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08 Август 2020\"/>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<sst xmlns="http://schemas.openxmlformats.org/spreadsheetml/2006/main" count="1052" uniqueCount="186">
  <si>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</si>
  <si>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</si>
  <si>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</si>
  <si>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</si>
  <si>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</si>
  <si>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</si>
  <si>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</si>
  <si>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</si>
  <si>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</si>
  <si>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</si>
  <si>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</si>
  <si>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</si>
  <si>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</si>
  <si>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</si>
  <si>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</si>
  <si>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</si>
  <si>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</si>
  <si>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</si>
  <si>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</si>
  <si>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</si>
  <si>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</si>
  <si>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</si>
  <si>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</si>
  <si>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</si>
  <si>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</si>
  <si>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</si>
  <si>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</si>
  <si>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</si>
  <si>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</si>
  <si>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</si>
  <si>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</si>
  <si>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</si>
  <si>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</si>
  <si>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</si>
  <si>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</si>
  <si>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</si>
  <si>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</si>
  <si>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</si>
  <si>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</si>
  <si>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</si>
  <si>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</si>
  <si>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</si>
  <si>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</si>
  <si>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</si>
  <si>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</si>
  <si>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</si>
  <si>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</si>
  <si>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</si>
  <si>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</si>
  <si>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</si>
  <si>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</si>
  <si>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</si>
  <si>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</si>
  <si>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</si>
  <si>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</si>
  <si>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</si>
  <si>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</si>
  <si>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</si>
  <si>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</si>
  <si>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</si>
  <si>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</si>
  <si>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</si>
  <si>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</si>
  <si>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</si>
  <si>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</si>
  <si>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</si>
  <si>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</si>
  <si>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</si>
  <si>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</si>
  <si>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</si>
  <si>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</si>
  <si>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</si>
  <si>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</si>
  <si>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</si>
  <si>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</si>
  <si>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</si>
  <si>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</si>
  <si>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</si>
  <si>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</si>
  <si>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</si>
  <si>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</si>
  <si>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</si>
  <si>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</si>
  <si>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</si>
  <si>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</si>
  <si>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</si>
  <si>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</si>
  <si>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</si>
  <si>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</si>
  <si>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</si>
  <si>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</si>
  <si>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</si>
  <si>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</si>
  <si>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</si>
  <si>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</si>
  <si>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</si>
  <si>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</si>
  <si>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</si>
  <si>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</si>
  <si>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</si>
  <si>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</si>
  <si>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</si>
  <si>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</si>
  <si>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</si>
  <si>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</si>
  <si>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</si>
  <si>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</si>
  <si>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</si>
  <si>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</si>
  <si>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</si>
  <si>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</si>
  <si>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</si>
  <si>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</si>
  <si>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</si>
  <si>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</si>
  <si>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</si>
  <si>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</si>
  <si>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</si>
  <si>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</si>
  <si>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</si>
  <si>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</si>
  <si>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</si>
  <si>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</si>
  <si>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</si>
  <si>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</si>
  <si>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</si>
  <si>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</si>
  <si>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</si>
  <si>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</si>
  <si>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</si>
  <si>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</si>
  <si>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</si>
  <si>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</si>
  <si>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</si>
  <si>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</si>
  <si>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</si>
  <si>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</si>
  <si>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</si>
  <si>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</si>
  <si>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</si>
  <si>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</si>
  <si>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</si>
  <si>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</si>
  <si>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</si>
  <si>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</si>
  <si>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</si>
  <si>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</si>
  <si>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</si>
  <si>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</si>
  <si>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 xml:space="preserve">Постановление Правления ГКЦ РС(Я) № 251 от 28 декабря 2019 г. </t>
  </si>
  <si>
    <t>Приказ Минэнерго России от 30 сентября 2019г. №1048</t>
  </si>
  <si>
    <t>ФАС России. Приказ №1618/19 от 10.12.2019</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</si>
  <si>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августе 2020г.</t>
  </si>
  <si>
    <t>1601,56</t>
  </si>
  <si>
    <t>август 2020 года</t>
  </si>
  <si>
    <t>01.08.2020</t>
  </si>
  <si>
    <t>02.08.2020</t>
  </si>
  <si>
    <t>03.08.2020</t>
  </si>
  <si>
    <t>04.08.2020</t>
  </si>
  <si>
    <t>05.08.2020</t>
  </si>
  <si>
    <t>06.08.2020</t>
  </si>
  <si>
    <t>07.08.2020</t>
  </si>
  <si>
    <t>08.08.2020</t>
  </si>
  <si>
    <t>09.08.2020</t>
  </si>
  <si>
    <t>10.08.2020</t>
  </si>
  <si>
    <t>11.08.2020</t>
  </si>
  <si>
    <t>12.08.2020</t>
  </si>
  <si>
    <t>13.08.2020</t>
  </si>
  <si>
    <t>14.08.2020</t>
  </si>
  <si>
    <t>15.08.2020</t>
  </si>
  <si>
    <t>16.08.2020</t>
  </si>
  <si>
    <t>17.08.2020</t>
  </si>
  <si>
    <t>18.08.2020</t>
  </si>
  <si>
    <t>19.08.2020</t>
  </si>
  <si>
    <t>20.08.2020</t>
  </si>
  <si>
    <t>21.08.2020</t>
  </si>
  <si>
    <t>22.08.2020</t>
  </si>
  <si>
    <t>23.08.2020</t>
  </si>
  <si>
    <t>24.08.2020</t>
  </si>
  <si>
    <t>25.08.2020</t>
  </si>
  <si>
    <t>26.08.2020</t>
  </si>
  <si>
    <t>27.08.2020</t>
  </si>
  <si>
    <t>28.08.2020</t>
  </si>
  <si>
    <t>29.08.2020</t>
  </si>
  <si>
    <t>30.08.2020</t>
  </si>
  <si>
    <t>31.08.2020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</si>
</sst>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7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1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40"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276" name="Object 252" hidden="1">
              <a:extLst>
                <a:ext uri="{63B3BB69-23CF-44E3-9099-C40C66FF867C}">
                  <a14:compatExt spid="_x0000_s127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277" name="Object 253" hidden="1">
              <a:extLst>
                <a:ext uri="{63B3BB69-23CF-44E3-9099-C40C66FF867C}">
                  <a14:compatExt spid="_x0000_s127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278" name="Object 254" hidden="1">
              <a:extLst>
                <a:ext uri="{63B3BB69-23CF-44E3-9099-C40C66FF867C}">
                  <a14:compatExt spid="_x0000_s127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279" name="Object 255" hidden="1">
              <a:extLst>
                <a:ext uri="{63B3BB69-23CF-44E3-9099-C40C66FF867C}">
                  <a14:compatExt spid="_x0000_s127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4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5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280" name="Object 256" hidden="1">
              <a:extLst>
                <a:ext uri="{63B3BB69-23CF-44E3-9099-C40C66FF867C}">
                  <a14:compatExt spid="_x0000_s128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281" name="Object 257" hidden="1">
              <a:extLst>
                <a:ext uri="{63B3BB69-23CF-44E3-9099-C40C66FF867C}">
                  <a14:compatExt spid="_x0000_s128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282" name="Object 258" hidden="1">
              <a:extLst>
                <a:ext uri="{63B3BB69-23CF-44E3-9099-C40C66FF867C}">
                  <a14:compatExt spid="_x0000_s128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283" name="Object 259" hidden="1">
              <a:extLst>
                <a:ext uri="{63B3BB69-23CF-44E3-9099-C40C66FF867C}">
                  <a14:compatExt spid="_x0000_s128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284" name="Object 260" hidden="1">
              <a:extLst>
                <a:ext uri="{63B3BB69-23CF-44E3-9099-C40C66FF867C}">
                  <a14:compatExt spid="_x0000_s128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85" name="Object 261" hidden="1">
              <a:extLst>
                <a:ext uri="{63B3BB69-23CF-44E3-9099-C40C66FF867C}">
                  <a14:compatExt spid="_x0000_s12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286" name="Object 262" hidden="1">
              <a:extLst>
                <a:ext uri="{63B3BB69-23CF-44E3-9099-C40C66FF867C}">
                  <a14:compatExt spid="_x0000_s12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287" name="Object 263" hidden="1">
              <a:extLst>
                <a:ext uri="{63B3BB69-23CF-44E3-9099-C40C66FF867C}">
                  <a14:compatExt spid="_x0000_s12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288" name="Object 264" hidden="1">
              <a:extLst>
                <a:ext uri="{63B3BB69-23CF-44E3-9099-C40C66FF867C}">
                  <a14:compatExt spid="_x0000_s12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289" name="Object 265" hidden="1">
              <a:extLst>
                <a:ext uri="{63B3BB69-23CF-44E3-9099-C40C66FF867C}">
                  <a14:compatExt spid="_x0000_s12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3" t="s">
        <v>152</v>
      </c>
      <c r="B1" s="103"/>
      <c r="C1" s="103"/>
      <c r="D1" s="103"/>
      <c r="E1" s="103"/>
      <c r="F1" s="103"/>
    </row>
    <row r="2" spans="1:8" s="1" customFormat="1" ht="21.75" customHeight="1" x14ac:dyDescent="0.25">
      <c r="A2" s="104" t="s">
        <v>30</v>
      </c>
      <c r="B2" s="104"/>
      <c r="C2" s="104"/>
      <c r="D2" s="104"/>
      <c r="E2" s="104"/>
      <c r="F2" s="104"/>
      <c r="G2" s="1" t="s">
        <v>41</v>
      </c>
    </row>
    <row r="3" spans="1:8" ht="18" customHeight="1" x14ac:dyDescent="0.25">
      <c r="A3" s="105" t="s">
        <v>31</v>
      </c>
      <c r="B3" s="105"/>
      <c r="C3" s="105"/>
      <c r="D3" s="105"/>
      <c r="E3" s="105"/>
      <c r="F3" s="105"/>
    </row>
    <row r="4" spans="1:8" ht="34.5" customHeight="1" x14ac:dyDescent="0.25">
      <c r="A4" s="110" t="s">
        <v>45</v>
      </c>
      <c r="B4" s="110"/>
      <c r="C4" s="110"/>
      <c r="D4" s="110"/>
      <c r="E4" s="110"/>
      <c r="F4" s="110"/>
    </row>
    <row r="5" spans="1:8" x14ac:dyDescent="0.25">
      <c r="A5" s="114"/>
      <c r="B5" s="114"/>
      <c r="C5" s="115" t="s">
        <v>29</v>
      </c>
      <c r="D5" s="116"/>
      <c r="E5" s="116"/>
      <c r="F5" s="117"/>
    </row>
    <row r="6" spans="1:8" x14ac:dyDescent="0.25">
      <c r="A6" s="114"/>
      <c r="B6" s="114"/>
      <c r="C6" s="3" t="s">
        <v>0</v>
      </c>
      <c r="D6" s="3" t="s">
        <v>1</v>
      </c>
      <c r="E6" s="3" t="s">
        <v>2</v>
      </c>
      <c r="F6" s="3" t="s">
        <v>3</v>
      </c>
    </row>
    <row r="7" spans="1:8" s="6" customFormat="1" x14ac:dyDescent="0.25">
      <c r="A7" s="111" t="s">
        <v>44</v>
      </c>
      <c r="B7" s="112"/>
      <c r="C7" s="4">
        <f>$F$12+'СЕТ СН'!F5+СВЦЭМ!$D$10+'СЕТ СН'!F11-'СЕТ СН'!F$18</f>
        <v>3332.8396522200001</v>
      </c>
      <c r="D7" s="4">
        <f>$F$12+'СЕТ СН'!G5+СВЦЭМ!$D$10+'СЕТ СН'!G11-'СЕТ СН'!G$18</f>
        <v>3462.8396522200001</v>
      </c>
      <c r="E7" s="4">
        <f>$F$12+'СЕТ СН'!H5+СВЦЭМ!$D$10+'СЕТ СН'!H11-'СЕТ СН'!H$18</f>
        <v>3532.8396522200001</v>
      </c>
      <c r="F7" s="4">
        <f>$F$12+'СЕТ СН'!I5+СВЦЭМ!$D$10+'СЕТ СН'!I11-'СЕТ СН'!I$18</f>
        <v>3532.8396522200001</v>
      </c>
      <c r="G7" s="5"/>
    </row>
    <row r="8" spans="1:8" x14ac:dyDescent="0.25">
      <c r="F8" s="8"/>
    </row>
    <row r="9" spans="1:8" ht="45.75" customHeight="1" x14ac:dyDescent="0.25">
      <c r="A9" s="118" t="s">
        <v>46</v>
      </c>
      <c r="B9" s="118"/>
      <c r="C9" s="118"/>
      <c r="D9" s="118"/>
      <c r="E9" s="118"/>
      <c r="F9" s="118"/>
    </row>
    <row r="10" spans="1:8" x14ac:dyDescent="0.25">
      <c r="B10" s="2"/>
      <c r="H10" s="2" t="s">
        <v>41</v>
      </c>
    </row>
    <row r="11" spans="1:8" ht="31.5" x14ac:dyDescent="0.25">
      <c r="A11" s="9"/>
      <c r="B11" s="113" t="s">
        <v>5</v>
      </c>
      <c r="C11" s="113"/>
      <c r="D11" s="113"/>
      <c r="E11" s="10" t="s">
        <v>4</v>
      </c>
      <c r="F11" s="11" t="s">
        <v>12</v>
      </c>
      <c r="G11" s="2" t="s">
        <v>41</v>
      </c>
    </row>
    <row r="12" spans="1:8" ht="31.5" x14ac:dyDescent="0.25">
      <c r="A12" s="12">
        <v>1</v>
      </c>
      <c r="B12" s="106" t="s">
        <v>47</v>
      </c>
      <c r="C12" s="106"/>
      <c r="D12" s="106"/>
      <c r="E12" s="13" t="s">
        <v>22</v>
      </c>
      <c r="F12" s="11">
        <f>ROUND(F13+F14*F15,8)+F34</f>
        <v>746.09610525000005</v>
      </c>
      <c r="H12" s="2" t="s">
        <v>41</v>
      </c>
    </row>
    <row r="13" spans="1:8" ht="31.5" x14ac:dyDescent="0.25">
      <c r="A13" s="12">
        <v>2</v>
      </c>
      <c r="B13" s="106" t="s">
        <v>48</v>
      </c>
      <c r="C13" s="106"/>
      <c r="D13" s="106"/>
      <c r="E13" s="13" t="s">
        <v>22</v>
      </c>
      <c r="F13" s="11">
        <f>СВЦЭМ!$D$11</f>
        <v>746.09610525000005</v>
      </c>
    </row>
    <row r="14" spans="1:8" ht="36" customHeight="1" x14ac:dyDescent="0.25">
      <c r="A14" s="12">
        <v>3</v>
      </c>
      <c r="B14" s="106" t="s">
        <v>49</v>
      </c>
      <c r="C14" s="106"/>
      <c r="D14" s="106"/>
      <c r="E14" s="13" t="s">
        <v>23</v>
      </c>
      <c r="F14" s="11">
        <f>СВЦЭМ!$D$12</f>
        <v>605816.63304347824</v>
      </c>
    </row>
    <row r="15" spans="1:8" ht="30.75" customHeight="1" x14ac:dyDescent="0.25">
      <c r="A15" s="12">
        <v>4</v>
      </c>
      <c r="B15" s="106" t="s">
        <v>50</v>
      </c>
      <c r="C15" s="106" t="s">
        <v>24</v>
      </c>
      <c r="D15" s="106" t="s">
        <v>24</v>
      </c>
      <c r="E15" s="14" t="s">
        <v>51</v>
      </c>
      <c r="F15" s="15">
        <f>ROUND(IF(F25-(F26+F33)&lt;=0,0,MAX(0,(F16-(F17+F24))/(F25-(F26+F33)))),11)</f>
        <v>0</v>
      </c>
    </row>
    <row r="16" spans="1:8" ht="36" customHeight="1" x14ac:dyDescent="0.25">
      <c r="A16" s="12">
        <v>5</v>
      </c>
      <c r="B16" s="106" t="s">
        <v>52</v>
      </c>
      <c r="C16" s="106" t="s">
        <v>25</v>
      </c>
      <c r="D16" s="106" t="s">
        <v>6</v>
      </c>
      <c r="E16" s="13" t="s">
        <v>6</v>
      </c>
      <c r="F16" s="16">
        <f>СВЦЭМ!$D$21</f>
        <v>2.875</v>
      </c>
    </row>
    <row r="17" spans="1:6" ht="33" customHeight="1" x14ac:dyDescent="0.25">
      <c r="A17" s="12">
        <v>6</v>
      </c>
      <c r="B17" s="106" t="s">
        <v>53</v>
      </c>
      <c r="C17" s="106" t="s">
        <v>25</v>
      </c>
      <c r="D17" s="106" t="s">
        <v>6</v>
      </c>
      <c r="E17" s="13" t="s">
        <v>6</v>
      </c>
      <c r="F17" s="16">
        <f>SUM(F19:F23)</f>
        <v>2.875</v>
      </c>
    </row>
    <row r="18" spans="1:6" ht="13.5" customHeight="1" x14ac:dyDescent="0.25">
      <c r="A18" s="12"/>
      <c r="B18" s="107" t="s">
        <v>54</v>
      </c>
      <c r="C18" s="108"/>
      <c r="D18" s="108"/>
      <c r="E18" s="108"/>
      <c r="F18" s="109"/>
    </row>
    <row r="19" spans="1:6" x14ac:dyDescent="0.25">
      <c r="A19" s="12">
        <v>6.1</v>
      </c>
      <c r="B19" s="106" t="s">
        <v>55</v>
      </c>
      <c r="C19" s="106"/>
      <c r="D19" s="106"/>
      <c r="E19" s="13" t="s">
        <v>6</v>
      </c>
      <c r="F19" s="16">
        <v>0</v>
      </c>
    </row>
    <row r="20" spans="1:6" x14ac:dyDescent="0.25">
      <c r="A20" s="12">
        <v>6.2</v>
      </c>
      <c r="B20" s="106" t="s">
        <v>56</v>
      </c>
      <c r="C20" s="106"/>
      <c r="D20" s="106"/>
      <c r="E20" s="13" t="s">
        <v>6</v>
      </c>
      <c r="F20" s="16">
        <v>0</v>
      </c>
    </row>
    <row r="21" spans="1:6" x14ac:dyDescent="0.25">
      <c r="A21" s="12">
        <v>6.3</v>
      </c>
      <c r="B21" s="106" t="s">
        <v>57</v>
      </c>
      <c r="C21" s="106"/>
      <c r="D21" s="106"/>
      <c r="E21" s="13" t="s">
        <v>6</v>
      </c>
      <c r="F21" s="16">
        <v>0</v>
      </c>
    </row>
    <row r="22" spans="1:6" x14ac:dyDescent="0.25">
      <c r="A22" s="12">
        <v>6.4</v>
      </c>
      <c r="B22" s="106" t="s">
        <v>58</v>
      </c>
      <c r="C22" s="106"/>
      <c r="D22" s="106"/>
      <c r="E22" s="13" t="s">
        <v>6</v>
      </c>
      <c r="F22" s="16">
        <v>0</v>
      </c>
    </row>
    <row r="23" spans="1:6" x14ac:dyDescent="0.25">
      <c r="A23" s="12">
        <v>6.5</v>
      </c>
      <c r="B23" s="106" t="s">
        <v>59</v>
      </c>
      <c r="C23" s="106"/>
      <c r="D23" s="106"/>
      <c r="E23" s="13" t="s">
        <v>6</v>
      </c>
      <c r="F23" s="16">
        <f>F16</f>
        <v>2.875</v>
      </c>
    </row>
    <row r="24" spans="1:6" ht="31.5" customHeight="1" x14ac:dyDescent="0.25">
      <c r="A24" s="12">
        <v>7</v>
      </c>
      <c r="B24" s="106" t="s">
        <v>26</v>
      </c>
      <c r="C24" s="106" t="s">
        <v>25</v>
      </c>
      <c r="D24" s="106" t="s">
        <v>6</v>
      </c>
      <c r="E24" s="13" t="s">
        <v>6</v>
      </c>
      <c r="F24" s="16">
        <v>0</v>
      </c>
    </row>
    <row r="25" spans="1:6" ht="30" customHeight="1" x14ac:dyDescent="0.25">
      <c r="A25" s="12">
        <v>8</v>
      </c>
      <c r="B25" s="106" t="s">
        <v>60</v>
      </c>
      <c r="C25" s="106" t="s">
        <v>27</v>
      </c>
      <c r="D25" s="106" t="s">
        <v>28</v>
      </c>
      <c r="E25" s="13" t="s">
        <v>61</v>
      </c>
      <c r="F25" s="16">
        <f>СВЦЭМ!$D$20</f>
        <v>1908.2529999999999</v>
      </c>
    </row>
    <row r="26" spans="1:6" ht="30.75" customHeight="1" x14ac:dyDescent="0.25">
      <c r="A26" s="12">
        <v>9</v>
      </c>
      <c r="B26" s="106" t="s">
        <v>62</v>
      </c>
      <c r="C26" s="106" t="s">
        <v>27</v>
      </c>
      <c r="D26" s="106" t="s">
        <v>28</v>
      </c>
      <c r="E26" s="13" t="s">
        <v>61</v>
      </c>
      <c r="F26" s="16">
        <f>SUM(F28:F32)</f>
        <v>1908.2529999999999</v>
      </c>
    </row>
    <row r="27" spans="1:6" x14ac:dyDescent="0.25">
      <c r="A27" s="12"/>
      <c r="B27" s="107" t="s">
        <v>54</v>
      </c>
      <c r="C27" s="108"/>
      <c r="D27" s="108"/>
      <c r="E27" s="108"/>
      <c r="F27" s="109"/>
    </row>
    <row r="28" spans="1:6" x14ac:dyDescent="0.25">
      <c r="A28" s="12">
        <v>9.1</v>
      </c>
      <c r="B28" s="106" t="s">
        <v>55</v>
      </c>
      <c r="C28" s="106"/>
      <c r="D28" s="106"/>
      <c r="E28" s="13" t="s">
        <v>61</v>
      </c>
      <c r="F28" s="16">
        <v>0</v>
      </c>
    </row>
    <row r="29" spans="1:6" x14ac:dyDescent="0.25">
      <c r="A29" s="12">
        <v>9.1999999999999993</v>
      </c>
      <c r="B29" s="106" t="s">
        <v>56</v>
      </c>
      <c r="C29" s="106"/>
      <c r="D29" s="106"/>
      <c r="E29" s="13" t="s">
        <v>61</v>
      </c>
      <c r="F29" s="86">
        <v>0</v>
      </c>
    </row>
    <row r="30" spans="1:6" x14ac:dyDescent="0.25">
      <c r="A30" s="12">
        <v>9.3000000000000007</v>
      </c>
      <c r="B30" s="106" t="s">
        <v>57</v>
      </c>
      <c r="C30" s="106"/>
      <c r="D30" s="106"/>
      <c r="E30" s="13" t="s">
        <v>61</v>
      </c>
      <c r="F30" s="16">
        <v>0</v>
      </c>
    </row>
    <row r="31" spans="1:6" x14ac:dyDescent="0.25">
      <c r="A31" s="12">
        <v>9.4</v>
      </c>
      <c r="B31" s="106" t="s">
        <v>58</v>
      </c>
      <c r="C31" s="106"/>
      <c r="D31" s="106"/>
      <c r="E31" s="13" t="s">
        <v>61</v>
      </c>
      <c r="F31" s="16">
        <v>0</v>
      </c>
    </row>
    <row r="32" spans="1:6" x14ac:dyDescent="0.25">
      <c r="A32" s="12">
        <v>9.5</v>
      </c>
      <c r="B32" s="106" t="s">
        <v>59</v>
      </c>
      <c r="C32" s="106"/>
      <c r="D32" s="106"/>
      <c r="E32" s="13" t="s">
        <v>61</v>
      </c>
      <c r="F32" s="86">
        <f>F25</f>
        <v>1908.2529999999999</v>
      </c>
    </row>
    <row r="33" spans="1:6" ht="34.5" customHeight="1" x14ac:dyDescent="0.25">
      <c r="A33" s="12">
        <v>10</v>
      </c>
      <c r="B33" s="106" t="s">
        <v>63</v>
      </c>
      <c r="C33" s="106" t="s">
        <v>27</v>
      </c>
      <c r="D33" s="106" t="s">
        <v>28</v>
      </c>
      <c r="E33" s="13" t="s">
        <v>61</v>
      </c>
      <c r="F33" s="16">
        <v>0</v>
      </c>
    </row>
    <row r="34" spans="1:6" ht="42" customHeight="1" x14ac:dyDescent="0.25">
      <c r="A34" s="12">
        <v>11</v>
      </c>
      <c r="B34" s="106" t="s">
        <v>64</v>
      </c>
      <c r="C34" s="106"/>
      <c r="D34" s="106" t="s">
        <v>22</v>
      </c>
      <c r="E34" s="17" t="s">
        <v>22</v>
      </c>
      <c r="F34" s="11">
        <v>0</v>
      </c>
    </row>
    <row r="36" spans="1:6" ht="15.75" customHeight="1" x14ac:dyDescent="0.25">
      <c r="A36" s="119" t="s">
        <v>65</v>
      </c>
      <c r="B36" s="119"/>
      <c r="C36" s="119"/>
      <c r="D36" s="119"/>
      <c r="E36" s="119"/>
      <c r="F36" s="119"/>
    </row>
    <row r="37" spans="1:6" x14ac:dyDescent="0.25">
      <c r="A37" s="119"/>
      <c r="B37" s="119"/>
      <c r="C37" s="119"/>
      <c r="D37" s="119"/>
      <c r="E37" s="119"/>
      <c r="F37" s="119"/>
    </row>
    <row r="38" spans="1:6" x14ac:dyDescent="0.25">
      <c r="A38" s="119"/>
      <c r="B38" s="119"/>
      <c r="C38" s="119"/>
      <c r="D38" s="119"/>
      <c r="E38" s="119"/>
      <c r="F38" s="119"/>
    </row>
    <row r="39" spans="1:6" x14ac:dyDescent="0.25">
      <c r="A39" s="119"/>
      <c r="B39" s="119"/>
      <c r="C39" s="119"/>
      <c r="D39" s="119"/>
      <c r="E39" s="119"/>
      <c r="F39" s="119"/>
    </row>
    <row r="40" spans="1:6" x14ac:dyDescent="0.25">
      <c r="A40" s="119"/>
      <c r="B40" s="119"/>
      <c r="C40" s="119"/>
      <c r="D40" s="119"/>
      <c r="E40" s="119"/>
      <c r="F40" s="119"/>
    </row>
    <row r="41" spans="1:6" x14ac:dyDescent="0.25">
      <c r="A41" s="119"/>
      <c r="B41" s="119"/>
      <c r="C41" s="119"/>
      <c r="D41" s="119"/>
      <c r="E41" s="119"/>
      <c r="F41" s="119"/>
    </row>
  </sheetData>
  <sheetProtection algorithmName="SHA-512" hashValue="HvuhRcBbtYAaaO2EHCKNkqrwljpx3JxCbCVBUsxEtFbu77iZ6+lId9r7kFoyajs4j2LSYr3Bj/vip6gQuudeTQ==" saltValue="7QhFU1aLsmnbD86HUNk7nA=="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августе 2020г.</v>
      </c>
      <c r="B1" s="120"/>
      <c r="C1" s="120"/>
      <c r="D1" s="120"/>
      <c r="E1" s="120"/>
      <c r="F1" s="18"/>
    </row>
    <row r="2" spans="1:6" x14ac:dyDescent="0.25">
      <c r="A2" s="19"/>
      <c r="B2" s="19"/>
      <c r="C2" s="19"/>
      <c r="D2" s="19"/>
      <c r="E2" s="19"/>
      <c r="F2" s="19"/>
    </row>
    <row r="3" spans="1:6" x14ac:dyDescent="0.25">
      <c r="A3" s="104" t="s">
        <v>13</v>
      </c>
      <c r="B3" s="104"/>
      <c r="C3" s="104"/>
      <c r="D3" s="104"/>
      <c r="E3" s="104"/>
      <c r="F3" s="20"/>
    </row>
    <row r="4" spans="1:6" x14ac:dyDescent="0.25">
      <c r="A4" s="105" t="s">
        <v>14</v>
      </c>
      <c r="B4" s="105"/>
      <c r="C4" s="105"/>
      <c r="D4" s="105"/>
      <c r="E4" s="105"/>
      <c r="F4" s="21"/>
    </row>
    <row r="5" spans="1:6" x14ac:dyDescent="0.25">
      <c r="A5" s="19"/>
      <c r="B5" s="19"/>
      <c r="C5" s="19"/>
      <c r="D5" s="19"/>
      <c r="E5" s="19"/>
      <c r="F5" s="19"/>
    </row>
    <row r="6" spans="1:6" x14ac:dyDescent="0.25">
      <c r="A6" s="22" t="s">
        <v>66</v>
      </c>
      <c r="B6" s="23"/>
    </row>
    <row r="7" spans="1:6" x14ac:dyDescent="0.25">
      <c r="A7" s="123" t="s">
        <v>67</v>
      </c>
      <c r="B7" s="121" t="s">
        <v>29</v>
      </c>
      <c r="C7" s="121"/>
      <c r="D7" s="121"/>
      <c r="E7" s="121"/>
      <c r="F7" s="24"/>
    </row>
    <row r="8" spans="1:6" x14ac:dyDescent="0.25">
      <c r="A8" s="124"/>
      <c r="B8" s="25" t="s">
        <v>0</v>
      </c>
      <c r="C8" s="25" t="s">
        <v>32</v>
      </c>
      <c r="D8" s="25" t="s">
        <v>33</v>
      </c>
      <c r="E8" s="25" t="s">
        <v>3</v>
      </c>
    </row>
    <row r="9" spans="1:6" x14ac:dyDescent="0.25">
      <c r="A9" s="26" t="s">
        <v>34</v>
      </c>
      <c r="B9" s="4">
        <f>СВЦЭМ!$D$14+'СЕТ СН'!F5+СВЦЭМ!$D$10+'СЕТ СН'!F11-'СЕТ СН'!F$19</f>
        <v>3445.58027055</v>
      </c>
      <c r="C9" s="4">
        <f>СВЦЭМ!$D$14+'СЕТ СН'!G5+СВЦЭМ!$D$10+'СЕТ СН'!G11-'СЕТ СН'!G$19</f>
        <v>3575.58027055</v>
      </c>
      <c r="D9" s="4">
        <f>СВЦЭМ!$D$14+'СЕТ СН'!H5+СВЦЭМ!$D$10+'СЕТ СН'!H11-'СЕТ СН'!H$19</f>
        <v>3645.58027055</v>
      </c>
      <c r="E9" s="4">
        <f>СВЦЭМ!$D$14+'СЕТ СН'!I5+СВЦЭМ!$D$10+'СЕТ СН'!I11-'СЕТ СН'!I$19</f>
        <v>3645.58027055</v>
      </c>
    </row>
    <row r="10" spans="1:6" x14ac:dyDescent="0.25">
      <c r="A10" s="26" t="s">
        <v>35</v>
      </c>
      <c r="B10" s="4">
        <f>СВЦЭМ!$D$15+'СЕТ СН'!F5+СВЦЭМ!$D$10+'СЕТ СН'!F11-'СЕТ СН'!F$19</f>
        <v>4250.8588784600006</v>
      </c>
      <c r="C10" s="4">
        <f>СВЦЭМ!$D$15+'СЕТ СН'!G5+СВЦЭМ!$D$10+'СЕТ СН'!G11-'СЕТ СН'!G$19</f>
        <v>4380.8588784600006</v>
      </c>
      <c r="D10" s="4">
        <f>СВЦЭМ!$D$15+'СЕТ СН'!H5+СВЦЭМ!$D$10+'СЕТ СН'!H11-'СЕТ СН'!H$19</f>
        <v>4450.8588784600006</v>
      </c>
      <c r="E10" s="4">
        <f>СВЦЭМ!$D$15+'СЕТ СН'!I5+СВЦЭМ!$D$10+'СЕТ СН'!I11-'СЕТ СН'!I$19</f>
        <v>4450.8588784600006</v>
      </c>
    </row>
    <row r="11" spans="1:6" x14ac:dyDescent="0.25">
      <c r="A11" s="26" t="s">
        <v>36</v>
      </c>
      <c r="B11" s="4">
        <f>СВЦЭМ!$D$16+'СЕТ СН'!F5+СВЦЭМ!$D$10+'СЕТ СН'!F11-'СЕТ СН'!F$19</f>
        <v>5216.2981550300001</v>
      </c>
      <c r="C11" s="4">
        <f>СВЦЭМ!$D$16+'СЕТ СН'!G5+СВЦЭМ!$D$10+'СЕТ СН'!G11-'СЕТ СН'!G$19</f>
        <v>5346.2981550300001</v>
      </c>
      <c r="D11" s="4">
        <f>СВЦЭМ!$D$16+'СЕТ СН'!H5+СВЦЭМ!$D$10+'СЕТ СН'!H11-'СЕТ СН'!H$19</f>
        <v>5416.2981550300001</v>
      </c>
      <c r="E11" s="4">
        <f>СВЦЭМ!$D$16+'СЕТ СН'!I5+СВЦЭМ!$D$10+'СЕТ СН'!I11-'СЕТ СН'!I$19</f>
        <v>5416.2981550300001</v>
      </c>
    </row>
    <row r="12" spans="1:6" x14ac:dyDescent="0.25">
      <c r="A12" s="122"/>
      <c r="B12" s="122"/>
      <c r="C12" s="122"/>
      <c r="D12" s="122"/>
      <c r="E12" s="122"/>
    </row>
    <row r="13" spans="1:6" x14ac:dyDescent="0.25">
      <c r="A13" s="27" t="s">
        <v>68</v>
      </c>
      <c r="B13" s="23"/>
    </row>
    <row r="14" spans="1:6" x14ac:dyDescent="0.25">
      <c r="A14" s="123" t="s">
        <v>67</v>
      </c>
      <c r="B14" s="121" t="s">
        <v>29</v>
      </c>
      <c r="C14" s="121"/>
      <c r="D14" s="121"/>
      <c r="E14" s="121"/>
    </row>
    <row r="15" spans="1:6" x14ac:dyDescent="0.25">
      <c r="A15" s="124"/>
      <c r="B15" s="25" t="s">
        <v>0</v>
      </c>
      <c r="C15" s="25" t="s">
        <v>32</v>
      </c>
      <c r="D15" s="25" t="s">
        <v>33</v>
      </c>
      <c r="E15" s="25" t="s">
        <v>3</v>
      </c>
    </row>
    <row r="16" spans="1:6" x14ac:dyDescent="0.25">
      <c r="A16" s="26" t="s">
        <v>34</v>
      </c>
      <c r="B16" s="28">
        <f>СВЦЭМ!$D$14+'СЕТ СН'!F5+СВЦЭМ!$D$10+'СЕТ СН'!F11-'СЕТ СН'!F$19</f>
        <v>3445.58027055</v>
      </c>
      <c r="C16" s="28">
        <f>СВЦЭМ!$D$14+'СЕТ СН'!G5+СВЦЭМ!$D$10+'СЕТ СН'!G11-'СЕТ СН'!G$19</f>
        <v>3575.58027055</v>
      </c>
      <c r="D16" s="28">
        <f>СВЦЭМ!$D$14+'СЕТ СН'!H5+СВЦЭМ!$D$10+'СЕТ СН'!H11-'СЕТ СН'!H$19</f>
        <v>3645.58027055</v>
      </c>
      <c r="E16" s="28">
        <f>СВЦЭМ!$D$14+'СЕТ СН'!I5+СВЦЭМ!$D$10+'СЕТ СН'!I11-'СЕТ СН'!I$19</f>
        <v>3645.58027055</v>
      </c>
    </row>
    <row r="17" spans="1:5" x14ac:dyDescent="0.25">
      <c r="A17" s="26" t="s">
        <v>37</v>
      </c>
      <c r="B17" s="28">
        <f>СВЦЭМ!$D$17+'СЕТ СН'!F5+СВЦЭМ!$D$10+'СЕТ СН'!F11-'СЕТ СН'!F$19</f>
        <v>4673.4257451800004</v>
      </c>
      <c r="C17" s="28">
        <f>СВЦЭМ!$D$17+'СЕТ СН'!G5+СВЦЭМ!$D$10+'СЕТ СН'!G11-'СЕТ СН'!G$19</f>
        <v>4803.4257451800004</v>
      </c>
      <c r="D17" s="28">
        <f>СВЦЭМ!$D$17+'СЕТ СН'!H5+СВЦЭМ!$D$10+'СЕТ СН'!H11-'СЕТ СН'!H$19</f>
        <v>4873.4257451800004</v>
      </c>
      <c r="E17" s="28">
        <f>СВЦЭМ!$D$17+'СЕТ СН'!I5+СВЦЭМ!$D$10+'СЕТ СН'!I11-'СЕТ СН'!I$19</f>
        <v>4873.4257451800004</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августе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6" t="s">
        <v>38</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15.75" x14ac:dyDescent="0.2">
      <c r="A4" s="126" t="s">
        <v>8</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01.08.2020</v>
      </c>
      <c r="B12" s="36">
        <f>SUMIFS(СВЦЭМ!$C$33:$C$776,СВЦЭМ!$A$33:$A$776,$A12,СВЦЭМ!$B$33:$B$776,B$11)+'СЕТ СН'!$F$12+СВЦЭМ!$D$10+'СЕТ СН'!$F$5-'СЕТ СН'!$F$20</f>
        <v>3456.0114116099999</v>
      </c>
      <c r="C12" s="36">
        <f>SUMIFS(СВЦЭМ!$C$33:$C$776,СВЦЭМ!$A$33:$A$776,$A12,СВЦЭМ!$B$33:$B$776,C$11)+'СЕТ СН'!$F$12+СВЦЭМ!$D$10+'СЕТ СН'!$F$5-'СЕТ СН'!$F$20</f>
        <v>3494.7370515900002</v>
      </c>
      <c r="D12" s="36">
        <f>SUMIFS(СВЦЭМ!$C$33:$C$776,СВЦЭМ!$A$33:$A$776,$A12,СВЦЭМ!$B$33:$B$776,D$11)+'СЕТ СН'!$F$12+СВЦЭМ!$D$10+'СЕТ СН'!$F$5-'СЕТ СН'!$F$20</f>
        <v>3533.3955875299998</v>
      </c>
      <c r="E12" s="36">
        <f>SUMIFS(СВЦЭМ!$C$33:$C$776,СВЦЭМ!$A$33:$A$776,$A12,СВЦЭМ!$B$33:$B$776,E$11)+'СЕТ СН'!$F$12+СВЦЭМ!$D$10+'СЕТ СН'!$F$5-'СЕТ СН'!$F$20</f>
        <v>3534.3169519600001</v>
      </c>
      <c r="F12" s="36">
        <f>SUMIFS(СВЦЭМ!$C$33:$C$776,СВЦЭМ!$A$33:$A$776,$A12,СВЦЭМ!$B$33:$B$776,F$11)+'СЕТ СН'!$F$12+СВЦЭМ!$D$10+'СЕТ СН'!$F$5-'СЕТ СН'!$F$20</f>
        <v>3530.1613084700002</v>
      </c>
      <c r="G12" s="36">
        <f>SUMIFS(СВЦЭМ!$C$33:$C$776,СВЦЭМ!$A$33:$A$776,$A12,СВЦЭМ!$B$33:$B$776,G$11)+'СЕТ СН'!$F$12+СВЦЭМ!$D$10+'СЕТ СН'!$F$5-'СЕТ СН'!$F$20</f>
        <v>3556.96238176</v>
      </c>
      <c r="H12" s="36">
        <f>SUMIFS(СВЦЭМ!$C$33:$C$776,СВЦЭМ!$A$33:$A$776,$A12,СВЦЭМ!$B$33:$B$776,H$11)+'СЕТ СН'!$F$12+СВЦЭМ!$D$10+'СЕТ СН'!$F$5-'СЕТ СН'!$F$20</f>
        <v>3535.4796286000001</v>
      </c>
      <c r="I12" s="36">
        <f>SUMIFS(СВЦЭМ!$C$33:$C$776,СВЦЭМ!$A$33:$A$776,$A12,СВЦЭМ!$B$33:$B$776,I$11)+'СЕТ СН'!$F$12+СВЦЭМ!$D$10+'СЕТ СН'!$F$5-'СЕТ СН'!$F$20</f>
        <v>3554.6044059400001</v>
      </c>
      <c r="J12" s="36">
        <f>SUMIFS(СВЦЭМ!$C$33:$C$776,СВЦЭМ!$A$33:$A$776,$A12,СВЦЭМ!$B$33:$B$776,J$11)+'СЕТ СН'!$F$12+СВЦЭМ!$D$10+'СЕТ СН'!$F$5-'СЕТ СН'!$F$20</f>
        <v>3509.2706213500001</v>
      </c>
      <c r="K12" s="36">
        <f>SUMIFS(СВЦЭМ!$C$33:$C$776,СВЦЭМ!$A$33:$A$776,$A12,СВЦЭМ!$B$33:$B$776,K$11)+'СЕТ СН'!$F$12+СВЦЭМ!$D$10+'СЕТ СН'!$F$5-'СЕТ СН'!$F$20</f>
        <v>3467.01730374</v>
      </c>
      <c r="L12" s="36">
        <f>SUMIFS(СВЦЭМ!$C$33:$C$776,СВЦЭМ!$A$33:$A$776,$A12,СВЦЭМ!$B$33:$B$776,L$11)+'СЕТ СН'!$F$12+СВЦЭМ!$D$10+'СЕТ СН'!$F$5-'СЕТ СН'!$F$20</f>
        <v>3433.1183541</v>
      </c>
      <c r="M12" s="36">
        <f>SUMIFS(СВЦЭМ!$C$33:$C$776,СВЦЭМ!$A$33:$A$776,$A12,СВЦЭМ!$B$33:$B$776,M$11)+'СЕТ СН'!$F$12+СВЦЭМ!$D$10+'СЕТ СН'!$F$5-'СЕТ СН'!$F$20</f>
        <v>3362.4052791300001</v>
      </c>
      <c r="N12" s="36">
        <f>SUMIFS(СВЦЭМ!$C$33:$C$776,СВЦЭМ!$A$33:$A$776,$A12,СВЦЭМ!$B$33:$B$776,N$11)+'СЕТ СН'!$F$12+СВЦЭМ!$D$10+'СЕТ СН'!$F$5-'СЕТ СН'!$F$20</f>
        <v>3329.76618831</v>
      </c>
      <c r="O12" s="36">
        <f>SUMIFS(СВЦЭМ!$C$33:$C$776,СВЦЭМ!$A$33:$A$776,$A12,СВЦЭМ!$B$33:$B$776,O$11)+'СЕТ СН'!$F$12+СВЦЭМ!$D$10+'СЕТ СН'!$F$5-'СЕТ СН'!$F$20</f>
        <v>3282.9599485500003</v>
      </c>
      <c r="P12" s="36">
        <f>SUMIFS(СВЦЭМ!$C$33:$C$776,СВЦЭМ!$A$33:$A$776,$A12,СВЦЭМ!$B$33:$B$776,P$11)+'СЕТ СН'!$F$12+СВЦЭМ!$D$10+'СЕТ СН'!$F$5-'СЕТ СН'!$F$20</f>
        <v>3295.0858507299999</v>
      </c>
      <c r="Q12" s="36">
        <f>SUMIFS(СВЦЭМ!$C$33:$C$776,СВЦЭМ!$A$33:$A$776,$A12,СВЦЭМ!$B$33:$B$776,Q$11)+'СЕТ СН'!$F$12+СВЦЭМ!$D$10+'СЕТ СН'!$F$5-'СЕТ СН'!$F$20</f>
        <v>3295.96680956</v>
      </c>
      <c r="R12" s="36">
        <f>SUMIFS(СВЦЭМ!$C$33:$C$776,СВЦЭМ!$A$33:$A$776,$A12,СВЦЭМ!$B$33:$B$776,R$11)+'СЕТ СН'!$F$12+СВЦЭМ!$D$10+'СЕТ СН'!$F$5-'СЕТ СН'!$F$20</f>
        <v>3295.0757159300001</v>
      </c>
      <c r="S12" s="36">
        <f>SUMIFS(СВЦЭМ!$C$33:$C$776,СВЦЭМ!$A$33:$A$776,$A12,СВЦЭМ!$B$33:$B$776,S$11)+'СЕТ СН'!$F$12+СВЦЭМ!$D$10+'СЕТ СН'!$F$5-'СЕТ СН'!$F$20</f>
        <v>3294.3093705400001</v>
      </c>
      <c r="T12" s="36">
        <f>SUMIFS(СВЦЭМ!$C$33:$C$776,СВЦЭМ!$A$33:$A$776,$A12,СВЦЭМ!$B$33:$B$776,T$11)+'СЕТ СН'!$F$12+СВЦЭМ!$D$10+'СЕТ СН'!$F$5-'СЕТ СН'!$F$20</f>
        <v>3293.8634509799999</v>
      </c>
      <c r="U12" s="36">
        <f>SUMIFS(СВЦЭМ!$C$33:$C$776,СВЦЭМ!$A$33:$A$776,$A12,СВЦЭМ!$B$33:$B$776,U$11)+'СЕТ СН'!$F$12+СВЦЭМ!$D$10+'СЕТ СН'!$F$5-'СЕТ СН'!$F$20</f>
        <v>3296.7630069900001</v>
      </c>
      <c r="V12" s="36">
        <f>SUMIFS(СВЦЭМ!$C$33:$C$776,СВЦЭМ!$A$33:$A$776,$A12,СВЦЭМ!$B$33:$B$776,V$11)+'СЕТ СН'!$F$12+СВЦЭМ!$D$10+'СЕТ СН'!$F$5-'СЕТ СН'!$F$20</f>
        <v>3281.56335158</v>
      </c>
      <c r="W12" s="36">
        <f>SUMIFS(СВЦЭМ!$C$33:$C$776,СВЦЭМ!$A$33:$A$776,$A12,СВЦЭМ!$B$33:$B$776,W$11)+'СЕТ СН'!$F$12+СВЦЭМ!$D$10+'СЕТ СН'!$F$5-'СЕТ СН'!$F$20</f>
        <v>3264.9439090000001</v>
      </c>
      <c r="X12" s="36">
        <f>SUMIFS(СВЦЭМ!$C$33:$C$776,СВЦЭМ!$A$33:$A$776,$A12,СВЦЭМ!$B$33:$B$776,X$11)+'СЕТ СН'!$F$12+СВЦЭМ!$D$10+'СЕТ СН'!$F$5-'СЕТ СН'!$F$20</f>
        <v>3305.8943130600001</v>
      </c>
      <c r="Y12" s="36">
        <f>SUMIFS(СВЦЭМ!$C$33:$C$776,СВЦЭМ!$A$33:$A$776,$A12,СВЦЭМ!$B$33:$B$776,Y$11)+'СЕТ СН'!$F$12+СВЦЭМ!$D$10+'СЕТ СН'!$F$5-'СЕТ СН'!$F$20</f>
        <v>3416.3085861</v>
      </c>
      <c r="AA12" s="37"/>
    </row>
    <row r="13" spans="1:27" ht="15.75" x14ac:dyDescent="0.2">
      <c r="A13" s="35">
        <f>A12+1</f>
        <v>44045</v>
      </c>
      <c r="B13" s="36">
        <f>SUMIFS(СВЦЭМ!$C$33:$C$776,СВЦЭМ!$A$33:$A$776,$A13,СВЦЭМ!$B$33:$B$776,B$11)+'СЕТ СН'!$F$12+СВЦЭМ!$D$10+'СЕТ СН'!$F$5-'СЕТ СН'!$F$20</f>
        <v>3440.3109643899998</v>
      </c>
      <c r="C13" s="36">
        <f>SUMIFS(СВЦЭМ!$C$33:$C$776,СВЦЭМ!$A$33:$A$776,$A13,СВЦЭМ!$B$33:$B$776,C$11)+'СЕТ СН'!$F$12+СВЦЭМ!$D$10+'СЕТ СН'!$F$5-'СЕТ СН'!$F$20</f>
        <v>3484.70352697</v>
      </c>
      <c r="D13" s="36">
        <f>SUMIFS(СВЦЭМ!$C$33:$C$776,СВЦЭМ!$A$33:$A$776,$A13,СВЦЭМ!$B$33:$B$776,D$11)+'СЕТ СН'!$F$12+СВЦЭМ!$D$10+'СЕТ СН'!$F$5-'СЕТ СН'!$F$20</f>
        <v>3516.6971841700001</v>
      </c>
      <c r="E13" s="36">
        <f>SUMIFS(СВЦЭМ!$C$33:$C$776,СВЦЭМ!$A$33:$A$776,$A13,СВЦЭМ!$B$33:$B$776,E$11)+'СЕТ СН'!$F$12+СВЦЭМ!$D$10+'СЕТ СН'!$F$5-'СЕТ СН'!$F$20</f>
        <v>3520.03691209</v>
      </c>
      <c r="F13" s="36">
        <f>SUMIFS(СВЦЭМ!$C$33:$C$776,СВЦЭМ!$A$33:$A$776,$A13,СВЦЭМ!$B$33:$B$776,F$11)+'СЕТ СН'!$F$12+СВЦЭМ!$D$10+'СЕТ СН'!$F$5-'СЕТ СН'!$F$20</f>
        <v>3522.4660252900003</v>
      </c>
      <c r="G13" s="36">
        <f>SUMIFS(СВЦЭМ!$C$33:$C$776,СВЦЭМ!$A$33:$A$776,$A13,СВЦЭМ!$B$33:$B$776,G$11)+'СЕТ СН'!$F$12+СВЦЭМ!$D$10+'СЕТ СН'!$F$5-'СЕТ СН'!$F$20</f>
        <v>3522.6433456700001</v>
      </c>
      <c r="H13" s="36">
        <f>SUMIFS(СВЦЭМ!$C$33:$C$776,СВЦЭМ!$A$33:$A$776,$A13,СВЦЭМ!$B$33:$B$776,H$11)+'СЕТ СН'!$F$12+СВЦЭМ!$D$10+'СЕТ СН'!$F$5-'СЕТ СН'!$F$20</f>
        <v>3494.1189420299997</v>
      </c>
      <c r="I13" s="36">
        <f>SUMIFS(СВЦЭМ!$C$33:$C$776,СВЦЭМ!$A$33:$A$776,$A13,СВЦЭМ!$B$33:$B$776,I$11)+'СЕТ СН'!$F$12+СВЦЭМ!$D$10+'СЕТ СН'!$F$5-'СЕТ СН'!$F$20</f>
        <v>3530.9791769900003</v>
      </c>
      <c r="J13" s="36">
        <f>SUMIFS(СВЦЭМ!$C$33:$C$776,СВЦЭМ!$A$33:$A$776,$A13,СВЦЭМ!$B$33:$B$776,J$11)+'СЕТ СН'!$F$12+СВЦЭМ!$D$10+'СЕТ СН'!$F$5-'СЕТ СН'!$F$20</f>
        <v>3488.2122383800001</v>
      </c>
      <c r="K13" s="36">
        <f>SUMIFS(СВЦЭМ!$C$33:$C$776,СВЦЭМ!$A$33:$A$776,$A13,СВЦЭМ!$B$33:$B$776,K$11)+'СЕТ СН'!$F$12+СВЦЭМ!$D$10+'СЕТ СН'!$F$5-'СЕТ СН'!$F$20</f>
        <v>3422.3218889199998</v>
      </c>
      <c r="L13" s="36">
        <f>SUMIFS(СВЦЭМ!$C$33:$C$776,СВЦЭМ!$A$33:$A$776,$A13,СВЦЭМ!$B$33:$B$776,L$11)+'СЕТ СН'!$F$12+СВЦЭМ!$D$10+'СЕТ СН'!$F$5-'СЕТ СН'!$F$20</f>
        <v>3386.0083073199999</v>
      </c>
      <c r="M13" s="36">
        <f>SUMIFS(СВЦЭМ!$C$33:$C$776,СВЦЭМ!$A$33:$A$776,$A13,СВЦЭМ!$B$33:$B$776,M$11)+'СЕТ СН'!$F$12+СВЦЭМ!$D$10+'СЕТ СН'!$F$5-'СЕТ СН'!$F$20</f>
        <v>3306.44746214</v>
      </c>
      <c r="N13" s="36">
        <f>SUMIFS(СВЦЭМ!$C$33:$C$776,СВЦЭМ!$A$33:$A$776,$A13,СВЦЭМ!$B$33:$B$776,N$11)+'СЕТ СН'!$F$12+СВЦЭМ!$D$10+'СЕТ СН'!$F$5-'СЕТ СН'!$F$20</f>
        <v>3273.1735950800003</v>
      </c>
      <c r="O13" s="36">
        <f>SUMIFS(СВЦЭМ!$C$33:$C$776,СВЦЭМ!$A$33:$A$776,$A13,СВЦЭМ!$B$33:$B$776,O$11)+'СЕТ СН'!$F$12+СВЦЭМ!$D$10+'СЕТ СН'!$F$5-'СЕТ СН'!$F$20</f>
        <v>3260.1468888300001</v>
      </c>
      <c r="P13" s="36">
        <f>SUMIFS(СВЦЭМ!$C$33:$C$776,СВЦЭМ!$A$33:$A$776,$A13,СВЦЭМ!$B$33:$B$776,P$11)+'СЕТ СН'!$F$12+СВЦЭМ!$D$10+'СЕТ СН'!$F$5-'СЕТ СН'!$F$20</f>
        <v>3279.79429708</v>
      </c>
      <c r="Q13" s="36">
        <f>SUMIFS(СВЦЭМ!$C$33:$C$776,СВЦЭМ!$A$33:$A$776,$A13,СВЦЭМ!$B$33:$B$776,Q$11)+'СЕТ СН'!$F$12+СВЦЭМ!$D$10+'СЕТ СН'!$F$5-'СЕТ СН'!$F$20</f>
        <v>3288.8901796</v>
      </c>
      <c r="R13" s="36">
        <f>SUMIFS(СВЦЭМ!$C$33:$C$776,СВЦЭМ!$A$33:$A$776,$A13,СВЦЭМ!$B$33:$B$776,R$11)+'СЕТ СН'!$F$12+СВЦЭМ!$D$10+'СЕТ СН'!$F$5-'СЕТ СН'!$F$20</f>
        <v>3281.9121884400001</v>
      </c>
      <c r="S13" s="36">
        <f>SUMIFS(СВЦЭМ!$C$33:$C$776,СВЦЭМ!$A$33:$A$776,$A13,СВЦЭМ!$B$33:$B$776,S$11)+'СЕТ СН'!$F$12+СВЦЭМ!$D$10+'СЕТ СН'!$F$5-'СЕТ СН'!$F$20</f>
        <v>3285.4888438399998</v>
      </c>
      <c r="T13" s="36">
        <f>SUMIFS(СВЦЭМ!$C$33:$C$776,СВЦЭМ!$A$33:$A$776,$A13,СВЦЭМ!$B$33:$B$776,T$11)+'СЕТ СН'!$F$12+СВЦЭМ!$D$10+'СЕТ СН'!$F$5-'СЕТ СН'!$F$20</f>
        <v>3284.5818730199999</v>
      </c>
      <c r="U13" s="36">
        <f>SUMIFS(СВЦЭМ!$C$33:$C$776,СВЦЭМ!$A$33:$A$776,$A13,СВЦЭМ!$B$33:$B$776,U$11)+'СЕТ СН'!$F$12+СВЦЭМ!$D$10+'СЕТ СН'!$F$5-'СЕТ СН'!$F$20</f>
        <v>3271.56102624</v>
      </c>
      <c r="V13" s="36">
        <f>SUMIFS(СВЦЭМ!$C$33:$C$776,СВЦЭМ!$A$33:$A$776,$A13,СВЦЭМ!$B$33:$B$776,V$11)+'СЕТ СН'!$F$12+СВЦЭМ!$D$10+'СЕТ СН'!$F$5-'СЕТ СН'!$F$20</f>
        <v>3243.17755958</v>
      </c>
      <c r="W13" s="36">
        <f>SUMIFS(СВЦЭМ!$C$33:$C$776,СВЦЭМ!$A$33:$A$776,$A13,СВЦЭМ!$B$33:$B$776,W$11)+'СЕТ СН'!$F$12+СВЦЭМ!$D$10+'СЕТ СН'!$F$5-'СЕТ СН'!$F$20</f>
        <v>3241.86523463</v>
      </c>
      <c r="X13" s="36">
        <f>SUMIFS(СВЦЭМ!$C$33:$C$776,СВЦЭМ!$A$33:$A$776,$A13,СВЦЭМ!$B$33:$B$776,X$11)+'СЕТ СН'!$F$12+СВЦЭМ!$D$10+'СЕТ СН'!$F$5-'СЕТ СН'!$F$20</f>
        <v>3269.5331529499999</v>
      </c>
      <c r="Y13" s="36">
        <f>SUMIFS(СВЦЭМ!$C$33:$C$776,СВЦЭМ!$A$33:$A$776,$A13,СВЦЭМ!$B$33:$B$776,Y$11)+'СЕТ СН'!$F$12+СВЦЭМ!$D$10+'СЕТ СН'!$F$5-'СЕТ СН'!$F$20</f>
        <v>3353.9469288700002</v>
      </c>
    </row>
    <row r="14" spans="1:27" ht="15.75" x14ac:dyDescent="0.2">
      <c r="A14" s="35">
        <f t="shared" ref="A14:A42" si="0">A13+1</f>
        <v>44046</v>
      </c>
      <c r="B14" s="36">
        <f>SUMIFS(СВЦЭМ!$C$33:$C$776,СВЦЭМ!$A$33:$A$776,$A14,СВЦЭМ!$B$33:$B$776,B$11)+'СЕТ СН'!$F$12+СВЦЭМ!$D$10+'СЕТ СН'!$F$5-'СЕТ СН'!$F$20</f>
        <v>3441.0856043399999</v>
      </c>
      <c r="C14" s="36">
        <f>SUMIFS(СВЦЭМ!$C$33:$C$776,СВЦЭМ!$A$33:$A$776,$A14,СВЦЭМ!$B$33:$B$776,C$11)+'СЕТ СН'!$F$12+СВЦЭМ!$D$10+'СЕТ СН'!$F$5-'СЕТ СН'!$F$20</f>
        <v>3436.5293250499999</v>
      </c>
      <c r="D14" s="36">
        <f>SUMIFS(СВЦЭМ!$C$33:$C$776,СВЦЭМ!$A$33:$A$776,$A14,СВЦЭМ!$B$33:$B$776,D$11)+'СЕТ СН'!$F$12+СВЦЭМ!$D$10+'СЕТ СН'!$F$5-'СЕТ СН'!$F$20</f>
        <v>3443.9944817999999</v>
      </c>
      <c r="E14" s="36">
        <f>SUMIFS(СВЦЭМ!$C$33:$C$776,СВЦЭМ!$A$33:$A$776,$A14,СВЦЭМ!$B$33:$B$776,E$11)+'СЕТ СН'!$F$12+СВЦЭМ!$D$10+'СЕТ СН'!$F$5-'СЕТ СН'!$F$20</f>
        <v>3492.1535639700001</v>
      </c>
      <c r="F14" s="36">
        <f>SUMIFS(СВЦЭМ!$C$33:$C$776,СВЦЭМ!$A$33:$A$776,$A14,СВЦЭМ!$B$33:$B$776,F$11)+'СЕТ СН'!$F$12+СВЦЭМ!$D$10+'СЕТ СН'!$F$5-'СЕТ СН'!$F$20</f>
        <v>3497.0060261200001</v>
      </c>
      <c r="G14" s="36">
        <f>SUMIFS(СВЦЭМ!$C$33:$C$776,СВЦЭМ!$A$33:$A$776,$A14,СВЦЭМ!$B$33:$B$776,G$11)+'СЕТ СН'!$F$12+СВЦЭМ!$D$10+'СЕТ СН'!$F$5-'СЕТ СН'!$F$20</f>
        <v>3519.3946577900001</v>
      </c>
      <c r="H14" s="36">
        <f>SUMIFS(СВЦЭМ!$C$33:$C$776,СВЦЭМ!$A$33:$A$776,$A14,СВЦЭМ!$B$33:$B$776,H$11)+'СЕТ СН'!$F$12+СВЦЭМ!$D$10+'СЕТ СН'!$F$5-'СЕТ СН'!$F$20</f>
        <v>3505.3165100000001</v>
      </c>
      <c r="I14" s="36">
        <f>SUMIFS(СВЦЭМ!$C$33:$C$776,СВЦЭМ!$A$33:$A$776,$A14,СВЦЭМ!$B$33:$B$776,I$11)+'СЕТ СН'!$F$12+СВЦЭМ!$D$10+'СЕТ СН'!$F$5-'СЕТ СН'!$F$20</f>
        <v>3515.4012634999999</v>
      </c>
      <c r="J14" s="36">
        <f>SUMIFS(СВЦЭМ!$C$33:$C$776,СВЦЭМ!$A$33:$A$776,$A14,СВЦЭМ!$B$33:$B$776,J$11)+'СЕТ СН'!$F$12+СВЦЭМ!$D$10+'СЕТ СН'!$F$5-'СЕТ СН'!$F$20</f>
        <v>3462.4775129199998</v>
      </c>
      <c r="K14" s="36">
        <f>SUMIFS(СВЦЭМ!$C$33:$C$776,СВЦЭМ!$A$33:$A$776,$A14,СВЦЭМ!$B$33:$B$776,K$11)+'СЕТ СН'!$F$12+СВЦЭМ!$D$10+'СЕТ СН'!$F$5-'СЕТ СН'!$F$20</f>
        <v>3418.2627625300001</v>
      </c>
      <c r="L14" s="36">
        <f>SUMIFS(СВЦЭМ!$C$33:$C$776,СВЦЭМ!$A$33:$A$776,$A14,СВЦЭМ!$B$33:$B$776,L$11)+'СЕТ СН'!$F$12+СВЦЭМ!$D$10+'СЕТ СН'!$F$5-'СЕТ СН'!$F$20</f>
        <v>3365.71218546</v>
      </c>
      <c r="M14" s="36">
        <f>SUMIFS(СВЦЭМ!$C$33:$C$776,СВЦЭМ!$A$33:$A$776,$A14,СВЦЭМ!$B$33:$B$776,M$11)+'СЕТ СН'!$F$12+СВЦЭМ!$D$10+'СЕТ СН'!$F$5-'СЕТ СН'!$F$20</f>
        <v>3295.2492050700002</v>
      </c>
      <c r="N14" s="36">
        <f>SUMIFS(СВЦЭМ!$C$33:$C$776,СВЦЭМ!$A$33:$A$776,$A14,СВЦЭМ!$B$33:$B$776,N$11)+'СЕТ СН'!$F$12+СВЦЭМ!$D$10+'СЕТ СН'!$F$5-'СЕТ СН'!$F$20</f>
        <v>3254.8541539100002</v>
      </c>
      <c r="O14" s="36">
        <f>SUMIFS(СВЦЭМ!$C$33:$C$776,СВЦЭМ!$A$33:$A$776,$A14,СВЦЭМ!$B$33:$B$776,O$11)+'СЕТ СН'!$F$12+СВЦЭМ!$D$10+'СЕТ СН'!$F$5-'СЕТ СН'!$F$20</f>
        <v>3238.81774971</v>
      </c>
      <c r="P14" s="36">
        <f>SUMIFS(СВЦЭМ!$C$33:$C$776,СВЦЭМ!$A$33:$A$776,$A14,СВЦЭМ!$B$33:$B$776,P$11)+'СЕТ СН'!$F$12+СВЦЭМ!$D$10+'СЕТ СН'!$F$5-'СЕТ СН'!$F$20</f>
        <v>3246.7714684000002</v>
      </c>
      <c r="Q14" s="36">
        <f>SUMIFS(СВЦЭМ!$C$33:$C$776,СВЦЭМ!$A$33:$A$776,$A14,СВЦЭМ!$B$33:$B$776,Q$11)+'СЕТ СН'!$F$12+СВЦЭМ!$D$10+'СЕТ СН'!$F$5-'СЕТ СН'!$F$20</f>
        <v>3251.0417275199998</v>
      </c>
      <c r="R14" s="36">
        <f>SUMIFS(СВЦЭМ!$C$33:$C$776,СВЦЭМ!$A$33:$A$776,$A14,СВЦЭМ!$B$33:$B$776,R$11)+'СЕТ СН'!$F$12+СВЦЭМ!$D$10+'СЕТ СН'!$F$5-'СЕТ СН'!$F$20</f>
        <v>3259.4755509500001</v>
      </c>
      <c r="S14" s="36">
        <f>SUMIFS(СВЦЭМ!$C$33:$C$776,СВЦЭМ!$A$33:$A$776,$A14,СВЦЭМ!$B$33:$B$776,S$11)+'СЕТ СН'!$F$12+СВЦЭМ!$D$10+'СЕТ СН'!$F$5-'СЕТ СН'!$F$20</f>
        <v>3262.4565766199999</v>
      </c>
      <c r="T14" s="36">
        <f>SUMIFS(СВЦЭМ!$C$33:$C$776,СВЦЭМ!$A$33:$A$776,$A14,СВЦЭМ!$B$33:$B$776,T$11)+'СЕТ СН'!$F$12+СВЦЭМ!$D$10+'СЕТ СН'!$F$5-'СЕТ СН'!$F$20</f>
        <v>3263.8723408999999</v>
      </c>
      <c r="U14" s="36">
        <f>SUMIFS(СВЦЭМ!$C$33:$C$776,СВЦЭМ!$A$33:$A$776,$A14,СВЦЭМ!$B$33:$B$776,U$11)+'СЕТ СН'!$F$12+СВЦЭМ!$D$10+'СЕТ СН'!$F$5-'СЕТ СН'!$F$20</f>
        <v>3269.6045199600003</v>
      </c>
      <c r="V14" s="36">
        <f>SUMIFS(СВЦЭМ!$C$33:$C$776,СВЦЭМ!$A$33:$A$776,$A14,СВЦЭМ!$B$33:$B$776,V$11)+'СЕТ СН'!$F$12+СВЦЭМ!$D$10+'СЕТ СН'!$F$5-'СЕТ СН'!$F$20</f>
        <v>3260.52995448</v>
      </c>
      <c r="W14" s="36">
        <f>SUMIFS(СВЦЭМ!$C$33:$C$776,СВЦЭМ!$A$33:$A$776,$A14,СВЦЭМ!$B$33:$B$776,W$11)+'СЕТ СН'!$F$12+СВЦЭМ!$D$10+'СЕТ СН'!$F$5-'СЕТ СН'!$F$20</f>
        <v>3246.8524822700001</v>
      </c>
      <c r="X14" s="36">
        <f>SUMIFS(СВЦЭМ!$C$33:$C$776,СВЦЭМ!$A$33:$A$776,$A14,СВЦЭМ!$B$33:$B$776,X$11)+'СЕТ СН'!$F$12+СВЦЭМ!$D$10+'СЕТ СН'!$F$5-'СЕТ СН'!$F$20</f>
        <v>3273.97709304</v>
      </c>
      <c r="Y14" s="36">
        <f>SUMIFS(СВЦЭМ!$C$33:$C$776,СВЦЭМ!$A$33:$A$776,$A14,СВЦЭМ!$B$33:$B$776,Y$11)+'СЕТ СН'!$F$12+СВЦЭМ!$D$10+'СЕТ СН'!$F$5-'СЕТ СН'!$F$20</f>
        <v>3359.62377057</v>
      </c>
    </row>
    <row r="15" spans="1:27" ht="15.75" x14ac:dyDescent="0.2">
      <c r="A15" s="35">
        <f t="shared" si="0"/>
        <v>44047</v>
      </c>
      <c r="B15" s="36">
        <f>SUMIFS(СВЦЭМ!$C$33:$C$776,СВЦЭМ!$A$33:$A$776,$A15,СВЦЭМ!$B$33:$B$776,B$11)+'СЕТ СН'!$F$12+СВЦЭМ!$D$10+'СЕТ СН'!$F$5-'СЕТ СН'!$F$20</f>
        <v>3415.6395089299999</v>
      </c>
      <c r="C15" s="36">
        <f>SUMIFS(СВЦЭМ!$C$33:$C$776,СВЦЭМ!$A$33:$A$776,$A15,СВЦЭМ!$B$33:$B$776,C$11)+'СЕТ СН'!$F$12+СВЦЭМ!$D$10+'СЕТ СН'!$F$5-'СЕТ СН'!$F$20</f>
        <v>3470.8157359699999</v>
      </c>
      <c r="D15" s="36">
        <f>SUMIFS(СВЦЭМ!$C$33:$C$776,СВЦЭМ!$A$33:$A$776,$A15,СВЦЭМ!$B$33:$B$776,D$11)+'СЕТ СН'!$F$12+СВЦЭМ!$D$10+'СЕТ СН'!$F$5-'СЕТ СН'!$F$20</f>
        <v>3482.5301250500002</v>
      </c>
      <c r="E15" s="36">
        <f>SUMIFS(СВЦЭМ!$C$33:$C$776,СВЦЭМ!$A$33:$A$776,$A15,СВЦЭМ!$B$33:$B$776,E$11)+'СЕТ СН'!$F$12+СВЦЭМ!$D$10+'СЕТ СН'!$F$5-'СЕТ СН'!$F$20</f>
        <v>3514.3259686900001</v>
      </c>
      <c r="F15" s="36">
        <f>SUMIFS(СВЦЭМ!$C$33:$C$776,СВЦЭМ!$A$33:$A$776,$A15,СВЦЭМ!$B$33:$B$776,F$11)+'СЕТ СН'!$F$12+СВЦЭМ!$D$10+'СЕТ СН'!$F$5-'СЕТ СН'!$F$20</f>
        <v>3520.7655155800003</v>
      </c>
      <c r="G15" s="36">
        <f>SUMIFS(СВЦЭМ!$C$33:$C$776,СВЦЭМ!$A$33:$A$776,$A15,СВЦЭМ!$B$33:$B$776,G$11)+'СЕТ СН'!$F$12+СВЦЭМ!$D$10+'СЕТ СН'!$F$5-'СЕТ СН'!$F$20</f>
        <v>3515.8408369500003</v>
      </c>
      <c r="H15" s="36">
        <f>SUMIFS(СВЦЭМ!$C$33:$C$776,СВЦЭМ!$A$33:$A$776,$A15,СВЦЭМ!$B$33:$B$776,H$11)+'СЕТ СН'!$F$12+СВЦЭМ!$D$10+'СЕТ СН'!$F$5-'СЕТ СН'!$F$20</f>
        <v>3472.1205101400001</v>
      </c>
      <c r="I15" s="36">
        <f>SUMIFS(СВЦЭМ!$C$33:$C$776,СВЦЭМ!$A$33:$A$776,$A15,СВЦЭМ!$B$33:$B$776,I$11)+'СЕТ СН'!$F$12+СВЦЭМ!$D$10+'СЕТ СН'!$F$5-'СЕТ СН'!$F$20</f>
        <v>3471.5603517099998</v>
      </c>
      <c r="J15" s="36">
        <f>SUMIFS(СВЦЭМ!$C$33:$C$776,СВЦЭМ!$A$33:$A$776,$A15,СВЦЭМ!$B$33:$B$776,J$11)+'СЕТ СН'!$F$12+СВЦЭМ!$D$10+'СЕТ СН'!$F$5-'СЕТ СН'!$F$20</f>
        <v>3422.4841158300001</v>
      </c>
      <c r="K15" s="36">
        <f>SUMIFS(СВЦЭМ!$C$33:$C$776,СВЦЭМ!$A$33:$A$776,$A15,СВЦЭМ!$B$33:$B$776,K$11)+'СЕТ СН'!$F$12+СВЦЭМ!$D$10+'СЕТ СН'!$F$5-'СЕТ СН'!$F$20</f>
        <v>3397.8798862399999</v>
      </c>
      <c r="L15" s="36">
        <f>SUMIFS(СВЦЭМ!$C$33:$C$776,СВЦЭМ!$A$33:$A$776,$A15,СВЦЭМ!$B$33:$B$776,L$11)+'СЕТ СН'!$F$12+СВЦЭМ!$D$10+'СЕТ СН'!$F$5-'СЕТ СН'!$F$20</f>
        <v>3385.0797467100001</v>
      </c>
      <c r="M15" s="36">
        <f>SUMIFS(СВЦЭМ!$C$33:$C$776,СВЦЭМ!$A$33:$A$776,$A15,СВЦЭМ!$B$33:$B$776,M$11)+'СЕТ СН'!$F$12+СВЦЭМ!$D$10+'СЕТ СН'!$F$5-'СЕТ СН'!$F$20</f>
        <v>3316.6137288</v>
      </c>
      <c r="N15" s="36">
        <f>SUMIFS(СВЦЭМ!$C$33:$C$776,СВЦЭМ!$A$33:$A$776,$A15,СВЦЭМ!$B$33:$B$776,N$11)+'СЕТ СН'!$F$12+СВЦЭМ!$D$10+'СЕТ СН'!$F$5-'СЕТ СН'!$F$20</f>
        <v>3264.6978547799999</v>
      </c>
      <c r="O15" s="36">
        <f>SUMIFS(СВЦЭМ!$C$33:$C$776,СВЦЭМ!$A$33:$A$776,$A15,СВЦЭМ!$B$33:$B$776,O$11)+'СЕТ СН'!$F$12+СВЦЭМ!$D$10+'СЕТ СН'!$F$5-'СЕТ СН'!$F$20</f>
        <v>3242.8003986799999</v>
      </c>
      <c r="P15" s="36">
        <f>SUMIFS(СВЦЭМ!$C$33:$C$776,СВЦЭМ!$A$33:$A$776,$A15,СВЦЭМ!$B$33:$B$776,P$11)+'СЕТ СН'!$F$12+СВЦЭМ!$D$10+'СЕТ СН'!$F$5-'СЕТ СН'!$F$20</f>
        <v>3244.8080327600001</v>
      </c>
      <c r="Q15" s="36">
        <f>SUMIFS(СВЦЭМ!$C$33:$C$776,СВЦЭМ!$A$33:$A$776,$A15,СВЦЭМ!$B$33:$B$776,Q$11)+'СЕТ СН'!$F$12+СВЦЭМ!$D$10+'СЕТ СН'!$F$5-'СЕТ СН'!$F$20</f>
        <v>3239.1072338899999</v>
      </c>
      <c r="R15" s="36">
        <f>SUMIFS(СВЦЭМ!$C$33:$C$776,СВЦЭМ!$A$33:$A$776,$A15,СВЦЭМ!$B$33:$B$776,R$11)+'СЕТ СН'!$F$12+СВЦЭМ!$D$10+'СЕТ СН'!$F$5-'СЕТ СН'!$F$20</f>
        <v>3232.2795608000001</v>
      </c>
      <c r="S15" s="36">
        <f>SUMIFS(СВЦЭМ!$C$33:$C$776,СВЦЭМ!$A$33:$A$776,$A15,СВЦЭМ!$B$33:$B$776,S$11)+'СЕТ СН'!$F$12+СВЦЭМ!$D$10+'СЕТ СН'!$F$5-'СЕТ СН'!$F$20</f>
        <v>3253.49727209</v>
      </c>
      <c r="T15" s="36">
        <f>SUMIFS(СВЦЭМ!$C$33:$C$776,СВЦЭМ!$A$33:$A$776,$A15,СВЦЭМ!$B$33:$B$776,T$11)+'СЕТ СН'!$F$12+СВЦЭМ!$D$10+'СЕТ СН'!$F$5-'СЕТ СН'!$F$20</f>
        <v>3243.8880688600002</v>
      </c>
      <c r="U15" s="36">
        <f>SUMIFS(СВЦЭМ!$C$33:$C$776,СВЦЭМ!$A$33:$A$776,$A15,СВЦЭМ!$B$33:$B$776,U$11)+'СЕТ СН'!$F$12+СВЦЭМ!$D$10+'СЕТ СН'!$F$5-'СЕТ СН'!$F$20</f>
        <v>3250.1573033899999</v>
      </c>
      <c r="V15" s="36">
        <f>SUMIFS(СВЦЭМ!$C$33:$C$776,СВЦЭМ!$A$33:$A$776,$A15,СВЦЭМ!$B$33:$B$776,V$11)+'СЕТ СН'!$F$12+СВЦЭМ!$D$10+'СЕТ СН'!$F$5-'СЕТ СН'!$F$20</f>
        <v>3247.2538700599998</v>
      </c>
      <c r="W15" s="36">
        <f>SUMIFS(СВЦЭМ!$C$33:$C$776,СВЦЭМ!$A$33:$A$776,$A15,СВЦЭМ!$B$33:$B$776,W$11)+'СЕТ СН'!$F$12+СВЦЭМ!$D$10+'СЕТ СН'!$F$5-'СЕТ СН'!$F$20</f>
        <v>3251.8437001500001</v>
      </c>
      <c r="X15" s="36">
        <f>SUMIFS(СВЦЭМ!$C$33:$C$776,СВЦЭМ!$A$33:$A$776,$A15,СВЦЭМ!$B$33:$B$776,X$11)+'СЕТ СН'!$F$12+СВЦЭМ!$D$10+'СЕТ СН'!$F$5-'СЕТ СН'!$F$20</f>
        <v>3276.24320794</v>
      </c>
      <c r="Y15" s="36">
        <f>SUMIFS(СВЦЭМ!$C$33:$C$776,СВЦЭМ!$A$33:$A$776,$A15,СВЦЭМ!$B$33:$B$776,Y$11)+'СЕТ СН'!$F$12+СВЦЭМ!$D$10+'СЕТ СН'!$F$5-'СЕТ СН'!$F$20</f>
        <v>3358.7318938500002</v>
      </c>
    </row>
    <row r="16" spans="1:27" ht="15.75" x14ac:dyDescent="0.2">
      <c r="A16" s="35">
        <f t="shared" si="0"/>
        <v>44048</v>
      </c>
      <c r="B16" s="36">
        <f>SUMIFS(СВЦЭМ!$C$33:$C$776,СВЦЭМ!$A$33:$A$776,$A16,СВЦЭМ!$B$33:$B$776,B$11)+'СЕТ СН'!$F$12+СВЦЭМ!$D$10+'СЕТ СН'!$F$5-'СЕТ СН'!$F$20</f>
        <v>3423.5215609400002</v>
      </c>
      <c r="C16" s="36">
        <f>SUMIFS(СВЦЭМ!$C$33:$C$776,СВЦЭМ!$A$33:$A$776,$A16,СВЦЭМ!$B$33:$B$776,C$11)+'СЕТ СН'!$F$12+СВЦЭМ!$D$10+'СЕТ СН'!$F$5-'СЕТ СН'!$F$20</f>
        <v>3495.97308488</v>
      </c>
      <c r="D16" s="36">
        <f>SUMIFS(СВЦЭМ!$C$33:$C$776,СВЦЭМ!$A$33:$A$776,$A16,СВЦЭМ!$B$33:$B$776,D$11)+'СЕТ СН'!$F$12+СВЦЭМ!$D$10+'СЕТ СН'!$F$5-'СЕТ СН'!$F$20</f>
        <v>3510.30733418</v>
      </c>
      <c r="E16" s="36">
        <f>SUMIFS(СВЦЭМ!$C$33:$C$776,СВЦЭМ!$A$33:$A$776,$A16,СВЦЭМ!$B$33:$B$776,E$11)+'СЕТ СН'!$F$12+СВЦЭМ!$D$10+'СЕТ СН'!$F$5-'СЕТ СН'!$F$20</f>
        <v>3516.7750793300002</v>
      </c>
      <c r="F16" s="36">
        <f>SUMIFS(СВЦЭМ!$C$33:$C$776,СВЦЭМ!$A$33:$A$776,$A16,СВЦЭМ!$B$33:$B$776,F$11)+'СЕТ СН'!$F$12+СВЦЭМ!$D$10+'СЕТ СН'!$F$5-'СЕТ СН'!$F$20</f>
        <v>3519.1381390500001</v>
      </c>
      <c r="G16" s="36">
        <f>SUMIFS(СВЦЭМ!$C$33:$C$776,СВЦЭМ!$A$33:$A$776,$A16,СВЦЭМ!$B$33:$B$776,G$11)+'СЕТ СН'!$F$12+СВЦЭМ!$D$10+'СЕТ СН'!$F$5-'СЕТ СН'!$F$20</f>
        <v>3539.6552606</v>
      </c>
      <c r="H16" s="36">
        <f>SUMIFS(СВЦЭМ!$C$33:$C$776,СВЦЭМ!$A$33:$A$776,$A16,СВЦЭМ!$B$33:$B$776,H$11)+'СЕТ СН'!$F$12+СВЦЭМ!$D$10+'СЕТ СН'!$F$5-'СЕТ СН'!$F$20</f>
        <v>3509.1947523099998</v>
      </c>
      <c r="I16" s="36">
        <f>SUMIFS(СВЦЭМ!$C$33:$C$776,СВЦЭМ!$A$33:$A$776,$A16,СВЦЭМ!$B$33:$B$776,I$11)+'СЕТ СН'!$F$12+СВЦЭМ!$D$10+'СЕТ СН'!$F$5-'СЕТ СН'!$F$20</f>
        <v>3475.50433875</v>
      </c>
      <c r="J16" s="36">
        <f>SUMIFS(СВЦЭМ!$C$33:$C$776,СВЦЭМ!$A$33:$A$776,$A16,СВЦЭМ!$B$33:$B$776,J$11)+'СЕТ СН'!$F$12+СВЦЭМ!$D$10+'СЕТ СН'!$F$5-'СЕТ СН'!$F$20</f>
        <v>3421.74350916</v>
      </c>
      <c r="K16" s="36">
        <f>SUMIFS(СВЦЭМ!$C$33:$C$776,СВЦЭМ!$A$33:$A$776,$A16,СВЦЭМ!$B$33:$B$776,K$11)+'СЕТ СН'!$F$12+СВЦЭМ!$D$10+'СЕТ СН'!$F$5-'СЕТ СН'!$F$20</f>
        <v>3437.0697897600003</v>
      </c>
      <c r="L16" s="36">
        <f>SUMIFS(СВЦЭМ!$C$33:$C$776,СВЦЭМ!$A$33:$A$776,$A16,СВЦЭМ!$B$33:$B$776,L$11)+'СЕТ СН'!$F$12+СВЦЭМ!$D$10+'СЕТ СН'!$F$5-'СЕТ СН'!$F$20</f>
        <v>3390.3398607300001</v>
      </c>
      <c r="M16" s="36">
        <f>SUMIFS(СВЦЭМ!$C$33:$C$776,СВЦЭМ!$A$33:$A$776,$A16,СВЦЭМ!$B$33:$B$776,M$11)+'СЕТ СН'!$F$12+СВЦЭМ!$D$10+'СЕТ СН'!$F$5-'СЕТ СН'!$F$20</f>
        <v>3313.9591490900002</v>
      </c>
      <c r="N16" s="36">
        <f>SUMIFS(СВЦЭМ!$C$33:$C$776,СВЦЭМ!$A$33:$A$776,$A16,СВЦЭМ!$B$33:$B$776,N$11)+'СЕТ СН'!$F$12+СВЦЭМ!$D$10+'СЕТ СН'!$F$5-'СЕТ СН'!$F$20</f>
        <v>3263.2980815800001</v>
      </c>
      <c r="O16" s="36">
        <f>SUMIFS(СВЦЭМ!$C$33:$C$776,СВЦЭМ!$A$33:$A$776,$A16,СВЦЭМ!$B$33:$B$776,O$11)+'СЕТ СН'!$F$12+СВЦЭМ!$D$10+'СЕТ СН'!$F$5-'СЕТ СН'!$F$20</f>
        <v>3233.3340020000001</v>
      </c>
      <c r="P16" s="36">
        <f>SUMIFS(СВЦЭМ!$C$33:$C$776,СВЦЭМ!$A$33:$A$776,$A16,СВЦЭМ!$B$33:$B$776,P$11)+'СЕТ СН'!$F$12+СВЦЭМ!$D$10+'СЕТ СН'!$F$5-'СЕТ СН'!$F$20</f>
        <v>3247.7139449699998</v>
      </c>
      <c r="Q16" s="36">
        <f>SUMIFS(СВЦЭМ!$C$33:$C$776,СВЦЭМ!$A$33:$A$776,$A16,СВЦЭМ!$B$33:$B$776,Q$11)+'СЕТ СН'!$F$12+СВЦЭМ!$D$10+'СЕТ СН'!$F$5-'СЕТ СН'!$F$20</f>
        <v>3250.3256295700003</v>
      </c>
      <c r="R16" s="36">
        <f>SUMIFS(СВЦЭМ!$C$33:$C$776,СВЦЭМ!$A$33:$A$776,$A16,СВЦЭМ!$B$33:$B$776,R$11)+'СЕТ СН'!$F$12+СВЦЭМ!$D$10+'СЕТ СН'!$F$5-'СЕТ СН'!$F$20</f>
        <v>3245.2890240199999</v>
      </c>
      <c r="S16" s="36">
        <f>SUMIFS(СВЦЭМ!$C$33:$C$776,СВЦЭМ!$A$33:$A$776,$A16,СВЦЭМ!$B$33:$B$776,S$11)+'СЕТ СН'!$F$12+СВЦЭМ!$D$10+'СЕТ СН'!$F$5-'СЕТ СН'!$F$20</f>
        <v>3246.8653997500001</v>
      </c>
      <c r="T16" s="36">
        <f>SUMIFS(СВЦЭМ!$C$33:$C$776,СВЦЭМ!$A$33:$A$776,$A16,СВЦЭМ!$B$33:$B$776,T$11)+'СЕТ СН'!$F$12+СВЦЭМ!$D$10+'СЕТ СН'!$F$5-'СЕТ СН'!$F$20</f>
        <v>3265.3907982800001</v>
      </c>
      <c r="U16" s="36">
        <f>SUMIFS(СВЦЭМ!$C$33:$C$776,СВЦЭМ!$A$33:$A$776,$A16,СВЦЭМ!$B$33:$B$776,U$11)+'СЕТ СН'!$F$12+СВЦЭМ!$D$10+'СЕТ СН'!$F$5-'СЕТ СН'!$F$20</f>
        <v>3266.6873236699998</v>
      </c>
      <c r="V16" s="36">
        <f>SUMIFS(СВЦЭМ!$C$33:$C$776,СВЦЭМ!$A$33:$A$776,$A16,СВЦЭМ!$B$33:$B$776,V$11)+'СЕТ СН'!$F$12+СВЦЭМ!$D$10+'СЕТ СН'!$F$5-'СЕТ СН'!$F$20</f>
        <v>3246.5309782499999</v>
      </c>
      <c r="W16" s="36">
        <f>SUMIFS(СВЦЭМ!$C$33:$C$776,СВЦЭМ!$A$33:$A$776,$A16,СВЦЭМ!$B$33:$B$776,W$11)+'СЕТ СН'!$F$12+СВЦЭМ!$D$10+'СЕТ СН'!$F$5-'СЕТ СН'!$F$20</f>
        <v>3247.26263595</v>
      </c>
      <c r="X16" s="36">
        <f>SUMIFS(СВЦЭМ!$C$33:$C$776,СВЦЭМ!$A$33:$A$776,$A16,СВЦЭМ!$B$33:$B$776,X$11)+'СЕТ СН'!$F$12+СВЦЭМ!$D$10+'СЕТ СН'!$F$5-'СЕТ СН'!$F$20</f>
        <v>3263.8604857999999</v>
      </c>
      <c r="Y16" s="36">
        <f>SUMIFS(СВЦЭМ!$C$33:$C$776,СВЦЭМ!$A$33:$A$776,$A16,СВЦЭМ!$B$33:$B$776,Y$11)+'СЕТ СН'!$F$12+СВЦЭМ!$D$10+'СЕТ СН'!$F$5-'СЕТ СН'!$F$20</f>
        <v>3372.5647886400002</v>
      </c>
    </row>
    <row r="17" spans="1:25" ht="15.75" x14ac:dyDescent="0.2">
      <c r="A17" s="35">
        <f t="shared" si="0"/>
        <v>44049</v>
      </c>
      <c r="B17" s="36">
        <f>SUMIFS(СВЦЭМ!$C$33:$C$776,СВЦЭМ!$A$33:$A$776,$A17,СВЦЭМ!$B$33:$B$776,B$11)+'СЕТ СН'!$F$12+СВЦЭМ!$D$10+'СЕТ СН'!$F$5-'СЕТ СН'!$F$20</f>
        <v>3475.0298189800001</v>
      </c>
      <c r="C17" s="36">
        <f>SUMIFS(СВЦЭМ!$C$33:$C$776,СВЦЭМ!$A$33:$A$776,$A17,СВЦЭМ!$B$33:$B$776,C$11)+'СЕТ СН'!$F$12+СВЦЭМ!$D$10+'СЕТ СН'!$F$5-'СЕТ СН'!$F$20</f>
        <v>3526.47011922</v>
      </c>
      <c r="D17" s="36">
        <f>SUMIFS(СВЦЭМ!$C$33:$C$776,СВЦЭМ!$A$33:$A$776,$A17,СВЦЭМ!$B$33:$B$776,D$11)+'СЕТ СН'!$F$12+СВЦЭМ!$D$10+'СЕТ СН'!$F$5-'СЕТ СН'!$F$20</f>
        <v>3539.7929542800002</v>
      </c>
      <c r="E17" s="36">
        <f>SUMIFS(СВЦЭМ!$C$33:$C$776,СВЦЭМ!$A$33:$A$776,$A17,СВЦЭМ!$B$33:$B$776,E$11)+'СЕТ СН'!$F$12+СВЦЭМ!$D$10+'СЕТ СН'!$F$5-'СЕТ СН'!$F$20</f>
        <v>3543.2822650899998</v>
      </c>
      <c r="F17" s="36">
        <f>SUMIFS(СВЦЭМ!$C$33:$C$776,СВЦЭМ!$A$33:$A$776,$A17,СВЦЭМ!$B$33:$B$776,F$11)+'СЕТ СН'!$F$12+СВЦЭМ!$D$10+'СЕТ СН'!$F$5-'СЕТ СН'!$F$20</f>
        <v>3534.0505966999999</v>
      </c>
      <c r="G17" s="36">
        <f>SUMIFS(СВЦЭМ!$C$33:$C$776,СВЦЭМ!$A$33:$A$776,$A17,СВЦЭМ!$B$33:$B$776,G$11)+'СЕТ СН'!$F$12+СВЦЭМ!$D$10+'СЕТ СН'!$F$5-'СЕТ СН'!$F$20</f>
        <v>3539.51320971</v>
      </c>
      <c r="H17" s="36">
        <f>SUMIFS(СВЦЭМ!$C$33:$C$776,СВЦЭМ!$A$33:$A$776,$A17,СВЦЭМ!$B$33:$B$776,H$11)+'СЕТ СН'!$F$12+СВЦЭМ!$D$10+'СЕТ СН'!$F$5-'СЕТ СН'!$F$20</f>
        <v>3540.2801219600001</v>
      </c>
      <c r="I17" s="36">
        <f>SUMIFS(СВЦЭМ!$C$33:$C$776,СВЦЭМ!$A$33:$A$776,$A17,СВЦЭМ!$B$33:$B$776,I$11)+'СЕТ СН'!$F$12+СВЦЭМ!$D$10+'СЕТ СН'!$F$5-'СЕТ СН'!$F$20</f>
        <v>3484.0053037799998</v>
      </c>
      <c r="J17" s="36">
        <f>SUMIFS(СВЦЭМ!$C$33:$C$776,СВЦЭМ!$A$33:$A$776,$A17,СВЦЭМ!$B$33:$B$776,J$11)+'СЕТ СН'!$F$12+СВЦЭМ!$D$10+'СЕТ СН'!$F$5-'СЕТ СН'!$F$20</f>
        <v>3425.8665149899998</v>
      </c>
      <c r="K17" s="36">
        <f>SUMIFS(СВЦЭМ!$C$33:$C$776,СВЦЭМ!$A$33:$A$776,$A17,СВЦЭМ!$B$33:$B$776,K$11)+'СЕТ СН'!$F$12+СВЦЭМ!$D$10+'СЕТ СН'!$F$5-'СЕТ СН'!$F$20</f>
        <v>3391.3753428199998</v>
      </c>
      <c r="L17" s="36">
        <f>SUMIFS(СВЦЭМ!$C$33:$C$776,СВЦЭМ!$A$33:$A$776,$A17,СВЦЭМ!$B$33:$B$776,L$11)+'СЕТ СН'!$F$12+СВЦЭМ!$D$10+'СЕТ СН'!$F$5-'СЕТ СН'!$F$20</f>
        <v>3383.7765819300002</v>
      </c>
      <c r="M17" s="36">
        <f>SUMIFS(СВЦЭМ!$C$33:$C$776,СВЦЭМ!$A$33:$A$776,$A17,СВЦЭМ!$B$33:$B$776,M$11)+'СЕТ СН'!$F$12+СВЦЭМ!$D$10+'СЕТ СН'!$F$5-'СЕТ СН'!$F$20</f>
        <v>3310.1623043899999</v>
      </c>
      <c r="N17" s="36">
        <f>SUMIFS(СВЦЭМ!$C$33:$C$776,СВЦЭМ!$A$33:$A$776,$A17,СВЦЭМ!$B$33:$B$776,N$11)+'СЕТ СН'!$F$12+СВЦЭМ!$D$10+'СЕТ СН'!$F$5-'СЕТ СН'!$F$20</f>
        <v>3249.4231172600003</v>
      </c>
      <c r="O17" s="36">
        <f>SUMIFS(СВЦЭМ!$C$33:$C$776,СВЦЭМ!$A$33:$A$776,$A17,СВЦЭМ!$B$33:$B$776,O$11)+'СЕТ СН'!$F$12+СВЦЭМ!$D$10+'СЕТ СН'!$F$5-'СЕТ СН'!$F$20</f>
        <v>3223.5635587300003</v>
      </c>
      <c r="P17" s="36">
        <f>SUMIFS(СВЦЭМ!$C$33:$C$776,СВЦЭМ!$A$33:$A$776,$A17,СВЦЭМ!$B$33:$B$776,P$11)+'СЕТ СН'!$F$12+СВЦЭМ!$D$10+'СЕТ СН'!$F$5-'СЕТ СН'!$F$20</f>
        <v>3225.9646159499998</v>
      </c>
      <c r="Q17" s="36">
        <f>SUMIFS(СВЦЭМ!$C$33:$C$776,СВЦЭМ!$A$33:$A$776,$A17,СВЦЭМ!$B$33:$B$776,Q$11)+'СЕТ СН'!$F$12+СВЦЭМ!$D$10+'СЕТ СН'!$F$5-'СЕТ СН'!$F$20</f>
        <v>3227.0378600100003</v>
      </c>
      <c r="R17" s="36">
        <f>SUMIFS(СВЦЭМ!$C$33:$C$776,СВЦЭМ!$A$33:$A$776,$A17,СВЦЭМ!$B$33:$B$776,R$11)+'СЕТ СН'!$F$12+СВЦЭМ!$D$10+'СЕТ СН'!$F$5-'СЕТ СН'!$F$20</f>
        <v>3229.8563350700001</v>
      </c>
      <c r="S17" s="36">
        <f>SUMIFS(СВЦЭМ!$C$33:$C$776,СВЦЭМ!$A$33:$A$776,$A17,СВЦЭМ!$B$33:$B$776,S$11)+'СЕТ СН'!$F$12+СВЦЭМ!$D$10+'СЕТ СН'!$F$5-'СЕТ СН'!$F$20</f>
        <v>3232.6640100599998</v>
      </c>
      <c r="T17" s="36">
        <f>SUMIFS(СВЦЭМ!$C$33:$C$776,СВЦЭМ!$A$33:$A$776,$A17,СВЦЭМ!$B$33:$B$776,T$11)+'СЕТ СН'!$F$12+СВЦЭМ!$D$10+'СЕТ СН'!$F$5-'СЕТ СН'!$F$20</f>
        <v>3224.3146477099999</v>
      </c>
      <c r="U17" s="36">
        <f>SUMIFS(СВЦЭМ!$C$33:$C$776,СВЦЭМ!$A$33:$A$776,$A17,СВЦЭМ!$B$33:$B$776,U$11)+'СЕТ СН'!$F$12+СВЦЭМ!$D$10+'СЕТ СН'!$F$5-'СЕТ СН'!$F$20</f>
        <v>3221.9947435100003</v>
      </c>
      <c r="V17" s="36">
        <f>SUMIFS(СВЦЭМ!$C$33:$C$776,СВЦЭМ!$A$33:$A$776,$A17,СВЦЭМ!$B$33:$B$776,V$11)+'СЕТ СН'!$F$12+СВЦЭМ!$D$10+'СЕТ СН'!$F$5-'СЕТ СН'!$F$20</f>
        <v>3230.8886463099998</v>
      </c>
      <c r="W17" s="36">
        <f>SUMIFS(СВЦЭМ!$C$33:$C$776,СВЦЭМ!$A$33:$A$776,$A17,СВЦЭМ!$B$33:$B$776,W$11)+'СЕТ СН'!$F$12+СВЦЭМ!$D$10+'СЕТ СН'!$F$5-'СЕТ СН'!$F$20</f>
        <v>3221.7264046700002</v>
      </c>
      <c r="X17" s="36">
        <f>SUMIFS(СВЦЭМ!$C$33:$C$776,СВЦЭМ!$A$33:$A$776,$A17,СВЦЭМ!$B$33:$B$776,X$11)+'СЕТ СН'!$F$12+СВЦЭМ!$D$10+'СЕТ СН'!$F$5-'СЕТ СН'!$F$20</f>
        <v>3268.4232194800002</v>
      </c>
      <c r="Y17" s="36">
        <f>SUMIFS(СВЦЭМ!$C$33:$C$776,СВЦЭМ!$A$33:$A$776,$A17,СВЦЭМ!$B$33:$B$776,Y$11)+'СЕТ СН'!$F$12+СВЦЭМ!$D$10+'СЕТ СН'!$F$5-'СЕТ СН'!$F$20</f>
        <v>3368.8742531600001</v>
      </c>
    </row>
    <row r="18" spans="1:25" ht="15.75" x14ac:dyDescent="0.2">
      <c r="A18" s="35">
        <f t="shared" si="0"/>
        <v>44050</v>
      </c>
      <c r="B18" s="36">
        <f>SUMIFS(СВЦЭМ!$C$33:$C$776,СВЦЭМ!$A$33:$A$776,$A18,СВЦЭМ!$B$33:$B$776,B$11)+'СЕТ СН'!$F$12+СВЦЭМ!$D$10+'СЕТ СН'!$F$5-'СЕТ СН'!$F$20</f>
        <v>3415.1908114400003</v>
      </c>
      <c r="C18" s="36">
        <f>SUMIFS(СВЦЭМ!$C$33:$C$776,СВЦЭМ!$A$33:$A$776,$A18,СВЦЭМ!$B$33:$B$776,C$11)+'СЕТ СН'!$F$12+СВЦЭМ!$D$10+'СЕТ СН'!$F$5-'СЕТ СН'!$F$20</f>
        <v>3462.5443163700002</v>
      </c>
      <c r="D18" s="36">
        <f>SUMIFS(СВЦЭМ!$C$33:$C$776,СВЦЭМ!$A$33:$A$776,$A18,СВЦЭМ!$B$33:$B$776,D$11)+'СЕТ СН'!$F$12+СВЦЭМ!$D$10+'СЕТ СН'!$F$5-'СЕТ СН'!$F$20</f>
        <v>3472.71460617</v>
      </c>
      <c r="E18" s="36">
        <f>SUMIFS(СВЦЭМ!$C$33:$C$776,СВЦЭМ!$A$33:$A$776,$A18,СВЦЭМ!$B$33:$B$776,E$11)+'СЕТ СН'!$F$12+СВЦЭМ!$D$10+'СЕТ СН'!$F$5-'СЕТ СН'!$F$20</f>
        <v>3501.2616836299999</v>
      </c>
      <c r="F18" s="36">
        <f>SUMIFS(СВЦЭМ!$C$33:$C$776,СВЦЭМ!$A$33:$A$776,$A18,СВЦЭМ!$B$33:$B$776,F$11)+'СЕТ СН'!$F$12+СВЦЭМ!$D$10+'СЕТ СН'!$F$5-'СЕТ СН'!$F$20</f>
        <v>3509.7117177700002</v>
      </c>
      <c r="G18" s="36">
        <f>SUMIFS(СВЦЭМ!$C$33:$C$776,СВЦЭМ!$A$33:$A$776,$A18,СВЦЭМ!$B$33:$B$776,G$11)+'СЕТ СН'!$F$12+СВЦЭМ!$D$10+'СЕТ СН'!$F$5-'СЕТ СН'!$F$20</f>
        <v>3501.0098641099999</v>
      </c>
      <c r="H18" s="36">
        <f>SUMIFS(СВЦЭМ!$C$33:$C$776,СВЦЭМ!$A$33:$A$776,$A18,СВЦЭМ!$B$33:$B$776,H$11)+'СЕТ СН'!$F$12+СВЦЭМ!$D$10+'СЕТ СН'!$F$5-'СЕТ СН'!$F$20</f>
        <v>3468.2854213000001</v>
      </c>
      <c r="I18" s="36">
        <f>SUMIFS(СВЦЭМ!$C$33:$C$776,СВЦЭМ!$A$33:$A$776,$A18,СВЦЭМ!$B$33:$B$776,I$11)+'СЕТ СН'!$F$12+СВЦЭМ!$D$10+'СЕТ СН'!$F$5-'СЕТ СН'!$F$20</f>
        <v>3435.3203315299997</v>
      </c>
      <c r="J18" s="36">
        <f>SUMIFS(СВЦЭМ!$C$33:$C$776,СВЦЭМ!$A$33:$A$776,$A18,СВЦЭМ!$B$33:$B$776,J$11)+'СЕТ СН'!$F$12+СВЦЭМ!$D$10+'СЕТ СН'!$F$5-'СЕТ СН'!$F$20</f>
        <v>3407.64701238</v>
      </c>
      <c r="K18" s="36">
        <f>SUMIFS(СВЦЭМ!$C$33:$C$776,СВЦЭМ!$A$33:$A$776,$A18,СВЦЭМ!$B$33:$B$776,K$11)+'СЕТ СН'!$F$12+СВЦЭМ!$D$10+'СЕТ СН'!$F$5-'СЕТ СН'!$F$20</f>
        <v>3413.3876716</v>
      </c>
      <c r="L18" s="36">
        <f>SUMIFS(СВЦЭМ!$C$33:$C$776,СВЦЭМ!$A$33:$A$776,$A18,СВЦЭМ!$B$33:$B$776,L$11)+'СЕТ СН'!$F$12+СВЦЭМ!$D$10+'СЕТ СН'!$F$5-'СЕТ СН'!$F$20</f>
        <v>3387.6669830000001</v>
      </c>
      <c r="M18" s="36">
        <f>SUMIFS(СВЦЭМ!$C$33:$C$776,СВЦЭМ!$A$33:$A$776,$A18,СВЦЭМ!$B$33:$B$776,M$11)+'СЕТ СН'!$F$12+СВЦЭМ!$D$10+'СЕТ СН'!$F$5-'СЕТ СН'!$F$20</f>
        <v>3351.5879301099999</v>
      </c>
      <c r="N18" s="36">
        <f>SUMIFS(СВЦЭМ!$C$33:$C$776,СВЦЭМ!$A$33:$A$776,$A18,СВЦЭМ!$B$33:$B$776,N$11)+'СЕТ СН'!$F$12+СВЦЭМ!$D$10+'СЕТ СН'!$F$5-'СЕТ СН'!$F$20</f>
        <v>3299.1208807200001</v>
      </c>
      <c r="O18" s="36">
        <f>SUMIFS(СВЦЭМ!$C$33:$C$776,СВЦЭМ!$A$33:$A$776,$A18,СВЦЭМ!$B$33:$B$776,O$11)+'СЕТ СН'!$F$12+СВЦЭМ!$D$10+'СЕТ СН'!$F$5-'СЕТ СН'!$F$20</f>
        <v>3270.6730235099999</v>
      </c>
      <c r="P18" s="36">
        <f>SUMIFS(СВЦЭМ!$C$33:$C$776,СВЦЭМ!$A$33:$A$776,$A18,СВЦЭМ!$B$33:$B$776,P$11)+'СЕТ СН'!$F$12+СВЦЭМ!$D$10+'СЕТ СН'!$F$5-'СЕТ СН'!$F$20</f>
        <v>3274.6977866299999</v>
      </c>
      <c r="Q18" s="36">
        <f>SUMIFS(СВЦЭМ!$C$33:$C$776,СВЦЭМ!$A$33:$A$776,$A18,СВЦЭМ!$B$33:$B$776,Q$11)+'СЕТ СН'!$F$12+СВЦЭМ!$D$10+'СЕТ СН'!$F$5-'СЕТ СН'!$F$20</f>
        <v>3271.0972284499999</v>
      </c>
      <c r="R18" s="36">
        <f>SUMIFS(СВЦЭМ!$C$33:$C$776,СВЦЭМ!$A$33:$A$776,$A18,СВЦЭМ!$B$33:$B$776,R$11)+'СЕТ СН'!$F$12+СВЦЭМ!$D$10+'СЕТ СН'!$F$5-'СЕТ СН'!$F$20</f>
        <v>3280.8641912200001</v>
      </c>
      <c r="S18" s="36">
        <f>SUMIFS(СВЦЭМ!$C$33:$C$776,СВЦЭМ!$A$33:$A$776,$A18,СВЦЭМ!$B$33:$B$776,S$11)+'СЕТ СН'!$F$12+СВЦЭМ!$D$10+'СЕТ СН'!$F$5-'СЕТ СН'!$F$20</f>
        <v>3285.85601486</v>
      </c>
      <c r="T18" s="36">
        <f>SUMIFS(СВЦЭМ!$C$33:$C$776,СВЦЭМ!$A$33:$A$776,$A18,СВЦЭМ!$B$33:$B$776,T$11)+'СЕТ СН'!$F$12+СВЦЭМ!$D$10+'СЕТ СН'!$F$5-'СЕТ СН'!$F$20</f>
        <v>3272.6638172600001</v>
      </c>
      <c r="U18" s="36">
        <f>SUMIFS(СВЦЭМ!$C$33:$C$776,СВЦЭМ!$A$33:$A$776,$A18,СВЦЭМ!$B$33:$B$776,U$11)+'СЕТ СН'!$F$12+СВЦЭМ!$D$10+'СЕТ СН'!$F$5-'СЕТ СН'!$F$20</f>
        <v>3284.6676354599999</v>
      </c>
      <c r="V18" s="36">
        <f>SUMIFS(СВЦЭМ!$C$33:$C$776,СВЦЭМ!$A$33:$A$776,$A18,СВЦЭМ!$B$33:$B$776,V$11)+'СЕТ СН'!$F$12+СВЦЭМ!$D$10+'СЕТ СН'!$F$5-'СЕТ СН'!$F$20</f>
        <v>3301.6554106200001</v>
      </c>
      <c r="W18" s="36">
        <f>SUMIFS(СВЦЭМ!$C$33:$C$776,СВЦЭМ!$A$33:$A$776,$A18,СВЦЭМ!$B$33:$B$776,W$11)+'СЕТ СН'!$F$12+СВЦЭМ!$D$10+'СЕТ СН'!$F$5-'СЕТ СН'!$F$20</f>
        <v>3289.2211031000002</v>
      </c>
      <c r="X18" s="36">
        <f>SUMIFS(СВЦЭМ!$C$33:$C$776,СВЦЭМ!$A$33:$A$776,$A18,СВЦЭМ!$B$33:$B$776,X$11)+'СЕТ СН'!$F$12+СВЦЭМ!$D$10+'СЕТ СН'!$F$5-'СЕТ СН'!$F$20</f>
        <v>3318.6597595000003</v>
      </c>
      <c r="Y18" s="36">
        <f>SUMIFS(СВЦЭМ!$C$33:$C$776,СВЦЭМ!$A$33:$A$776,$A18,СВЦЭМ!$B$33:$B$776,Y$11)+'СЕТ СН'!$F$12+СВЦЭМ!$D$10+'СЕТ СН'!$F$5-'СЕТ СН'!$F$20</f>
        <v>3400.9205722199999</v>
      </c>
    </row>
    <row r="19" spans="1:25" ht="15.75" x14ac:dyDescent="0.2">
      <c r="A19" s="35">
        <f t="shared" si="0"/>
        <v>44051</v>
      </c>
      <c r="B19" s="36">
        <f>SUMIFS(СВЦЭМ!$C$33:$C$776,СВЦЭМ!$A$33:$A$776,$A19,СВЦЭМ!$B$33:$B$776,B$11)+'СЕТ СН'!$F$12+СВЦЭМ!$D$10+'СЕТ СН'!$F$5-'СЕТ СН'!$F$20</f>
        <v>3480.39126996</v>
      </c>
      <c r="C19" s="36">
        <f>SUMIFS(СВЦЭМ!$C$33:$C$776,СВЦЭМ!$A$33:$A$776,$A19,СВЦЭМ!$B$33:$B$776,C$11)+'СЕТ СН'!$F$12+СВЦЭМ!$D$10+'СЕТ СН'!$F$5-'СЕТ СН'!$F$20</f>
        <v>3504.20837901</v>
      </c>
      <c r="D19" s="36">
        <f>SUMIFS(СВЦЭМ!$C$33:$C$776,СВЦЭМ!$A$33:$A$776,$A19,СВЦЭМ!$B$33:$B$776,D$11)+'СЕТ СН'!$F$12+СВЦЭМ!$D$10+'СЕТ СН'!$F$5-'СЕТ СН'!$F$20</f>
        <v>3508.8552097399997</v>
      </c>
      <c r="E19" s="36">
        <f>SUMIFS(СВЦЭМ!$C$33:$C$776,СВЦЭМ!$A$33:$A$776,$A19,СВЦЭМ!$B$33:$B$776,E$11)+'СЕТ СН'!$F$12+СВЦЭМ!$D$10+'СЕТ СН'!$F$5-'СЕТ СН'!$F$20</f>
        <v>3531.8697510399998</v>
      </c>
      <c r="F19" s="36">
        <f>SUMIFS(СВЦЭМ!$C$33:$C$776,СВЦЭМ!$A$33:$A$776,$A19,СВЦЭМ!$B$33:$B$776,F$11)+'СЕТ СН'!$F$12+СВЦЭМ!$D$10+'СЕТ СН'!$F$5-'СЕТ СН'!$F$20</f>
        <v>3532.2444075600001</v>
      </c>
      <c r="G19" s="36">
        <f>SUMIFS(СВЦЭМ!$C$33:$C$776,СВЦЭМ!$A$33:$A$776,$A19,СВЦЭМ!$B$33:$B$776,G$11)+'СЕТ СН'!$F$12+СВЦЭМ!$D$10+'СЕТ СН'!$F$5-'СЕТ СН'!$F$20</f>
        <v>3517.4790055399999</v>
      </c>
      <c r="H19" s="36">
        <f>SUMIFS(СВЦЭМ!$C$33:$C$776,СВЦЭМ!$A$33:$A$776,$A19,СВЦЭМ!$B$33:$B$776,H$11)+'СЕТ СН'!$F$12+СВЦЭМ!$D$10+'СЕТ СН'!$F$5-'СЕТ СН'!$F$20</f>
        <v>3518.8615318800003</v>
      </c>
      <c r="I19" s="36">
        <f>SUMIFS(СВЦЭМ!$C$33:$C$776,СВЦЭМ!$A$33:$A$776,$A19,СВЦЭМ!$B$33:$B$776,I$11)+'СЕТ СН'!$F$12+СВЦЭМ!$D$10+'СЕТ СН'!$F$5-'СЕТ СН'!$F$20</f>
        <v>3476.84106539</v>
      </c>
      <c r="J19" s="36">
        <f>SUMIFS(СВЦЭМ!$C$33:$C$776,СВЦЭМ!$A$33:$A$776,$A19,СВЦЭМ!$B$33:$B$776,J$11)+'СЕТ СН'!$F$12+СВЦЭМ!$D$10+'СЕТ СН'!$F$5-'СЕТ СН'!$F$20</f>
        <v>3459.3042246599998</v>
      </c>
      <c r="K19" s="36">
        <f>SUMIFS(СВЦЭМ!$C$33:$C$776,СВЦЭМ!$A$33:$A$776,$A19,СВЦЭМ!$B$33:$B$776,K$11)+'СЕТ СН'!$F$12+СВЦЭМ!$D$10+'СЕТ СН'!$F$5-'СЕТ СН'!$F$20</f>
        <v>3439.6179006299999</v>
      </c>
      <c r="L19" s="36">
        <f>SUMIFS(СВЦЭМ!$C$33:$C$776,СВЦЭМ!$A$33:$A$776,$A19,СВЦЭМ!$B$33:$B$776,L$11)+'СЕТ СН'!$F$12+СВЦЭМ!$D$10+'СЕТ СН'!$F$5-'СЕТ СН'!$F$20</f>
        <v>3396.1127738</v>
      </c>
      <c r="M19" s="36">
        <f>SUMIFS(СВЦЭМ!$C$33:$C$776,СВЦЭМ!$A$33:$A$776,$A19,СВЦЭМ!$B$33:$B$776,M$11)+'СЕТ СН'!$F$12+СВЦЭМ!$D$10+'СЕТ СН'!$F$5-'СЕТ СН'!$F$20</f>
        <v>3302.4077354299998</v>
      </c>
      <c r="N19" s="36">
        <f>SUMIFS(СВЦЭМ!$C$33:$C$776,СВЦЭМ!$A$33:$A$776,$A19,СВЦЭМ!$B$33:$B$776,N$11)+'СЕТ СН'!$F$12+СВЦЭМ!$D$10+'СЕТ СН'!$F$5-'СЕТ СН'!$F$20</f>
        <v>3256.95543709</v>
      </c>
      <c r="O19" s="36">
        <f>SUMIFS(СВЦЭМ!$C$33:$C$776,СВЦЭМ!$A$33:$A$776,$A19,СВЦЭМ!$B$33:$B$776,O$11)+'СЕТ СН'!$F$12+СВЦЭМ!$D$10+'СЕТ СН'!$F$5-'СЕТ СН'!$F$20</f>
        <v>3241.6015742099999</v>
      </c>
      <c r="P19" s="36">
        <f>SUMIFS(СВЦЭМ!$C$33:$C$776,СВЦЭМ!$A$33:$A$776,$A19,СВЦЭМ!$B$33:$B$776,P$11)+'СЕТ СН'!$F$12+СВЦЭМ!$D$10+'СЕТ СН'!$F$5-'СЕТ СН'!$F$20</f>
        <v>3244.4845245000001</v>
      </c>
      <c r="Q19" s="36">
        <f>SUMIFS(СВЦЭМ!$C$33:$C$776,СВЦЭМ!$A$33:$A$776,$A19,СВЦЭМ!$B$33:$B$776,Q$11)+'СЕТ СН'!$F$12+СВЦЭМ!$D$10+'СЕТ СН'!$F$5-'СЕТ СН'!$F$20</f>
        <v>3261.0466654399997</v>
      </c>
      <c r="R19" s="36">
        <f>SUMIFS(СВЦЭМ!$C$33:$C$776,СВЦЭМ!$A$33:$A$776,$A19,СВЦЭМ!$B$33:$B$776,R$11)+'СЕТ СН'!$F$12+СВЦЭМ!$D$10+'СЕТ СН'!$F$5-'СЕТ СН'!$F$20</f>
        <v>3243.8271211599999</v>
      </c>
      <c r="S19" s="36">
        <f>SUMIFS(СВЦЭМ!$C$33:$C$776,СВЦЭМ!$A$33:$A$776,$A19,СВЦЭМ!$B$33:$B$776,S$11)+'СЕТ СН'!$F$12+СВЦЭМ!$D$10+'СЕТ СН'!$F$5-'СЕТ СН'!$F$20</f>
        <v>3245.02764609</v>
      </c>
      <c r="T19" s="36">
        <f>SUMIFS(СВЦЭМ!$C$33:$C$776,СВЦЭМ!$A$33:$A$776,$A19,СВЦЭМ!$B$33:$B$776,T$11)+'СЕТ СН'!$F$12+СВЦЭМ!$D$10+'СЕТ СН'!$F$5-'СЕТ СН'!$F$20</f>
        <v>3259.19768294</v>
      </c>
      <c r="U19" s="36">
        <f>SUMIFS(СВЦЭМ!$C$33:$C$776,СВЦЭМ!$A$33:$A$776,$A19,СВЦЭМ!$B$33:$B$776,U$11)+'СЕТ СН'!$F$12+СВЦЭМ!$D$10+'СЕТ СН'!$F$5-'СЕТ СН'!$F$20</f>
        <v>3265.6619377500001</v>
      </c>
      <c r="V19" s="36">
        <f>SUMIFS(СВЦЭМ!$C$33:$C$776,СВЦЭМ!$A$33:$A$776,$A19,СВЦЭМ!$B$33:$B$776,V$11)+'СЕТ СН'!$F$12+СВЦЭМ!$D$10+'СЕТ СН'!$F$5-'СЕТ СН'!$F$20</f>
        <v>3254.2394614</v>
      </c>
      <c r="W19" s="36">
        <f>SUMIFS(СВЦЭМ!$C$33:$C$776,СВЦЭМ!$A$33:$A$776,$A19,СВЦЭМ!$B$33:$B$776,W$11)+'СЕТ СН'!$F$12+СВЦЭМ!$D$10+'СЕТ СН'!$F$5-'СЕТ СН'!$F$20</f>
        <v>3237.6574086400001</v>
      </c>
      <c r="X19" s="36">
        <f>SUMIFS(СВЦЭМ!$C$33:$C$776,СВЦЭМ!$A$33:$A$776,$A19,СВЦЭМ!$B$33:$B$776,X$11)+'СЕТ СН'!$F$12+СВЦЭМ!$D$10+'СЕТ СН'!$F$5-'СЕТ СН'!$F$20</f>
        <v>3266.5070188300001</v>
      </c>
      <c r="Y19" s="36">
        <f>SUMIFS(СВЦЭМ!$C$33:$C$776,СВЦЭМ!$A$33:$A$776,$A19,СВЦЭМ!$B$33:$B$776,Y$11)+'СЕТ СН'!$F$12+СВЦЭМ!$D$10+'СЕТ СН'!$F$5-'СЕТ СН'!$F$20</f>
        <v>3364.0639238600002</v>
      </c>
    </row>
    <row r="20" spans="1:25" ht="15.75" x14ac:dyDescent="0.2">
      <c r="A20" s="35">
        <f t="shared" si="0"/>
        <v>44052</v>
      </c>
      <c r="B20" s="36">
        <f>SUMIFS(СВЦЭМ!$C$33:$C$776,СВЦЭМ!$A$33:$A$776,$A20,СВЦЭМ!$B$33:$B$776,B$11)+'СЕТ СН'!$F$12+СВЦЭМ!$D$10+'СЕТ СН'!$F$5-'СЕТ СН'!$F$20</f>
        <v>3451.7469737299998</v>
      </c>
      <c r="C20" s="36">
        <f>SUMIFS(СВЦЭМ!$C$33:$C$776,СВЦЭМ!$A$33:$A$776,$A20,СВЦЭМ!$B$33:$B$776,C$11)+'СЕТ СН'!$F$12+СВЦЭМ!$D$10+'СЕТ СН'!$F$5-'СЕТ СН'!$F$20</f>
        <v>3535.19872171</v>
      </c>
      <c r="D20" s="36">
        <f>SUMIFS(СВЦЭМ!$C$33:$C$776,СВЦЭМ!$A$33:$A$776,$A20,СВЦЭМ!$B$33:$B$776,D$11)+'СЕТ СН'!$F$12+СВЦЭМ!$D$10+'СЕТ СН'!$F$5-'СЕТ СН'!$F$20</f>
        <v>3529.4603146099998</v>
      </c>
      <c r="E20" s="36">
        <f>SUMIFS(СВЦЭМ!$C$33:$C$776,СВЦЭМ!$A$33:$A$776,$A20,СВЦЭМ!$B$33:$B$776,E$11)+'СЕТ СН'!$F$12+СВЦЭМ!$D$10+'СЕТ СН'!$F$5-'СЕТ СН'!$F$20</f>
        <v>3523.3815879499998</v>
      </c>
      <c r="F20" s="36">
        <f>SUMIFS(СВЦЭМ!$C$33:$C$776,СВЦЭМ!$A$33:$A$776,$A20,СВЦЭМ!$B$33:$B$776,F$11)+'СЕТ СН'!$F$12+СВЦЭМ!$D$10+'СЕТ СН'!$F$5-'СЕТ СН'!$F$20</f>
        <v>3518.0633195800001</v>
      </c>
      <c r="G20" s="36">
        <f>SUMIFS(СВЦЭМ!$C$33:$C$776,СВЦЭМ!$A$33:$A$776,$A20,СВЦЭМ!$B$33:$B$776,G$11)+'СЕТ СН'!$F$12+СВЦЭМ!$D$10+'СЕТ СН'!$F$5-'СЕТ СН'!$F$20</f>
        <v>3524.22533823</v>
      </c>
      <c r="H20" s="36">
        <f>SUMIFS(СВЦЭМ!$C$33:$C$776,СВЦЭМ!$A$33:$A$776,$A20,СВЦЭМ!$B$33:$B$776,H$11)+'СЕТ СН'!$F$12+СВЦЭМ!$D$10+'СЕТ СН'!$F$5-'СЕТ СН'!$F$20</f>
        <v>3536.5717595199999</v>
      </c>
      <c r="I20" s="36">
        <f>SUMIFS(СВЦЭМ!$C$33:$C$776,СВЦЭМ!$A$33:$A$776,$A20,СВЦЭМ!$B$33:$B$776,I$11)+'СЕТ СН'!$F$12+СВЦЭМ!$D$10+'СЕТ СН'!$F$5-'СЕТ СН'!$F$20</f>
        <v>3532.3974708300002</v>
      </c>
      <c r="J20" s="36">
        <f>SUMIFS(СВЦЭМ!$C$33:$C$776,СВЦЭМ!$A$33:$A$776,$A20,СВЦЭМ!$B$33:$B$776,J$11)+'СЕТ СН'!$F$12+СВЦЭМ!$D$10+'СЕТ СН'!$F$5-'СЕТ СН'!$F$20</f>
        <v>3482.3668832399999</v>
      </c>
      <c r="K20" s="36">
        <f>SUMIFS(СВЦЭМ!$C$33:$C$776,СВЦЭМ!$A$33:$A$776,$A20,СВЦЭМ!$B$33:$B$776,K$11)+'СЕТ СН'!$F$12+СВЦЭМ!$D$10+'СЕТ СН'!$F$5-'СЕТ СН'!$F$20</f>
        <v>3439.5474059399999</v>
      </c>
      <c r="L20" s="36">
        <f>SUMIFS(СВЦЭМ!$C$33:$C$776,СВЦЭМ!$A$33:$A$776,$A20,СВЦЭМ!$B$33:$B$776,L$11)+'СЕТ СН'!$F$12+СВЦЭМ!$D$10+'СЕТ СН'!$F$5-'СЕТ СН'!$F$20</f>
        <v>3393.78284536</v>
      </c>
      <c r="M20" s="36">
        <f>SUMIFS(СВЦЭМ!$C$33:$C$776,СВЦЭМ!$A$33:$A$776,$A20,СВЦЭМ!$B$33:$B$776,M$11)+'СЕТ СН'!$F$12+СВЦЭМ!$D$10+'СЕТ СН'!$F$5-'СЕТ СН'!$F$20</f>
        <v>3314.80149003</v>
      </c>
      <c r="N20" s="36">
        <f>SUMIFS(СВЦЭМ!$C$33:$C$776,СВЦЭМ!$A$33:$A$776,$A20,СВЦЭМ!$B$33:$B$776,N$11)+'СЕТ СН'!$F$12+СВЦЭМ!$D$10+'СЕТ СН'!$F$5-'СЕТ СН'!$F$20</f>
        <v>3258.21849926</v>
      </c>
      <c r="O20" s="36">
        <f>SUMIFS(СВЦЭМ!$C$33:$C$776,СВЦЭМ!$A$33:$A$776,$A20,СВЦЭМ!$B$33:$B$776,O$11)+'СЕТ СН'!$F$12+СВЦЭМ!$D$10+'СЕТ СН'!$F$5-'СЕТ СН'!$F$20</f>
        <v>3227.7932993300001</v>
      </c>
      <c r="P20" s="36">
        <f>SUMIFS(СВЦЭМ!$C$33:$C$776,СВЦЭМ!$A$33:$A$776,$A20,СВЦЭМ!$B$33:$B$776,P$11)+'СЕТ СН'!$F$12+СВЦЭМ!$D$10+'СЕТ СН'!$F$5-'СЕТ СН'!$F$20</f>
        <v>3226.0123357500001</v>
      </c>
      <c r="Q20" s="36">
        <f>SUMIFS(СВЦЭМ!$C$33:$C$776,СВЦЭМ!$A$33:$A$776,$A20,СВЦЭМ!$B$33:$B$776,Q$11)+'СЕТ СН'!$F$12+СВЦЭМ!$D$10+'СЕТ СН'!$F$5-'СЕТ СН'!$F$20</f>
        <v>3239.0334529900001</v>
      </c>
      <c r="R20" s="36">
        <f>SUMIFS(СВЦЭМ!$C$33:$C$776,СВЦЭМ!$A$33:$A$776,$A20,СВЦЭМ!$B$33:$B$776,R$11)+'СЕТ СН'!$F$12+СВЦЭМ!$D$10+'СЕТ СН'!$F$5-'СЕТ СН'!$F$20</f>
        <v>3234.0859225899999</v>
      </c>
      <c r="S20" s="36">
        <f>SUMIFS(СВЦЭМ!$C$33:$C$776,СВЦЭМ!$A$33:$A$776,$A20,СВЦЭМ!$B$33:$B$776,S$11)+'СЕТ СН'!$F$12+СВЦЭМ!$D$10+'СЕТ СН'!$F$5-'СЕТ СН'!$F$20</f>
        <v>3232.2050779800002</v>
      </c>
      <c r="T20" s="36">
        <f>SUMIFS(СВЦЭМ!$C$33:$C$776,СВЦЭМ!$A$33:$A$776,$A20,СВЦЭМ!$B$33:$B$776,T$11)+'СЕТ СН'!$F$12+СВЦЭМ!$D$10+'СЕТ СН'!$F$5-'СЕТ СН'!$F$20</f>
        <v>3242.5562682600003</v>
      </c>
      <c r="U20" s="36">
        <f>SUMIFS(СВЦЭМ!$C$33:$C$776,СВЦЭМ!$A$33:$A$776,$A20,СВЦЭМ!$B$33:$B$776,U$11)+'СЕТ СН'!$F$12+СВЦЭМ!$D$10+'СЕТ СН'!$F$5-'СЕТ СН'!$F$20</f>
        <v>3247.1659676300001</v>
      </c>
      <c r="V20" s="36">
        <f>SUMIFS(СВЦЭМ!$C$33:$C$776,СВЦЭМ!$A$33:$A$776,$A20,СВЦЭМ!$B$33:$B$776,V$11)+'СЕТ СН'!$F$12+СВЦЭМ!$D$10+'СЕТ СН'!$F$5-'СЕТ СН'!$F$20</f>
        <v>3248.3063423499998</v>
      </c>
      <c r="W20" s="36">
        <f>SUMIFS(СВЦЭМ!$C$33:$C$776,СВЦЭМ!$A$33:$A$776,$A20,СВЦЭМ!$B$33:$B$776,W$11)+'СЕТ СН'!$F$12+СВЦЭМ!$D$10+'СЕТ СН'!$F$5-'СЕТ СН'!$F$20</f>
        <v>3234.9830573099998</v>
      </c>
      <c r="X20" s="36">
        <f>SUMIFS(СВЦЭМ!$C$33:$C$776,СВЦЭМ!$A$33:$A$776,$A20,СВЦЭМ!$B$33:$B$776,X$11)+'СЕТ СН'!$F$12+СВЦЭМ!$D$10+'СЕТ СН'!$F$5-'СЕТ СН'!$F$20</f>
        <v>3264.8613351100003</v>
      </c>
      <c r="Y20" s="36">
        <f>SUMIFS(СВЦЭМ!$C$33:$C$776,СВЦЭМ!$A$33:$A$776,$A20,СВЦЭМ!$B$33:$B$776,Y$11)+'СЕТ СН'!$F$12+СВЦЭМ!$D$10+'СЕТ СН'!$F$5-'СЕТ СН'!$F$20</f>
        <v>3369.2134447799999</v>
      </c>
    </row>
    <row r="21" spans="1:25" ht="15.75" x14ac:dyDescent="0.2">
      <c r="A21" s="35">
        <f t="shared" si="0"/>
        <v>44053</v>
      </c>
      <c r="B21" s="36">
        <f>SUMIFS(СВЦЭМ!$C$33:$C$776,СВЦЭМ!$A$33:$A$776,$A21,СВЦЭМ!$B$33:$B$776,B$11)+'СЕТ СН'!$F$12+СВЦЭМ!$D$10+'СЕТ СН'!$F$5-'СЕТ СН'!$F$20</f>
        <v>3456.2960571499998</v>
      </c>
      <c r="C21" s="36">
        <f>SUMIFS(СВЦЭМ!$C$33:$C$776,СВЦЭМ!$A$33:$A$776,$A21,СВЦЭМ!$B$33:$B$776,C$11)+'СЕТ СН'!$F$12+СВЦЭМ!$D$10+'СЕТ СН'!$F$5-'СЕТ СН'!$F$20</f>
        <v>3509.2365400500003</v>
      </c>
      <c r="D21" s="36">
        <f>SUMIFS(СВЦЭМ!$C$33:$C$776,СВЦЭМ!$A$33:$A$776,$A21,СВЦЭМ!$B$33:$B$776,D$11)+'СЕТ СН'!$F$12+СВЦЭМ!$D$10+'СЕТ СН'!$F$5-'СЕТ СН'!$F$20</f>
        <v>3491.2725210099998</v>
      </c>
      <c r="E21" s="36">
        <f>SUMIFS(СВЦЭМ!$C$33:$C$776,СВЦЭМ!$A$33:$A$776,$A21,СВЦЭМ!$B$33:$B$776,E$11)+'СЕТ СН'!$F$12+СВЦЭМ!$D$10+'СЕТ СН'!$F$5-'СЕТ СН'!$F$20</f>
        <v>3479.4989266900002</v>
      </c>
      <c r="F21" s="36">
        <f>SUMIFS(СВЦЭМ!$C$33:$C$776,СВЦЭМ!$A$33:$A$776,$A21,СВЦЭМ!$B$33:$B$776,F$11)+'СЕТ СН'!$F$12+СВЦЭМ!$D$10+'СЕТ СН'!$F$5-'СЕТ СН'!$F$20</f>
        <v>3467.0681175499999</v>
      </c>
      <c r="G21" s="36">
        <f>SUMIFS(СВЦЭМ!$C$33:$C$776,СВЦЭМ!$A$33:$A$776,$A21,СВЦЭМ!$B$33:$B$776,G$11)+'СЕТ СН'!$F$12+СВЦЭМ!$D$10+'СЕТ СН'!$F$5-'СЕТ СН'!$F$20</f>
        <v>3480.7590169300001</v>
      </c>
      <c r="H21" s="36">
        <f>SUMIFS(СВЦЭМ!$C$33:$C$776,СВЦЭМ!$A$33:$A$776,$A21,СВЦЭМ!$B$33:$B$776,H$11)+'СЕТ СН'!$F$12+СВЦЭМ!$D$10+'СЕТ СН'!$F$5-'СЕТ СН'!$F$20</f>
        <v>3509.24771831</v>
      </c>
      <c r="I21" s="36">
        <f>SUMIFS(СВЦЭМ!$C$33:$C$776,СВЦЭМ!$A$33:$A$776,$A21,СВЦЭМ!$B$33:$B$776,I$11)+'СЕТ СН'!$F$12+СВЦЭМ!$D$10+'СЕТ СН'!$F$5-'СЕТ СН'!$F$20</f>
        <v>3503.9886710299998</v>
      </c>
      <c r="J21" s="36">
        <f>SUMIFS(СВЦЭМ!$C$33:$C$776,СВЦЭМ!$A$33:$A$776,$A21,СВЦЭМ!$B$33:$B$776,J$11)+'СЕТ СН'!$F$12+СВЦЭМ!$D$10+'СЕТ СН'!$F$5-'СЕТ СН'!$F$20</f>
        <v>3451.0416620400001</v>
      </c>
      <c r="K21" s="36">
        <f>SUMIFS(СВЦЭМ!$C$33:$C$776,СВЦЭМ!$A$33:$A$776,$A21,СВЦЭМ!$B$33:$B$776,K$11)+'СЕТ СН'!$F$12+СВЦЭМ!$D$10+'СЕТ СН'!$F$5-'СЕТ СН'!$F$20</f>
        <v>3409.2986277800001</v>
      </c>
      <c r="L21" s="36">
        <f>SUMIFS(СВЦЭМ!$C$33:$C$776,СВЦЭМ!$A$33:$A$776,$A21,СВЦЭМ!$B$33:$B$776,L$11)+'СЕТ СН'!$F$12+СВЦЭМ!$D$10+'СЕТ СН'!$F$5-'СЕТ СН'!$F$20</f>
        <v>3401.34235369</v>
      </c>
      <c r="M21" s="36">
        <f>SUMIFS(СВЦЭМ!$C$33:$C$776,СВЦЭМ!$A$33:$A$776,$A21,СВЦЭМ!$B$33:$B$776,M$11)+'СЕТ СН'!$F$12+СВЦЭМ!$D$10+'СЕТ СН'!$F$5-'СЕТ СН'!$F$20</f>
        <v>3347.91493988</v>
      </c>
      <c r="N21" s="36">
        <f>SUMIFS(СВЦЭМ!$C$33:$C$776,СВЦЭМ!$A$33:$A$776,$A21,СВЦЭМ!$B$33:$B$776,N$11)+'СЕТ СН'!$F$12+СВЦЭМ!$D$10+'СЕТ СН'!$F$5-'СЕТ СН'!$F$20</f>
        <v>3283.3307927699998</v>
      </c>
      <c r="O21" s="36">
        <f>SUMIFS(СВЦЭМ!$C$33:$C$776,СВЦЭМ!$A$33:$A$776,$A21,СВЦЭМ!$B$33:$B$776,O$11)+'СЕТ СН'!$F$12+СВЦЭМ!$D$10+'СЕТ СН'!$F$5-'СЕТ СН'!$F$20</f>
        <v>3248.8480896400001</v>
      </c>
      <c r="P21" s="36">
        <f>SUMIFS(СВЦЭМ!$C$33:$C$776,СВЦЭМ!$A$33:$A$776,$A21,СВЦЭМ!$B$33:$B$776,P$11)+'СЕТ СН'!$F$12+СВЦЭМ!$D$10+'СЕТ СН'!$F$5-'СЕТ СН'!$F$20</f>
        <v>3215.5050221400002</v>
      </c>
      <c r="Q21" s="36">
        <f>SUMIFS(СВЦЭМ!$C$33:$C$776,СВЦЭМ!$A$33:$A$776,$A21,СВЦЭМ!$B$33:$B$776,Q$11)+'СЕТ СН'!$F$12+СВЦЭМ!$D$10+'СЕТ СН'!$F$5-'СЕТ СН'!$F$20</f>
        <v>3222.9791943</v>
      </c>
      <c r="R21" s="36">
        <f>SUMIFS(СВЦЭМ!$C$33:$C$776,СВЦЭМ!$A$33:$A$776,$A21,СВЦЭМ!$B$33:$B$776,R$11)+'СЕТ СН'!$F$12+СВЦЭМ!$D$10+'СЕТ СН'!$F$5-'СЕТ СН'!$F$20</f>
        <v>3227.93552808</v>
      </c>
      <c r="S21" s="36">
        <f>SUMIFS(СВЦЭМ!$C$33:$C$776,СВЦЭМ!$A$33:$A$776,$A21,СВЦЭМ!$B$33:$B$776,S$11)+'СЕТ СН'!$F$12+СВЦЭМ!$D$10+'СЕТ СН'!$F$5-'СЕТ СН'!$F$20</f>
        <v>3227.7419335499999</v>
      </c>
      <c r="T21" s="36">
        <f>SUMIFS(СВЦЭМ!$C$33:$C$776,СВЦЭМ!$A$33:$A$776,$A21,СВЦЭМ!$B$33:$B$776,T$11)+'СЕТ СН'!$F$12+СВЦЭМ!$D$10+'СЕТ СН'!$F$5-'СЕТ СН'!$F$20</f>
        <v>3237.4290531199999</v>
      </c>
      <c r="U21" s="36">
        <f>SUMIFS(СВЦЭМ!$C$33:$C$776,СВЦЭМ!$A$33:$A$776,$A21,СВЦЭМ!$B$33:$B$776,U$11)+'СЕТ СН'!$F$12+СВЦЭМ!$D$10+'СЕТ СН'!$F$5-'СЕТ СН'!$F$20</f>
        <v>3238.0945485699999</v>
      </c>
      <c r="V21" s="36">
        <f>SUMIFS(СВЦЭМ!$C$33:$C$776,СВЦЭМ!$A$33:$A$776,$A21,СВЦЭМ!$B$33:$B$776,V$11)+'СЕТ СН'!$F$12+СВЦЭМ!$D$10+'СЕТ СН'!$F$5-'СЕТ СН'!$F$20</f>
        <v>3229.2395593000001</v>
      </c>
      <c r="W21" s="36">
        <f>SUMIFS(СВЦЭМ!$C$33:$C$776,СВЦЭМ!$A$33:$A$776,$A21,СВЦЭМ!$B$33:$B$776,W$11)+'СЕТ СН'!$F$12+СВЦЭМ!$D$10+'СЕТ СН'!$F$5-'СЕТ СН'!$F$20</f>
        <v>3208.6740562800001</v>
      </c>
      <c r="X21" s="36">
        <f>SUMIFS(СВЦЭМ!$C$33:$C$776,СВЦЭМ!$A$33:$A$776,$A21,СВЦЭМ!$B$33:$B$776,X$11)+'СЕТ СН'!$F$12+СВЦЭМ!$D$10+'СЕТ СН'!$F$5-'СЕТ СН'!$F$20</f>
        <v>3246.49863555</v>
      </c>
      <c r="Y21" s="36">
        <f>SUMIFS(СВЦЭМ!$C$33:$C$776,СВЦЭМ!$A$33:$A$776,$A21,СВЦЭМ!$B$33:$B$776,Y$11)+'СЕТ СН'!$F$12+СВЦЭМ!$D$10+'СЕТ СН'!$F$5-'СЕТ СН'!$F$20</f>
        <v>3326.2767126799999</v>
      </c>
    </row>
    <row r="22" spans="1:25" ht="15.75" x14ac:dyDescent="0.2">
      <c r="A22" s="35">
        <f t="shared" si="0"/>
        <v>44054</v>
      </c>
      <c r="B22" s="36">
        <f>SUMIFS(СВЦЭМ!$C$33:$C$776,СВЦЭМ!$A$33:$A$776,$A22,СВЦЭМ!$B$33:$B$776,B$11)+'СЕТ СН'!$F$12+СВЦЭМ!$D$10+'СЕТ СН'!$F$5-'СЕТ СН'!$F$20</f>
        <v>3419.2325786199999</v>
      </c>
      <c r="C22" s="36">
        <f>SUMIFS(СВЦЭМ!$C$33:$C$776,СВЦЭМ!$A$33:$A$776,$A22,СВЦЭМ!$B$33:$B$776,C$11)+'СЕТ СН'!$F$12+СВЦЭМ!$D$10+'СЕТ СН'!$F$5-'СЕТ СН'!$F$20</f>
        <v>3463.6537739599999</v>
      </c>
      <c r="D22" s="36">
        <f>SUMIFS(СВЦЭМ!$C$33:$C$776,СВЦЭМ!$A$33:$A$776,$A22,СВЦЭМ!$B$33:$B$776,D$11)+'СЕТ СН'!$F$12+СВЦЭМ!$D$10+'СЕТ СН'!$F$5-'СЕТ СН'!$F$20</f>
        <v>3453.8878053099997</v>
      </c>
      <c r="E22" s="36">
        <f>SUMIFS(СВЦЭМ!$C$33:$C$776,СВЦЭМ!$A$33:$A$776,$A22,СВЦЭМ!$B$33:$B$776,E$11)+'СЕТ СН'!$F$12+СВЦЭМ!$D$10+'СЕТ СН'!$F$5-'СЕТ СН'!$F$20</f>
        <v>3440.0278332299999</v>
      </c>
      <c r="F22" s="36">
        <f>SUMIFS(СВЦЭМ!$C$33:$C$776,СВЦЭМ!$A$33:$A$776,$A22,СВЦЭМ!$B$33:$B$776,F$11)+'СЕТ СН'!$F$12+СВЦЭМ!$D$10+'СЕТ СН'!$F$5-'СЕТ СН'!$F$20</f>
        <v>3419.3887113199999</v>
      </c>
      <c r="G22" s="36">
        <f>SUMIFS(СВЦЭМ!$C$33:$C$776,СВЦЭМ!$A$33:$A$776,$A22,СВЦЭМ!$B$33:$B$776,G$11)+'СЕТ СН'!$F$12+СВЦЭМ!$D$10+'СЕТ СН'!$F$5-'СЕТ СН'!$F$20</f>
        <v>3438.4745702300002</v>
      </c>
      <c r="H22" s="36">
        <f>SUMIFS(СВЦЭМ!$C$33:$C$776,СВЦЭМ!$A$33:$A$776,$A22,СВЦЭМ!$B$33:$B$776,H$11)+'СЕТ СН'!$F$12+СВЦЭМ!$D$10+'СЕТ СН'!$F$5-'СЕТ СН'!$F$20</f>
        <v>3407.3334598599999</v>
      </c>
      <c r="I22" s="36">
        <f>SUMIFS(СВЦЭМ!$C$33:$C$776,СВЦЭМ!$A$33:$A$776,$A22,СВЦЭМ!$B$33:$B$776,I$11)+'СЕТ СН'!$F$12+СВЦЭМ!$D$10+'СЕТ СН'!$F$5-'СЕТ СН'!$F$20</f>
        <v>3392.0188247699998</v>
      </c>
      <c r="J22" s="36">
        <f>SUMIFS(СВЦЭМ!$C$33:$C$776,СВЦЭМ!$A$33:$A$776,$A22,СВЦЭМ!$B$33:$B$776,J$11)+'СЕТ СН'!$F$12+СВЦЭМ!$D$10+'СЕТ СН'!$F$5-'СЕТ СН'!$F$20</f>
        <v>3366.1824308800001</v>
      </c>
      <c r="K22" s="36">
        <f>SUMIFS(СВЦЭМ!$C$33:$C$776,СВЦЭМ!$A$33:$A$776,$A22,СВЦЭМ!$B$33:$B$776,K$11)+'СЕТ СН'!$F$12+СВЦЭМ!$D$10+'СЕТ СН'!$F$5-'СЕТ СН'!$F$20</f>
        <v>3343.0309189700001</v>
      </c>
      <c r="L22" s="36">
        <f>SUMIFS(СВЦЭМ!$C$33:$C$776,СВЦЭМ!$A$33:$A$776,$A22,СВЦЭМ!$B$33:$B$776,L$11)+'СЕТ СН'!$F$12+СВЦЭМ!$D$10+'СЕТ СН'!$F$5-'СЕТ СН'!$F$20</f>
        <v>3327.0926347899999</v>
      </c>
      <c r="M22" s="36">
        <f>SUMIFS(СВЦЭМ!$C$33:$C$776,СВЦЭМ!$A$33:$A$776,$A22,СВЦЭМ!$B$33:$B$776,M$11)+'СЕТ СН'!$F$12+СВЦЭМ!$D$10+'СЕТ СН'!$F$5-'СЕТ СН'!$F$20</f>
        <v>3289.2660994400003</v>
      </c>
      <c r="N22" s="36">
        <f>SUMIFS(СВЦЭМ!$C$33:$C$776,СВЦЭМ!$A$33:$A$776,$A22,СВЦЭМ!$B$33:$B$776,N$11)+'СЕТ СН'!$F$12+СВЦЭМ!$D$10+'СЕТ СН'!$F$5-'СЕТ СН'!$F$20</f>
        <v>3272.7351925100002</v>
      </c>
      <c r="O22" s="36">
        <f>SUMIFS(СВЦЭМ!$C$33:$C$776,СВЦЭМ!$A$33:$A$776,$A22,СВЦЭМ!$B$33:$B$776,O$11)+'СЕТ СН'!$F$12+СВЦЭМ!$D$10+'СЕТ СН'!$F$5-'СЕТ СН'!$F$20</f>
        <v>3278.5018721900001</v>
      </c>
      <c r="P22" s="36">
        <f>SUMIFS(СВЦЭМ!$C$33:$C$776,СВЦЭМ!$A$33:$A$776,$A22,СВЦЭМ!$B$33:$B$776,P$11)+'СЕТ СН'!$F$12+СВЦЭМ!$D$10+'СЕТ СН'!$F$5-'СЕТ СН'!$F$20</f>
        <v>3277.45467087</v>
      </c>
      <c r="Q22" s="36">
        <f>SUMIFS(СВЦЭМ!$C$33:$C$776,СВЦЭМ!$A$33:$A$776,$A22,СВЦЭМ!$B$33:$B$776,Q$11)+'СЕТ СН'!$F$12+СВЦЭМ!$D$10+'СЕТ СН'!$F$5-'СЕТ СН'!$F$20</f>
        <v>3277.39582888</v>
      </c>
      <c r="R22" s="36">
        <f>SUMIFS(СВЦЭМ!$C$33:$C$776,СВЦЭМ!$A$33:$A$776,$A22,СВЦЭМ!$B$33:$B$776,R$11)+'СЕТ СН'!$F$12+СВЦЭМ!$D$10+'СЕТ СН'!$F$5-'СЕТ СН'!$F$20</f>
        <v>3271.9077967900002</v>
      </c>
      <c r="S22" s="36">
        <f>SUMIFS(СВЦЭМ!$C$33:$C$776,СВЦЭМ!$A$33:$A$776,$A22,СВЦЭМ!$B$33:$B$776,S$11)+'СЕТ СН'!$F$12+СВЦЭМ!$D$10+'СЕТ СН'!$F$5-'СЕТ СН'!$F$20</f>
        <v>3277.4650861</v>
      </c>
      <c r="T22" s="36">
        <f>SUMIFS(СВЦЭМ!$C$33:$C$776,СВЦЭМ!$A$33:$A$776,$A22,СВЦЭМ!$B$33:$B$776,T$11)+'СЕТ СН'!$F$12+СВЦЭМ!$D$10+'СЕТ СН'!$F$5-'СЕТ СН'!$F$20</f>
        <v>3276.3372120899999</v>
      </c>
      <c r="U22" s="36">
        <f>SUMIFS(СВЦЭМ!$C$33:$C$776,СВЦЭМ!$A$33:$A$776,$A22,СВЦЭМ!$B$33:$B$776,U$11)+'СЕТ СН'!$F$12+СВЦЭМ!$D$10+'СЕТ СН'!$F$5-'СЕТ СН'!$F$20</f>
        <v>3268.9263295299997</v>
      </c>
      <c r="V22" s="36">
        <f>SUMIFS(СВЦЭМ!$C$33:$C$776,СВЦЭМ!$A$33:$A$776,$A22,СВЦЭМ!$B$33:$B$776,V$11)+'СЕТ СН'!$F$12+СВЦЭМ!$D$10+'СЕТ СН'!$F$5-'СЕТ СН'!$F$20</f>
        <v>3263.9550849900002</v>
      </c>
      <c r="W22" s="36">
        <f>SUMIFS(СВЦЭМ!$C$33:$C$776,СВЦЭМ!$A$33:$A$776,$A22,СВЦЭМ!$B$33:$B$776,W$11)+'СЕТ СН'!$F$12+СВЦЭМ!$D$10+'СЕТ СН'!$F$5-'СЕТ СН'!$F$20</f>
        <v>3271.3909016400003</v>
      </c>
      <c r="X22" s="36">
        <f>SUMIFS(СВЦЭМ!$C$33:$C$776,СВЦЭМ!$A$33:$A$776,$A22,СВЦЭМ!$B$33:$B$776,X$11)+'СЕТ СН'!$F$12+СВЦЭМ!$D$10+'СЕТ СН'!$F$5-'СЕТ СН'!$F$20</f>
        <v>3272.1348570300001</v>
      </c>
      <c r="Y22" s="36">
        <f>SUMIFS(СВЦЭМ!$C$33:$C$776,СВЦЭМ!$A$33:$A$776,$A22,СВЦЭМ!$B$33:$B$776,Y$11)+'СЕТ СН'!$F$12+СВЦЭМ!$D$10+'СЕТ СН'!$F$5-'СЕТ СН'!$F$20</f>
        <v>3309.95432381</v>
      </c>
    </row>
    <row r="23" spans="1:25" ht="15.75" x14ac:dyDescent="0.2">
      <c r="A23" s="35">
        <f t="shared" si="0"/>
        <v>44055</v>
      </c>
      <c r="B23" s="36">
        <f>SUMIFS(СВЦЭМ!$C$33:$C$776,СВЦЭМ!$A$33:$A$776,$A23,СВЦЭМ!$B$33:$B$776,B$11)+'СЕТ СН'!$F$12+СВЦЭМ!$D$10+'СЕТ СН'!$F$5-'СЕТ СН'!$F$20</f>
        <v>3408.30722264</v>
      </c>
      <c r="C23" s="36">
        <f>SUMIFS(СВЦЭМ!$C$33:$C$776,СВЦЭМ!$A$33:$A$776,$A23,СВЦЭМ!$B$33:$B$776,C$11)+'СЕТ СН'!$F$12+СВЦЭМ!$D$10+'СЕТ СН'!$F$5-'СЕТ СН'!$F$20</f>
        <v>3453.4558175000002</v>
      </c>
      <c r="D23" s="36">
        <f>SUMIFS(СВЦЭМ!$C$33:$C$776,СВЦЭМ!$A$33:$A$776,$A23,СВЦЭМ!$B$33:$B$776,D$11)+'СЕТ СН'!$F$12+СВЦЭМ!$D$10+'СЕТ СН'!$F$5-'СЕТ СН'!$F$20</f>
        <v>3451.31944608</v>
      </c>
      <c r="E23" s="36">
        <f>SUMIFS(СВЦЭМ!$C$33:$C$776,СВЦЭМ!$A$33:$A$776,$A23,СВЦЭМ!$B$33:$B$776,E$11)+'СЕТ СН'!$F$12+СВЦЭМ!$D$10+'СЕТ СН'!$F$5-'СЕТ СН'!$F$20</f>
        <v>3456.4814481200001</v>
      </c>
      <c r="F23" s="36">
        <f>SUMIFS(СВЦЭМ!$C$33:$C$776,СВЦЭМ!$A$33:$A$776,$A23,СВЦЭМ!$B$33:$B$776,F$11)+'СЕТ СН'!$F$12+СВЦЭМ!$D$10+'СЕТ СН'!$F$5-'СЕТ СН'!$F$20</f>
        <v>3457.8737298599999</v>
      </c>
      <c r="G23" s="36">
        <f>SUMIFS(СВЦЭМ!$C$33:$C$776,СВЦЭМ!$A$33:$A$776,$A23,СВЦЭМ!$B$33:$B$776,G$11)+'СЕТ СН'!$F$12+СВЦЭМ!$D$10+'СЕТ СН'!$F$5-'СЕТ СН'!$F$20</f>
        <v>3454.0917233700002</v>
      </c>
      <c r="H23" s="36">
        <f>SUMIFS(СВЦЭМ!$C$33:$C$776,СВЦЭМ!$A$33:$A$776,$A23,СВЦЭМ!$B$33:$B$776,H$11)+'СЕТ СН'!$F$12+СВЦЭМ!$D$10+'СЕТ СН'!$F$5-'СЕТ СН'!$F$20</f>
        <v>3442.0733702100001</v>
      </c>
      <c r="I23" s="36">
        <f>SUMIFS(СВЦЭМ!$C$33:$C$776,СВЦЭМ!$A$33:$A$776,$A23,СВЦЭМ!$B$33:$B$776,I$11)+'СЕТ СН'!$F$12+СВЦЭМ!$D$10+'СЕТ СН'!$F$5-'СЕТ СН'!$F$20</f>
        <v>3427.2740780300001</v>
      </c>
      <c r="J23" s="36">
        <f>SUMIFS(СВЦЭМ!$C$33:$C$776,СВЦЭМ!$A$33:$A$776,$A23,СВЦЭМ!$B$33:$B$776,J$11)+'СЕТ СН'!$F$12+СВЦЭМ!$D$10+'СЕТ СН'!$F$5-'СЕТ СН'!$F$20</f>
        <v>3374.0795209299999</v>
      </c>
      <c r="K23" s="36">
        <f>SUMIFS(СВЦЭМ!$C$33:$C$776,СВЦЭМ!$A$33:$A$776,$A23,СВЦЭМ!$B$33:$B$776,K$11)+'СЕТ СН'!$F$12+СВЦЭМ!$D$10+'СЕТ СН'!$F$5-'СЕТ СН'!$F$20</f>
        <v>3347.4872497599999</v>
      </c>
      <c r="L23" s="36">
        <f>SUMIFS(СВЦЭМ!$C$33:$C$776,СВЦЭМ!$A$33:$A$776,$A23,СВЦЭМ!$B$33:$B$776,L$11)+'СЕТ СН'!$F$12+СВЦЭМ!$D$10+'СЕТ СН'!$F$5-'СЕТ СН'!$F$20</f>
        <v>3330.0147571899997</v>
      </c>
      <c r="M23" s="36">
        <f>SUMIFS(СВЦЭМ!$C$33:$C$776,СВЦЭМ!$A$33:$A$776,$A23,СВЦЭМ!$B$33:$B$776,M$11)+'СЕТ СН'!$F$12+СВЦЭМ!$D$10+'СЕТ СН'!$F$5-'СЕТ СН'!$F$20</f>
        <v>3241.6475179600002</v>
      </c>
      <c r="N23" s="36">
        <f>SUMIFS(СВЦЭМ!$C$33:$C$776,СВЦЭМ!$A$33:$A$776,$A23,СВЦЭМ!$B$33:$B$776,N$11)+'СЕТ СН'!$F$12+СВЦЭМ!$D$10+'СЕТ СН'!$F$5-'СЕТ СН'!$F$20</f>
        <v>3209.5521632999998</v>
      </c>
      <c r="O23" s="36">
        <f>SUMIFS(СВЦЭМ!$C$33:$C$776,СВЦЭМ!$A$33:$A$776,$A23,СВЦЭМ!$B$33:$B$776,O$11)+'СЕТ СН'!$F$12+СВЦЭМ!$D$10+'СЕТ СН'!$F$5-'СЕТ СН'!$F$20</f>
        <v>3198.56749304</v>
      </c>
      <c r="P23" s="36">
        <f>SUMIFS(СВЦЭМ!$C$33:$C$776,СВЦЭМ!$A$33:$A$776,$A23,СВЦЭМ!$B$33:$B$776,P$11)+'СЕТ СН'!$F$12+СВЦЭМ!$D$10+'СЕТ СН'!$F$5-'СЕТ СН'!$F$20</f>
        <v>3246.9125287900001</v>
      </c>
      <c r="Q23" s="36">
        <f>SUMIFS(СВЦЭМ!$C$33:$C$776,СВЦЭМ!$A$33:$A$776,$A23,СВЦЭМ!$B$33:$B$776,Q$11)+'СЕТ СН'!$F$12+СВЦЭМ!$D$10+'СЕТ СН'!$F$5-'СЕТ СН'!$F$20</f>
        <v>3250.5564996799999</v>
      </c>
      <c r="R23" s="36">
        <f>SUMIFS(СВЦЭМ!$C$33:$C$776,СВЦЭМ!$A$33:$A$776,$A23,СВЦЭМ!$B$33:$B$776,R$11)+'СЕТ СН'!$F$12+СВЦЭМ!$D$10+'СЕТ СН'!$F$5-'СЕТ СН'!$F$20</f>
        <v>3253.2660680200001</v>
      </c>
      <c r="S23" s="36">
        <f>SUMIFS(СВЦЭМ!$C$33:$C$776,СВЦЭМ!$A$33:$A$776,$A23,СВЦЭМ!$B$33:$B$776,S$11)+'СЕТ СН'!$F$12+СВЦЭМ!$D$10+'СЕТ СН'!$F$5-'СЕТ СН'!$F$20</f>
        <v>3253.9653752599997</v>
      </c>
      <c r="T23" s="36">
        <f>SUMIFS(СВЦЭМ!$C$33:$C$776,СВЦЭМ!$A$33:$A$776,$A23,СВЦЭМ!$B$33:$B$776,T$11)+'СЕТ СН'!$F$12+СВЦЭМ!$D$10+'СЕТ СН'!$F$5-'СЕТ СН'!$F$20</f>
        <v>3252.7802690399999</v>
      </c>
      <c r="U23" s="36">
        <f>SUMIFS(СВЦЭМ!$C$33:$C$776,СВЦЭМ!$A$33:$A$776,$A23,СВЦЭМ!$B$33:$B$776,U$11)+'СЕТ СН'!$F$12+СВЦЭМ!$D$10+'СЕТ СН'!$F$5-'СЕТ СН'!$F$20</f>
        <v>3231.4292230999999</v>
      </c>
      <c r="V23" s="36">
        <f>SUMIFS(СВЦЭМ!$C$33:$C$776,СВЦЭМ!$A$33:$A$776,$A23,СВЦЭМ!$B$33:$B$776,V$11)+'СЕТ СН'!$F$12+СВЦЭМ!$D$10+'СЕТ СН'!$F$5-'СЕТ СН'!$F$20</f>
        <v>3233.41833094</v>
      </c>
      <c r="W23" s="36">
        <f>SUMIFS(СВЦЭМ!$C$33:$C$776,СВЦЭМ!$A$33:$A$776,$A23,СВЦЭМ!$B$33:$B$776,W$11)+'СЕТ СН'!$F$12+СВЦЭМ!$D$10+'СЕТ СН'!$F$5-'СЕТ СН'!$F$20</f>
        <v>3235.7083724899999</v>
      </c>
      <c r="X23" s="36">
        <f>SUMIFS(СВЦЭМ!$C$33:$C$776,СВЦЭМ!$A$33:$A$776,$A23,СВЦЭМ!$B$33:$B$776,X$11)+'СЕТ СН'!$F$12+СВЦЭМ!$D$10+'СЕТ СН'!$F$5-'СЕТ СН'!$F$20</f>
        <v>3252.9601259400001</v>
      </c>
      <c r="Y23" s="36">
        <f>SUMIFS(СВЦЭМ!$C$33:$C$776,СВЦЭМ!$A$33:$A$776,$A23,СВЦЭМ!$B$33:$B$776,Y$11)+'СЕТ СН'!$F$12+СВЦЭМ!$D$10+'СЕТ СН'!$F$5-'СЕТ СН'!$F$20</f>
        <v>3339.8676100600001</v>
      </c>
    </row>
    <row r="24" spans="1:25" ht="15.75" x14ac:dyDescent="0.2">
      <c r="A24" s="35">
        <f t="shared" si="0"/>
        <v>44056</v>
      </c>
      <c r="B24" s="36">
        <f>SUMIFS(СВЦЭМ!$C$33:$C$776,СВЦЭМ!$A$33:$A$776,$A24,СВЦЭМ!$B$33:$B$776,B$11)+'СЕТ СН'!$F$12+СВЦЭМ!$D$10+'СЕТ СН'!$F$5-'СЕТ СН'!$F$20</f>
        <v>3421.3183364900001</v>
      </c>
      <c r="C24" s="36">
        <f>SUMIFS(СВЦЭМ!$C$33:$C$776,СВЦЭМ!$A$33:$A$776,$A24,СВЦЭМ!$B$33:$B$776,C$11)+'СЕТ СН'!$F$12+СВЦЭМ!$D$10+'СЕТ СН'!$F$5-'СЕТ СН'!$F$20</f>
        <v>3460.35189094</v>
      </c>
      <c r="D24" s="36">
        <f>SUMIFS(СВЦЭМ!$C$33:$C$776,СВЦЭМ!$A$33:$A$776,$A24,СВЦЭМ!$B$33:$B$776,D$11)+'СЕТ СН'!$F$12+СВЦЭМ!$D$10+'СЕТ СН'!$F$5-'СЕТ СН'!$F$20</f>
        <v>3487.8298733400002</v>
      </c>
      <c r="E24" s="36">
        <f>SUMIFS(СВЦЭМ!$C$33:$C$776,СВЦЭМ!$A$33:$A$776,$A24,СВЦЭМ!$B$33:$B$776,E$11)+'СЕТ СН'!$F$12+СВЦЭМ!$D$10+'СЕТ СН'!$F$5-'СЕТ СН'!$F$20</f>
        <v>3502.8363526399999</v>
      </c>
      <c r="F24" s="36">
        <f>SUMIFS(СВЦЭМ!$C$33:$C$776,СВЦЭМ!$A$33:$A$776,$A24,СВЦЭМ!$B$33:$B$776,F$11)+'СЕТ СН'!$F$12+СВЦЭМ!$D$10+'СЕТ СН'!$F$5-'СЕТ СН'!$F$20</f>
        <v>3499.6084181300002</v>
      </c>
      <c r="G24" s="36">
        <f>SUMIFS(СВЦЭМ!$C$33:$C$776,СВЦЭМ!$A$33:$A$776,$A24,СВЦЭМ!$B$33:$B$776,G$11)+'СЕТ СН'!$F$12+СВЦЭМ!$D$10+'СЕТ СН'!$F$5-'СЕТ СН'!$F$20</f>
        <v>3476.42255841</v>
      </c>
      <c r="H24" s="36">
        <f>SUMIFS(СВЦЭМ!$C$33:$C$776,СВЦЭМ!$A$33:$A$776,$A24,СВЦЭМ!$B$33:$B$776,H$11)+'СЕТ СН'!$F$12+СВЦЭМ!$D$10+'СЕТ СН'!$F$5-'СЕТ СН'!$F$20</f>
        <v>3435.1772019700002</v>
      </c>
      <c r="I24" s="36">
        <f>SUMIFS(СВЦЭМ!$C$33:$C$776,СВЦЭМ!$A$33:$A$776,$A24,СВЦЭМ!$B$33:$B$776,I$11)+'СЕТ СН'!$F$12+СВЦЭМ!$D$10+'СЕТ СН'!$F$5-'СЕТ СН'!$F$20</f>
        <v>3372.13745311</v>
      </c>
      <c r="J24" s="36">
        <f>SUMIFS(СВЦЭМ!$C$33:$C$776,СВЦЭМ!$A$33:$A$776,$A24,СВЦЭМ!$B$33:$B$776,J$11)+'СЕТ СН'!$F$12+СВЦЭМ!$D$10+'СЕТ СН'!$F$5-'СЕТ СН'!$F$20</f>
        <v>3319.0355892899997</v>
      </c>
      <c r="K24" s="36">
        <f>SUMIFS(СВЦЭМ!$C$33:$C$776,СВЦЭМ!$A$33:$A$776,$A24,СВЦЭМ!$B$33:$B$776,K$11)+'СЕТ СН'!$F$12+СВЦЭМ!$D$10+'СЕТ СН'!$F$5-'СЕТ СН'!$F$20</f>
        <v>3294.5618321399998</v>
      </c>
      <c r="L24" s="36">
        <f>SUMIFS(СВЦЭМ!$C$33:$C$776,СВЦЭМ!$A$33:$A$776,$A24,СВЦЭМ!$B$33:$B$776,L$11)+'СЕТ СН'!$F$12+СВЦЭМ!$D$10+'СЕТ СН'!$F$5-'СЕТ СН'!$F$20</f>
        <v>3285.8405509200002</v>
      </c>
      <c r="M24" s="36">
        <f>SUMIFS(СВЦЭМ!$C$33:$C$776,СВЦЭМ!$A$33:$A$776,$A24,СВЦЭМ!$B$33:$B$776,M$11)+'СЕТ СН'!$F$12+СВЦЭМ!$D$10+'СЕТ СН'!$F$5-'СЕТ СН'!$F$20</f>
        <v>3241.4740925199999</v>
      </c>
      <c r="N24" s="36">
        <f>SUMIFS(СВЦЭМ!$C$33:$C$776,СВЦЭМ!$A$33:$A$776,$A24,СВЦЭМ!$B$33:$B$776,N$11)+'СЕТ СН'!$F$12+СВЦЭМ!$D$10+'СЕТ СН'!$F$5-'СЕТ СН'!$F$20</f>
        <v>3264.1838913800002</v>
      </c>
      <c r="O24" s="36">
        <f>SUMIFS(СВЦЭМ!$C$33:$C$776,СВЦЭМ!$A$33:$A$776,$A24,СВЦЭМ!$B$33:$B$776,O$11)+'СЕТ СН'!$F$12+СВЦЭМ!$D$10+'СЕТ СН'!$F$5-'СЕТ СН'!$F$20</f>
        <v>3266.82285241</v>
      </c>
      <c r="P24" s="36">
        <f>SUMIFS(СВЦЭМ!$C$33:$C$776,СВЦЭМ!$A$33:$A$776,$A24,СВЦЭМ!$B$33:$B$776,P$11)+'СЕТ СН'!$F$12+СВЦЭМ!$D$10+'СЕТ СН'!$F$5-'СЕТ СН'!$F$20</f>
        <v>3277.9903390600002</v>
      </c>
      <c r="Q24" s="36">
        <f>SUMIFS(СВЦЭМ!$C$33:$C$776,СВЦЭМ!$A$33:$A$776,$A24,СВЦЭМ!$B$33:$B$776,Q$11)+'СЕТ СН'!$F$12+СВЦЭМ!$D$10+'СЕТ СН'!$F$5-'СЕТ СН'!$F$20</f>
        <v>3286.9445807699999</v>
      </c>
      <c r="R24" s="36">
        <f>SUMIFS(СВЦЭМ!$C$33:$C$776,СВЦЭМ!$A$33:$A$776,$A24,СВЦЭМ!$B$33:$B$776,R$11)+'СЕТ СН'!$F$12+СВЦЭМ!$D$10+'СЕТ СН'!$F$5-'СЕТ СН'!$F$20</f>
        <v>3280.5708486600001</v>
      </c>
      <c r="S24" s="36">
        <f>SUMIFS(СВЦЭМ!$C$33:$C$776,СВЦЭМ!$A$33:$A$776,$A24,СВЦЭМ!$B$33:$B$776,S$11)+'СЕТ СН'!$F$12+СВЦЭМ!$D$10+'СЕТ СН'!$F$5-'СЕТ СН'!$F$20</f>
        <v>3286.8746079500002</v>
      </c>
      <c r="T24" s="36">
        <f>SUMIFS(СВЦЭМ!$C$33:$C$776,СВЦЭМ!$A$33:$A$776,$A24,СВЦЭМ!$B$33:$B$776,T$11)+'СЕТ СН'!$F$12+СВЦЭМ!$D$10+'СЕТ СН'!$F$5-'СЕТ СН'!$F$20</f>
        <v>3224.1457041200001</v>
      </c>
      <c r="U24" s="36">
        <f>SUMIFS(СВЦЭМ!$C$33:$C$776,СВЦЭМ!$A$33:$A$776,$A24,СВЦЭМ!$B$33:$B$776,U$11)+'СЕТ СН'!$F$12+СВЦЭМ!$D$10+'СЕТ СН'!$F$5-'СЕТ СН'!$F$20</f>
        <v>3161.0556549499997</v>
      </c>
      <c r="V24" s="36">
        <f>SUMIFS(СВЦЭМ!$C$33:$C$776,СВЦЭМ!$A$33:$A$776,$A24,СВЦЭМ!$B$33:$B$776,V$11)+'СЕТ СН'!$F$12+СВЦЭМ!$D$10+'СЕТ СН'!$F$5-'СЕТ СН'!$F$20</f>
        <v>3164.3454746500001</v>
      </c>
      <c r="W24" s="36">
        <f>SUMIFS(СВЦЭМ!$C$33:$C$776,СВЦЭМ!$A$33:$A$776,$A24,СВЦЭМ!$B$33:$B$776,W$11)+'СЕТ СН'!$F$12+СВЦЭМ!$D$10+'СЕТ СН'!$F$5-'СЕТ СН'!$F$20</f>
        <v>3180.0559185399998</v>
      </c>
      <c r="X24" s="36">
        <f>SUMIFS(СВЦЭМ!$C$33:$C$776,СВЦЭМ!$A$33:$A$776,$A24,СВЦЭМ!$B$33:$B$776,X$11)+'СЕТ СН'!$F$12+СВЦЭМ!$D$10+'СЕТ СН'!$F$5-'СЕТ СН'!$F$20</f>
        <v>3185.7895415000003</v>
      </c>
      <c r="Y24" s="36">
        <f>SUMIFS(СВЦЭМ!$C$33:$C$776,СВЦЭМ!$A$33:$A$776,$A24,СВЦЭМ!$B$33:$B$776,Y$11)+'СЕТ СН'!$F$12+СВЦЭМ!$D$10+'СЕТ СН'!$F$5-'СЕТ СН'!$F$20</f>
        <v>3246.4087928899999</v>
      </c>
    </row>
    <row r="25" spans="1:25" ht="15.75" x14ac:dyDescent="0.2">
      <c r="A25" s="35">
        <f t="shared" si="0"/>
        <v>44057</v>
      </c>
      <c r="B25" s="36">
        <f>SUMIFS(СВЦЭМ!$C$33:$C$776,СВЦЭМ!$A$33:$A$776,$A25,СВЦЭМ!$B$33:$B$776,B$11)+'СЕТ СН'!$F$12+СВЦЭМ!$D$10+'СЕТ СН'!$F$5-'СЕТ СН'!$F$20</f>
        <v>3394.3884277699999</v>
      </c>
      <c r="C25" s="36">
        <f>SUMIFS(СВЦЭМ!$C$33:$C$776,СВЦЭМ!$A$33:$A$776,$A25,СВЦЭМ!$B$33:$B$776,C$11)+'СЕТ СН'!$F$12+СВЦЭМ!$D$10+'СЕТ СН'!$F$5-'СЕТ СН'!$F$20</f>
        <v>3412.0573956200001</v>
      </c>
      <c r="D25" s="36">
        <f>SUMIFS(СВЦЭМ!$C$33:$C$776,СВЦЭМ!$A$33:$A$776,$A25,СВЦЭМ!$B$33:$B$776,D$11)+'СЕТ СН'!$F$12+СВЦЭМ!$D$10+'СЕТ СН'!$F$5-'СЕТ СН'!$F$20</f>
        <v>3435.3991414100001</v>
      </c>
      <c r="E25" s="36">
        <f>SUMIFS(СВЦЭМ!$C$33:$C$776,СВЦЭМ!$A$33:$A$776,$A25,СВЦЭМ!$B$33:$B$776,E$11)+'СЕТ СН'!$F$12+СВЦЭМ!$D$10+'СЕТ СН'!$F$5-'СЕТ СН'!$F$20</f>
        <v>3434.2172189600001</v>
      </c>
      <c r="F25" s="36">
        <f>SUMIFS(СВЦЭМ!$C$33:$C$776,СВЦЭМ!$A$33:$A$776,$A25,СВЦЭМ!$B$33:$B$776,F$11)+'СЕТ СН'!$F$12+СВЦЭМ!$D$10+'СЕТ СН'!$F$5-'СЕТ СН'!$F$20</f>
        <v>3438.3661631999998</v>
      </c>
      <c r="G25" s="36">
        <f>SUMIFS(СВЦЭМ!$C$33:$C$776,СВЦЭМ!$A$33:$A$776,$A25,СВЦЭМ!$B$33:$B$776,G$11)+'СЕТ СН'!$F$12+СВЦЭМ!$D$10+'СЕТ СН'!$F$5-'СЕТ СН'!$F$20</f>
        <v>3418.53142798</v>
      </c>
      <c r="H25" s="36">
        <f>SUMIFS(СВЦЭМ!$C$33:$C$776,СВЦЭМ!$A$33:$A$776,$A25,СВЦЭМ!$B$33:$B$776,H$11)+'СЕТ СН'!$F$12+СВЦЭМ!$D$10+'СЕТ СН'!$F$5-'СЕТ СН'!$F$20</f>
        <v>3402.8003208600003</v>
      </c>
      <c r="I25" s="36">
        <f>SUMIFS(СВЦЭМ!$C$33:$C$776,СВЦЭМ!$A$33:$A$776,$A25,СВЦЭМ!$B$33:$B$776,I$11)+'СЕТ СН'!$F$12+СВЦЭМ!$D$10+'СЕТ СН'!$F$5-'СЕТ СН'!$F$20</f>
        <v>3403.2343726300001</v>
      </c>
      <c r="J25" s="36">
        <f>SUMIFS(СВЦЭМ!$C$33:$C$776,СВЦЭМ!$A$33:$A$776,$A25,СВЦЭМ!$B$33:$B$776,J$11)+'СЕТ СН'!$F$12+СВЦЭМ!$D$10+'СЕТ СН'!$F$5-'СЕТ СН'!$F$20</f>
        <v>3351.3904352600002</v>
      </c>
      <c r="K25" s="36">
        <f>SUMIFS(СВЦЭМ!$C$33:$C$776,СВЦЭМ!$A$33:$A$776,$A25,СВЦЭМ!$B$33:$B$776,K$11)+'СЕТ СН'!$F$12+СВЦЭМ!$D$10+'СЕТ СН'!$F$5-'СЕТ СН'!$F$20</f>
        <v>3329.97981815</v>
      </c>
      <c r="L25" s="36">
        <f>SUMIFS(СВЦЭМ!$C$33:$C$776,СВЦЭМ!$A$33:$A$776,$A25,СВЦЭМ!$B$33:$B$776,L$11)+'СЕТ СН'!$F$12+СВЦЭМ!$D$10+'СЕТ СН'!$F$5-'СЕТ СН'!$F$20</f>
        <v>3313.7359364200001</v>
      </c>
      <c r="M25" s="36">
        <f>SUMIFS(СВЦЭМ!$C$33:$C$776,СВЦЭМ!$A$33:$A$776,$A25,СВЦЭМ!$B$33:$B$776,M$11)+'СЕТ СН'!$F$12+СВЦЭМ!$D$10+'СЕТ СН'!$F$5-'СЕТ СН'!$F$20</f>
        <v>3275.3956348399997</v>
      </c>
      <c r="N25" s="36">
        <f>SUMIFS(СВЦЭМ!$C$33:$C$776,СВЦЭМ!$A$33:$A$776,$A25,СВЦЭМ!$B$33:$B$776,N$11)+'СЕТ СН'!$F$12+СВЦЭМ!$D$10+'СЕТ СН'!$F$5-'СЕТ СН'!$F$20</f>
        <v>3200.7245458100001</v>
      </c>
      <c r="O25" s="36">
        <f>SUMIFS(СВЦЭМ!$C$33:$C$776,СВЦЭМ!$A$33:$A$776,$A25,СВЦЭМ!$B$33:$B$776,O$11)+'СЕТ СН'!$F$12+СВЦЭМ!$D$10+'СЕТ СН'!$F$5-'СЕТ СН'!$F$20</f>
        <v>3181.3453387899999</v>
      </c>
      <c r="P25" s="36">
        <f>SUMIFS(СВЦЭМ!$C$33:$C$776,СВЦЭМ!$A$33:$A$776,$A25,СВЦЭМ!$B$33:$B$776,P$11)+'СЕТ СН'!$F$12+СВЦЭМ!$D$10+'СЕТ СН'!$F$5-'СЕТ СН'!$F$20</f>
        <v>3191.1496479699999</v>
      </c>
      <c r="Q25" s="36">
        <f>SUMIFS(СВЦЭМ!$C$33:$C$776,СВЦЭМ!$A$33:$A$776,$A25,СВЦЭМ!$B$33:$B$776,Q$11)+'СЕТ СН'!$F$12+СВЦЭМ!$D$10+'СЕТ СН'!$F$5-'СЕТ СН'!$F$20</f>
        <v>3203.33238355</v>
      </c>
      <c r="R25" s="36">
        <f>SUMIFS(СВЦЭМ!$C$33:$C$776,СВЦЭМ!$A$33:$A$776,$A25,СВЦЭМ!$B$33:$B$776,R$11)+'СЕТ СН'!$F$12+СВЦЭМ!$D$10+'СЕТ СН'!$F$5-'СЕТ СН'!$F$20</f>
        <v>3199.1797469399999</v>
      </c>
      <c r="S25" s="36">
        <f>SUMIFS(СВЦЭМ!$C$33:$C$776,СВЦЭМ!$A$33:$A$776,$A25,СВЦЭМ!$B$33:$B$776,S$11)+'СЕТ СН'!$F$12+СВЦЭМ!$D$10+'СЕТ СН'!$F$5-'СЕТ СН'!$F$20</f>
        <v>3210.2200126400003</v>
      </c>
      <c r="T25" s="36">
        <f>SUMIFS(СВЦЭМ!$C$33:$C$776,СВЦЭМ!$A$33:$A$776,$A25,СВЦЭМ!$B$33:$B$776,T$11)+'СЕТ СН'!$F$12+СВЦЭМ!$D$10+'СЕТ СН'!$F$5-'СЕТ СН'!$F$20</f>
        <v>3208.0361890499998</v>
      </c>
      <c r="U25" s="36">
        <f>SUMIFS(СВЦЭМ!$C$33:$C$776,СВЦЭМ!$A$33:$A$776,$A25,СВЦЭМ!$B$33:$B$776,U$11)+'СЕТ СН'!$F$12+СВЦЭМ!$D$10+'СЕТ СН'!$F$5-'СЕТ СН'!$F$20</f>
        <v>3218.88714931</v>
      </c>
      <c r="V25" s="36">
        <f>SUMIFS(СВЦЭМ!$C$33:$C$776,СВЦЭМ!$A$33:$A$776,$A25,СВЦЭМ!$B$33:$B$776,V$11)+'СЕТ СН'!$F$12+СВЦЭМ!$D$10+'СЕТ СН'!$F$5-'СЕТ СН'!$F$20</f>
        <v>3208.3982043999999</v>
      </c>
      <c r="W25" s="36">
        <f>SUMIFS(СВЦЭМ!$C$33:$C$776,СВЦЭМ!$A$33:$A$776,$A25,СВЦЭМ!$B$33:$B$776,W$11)+'СЕТ СН'!$F$12+СВЦЭМ!$D$10+'СЕТ СН'!$F$5-'СЕТ СН'!$F$20</f>
        <v>3211.3548882499999</v>
      </c>
      <c r="X25" s="36">
        <f>SUMIFS(СВЦЭМ!$C$33:$C$776,СВЦЭМ!$A$33:$A$776,$A25,СВЦЭМ!$B$33:$B$776,X$11)+'СЕТ СН'!$F$12+СВЦЭМ!$D$10+'СЕТ СН'!$F$5-'СЕТ СН'!$F$20</f>
        <v>3231.55454861</v>
      </c>
      <c r="Y25" s="36">
        <f>SUMIFS(СВЦЭМ!$C$33:$C$776,СВЦЭМ!$A$33:$A$776,$A25,СВЦЭМ!$B$33:$B$776,Y$11)+'СЕТ СН'!$F$12+СВЦЭМ!$D$10+'СЕТ СН'!$F$5-'СЕТ СН'!$F$20</f>
        <v>3305.2285416200002</v>
      </c>
    </row>
    <row r="26" spans="1:25" ht="15.75" x14ac:dyDescent="0.2">
      <c r="A26" s="35">
        <f t="shared" si="0"/>
        <v>44058</v>
      </c>
      <c r="B26" s="36">
        <f>SUMIFS(СВЦЭМ!$C$33:$C$776,СВЦЭМ!$A$33:$A$776,$A26,СВЦЭМ!$B$33:$B$776,B$11)+'СЕТ СН'!$F$12+СВЦЭМ!$D$10+'СЕТ СН'!$F$5-'СЕТ СН'!$F$20</f>
        <v>3332.1046028299997</v>
      </c>
      <c r="C26" s="36">
        <f>SUMIFS(СВЦЭМ!$C$33:$C$776,СВЦЭМ!$A$33:$A$776,$A26,СВЦЭМ!$B$33:$B$776,C$11)+'СЕТ СН'!$F$12+СВЦЭМ!$D$10+'СЕТ СН'!$F$5-'СЕТ СН'!$F$20</f>
        <v>3371.2641501100002</v>
      </c>
      <c r="D26" s="36">
        <f>SUMIFS(СВЦЭМ!$C$33:$C$776,СВЦЭМ!$A$33:$A$776,$A26,СВЦЭМ!$B$33:$B$776,D$11)+'СЕТ СН'!$F$12+СВЦЭМ!$D$10+'СЕТ СН'!$F$5-'СЕТ СН'!$F$20</f>
        <v>3361.9680677400002</v>
      </c>
      <c r="E26" s="36">
        <f>SUMIFS(СВЦЭМ!$C$33:$C$776,СВЦЭМ!$A$33:$A$776,$A26,СВЦЭМ!$B$33:$B$776,E$11)+'СЕТ СН'!$F$12+СВЦЭМ!$D$10+'СЕТ СН'!$F$5-'СЕТ СН'!$F$20</f>
        <v>3358.7566713599999</v>
      </c>
      <c r="F26" s="36">
        <f>SUMIFS(СВЦЭМ!$C$33:$C$776,СВЦЭМ!$A$33:$A$776,$A26,СВЦЭМ!$B$33:$B$776,F$11)+'СЕТ СН'!$F$12+СВЦЭМ!$D$10+'СЕТ СН'!$F$5-'СЕТ СН'!$F$20</f>
        <v>3362.82987452</v>
      </c>
      <c r="G26" s="36">
        <f>SUMIFS(СВЦЭМ!$C$33:$C$776,СВЦЭМ!$A$33:$A$776,$A26,СВЦЭМ!$B$33:$B$776,G$11)+'СЕТ СН'!$F$12+СВЦЭМ!$D$10+'СЕТ СН'!$F$5-'СЕТ СН'!$F$20</f>
        <v>3362.5874381399999</v>
      </c>
      <c r="H26" s="36">
        <f>SUMIFS(СВЦЭМ!$C$33:$C$776,СВЦЭМ!$A$33:$A$776,$A26,СВЦЭМ!$B$33:$B$776,H$11)+'СЕТ СН'!$F$12+СВЦЭМ!$D$10+'СЕТ СН'!$F$5-'СЕТ СН'!$F$20</f>
        <v>3352.3466912700001</v>
      </c>
      <c r="I26" s="36">
        <f>SUMIFS(СВЦЭМ!$C$33:$C$776,СВЦЭМ!$A$33:$A$776,$A26,СВЦЭМ!$B$33:$B$776,I$11)+'СЕТ СН'!$F$12+СВЦЭМ!$D$10+'СЕТ СН'!$F$5-'СЕТ СН'!$F$20</f>
        <v>3346.2744149499999</v>
      </c>
      <c r="J26" s="36">
        <f>SUMIFS(СВЦЭМ!$C$33:$C$776,СВЦЭМ!$A$33:$A$776,$A26,СВЦЭМ!$B$33:$B$776,J$11)+'СЕТ СН'!$F$12+СВЦЭМ!$D$10+'СЕТ СН'!$F$5-'СЕТ СН'!$F$20</f>
        <v>3306.96948376</v>
      </c>
      <c r="K26" s="36">
        <f>SUMIFS(СВЦЭМ!$C$33:$C$776,СВЦЭМ!$A$33:$A$776,$A26,СВЦЭМ!$B$33:$B$776,K$11)+'СЕТ СН'!$F$12+СВЦЭМ!$D$10+'СЕТ СН'!$F$5-'СЕТ СН'!$F$20</f>
        <v>3270.0075986399997</v>
      </c>
      <c r="L26" s="36">
        <f>SUMIFS(СВЦЭМ!$C$33:$C$776,СВЦЭМ!$A$33:$A$776,$A26,СВЦЭМ!$B$33:$B$776,L$11)+'СЕТ СН'!$F$12+СВЦЭМ!$D$10+'СЕТ СН'!$F$5-'СЕТ СН'!$F$20</f>
        <v>3266.1897183999999</v>
      </c>
      <c r="M26" s="36">
        <f>SUMIFS(СВЦЭМ!$C$33:$C$776,СВЦЭМ!$A$33:$A$776,$A26,СВЦЭМ!$B$33:$B$776,M$11)+'СЕТ СН'!$F$12+СВЦЭМ!$D$10+'СЕТ СН'!$F$5-'СЕТ СН'!$F$20</f>
        <v>3276.8452557800001</v>
      </c>
      <c r="N26" s="36">
        <f>SUMIFS(СВЦЭМ!$C$33:$C$776,СВЦЭМ!$A$33:$A$776,$A26,СВЦЭМ!$B$33:$B$776,N$11)+'СЕТ СН'!$F$12+СВЦЭМ!$D$10+'СЕТ СН'!$F$5-'СЕТ СН'!$F$20</f>
        <v>3270.9260127400003</v>
      </c>
      <c r="O26" s="36">
        <f>SUMIFS(СВЦЭМ!$C$33:$C$776,СВЦЭМ!$A$33:$A$776,$A26,СВЦЭМ!$B$33:$B$776,O$11)+'СЕТ СН'!$F$12+СВЦЭМ!$D$10+'СЕТ СН'!$F$5-'СЕТ СН'!$F$20</f>
        <v>3249.2917011199997</v>
      </c>
      <c r="P26" s="36">
        <f>SUMIFS(СВЦЭМ!$C$33:$C$776,СВЦЭМ!$A$33:$A$776,$A26,СВЦЭМ!$B$33:$B$776,P$11)+'СЕТ СН'!$F$12+СВЦЭМ!$D$10+'СЕТ СН'!$F$5-'СЕТ СН'!$F$20</f>
        <v>3251.4117476500001</v>
      </c>
      <c r="Q26" s="36">
        <f>SUMIFS(СВЦЭМ!$C$33:$C$776,СВЦЭМ!$A$33:$A$776,$A26,СВЦЭМ!$B$33:$B$776,Q$11)+'СЕТ СН'!$F$12+СВЦЭМ!$D$10+'СЕТ СН'!$F$5-'СЕТ СН'!$F$20</f>
        <v>3255.3841392499999</v>
      </c>
      <c r="R26" s="36">
        <f>SUMIFS(СВЦЭМ!$C$33:$C$776,СВЦЭМ!$A$33:$A$776,$A26,СВЦЭМ!$B$33:$B$776,R$11)+'СЕТ СН'!$F$12+СВЦЭМ!$D$10+'СЕТ СН'!$F$5-'СЕТ СН'!$F$20</f>
        <v>3259.6098278600002</v>
      </c>
      <c r="S26" s="36">
        <f>SUMIFS(СВЦЭМ!$C$33:$C$776,СВЦЭМ!$A$33:$A$776,$A26,СВЦЭМ!$B$33:$B$776,S$11)+'СЕТ СН'!$F$12+СВЦЭМ!$D$10+'СЕТ СН'!$F$5-'СЕТ СН'!$F$20</f>
        <v>3261.4867823300001</v>
      </c>
      <c r="T26" s="36">
        <f>SUMIFS(СВЦЭМ!$C$33:$C$776,СВЦЭМ!$A$33:$A$776,$A26,СВЦЭМ!$B$33:$B$776,T$11)+'СЕТ СН'!$F$12+СВЦЭМ!$D$10+'СЕТ СН'!$F$5-'СЕТ СН'!$F$20</f>
        <v>3258.5028876699998</v>
      </c>
      <c r="U26" s="36">
        <f>SUMIFS(СВЦЭМ!$C$33:$C$776,СВЦЭМ!$A$33:$A$776,$A26,СВЦЭМ!$B$33:$B$776,U$11)+'СЕТ СН'!$F$12+СВЦЭМ!$D$10+'СЕТ СН'!$F$5-'СЕТ СН'!$F$20</f>
        <v>3263.3930680499998</v>
      </c>
      <c r="V26" s="36">
        <f>SUMIFS(СВЦЭМ!$C$33:$C$776,СВЦЭМ!$A$33:$A$776,$A26,СВЦЭМ!$B$33:$B$776,V$11)+'СЕТ СН'!$F$12+СВЦЭМ!$D$10+'СЕТ СН'!$F$5-'СЕТ СН'!$F$20</f>
        <v>3253.5349833700002</v>
      </c>
      <c r="W26" s="36">
        <f>SUMIFS(СВЦЭМ!$C$33:$C$776,СВЦЭМ!$A$33:$A$776,$A26,СВЦЭМ!$B$33:$B$776,W$11)+'СЕТ СН'!$F$12+СВЦЭМ!$D$10+'СЕТ СН'!$F$5-'СЕТ СН'!$F$20</f>
        <v>3248.0564651099999</v>
      </c>
      <c r="X26" s="36">
        <f>SUMIFS(СВЦЭМ!$C$33:$C$776,СВЦЭМ!$A$33:$A$776,$A26,СВЦЭМ!$B$33:$B$776,X$11)+'СЕТ СН'!$F$12+СВЦЭМ!$D$10+'СЕТ СН'!$F$5-'СЕТ СН'!$F$20</f>
        <v>3264.86983289</v>
      </c>
      <c r="Y26" s="36">
        <f>SUMIFS(СВЦЭМ!$C$33:$C$776,СВЦЭМ!$A$33:$A$776,$A26,СВЦЭМ!$B$33:$B$776,Y$11)+'СЕТ СН'!$F$12+СВЦЭМ!$D$10+'СЕТ СН'!$F$5-'СЕТ СН'!$F$20</f>
        <v>3279.80885893</v>
      </c>
    </row>
    <row r="27" spans="1:25" ht="15.75" x14ac:dyDescent="0.2">
      <c r="A27" s="35">
        <f t="shared" si="0"/>
        <v>44059</v>
      </c>
      <c r="B27" s="36">
        <f>SUMIFS(СВЦЭМ!$C$33:$C$776,СВЦЭМ!$A$33:$A$776,$A27,СВЦЭМ!$B$33:$B$776,B$11)+'СЕТ СН'!$F$12+СВЦЭМ!$D$10+'СЕТ СН'!$F$5-'СЕТ СН'!$F$20</f>
        <v>3353.59625878</v>
      </c>
      <c r="C27" s="36">
        <f>SUMIFS(СВЦЭМ!$C$33:$C$776,СВЦЭМ!$A$33:$A$776,$A27,СВЦЭМ!$B$33:$B$776,C$11)+'СЕТ СН'!$F$12+СВЦЭМ!$D$10+'СЕТ СН'!$F$5-'СЕТ СН'!$F$20</f>
        <v>3370.8807995100001</v>
      </c>
      <c r="D27" s="36">
        <f>SUMIFS(СВЦЭМ!$C$33:$C$776,СВЦЭМ!$A$33:$A$776,$A27,СВЦЭМ!$B$33:$B$776,D$11)+'СЕТ СН'!$F$12+СВЦЭМ!$D$10+'СЕТ СН'!$F$5-'СЕТ СН'!$F$20</f>
        <v>3383.74616844</v>
      </c>
      <c r="E27" s="36">
        <f>SUMIFS(СВЦЭМ!$C$33:$C$776,СВЦЭМ!$A$33:$A$776,$A27,СВЦЭМ!$B$33:$B$776,E$11)+'СЕТ СН'!$F$12+СВЦЭМ!$D$10+'СЕТ СН'!$F$5-'СЕТ СН'!$F$20</f>
        <v>3391.6299077499998</v>
      </c>
      <c r="F27" s="36">
        <f>SUMIFS(СВЦЭМ!$C$33:$C$776,СВЦЭМ!$A$33:$A$776,$A27,СВЦЭМ!$B$33:$B$776,F$11)+'СЕТ СН'!$F$12+СВЦЭМ!$D$10+'СЕТ СН'!$F$5-'СЕТ СН'!$F$20</f>
        <v>3389.6419218599999</v>
      </c>
      <c r="G27" s="36">
        <f>SUMIFS(СВЦЭМ!$C$33:$C$776,СВЦЭМ!$A$33:$A$776,$A27,СВЦЭМ!$B$33:$B$776,G$11)+'СЕТ СН'!$F$12+СВЦЭМ!$D$10+'СЕТ СН'!$F$5-'СЕТ СН'!$F$20</f>
        <v>3384.0174750800002</v>
      </c>
      <c r="H27" s="36">
        <f>SUMIFS(СВЦЭМ!$C$33:$C$776,СВЦЭМ!$A$33:$A$776,$A27,СВЦЭМ!$B$33:$B$776,H$11)+'СЕТ СН'!$F$12+СВЦЭМ!$D$10+'СЕТ СН'!$F$5-'СЕТ СН'!$F$20</f>
        <v>3368.6865606199999</v>
      </c>
      <c r="I27" s="36">
        <f>SUMIFS(СВЦЭМ!$C$33:$C$776,СВЦЭМ!$A$33:$A$776,$A27,СВЦЭМ!$B$33:$B$776,I$11)+'СЕТ СН'!$F$12+СВЦЭМ!$D$10+'СЕТ СН'!$F$5-'СЕТ СН'!$F$20</f>
        <v>3322.8369248600002</v>
      </c>
      <c r="J27" s="36">
        <f>SUMIFS(СВЦЭМ!$C$33:$C$776,СВЦЭМ!$A$33:$A$776,$A27,СВЦЭМ!$B$33:$B$776,J$11)+'СЕТ СН'!$F$12+СВЦЭМ!$D$10+'СЕТ СН'!$F$5-'СЕТ СН'!$F$20</f>
        <v>3297.62992829</v>
      </c>
      <c r="K27" s="36">
        <f>SUMIFS(СВЦЭМ!$C$33:$C$776,СВЦЭМ!$A$33:$A$776,$A27,СВЦЭМ!$B$33:$B$776,K$11)+'СЕТ СН'!$F$12+СВЦЭМ!$D$10+'СЕТ СН'!$F$5-'СЕТ СН'!$F$20</f>
        <v>3268.7720798199998</v>
      </c>
      <c r="L27" s="36">
        <f>SUMIFS(СВЦЭМ!$C$33:$C$776,СВЦЭМ!$A$33:$A$776,$A27,СВЦЭМ!$B$33:$B$776,L$11)+'СЕТ СН'!$F$12+СВЦЭМ!$D$10+'СЕТ СН'!$F$5-'СЕТ СН'!$F$20</f>
        <v>3260.6914113000003</v>
      </c>
      <c r="M27" s="36">
        <f>SUMIFS(СВЦЭМ!$C$33:$C$776,СВЦЭМ!$A$33:$A$776,$A27,СВЦЭМ!$B$33:$B$776,M$11)+'СЕТ СН'!$F$12+СВЦЭМ!$D$10+'СЕТ СН'!$F$5-'СЕТ СН'!$F$20</f>
        <v>3239.9576061100001</v>
      </c>
      <c r="N27" s="36">
        <f>SUMIFS(СВЦЭМ!$C$33:$C$776,СВЦЭМ!$A$33:$A$776,$A27,СВЦЭМ!$B$33:$B$776,N$11)+'СЕТ СН'!$F$12+СВЦЭМ!$D$10+'СЕТ СН'!$F$5-'СЕТ СН'!$F$20</f>
        <v>3227.1796347600002</v>
      </c>
      <c r="O27" s="36">
        <f>SUMIFS(СВЦЭМ!$C$33:$C$776,СВЦЭМ!$A$33:$A$776,$A27,СВЦЭМ!$B$33:$B$776,O$11)+'СЕТ СН'!$F$12+СВЦЭМ!$D$10+'СЕТ СН'!$F$5-'СЕТ СН'!$F$20</f>
        <v>3211.7226642999999</v>
      </c>
      <c r="P27" s="36">
        <f>SUMIFS(СВЦЭМ!$C$33:$C$776,СВЦЭМ!$A$33:$A$776,$A27,СВЦЭМ!$B$33:$B$776,P$11)+'СЕТ СН'!$F$12+СВЦЭМ!$D$10+'СЕТ СН'!$F$5-'СЕТ СН'!$F$20</f>
        <v>3207.9961851500002</v>
      </c>
      <c r="Q27" s="36">
        <f>SUMIFS(СВЦЭМ!$C$33:$C$776,СВЦЭМ!$A$33:$A$776,$A27,СВЦЭМ!$B$33:$B$776,Q$11)+'СЕТ СН'!$F$12+СВЦЭМ!$D$10+'СЕТ СН'!$F$5-'СЕТ СН'!$F$20</f>
        <v>3224.9393507099999</v>
      </c>
      <c r="R27" s="36">
        <f>SUMIFS(СВЦЭМ!$C$33:$C$776,СВЦЭМ!$A$33:$A$776,$A27,СВЦЭМ!$B$33:$B$776,R$11)+'СЕТ СН'!$F$12+СВЦЭМ!$D$10+'СЕТ СН'!$F$5-'СЕТ СН'!$F$20</f>
        <v>3239.3666026700002</v>
      </c>
      <c r="S27" s="36">
        <f>SUMIFS(СВЦЭМ!$C$33:$C$776,СВЦЭМ!$A$33:$A$776,$A27,СВЦЭМ!$B$33:$B$776,S$11)+'СЕТ СН'!$F$12+СВЦЭМ!$D$10+'СЕТ СН'!$F$5-'СЕТ СН'!$F$20</f>
        <v>3246.9584096899998</v>
      </c>
      <c r="T27" s="36">
        <f>SUMIFS(СВЦЭМ!$C$33:$C$776,СВЦЭМ!$A$33:$A$776,$A27,СВЦЭМ!$B$33:$B$776,T$11)+'СЕТ СН'!$F$12+СВЦЭМ!$D$10+'СЕТ СН'!$F$5-'СЕТ СН'!$F$20</f>
        <v>3251.75348902</v>
      </c>
      <c r="U27" s="36">
        <f>SUMIFS(СВЦЭМ!$C$33:$C$776,СВЦЭМ!$A$33:$A$776,$A27,СВЦЭМ!$B$33:$B$776,U$11)+'СЕТ СН'!$F$12+СВЦЭМ!$D$10+'СЕТ СН'!$F$5-'СЕТ СН'!$F$20</f>
        <v>3262.2484007600001</v>
      </c>
      <c r="V27" s="36">
        <f>SUMIFS(СВЦЭМ!$C$33:$C$776,СВЦЭМ!$A$33:$A$776,$A27,СВЦЭМ!$B$33:$B$776,V$11)+'СЕТ СН'!$F$12+СВЦЭМ!$D$10+'СЕТ СН'!$F$5-'СЕТ СН'!$F$20</f>
        <v>3247.88292551</v>
      </c>
      <c r="W27" s="36">
        <f>SUMIFS(СВЦЭМ!$C$33:$C$776,СВЦЭМ!$A$33:$A$776,$A27,СВЦЭМ!$B$33:$B$776,W$11)+'СЕТ СН'!$F$12+СВЦЭМ!$D$10+'СЕТ СН'!$F$5-'СЕТ СН'!$F$20</f>
        <v>3245.3723204899998</v>
      </c>
      <c r="X27" s="36">
        <f>SUMIFS(СВЦЭМ!$C$33:$C$776,СВЦЭМ!$A$33:$A$776,$A27,СВЦЭМ!$B$33:$B$776,X$11)+'СЕТ СН'!$F$12+СВЦЭМ!$D$10+'СЕТ СН'!$F$5-'СЕТ СН'!$F$20</f>
        <v>3262.0419178500001</v>
      </c>
      <c r="Y27" s="36">
        <f>SUMIFS(СВЦЭМ!$C$33:$C$776,СВЦЭМ!$A$33:$A$776,$A27,СВЦЭМ!$B$33:$B$776,Y$11)+'СЕТ СН'!$F$12+СВЦЭМ!$D$10+'СЕТ СН'!$F$5-'СЕТ СН'!$F$20</f>
        <v>3267.3369953299998</v>
      </c>
    </row>
    <row r="28" spans="1:25" ht="15.75" x14ac:dyDescent="0.2">
      <c r="A28" s="35">
        <f t="shared" si="0"/>
        <v>44060</v>
      </c>
      <c r="B28" s="36">
        <f>SUMIFS(СВЦЭМ!$C$33:$C$776,СВЦЭМ!$A$33:$A$776,$A28,СВЦЭМ!$B$33:$B$776,B$11)+'СЕТ СН'!$F$12+СВЦЭМ!$D$10+'СЕТ СН'!$F$5-'СЕТ СН'!$F$20</f>
        <v>3368.3758452500001</v>
      </c>
      <c r="C28" s="36">
        <f>SUMIFS(СВЦЭМ!$C$33:$C$776,СВЦЭМ!$A$33:$A$776,$A28,СВЦЭМ!$B$33:$B$776,C$11)+'СЕТ СН'!$F$12+СВЦЭМ!$D$10+'СЕТ СН'!$F$5-'СЕТ СН'!$F$20</f>
        <v>3394.70464902</v>
      </c>
      <c r="D28" s="36">
        <f>SUMIFS(СВЦЭМ!$C$33:$C$776,СВЦЭМ!$A$33:$A$776,$A28,СВЦЭМ!$B$33:$B$776,D$11)+'СЕТ СН'!$F$12+СВЦЭМ!$D$10+'СЕТ СН'!$F$5-'СЕТ СН'!$F$20</f>
        <v>3408.4977784799999</v>
      </c>
      <c r="E28" s="36">
        <f>SUMIFS(СВЦЭМ!$C$33:$C$776,СВЦЭМ!$A$33:$A$776,$A28,СВЦЭМ!$B$33:$B$776,E$11)+'СЕТ СН'!$F$12+СВЦЭМ!$D$10+'СЕТ СН'!$F$5-'СЕТ СН'!$F$20</f>
        <v>3418.45545795</v>
      </c>
      <c r="F28" s="36">
        <f>SUMIFS(СВЦЭМ!$C$33:$C$776,СВЦЭМ!$A$33:$A$776,$A28,СВЦЭМ!$B$33:$B$776,F$11)+'СЕТ СН'!$F$12+СВЦЭМ!$D$10+'СЕТ СН'!$F$5-'СЕТ СН'!$F$20</f>
        <v>3415.1623172700001</v>
      </c>
      <c r="G28" s="36">
        <f>SUMIFS(СВЦЭМ!$C$33:$C$776,СВЦЭМ!$A$33:$A$776,$A28,СВЦЭМ!$B$33:$B$776,G$11)+'СЕТ СН'!$F$12+СВЦЭМ!$D$10+'СЕТ СН'!$F$5-'СЕТ СН'!$F$20</f>
        <v>3416.4503020699999</v>
      </c>
      <c r="H28" s="36">
        <f>SUMIFS(СВЦЭМ!$C$33:$C$776,СВЦЭМ!$A$33:$A$776,$A28,СВЦЭМ!$B$33:$B$776,H$11)+'СЕТ СН'!$F$12+СВЦЭМ!$D$10+'СЕТ СН'!$F$5-'СЕТ СН'!$F$20</f>
        <v>3431.3272203500001</v>
      </c>
      <c r="I28" s="36">
        <f>SUMIFS(СВЦЭМ!$C$33:$C$776,СВЦЭМ!$A$33:$A$776,$A28,СВЦЭМ!$B$33:$B$776,I$11)+'СЕТ СН'!$F$12+СВЦЭМ!$D$10+'СЕТ СН'!$F$5-'СЕТ СН'!$F$20</f>
        <v>3474.6359223499999</v>
      </c>
      <c r="J28" s="36">
        <f>SUMIFS(СВЦЭМ!$C$33:$C$776,СВЦЭМ!$A$33:$A$776,$A28,СВЦЭМ!$B$33:$B$776,J$11)+'СЕТ СН'!$F$12+СВЦЭМ!$D$10+'СЕТ СН'!$F$5-'СЕТ СН'!$F$20</f>
        <v>3431.1069595700001</v>
      </c>
      <c r="K28" s="36">
        <f>SUMIFS(СВЦЭМ!$C$33:$C$776,СВЦЭМ!$A$33:$A$776,$A28,СВЦЭМ!$B$33:$B$776,K$11)+'СЕТ СН'!$F$12+СВЦЭМ!$D$10+'СЕТ СН'!$F$5-'СЕТ СН'!$F$20</f>
        <v>3399.7142511399998</v>
      </c>
      <c r="L28" s="36">
        <f>SUMIFS(СВЦЭМ!$C$33:$C$776,СВЦЭМ!$A$33:$A$776,$A28,СВЦЭМ!$B$33:$B$776,L$11)+'СЕТ СН'!$F$12+СВЦЭМ!$D$10+'СЕТ СН'!$F$5-'СЕТ СН'!$F$20</f>
        <v>3385.99701486</v>
      </c>
      <c r="M28" s="36">
        <f>SUMIFS(СВЦЭМ!$C$33:$C$776,СВЦЭМ!$A$33:$A$776,$A28,СВЦЭМ!$B$33:$B$776,M$11)+'СЕТ СН'!$F$12+СВЦЭМ!$D$10+'СЕТ СН'!$F$5-'СЕТ СН'!$F$20</f>
        <v>3326.7877585599999</v>
      </c>
      <c r="N28" s="36">
        <f>SUMIFS(СВЦЭМ!$C$33:$C$776,СВЦЭМ!$A$33:$A$776,$A28,СВЦЭМ!$B$33:$B$776,N$11)+'СЕТ СН'!$F$12+СВЦЭМ!$D$10+'СЕТ СН'!$F$5-'СЕТ СН'!$F$20</f>
        <v>3256.7626320300001</v>
      </c>
      <c r="O28" s="36">
        <f>SUMIFS(СВЦЭМ!$C$33:$C$776,СВЦЭМ!$A$33:$A$776,$A28,СВЦЭМ!$B$33:$B$776,O$11)+'СЕТ СН'!$F$12+СВЦЭМ!$D$10+'СЕТ СН'!$F$5-'СЕТ СН'!$F$20</f>
        <v>3223.65846147</v>
      </c>
      <c r="P28" s="36">
        <f>SUMIFS(СВЦЭМ!$C$33:$C$776,СВЦЭМ!$A$33:$A$776,$A28,СВЦЭМ!$B$33:$B$776,P$11)+'СЕТ СН'!$F$12+СВЦЭМ!$D$10+'СЕТ СН'!$F$5-'СЕТ СН'!$F$20</f>
        <v>3224.17443933</v>
      </c>
      <c r="Q28" s="36">
        <f>SUMIFS(СВЦЭМ!$C$33:$C$776,СВЦЭМ!$A$33:$A$776,$A28,СВЦЭМ!$B$33:$B$776,Q$11)+'СЕТ СН'!$F$12+СВЦЭМ!$D$10+'СЕТ СН'!$F$5-'СЕТ СН'!$F$20</f>
        <v>3229.9948524599999</v>
      </c>
      <c r="R28" s="36">
        <f>SUMIFS(СВЦЭМ!$C$33:$C$776,СВЦЭМ!$A$33:$A$776,$A28,СВЦЭМ!$B$33:$B$776,R$11)+'СЕТ СН'!$F$12+СВЦЭМ!$D$10+'СЕТ СН'!$F$5-'СЕТ СН'!$F$20</f>
        <v>3227.2184619499999</v>
      </c>
      <c r="S28" s="36">
        <f>SUMIFS(СВЦЭМ!$C$33:$C$776,СВЦЭМ!$A$33:$A$776,$A28,СВЦЭМ!$B$33:$B$776,S$11)+'СЕТ СН'!$F$12+СВЦЭМ!$D$10+'СЕТ СН'!$F$5-'СЕТ СН'!$F$20</f>
        <v>3230.6108701399999</v>
      </c>
      <c r="T28" s="36">
        <f>SUMIFS(СВЦЭМ!$C$33:$C$776,СВЦЭМ!$A$33:$A$776,$A28,СВЦЭМ!$B$33:$B$776,T$11)+'СЕТ СН'!$F$12+СВЦЭМ!$D$10+'СЕТ СН'!$F$5-'СЕТ СН'!$F$20</f>
        <v>3227.7306906899998</v>
      </c>
      <c r="U28" s="36">
        <f>SUMIFS(СВЦЭМ!$C$33:$C$776,СВЦЭМ!$A$33:$A$776,$A28,СВЦЭМ!$B$33:$B$776,U$11)+'СЕТ СН'!$F$12+СВЦЭМ!$D$10+'СЕТ СН'!$F$5-'СЕТ СН'!$F$20</f>
        <v>3231.0262679299999</v>
      </c>
      <c r="V28" s="36">
        <f>SUMIFS(СВЦЭМ!$C$33:$C$776,СВЦЭМ!$A$33:$A$776,$A28,СВЦЭМ!$B$33:$B$776,V$11)+'СЕТ СН'!$F$12+СВЦЭМ!$D$10+'СЕТ СН'!$F$5-'СЕТ СН'!$F$20</f>
        <v>3229.8231275500002</v>
      </c>
      <c r="W28" s="36">
        <f>SUMIFS(СВЦЭМ!$C$33:$C$776,СВЦЭМ!$A$33:$A$776,$A28,СВЦЭМ!$B$33:$B$776,W$11)+'СЕТ СН'!$F$12+СВЦЭМ!$D$10+'СЕТ СН'!$F$5-'СЕТ СН'!$F$20</f>
        <v>3228.5222775299999</v>
      </c>
      <c r="X28" s="36">
        <f>SUMIFS(СВЦЭМ!$C$33:$C$776,СВЦЭМ!$A$33:$A$776,$A28,СВЦЭМ!$B$33:$B$776,X$11)+'СЕТ СН'!$F$12+СВЦЭМ!$D$10+'СЕТ СН'!$F$5-'СЕТ СН'!$F$20</f>
        <v>3230.0961271900001</v>
      </c>
      <c r="Y28" s="36">
        <f>SUMIFS(СВЦЭМ!$C$33:$C$776,СВЦЭМ!$A$33:$A$776,$A28,СВЦЭМ!$B$33:$B$776,Y$11)+'СЕТ СН'!$F$12+СВЦЭМ!$D$10+'СЕТ СН'!$F$5-'СЕТ СН'!$F$20</f>
        <v>3292.3079699800001</v>
      </c>
    </row>
    <row r="29" spans="1:25" ht="15.75" x14ac:dyDescent="0.2">
      <c r="A29" s="35">
        <f t="shared" si="0"/>
        <v>44061</v>
      </c>
      <c r="B29" s="36">
        <f>SUMIFS(СВЦЭМ!$C$33:$C$776,СВЦЭМ!$A$33:$A$776,$A29,СВЦЭМ!$B$33:$B$776,B$11)+'СЕТ СН'!$F$12+СВЦЭМ!$D$10+'СЕТ СН'!$F$5-'СЕТ СН'!$F$20</f>
        <v>3370.2936593100003</v>
      </c>
      <c r="C29" s="36">
        <f>SUMIFS(СВЦЭМ!$C$33:$C$776,СВЦЭМ!$A$33:$A$776,$A29,СВЦЭМ!$B$33:$B$776,C$11)+'СЕТ СН'!$F$12+СВЦЭМ!$D$10+'СЕТ СН'!$F$5-'СЕТ СН'!$F$20</f>
        <v>3406.6613530499999</v>
      </c>
      <c r="D29" s="36">
        <f>SUMIFS(СВЦЭМ!$C$33:$C$776,СВЦЭМ!$A$33:$A$776,$A29,СВЦЭМ!$B$33:$B$776,D$11)+'СЕТ СН'!$F$12+СВЦЭМ!$D$10+'СЕТ СН'!$F$5-'СЕТ СН'!$F$20</f>
        <v>3424.9688864300001</v>
      </c>
      <c r="E29" s="36">
        <f>SUMIFS(СВЦЭМ!$C$33:$C$776,СВЦЭМ!$A$33:$A$776,$A29,СВЦЭМ!$B$33:$B$776,E$11)+'СЕТ СН'!$F$12+СВЦЭМ!$D$10+'СЕТ СН'!$F$5-'СЕТ СН'!$F$20</f>
        <v>3425.5094611700001</v>
      </c>
      <c r="F29" s="36">
        <f>SUMIFS(СВЦЭМ!$C$33:$C$776,СВЦЭМ!$A$33:$A$776,$A29,СВЦЭМ!$B$33:$B$776,F$11)+'СЕТ СН'!$F$12+СВЦЭМ!$D$10+'СЕТ СН'!$F$5-'СЕТ СН'!$F$20</f>
        <v>3437.6584555700001</v>
      </c>
      <c r="G29" s="36">
        <f>SUMIFS(СВЦЭМ!$C$33:$C$776,СВЦЭМ!$A$33:$A$776,$A29,СВЦЭМ!$B$33:$B$776,G$11)+'СЕТ СН'!$F$12+СВЦЭМ!$D$10+'СЕТ СН'!$F$5-'СЕТ СН'!$F$20</f>
        <v>3430.1659090100002</v>
      </c>
      <c r="H29" s="36">
        <f>SUMIFS(СВЦЭМ!$C$33:$C$776,СВЦЭМ!$A$33:$A$776,$A29,СВЦЭМ!$B$33:$B$776,H$11)+'СЕТ СН'!$F$12+СВЦЭМ!$D$10+'СЕТ СН'!$F$5-'СЕТ СН'!$F$20</f>
        <v>3433.2060183100002</v>
      </c>
      <c r="I29" s="36">
        <f>SUMIFS(СВЦЭМ!$C$33:$C$776,СВЦЭМ!$A$33:$A$776,$A29,СВЦЭМ!$B$33:$B$776,I$11)+'СЕТ СН'!$F$12+СВЦЭМ!$D$10+'СЕТ СН'!$F$5-'СЕТ СН'!$F$20</f>
        <v>3435.61791137</v>
      </c>
      <c r="J29" s="36">
        <f>SUMIFS(СВЦЭМ!$C$33:$C$776,СВЦЭМ!$A$33:$A$776,$A29,СВЦЭМ!$B$33:$B$776,J$11)+'СЕТ СН'!$F$12+СВЦЭМ!$D$10+'СЕТ СН'!$F$5-'СЕТ СН'!$F$20</f>
        <v>3383.1558297900001</v>
      </c>
      <c r="K29" s="36">
        <f>SUMIFS(СВЦЭМ!$C$33:$C$776,СВЦЭМ!$A$33:$A$776,$A29,СВЦЭМ!$B$33:$B$776,K$11)+'СЕТ СН'!$F$12+СВЦЭМ!$D$10+'СЕТ СН'!$F$5-'СЕТ СН'!$F$20</f>
        <v>3366.0070547300002</v>
      </c>
      <c r="L29" s="36">
        <f>SUMIFS(СВЦЭМ!$C$33:$C$776,СВЦЭМ!$A$33:$A$776,$A29,СВЦЭМ!$B$33:$B$776,L$11)+'СЕТ СН'!$F$12+СВЦЭМ!$D$10+'СЕТ СН'!$F$5-'СЕТ СН'!$F$20</f>
        <v>3364.2123665600002</v>
      </c>
      <c r="M29" s="36">
        <f>SUMIFS(СВЦЭМ!$C$33:$C$776,СВЦЭМ!$A$33:$A$776,$A29,СВЦЭМ!$B$33:$B$776,M$11)+'СЕТ СН'!$F$12+СВЦЭМ!$D$10+'СЕТ СН'!$F$5-'СЕТ СН'!$F$20</f>
        <v>3320.0426752100002</v>
      </c>
      <c r="N29" s="36">
        <f>SUMIFS(СВЦЭМ!$C$33:$C$776,СВЦЭМ!$A$33:$A$776,$A29,СВЦЭМ!$B$33:$B$776,N$11)+'СЕТ СН'!$F$12+СВЦЭМ!$D$10+'СЕТ СН'!$F$5-'СЕТ СН'!$F$20</f>
        <v>3244.2122232699999</v>
      </c>
      <c r="O29" s="36">
        <f>SUMIFS(СВЦЭМ!$C$33:$C$776,СВЦЭМ!$A$33:$A$776,$A29,СВЦЭМ!$B$33:$B$776,O$11)+'СЕТ СН'!$F$12+СВЦЭМ!$D$10+'СЕТ СН'!$F$5-'СЕТ СН'!$F$20</f>
        <v>3224.0228651699999</v>
      </c>
      <c r="P29" s="36">
        <f>SUMIFS(СВЦЭМ!$C$33:$C$776,СВЦЭМ!$A$33:$A$776,$A29,СВЦЭМ!$B$33:$B$776,P$11)+'СЕТ СН'!$F$12+СВЦЭМ!$D$10+'СЕТ СН'!$F$5-'СЕТ СН'!$F$20</f>
        <v>3223.79562472</v>
      </c>
      <c r="Q29" s="36">
        <f>SUMIFS(СВЦЭМ!$C$33:$C$776,СВЦЭМ!$A$33:$A$776,$A29,СВЦЭМ!$B$33:$B$776,Q$11)+'СЕТ СН'!$F$12+СВЦЭМ!$D$10+'СЕТ СН'!$F$5-'СЕТ СН'!$F$20</f>
        <v>3224.5828913099999</v>
      </c>
      <c r="R29" s="36">
        <f>SUMIFS(СВЦЭМ!$C$33:$C$776,СВЦЭМ!$A$33:$A$776,$A29,СВЦЭМ!$B$33:$B$776,R$11)+'СЕТ СН'!$F$12+СВЦЭМ!$D$10+'СЕТ СН'!$F$5-'СЕТ СН'!$F$20</f>
        <v>3213.4456805600003</v>
      </c>
      <c r="S29" s="36">
        <f>SUMIFS(СВЦЭМ!$C$33:$C$776,СВЦЭМ!$A$33:$A$776,$A29,СВЦЭМ!$B$33:$B$776,S$11)+'СЕТ СН'!$F$12+СВЦЭМ!$D$10+'СЕТ СН'!$F$5-'СЕТ СН'!$F$20</f>
        <v>3217.0985077400001</v>
      </c>
      <c r="T29" s="36">
        <f>SUMIFS(СВЦЭМ!$C$33:$C$776,СВЦЭМ!$A$33:$A$776,$A29,СВЦЭМ!$B$33:$B$776,T$11)+'СЕТ СН'!$F$12+СВЦЭМ!$D$10+'СЕТ СН'!$F$5-'СЕТ СН'!$F$20</f>
        <v>3217.16940054</v>
      </c>
      <c r="U29" s="36">
        <f>SUMIFS(СВЦЭМ!$C$33:$C$776,СВЦЭМ!$A$33:$A$776,$A29,СВЦЭМ!$B$33:$B$776,U$11)+'СЕТ СН'!$F$12+СВЦЭМ!$D$10+'СЕТ СН'!$F$5-'СЕТ СН'!$F$20</f>
        <v>3215.7374732799999</v>
      </c>
      <c r="V29" s="36">
        <f>SUMIFS(СВЦЭМ!$C$33:$C$776,СВЦЭМ!$A$33:$A$776,$A29,СВЦЭМ!$B$33:$B$776,V$11)+'СЕТ СН'!$F$12+СВЦЭМ!$D$10+'СЕТ СН'!$F$5-'СЕТ СН'!$F$20</f>
        <v>3212.1523646999999</v>
      </c>
      <c r="W29" s="36">
        <f>SUMIFS(СВЦЭМ!$C$33:$C$776,СВЦЭМ!$A$33:$A$776,$A29,СВЦЭМ!$B$33:$B$776,W$11)+'СЕТ СН'!$F$12+СВЦЭМ!$D$10+'СЕТ СН'!$F$5-'СЕТ СН'!$F$20</f>
        <v>3233.2704852699999</v>
      </c>
      <c r="X29" s="36">
        <f>SUMIFS(СВЦЭМ!$C$33:$C$776,СВЦЭМ!$A$33:$A$776,$A29,СВЦЭМ!$B$33:$B$776,X$11)+'СЕТ СН'!$F$12+СВЦЭМ!$D$10+'СЕТ СН'!$F$5-'СЕТ СН'!$F$20</f>
        <v>3233.0789579500001</v>
      </c>
      <c r="Y29" s="36">
        <f>SUMIFS(СВЦЭМ!$C$33:$C$776,СВЦЭМ!$A$33:$A$776,$A29,СВЦЭМ!$B$33:$B$776,Y$11)+'СЕТ СН'!$F$12+СВЦЭМ!$D$10+'СЕТ СН'!$F$5-'СЕТ СН'!$F$20</f>
        <v>3304.97589419</v>
      </c>
    </row>
    <row r="30" spans="1:25" ht="15.75" x14ac:dyDescent="0.2">
      <c r="A30" s="35">
        <f t="shared" si="0"/>
        <v>44062</v>
      </c>
      <c r="B30" s="36">
        <f>SUMIFS(СВЦЭМ!$C$33:$C$776,СВЦЭМ!$A$33:$A$776,$A30,СВЦЭМ!$B$33:$B$776,B$11)+'СЕТ СН'!$F$12+СВЦЭМ!$D$10+'СЕТ СН'!$F$5-'СЕТ СН'!$F$20</f>
        <v>3311.8450295000002</v>
      </c>
      <c r="C30" s="36">
        <f>SUMIFS(СВЦЭМ!$C$33:$C$776,СВЦЭМ!$A$33:$A$776,$A30,СВЦЭМ!$B$33:$B$776,C$11)+'СЕТ СН'!$F$12+СВЦЭМ!$D$10+'СЕТ СН'!$F$5-'СЕТ СН'!$F$20</f>
        <v>3352.17722013</v>
      </c>
      <c r="D30" s="36">
        <f>SUMIFS(СВЦЭМ!$C$33:$C$776,СВЦЭМ!$A$33:$A$776,$A30,СВЦЭМ!$B$33:$B$776,D$11)+'СЕТ СН'!$F$12+СВЦЭМ!$D$10+'СЕТ СН'!$F$5-'СЕТ СН'!$F$20</f>
        <v>3359.7569579999999</v>
      </c>
      <c r="E30" s="36">
        <f>SUMIFS(СВЦЭМ!$C$33:$C$776,СВЦЭМ!$A$33:$A$776,$A30,СВЦЭМ!$B$33:$B$776,E$11)+'СЕТ СН'!$F$12+СВЦЭМ!$D$10+'СЕТ СН'!$F$5-'СЕТ СН'!$F$20</f>
        <v>3376.6402233399999</v>
      </c>
      <c r="F30" s="36">
        <f>SUMIFS(СВЦЭМ!$C$33:$C$776,СВЦЭМ!$A$33:$A$776,$A30,СВЦЭМ!$B$33:$B$776,F$11)+'СЕТ СН'!$F$12+СВЦЭМ!$D$10+'СЕТ СН'!$F$5-'СЕТ СН'!$F$20</f>
        <v>3383.56486877</v>
      </c>
      <c r="G30" s="36">
        <f>SUMIFS(СВЦЭМ!$C$33:$C$776,СВЦЭМ!$A$33:$A$776,$A30,СВЦЭМ!$B$33:$B$776,G$11)+'СЕТ СН'!$F$12+СВЦЭМ!$D$10+'СЕТ СН'!$F$5-'СЕТ СН'!$F$20</f>
        <v>3363.98832868</v>
      </c>
      <c r="H30" s="36">
        <f>SUMIFS(СВЦЭМ!$C$33:$C$776,СВЦЭМ!$A$33:$A$776,$A30,СВЦЭМ!$B$33:$B$776,H$11)+'СЕТ СН'!$F$12+СВЦЭМ!$D$10+'СЕТ СН'!$F$5-'СЕТ СН'!$F$20</f>
        <v>3362.09041953</v>
      </c>
      <c r="I30" s="36">
        <f>SUMIFS(СВЦЭМ!$C$33:$C$776,СВЦЭМ!$A$33:$A$776,$A30,СВЦЭМ!$B$33:$B$776,I$11)+'СЕТ СН'!$F$12+СВЦЭМ!$D$10+'СЕТ СН'!$F$5-'СЕТ СН'!$F$20</f>
        <v>3387.3961178499999</v>
      </c>
      <c r="J30" s="36">
        <f>SUMIFS(СВЦЭМ!$C$33:$C$776,СВЦЭМ!$A$33:$A$776,$A30,СВЦЭМ!$B$33:$B$776,J$11)+'СЕТ СН'!$F$12+СВЦЭМ!$D$10+'СЕТ СН'!$F$5-'СЕТ СН'!$F$20</f>
        <v>3366.8852877999998</v>
      </c>
      <c r="K30" s="36">
        <f>SUMIFS(СВЦЭМ!$C$33:$C$776,СВЦЭМ!$A$33:$A$776,$A30,СВЦЭМ!$B$33:$B$776,K$11)+'СЕТ СН'!$F$12+СВЦЭМ!$D$10+'СЕТ СН'!$F$5-'СЕТ СН'!$F$20</f>
        <v>3337.1989259100001</v>
      </c>
      <c r="L30" s="36">
        <f>SUMIFS(СВЦЭМ!$C$33:$C$776,СВЦЭМ!$A$33:$A$776,$A30,СВЦЭМ!$B$33:$B$776,L$11)+'СЕТ СН'!$F$12+СВЦЭМ!$D$10+'СЕТ СН'!$F$5-'СЕТ СН'!$F$20</f>
        <v>3293.6046390199999</v>
      </c>
      <c r="M30" s="36">
        <f>SUMIFS(СВЦЭМ!$C$33:$C$776,СВЦЭМ!$A$33:$A$776,$A30,СВЦЭМ!$B$33:$B$776,M$11)+'СЕТ СН'!$F$12+СВЦЭМ!$D$10+'СЕТ СН'!$F$5-'СЕТ СН'!$F$20</f>
        <v>3251.8297311599999</v>
      </c>
      <c r="N30" s="36">
        <f>SUMIFS(СВЦЭМ!$C$33:$C$776,СВЦЭМ!$A$33:$A$776,$A30,СВЦЭМ!$B$33:$B$776,N$11)+'СЕТ СН'!$F$12+СВЦЭМ!$D$10+'СЕТ СН'!$F$5-'СЕТ СН'!$F$20</f>
        <v>3213.8412799500002</v>
      </c>
      <c r="O30" s="36">
        <f>SUMIFS(СВЦЭМ!$C$33:$C$776,СВЦЭМ!$A$33:$A$776,$A30,СВЦЭМ!$B$33:$B$776,O$11)+'СЕТ СН'!$F$12+СВЦЭМ!$D$10+'СЕТ СН'!$F$5-'СЕТ СН'!$F$20</f>
        <v>3202.7516126999999</v>
      </c>
      <c r="P30" s="36">
        <f>SUMIFS(СВЦЭМ!$C$33:$C$776,СВЦЭМ!$A$33:$A$776,$A30,СВЦЭМ!$B$33:$B$776,P$11)+'СЕТ СН'!$F$12+СВЦЭМ!$D$10+'СЕТ СН'!$F$5-'СЕТ СН'!$F$20</f>
        <v>3201.8556366000003</v>
      </c>
      <c r="Q30" s="36">
        <f>SUMIFS(СВЦЭМ!$C$33:$C$776,СВЦЭМ!$A$33:$A$776,$A30,СВЦЭМ!$B$33:$B$776,Q$11)+'СЕТ СН'!$F$12+СВЦЭМ!$D$10+'СЕТ СН'!$F$5-'СЕТ СН'!$F$20</f>
        <v>3202.8218811699999</v>
      </c>
      <c r="R30" s="36">
        <f>SUMIFS(СВЦЭМ!$C$33:$C$776,СВЦЭМ!$A$33:$A$776,$A30,СВЦЭМ!$B$33:$B$776,R$11)+'СЕТ СН'!$F$12+СВЦЭМ!$D$10+'СЕТ СН'!$F$5-'СЕТ СН'!$F$20</f>
        <v>3198.6245143699998</v>
      </c>
      <c r="S30" s="36">
        <f>SUMIFS(СВЦЭМ!$C$33:$C$776,СВЦЭМ!$A$33:$A$776,$A30,СВЦЭМ!$B$33:$B$776,S$11)+'СЕТ СН'!$F$12+СВЦЭМ!$D$10+'СЕТ СН'!$F$5-'СЕТ СН'!$F$20</f>
        <v>3199.6489610399999</v>
      </c>
      <c r="T30" s="36">
        <f>SUMIFS(СВЦЭМ!$C$33:$C$776,СВЦЭМ!$A$33:$A$776,$A30,СВЦЭМ!$B$33:$B$776,T$11)+'СЕТ СН'!$F$12+СВЦЭМ!$D$10+'СЕТ СН'!$F$5-'СЕТ СН'!$F$20</f>
        <v>3196.1709418300002</v>
      </c>
      <c r="U30" s="36">
        <f>SUMIFS(СВЦЭМ!$C$33:$C$776,СВЦЭМ!$A$33:$A$776,$A30,СВЦЭМ!$B$33:$B$776,U$11)+'СЕТ СН'!$F$12+СВЦЭМ!$D$10+'СЕТ СН'!$F$5-'СЕТ СН'!$F$20</f>
        <v>3190.8126108500001</v>
      </c>
      <c r="V30" s="36">
        <f>SUMIFS(СВЦЭМ!$C$33:$C$776,СВЦЭМ!$A$33:$A$776,$A30,СВЦЭМ!$B$33:$B$776,V$11)+'СЕТ СН'!$F$12+СВЦЭМ!$D$10+'СЕТ СН'!$F$5-'СЕТ СН'!$F$20</f>
        <v>3183.8467602299997</v>
      </c>
      <c r="W30" s="36">
        <f>SUMIFS(СВЦЭМ!$C$33:$C$776,СВЦЭМ!$A$33:$A$776,$A30,СВЦЭМ!$B$33:$B$776,W$11)+'СЕТ СН'!$F$12+СВЦЭМ!$D$10+'СЕТ СН'!$F$5-'СЕТ СН'!$F$20</f>
        <v>3187.7210477799999</v>
      </c>
      <c r="X30" s="36">
        <f>SUMIFS(СВЦЭМ!$C$33:$C$776,СВЦЭМ!$A$33:$A$776,$A30,СВЦЭМ!$B$33:$B$776,X$11)+'СЕТ СН'!$F$12+СВЦЭМ!$D$10+'СЕТ СН'!$F$5-'СЕТ СН'!$F$20</f>
        <v>3198.5353519400001</v>
      </c>
      <c r="Y30" s="36">
        <f>SUMIFS(СВЦЭМ!$C$33:$C$776,СВЦЭМ!$A$33:$A$776,$A30,СВЦЭМ!$B$33:$B$776,Y$11)+'СЕТ СН'!$F$12+СВЦЭМ!$D$10+'СЕТ СН'!$F$5-'СЕТ СН'!$F$20</f>
        <v>3307.1068230999999</v>
      </c>
    </row>
    <row r="31" spans="1:25" ht="15.75" x14ac:dyDescent="0.2">
      <c r="A31" s="35">
        <f t="shared" si="0"/>
        <v>44063</v>
      </c>
      <c r="B31" s="36">
        <f>SUMIFS(СВЦЭМ!$C$33:$C$776,СВЦЭМ!$A$33:$A$776,$A31,СВЦЭМ!$B$33:$B$776,B$11)+'СЕТ СН'!$F$12+СВЦЭМ!$D$10+'СЕТ СН'!$F$5-'СЕТ СН'!$F$20</f>
        <v>3368.4872461200002</v>
      </c>
      <c r="C31" s="36">
        <f>SUMIFS(СВЦЭМ!$C$33:$C$776,СВЦЭМ!$A$33:$A$776,$A31,СВЦЭМ!$B$33:$B$776,C$11)+'СЕТ СН'!$F$12+СВЦЭМ!$D$10+'СЕТ СН'!$F$5-'СЕТ СН'!$F$20</f>
        <v>3407.1775614600001</v>
      </c>
      <c r="D31" s="36">
        <f>SUMIFS(СВЦЭМ!$C$33:$C$776,СВЦЭМ!$A$33:$A$776,$A31,СВЦЭМ!$B$33:$B$776,D$11)+'СЕТ СН'!$F$12+СВЦЭМ!$D$10+'СЕТ СН'!$F$5-'СЕТ СН'!$F$20</f>
        <v>3434.5629445099999</v>
      </c>
      <c r="E31" s="36">
        <f>SUMIFS(СВЦЭМ!$C$33:$C$776,СВЦЭМ!$A$33:$A$776,$A31,СВЦЭМ!$B$33:$B$776,E$11)+'СЕТ СН'!$F$12+СВЦЭМ!$D$10+'СЕТ СН'!$F$5-'СЕТ СН'!$F$20</f>
        <v>3449.0433552599998</v>
      </c>
      <c r="F31" s="36">
        <f>SUMIFS(СВЦЭМ!$C$33:$C$776,СВЦЭМ!$A$33:$A$776,$A31,СВЦЭМ!$B$33:$B$776,F$11)+'СЕТ СН'!$F$12+СВЦЭМ!$D$10+'СЕТ СН'!$F$5-'СЕТ СН'!$F$20</f>
        <v>3449.09573946</v>
      </c>
      <c r="G31" s="36">
        <f>SUMIFS(СВЦЭМ!$C$33:$C$776,СВЦЭМ!$A$33:$A$776,$A31,СВЦЭМ!$B$33:$B$776,G$11)+'СЕТ СН'!$F$12+СВЦЭМ!$D$10+'СЕТ СН'!$F$5-'СЕТ СН'!$F$20</f>
        <v>3429.5701098999998</v>
      </c>
      <c r="H31" s="36">
        <f>SUMIFS(СВЦЭМ!$C$33:$C$776,СВЦЭМ!$A$33:$A$776,$A31,СВЦЭМ!$B$33:$B$776,H$11)+'СЕТ СН'!$F$12+СВЦЭМ!$D$10+'СЕТ СН'!$F$5-'СЕТ СН'!$F$20</f>
        <v>3401.0666649899999</v>
      </c>
      <c r="I31" s="36">
        <f>SUMIFS(СВЦЭМ!$C$33:$C$776,СВЦЭМ!$A$33:$A$776,$A31,СВЦЭМ!$B$33:$B$776,I$11)+'СЕТ СН'!$F$12+СВЦЭМ!$D$10+'СЕТ СН'!$F$5-'СЕТ СН'!$F$20</f>
        <v>3436.3556383499999</v>
      </c>
      <c r="J31" s="36">
        <f>SUMIFS(СВЦЭМ!$C$33:$C$776,СВЦЭМ!$A$33:$A$776,$A31,СВЦЭМ!$B$33:$B$776,J$11)+'СЕТ СН'!$F$12+СВЦЭМ!$D$10+'СЕТ СН'!$F$5-'СЕТ СН'!$F$20</f>
        <v>3408.30486694</v>
      </c>
      <c r="K31" s="36">
        <f>SUMIFS(СВЦЭМ!$C$33:$C$776,СВЦЭМ!$A$33:$A$776,$A31,СВЦЭМ!$B$33:$B$776,K$11)+'СЕТ СН'!$F$12+СВЦЭМ!$D$10+'СЕТ СН'!$F$5-'СЕТ СН'!$F$20</f>
        <v>3373.5749180500002</v>
      </c>
      <c r="L31" s="36">
        <f>SUMIFS(СВЦЭМ!$C$33:$C$776,СВЦЭМ!$A$33:$A$776,$A31,СВЦЭМ!$B$33:$B$776,L$11)+'СЕТ СН'!$F$12+СВЦЭМ!$D$10+'СЕТ СН'!$F$5-'СЕТ СН'!$F$20</f>
        <v>3334.2996502699998</v>
      </c>
      <c r="M31" s="36">
        <f>SUMIFS(СВЦЭМ!$C$33:$C$776,СВЦЭМ!$A$33:$A$776,$A31,СВЦЭМ!$B$33:$B$776,M$11)+'СЕТ СН'!$F$12+СВЦЭМ!$D$10+'СЕТ СН'!$F$5-'СЕТ СН'!$F$20</f>
        <v>3287.4335826300003</v>
      </c>
      <c r="N31" s="36">
        <f>SUMIFS(СВЦЭМ!$C$33:$C$776,СВЦЭМ!$A$33:$A$776,$A31,СВЦЭМ!$B$33:$B$776,N$11)+'СЕТ СН'!$F$12+СВЦЭМ!$D$10+'СЕТ СН'!$F$5-'СЕТ СН'!$F$20</f>
        <v>3226.5732180499999</v>
      </c>
      <c r="O31" s="36">
        <f>SUMIFS(СВЦЭМ!$C$33:$C$776,СВЦЭМ!$A$33:$A$776,$A31,СВЦЭМ!$B$33:$B$776,O$11)+'СЕТ СН'!$F$12+СВЦЭМ!$D$10+'СЕТ СН'!$F$5-'СЕТ СН'!$F$20</f>
        <v>3207.41449534</v>
      </c>
      <c r="P31" s="36">
        <f>SUMIFS(СВЦЭМ!$C$33:$C$776,СВЦЭМ!$A$33:$A$776,$A31,СВЦЭМ!$B$33:$B$776,P$11)+'СЕТ СН'!$F$12+СВЦЭМ!$D$10+'СЕТ СН'!$F$5-'СЕТ СН'!$F$20</f>
        <v>3206.1820710800002</v>
      </c>
      <c r="Q31" s="36">
        <f>SUMIFS(СВЦЭМ!$C$33:$C$776,СВЦЭМ!$A$33:$A$776,$A31,СВЦЭМ!$B$33:$B$776,Q$11)+'СЕТ СН'!$F$12+СВЦЭМ!$D$10+'СЕТ СН'!$F$5-'СЕТ СН'!$F$20</f>
        <v>3207.47907123</v>
      </c>
      <c r="R31" s="36">
        <f>SUMIFS(СВЦЭМ!$C$33:$C$776,СВЦЭМ!$A$33:$A$776,$A31,СВЦЭМ!$B$33:$B$776,R$11)+'СЕТ СН'!$F$12+СВЦЭМ!$D$10+'СЕТ СН'!$F$5-'СЕТ СН'!$F$20</f>
        <v>3206.03029105</v>
      </c>
      <c r="S31" s="36">
        <f>SUMIFS(СВЦЭМ!$C$33:$C$776,СВЦЭМ!$A$33:$A$776,$A31,СВЦЭМ!$B$33:$B$776,S$11)+'СЕТ СН'!$F$12+СВЦЭМ!$D$10+'СЕТ СН'!$F$5-'СЕТ СН'!$F$20</f>
        <v>3212.7861973600002</v>
      </c>
      <c r="T31" s="36">
        <f>SUMIFS(СВЦЭМ!$C$33:$C$776,СВЦЭМ!$A$33:$A$776,$A31,СВЦЭМ!$B$33:$B$776,T$11)+'СЕТ СН'!$F$12+СВЦЭМ!$D$10+'СЕТ СН'!$F$5-'СЕТ СН'!$F$20</f>
        <v>3213.3789625600002</v>
      </c>
      <c r="U31" s="36">
        <f>SUMIFS(СВЦЭМ!$C$33:$C$776,СВЦЭМ!$A$33:$A$776,$A31,СВЦЭМ!$B$33:$B$776,U$11)+'СЕТ СН'!$F$12+СВЦЭМ!$D$10+'СЕТ СН'!$F$5-'СЕТ СН'!$F$20</f>
        <v>3212.4778101800002</v>
      </c>
      <c r="V31" s="36">
        <f>SUMIFS(СВЦЭМ!$C$33:$C$776,СВЦЭМ!$A$33:$A$776,$A31,СВЦЭМ!$B$33:$B$776,V$11)+'СЕТ СН'!$F$12+СВЦЭМ!$D$10+'СЕТ СН'!$F$5-'СЕТ СН'!$F$20</f>
        <v>3214.94635569</v>
      </c>
      <c r="W31" s="36">
        <f>SUMIFS(СВЦЭМ!$C$33:$C$776,СВЦЭМ!$A$33:$A$776,$A31,СВЦЭМ!$B$33:$B$776,W$11)+'СЕТ СН'!$F$12+СВЦЭМ!$D$10+'СЕТ СН'!$F$5-'СЕТ СН'!$F$20</f>
        <v>3212.1828354700001</v>
      </c>
      <c r="X31" s="36">
        <f>SUMIFS(СВЦЭМ!$C$33:$C$776,СВЦЭМ!$A$33:$A$776,$A31,СВЦЭМ!$B$33:$B$776,X$11)+'СЕТ СН'!$F$12+СВЦЭМ!$D$10+'СЕТ СН'!$F$5-'СЕТ СН'!$F$20</f>
        <v>3217.5411895699999</v>
      </c>
      <c r="Y31" s="36">
        <f>SUMIFS(СВЦЭМ!$C$33:$C$776,СВЦЭМ!$A$33:$A$776,$A31,СВЦЭМ!$B$33:$B$776,Y$11)+'СЕТ СН'!$F$12+СВЦЭМ!$D$10+'СЕТ СН'!$F$5-'СЕТ СН'!$F$20</f>
        <v>3329.0157345299999</v>
      </c>
    </row>
    <row r="32" spans="1:25" ht="15.75" x14ac:dyDescent="0.2">
      <c r="A32" s="35">
        <f t="shared" si="0"/>
        <v>44064</v>
      </c>
      <c r="B32" s="36">
        <f>SUMIFS(СВЦЭМ!$C$33:$C$776,СВЦЭМ!$A$33:$A$776,$A32,СВЦЭМ!$B$33:$B$776,B$11)+'СЕТ СН'!$F$12+СВЦЭМ!$D$10+'СЕТ СН'!$F$5-'СЕТ СН'!$F$20</f>
        <v>3384.6532323199999</v>
      </c>
      <c r="C32" s="36">
        <f>SUMIFS(СВЦЭМ!$C$33:$C$776,СВЦЭМ!$A$33:$A$776,$A32,СВЦЭМ!$B$33:$B$776,C$11)+'СЕТ СН'!$F$12+СВЦЭМ!$D$10+'СЕТ СН'!$F$5-'СЕТ СН'!$F$20</f>
        <v>3401.79808082</v>
      </c>
      <c r="D32" s="36">
        <f>SUMIFS(СВЦЭМ!$C$33:$C$776,СВЦЭМ!$A$33:$A$776,$A32,СВЦЭМ!$B$33:$B$776,D$11)+'СЕТ СН'!$F$12+СВЦЭМ!$D$10+'СЕТ СН'!$F$5-'СЕТ СН'!$F$20</f>
        <v>3440.3728499099998</v>
      </c>
      <c r="E32" s="36">
        <f>SUMIFS(СВЦЭМ!$C$33:$C$776,СВЦЭМ!$A$33:$A$776,$A32,СВЦЭМ!$B$33:$B$776,E$11)+'СЕТ СН'!$F$12+СВЦЭМ!$D$10+'СЕТ СН'!$F$5-'СЕТ СН'!$F$20</f>
        <v>3434.4929798900002</v>
      </c>
      <c r="F32" s="36">
        <f>SUMIFS(СВЦЭМ!$C$33:$C$776,СВЦЭМ!$A$33:$A$776,$A32,СВЦЭМ!$B$33:$B$776,F$11)+'СЕТ СН'!$F$12+СВЦЭМ!$D$10+'СЕТ СН'!$F$5-'СЕТ СН'!$F$20</f>
        <v>3431.4507757599999</v>
      </c>
      <c r="G32" s="36">
        <f>SUMIFS(СВЦЭМ!$C$33:$C$776,СВЦЭМ!$A$33:$A$776,$A32,СВЦЭМ!$B$33:$B$776,G$11)+'СЕТ СН'!$F$12+СВЦЭМ!$D$10+'СЕТ СН'!$F$5-'СЕТ СН'!$F$20</f>
        <v>3443.54901462</v>
      </c>
      <c r="H32" s="36">
        <f>SUMIFS(СВЦЭМ!$C$33:$C$776,СВЦЭМ!$A$33:$A$776,$A32,СВЦЭМ!$B$33:$B$776,H$11)+'СЕТ СН'!$F$12+СВЦЭМ!$D$10+'СЕТ СН'!$F$5-'СЕТ СН'!$F$20</f>
        <v>3440.0124387599999</v>
      </c>
      <c r="I32" s="36">
        <f>SUMIFS(СВЦЭМ!$C$33:$C$776,СВЦЭМ!$A$33:$A$776,$A32,СВЦЭМ!$B$33:$B$776,I$11)+'СЕТ СН'!$F$12+СВЦЭМ!$D$10+'СЕТ СН'!$F$5-'СЕТ СН'!$F$20</f>
        <v>3466.4244551900001</v>
      </c>
      <c r="J32" s="36">
        <f>SUMIFS(СВЦЭМ!$C$33:$C$776,СВЦЭМ!$A$33:$A$776,$A32,СВЦЭМ!$B$33:$B$776,J$11)+'СЕТ СН'!$F$12+СВЦЭМ!$D$10+'СЕТ СН'!$F$5-'СЕТ СН'!$F$20</f>
        <v>3439.5071932299998</v>
      </c>
      <c r="K32" s="36">
        <f>SUMIFS(СВЦЭМ!$C$33:$C$776,СВЦЭМ!$A$33:$A$776,$A32,СВЦЭМ!$B$33:$B$776,K$11)+'СЕТ СН'!$F$12+СВЦЭМ!$D$10+'СЕТ СН'!$F$5-'СЕТ СН'!$F$20</f>
        <v>3391.8214015399999</v>
      </c>
      <c r="L32" s="36">
        <f>SUMIFS(СВЦЭМ!$C$33:$C$776,СВЦЭМ!$A$33:$A$776,$A32,СВЦЭМ!$B$33:$B$776,L$11)+'СЕТ СН'!$F$12+СВЦЭМ!$D$10+'СЕТ СН'!$F$5-'СЕТ СН'!$F$20</f>
        <v>3358.28769496</v>
      </c>
      <c r="M32" s="36">
        <f>SUMIFS(СВЦЭМ!$C$33:$C$776,СВЦЭМ!$A$33:$A$776,$A32,СВЦЭМ!$B$33:$B$776,M$11)+'СЕТ СН'!$F$12+СВЦЭМ!$D$10+'СЕТ СН'!$F$5-'СЕТ СН'!$F$20</f>
        <v>3313.1513124000003</v>
      </c>
      <c r="N32" s="36">
        <f>SUMIFS(СВЦЭМ!$C$33:$C$776,СВЦЭМ!$A$33:$A$776,$A32,СВЦЭМ!$B$33:$B$776,N$11)+'СЕТ СН'!$F$12+СВЦЭМ!$D$10+'СЕТ СН'!$F$5-'СЕТ СН'!$F$20</f>
        <v>3253.0306484399998</v>
      </c>
      <c r="O32" s="36">
        <f>SUMIFS(СВЦЭМ!$C$33:$C$776,СВЦЭМ!$A$33:$A$776,$A32,СВЦЭМ!$B$33:$B$776,O$11)+'СЕТ СН'!$F$12+СВЦЭМ!$D$10+'СЕТ СН'!$F$5-'СЕТ СН'!$F$20</f>
        <v>3233.8643022300002</v>
      </c>
      <c r="P32" s="36">
        <f>SUMIFS(СВЦЭМ!$C$33:$C$776,СВЦЭМ!$A$33:$A$776,$A32,СВЦЭМ!$B$33:$B$776,P$11)+'СЕТ СН'!$F$12+СВЦЭМ!$D$10+'СЕТ СН'!$F$5-'СЕТ СН'!$F$20</f>
        <v>3230.3432162899999</v>
      </c>
      <c r="Q32" s="36">
        <f>SUMIFS(СВЦЭМ!$C$33:$C$776,СВЦЭМ!$A$33:$A$776,$A32,СВЦЭМ!$B$33:$B$776,Q$11)+'СЕТ СН'!$F$12+СВЦЭМ!$D$10+'СЕТ СН'!$F$5-'СЕТ СН'!$F$20</f>
        <v>3228.7502635299998</v>
      </c>
      <c r="R32" s="36">
        <f>SUMIFS(СВЦЭМ!$C$33:$C$776,СВЦЭМ!$A$33:$A$776,$A32,СВЦЭМ!$B$33:$B$776,R$11)+'СЕТ СН'!$F$12+СВЦЭМ!$D$10+'СЕТ СН'!$F$5-'СЕТ СН'!$F$20</f>
        <v>3221.4685789700002</v>
      </c>
      <c r="S32" s="36">
        <f>SUMIFS(СВЦЭМ!$C$33:$C$776,СВЦЭМ!$A$33:$A$776,$A32,СВЦЭМ!$B$33:$B$776,S$11)+'СЕТ СН'!$F$12+СВЦЭМ!$D$10+'СЕТ СН'!$F$5-'СЕТ СН'!$F$20</f>
        <v>3223.0339955300001</v>
      </c>
      <c r="T32" s="36">
        <f>SUMIFS(СВЦЭМ!$C$33:$C$776,СВЦЭМ!$A$33:$A$776,$A32,СВЦЭМ!$B$33:$B$776,T$11)+'СЕТ СН'!$F$12+СВЦЭМ!$D$10+'СЕТ СН'!$F$5-'СЕТ СН'!$F$20</f>
        <v>3224.2468140400001</v>
      </c>
      <c r="U32" s="36">
        <f>SUMIFS(СВЦЭМ!$C$33:$C$776,СВЦЭМ!$A$33:$A$776,$A32,СВЦЭМ!$B$33:$B$776,U$11)+'СЕТ СН'!$F$12+СВЦЭМ!$D$10+'СЕТ СН'!$F$5-'СЕТ СН'!$F$20</f>
        <v>3232.3434370800001</v>
      </c>
      <c r="V32" s="36">
        <f>SUMIFS(СВЦЭМ!$C$33:$C$776,СВЦЭМ!$A$33:$A$776,$A32,СВЦЭМ!$B$33:$B$776,V$11)+'СЕТ СН'!$F$12+СВЦЭМ!$D$10+'СЕТ СН'!$F$5-'СЕТ СН'!$F$20</f>
        <v>3236.0232316400002</v>
      </c>
      <c r="W32" s="36">
        <f>SUMIFS(СВЦЭМ!$C$33:$C$776,СВЦЭМ!$A$33:$A$776,$A32,СВЦЭМ!$B$33:$B$776,W$11)+'СЕТ СН'!$F$12+СВЦЭМ!$D$10+'СЕТ СН'!$F$5-'СЕТ СН'!$F$20</f>
        <v>3233.3459958900003</v>
      </c>
      <c r="X32" s="36">
        <f>SUMIFS(СВЦЭМ!$C$33:$C$776,СВЦЭМ!$A$33:$A$776,$A32,СВЦЭМ!$B$33:$B$776,X$11)+'СЕТ СН'!$F$12+СВЦЭМ!$D$10+'СЕТ СН'!$F$5-'СЕТ СН'!$F$20</f>
        <v>3240.84840227</v>
      </c>
      <c r="Y32" s="36">
        <f>SUMIFS(СВЦЭМ!$C$33:$C$776,СВЦЭМ!$A$33:$A$776,$A32,СВЦЭМ!$B$33:$B$776,Y$11)+'СЕТ СН'!$F$12+СВЦЭМ!$D$10+'СЕТ СН'!$F$5-'СЕТ СН'!$F$20</f>
        <v>3336.49899951</v>
      </c>
    </row>
    <row r="33" spans="1:25" ht="15.75" x14ac:dyDescent="0.2">
      <c r="A33" s="35">
        <f t="shared" si="0"/>
        <v>44065</v>
      </c>
      <c r="B33" s="36">
        <f>SUMIFS(СВЦЭМ!$C$33:$C$776,СВЦЭМ!$A$33:$A$776,$A33,СВЦЭМ!$B$33:$B$776,B$11)+'СЕТ СН'!$F$12+СВЦЭМ!$D$10+'СЕТ СН'!$F$5-'СЕТ СН'!$F$20</f>
        <v>3372.11987344</v>
      </c>
      <c r="C33" s="36">
        <f>SUMIFS(СВЦЭМ!$C$33:$C$776,СВЦЭМ!$A$33:$A$776,$A33,СВЦЭМ!$B$33:$B$776,C$11)+'СЕТ СН'!$F$12+СВЦЭМ!$D$10+'СЕТ СН'!$F$5-'СЕТ СН'!$F$20</f>
        <v>3420.9322579999998</v>
      </c>
      <c r="D33" s="36">
        <f>SUMIFS(СВЦЭМ!$C$33:$C$776,СВЦЭМ!$A$33:$A$776,$A33,СВЦЭМ!$B$33:$B$776,D$11)+'СЕТ СН'!$F$12+СВЦЭМ!$D$10+'СЕТ СН'!$F$5-'СЕТ СН'!$F$20</f>
        <v>3437.0330285099999</v>
      </c>
      <c r="E33" s="36">
        <f>SUMIFS(СВЦЭМ!$C$33:$C$776,СВЦЭМ!$A$33:$A$776,$A33,СВЦЭМ!$B$33:$B$776,E$11)+'СЕТ СН'!$F$12+СВЦЭМ!$D$10+'СЕТ СН'!$F$5-'СЕТ СН'!$F$20</f>
        <v>3451.9577643000002</v>
      </c>
      <c r="F33" s="36">
        <f>SUMIFS(СВЦЭМ!$C$33:$C$776,СВЦЭМ!$A$33:$A$776,$A33,СВЦЭМ!$B$33:$B$776,F$11)+'СЕТ СН'!$F$12+СВЦЭМ!$D$10+'СЕТ СН'!$F$5-'СЕТ СН'!$F$20</f>
        <v>3456.0039342199998</v>
      </c>
      <c r="G33" s="36">
        <f>SUMIFS(СВЦЭМ!$C$33:$C$776,СВЦЭМ!$A$33:$A$776,$A33,СВЦЭМ!$B$33:$B$776,G$11)+'СЕТ СН'!$F$12+СВЦЭМ!$D$10+'СЕТ СН'!$F$5-'СЕТ СН'!$F$20</f>
        <v>3447.2467412699998</v>
      </c>
      <c r="H33" s="36">
        <f>SUMIFS(СВЦЭМ!$C$33:$C$776,СВЦЭМ!$A$33:$A$776,$A33,СВЦЭМ!$B$33:$B$776,H$11)+'СЕТ СН'!$F$12+СВЦЭМ!$D$10+'СЕТ СН'!$F$5-'СЕТ СН'!$F$20</f>
        <v>3421.26686677</v>
      </c>
      <c r="I33" s="36">
        <f>SUMIFS(СВЦЭМ!$C$33:$C$776,СВЦЭМ!$A$33:$A$776,$A33,СВЦЭМ!$B$33:$B$776,I$11)+'СЕТ СН'!$F$12+СВЦЭМ!$D$10+'СЕТ СН'!$F$5-'СЕТ СН'!$F$20</f>
        <v>3429.7001766600001</v>
      </c>
      <c r="J33" s="36">
        <f>SUMIFS(СВЦЭМ!$C$33:$C$776,СВЦЭМ!$A$33:$A$776,$A33,СВЦЭМ!$B$33:$B$776,J$11)+'СЕТ СН'!$F$12+СВЦЭМ!$D$10+'СЕТ СН'!$F$5-'СЕТ СН'!$F$20</f>
        <v>3397.58775337</v>
      </c>
      <c r="K33" s="36">
        <f>SUMIFS(СВЦЭМ!$C$33:$C$776,СВЦЭМ!$A$33:$A$776,$A33,СВЦЭМ!$B$33:$B$776,K$11)+'СЕТ СН'!$F$12+СВЦЭМ!$D$10+'СЕТ СН'!$F$5-'СЕТ СН'!$F$20</f>
        <v>3361.5280796799998</v>
      </c>
      <c r="L33" s="36">
        <f>SUMIFS(СВЦЭМ!$C$33:$C$776,СВЦЭМ!$A$33:$A$776,$A33,СВЦЭМ!$B$33:$B$776,L$11)+'СЕТ СН'!$F$12+СВЦЭМ!$D$10+'СЕТ СН'!$F$5-'СЕТ СН'!$F$20</f>
        <v>3327.45591728</v>
      </c>
      <c r="M33" s="36">
        <f>SUMIFS(СВЦЭМ!$C$33:$C$776,СВЦЭМ!$A$33:$A$776,$A33,СВЦЭМ!$B$33:$B$776,M$11)+'СЕТ СН'!$F$12+СВЦЭМ!$D$10+'СЕТ СН'!$F$5-'СЕТ СН'!$F$20</f>
        <v>3286.4064159899999</v>
      </c>
      <c r="N33" s="36">
        <f>SUMIFS(СВЦЭМ!$C$33:$C$776,СВЦЭМ!$A$33:$A$776,$A33,СВЦЭМ!$B$33:$B$776,N$11)+'СЕТ СН'!$F$12+СВЦЭМ!$D$10+'СЕТ СН'!$F$5-'СЕТ СН'!$F$20</f>
        <v>3247.4798341800001</v>
      </c>
      <c r="O33" s="36">
        <f>SUMIFS(СВЦЭМ!$C$33:$C$776,СВЦЭМ!$A$33:$A$776,$A33,СВЦЭМ!$B$33:$B$776,O$11)+'СЕТ СН'!$F$12+СВЦЭМ!$D$10+'СЕТ СН'!$F$5-'СЕТ СН'!$F$20</f>
        <v>3219.9405520400001</v>
      </c>
      <c r="P33" s="36">
        <f>SUMIFS(СВЦЭМ!$C$33:$C$776,СВЦЭМ!$A$33:$A$776,$A33,СВЦЭМ!$B$33:$B$776,P$11)+'СЕТ СН'!$F$12+СВЦЭМ!$D$10+'СЕТ СН'!$F$5-'СЕТ СН'!$F$20</f>
        <v>3224.0047024699998</v>
      </c>
      <c r="Q33" s="36">
        <f>SUMIFS(СВЦЭМ!$C$33:$C$776,СВЦЭМ!$A$33:$A$776,$A33,СВЦЭМ!$B$33:$B$776,Q$11)+'СЕТ СН'!$F$12+СВЦЭМ!$D$10+'СЕТ СН'!$F$5-'СЕТ СН'!$F$20</f>
        <v>3226.0953684000001</v>
      </c>
      <c r="R33" s="36">
        <f>SUMIFS(СВЦЭМ!$C$33:$C$776,СВЦЭМ!$A$33:$A$776,$A33,СВЦЭМ!$B$33:$B$776,R$11)+'СЕТ СН'!$F$12+СВЦЭМ!$D$10+'СЕТ СН'!$F$5-'СЕТ СН'!$F$20</f>
        <v>3227.93328707</v>
      </c>
      <c r="S33" s="36">
        <f>SUMIFS(СВЦЭМ!$C$33:$C$776,СВЦЭМ!$A$33:$A$776,$A33,СВЦЭМ!$B$33:$B$776,S$11)+'СЕТ СН'!$F$12+СВЦЭМ!$D$10+'СЕТ СН'!$F$5-'СЕТ СН'!$F$20</f>
        <v>3228.5224901000001</v>
      </c>
      <c r="T33" s="36">
        <f>SUMIFS(СВЦЭМ!$C$33:$C$776,СВЦЭМ!$A$33:$A$776,$A33,СВЦЭМ!$B$33:$B$776,T$11)+'СЕТ СН'!$F$12+СВЦЭМ!$D$10+'СЕТ СН'!$F$5-'СЕТ СН'!$F$20</f>
        <v>3215.2507233699998</v>
      </c>
      <c r="U33" s="36">
        <f>SUMIFS(СВЦЭМ!$C$33:$C$776,СВЦЭМ!$A$33:$A$776,$A33,СВЦЭМ!$B$33:$B$776,U$11)+'СЕТ СН'!$F$12+СВЦЭМ!$D$10+'СЕТ СН'!$F$5-'СЕТ СН'!$F$20</f>
        <v>3212.7344527300002</v>
      </c>
      <c r="V33" s="36">
        <f>SUMIFS(СВЦЭМ!$C$33:$C$776,СВЦЭМ!$A$33:$A$776,$A33,СВЦЭМ!$B$33:$B$776,V$11)+'СЕТ СН'!$F$12+СВЦЭМ!$D$10+'СЕТ СН'!$F$5-'СЕТ СН'!$F$20</f>
        <v>3208.02154763</v>
      </c>
      <c r="W33" s="36">
        <f>SUMIFS(СВЦЭМ!$C$33:$C$776,СВЦЭМ!$A$33:$A$776,$A33,СВЦЭМ!$B$33:$B$776,W$11)+'СЕТ СН'!$F$12+СВЦЭМ!$D$10+'СЕТ СН'!$F$5-'СЕТ СН'!$F$20</f>
        <v>3205.51210864</v>
      </c>
      <c r="X33" s="36">
        <f>SUMIFS(СВЦЭМ!$C$33:$C$776,СВЦЭМ!$A$33:$A$776,$A33,СВЦЭМ!$B$33:$B$776,X$11)+'СЕТ СН'!$F$12+СВЦЭМ!$D$10+'СЕТ СН'!$F$5-'СЕТ СН'!$F$20</f>
        <v>3226.5490501300001</v>
      </c>
      <c r="Y33" s="36">
        <f>SUMIFS(СВЦЭМ!$C$33:$C$776,СВЦЭМ!$A$33:$A$776,$A33,СВЦЭМ!$B$33:$B$776,Y$11)+'СЕТ СН'!$F$12+СВЦЭМ!$D$10+'СЕТ СН'!$F$5-'СЕТ СН'!$F$20</f>
        <v>3329.8449533399998</v>
      </c>
    </row>
    <row r="34" spans="1:25" ht="15.75" x14ac:dyDescent="0.2">
      <c r="A34" s="35">
        <f t="shared" si="0"/>
        <v>44066</v>
      </c>
      <c r="B34" s="36">
        <f>SUMIFS(СВЦЭМ!$C$33:$C$776,СВЦЭМ!$A$33:$A$776,$A34,СВЦЭМ!$B$33:$B$776,B$11)+'СЕТ СН'!$F$12+СВЦЭМ!$D$10+'СЕТ СН'!$F$5-'СЕТ СН'!$F$20</f>
        <v>3383.2564743900002</v>
      </c>
      <c r="C34" s="36">
        <f>SUMIFS(СВЦЭМ!$C$33:$C$776,СВЦЭМ!$A$33:$A$776,$A34,СВЦЭМ!$B$33:$B$776,C$11)+'СЕТ СН'!$F$12+СВЦЭМ!$D$10+'СЕТ СН'!$F$5-'СЕТ СН'!$F$20</f>
        <v>3407.0204767699997</v>
      </c>
      <c r="D34" s="36">
        <f>SUMIFS(СВЦЭМ!$C$33:$C$776,СВЦЭМ!$A$33:$A$776,$A34,СВЦЭМ!$B$33:$B$776,D$11)+'СЕТ СН'!$F$12+СВЦЭМ!$D$10+'СЕТ СН'!$F$5-'СЕТ СН'!$F$20</f>
        <v>3432.5679995199998</v>
      </c>
      <c r="E34" s="36">
        <f>SUMIFS(СВЦЭМ!$C$33:$C$776,СВЦЭМ!$A$33:$A$776,$A34,СВЦЭМ!$B$33:$B$776,E$11)+'СЕТ СН'!$F$12+СВЦЭМ!$D$10+'СЕТ СН'!$F$5-'СЕТ СН'!$F$20</f>
        <v>3449.7657894700001</v>
      </c>
      <c r="F34" s="36">
        <f>SUMIFS(СВЦЭМ!$C$33:$C$776,СВЦЭМ!$A$33:$A$776,$A34,СВЦЭМ!$B$33:$B$776,F$11)+'СЕТ СН'!$F$12+СВЦЭМ!$D$10+'СЕТ СН'!$F$5-'СЕТ СН'!$F$20</f>
        <v>3452.99162738</v>
      </c>
      <c r="G34" s="36">
        <f>SUMIFS(СВЦЭМ!$C$33:$C$776,СВЦЭМ!$A$33:$A$776,$A34,СВЦЭМ!$B$33:$B$776,G$11)+'СЕТ СН'!$F$12+СВЦЭМ!$D$10+'СЕТ СН'!$F$5-'СЕТ СН'!$F$20</f>
        <v>3452.91616221</v>
      </c>
      <c r="H34" s="36">
        <f>SUMIFS(СВЦЭМ!$C$33:$C$776,СВЦЭМ!$A$33:$A$776,$A34,СВЦЭМ!$B$33:$B$776,H$11)+'СЕТ СН'!$F$12+СВЦЭМ!$D$10+'СЕТ СН'!$F$5-'СЕТ СН'!$F$20</f>
        <v>3440.3475368600002</v>
      </c>
      <c r="I34" s="36">
        <f>SUMIFS(СВЦЭМ!$C$33:$C$776,СВЦЭМ!$A$33:$A$776,$A34,СВЦЭМ!$B$33:$B$776,I$11)+'СЕТ СН'!$F$12+СВЦЭМ!$D$10+'СЕТ СН'!$F$5-'СЕТ СН'!$F$20</f>
        <v>3415.9306256700002</v>
      </c>
      <c r="J34" s="36">
        <f>SUMIFS(СВЦЭМ!$C$33:$C$776,СВЦЭМ!$A$33:$A$776,$A34,СВЦЭМ!$B$33:$B$776,J$11)+'СЕТ СН'!$F$12+СВЦЭМ!$D$10+'СЕТ СН'!$F$5-'СЕТ СН'!$F$20</f>
        <v>3405.7634242700001</v>
      </c>
      <c r="K34" s="36">
        <f>SUMIFS(СВЦЭМ!$C$33:$C$776,СВЦЭМ!$A$33:$A$776,$A34,СВЦЭМ!$B$33:$B$776,K$11)+'СЕТ СН'!$F$12+СВЦЭМ!$D$10+'СЕТ СН'!$F$5-'СЕТ СН'!$F$20</f>
        <v>3383.36305696</v>
      </c>
      <c r="L34" s="36">
        <f>SUMIFS(СВЦЭМ!$C$33:$C$776,СВЦЭМ!$A$33:$A$776,$A34,СВЦЭМ!$B$33:$B$776,L$11)+'СЕТ СН'!$F$12+СВЦЭМ!$D$10+'СЕТ СН'!$F$5-'СЕТ СН'!$F$20</f>
        <v>3345.1604732699998</v>
      </c>
      <c r="M34" s="36">
        <f>SUMIFS(СВЦЭМ!$C$33:$C$776,СВЦЭМ!$A$33:$A$776,$A34,СВЦЭМ!$B$33:$B$776,M$11)+'СЕТ СН'!$F$12+СВЦЭМ!$D$10+'СЕТ СН'!$F$5-'СЕТ СН'!$F$20</f>
        <v>3281.0295093599998</v>
      </c>
      <c r="N34" s="36">
        <f>SUMIFS(СВЦЭМ!$C$33:$C$776,СВЦЭМ!$A$33:$A$776,$A34,СВЦЭМ!$B$33:$B$776,N$11)+'СЕТ СН'!$F$12+СВЦЭМ!$D$10+'СЕТ СН'!$F$5-'СЕТ СН'!$F$20</f>
        <v>3216.3187896300001</v>
      </c>
      <c r="O34" s="36">
        <f>SUMIFS(СВЦЭМ!$C$33:$C$776,СВЦЭМ!$A$33:$A$776,$A34,СВЦЭМ!$B$33:$B$776,O$11)+'СЕТ СН'!$F$12+СВЦЭМ!$D$10+'СЕТ СН'!$F$5-'СЕТ СН'!$F$20</f>
        <v>3203.8203554000002</v>
      </c>
      <c r="P34" s="36">
        <f>SUMIFS(СВЦЭМ!$C$33:$C$776,СВЦЭМ!$A$33:$A$776,$A34,СВЦЭМ!$B$33:$B$776,P$11)+'СЕТ СН'!$F$12+СВЦЭМ!$D$10+'СЕТ СН'!$F$5-'СЕТ СН'!$F$20</f>
        <v>3210.25325195</v>
      </c>
      <c r="Q34" s="36">
        <f>SUMIFS(СВЦЭМ!$C$33:$C$776,СВЦЭМ!$A$33:$A$776,$A34,СВЦЭМ!$B$33:$B$776,Q$11)+'СЕТ СН'!$F$12+СВЦЭМ!$D$10+'СЕТ СН'!$F$5-'СЕТ СН'!$F$20</f>
        <v>3208.0859659500002</v>
      </c>
      <c r="R34" s="36">
        <f>SUMIFS(СВЦЭМ!$C$33:$C$776,СВЦЭМ!$A$33:$A$776,$A34,СВЦЭМ!$B$33:$B$776,R$11)+'СЕТ СН'!$F$12+СВЦЭМ!$D$10+'СЕТ СН'!$F$5-'СЕТ СН'!$F$20</f>
        <v>3205.63095011</v>
      </c>
      <c r="S34" s="36">
        <f>SUMIFS(СВЦЭМ!$C$33:$C$776,СВЦЭМ!$A$33:$A$776,$A34,СВЦЭМ!$B$33:$B$776,S$11)+'СЕТ СН'!$F$12+СВЦЭМ!$D$10+'СЕТ СН'!$F$5-'СЕТ СН'!$F$20</f>
        <v>3209.0709084</v>
      </c>
      <c r="T34" s="36">
        <f>SUMIFS(СВЦЭМ!$C$33:$C$776,СВЦЭМ!$A$33:$A$776,$A34,СВЦЭМ!$B$33:$B$776,T$11)+'СЕТ СН'!$F$12+СВЦЭМ!$D$10+'СЕТ СН'!$F$5-'СЕТ СН'!$F$20</f>
        <v>3210.4851220299997</v>
      </c>
      <c r="U34" s="36">
        <f>SUMIFS(СВЦЭМ!$C$33:$C$776,СВЦЭМ!$A$33:$A$776,$A34,СВЦЭМ!$B$33:$B$776,U$11)+'СЕТ СН'!$F$12+СВЦЭМ!$D$10+'СЕТ СН'!$F$5-'СЕТ СН'!$F$20</f>
        <v>3197.3367091700002</v>
      </c>
      <c r="V34" s="36">
        <f>SUMIFS(СВЦЭМ!$C$33:$C$776,СВЦЭМ!$A$33:$A$776,$A34,СВЦЭМ!$B$33:$B$776,V$11)+'СЕТ СН'!$F$12+СВЦЭМ!$D$10+'СЕТ СН'!$F$5-'СЕТ СН'!$F$20</f>
        <v>3189.7569214200003</v>
      </c>
      <c r="W34" s="36">
        <f>SUMIFS(СВЦЭМ!$C$33:$C$776,СВЦЭМ!$A$33:$A$776,$A34,СВЦЭМ!$B$33:$B$776,W$11)+'СЕТ СН'!$F$12+СВЦЭМ!$D$10+'СЕТ СН'!$F$5-'СЕТ СН'!$F$20</f>
        <v>3195.0061758299998</v>
      </c>
      <c r="X34" s="36">
        <f>SUMIFS(СВЦЭМ!$C$33:$C$776,СВЦЭМ!$A$33:$A$776,$A34,СВЦЭМ!$B$33:$B$776,X$11)+'СЕТ СН'!$F$12+СВЦЭМ!$D$10+'СЕТ СН'!$F$5-'СЕТ СН'!$F$20</f>
        <v>3222.9694331199998</v>
      </c>
      <c r="Y34" s="36">
        <f>SUMIFS(СВЦЭМ!$C$33:$C$776,СВЦЭМ!$A$33:$A$776,$A34,СВЦЭМ!$B$33:$B$776,Y$11)+'СЕТ СН'!$F$12+СВЦЭМ!$D$10+'СЕТ СН'!$F$5-'СЕТ СН'!$F$20</f>
        <v>3316.5961624500001</v>
      </c>
    </row>
    <row r="35" spans="1:25" ht="15.75" x14ac:dyDescent="0.2">
      <c r="A35" s="35">
        <f t="shared" si="0"/>
        <v>44067</v>
      </c>
      <c r="B35" s="36">
        <f>SUMIFS(СВЦЭМ!$C$33:$C$776,СВЦЭМ!$A$33:$A$776,$A35,СВЦЭМ!$B$33:$B$776,B$11)+'СЕТ СН'!$F$12+СВЦЭМ!$D$10+'СЕТ СН'!$F$5-'СЕТ СН'!$F$20</f>
        <v>3345.9248864299998</v>
      </c>
      <c r="C35" s="36">
        <f>SUMIFS(СВЦЭМ!$C$33:$C$776,СВЦЭМ!$A$33:$A$776,$A35,СВЦЭМ!$B$33:$B$776,C$11)+'СЕТ СН'!$F$12+СВЦЭМ!$D$10+'СЕТ СН'!$F$5-'СЕТ СН'!$F$20</f>
        <v>3385.0344690000002</v>
      </c>
      <c r="D35" s="36">
        <f>SUMIFS(СВЦЭМ!$C$33:$C$776,СВЦЭМ!$A$33:$A$776,$A35,СВЦЭМ!$B$33:$B$776,D$11)+'СЕТ СН'!$F$12+СВЦЭМ!$D$10+'СЕТ СН'!$F$5-'СЕТ СН'!$F$20</f>
        <v>3400.8509967999998</v>
      </c>
      <c r="E35" s="36">
        <f>SUMIFS(СВЦЭМ!$C$33:$C$776,СВЦЭМ!$A$33:$A$776,$A35,СВЦЭМ!$B$33:$B$776,E$11)+'СЕТ СН'!$F$12+СВЦЭМ!$D$10+'СЕТ СН'!$F$5-'СЕТ СН'!$F$20</f>
        <v>3407.7819364900001</v>
      </c>
      <c r="F35" s="36">
        <f>SUMIFS(СВЦЭМ!$C$33:$C$776,СВЦЭМ!$A$33:$A$776,$A35,СВЦЭМ!$B$33:$B$776,F$11)+'СЕТ СН'!$F$12+СВЦЭМ!$D$10+'СЕТ СН'!$F$5-'СЕТ СН'!$F$20</f>
        <v>3411.5246676699999</v>
      </c>
      <c r="G35" s="36">
        <f>SUMIFS(СВЦЭМ!$C$33:$C$776,СВЦЭМ!$A$33:$A$776,$A35,СВЦЭМ!$B$33:$B$776,G$11)+'СЕТ СН'!$F$12+СВЦЭМ!$D$10+'СЕТ СН'!$F$5-'СЕТ СН'!$F$20</f>
        <v>3401.2026747700002</v>
      </c>
      <c r="H35" s="36">
        <f>SUMIFS(СВЦЭМ!$C$33:$C$776,СВЦЭМ!$A$33:$A$776,$A35,СВЦЭМ!$B$33:$B$776,H$11)+'СЕТ СН'!$F$12+СВЦЭМ!$D$10+'СЕТ СН'!$F$5-'СЕТ СН'!$F$20</f>
        <v>3394.2611795299999</v>
      </c>
      <c r="I35" s="36">
        <f>SUMIFS(СВЦЭМ!$C$33:$C$776,СВЦЭМ!$A$33:$A$776,$A35,СВЦЭМ!$B$33:$B$776,I$11)+'СЕТ СН'!$F$12+СВЦЭМ!$D$10+'СЕТ СН'!$F$5-'СЕТ СН'!$F$20</f>
        <v>3466.4755401100001</v>
      </c>
      <c r="J35" s="36">
        <f>SUMIFS(СВЦЭМ!$C$33:$C$776,СВЦЭМ!$A$33:$A$776,$A35,СВЦЭМ!$B$33:$B$776,J$11)+'СЕТ СН'!$F$12+СВЦЭМ!$D$10+'СЕТ СН'!$F$5-'СЕТ СН'!$F$20</f>
        <v>3418.3050532799998</v>
      </c>
      <c r="K35" s="36">
        <f>SUMIFS(СВЦЭМ!$C$33:$C$776,СВЦЭМ!$A$33:$A$776,$A35,СВЦЭМ!$B$33:$B$776,K$11)+'СЕТ СН'!$F$12+СВЦЭМ!$D$10+'СЕТ СН'!$F$5-'СЕТ СН'!$F$20</f>
        <v>3392.2734881699998</v>
      </c>
      <c r="L35" s="36">
        <f>SUMIFS(СВЦЭМ!$C$33:$C$776,СВЦЭМ!$A$33:$A$776,$A35,СВЦЭМ!$B$33:$B$776,L$11)+'СЕТ СН'!$F$12+СВЦЭМ!$D$10+'СЕТ СН'!$F$5-'СЕТ СН'!$F$20</f>
        <v>3367.2829184500001</v>
      </c>
      <c r="M35" s="36">
        <f>SUMIFS(СВЦЭМ!$C$33:$C$776,СВЦЭМ!$A$33:$A$776,$A35,СВЦЭМ!$B$33:$B$776,M$11)+'СЕТ СН'!$F$12+СВЦЭМ!$D$10+'СЕТ СН'!$F$5-'СЕТ СН'!$F$20</f>
        <v>3315.1502384</v>
      </c>
      <c r="N35" s="36">
        <f>SUMIFS(СВЦЭМ!$C$33:$C$776,СВЦЭМ!$A$33:$A$776,$A35,СВЦЭМ!$B$33:$B$776,N$11)+'СЕТ СН'!$F$12+СВЦЭМ!$D$10+'СЕТ СН'!$F$5-'СЕТ СН'!$F$20</f>
        <v>3272.4171571100001</v>
      </c>
      <c r="O35" s="36">
        <f>SUMIFS(СВЦЭМ!$C$33:$C$776,СВЦЭМ!$A$33:$A$776,$A35,СВЦЭМ!$B$33:$B$776,O$11)+'СЕТ СН'!$F$12+СВЦЭМ!$D$10+'СЕТ СН'!$F$5-'СЕТ СН'!$F$20</f>
        <v>3244.5202579400002</v>
      </c>
      <c r="P35" s="36">
        <f>SUMIFS(СВЦЭМ!$C$33:$C$776,СВЦЭМ!$A$33:$A$776,$A35,СВЦЭМ!$B$33:$B$776,P$11)+'СЕТ СН'!$F$12+СВЦЭМ!$D$10+'СЕТ СН'!$F$5-'СЕТ СН'!$F$20</f>
        <v>3251.0665224100003</v>
      </c>
      <c r="Q35" s="36">
        <f>SUMIFS(СВЦЭМ!$C$33:$C$776,СВЦЭМ!$A$33:$A$776,$A35,СВЦЭМ!$B$33:$B$776,Q$11)+'СЕТ СН'!$F$12+СВЦЭМ!$D$10+'СЕТ СН'!$F$5-'СЕТ СН'!$F$20</f>
        <v>3245.01324707</v>
      </c>
      <c r="R35" s="36">
        <f>SUMIFS(СВЦЭМ!$C$33:$C$776,СВЦЭМ!$A$33:$A$776,$A35,СВЦЭМ!$B$33:$B$776,R$11)+'СЕТ СН'!$F$12+СВЦЭМ!$D$10+'СЕТ СН'!$F$5-'СЕТ СН'!$F$20</f>
        <v>3244.59365794</v>
      </c>
      <c r="S35" s="36">
        <f>SUMIFS(СВЦЭМ!$C$33:$C$776,СВЦЭМ!$A$33:$A$776,$A35,СВЦЭМ!$B$33:$B$776,S$11)+'СЕТ СН'!$F$12+СВЦЭМ!$D$10+'СЕТ СН'!$F$5-'СЕТ СН'!$F$20</f>
        <v>3247.05578883</v>
      </c>
      <c r="T35" s="36">
        <f>SUMIFS(СВЦЭМ!$C$33:$C$776,СВЦЭМ!$A$33:$A$776,$A35,СВЦЭМ!$B$33:$B$776,T$11)+'СЕТ СН'!$F$12+СВЦЭМ!$D$10+'СЕТ СН'!$F$5-'СЕТ СН'!$F$20</f>
        <v>3249.77624801</v>
      </c>
      <c r="U35" s="36">
        <f>SUMIFS(СВЦЭМ!$C$33:$C$776,СВЦЭМ!$A$33:$A$776,$A35,СВЦЭМ!$B$33:$B$776,U$11)+'СЕТ СН'!$F$12+СВЦЭМ!$D$10+'СЕТ СН'!$F$5-'СЕТ СН'!$F$20</f>
        <v>3251.0451457499998</v>
      </c>
      <c r="V35" s="36">
        <f>SUMIFS(СВЦЭМ!$C$33:$C$776,СВЦЭМ!$A$33:$A$776,$A35,СВЦЭМ!$B$33:$B$776,V$11)+'СЕТ СН'!$F$12+СВЦЭМ!$D$10+'СЕТ СН'!$F$5-'СЕТ СН'!$F$20</f>
        <v>3243.7090768100002</v>
      </c>
      <c r="W35" s="36">
        <f>SUMIFS(СВЦЭМ!$C$33:$C$776,СВЦЭМ!$A$33:$A$776,$A35,СВЦЭМ!$B$33:$B$776,W$11)+'СЕТ СН'!$F$12+СВЦЭМ!$D$10+'СЕТ СН'!$F$5-'СЕТ СН'!$F$20</f>
        <v>3235.6873731699998</v>
      </c>
      <c r="X35" s="36">
        <f>SUMIFS(СВЦЭМ!$C$33:$C$776,СВЦЭМ!$A$33:$A$776,$A35,СВЦЭМ!$B$33:$B$776,X$11)+'СЕТ СН'!$F$12+СВЦЭМ!$D$10+'СЕТ СН'!$F$5-'СЕТ СН'!$F$20</f>
        <v>3264.3109230499999</v>
      </c>
      <c r="Y35" s="36">
        <f>SUMIFS(СВЦЭМ!$C$33:$C$776,СВЦЭМ!$A$33:$A$776,$A35,СВЦЭМ!$B$33:$B$776,Y$11)+'СЕТ СН'!$F$12+СВЦЭМ!$D$10+'СЕТ СН'!$F$5-'СЕТ СН'!$F$20</f>
        <v>3372.0585995400002</v>
      </c>
    </row>
    <row r="36" spans="1:25" ht="15.75" x14ac:dyDescent="0.2">
      <c r="A36" s="35">
        <f t="shared" si="0"/>
        <v>44068</v>
      </c>
      <c r="B36" s="36">
        <f>SUMIFS(СВЦЭМ!$C$33:$C$776,СВЦЭМ!$A$33:$A$776,$A36,СВЦЭМ!$B$33:$B$776,B$11)+'СЕТ СН'!$F$12+СВЦЭМ!$D$10+'СЕТ СН'!$F$5-'СЕТ СН'!$F$20</f>
        <v>3358.3511556600001</v>
      </c>
      <c r="C36" s="36">
        <f>SUMIFS(СВЦЭМ!$C$33:$C$776,СВЦЭМ!$A$33:$A$776,$A36,СВЦЭМ!$B$33:$B$776,C$11)+'СЕТ СН'!$F$12+СВЦЭМ!$D$10+'СЕТ СН'!$F$5-'СЕТ СН'!$F$20</f>
        <v>3392.4159050399999</v>
      </c>
      <c r="D36" s="36">
        <f>SUMIFS(СВЦЭМ!$C$33:$C$776,СВЦЭМ!$A$33:$A$776,$A36,СВЦЭМ!$B$33:$B$776,D$11)+'СЕТ СН'!$F$12+СВЦЭМ!$D$10+'СЕТ СН'!$F$5-'СЕТ СН'!$F$20</f>
        <v>3413.6286299600001</v>
      </c>
      <c r="E36" s="36">
        <f>SUMIFS(СВЦЭМ!$C$33:$C$776,СВЦЭМ!$A$33:$A$776,$A36,СВЦЭМ!$B$33:$B$776,E$11)+'СЕТ СН'!$F$12+СВЦЭМ!$D$10+'СЕТ СН'!$F$5-'СЕТ СН'!$F$20</f>
        <v>3420.6554737799997</v>
      </c>
      <c r="F36" s="36">
        <f>SUMIFS(СВЦЭМ!$C$33:$C$776,СВЦЭМ!$A$33:$A$776,$A36,СВЦЭМ!$B$33:$B$776,F$11)+'СЕТ СН'!$F$12+СВЦЭМ!$D$10+'СЕТ СН'!$F$5-'СЕТ СН'!$F$20</f>
        <v>3421.9804545900001</v>
      </c>
      <c r="G36" s="36">
        <f>SUMIFS(СВЦЭМ!$C$33:$C$776,СВЦЭМ!$A$33:$A$776,$A36,СВЦЭМ!$B$33:$B$776,G$11)+'СЕТ СН'!$F$12+СВЦЭМ!$D$10+'СЕТ СН'!$F$5-'СЕТ СН'!$F$20</f>
        <v>3411.1314961100002</v>
      </c>
      <c r="H36" s="36">
        <f>SUMIFS(СВЦЭМ!$C$33:$C$776,СВЦЭМ!$A$33:$A$776,$A36,СВЦЭМ!$B$33:$B$776,H$11)+'СЕТ СН'!$F$12+СВЦЭМ!$D$10+'СЕТ СН'!$F$5-'СЕТ СН'!$F$20</f>
        <v>3422.2236827500001</v>
      </c>
      <c r="I36" s="36">
        <f>SUMIFS(СВЦЭМ!$C$33:$C$776,СВЦЭМ!$A$33:$A$776,$A36,СВЦЭМ!$B$33:$B$776,I$11)+'СЕТ СН'!$F$12+СВЦЭМ!$D$10+'СЕТ СН'!$F$5-'СЕТ СН'!$F$20</f>
        <v>3451.74639587</v>
      </c>
      <c r="J36" s="36">
        <f>SUMIFS(СВЦЭМ!$C$33:$C$776,СВЦЭМ!$A$33:$A$776,$A36,СВЦЭМ!$B$33:$B$776,J$11)+'СЕТ СН'!$F$12+СВЦЭМ!$D$10+'СЕТ СН'!$F$5-'СЕТ СН'!$F$20</f>
        <v>3437.95899001</v>
      </c>
      <c r="K36" s="36">
        <f>SUMIFS(СВЦЭМ!$C$33:$C$776,СВЦЭМ!$A$33:$A$776,$A36,СВЦЭМ!$B$33:$B$776,K$11)+'СЕТ СН'!$F$12+СВЦЭМ!$D$10+'СЕТ СН'!$F$5-'СЕТ СН'!$F$20</f>
        <v>3402.1982974500002</v>
      </c>
      <c r="L36" s="36">
        <f>SUMIFS(СВЦЭМ!$C$33:$C$776,СВЦЭМ!$A$33:$A$776,$A36,СВЦЭМ!$B$33:$B$776,L$11)+'СЕТ СН'!$F$12+СВЦЭМ!$D$10+'СЕТ СН'!$F$5-'СЕТ СН'!$F$20</f>
        <v>3386.75719759</v>
      </c>
      <c r="M36" s="36">
        <f>SUMIFS(СВЦЭМ!$C$33:$C$776,СВЦЭМ!$A$33:$A$776,$A36,СВЦЭМ!$B$33:$B$776,M$11)+'СЕТ СН'!$F$12+СВЦЭМ!$D$10+'СЕТ СН'!$F$5-'СЕТ СН'!$F$20</f>
        <v>3320.5386528600002</v>
      </c>
      <c r="N36" s="36">
        <f>SUMIFS(СВЦЭМ!$C$33:$C$776,СВЦЭМ!$A$33:$A$776,$A36,СВЦЭМ!$B$33:$B$776,N$11)+'СЕТ СН'!$F$12+СВЦЭМ!$D$10+'СЕТ СН'!$F$5-'СЕТ СН'!$F$20</f>
        <v>3269.9663905100001</v>
      </c>
      <c r="O36" s="36">
        <f>SUMIFS(СВЦЭМ!$C$33:$C$776,СВЦЭМ!$A$33:$A$776,$A36,СВЦЭМ!$B$33:$B$776,O$11)+'СЕТ СН'!$F$12+СВЦЭМ!$D$10+'СЕТ СН'!$F$5-'СЕТ СН'!$F$20</f>
        <v>3236.3204135599999</v>
      </c>
      <c r="P36" s="36">
        <f>SUMIFS(СВЦЭМ!$C$33:$C$776,СВЦЭМ!$A$33:$A$776,$A36,СВЦЭМ!$B$33:$B$776,P$11)+'СЕТ СН'!$F$12+СВЦЭМ!$D$10+'СЕТ СН'!$F$5-'СЕТ СН'!$F$20</f>
        <v>3249.80619445</v>
      </c>
      <c r="Q36" s="36">
        <f>SUMIFS(СВЦЭМ!$C$33:$C$776,СВЦЭМ!$A$33:$A$776,$A36,СВЦЭМ!$B$33:$B$776,Q$11)+'СЕТ СН'!$F$12+СВЦЭМ!$D$10+'СЕТ СН'!$F$5-'СЕТ СН'!$F$20</f>
        <v>3246.2127425600002</v>
      </c>
      <c r="R36" s="36">
        <f>SUMIFS(СВЦЭМ!$C$33:$C$776,СВЦЭМ!$A$33:$A$776,$A36,СВЦЭМ!$B$33:$B$776,R$11)+'СЕТ СН'!$F$12+СВЦЭМ!$D$10+'СЕТ СН'!$F$5-'СЕТ СН'!$F$20</f>
        <v>3242.9806281599999</v>
      </c>
      <c r="S36" s="36">
        <f>SUMIFS(СВЦЭМ!$C$33:$C$776,СВЦЭМ!$A$33:$A$776,$A36,СВЦЭМ!$B$33:$B$776,S$11)+'СЕТ СН'!$F$12+СВЦЭМ!$D$10+'СЕТ СН'!$F$5-'СЕТ СН'!$F$20</f>
        <v>3246.1518809600002</v>
      </c>
      <c r="T36" s="36">
        <f>SUMIFS(СВЦЭМ!$C$33:$C$776,СВЦЭМ!$A$33:$A$776,$A36,СВЦЭМ!$B$33:$B$776,T$11)+'СЕТ СН'!$F$12+СВЦЭМ!$D$10+'СЕТ СН'!$F$5-'СЕТ СН'!$F$20</f>
        <v>3246.7035464400001</v>
      </c>
      <c r="U36" s="36">
        <f>SUMIFS(СВЦЭМ!$C$33:$C$776,СВЦЭМ!$A$33:$A$776,$A36,СВЦЭМ!$B$33:$B$776,U$11)+'СЕТ СН'!$F$12+СВЦЭМ!$D$10+'СЕТ СН'!$F$5-'СЕТ СН'!$F$20</f>
        <v>3241.7455004900003</v>
      </c>
      <c r="V36" s="36">
        <f>SUMIFS(СВЦЭМ!$C$33:$C$776,СВЦЭМ!$A$33:$A$776,$A36,СВЦЭМ!$B$33:$B$776,V$11)+'СЕТ СН'!$F$12+СВЦЭМ!$D$10+'СЕТ СН'!$F$5-'СЕТ СН'!$F$20</f>
        <v>3221.27044054</v>
      </c>
      <c r="W36" s="36">
        <f>SUMIFS(СВЦЭМ!$C$33:$C$776,СВЦЭМ!$A$33:$A$776,$A36,СВЦЭМ!$B$33:$B$776,W$11)+'СЕТ СН'!$F$12+СВЦЭМ!$D$10+'СЕТ СН'!$F$5-'СЕТ СН'!$F$20</f>
        <v>3202.6193605600001</v>
      </c>
      <c r="X36" s="36">
        <f>SUMIFS(СВЦЭМ!$C$33:$C$776,СВЦЭМ!$A$33:$A$776,$A36,СВЦЭМ!$B$33:$B$776,X$11)+'СЕТ СН'!$F$12+СВЦЭМ!$D$10+'СЕТ СН'!$F$5-'СЕТ СН'!$F$20</f>
        <v>3225.8433972900002</v>
      </c>
      <c r="Y36" s="36">
        <f>SUMIFS(СВЦЭМ!$C$33:$C$776,СВЦЭМ!$A$33:$A$776,$A36,СВЦЭМ!$B$33:$B$776,Y$11)+'СЕТ СН'!$F$12+СВЦЭМ!$D$10+'СЕТ СН'!$F$5-'СЕТ СН'!$F$20</f>
        <v>3325.3552786300002</v>
      </c>
    </row>
    <row r="37" spans="1:25" ht="15.75" x14ac:dyDescent="0.2">
      <c r="A37" s="35">
        <f t="shared" si="0"/>
        <v>44069</v>
      </c>
      <c r="B37" s="36">
        <f>SUMIFS(СВЦЭМ!$C$33:$C$776,СВЦЭМ!$A$33:$A$776,$A37,СВЦЭМ!$B$33:$B$776,B$11)+'СЕТ СН'!$F$12+СВЦЭМ!$D$10+'СЕТ СН'!$F$5-'СЕТ СН'!$F$20</f>
        <v>3365.2069640899999</v>
      </c>
      <c r="C37" s="36">
        <f>SUMIFS(СВЦЭМ!$C$33:$C$776,СВЦЭМ!$A$33:$A$776,$A37,СВЦЭМ!$B$33:$B$776,C$11)+'СЕТ СН'!$F$12+СВЦЭМ!$D$10+'СЕТ СН'!$F$5-'СЕТ СН'!$F$20</f>
        <v>3399.8828972000001</v>
      </c>
      <c r="D37" s="36">
        <f>SUMIFS(СВЦЭМ!$C$33:$C$776,СВЦЭМ!$A$33:$A$776,$A37,СВЦЭМ!$B$33:$B$776,D$11)+'СЕТ СН'!$F$12+СВЦЭМ!$D$10+'СЕТ СН'!$F$5-'СЕТ СН'!$F$20</f>
        <v>3418.2856084200002</v>
      </c>
      <c r="E37" s="36">
        <f>SUMIFS(СВЦЭМ!$C$33:$C$776,СВЦЭМ!$A$33:$A$776,$A37,СВЦЭМ!$B$33:$B$776,E$11)+'СЕТ СН'!$F$12+СВЦЭМ!$D$10+'СЕТ СН'!$F$5-'СЕТ СН'!$F$20</f>
        <v>3424.8092975300001</v>
      </c>
      <c r="F37" s="36">
        <f>SUMIFS(СВЦЭМ!$C$33:$C$776,СВЦЭМ!$A$33:$A$776,$A37,СВЦЭМ!$B$33:$B$776,F$11)+'СЕТ СН'!$F$12+СВЦЭМ!$D$10+'СЕТ СН'!$F$5-'СЕТ СН'!$F$20</f>
        <v>3423.0531408400002</v>
      </c>
      <c r="G37" s="36">
        <f>SUMIFS(СВЦЭМ!$C$33:$C$776,СВЦЭМ!$A$33:$A$776,$A37,СВЦЭМ!$B$33:$B$776,G$11)+'СЕТ СН'!$F$12+СВЦЭМ!$D$10+'СЕТ СН'!$F$5-'СЕТ СН'!$F$20</f>
        <v>3421.5732781400002</v>
      </c>
      <c r="H37" s="36">
        <f>SUMIFS(СВЦЭМ!$C$33:$C$776,СВЦЭМ!$A$33:$A$776,$A37,СВЦЭМ!$B$33:$B$776,H$11)+'СЕТ СН'!$F$12+СВЦЭМ!$D$10+'СЕТ СН'!$F$5-'СЕТ СН'!$F$20</f>
        <v>3426.8437475199999</v>
      </c>
      <c r="I37" s="36">
        <f>SUMIFS(СВЦЭМ!$C$33:$C$776,СВЦЭМ!$A$33:$A$776,$A37,СВЦЭМ!$B$33:$B$776,I$11)+'СЕТ СН'!$F$12+СВЦЭМ!$D$10+'СЕТ СН'!$F$5-'СЕТ СН'!$F$20</f>
        <v>3451.2126972699998</v>
      </c>
      <c r="J37" s="36">
        <f>SUMIFS(СВЦЭМ!$C$33:$C$776,СВЦЭМ!$A$33:$A$776,$A37,СВЦЭМ!$B$33:$B$776,J$11)+'СЕТ СН'!$F$12+СВЦЭМ!$D$10+'СЕТ СН'!$F$5-'СЕТ СН'!$F$20</f>
        <v>3429.55197383</v>
      </c>
      <c r="K37" s="36">
        <f>SUMIFS(СВЦЭМ!$C$33:$C$776,СВЦЭМ!$A$33:$A$776,$A37,СВЦЭМ!$B$33:$B$776,K$11)+'СЕТ СН'!$F$12+СВЦЭМ!$D$10+'СЕТ СН'!$F$5-'СЕТ СН'!$F$20</f>
        <v>3347.70619171</v>
      </c>
      <c r="L37" s="36">
        <f>SUMIFS(СВЦЭМ!$C$33:$C$776,СВЦЭМ!$A$33:$A$776,$A37,СВЦЭМ!$B$33:$B$776,L$11)+'СЕТ СН'!$F$12+СВЦЭМ!$D$10+'СЕТ СН'!$F$5-'СЕТ СН'!$F$20</f>
        <v>3333.1539608600001</v>
      </c>
      <c r="M37" s="36">
        <f>SUMIFS(СВЦЭМ!$C$33:$C$776,СВЦЭМ!$A$33:$A$776,$A37,СВЦЭМ!$B$33:$B$776,M$11)+'СЕТ СН'!$F$12+СВЦЭМ!$D$10+'СЕТ СН'!$F$5-'СЕТ СН'!$F$20</f>
        <v>3270.7859546899999</v>
      </c>
      <c r="N37" s="36">
        <f>SUMIFS(СВЦЭМ!$C$33:$C$776,СВЦЭМ!$A$33:$A$776,$A37,СВЦЭМ!$B$33:$B$776,N$11)+'СЕТ СН'!$F$12+СВЦЭМ!$D$10+'СЕТ СН'!$F$5-'СЕТ СН'!$F$20</f>
        <v>3215.2190062099999</v>
      </c>
      <c r="O37" s="36">
        <f>SUMIFS(СВЦЭМ!$C$33:$C$776,СВЦЭМ!$A$33:$A$776,$A37,СВЦЭМ!$B$33:$B$776,O$11)+'СЕТ СН'!$F$12+СВЦЭМ!$D$10+'СЕТ СН'!$F$5-'СЕТ СН'!$F$20</f>
        <v>3196.4632631599998</v>
      </c>
      <c r="P37" s="36">
        <f>SUMIFS(СВЦЭМ!$C$33:$C$776,СВЦЭМ!$A$33:$A$776,$A37,СВЦЭМ!$B$33:$B$776,P$11)+'СЕТ СН'!$F$12+СВЦЭМ!$D$10+'СЕТ СН'!$F$5-'СЕТ СН'!$F$20</f>
        <v>3196.8357577799998</v>
      </c>
      <c r="Q37" s="36">
        <f>SUMIFS(СВЦЭМ!$C$33:$C$776,СВЦЭМ!$A$33:$A$776,$A37,СВЦЭМ!$B$33:$B$776,Q$11)+'СЕТ СН'!$F$12+СВЦЭМ!$D$10+'СЕТ СН'!$F$5-'СЕТ СН'!$F$20</f>
        <v>3193.18066421</v>
      </c>
      <c r="R37" s="36">
        <f>SUMIFS(СВЦЭМ!$C$33:$C$776,СВЦЭМ!$A$33:$A$776,$A37,СВЦЭМ!$B$33:$B$776,R$11)+'СЕТ СН'!$F$12+СВЦЭМ!$D$10+'СЕТ СН'!$F$5-'СЕТ СН'!$F$20</f>
        <v>3198.3489144</v>
      </c>
      <c r="S37" s="36">
        <f>SUMIFS(СВЦЭМ!$C$33:$C$776,СВЦЭМ!$A$33:$A$776,$A37,СВЦЭМ!$B$33:$B$776,S$11)+'СЕТ СН'!$F$12+СВЦЭМ!$D$10+'СЕТ СН'!$F$5-'СЕТ СН'!$F$20</f>
        <v>3201.0141402200002</v>
      </c>
      <c r="T37" s="36">
        <f>SUMIFS(СВЦЭМ!$C$33:$C$776,СВЦЭМ!$A$33:$A$776,$A37,СВЦЭМ!$B$33:$B$776,T$11)+'СЕТ СН'!$F$12+СВЦЭМ!$D$10+'СЕТ СН'!$F$5-'СЕТ СН'!$F$20</f>
        <v>3193.55076087</v>
      </c>
      <c r="U37" s="36">
        <f>SUMIFS(СВЦЭМ!$C$33:$C$776,СВЦЭМ!$A$33:$A$776,$A37,СВЦЭМ!$B$33:$B$776,U$11)+'СЕТ СН'!$F$12+СВЦЭМ!$D$10+'СЕТ СН'!$F$5-'СЕТ СН'!$F$20</f>
        <v>3195.9437220099999</v>
      </c>
      <c r="V37" s="36">
        <f>SUMIFS(СВЦЭМ!$C$33:$C$776,СВЦЭМ!$A$33:$A$776,$A37,СВЦЭМ!$B$33:$B$776,V$11)+'СЕТ СН'!$F$12+СВЦЭМ!$D$10+'СЕТ СН'!$F$5-'СЕТ СН'!$F$20</f>
        <v>3203.1493167799999</v>
      </c>
      <c r="W37" s="36">
        <f>SUMIFS(СВЦЭМ!$C$33:$C$776,СВЦЭМ!$A$33:$A$776,$A37,СВЦЭМ!$B$33:$B$776,W$11)+'СЕТ СН'!$F$12+СВЦЭМ!$D$10+'СЕТ СН'!$F$5-'СЕТ СН'!$F$20</f>
        <v>3210.9445053499999</v>
      </c>
      <c r="X37" s="36">
        <f>SUMIFS(СВЦЭМ!$C$33:$C$776,СВЦЭМ!$A$33:$A$776,$A37,СВЦЭМ!$B$33:$B$776,X$11)+'СЕТ СН'!$F$12+СВЦЭМ!$D$10+'СЕТ СН'!$F$5-'СЕТ СН'!$F$20</f>
        <v>3232.14761593</v>
      </c>
      <c r="Y37" s="36">
        <f>SUMIFS(СВЦЭМ!$C$33:$C$776,СВЦЭМ!$A$33:$A$776,$A37,СВЦЭМ!$B$33:$B$776,Y$11)+'СЕТ СН'!$F$12+СВЦЭМ!$D$10+'СЕТ СН'!$F$5-'СЕТ СН'!$F$20</f>
        <v>3325.4689325200002</v>
      </c>
    </row>
    <row r="38" spans="1:25" ht="15.75" x14ac:dyDescent="0.2">
      <c r="A38" s="35">
        <f t="shared" si="0"/>
        <v>44070</v>
      </c>
      <c r="B38" s="36">
        <f>SUMIFS(СВЦЭМ!$C$33:$C$776,СВЦЭМ!$A$33:$A$776,$A38,СВЦЭМ!$B$33:$B$776,B$11)+'СЕТ СН'!$F$12+СВЦЭМ!$D$10+'СЕТ СН'!$F$5-'СЕТ СН'!$F$20</f>
        <v>3258.80809826</v>
      </c>
      <c r="C38" s="36">
        <f>SUMIFS(СВЦЭМ!$C$33:$C$776,СВЦЭМ!$A$33:$A$776,$A38,СВЦЭМ!$B$33:$B$776,C$11)+'СЕТ СН'!$F$12+СВЦЭМ!$D$10+'СЕТ СН'!$F$5-'СЕТ СН'!$F$20</f>
        <v>3360.41541035</v>
      </c>
      <c r="D38" s="36">
        <f>SUMIFS(СВЦЭМ!$C$33:$C$776,СВЦЭМ!$A$33:$A$776,$A38,СВЦЭМ!$B$33:$B$776,D$11)+'СЕТ СН'!$F$12+СВЦЭМ!$D$10+'СЕТ СН'!$F$5-'СЕТ СН'!$F$20</f>
        <v>3454.3382061900002</v>
      </c>
      <c r="E38" s="36">
        <f>SUMIFS(СВЦЭМ!$C$33:$C$776,СВЦЭМ!$A$33:$A$776,$A38,СВЦЭМ!$B$33:$B$776,E$11)+'СЕТ СН'!$F$12+СВЦЭМ!$D$10+'СЕТ СН'!$F$5-'СЕТ СН'!$F$20</f>
        <v>3473.9562585399999</v>
      </c>
      <c r="F38" s="36">
        <f>SUMIFS(СВЦЭМ!$C$33:$C$776,СВЦЭМ!$A$33:$A$776,$A38,СВЦЭМ!$B$33:$B$776,F$11)+'СЕТ СН'!$F$12+СВЦЭМ!$D$10+'СЕТ СН'!$F$5-'СЕТ СН'!$F$20</f>
        <v>3481.0039031000001</v>
      </c>
      <c r="G38" s="36">
        <f>SUMIFS(СВЦЭМ!$C$33:$C$776,СВЦЭМ!$A$33:$A$776,$A38,СВЦЭМ!$B$33:$B$776,G$11)+'СЕТ СН'!$F$12+СВЦЭМ!$D$10+'СЕТ СН'!$F$5-'СЕТ СН'!$F$20</f>
        <v>3473.3788336799998</v>
      </c>
      <c r="H38" s="36">
        <f>SUMIFS(СВЦЭМ!$C$33:$C$776,СВЦЭМ!$A$33:$A$776,$A38,СВЦЭМ!$B$33:$B$776,H$11)+'СЕТ СН'!$F$12+СВЦЭМ!$D$10+'СЕТ СН'!$F$5-'СЕТ СН'!$F$20</f>
        <v>3431.6018976999999</v>
      </c>
      <c r="I38" s="36">
        <f>SUMIFS(СВЦЭМ!$C$33:$C$776,СВЦЭМ!$A$33:$A$776,$A38,СВЦЭМ!$B$33:$B$776,I$11)+'СЕТ СН'!$F$12+СВЦЭМ!$D$10+'СЕТ СН'!$F$5-'СЕТ СН'!$F$20</f>
        <v>3351.7650573400001</v>
      </c>
      <c r="J38" s="36">
        <f>SUMIFS(СВЦЭМ!$C$33:$C$776,СВЦЭМ!$A$33:$A$776,$A38,СВЦЭМ!$B$33:$B$776,J$11)+'СЕТ СН'!$F$12+СВЦЭМ!$D$10+'СЕТ СН'!$F$5-'СЕТ СН'!$F$20</f>
        <v>3304.9242528</v>
      </c>
      <c r="K38" s="36">
        <f>SUMIFS(СВЦЭМ!$C$33:$C$776,СВЦЭМ!$A$33:$A$776,$A38,СВЦЭМ!$B$33:$B$776,K$11)+'СЕТ СН'!$F$12+СВЦЭМ!$D$10+'СЕТ СН'!$F$5-'СЕТ СН'!$F$20</f>
        <v>3274.4734398199998</v>
      </c>
      <c r="L38" s="36">
        <f>SUMIFS(СВЦЭМ!$C$33:$C$776,СВЦЭМ!$A$33:$A$776,$A38,СВЦЭМ!$B$33:$B$776,L$11)+'СЕТ СН'!$F$12+СВЦЭМ!$D$10+'СЕТ СН'!$F$5-'СЕТ СН'!$F$20</f>
        <v>3276.0522955199999</v>
      </c>
      <c r="M38" s="36">
        <f>SUMIFS(СВЦЭМ!$C$33:$C$776,СВЦЭМ!$A$33:$A$776,$A38,СВЦЭМ!$B$33:$B$776,M$11)+'СЕТ СН'!$F$12+СВЦЭМ!$D$10+'СЕТ СН'!$F$5-'СЕТ СН'!$F$20</f>
        <v>3279.6380413799998</v>
      </c>
      <c r="N38" s="36">
        <f>SUMIFS(СВЦЭМ!$C$33:$C$776,СВЦЭМ!$A$33:$A$776,$A38,СВЦЭМ!$B$33:$B$776,N$11)+'СЕТ СН'!$F$12+СВЦЭМ!$D$10+'СЕТ СН'!$F$5-'СЕТ СН'!$F$20</f>
        <v>3270.7277251099999</v>
      </c>
      <c r="O38" s="36">
        <f>SUMIFS(СВЦЭМ!$C$33:$C$776,СВЦЭМ!$A$33:$A$776,$A38,СВЦЭМ!$B$33:$B$776,O$11)+'СЕТ СН'!$F$12+СВЦЭМ!$D$10+'СЕТ СН'!$F$5-'СЕТ СН'!$F$20</f>
        <v>3270.2443369699999</v>
      </c>
      <c r="P38" s="36">
        <f>SUMIFS(СВЦЭМ!$C$33:$C$776,СВЦЭМ!$A$33:$A$776,$A38,СВЦЭМ!$B$33:$B$776,P$11)+'СЕТ СН'!$F$12+СВЦЭМ!$D$10+'СЕТ СН'!$F$5-'СЕТ СН'!$F$20</f>
        <v>3274.9488363400001</v>
      </c>
      <c r="Q38" s="36">
        <f>SUMIFS(СВЦЭМ!$C$33:$C$776,СВЦЭМ!$A$33:$A$776,$A38,СВЦЭМ!$B$33:$B$776,Q$11)+'СЕТ СН'!$F$12+СВЦЭМ!$D$10+'СЕТ СН'!$F$5-'СЕТ СН'!$F$20</f>
        <v>3275.0143248100003</v>
      </c>
      <c r="R38" s="36">
        <f>SUMIFS(СВЦЭМ!$C$33:$C$776,СВЦЭМ!$A$33:$A$776,$A38,СВЦЭМ!$B$33:$B$776,R$11)+'СЕТ СН'!$F$12+СВЦЭМ!$D$10+'СЕТ СН'!$F$5-'СЕТ СН'!$F$20</f>
        <v>3267.6854238800001</v>
      </c>
      <c r="S38" s="36">
        <f>SUMIFS(СВЦЭМ!$C$33:$C$776,СВЦЭМ!$A$33:$A$776,$A38,СВЦЭМ!$B$33:$B$776,S$11)+'СЕТ СН'!$F$12+СВЦЭМ!$D$10+'СЕТ СН'!$F$5-'СЕТ СН'!$F$20</f>
        <v>3270.8976203699999</v>
      </c>
      <c r="T38" s="36">
        <f>SUMIFS(СВЦЭМ!$C$33:$C$776,СВЦЭМ!$A$33:$A$776,$A38,СВЦЭМ!$B$33:$B$776,T$11)+'СЕТ СН'!$F$12+СВЦЭМ!$D$10+'СЕТ СН'!$F$5-'СЕТ СН'!$F$20</f>
        <v>3265.5839956300001</v>
      </c>
      <c r="U38" s="36">
        <f>SUMIFS(СВЦЭМ!$C$33:$C$776,СВЦЭМ!$A$33:$A$776,$A38,СВЦЭМ!$B$33:$B$776,U$11)+'СЕТ СН'!$F$12+СВЦЭМ!$D$10+'СЕТ СН'!$F$5-'СЕТ СН'!$F$20</f>
        <v>3268.3299493099998</v>
      </c>
      <c r="V38" s="36">
        <f>SUMIFS(СВЦЭМ!$C$33:$C$776,СВЦЭМ!$A$33:$A$776,$A38,СВЦЭМ!$B$33:$B$776,V$11)+'СЕТ СН'!$F$12+СВЦЭМ!$D$10+'СЕТ СН'!$F$5-'СЕТ СН'!$F$20</f>
        <v>3280.7108538000002</v>
      </c>
      <c r="W38" s="36">
        <f>SUMIFS(СВЦЭМ!$C$33:$C$776,СВЦЭМ!$A$33:$A$776,$A38,СВЦЭМ!$B$33:$B$776,W$11)+'СЕТ СН'!$F$12+СВЦЭМ!$D$10+'СЕТ СН'!$F$5-'СЕТ СН'!$F$20</f>
        <v>3281.9063619099998</v>
      </c>
      <c r="X38" s="36">
        <f>SUMIFS(СВЦЭМ!$C$33:$C$776,СВЦЭМ!$A$33:$A$776,$A38,СВЦЭМ!$B$33:$B$776,X$11)+'СЕТ СН'!$F$12+СВЦЭМ!$D$10+'СЕТ СН'!$F$5-'СЕТ СН'!$F$20</f>
        <v>3254.9793146299999</v>
      </c>
      <c r="Y38" s="36">
        <f>SUMIFS(СВЦЭМ!$C$33:$C$776,СВЦЭМ!$A$33:$A$776,$A38,СВЦЭМ!$B$33:$B$776,Y$11)+'СЕТ СН'!$F$12+СВЦЭМ!$D$10+'СЕТ СН'!$F$5-'СЕТ СН'!$F$20</f>
        <v>3285.30039175</v>
      </c>
    </row>
    <row r="39" spans="1:25" ht="15.75" x14ac:dyDescent="0.2">
      <c r="A39" s="35">
        <f t="shared" si="0"/>
        <v>44071</v>
      </c>
      <c r="B39" s="36">
        <f>SUMIFS(СВЦЭМ!$C$33:$C$776,СВЦЭМ!$A$33:$A$776,$A39,СВЦЭМ!$B$33:$B$776,B$11)+'СЕТ СН'!$F$12+СВЦЭМ!$D$10+'СЕТ СН'!$F$5-'СЕТ СН'!$F$20</f>
        <v>3409.3179955099999</v>
      </c>
      <c r="C39" s="36">
        <f>SUMIFS(СВЦЭМ!$C$33:$C$776,СВЦЭМ!$A$33:$A$776,$A39,СВЦЭМ!$B$33:$B$776,C$11)+'СЕТ СН'!$F$12+СВЦЭМ!$D$10+'СЕТ СН'!$F$5-'СЕТ СН'!$F$20</f>
        <v>3427.94099818</v>
      </c>
      <c r="D39" s="36">
        <f>SUMIFS(СВЦЭМ!$C$33:$C$776,СВЦЭМ!$A$33:$A$776,$A39,СВЦЭМ!$B$33:$B$776,D$11)+'СЕТ СН'!$F$12+СВЦЭМ!$D$10+'СЕТ СН'!$F$5-'СЕТ СН'!$F$20</f>
        <v>3459.4993272800002</v>
      </c>
      <c r="E39" s="36">
        <f>SUMIFS(СВЦЭМ!$C$33:$C$776,СВЦЭМ!$A$33:$A$776,$A39,СВЦЭМ!$B$33:$B$776,E$11)+'СЕТ СН'!$F$12+СВЦЭМ!$D$10+'СЕТ СН'!$F$5-'СЕТ СН'!$F$20</f>
        <v>3471.8849517200001</v>
      </c>
      <c r="F39" s="36">
        <f>SUMIFS(СВЦЭМ!$C$33:$C$776,СВЦЭМ!$A$33:$A$776,$A39,СВЦЭМ!$B$33:$B$776,F$11)+'СЕТ СН'!$F$12+СВЦЭМ!$D$10+'СЕТ СН'!$F$5-'СЕТ СН'!$F$20</f>
        <v>3482.2260230299999</v>
      </c>
      <c r="G39" s="36">
        <f>SUMIFS(СВЦЭМ!$C$33:$C$776,СВЦЭМ!$A$33:$A$776,$A39,СВЦЭМ!$B$33:$B$776,G$11)+'СЕТ СН'!$F$12+СВЦЭМ!$D$10+'СЕТ СН'!$F$5-'СЕТ СН'!$F$20</f>
        <v>3461.8743905800002</v>
      </c>
      <c r="H39" s="36">
        <f>SUMIFS(СВЦЭМ!$C$33:$C$776,СВЦЭМ!$A$33:$A$776,$A39,СВЦЭМ!$B$33:$B$776,H$11)+'СЕТ СН'!$F$12+СВЦЭМ!$D$10+'СЕТ СН'!$F$5-'СЕТ СН'!$F$20</f>
        <v>3426.1210689</v>
      </c>
      <c r="I39" s="36">
        <f>SUMIFS(СВЦЭМ!$C$33:$C$776,СВЦЭМ!$A$33:$A$776,$A39,СВЦЭМ!$B$33:$B$776,I$11)+'СЕТ СН'!$F$12+СВЦЭМ!$D$10+'СЕТ СН'!$F$5-'СЕТ СН'!$F$20</f>
        <v>3369.78222293</v>
      </c>
      <c r="J39" s="36">
        <f>SUMIFS(СВЦЭМ!$C$33:$C$776,СВЦЭМ!$A$33:$A$776,$A39,СВЦЭМ!$B$33:$B$776,J$11)+'СЕТ СН'!$F$12+СВЦЭМ!$D$10+'СЕТ СН'!$F$5-'СЕТ СН'!$F$20</f>
        <v>3308.9612235</v>
      </c>
      <c r="K39" s="36">
        <f>SUMIFS(СВЦЭМ!$C$33:$C$776,СВЦЭМ!$A$33:$A$776,$A39,СВЦЭМ!$B$33:$B$776,K$11)+'СЕТ СН'!$F$12+СВЦЭМ!$D$10+'СЕТ СН'!$F$5-'СЕТ СН'!$F$20</f>
        <v>3280.33240772</v>
      </c>
      <c r="L39" s="36">
        <f>SUMIFS(СВЦЭМ!$C$33:$C$776,СВЦЭМ!$A$33:$A$776,$A39,СВЦЭМ!$B$33:$B$776,L$11)+'СЕТ СН'!$F$12+СВЦЭМ!$D$10+'СЕТ СН'!$F$5-'СЕТ СН'!$F$20</f>
        <v>3272.9005402500002</v>
      </c>
      <c r="M39" s="36">
        <f>SUMIFS(СВЦЭМ!$C$33:$C$776,СВЦЭМ!$A$33:$A$776,$A39,СВЦЭМ!$B$33:$B$776,M$11)+'СЕТ СН'!$F$12+СВЦЭМ!$D$10+'СЕТ СН'!$F$5-'СЕТ СН'!$F$20</f>
        <v>3274.7311217199999</v>
      </c>
      <c r="N39" s="36">
        <f>SUMIFS(СВЦЭМ!$C$33:$C$776,СВЦЭМ!$A$33:$A$776,$A39,СВЦЭМ!$B$33:$B$776,N$11)+'СЕТ СН'!$F$12+СВЦЭМ!$D$10+'СЕТ СН'!$F$5-'СЕТ СН'!$F$20</f>
        <v>3278.7572044600001</v>
      </c>
      <c r="O39" s="36">
        <f>SUMIFS(СВЦЭМ!$C$33:$C$776,СВЦЭМ!$A$33:$A$776,$A39,СВЦЭМ!$B$33:$B$776,O$11)+'СЕТ СН'!$F$12+СВЦЭМ!$D$10+'СЕТ СН'!$F$5-'СЕТ СН'!$F$20</f>
        <v>3281.16454681</v>
      </c>
      <c r="P39" s="36">
        <f>SUMIFS(СВЦЭМ!$C$33:$C$776,СВЦЭМ!$A$33:$A$776,$A39,СВЦЭМ!$B$33:$B$776,P$11)+'СЕТ СН'!$F$12+СВЦЭМ!$D$10+'СЕТ СН'!$F$5-'СЕТ СН'!$F$20</f>
        <v>3279.8982389799999</v>
      </c>
      <c r="Q39" s="36">
        <f>SUMIFS(СВЦЭМ!$C$33:$C$776,СВЦЭМ!$A$33:$A$776,$A39,СВЦЭМ!$B$33:$B$776,Q$11)+'СЕТ СН'!$F$12+СВЦЭМ!$D$10+'СЕТ СН'!$F$5-'СЕТ СН'!$F$20</f>
        <v>3287.4670784</v>
      </c>
      <c r="R39" s="36">
        <f>SUMIFS(СВЦЭМ!$C$33:$C$776,СВЦЭМ!$A$33:$A$776,$A39,СВЦЭМ!$B$33:$B$776,R$11)+'СЕТ СН'!$F$12+СВЦЭМ!$D$10+'СЕТ СН'!$F$5-'СЕТ СН'!$F$20</f>
        <v>3282.7658970100001</v>
      </c>
      <c r="S39" s="36">
        <f>SUMIFS(СВЦЭМ!$C$33:$C$776,СВЦЭМ!$A$33:$A$776,$A39,СВЦЭМ!$B$33:$B$776,S$11)+'СЕТ СН'!$F$12+СВЦЭМ!$D$10+'СЕТ СН'!$F$5-'СЕТ СН'!$F$20</f>
        <v>3284.51642081</v>
      </c>
      <c r="T39" s="36">
        <f>SUMIFS(СВЦЭМ!$C$33:$C$776,СВЦЭМ!$A$33:$A$776,$A39,СВЦЭМ!$B$33:$B$776,T$11)+'СЕТ СН'!$F$12+СВЦЭМ!$D$10+'СЕТ СН'!$F$5-'СЕТ СН'!$F$20</f>
        <v>3280.6835682000001</v>
      </c>
      <c r="U39" s="36">
        <f>SUMIFS(СВЦЭМ!$C$33:$C$776,СВЦЭМ!$A$33:$A$776,$A39,СВЦЭМ!$B$33:$B$776,U$11)+'СЕТ СН'!$F$12+СВЦЭМ!$D$10+'СЕТ СН'!$F$5-'СЕТ СН'!$F$20</f>
        <v>3273.5322009000001</v>
      </c>
      <c r="V39" s="36">
        <f>SUMIFS(СВЦЭМ!$C$33:$C$776,СВЦЭМ!$A$33:$A$776,$A39,СВЦЭМ!$B$33:$B$776,V$11)+'СЕТ СН'!$F$12+СВЦЭМ!$D$10+'СЕТ СН'!$F$5-'СЕТ СН'!$F$20</f>
        <v>3250.4663312500002</v>
      </c>
      <c r="W39" s="36">
        <f>SUMIFS(СВЦЭМ!$C$33:$C$776,СВЦЭМ!$A$33:$A$776,$A39,СВЦЭМ!$B$33:$B$776,W$11)+'СЕТ СН'!$F$12+СВЦЭМ!$D$10+'СЕТ СН'!$F$5-'СЕТ СН'!$F$20</f>
        <v>3249.3889401199999</v>
      </c>
      <c r="X39" s="36">
        <f>SUMIFS(СВЦЭМ!$C$33:$C$776,СВЦЭМ!$A$33:$A$776,$A39,СВЦЭМ!$B$33:$B$776,X$11)+'СЕТ СН'!$F$12+СВЦЭМ!$D$10+'СЕТ СН'!$F$5-'СЕТ СН'!$F$20</f>
        <v>3298.7409196799999</v>
      </c>
      <c r="Y39" s="36">
        <f>SUMIFS(СВЦЭМ!$C$33:$C$776,СВЦЭМ!$A$33:$A$776,$A39,СВЦЭМ!$B$33:$B$776,Y$11)+'СЕТ СН'!$F$12+СВЦЭМ!$D$10+'СЕТ СН'!$F$5-'СЕТ СН'!$F$20</f>
        <v>3347.3111446200001</v>
      </c>
    </row>
    <row r="40" spans="1:25" ht="15.75" x14ac:dyDescent="0.2">
      <c r="A40" s="35">
        <f t="shared" si="0"/>
        <v>44072</v>
      </c>
      <c r="B40" s="36">
        <f>SUMIFS(СВЦЭМ!$C$33:$C$776,СВЦЭМ!$A$33:$A$776,$A40,СВЦЭМ!$B$33:$B$776,B$11)+'СЕТ СН'!$F$12+СВЦЭМ!$D$10+'СЕТ СН'!$F$5-'СЕТ СН'!$F$20</f>
        <v>3408.9135721299999</v>
      </c>
      <c r="C40" s="36">
        <f>SUMIFS(СВЦЭМ!$C$33:$C$776,СВЦЭМ!$A$33:$A$776,$A40,СВЦЭМ!$B$33:$B$776,C$11)+'СЕТ СН'!$F$12+СВЦЭМ!$D$10+'СЕТ СН'!$F$5-'СЕТ СН'!$F$20</f>
        <v>3455.54046419</v>
      </c>
      <c r="D40" s="36">
        <f>SUMIFS(СВЦЭМ!$C$33:$C$776,СВЦЭМ!$A$33:$A$776,$A40,СВЦЭМ!$B$33:$B$776,D$11)+'СЕТ СН'!$F$12+СВЦЭМ!$D$10+'СЕТ СН'!$F$5-'СЕТ СН'!$F$20</f>
        <v>3494.90181712</v>
      </c>
      <c r="E40" s="36">
        <f>SUMIFS(СВЦЭМ!$C$33:$C$776,СВЦЭМ!$A$33:$A$776,$A40,СВЦЭМ!$B$33:$B$776,E$11)+'СЕТ СН'!$F$12+СВЦЭМ!$D$10+'СЕТ СН'!$F$5-'СЕТ СН'!$F$20</f>
        <v>3509.76345674</v>
      </c>
      <c r="F40" s="36">
        <f>SUMIFS(СВЦЭМ!$C$33:$C$776,СВЦЭМ!$A$33:$A$776,$A40,СВЦЭМ!$B$33:$B$776,F$11)+'СЕТ СН'!$F$12+СВЦЭМ!$D$10+'СЕТ СН'!$F$5-'СЕТ СН'!$F$20</f>
        <v>3518.2702460999999</v>
      </c>
      <c r="G40" s="36">
        <f>SUMIFS(СВЦЭМ!$C$33:$C$776,СВЦЭМ!$A$33:$A$776,$A40,СВЦЭМ!$B$33:$B$776,G$11)+'СЕТ СН'!$F$12+СВЦЭМ!$D$10+'СЕТ СН'!$F$5-'СЕТ СН'!$F$20</f>
        <v>3502.9502005599998</v>
      </c>
      <c r="H40" s="36">
        <f>SUMIFS(СВЦЭМ!$C$33:$C$776,СВЦЭМ!$A$33:$A$776,$A40,СВЦЭМ!$B$33:$B$776,H$11)+'СЕТ СН'!$F$12+СВЦЭМ!$D$10+'СЕТ СН'!$F$5-'СЕТ СН'!$F$20</f>
        <v>3476.4947598500003</v>
      </c>
      <c r="I40" s="36">
        <f>SUMIFS(СВЦЭМ!$C$33:$C$776,СВЦЭМ!$A$33:$A$776,$A40,СВЦЭМ!$B$33:$B$776,I$11)+'СЕТ СН'!$F$12+СВЦЭМ!$D$10+'СЕТ СН'!$F$5-'СЕТ СН'!$F$20</f>
        <v>3430.52009477</v>
      </c>
      <c r="J40" s="36">
        <f>SUMIFS(СВЦЭМ!$C$33:$C$776,СВЦЭМ!$A$33:$A$776,$A40,СВЦЭМ!$B$33:$B$776,J$11)+'СЕТ СН'!$F$12+СВЦЭМ!$D$10+'СЕТ СН'!$F$5-'СЕТ СН'!$F$20</f>
        <v>3358.3487697800001</v>
      </c>
      <c r="K40" s="36">
        <f>SUMIFS(СВЦЭМ!$C$33:$C$776,СВЦЭМ!$A$33:$A$776,$A40,СВЦЭМ!$B$33:$B$776,K$11)+'СЕТ СН'!$F$12+СВЦЭМ!$D$10+'СЕТ СН'!$F$5-'СЕТ СН'!$F$20</f>
        <v>3298.3343285000001</v>
      </c>
      <c r="L40" s="36">
        <f>SUMIFS(СВЦЭМ!$C$33:$C$776,СВЦЭМ!$A$33:$A$776,$A40,СВЦЭМ!$B$33:$B$776,L$11)+'СЕТ СН'!$F$12+СВЦЭМ!$D$10+'СЕТ СН'!$F$5-'СЕТ СН'!$F$20</f>
        <v>3278.05258628</v>
      </c>
      <c r="M40" s="36">
        <f>SUMIFS(СВЦЭМ!$C$33:$C$776,СВЦЭМ!$A$33:$A$776,$A40,СВЦЭМ!$B$33:$B$776,M$11)+'СЕТ СН'!$F$12+СВЦЭМ!$D$10+'СЕТ СН'!$F$5-'СЕТ СН'!$F$20</f>
        <v>3279.3170633499999</v>
      </c>
      <c r="N40" s="36">
        <f>SUMIFS(СВЦЭМ!$C$33:$C$776,СВЦЭМ!$A$33:$A$776,$A40,СВЦЭМ!$B$33:$B$776,N$11)+'СЕТ СН'!$F$12+СВЦЭМ!$D$10+'СЕТ СН'!$F$5-'СЕТ СН'!$F$20</f>
        <v>3289.76793421</v>
      </c>
      <c r="O40" s="36">
        <f>SUMIFS(СВЦЭМ!$C$33:$C$776,СВЦЭМ!$A$33:$A$776,$A40,СВЦЭМ!$B$33:$B$776,O$11)+'СЕТ СН'!$F$12+СВЦЭМ!$D$10+'СЕТ СН'!$F$5-'СЕТ СН'!$F$20</f>
        <v>3284.4832348899999</v>
      </c>
      <c r="P40" s="36">
        <f>SUMIFS(СВЦЭМ!$C$33:$C$776,СВЦЭМ!$A$33:$A$776,$A40,СВЦЭМ!$B$33:$B$776,P$11)+'СЕТ СН'!$F$12+СВЦЭМ!$D$10+'СЕТ СН'!$F$5-'СЕТ СН'!$F$20</f>
        <v>3295.3422540800002</v>
      </c>
      <c r="Q40" s="36">
        <f>SUMIFS(СВЦЭМ!$C$33:$C$776,СВЦЭМ!$A$33:$A$776,$A40,СВЦЭМ!$B$33:$B$776,Q$11)+'СЕТ СН'!$F$12+СВЦЭМ!$D$10+'СЕТ СН'!$F$5-'СЕТ СН'!$F$20</f>
        <v>3307.5436376100001</v>
      </c>
      <c r="R40" s="36">
        <f>SUMIFS(СВЦЭМ!$C$33:$C$776,СВЦЭМ!$A$33:$A$776,$A40,СВЦЭМ!$B$33:$B$776,R$11)+'СЕТ СН'!$F$12+СВЦЭМ!$D$10+'СЕТ СН'!$F$5-'СЕТ СН'!$F$20</f>
        <v>3316.5761919300003</v>
      </c>
      <c r="S40" s="36">
        <f>SUMIFS(СВЦЭМ!$C$33:$C$776,СВЦЭМ!$A$33:$A$776,$A40,СВЦЭМ!$B$33:$B$776,S$11)+'СЕТ СН'!$F$12+СВЦЭМ!$D$10+'СЕТ СН'!$F$5-'СЕТ СН'!$F$20</f>
        <v>3307.3059018899999</v>
      </c>
      <c r="T40" s="36">
        <f>SUMIFS(СВЦЭМ!$C$33:$C$776,СВЦЭМ!$A$33:$A$776,$A40,СВЦЭМ!$B$33:$B$776,T$11)+'СЕТ СН'!$F$12+СВЦЭМ!$D$10+'СЕТ СН'!$F$5-'СЕТ СН'!$F$20</f>
        <v>3306.6260073399999</v>
      </c>
      <c r="U40" s="36">
        <f>SUMIFS(СВЦЭМ!$C$33:$C$776,СВЦЭМ!$A$33:$A$776,$A40,СВЦЭМ!$B$33:$B$776,U$11)+'СЕТ СН'!$F$12+СВЦЭМ!$D$10+'СЕТ СН'!$F$5-'СЕТ СН'!$F$20</f>
        <v>3306.5048968400001</v>
      </c>
      <c r="V40" s="36">
        <f>SUMIFS(СВЦЭМ!$C$33:$C$776,СВЦЭМ!$A$33:$A$776,$A40,СВЦЭМ!$B$33:$B$776,V$11)+'СЕТ СН'!$F$12+СВЦЭМ!$D$10+'СЕТ СН'!$F$5-'СЕТ СН'!$F$20</f>
        <v>3286.7375176200003</v>
      </c>
      <c r="W40" s="36">
        <f>SUMIFS(СВЦЭМ!$C$33:$C$776,СВЦЭМ!$A$33:$A$776,$A40,СВЦЭМ!$B$33:$B$776,W$11)+'СЕТ СН'!$F$12+СВЦЭМ!$D$10+'СЕТ СН'!$F$5-'СЕТ СН'!$F$20</f>
        <v>3276.0226071299999</v>
      </c>
      <c r="X40" s="36">
        <f>SUMIFS(СВЦЭМ!$C$33:$C$776,СВЦЭМ!$A$33:$A$776,$A40,СВЦЭМ!$B$33:$B$776,X$11)+'СЕТ СН'!$F$12+СВЦЭМ!$D$10+'СЕТ СН'!$F$5-'СЕТ СН'!$F$20</f>
        <v>3318.6346419299998</v>
      </c>
      <c r="Y40" s="36">
        <f>SUMIFS(СВЦЭМ!$C$33:$C$776,СВЦЭМ!$A$33:$A$776,$A40,СВЦЭМ!$B$33:$B$776,Y$11)+'СЕТ СН'!$F$12+СВЦЭМ!$D$10+'СЕТ СН'!$F$5-'СЕТ СН'!$F$20</f>
        <v>3358.7549116700002</v>
      </c>
    </row>
    <row r="41" spans="1:25" ht="15.75" x14ac:dyDescent="0.2">
      <c r="A41" s="35">
        <f t="shared" si="0"/>
        <v>44073</v>
      </c>
      <c r="B41" s="36">
        <f>SUMIFS(СВЦЭМ!$C$33:$C$776,СВЦЭМ!$A$33:$A$776,$A41,СВЦЭМ!$B$33:$B$776,B$11)+'СЕТ СН'!$F$12+СВЦЭМ!$D$10+'СЕТ СН'!$F$5-'СЕТ СН'!$F$20</f>
        <v>3388.94369482</v>
      </c>
      <c r="C41" s="36">
        <f>SUMIFS(СВЦЭМ!$C$33:$C$776,СВЦЭМ!$A$33:$A$776,$A41,СВЦЭМ!$B$33:$B$776,C$11)+'СЕТ СН'!$F$12+СВЦЭМ!$D$10+'СЕТ СН'!$F$5-'СЕТ СН'!$F$20</f>
        <v>3446.7699653700001</v>
      </c>
      <c r="D41" s="36">
        <f>SUMIFS(СВЦЭМ!$C$33:$C$776,СВЦЭМ!$A$33:$A$776,$A41,СВЦЭМ!$B$33:$B$776,D$11)+'СЕТ СН'!$F$12+СВЦЭМ!$D$10+'СЕТ СН'!$F$5-'СЕТ СН'!$F$20</f>
        <v>3492.5713932799999</v>
      </c>
      <c r="E41" s="36">
        <f>SUMIFS(СВЦЭМ!$C$33:$C$776,СВЦЭМ!$A$33:$A$776,$A41,СВЦЭМ!$B$33:$B$776,E$11)+'СЕТ СН'!$F$12+СВЦЭМ!$D$10+'СЕТ СН'!$F$5-'СЕТ СН'!$F$20</f>
        <v>3491.75156892</v>
      </c>
      <c r="F41" s="36">
        <f>SUMIFS(СВЦЭМ!$C$33:$C$776,СВЦЭМ!$A$33:$A$776,$A41,СВЦЭМ!$B$33:$B$776,F$11)+'СЕТ СН'!$F$12+СВЦЭМ!$D$10+'СЕТ СН'!$F$5-'СЕТ СН'!$F$20</f>
        <v>3492.0043630199998</v>
      </c>
      <c r="G41" s="36">
        <f>SUMIFS(СВЦЭМ!$C$33:$C$776,СВЦЭМ!$A$33:$A$776,$A41,СВЦЭМ!$B$33:$B$776,G$11)+'СЕТ СН'!$F$12+СВЦЭМ!$D$10+'СЕТ СН'!$F$5-'СЕТ СН'!$F$20</f>
        <v>3481.7563454599999</v>
      </c>
      <c r="H41" s="36">
        <f>SUMIFS(СВЦЭМ!$C$33:$C$776,СВЦЭМ!$A$33:$A$776,$A41,СВЦЭМ!$B$33:$B$776,H$11)+'СЕТ СН'!$F$12+СВЦЭМ!$D$10+'СЕТ СН'!$F$5-'СЕТ СН'!$F$20</f>
        <v>3474.0148308299999</v>
      </c>
      <c r="I41" s="36">
        <f>SUMIFS(СВЦЭМ!$C$33:$C$776,СВЦЭМ!$A$33:$A$776,$A41,СВЦЭМ!$B$33:$B$776,I$11)+'СЕТ СН'!$F$12+СВЦЭМ!$D$10+'СЕТ СН'!$F$5-'СЕТ СН'!$F$20</f>
        <v>3442.3963638599998</v>
      </c>
      <c r="J41" s="36">
        <f>SUMIFS(СВЦЭМ!$C$33:$C$776,СВЦЭМ!$A$33:$A$776,$A41,СВЦЭМ!$B$33:$B$776,J$11)+'СЕТ СН'!$F$12+СВЦЭМ!$D$10+'СЕТ СН'!$F$5-'СЕТ СН'!$F$20</f>
        <v>3368.4413535799999</v>
      </c>
      <c r="K41" s="36">
        <f>SUMIFS(СВЦЭМ!$C$33:$C$776,СВЦЭМ!$A$33:$A$776,$A41,СВЦЭМ!$B$33:$B$776,K$11)+'СЕТ СН'!$F$12+СВЦЭМ!$D$10+'СЕТ СН'!$F$5-'СЕТ СН'!$F$20</f>
        <v>3302.0882191400001</v>
      </c>
      <c r="L41" s="36">
        <f>SUMIFS(СВЦЭМ!$C$33:$C$776,СВЦЭМ!$A$33:$A$776,$A41,СВЦЭМ!$B$33:$B$776,L$11)+'СЕТ СН'!$F$12+СВЦЭМ!$D$10+'СЕТ СН'!$F$5-'СЕТ СН'!$F$20</f>
        <v>3270.5122201200002</v>
      </c>
      <c r="M41" s="36">
        <f>SUMIFS(СВЦЭМ!$C$33:$C$776,СВЦЭМ!$A$33:$A$776,$A41,СВЦЭМ!$B$33:$B$776,M$11)+'СЕТ СН'!$F$12+СВЦЭМ!$D$10+'СЕТ СН'!$F$5-'СЕТ СН'!$F$20</f>
        <v>3263.1652899199999</v>
      </c>
      <c r="N41" s="36">
        <f>SUMIFS(СВЦЭМ!$C$33:$C$776,СВЦЭМ!$A$33:$A$776,$A41,СВЦЭМ!$B$33:$B$776,N$11)+'СЕТ СН'!$F$12+СВЦЭМ!$D$10+'СЕТ СН'!$F$5-'СЕТ СН'!$F$20</f>
        <v>3273.4256255300002</v>
      </c>
      <c r="O41" s="36">
        <f>SUMIFS(СВЦЭМ!$C$33:$C$776,СВЦЭМ!$A$33:$A$776,$A41,СВЦЭМ!$B$33:$B$776,O$11)+'СЕТ СН'!$F$12+СВЦЭМ!$D$10+'СЕТ СН'!$F$5-'СЕТ СН'!$F$20</f>
        <v>3266.8771301799998</v>
      </c>
      <c r="P41" s="36">
        <f>SUMIFS(СВЦЭМ!$C$33:$C$776,СВЦЭМ!$A$33:$A$776,$A41,СВЦЭМ!$B$33:$B$776,P$11)+'СЕТ СН'!$F$12+СВЦЭМ!$D$10+'СЕТ СН'!$F$5-'СЕТ СН'!$F$20</f>
        <v>3279.8841700100002</v>
      </c>
      <c r="Q41" s="36">
        <f>SUMIFS(СВЦЭМ!$C$33:$C$776,СВЦЭМ!$A$33:$A$776,$A41,СВЦЭМ!$B$33:$B$776,Q$11)+'СЕТ СН'!$F$12+СВЦЭМ!$D$10+'СЕТ СН'!$F$5-'СЕТ СН'!$F$20</f>
        <v>3287.5128106699999</v>
      </c>
      <c r="R41" s="36">
        <f>SUMIFS(СВЦЭМ!$C$33:$C$776,СВЦЭМ!$A$33:$A$776,$A41,СВЦЭМ!$B$33:$B$776,R$11)+'СЕТ СН'!$F$12+СВЦЭМ!$D$10+'СЕТ СН'!$F$5-'СЕТ СН'!$F$20</f>
        <v>3289.8229526300001</v>
      </c>
      <c r="S41" s="36">
        <f>SUMIFS(СВЦЭМ!$C$33:$C$776,СВЦЭМ!$A$33:$A$776,$A41,СВЦЭМ!$B$33:$B$776,S$11)+'СЕТ СН'!$F$12+СВЦЭМ!$D$10+'СЕТ СН'!$F$5-'СЕТ СН'!$F$20</f>
        <v>3275.26508487</v>
      </c>
      <c r="T41" s="36">
        <f>SUMIFS(СВЦЭМ!$C$33:$C$776,СВЦЭМ!$A$33:$A$776,$A41,СВЦЭМ!$B$33:$B$776,T$11)+'СЕТ СН'!$F$12+СВЦЭМ!$D$10+'СЕТ СН'!$F$5-'СЕТ СН'!$F$20</f>
        <v>3265.42219458</v>
      </c>
      <c r="U41" s="36">
        <f>SUMIFS(СВЦЭМ!$C$33:$C$776,СВЦЭМ!$A$33:$A$776,$A41,СВЦЭМ!$B$33:$B$776,U$11)+'СЕТ СН'!$F$12+СВЦЭМ!$D$10+'СЕТ СН'!$F$5-'СЕТ СН'!$F$20</f>
        <v>3259.7147067999999</v>
      </c>
      <c r="V41" s="36">
        <f>SUMIFS(СВЦЭМ!$C$33:$C$776,СВЦЭМ!$A$33:$A$776,$A41,СВЦЭМ!$B$33:$B$776,V$11)+'СЕТ СН'!$F$12+СВЦЭМ!$D$10+'СЕТ СН'!$F$5-'СЕТ СН'!$F$20</f>
        <v>3234.1990266900002</v>
      </c>
      <c r="W41" s="36">
        <f>SUMIFS(СВЦЭМ!$C$33:$C$776,СВЦЭМ!$A$33:$A$776,$A41,СВЦЭМ!$B$33:$B$776,W$11)+'СЕТ СН'!$F$12+СВЦЭМ!$D$10+'СЕТ СН'!$F$5-'СЕТ СН'!$F$20</f>
        <v>3220.9977002099999</v>
      </c>
      <c r="X41" s="36">
        <f>SUMIFS(СВЦЭМ!$C$33:$C$776,СВЦЭМ!$A$33:$A$776,$A41,СВЦЭМ!$B$33:$B$776,X$11)+'СЕТ СН'!$F$12+СВЦЭМ!$D$10+'СЕТ СН'!$F$5-'СЕТ СН'!$F$20</f>
        <v>3262.3070613800001</v>
      </c>
      <c r="Y41" s="36">
        <f>SUMIFS(СВЦЭМ!$C$33:$C$776,СВЦЭМ!$A$33:$A$776,$A41,СВЦЭМ!$B$33:$B$776,Y$11)+'СЕТ СН'!$F$12+СВЦЭМ!$D$10+'СЕТ СН'!$F$5-'СЕТ СН'!$F$20</f>
        <v>3311.83385073</v>
      </c>
    </row>
    <row r="42" spans="1:25" ht="15.75" x14ac:dyDescent="0.2">
      <c r="A42" s="35">
        <f t="shared" si="0"/>
        <v>44074</v>
      </c>
      <c r="B42" s="36">
        <f>SUMIFS(СВЦЭМ!$C$33:$C$776,СВЦЭМ!$A$33:$A$776,$A42,СВЦЭМ!$B$33:$B$776,B$11)+'СЕТ СН'!$F$12+СВЦЭМ!$D$10+'СЕТ СН'!$F$5-'СЕТ СН'!$F$20</f>
        <v>3358.1844360700002</v>
      </c>
      <c r="C42" s="36">
        <f>SUMIFS(СВЦЭМ!$C$33:$C$776,СВЦЭМ!$A$33:$A$776,$A42,СВЦЭМ!$B$33:$B$776,C$11)+'СЕТ СН'!$F$12+СВЦЭМ!$D$10+'СЕТ СН'!$F$5-'СЕТ СН'!$F$20</f>
        <v>3411.97132917</v>
      </c>
      <c r="D42" s="36">
        <f>SUMIFS(СВЦЭМ!$C$33:$C$776,СВЦЭМ!$A$33:$A$776,$A42,СВЦЭМ!$B$33:$B$776,D$11)+'СЕТ СН'!$F$12+СВЦЭМ!$D$10+'СЕТ СН'!$F$5-'СЕТ СН'!$F$20</f>
        <v>3469.17111983</v>
      </c>
      <c r="E42" s="36">
        <f>SUMIFS(СВЦЭМ!$C$33:$C$776,СВЦЭМ!$A$33:$A$776,$A42,СВЦЭМ!$B$33:$B$776,E$11)+'СЕТ СН'!$F$12+СВЦЭМ!$D$10+'СЕТ СН'!$F$5-'СЕТ СН'!$F$20</f>
        <v>3481.2683125200001</v>
      </c>
      <c r="F42" s="36">
        <f>SUMIFS(СВЦЭМ!$C$33:$C$776,СВЦЭМ!$A$33:$A$776,$A42,СВЦЭМ!$B$33:$B$776,F$11)+'СЕТ СН'!$F$12+СВЦЭМ!$D$10+'СЕТ СН'!$F$5-'СЕТ СН'!$F$20</f>
        <v>3491.98133272</v>
      </c>
      <c r="G42" s="36">
        <f>SUMIFS(СВЦЭМ!$C$33:$C$776,СВЦЭМ!$A$33:$A$776,$A42,СВЦЭМ!$B$33:$B$776,G$11)+'СЕТ СН'!$F$12+СВЦЭМ!$D$10+'СЕТ СН'!$F$5-'СЕТ СН'!$F$20</f>
        <v>3478.4062837199999</v>
      </c>
      <c r="H42" s="36">
        <f>SUMIFS(СВЦЭМ!$C$33:$C$776,СВЦЭМ!$A$33:$A$776,$A42,СВЦЭМ!$B$33:$B$776,H$11)+'СЕТ СН'!$F$12+СВЦЭМ!$D$10+'СЕТ СН'!$F$5-'СЕТ СН'!$F$20</f>
        <v>3427.3226664100002</v>
      </c>
      <c r="I42" s="36">
        <f>SUMIFS(СВЦЭМ!$C$33:$C$776,СВЦЭМ!$A$33:$A$776,$A42,СВЦЭМ!$B$33:$B$776,I$11)+'СЕТ СН'!$F$12+СВЦЭМ!$D$10+'СЕТ СН'!$F$5-'СЕТ СН'!$F$20</f>
        <v>3365.6932386099998</v>
      </c>
      <c r="J42" s="36">
        <f>SUMIFS(СВЦЭМ!$C$33:$C$776,СВЦЭМ!$A$33:$A$776,$A42,СВЦЭМ!$B$33:$B$776,J$11)+'СЕТ СН'!$F$12+СВЦЭМ!$D$10+'СЕТ СН'!$F$5-'СЕТ СН'!$F$20</f>
        <v>3310.0830129999999</v>
      </c>
      <c r="K42" s="36">
        <f>SUMIFS(СВЦЭМ!$C$33:$C$776,СВЦЭМ!$A$33:$A$776,$A42,СВЦЭМ!$B$33:$B$776,K$11)+'СЕТ СН'!$F$12+СВЦЭМ!$D$10+'СЕТ СН'!$F$5-'СЕТ СН'!$F$20</f>
        <v>3267.16470183</v>
      </c>
      <c r="L42" s="36">
        <f>SUMIFS(СВЦЭМ!$C$33:$C$776,СВЦЭМ!$A$33:$A$776,$A42,СВЦЭМ!$B$33:$B$776,L$11)+'СЕТ СН'!$F$12+СВЦЭМ!$D$10+'СЕТ СН'!$F$5-'СЕТ СН'!$F$20</f>
        <v>3282.00824048</v>
      </c>
      <c r="M42" s="36">
        <f>SUMIFS(СВЦЭМ!$C$33:$C$776,СВЦЭМ!$A$33:$A$776,$A42,СВЦЭМ!$B$33:$B$776,M$11)+'СЕТ СН'!$F$12+СВЦЭМ!$D$10+'СЕТ СН'!$F$5-'СЕТ СН'!$F$20</f>
        <v>3280.90042279</v>
      </c>
      <c r="N42" s="36">
        <f>SUMIFS(СВЦЭМ!$C$33:$C$776,СВЦЭМ!$A$33:$A$776,$A42,СВЦЭМ!$B$33:$B$776,N$11)+'СЕТ СН'!$F$12+СВЦЭМ!$D$10+'СЕТ СН'!$F$5-'СЕТ СН'!$F$20</f>
        <v>3277.0207498</v>
      </c>
      <c r="O42" s="36">
        <f>SUMIFS(СВЦЭМ!$C$33:$C$776,СВЦЭМ!$A$33:$A$776,$A42,СВЦЭМ!$B$33:$B$776,O$11)+'СЕТ СН'!$F$12+СВЦЭМ!$D$10+'СЕТ СН'!$F$5-'СЕТ СН'!$F$20</f>
        <v>3271.3878941900002</v>
      </c>
      <c r="P42" s="36">
        <f>SUMIFS(СВЦЭМ!$C$33:$C$776,СВЦЭМ!$A$33:$A$776,$A42,СВЦЭМ!$B$33:$B$776,P$11)+'СЕТ СН'!$F$12+СВЦЭМ!$D$10+'СЕТ СН'!$F$5-'СЕТ СН'!$F$20</f>
        <v>3276.7443027999998</v>
      </c>
      <c r="Q42" s="36">
        <f>SUMIFS(СВЦЭМ!$C$33:$C$776,СВЦЭМ!$A$33:$A$776,$A42,СВЦЭМ!$B$33:$B$776,Q$11)+'СЕТ СН'!$F$12+СВЦЭМ!$D$10+'СЕТ СН'!$F$5-'СЕТ СН'!$F$20</f>
        <v>3273.7127416100002</v>
      </c>
      <c r="R42" s="36">
        <f>SUMIFS(СВЦЭМ!$C$33:$C$776,СВЦЭМ!$A$33:$A$776,$A42,СВЦЭМ!$B$33:$B$776,R$11)+'СЕТ СН'!$F$12+СВЦЭМ!$D$10+'СЕТ СН'!$F$5-'СЕТ СН'!$F$20</f>
        <v>3271.7366611100001</v>
      </c>
      <c r="S42" s="36">
        <f>SUMIFS(СВЦЭМ!$C$33:$C$776,СВЦЭМ!$A$33:$A$776,$A42,СВЦЭМ!$B$33:$B$776,S$11)+'СЕТ СН'!$F$12+СВЦЭМ!$D$10+'СЕТ СН'!$F$5-'СЕТ СН'!$F$20</f>
        <v>3277.7201266399998</v>
      </c>
      <c r="T42" s="36">
        <f>SUMIFS(СВЦЭМ!$C$33:$C$776,СВЦЭМ!$A$33:$A$776,$A42,СВЦЭМ!$B$33:$B$776,T$11)+'СЕТ СН'!$F$12+СВЦЭМ!$D$10+'СЕТ СН'!$F$5-'СЕТ СН'!$F$20</f>
        <v>3276.6260042499998</v>
      </c>
      <c r="U42" s="36">
        <f>SUMIFS(СВЦЭМ!$C$33:$C$776,СВЦЭМ!$A$33:$A$776,$A42,СВЦЭМ!$B$33:$B$776,U$11)+'СЕТ СН'!$F$12+СВЦЭМ!$D$10+'СЕТ СН'!$F$5-'СЕТ СН'!$F$20</f>
        <v>3269.0645495899998</v>
      </c>
      <c r="V42" s="36">
        <f>SUMIFS(СВЦЭМ!$C$33:$C$776,СВЦЭМ!$A$33:$A$776,$A42,СВЦЭМ!$B$33:$B$776,V$11)+'СЕТ СН'!$F$12+СВЦЭМ!$D$10+'СЕТ СН'!$F$5-'СЕТ СН'!$F$20</f>
        <v>3269.5644251499998</v>
      </c>
      <c r="W42" s="36">
        <f>SUMIFS(СВЦЭМ!$C$33:$C$776,СВЦЭМ!$A$33:$A$776,$A42,СВЦЭМ!$B$33:$B$776,W$11)+'СЕТ СН'!$F$12+СВЦЭМ!$D$10+'СЕТ СН'!$F$5-'СЕТ СН'!$F$20</f>
        <v>3267.7930502099998</v>
      </c>
      <c r="X42" s="36">
        <f>SUMIFS(СВЦЭМ!$C$33:$C$776,СВЦЭМ!$A$33:$A$776,$A42,СВЦЭМ!$B$33:$B$776,X$11)+'СЕТ СН'!$F$12+СВЦЭМ!$D$10+'СЕТ СН'!$F$5-'СЕТ СН'!$F$20</f>
        <v>3276.1503951899999</v>
      </c>
      <c r="Y42" s="36">
        <f>SUMIFS(СВЦЭМ!$C$33:$C$776,СВЦЭМ!$A$33:$A$776,$A42,СВЦЭМ!$B$33:$B$776,Y$11)+'СЕТ СН'!$F$12+СВЦЭМ!$D$10+'СЕТ СН'!$F$5-'СЕТ СН'!$F$20</f>
        <v>3327.7510416800001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01.08.2020</v>
      </c>
      <c r="B48" s="36">
        <f>SUMIFS(СВЦЭМ!$C$33:$C$776,СВЦЭМ!$A$33:$A$776,$A48,СВЦЭМ!$B$33:$B$776,B$47)+'СЕТ СН'!$G$12+СВЦЭМ!$D$10+'СЕТ СН'!$G$5-'СЕТ СН'!$G$20</f>
        <v>3586.0114116099999</v>
      </c>
      <c r="C48" s="36">
        <f>SUMIFS(СВЦЭМ!$C$33:$C$776,СВЦЭМ!$A$33:$A$776,$A48,СВЦЭМ!$B$33:$B$776,C$47)+'СЕТ СН'!$G$12+СВЦЭМ!$D$10+'СЕТ СН'!$G$5-'СЕТ СН'!$G$20</f>
        <v>3624.7370515900002</v>
      </c>
      <c r="D48" s="36">
        <f>SUMIFS(СВЦЭМ!$C$33:$C$776,СВЦЭМ!$A$33:$A$776,$A48,СВЦЭМ!$B$33:$B$776,D$47)+'СЕТ СН'!$G$12+СВЦЭМ!$D$10+'СЕТ СН'!$G$5-'СЕТ СН'!$G$20</f>
        <v>3663.3955875299998</v>
      </c>
      <c r="E48" s="36">
        <f>SUMIFS(СВЦЭМ!$C$33:$C$776,СВЦЭМ!$A$33:$A$776,$A48,СВЦЭМ!$B$33:$B$776,E$47)+'СЕТ СН'!$G$12+СВЦЭМ!$D$10+'СЕТ СН'!$G$5-'СЕТ СН'!$G$20</f>
        <v>3664.3169519600001</v>
      </c>
      <c r="F48" s="36">
        <f>SUMIFS(СВЦЭМ!$C$33:$C$776,СВЦЭМ!$A$33:$A$776,$A48,СВЦЭМ!$B$33:$B$776,F$47)+'СЕТ СН'!$G$12+СВЦЭМ!$D$10+'СЕТ СН'!$G$5-'СЕТ СН'!$G$20</f>
        <v>3660.1613084700002</v>
      </c>
      <c r="G48" s="36">
        <f>SUMIFS(СВЦЭМ!$C$33:$C$776,СВЦЭМ!$A$33:$A$776,$A48,СВЦЭМ!$B$33:$B$776,G$47)+'СЕТ СН'!$G$12+СВЦЭМ!$D$10+'СЕТ СН'!$G$5-'СЕТ СН'!$G$20</f>
        <v>3686.96238176</v>
      </c>
      <c r="H48" s="36">
        <f>SUMIFS(СВЦЭМ!$C$33:$C$776,СВЦЭМ!$A$33:$A$776,$A48,СВЦЭМ!$B$33:$B$776,H$47)+'СЕТ СН'!$G$12+СВЦЭМ!$D$10+'СЕТ СН'!$G$5-'СЕТ СН'!$G$20</f>
        <v>3665.4796286000001</v>
      </c>
      <c r="I48" s="36">
        <f>SUMIFS(СВЦЭМ!$C$33:$C$776,СВЦЭМ!$A$33:$A$776,$A48,СВЦЭМ!$B$33:$B$776,I$47)+'СЕТ СН'!$G$12+СВЦЭМ!$D$10+'СЕТ СН'!$G$5-'СЕТ СН'!$G$20</f>
        <v>3684.6044059400001</v>
      </c>
      <c r="J48" s="36">
        <f>SUMIFS(СВЦЭМ!$C$33:$C$776,СВЦЭМ!$A$33:$A$776,$A48,СВЦЭМ!$B$33:$B$776,J$47)+'СЕТ СН'!$G$12+СВЦЭМ!$D$10+'СЕТ СН'!$G$5-'СЕТ СН'!$G$20</f>
        <v>3639.2706213500001</v>
      </c>
      <c r="K48" s="36">
        <f>SUMIFS(СВЦЭМ!$C$33:$C$776,СВЦЭМ!$A$33:$A$776,$A48,СВЦЭМ!$B$33:$B$776,K$47)+'СЕТ СН'!$G$12+СВЦЭМ!$D$10+'СЕТ СН'!$G$5-'СЕТ СН'!$G$20</f>
        <v>3597.01730374</v>
      </c>
      <c r="L48" s="36">
        <f>SUMIFS(СВЦЭМ!$C$33:$C$776,СВЦЭМ!$A$33:$A$776,$A48,СВЦЭМ!$B$33:$B$776,L$47)+'СЕТ СН'!$G$12+СВЦЭМ!$D$10+'СЕТ СН'!$G$5-'СЕТ СН'!$G$20</f>
        <v>3563.1183541</v>
      </c>
      <c r="M48" s="36">
        <f>SUMIFS(СВЦЭМ!$C$33:$C$776,СВЦЭМ!$A$33:$A$776,$A48,СВЦЭМ!$B$33:$B$776,M$47)+'СЕТ СН'!$G$12+СВЦЭМ!$D$10+'СЕТ СН'!$G$5-'СЕТ СН'!$G$20</f>
        <v>3492.4052791300001</v>
      </c>
      <c r="N48" s="36">
        <f>SUMIFS(СВЦЭМ!$C$33:$C$776,СВЦЭМ!$A$33:$A$776,$A48,СВЦЭМ!$B$33:$B$776,N$47)+'СЕТ СН'!$G$12+СВЦЭМ!$D$10+'СЕТ СН'!$G$5-'СЕТ СН'!$G$20</f>
        <v>3459.76618831</v>
      </c>
      <c r="O48" s="36">
        <f>SUMIFS(СВЦЭМ!$C$33:$C$776,СВЦЭМ!$A$33:$A$776,$A48,СВЦЭМ!$B$33:$B$776,O$47)+'СЕТ СН'!$G$12+СВЦЭМ!$D$10+'СЕТ СН'!$G$5-'СЕТ СН'!$G$20</f>
        <v>3412.9599485500003</v>
      </c>
      <c r="P48" s="36">
        <f>SUMIFS(СВЦЭМ!$C$33:$C$776,СВЦЭМ!$A$33:$A$776,$A48,СВЦЭМ!$B$33:$B$776,P$47)+'СЕТ СН'!$G$12+СВЦЭМ!$D$10+'СЕТ СН'!$G$5-'СЕТ СН'!$G$20</f>
        <v>3425.0858507299999</v>
      </c>
      <c r="Q48" s="36">
        <f>SUMIFS(СВЦЭМ!$C$33:$C$776,СВЦЭМ!$A$33:$A$776,$A48,СВЦЭМ!$B$33:$B$776,Q$47)+'СЕТ СН'!$G$12+СВЦЭМ!$D$10+'СЕТ СН'!$G$5-'СЕТ СН'!$G$20</f>
        <v>3425.96680956</v>
      </c>
      <c r="R48" s="36">
        <f>SUMIFS(СВЦЭМ!$C$33:$C$776,СВЦЭМ!$A$33:$A$776,$A48,СВЦЭМ!$B$33:$B$776,R$47)+'СЕТ СН'!$G$12+СВЦЭМ!$D$10+'СЕТ СН'!$G$5-'СЕТ СН'!$G$20</f>
        <v>3425.0757159300001</v>
      </c>
      <c r="S48" s="36">
        <f>SUMIFS(СВЦЭМ!$C$33:$C$776,СВЦЭМ!$A$33:$A$776,$A48,СВЦЭМ!$B$33:$B$776,S$47)+'СЕТ СН'!$G$12+СВЦЭМ!$D$10+'СЕТ СН'!$G$5-'СЕТ СН'!$G$20</f>
        <v>3424.3093705400001</v>
      </c>
      <c r="T48" s="36">
        <f>SUMIFS(СВЦЭМ!$C$33:$C$776,СВЦЭМ!$A$33:$A$776,$A48,СВЦЭМ!$B$33:$B$776,T$47)+'СЕТ СН'!$G$12+СВЦЭМ!$D$10+'СЕТ СН'!$G$5-'СЕТ СН'!$G$20</f>
        <v>3423.8634509799999</v>
      </c>
      <c r="U48" s="36">
        <f>SUMIFS(СВЦЭМ!$C$33:$C$776,СВЦЭМ!$A$33:$A$776,$A48,СВЦЭМ!$B$33:$B$776,U$47)+'СЕТ СН'!$G$12+СВЦЭМ!$D$10+'СЕТ СН'!$G$5-'СЕТ СН'!$G$20</f>
        <v>3426.7630069900001</v>
      </c>
      <c r="V48" s="36">
        <f>SUMIFS(СВЦЭМ!$C$33:$C$776,СВЦЭМ!$A$33:$A$776,$A48,СВЦЭМ!$B$33:$B$776,V$47)+'СЕТ СН'!$G$12+СВЦЭМ!$D$10+'СЕТ СН'!$G$5-'СЕТ СН'!$G$20</f>
        <v>3411.56335158</v>
      </c>
      <c r="W48" s="36">
        <f>SUMIFS(СВЦЭМ!$C$33:$C$776,СВЦЭМ!$A$33:$A$776,$A48,СВЦЭМ!$B$33:$B$776,W$47)+'СЕТ СН'!$G$12+СВЦЭМ!$D$10+'СЕТ СН'!$G$5-'СЕТ СН'!$G$20</f>
        <v>3394.9439090000001</v>
      </c>
      <c r="X48" s="36">
        <f>SUMIFS(СВЦЭМ!$C$33:$C$776,СВЦЭМ!$A$33:$A$776,$A48,СВЦЭМ!$B$33:$B$776,X$47)+'СЕТ СН'!$G$12+СВЦЭМ!$D$10+'СЕТ СН'!$G$5-'СЕТ СН'!$G$20</f>
        <v>3435.8943130600001</v>
      </c>
      <c r="Y48" s="36">
        <f>SUMIFS(СВЦЭМ!$C$33:$C$776,СВЦЭМ!$A$33:$A$776,$A48,СВЦЭМ!$B$33:$B$776,Y$47)+'СЕТ СН'!$G$12+СВЦЭМ!$D$10+'СЕТ СН'!$G$5-'СЕТ СН'!$G$20</f>
        <v>3546.3085861</v>
      </c>
    </row>
    <row r="49" spans="1:25" ht="15.75" x14ac:dyDescent="0.2">
      <c r="A49" s="35">
        <f>A48+1</f>
        <v>44045</v>
      </c>
      <c r="B49" s="36">
        <f>SUMIFS(СВЦЭМ!$C$33:$C$776,СВЦЭМ!$A$33:$A$776,$A49,СВЦЭМ!$B$33:$B$776,B$47)+'СЕТ СН'!$G$12+СВЦЭМ!$D$10+'СЕТ СН'!$G$5-'СЕТ СН'!$G$20</f>
        <v>3570.3109643899998</v>
      </c>
      <c r="C49" s="36">
        <f>SUMIFS(СВЦЭМ!$C$33:$C$776,СВЦЭМ!$A$33:$A$776,$A49,СВЦЭМ!$B$33:$B$776,C$47)+'СЕТ СН'!$G$12+СВЦЭМ!$D$10+'СЕТ СН'!$G$5-'СЕТ СН'!$G$20</f>
        <v>3614.70352697</v>
      </c>
      <c r="D49" s="36">
        <f>SUMIFS(СВЦЭМ!$C$33:$C$776,СВЦЭМ!$A$33:$A$776,$A49,СВЦЭМ!$B$33:$B$776,D$47)+'СЕТ СН'!$G$12+СВЦЭМ!$D$10+'СЕТ СН'!$G$5-'СЕТ СН'!$G$20</f>
        <v>3646.6971841700001</v>
      </c>
      <c r="E49" s="36">
        <f>SUMIFS(СВЦЭМ!$C$33:$C$776,СВЦЭМ!$A$33:$A$776,$A49,СВЦЭМ!$B$33:$B$776,E$47)+'СЕТ СН'!$G$12+СВЦЭМ!$D$10+'СЕТ СН'!$G$5-'СЕТ СН'!$G$20</f>
        <v>3650.03691209</v>
      </c>
      <c r="F49" s="36">
        <f>SUMIFS(СВЦЭМ!$C$33:$C$776,СВЦЭМ!$A$33:$A$776,$A49,СВЦЭМ!$B$33:$B$776,F$47)+'СЕТ СН'!$G$12+СВЦЭМ!$D$10+'СЕТ СН'!$G$5-'СЕТ СН'!$G$20</f>
        <v>3652.4660252900003</v>
      </c>
      <c r="G49" s="36">
        <f>SUMIFS(СВЦЭМ!$C$33:$C$776,СВЦЭМ!$A$33:$A$776,$A49,СВЦЭМ!$B$33:$B$776,G$47)+'СЕТ СН'!$G$12+СВЦЭМ!$D$10+'СЕТ СН'!$G$5-'СЕТ СН'!$G$20</f>
        <v>3652.6433456700001</v>
      </c>
      <c r="H49" s="36">
        <f>SUMIFS(СВЦЭМ!$C$33:$C$776,СВЦЭМ!$A$33:$A$776,$A49,СВЦЭМ!$B$33:$B$776,H$47)+'СЕТ СН'!$G$12+СВЦЭМ!$D$10+'СЕТ СН'!$G$5-'СЕТ СН'!$G$20</f>
        <v>3624.1189420299997</v>
      </c>
      <c r="I49" s="36">
        <f>SUMIFS(СВЦЭМ!$C$33:$C$776,СВЦЭМ!$A$33:$A$776,$A49,СВЦЭМ!$B$33:$B$776,I$47)+'СЕТ СН'!$G$12+СВЦЭМ!$D$10+'СЕТ СН'!$G$5-'СЕТ СН'!$G$20</f>
        <v>3660.9791769900003</v>
      </c>
      <c r="J49" s="36">
        <f>SUMIFS(СВЦЭМ!$C$33:$C$776,СВЦЭМ!$A$33:$A$776,$A49,СВЦЭМ!$B$33:$B$776,J$47)+'СЕТ СН'!$G$12+СВЦЭМ!$D$10+'СЕТ СН'!$G$5-'СЕТ СН'!$G$20</f>
        <v>3618.2122383800001</v>
      </c>
      <c r="K49" s="36">
        <f>SUMIFS(СВЦЭМ!$C$33:$C$776,СВЦЭМ!$A$33:$A$776,$A49,СВЦЭМ!$B$33:$B$776,K$47)+'СЕТ СН'!$G$12+СВЦЭМ!$D$10+'СЕТ СН'!$G$5-'СЕТ СН'!$G$20</f>
        <v>3552.3218889199998</v>
      </c>
      <c r="L49" s="36">
        <f>SUMIFS(СВЦЭМ!$C$33:$C$776,СВЦЭМ!$A$33:$A$776,$A49,СВЦЭМ!$B$33:$B$776,L$47)+'СЕТ СН'!$G$12+СВЦЭМ!$D$10+'СЕТ СН'!$G$5-'СЕТ СН'!$G$20</f>
        <v>3516.0083073199999</v>
      </c>
      <c r="M49" s="36">
        <f>SUMIFS(СВЦЭМ!$C$33:$C$776,СВЦЭМ!$A$33:$A$776,$A49,СВЦЭМ!$B$33:$B$776,M$47)+'СЕТ СН'!$G$12+СВЦЭМ!$D$10+'СЕТ СН'!$G$5-'СЕТ СН'!$G$20</f>
        <v>3436.44746214</v>
      </c>
      <c r="N49" s="36">
        <f>SUMIFS(СВЦЭМ!$C$33:$C$776,СВЦЭМ!$A$33:$A$776,$A49,СВЦЭМ!$B$33:$B$776,N$47)+'СЕТ СН'!$G$12+СВЦЭМ!$D$10+'СЕТ СН'!$G$5-'СЕТ СН'!$G$20</f>
        <v>3403.1735950800003</v>
      </c>
      <c r="O49" s="36">
        <f>SUMIFS(СВЦЭМ!$C$33:$C$776,СВЦЭМ!$A$33:$A$776,$A49,СВЦЭМ!$B$33:$B$776,O$47)+'СЕТ СН'!$G$12+СВЦЭМ!$D$10+'СЕТ СН'!$G$5-'СЕТ СН'!$G$20</f>
        <v>3390.1468888300001</v>
      </c>
      <c r="P49" s="36">
        <f>SUMIFS(СВЦЭМ!$C$33:$C$776,СВЦЭМ!$A$33:$A$776,$A49,СВЦЭМ!$B$33:$B$776,P$47)+'СЕТ СН'!$G$12+СВЦЭМ!$D$10+'СЕТ СН'!$G$5-'СЕТ СН'!$G$20</f>
        <v>3409.79429708</v>
      </c>
      <c r="Q49" s="36">
        <f>SUMIFS(СВЦЭМ!$C$33:$C$776,СВЦЭМ!$A$33:$A$776,$A49,СВЦЭМ!$B$33:$B$776,Q$47)+'СЕТ СН'!$G$12+СВЦЭМ!$D$10+'СЕТ СН'!$G$5-'СЕТ СН'!$G$20</f>
        <v>3418.8901796</v>
      </c>
      <c r="R49" s="36">
        <f>SUMIFS(СВЦЭМ!$C$33:$C$776,СВЦЭМ!$A$33:$A$776,$A49,СВЦЭМ!$B$33:$B$776,R$47)+'СЕТ СН'!$G$12+СВЦЭМ!$D$10+'СЕТ СН'!$G$5-'СЕТ СН'!$G$20</f>
        <v>3411.9121884400001</v>
      </c>
      <c r="S49" s="36">
        <f>SUMIFS(СВЦЭМ!$C$33:$C$776,СВЦЭМ!$A$33:$A$776,$A49,СВЦЭМ!$B$33:$B$776,S$47)+'СЕТ СН'!$G$12+СВЦЭМ!$D$10+'СЕТ СН'!$G$5-'СЕТ СН'!$G$20</f>
        <v>3415.4888438399998</v>
      </c>
      <c r="T49" s="36">
        <f>SUMIFS(СВЦЭМ!$C$33:$C$776,СВЦЭМ!$A$33:$A$776,$A49,СВЦЭМ!$B$33:$B$776,T$47)+'СЕТ СН'!$G$12+СВЦЭМ!$D$10+'СЕТ СН'!$G$5-'СЕТ СН'!$G$20</f>
        <v>3414.5818730199999</v>
      </c>
      <c r="U49" s="36">
        <f>SUMIFS(СВЦЭМ!$C$33:$C$776,СВЦЭМ!$A$33:$A$776,$A49,СВЦЭМ!$B$33:$B$776,U$47)+'СЕТ СН'!$G$12+СВЦЭМ!$D$10+'СЕТ СН'!$G$5-'СЕТ СН'!$G$20</f>
        <v>3401.56102624</v>
      </c>
      <c r="V49" s="36">
        <f>SUMIFS(СВЦЭМ!$C$33:$C$776,СВЦЭМ!$A$33:$A$776,$A49,СВЦЭМ!$B$33:$B$776,V$47)+'СЕТ СН'!$G$12+СВЦЭМ!$D$10+'СЕТ СН'!$G$5-'СЕТ СН'!$G$20</f>
        <v>3373.17755958</v>
      </c>
      <c r="W49" s="36">
        <f>SUMIFS(СВЦЭМ!$C$33:$C$776,СВЦЭМ!$A$33:$A$776,$A49,СВЦЭМ!$B$33:$B$776,W$47)+'СЕТ СН'!$G$12+СВЦЭМ!$D$10+'СЕТ СН'!$G$5-'СЕТ СН'!$G$20</f>
        <v>3371.86523463</v>
      </c>
      <c r="X49" s="36">
        <f>SUMIFS(СВЦЭМ!$C$33:$C$776,СВЦЭМ!$A$33:$A$776,$A49,СВЦЭМ!$B$33:$B$776,X$47)+'СЕТ СН'!$G$12+СВЦЭМ!$D$10+'СЕТ СН'!$G$5-'СЕТ СН'!$G$20</f>
        <v>3399.5331529499999</v>
      </c>
      <c r="Y49" s="36">
        <f>SUMIFS(СВЦЭМ!$C$33:$C$776,СВЦЭМ!$A$33:$A$776,$A49,СВЦЭМ!$B$33:$B$776,Y$47)+'СЕТ СН'!$G$12+СВЦЭМ!$D$10+'СЕТ СН'!$G$5-'СЕТ СН'!$G$20</f>
        <v>3483.9469288700002</v>
      </c>
    </row>
    <row r="50" spans="1:25" ht="15.75" x14ac:dyDescent="0.2">
      <c r="A50" s="35">
        <f t="shared" ref="A50:A78" si="1">A49+1</f>
        <v>44046</v>
      </c>
      <c r="B50" s="36">
        <f>SUMIFS(СВЦЭМ!$C$33:$C$776,СВЦЭМ!$A$33:$A$776,$A50,СВЦЭМ!$B$33:$B$776,B$47)+'СЕТ СН'!$G$12+СВЦЭМ!$D$10+'СЕТ СН'!$G$5-'СЕТ СН'!$G$20</f>
        <v>3571.0856043399999</v>
      </c>
      <c r="C50" s="36">
        <f>SUMIFS(СВЦЭМ!$C$33:$C$776,СВЦЭМ!$A$33:$A$776,$A50,СВЦЭМ!$B$33:$B$776,C$47)+'СЕТ СН'!$G$12+СВЦЭМ!$D$10+'СЕТ СН'!$G$5-'СЕТ СН'!$G$20</f>
        <v>3566.5293250499999</v>
      </c>
      <c r="D50" s="36">
        <f>SUMIFS(СВЦЭМ!$C$33:$C$776,СВЦЭМ!$A$33:$A$776,$A50,СВЦЭМ!$B$33:$B$776,D$47)+'СЕТ СН'!$G$12+СВЦЭМ!$D$10+'СЕТ СН'!$G$5-'СЕТ СН'!$G$20</f>
        <v>3573.9944817999999</v>
      </c>
      <c r="E50" s="36">
        <f>SUMIFS(СВЦЭМ!$C$33:$C$776,СВЦЭМ!$A$33:$A$776,$A50,СВЦЭМ!$B$33:$B$776,E$47)+'СЕТ СН'!$G$12+СВЦЭМ!$D$10+'СЕТ СН'!$G$5-'СЕТ СН'!$G$20</f>
        <v>3622.1535639700001</v>
      </c>
      <c r="F50" s="36">
        <f>SUMIFS(СВЦЭМ!$C$33:$C$776,СВЦЭМ!$A$33:$A$776,$A50,СВЦЭМ!$B$33:$B$776,F$47)+'СЕТ СН'!$G$12+СВЦЭМ!$D$10+'СЕТ СН'!$G$5-'СЕТ СН'!$G$20</f>
        <v>3627.0060261200001</v>
      </c>
      <c r="G50" s="36">
        <f>SUMIFS(СВЦЭМ!$C$33:$C$776,СВЦЭМ!$A$33:$A$776,$A50,СВЦЭМ!$B$33:$B$776,G$47)+'СЕТ СН'!$G$12+СВЦЭМ!$D$10+'СЕТ СН'!$G$5-'СЕТ СН'!$G$20</f>
        <v>3649.3946577900001</v>
      </c>
      <c r="H50" s="36">
        <f>SUMIFS(СВЦЭМ!$C$33:$C$776,СВЦЭМ!$A$33:$A$776,$A50,СВЦЭМ!$B$33:$B$776,H$47)+'СЕТ СН'!$G$12+СВЦЭМ!$D$10+'СЕТ СН'!$G$5-'СЕТ СН'!$G$20</f>
        <v>3635.3165100000001</v>
      </c>
      <c r="I50" s="36">
        <f>SUMIFS(СВЦЭМ!$C$33:$C$776,СВЦЭМ!$A$33:$A$776,$A50,СВЦЭМ!$B$33:$B$776,I$47)+'СЕТ СН'!$G$12+СВЦЭМ!$D$10+'СЕТ СН'!$G$5-'СЕТ СН'!$G$20</f>
        <v>3645.4012634999999</v>
      </c>
      <c r="J50" s="36">
        <f>SUMIFS(СВЦЭМ!$C$33:$C$776,СВЦЭМ!$A$33:$A$776,$A50,СВЦЭМ!$B$33:$B$776,J$47)+'СЕТ СН'!$G$12+СВЦЭМ!$D$10+'СЕТ СН'!$G$5-'СЕТ СН'!$G$20</f>
        <v>3592.4775129199998</v>
      </c>
      <c r="K50" s="36">
        <f>SUMIFS(СВЦЭМ!$C$33:$C$776,СВЦЭМ!$A$33:$A$776,$A50,СВЦЭМ!$B$33:$B$776,K$47)+'СЕТ СН'!$G$12+СВЦЭМ!$D$10+'СЕТ СН'!$G$5-'СЕТ СН'!$G$20</f>
        <v>3548.2627625300001</v>
      </c>
      <c r="L50" s="36">
        <f>SUMIFS(СВЦЭМ!$C$33:$C$776,СВЦЭМ!$A$33:$A$776,$A50,СВЦЭМ!$B$33:$B$776,L$47)+'СЕТ СН'!$G$12+СВЦЭМ!$D$10+'СЕТ СН'!$G$5-'СЕТ СН'!$G$20</f>
        <v>3495.71218546</v>
      </c>
      <c r="M50" s="36">
        <f>SUMIFS(СВЦЭМ!$C$33:$C$776,СВЦЭМ!$A$33:$A$776,$A50,СВЦЭМ!$B$33:$B$776,M$47)+'СЕТ СН'!$G$12+СВЦЭМ!$D$10+'СЕТ СН'!$G$5-'СЕТ СН'!$G$20</f>
        <v>3425.2492050700002</v>
      </c>
      <c r="N50" s="36">
        <f>SUMIFS(СВЦЭМ!$C$33:$C$776,СВЦЭМ!$A$33:$A$776,$A50,СВЦЭМ!$B$33:$B$776,N$47)+'СЕТ СН'!$G$12+СВЦЭМ!$D$10+'СЕТ СН'!$G$5-'СЕТ СН'!$G$20</f>
        <v>3384.8541539100002</v>
      </c>
      <c r="O50" s="36">
        <f>SUMIFS(СВЦЭМ!$C$33:$C$776,СВЦЭМ!$A$33:$A$776,$A50,СВЦЭМ!$B$33:$B$776,O$47)+'СЕТ СН'!$G$12+СВЦЭМ!$D$10+'СЕТ СН'!$G$5-'СЕТ СН'!$G$20</f>
        <v>3368.81774971</v>
      </c>
      <c r="P50" s="36">
        <f>SUMIFS(СВЦЭМ!$C$33:$C$776,СВЦЭМ!$A$33:$A$776,$A50,СВЦЭМ!$B$33:$B$776,P$47)+'СЕТ СН'!$G$12+СВЦЭМ!$D$10+'СЕТ СН'!$G$5-'СЕТ СН'!$G$20</f>
        <v>3376.7714684000002</v>
      </c>
      <c r="Q50" s="36">
        <f>SUMIFS(СВЦЭМ!$C$33:$C$776,СВЦЭМ!$A$33:$A$776,$A50,СВЦЭМ!$B$33:$B$776,Q$47)+'СЕТ СН'!$G$12+СВЦЭМ!$D$10+'СЕТ СН'!$G$5-'СЕТ СН'!$G$20</f>
        <v>3381.0417275199998</v>
      </c>
      <c r="R50" s="36">
        <f>SUMIFS(СВЦЭМ!$C$33:$C$776,СВЦЭМ!$A$33:$A$776,$A50,СВЦЭМ!$B$33:$B$776,R$47)+'СЕТ СН'!$G$12+СВЦЭМ!$D$10+'СЕТ СН'!$G$5-'СЕТ СН'!$G$20</f>
        <v>3389.4755509500001</v>
      </c>
      <c r="S50" s="36">
        <f>SUMIFS(СВЦЭМ!$C$33:$C$776,СВЦЭМ!$A$33:$A$776,$A50,СВЦЭМ!$B$33:$B$776,S$47)+'СЕТ СН'!$G$12+СВЦЭМ!$D$10+'СЕТ СН'!$G$5-'СЕТ СН'!$G$20</f>
        <v>3392.4565766199999</v>
      </c>
      <c r="T50" s="36">
        <f>SUMIFS(СВЦЭМ!$C$33:$C$776,СВЦЭМ!$A$33:$A$776,$A50,СВЦЭМ!$B$33:$B$776,T$47)+'СЕТ СН'!$G$12+СВЦЭМ!$D$10+'СЕТ СН'!$G$5-'СЕТ СН'!$G$20</f>
        <v>3393.8723408999999</v>
      </c>
      <c r="U50" s="36">
        <f>SUMIFS(СВЦЭМ!$C$33:$C$776,СВЦЭМ!$A$33:$A$776,$A50,СВЦЭМ!$B$33:$B$776,U$47)+'СЕТ СН'!$G$12+СВЦЭМ!$D$10+'СЕТ СН'!$G$5-'СЕТ СН'!$G$20</f>
        <v>3399.6045199600003</v>
      </c>
      <c r="V50" s="36">
        <f>SUMIFS(СВЦЭМ!$C$33:$C$776,СВЦЭМ!$A$33:$A$776,$A50,СВЦЭМ!$B$33:$B$776,V$47)+'СЕТ СН'!$G$12+СВЦЭМ!$D$10+'СЕТ СН'!$G$5-'СЕТ СН'!$G$20</f>
        <v>3390.52995448</v>
      </c>
      <c r="W50" s="36">
        <f>SUMIFS(СВЦЭМ!$C$33:$C$776,СВЦЭМ!$A$33:$A$776,$A50,СВЦЭМ!$B$33:$B$776,W$47)+'СЕТ СН'!$G$12+СВЦЭМ!$D$10+'СЕТ СН'!$G$5-'СЕТ СН'!$G$20</f>
        <v>3376.8524822700001</v>
      </c>
      <c r="X50" s="36">
        <f>SUMIFS(СВЦЭМ!$C$33:$C$776,СВЦЭМ!$A$33:$A$776,$A50,СВЦЭМ!$B$33:$B$776,X$47)+'СЕТ СН'!$G$12+СВЦЭМ!$D$10+'СЕТ СН'!$G$5-'СЕТ СН'!$G$20</f>
        <v>3403.97709304</v>
      </c>
      <c r="Y50" s="36">
        <f>SUMIFS(СВЦЭМ!$C$33:$C$776,СВЦЭМ!$A$33:$A$776,$A50,СВЦЭМ!$B$33:$B$776,Y$47)+'СЕТ СН'!$G$12+СВЦЭМ!$D$10+'СЕТ СН'!$G$5-'СЕТ СН'!$G$20</f>
        <v>3489.62377057</v>
      </c>
    </row>
    <row r="51" spans="1:25" ht="15.75" x14ac:dyDescent="0.2">
      <c r="A51" s="35">
        <f t="shared" si="1"/>
        <v>44047</v>
      </c>
      <c r="B51" s="36">
        <f>SUMIFS(СВЦЭМ!$C$33:$C$776,СВЦЭМ!$A$33:$A$776,$A51,СВЦЭМ!$B$33:$B$776,B$47)+'СЕТ СН'!$G$12+СВЦЭМ!$D$10+'СЕТ СН'!$G$5-'СЕТ СН'!$G$20</f>
        <v>3545.6395089299999</v>
      </c>
      <c r="C51" s="36">
        <f>SUMIFS(СВЦЭМ!$C$33:$C$776,СВЦЭМ!$A$33:$A$776,$A51,СВЦЭМ!$B$33:$B$776,C$47)+'СЕТ СН'!$G$12+СВЦЭМ!$D$10+'СЕТ СН'!$G$5-'СЕТ СН'!$G$20</f>
        <v>3600.8157359699999</v>
      </c>
      <c r="D51" s="36">
        <f>SUMIFS(СВЦЭМ!$C$33:$C$776,СВЦЭМ!$A$33:$A$776,$A51,СВЦЭМ!$B$33:$B$776,D$47)+'СЕТ СН'!$G$12+СВЦЭМ!$D$10+'СЕТ СН'!$G$5-'СЕТ СН'!$G$20</f>
        <v>3612.5301250500002</v>
      </c>
      <c r="E51" s="36">
        <f>SUMIFS(СВЦЭМ!$C$33:$C$776,СВЦЭМ!$A$33:$A$776,$A51,СВЦЭМ!$B$33:$B$776,E$47)+'СЕТ СН'!$G$12+СВЦЭМ!$D$10+'СЕТ СН'!$G$5-'СЕТ СН'!$G$20</f>
        <v>3644.3259686900001</v>
      </c>
      <c r="F51" s="36">
        <f>SUMIFS(СВЦЭМ!$C$33:$C$776,СВЦЭМ!$A$33:$A$776,$A51,СВЦЭМ!$B$33:$B$776,F$47)+'СЕТ СН'!$G$12+СВЦЭМ!$D$10+'СЕТ СН'!$G$5-'СЕТ СН'!$G$20</f>
        <v>3650.7655155800003</v>
      </c>
      <c r="G51" s="36">
        <f>SUMIFS(СВЦЭМ!$C$33:$C$776,СВЦЭМ!$A$33:$A$776,$A51,СВЦЭМ!$B$33:$B$776,G$47)+'СЕТ СН'!$G$12+СВЦЭМ!$D$10+'СЕТ СН'!$G$5-'СЕТ СН'!$G$20</f>
        <v>3645.8408369500003</v>
      </c>
      <c r="H51" s="36">
        <f>SUMIFS(СВЦЭМ!$C$33:$C$776,СВЦЭМ!$A$33:$A$776,$A51,СВЦЭМ!$B$33:$B$776,H$47)+'СЕТ СН'!$G$12+СВЦЭМ!$D$10+'СЕТ СН'!$G$5-'СЕТ СН'!$G$20</f>
        <v>3602.1205101400001</v>
      </c>
      <c r="I51" s="36">
        <f>SUMIFS(СВЦЭМ!$C$33:$C$776,СВЦЭМ!$A$33:$A$776,$A51,СВЦЭМ!$B$33:$B$776,I$47)+'СЕТ СН'!$G$12+СВЦЭМ!$D$10+'СЕТ СН'!$G$5-'СЕТ СН'!$G$20</f>
        <v>3601.5603517099998</v>
      </c>
      <c r="J51" s="36">
        <f>SUMIFS(СВЦЭМ!$C$33:$C$776,СВЦЭМ!$A$33:$A$776,$A51,СВЦЭМ!$B$33:$B$776,J$47)+'СЕТ СН'!$G$12+СВЦЭМ!$D$10+'СЕТ СН'!$G$5-'СЕТ СН'!$G$20</f>
        <v>3552.4841158300001</v>
      </c>
      <c r="K51" s="36">
        <f>SUMIFS(СВЦЭМ!$C$33:$C$776,СВЦЭМ!$A$33:$A$776,$A51,СВЦЭМ!$B$33:$B$776,K$47)+'СЕТ СН'!$G$12+СВЦЭМ!$D$10+'СЕТ СН'!$G$5-'СЕТ СН'!$G$20</f>
        <v>3527.8798862399999</v>
      </c>
      <c r="L51" s="36">
        <f>SUMIFS(СВЦЭМ!$C$33:$C$776,СВЦЭМ!$A$33:$A$776,$A51,СВЦЭМ!$B$33:$B$776,L$47)+'СЕТ СН'!$G$12+СВЦЭМ!$D$10+'СЕТ СН'!$G$5-'СЕТ СН'!$G$20</f>
        <v>3515.0797467100001</v>
      </c>
      <c r="M51" s="36">
        <f>SUMIFS(СВЦЭМ!$C$33:$C$776,СВЦЭМ!$A$33:$A$776,$A51,СВЦЭМ!$B$33:$B$776,M$47)+'СЕТ СН'!$G$12+СВЦЭМ!$D$10+'СЕТ СН'!$G$5-'СЕТ СН'!$G$20</f>
        <v>3446.6137288</v>
      </c>
      <c r="N51" s="36">
        <f>SUMIFS(СВЦЭМ!$C$33:$C$776,СВЦЭМ!$A$33:$A$776,$A51,СВЦЭМ!$B$33:$B$776,N$47)+'СЕТ СН'!$G$12+СВЦЭМ!$D$10+'СЕТ СН'!$G$5-'СЕТ СН'!$G$20</f>
        <v>3394.6978547799999</v>
      </c>
      <c r="O51" s="36">
        <f>SUMIFS(СВЦЭМ!$C$33:$C$776,СВЦЭМ!$A$33:$A$776,$A51,СВЦЭМ!$B$33:$B$776,O$47)+'СЕТ СН'!$G$12+СВЦЭМ!$D$10+'СЕТ СН'!$G$5-'СЕТ СН'!$G$20</f>
        <v>3372.8003986799999</v>
      </c>
      <c r="P51" s="36">
        <f>SUMIFS(СВЦЭМ!$C$33:$C$776,СВЦЭМ!$A$33:$A$776,$A51,СВЦЭМ!$B$33:$B$776,P$47)+'СЕТ СН'!$G$12+СВЦЭМ!$D$10+'СЕТ СН'!$G$5-'СЕТ СН'!$G$20</f>
        <v>3374.8080327600001</v>
      </c>
      <c r="Q51" s="36">
        <f>SUMIFS(СВЦЭМ!$C$33:$C$776,СВЦЭМ!$A$33:$A$776,$A51,СВЦЭМ!$B$33:$B$776,Q$47)+'СЕТ СН'!$G$12+СВЦЭМ!$D$10+'СЕТ СН'!$G$5-'СЕТ СН'!$G$20</f>
        <v>3369.1072338899999</v>
      </c>
      <c r="R51" s="36">
        <f>SUMIFS(СВЦЭМ!$C$33:$C$776,СВЦЭМ!$A$33:$A$776,$A51,СВЦЭМ!$B$33:$B$776,R$47)+'СЕТ СН'!$G$12+СВЦЭМ!$D$10+'СЕТ СН'!$G$5-'СЕТ СН'!$G$20</f>
        <v>3362.2795608000001</v>
      </c>
      <c r="S51" s="36">
        <f>SUMIFS(СВЦЭМ!$C$33:$C$776,СВЦЭМ!$A$33:$A$776,$A51,СВЦЭМ!$B$33:$B$776,S$47)+'СЕТ СН'!$G$12+СВЦЭМ!$D$10+'СЕТ СН'!$G$5-'СЕТ СН'!$G$20</f>
        <v>3383.49727209</v>
      </c>
      <c r="T51" s="36">
        <f>SUMIFS(СВЦЭМ!$C$33:$C$776,СВЦЭМ!$A$33:$A$776,$A51,СВЦЭМ!$B$33:$B$776,T$47)+'СЕТ СН'!$G$12+СВЦЭМ!$D$10+'СЕТ СН'!$G$5-'СЕТ СН'!$G$20</f>
        <v>3373.8880688600002</v>
      </c>
      <c r="U51" s="36">
        <f>SUMIFS(СВЦЭМ!$C$33:$C$776,СВЦЭМ!$A$33:$A$776,$A51,СВЦЭМ!$B$33:$B$776,U$47)+'СЕТ СН'!$G$12+СВЦЭМ!$D$10+'СЕТ СН'!$G$5-'СЕТ СН'!$G$20</f>
        <v>3380.1573033899999</v>
      </c>
      <c r="V51" s="36">
        <f>SUMIFS(СВЦЭМ!$C$33:$C$776,СВЦЭМ!$A$33:$A$776,$A51,СВЦЭМ!$B$33:$B$776,V$47)+'СЕТ СН'!$G$12+СВЦЭМ!$D$10+'СЕТ СН'!$G$5-'СЕТ СН'!$G$20</f>
        <v>3377.2538700599998</v>
      </c>
      <c r="W51" s="36">
        <f>SUMIFS(СВЦЭМ!$C$33:$C$776,СВЦЭМ!$A$33:$A$776,$A51,СВЦЭМ!$B$33:$B$776,W$47)+'СЕТ СН'!$G$12+СВЦЭМ!$D$10+'СЕТ СН'!$G$5-'СЕТ СН'!$G$20</f>
        <v>3381.8437001500001</v>
      </c>
      <c r="X51" s="36">
        <f>SUMIFS(СВЦЭМ!$C$33:$C$776,СВЦЭМ!$A$33:$A$776,$A51,СВЦЭМ!$B$33:$B$776,X$47)+'СЕТ СН'!$G$12+СВЦЭМ!$D$10+'СЕТ СН'!$G$5-'СЕТ СН'!$G$20</f>
        <v>3406.24320794</v>
      </c>
      <c r="Y51" s="36">
        <f>SUMIFS(СВЦЭМ!$C$33:$C$776,СВЦЭМ!$A$33:$A$776,$A51,СВЦЭМ!$B$33:$B$776,Y$47)+'СЕТ СН'!$G$12+СВЦЭМ!$D$10+'СЕТ СН'!$G$5-'СЕТ СН'!$G$20</f>
        <v>3488.7318938500002</v>
      </c>
    </row>
    <row r="52" spans="1:25" ht="15.75" x14ac:dyDescent="0.2">
      <c r="A52" s="35">
        <f t="shared" si="1"/>
        <v>44048</v>
      </c>
      <c r="B52" s="36">
        <f>SUMIFS(СВЦЭМ!$C$33:$C$776,СВЦЭМ!$A$33:$A$776,$A52,СВЦЭМ!$B$33:$B$776,B$47)+'СЕТ СН'!$G$12+СВЦЭМ!$D$10+'СЕТ СН'!$G$5-'СЕТ СН'!$G$20</f>
        <v>3553.5215609400002</v>
      </c>
      <c r="C52" s="36">
        <f>SUMIFS(СВЦЭМ!$C$33:$C$776,СВЦЭМ!$A$33:$A$776,$A52,СВЦЭМ!$B$33:$B$776,C$47)+'СЕТ СН'!$G$12+СВЦЭМ!$D$10+'СЕТ СН'!$G$5-'СЕТ СН'!$G$20</f>
        <v>3625.97308488</v>
      </c>
      <c r="D52" s="36">
        <f>SUMIFS(СВЦЭМ!$C$33:$C$776,СВЦЭМ!$A$33:$A$776,$A52,СВЦЭМ!$B$33:$B$776,D$47)+'СЕТ СН'!$G$12+СВЦЭМ!$D$10+'СЕТ СН'!$G$5-'СЕТ СН'!$G$20</f>
        <v>3640.30733418</v>
      </c>
      <c r="E52" s="36">
        <f>SUMIFS(СВЦЭМ!$C$33:$C$776,СВЦЭМ!$A$33:$A$776,$A52,СВЦЭМ!$B$33:$B$776,E$47)+'СЕТ СН'!$G$12+СВЦЭМ!$D$10+'СЕТ СН'!$G$5-'СЕТ СН'!$G$20</f>
        <v>3646.7750793300002</v>
      </c>
      <c r="F52" s="36">
        <f>SUMIFS(СВЦЭМ!$C$33:$C$776,СВЦЭМ!$A$33:$A$776,$A52,СВЦЭМ!$B$33:$B$776,F$47)+'СЕТ СН'!$G$12+СВЦЭМ!$D$10+'СЕТ СН'!$G$5-'СЕТ СН'!$G$20</f>
        <v>3649.1381390500001</v>
      </c>
      <c r="G52" s="36">
        <f>SUMIFS(СВЦЭМ!$C$33:$C$776,СВЦЭМ!$A$33:$A$776,$A52,СВЦЭМ!$B$33:$B$776,G$47)+'СЕТ СН'!$G$12+СВЦЭМ!$D$10+'СЕТ СН'!$G$5-'СЕТ СН'!$G$20</f>
        <v>3669.6552606</v>
      </c>
      <c r="H52" s="36">
        <f>SUMIFS(СВЦЭМ!$C$33:$C$776,СВЦЭМ!$A$33:$A$776,$A52,СВЦЭМ!$B$33:$B$776,H$47)+'СЕТ СН'!$G$12+СВЦЭМ!$D$10+'СЕТ СН'!$G$5-'СЕТ СН'!$G$20</f>
        <v>3639.1947523099998</v>
      </c>
      <c r="I52" s="36">
        <f>SUMIFS(СВЦЭМ!$C$33:$C$776,СВЦЭМ!$A$33:$A$776,$A52,СВЦЭМ!$B$33:$B$776,I$47)+'СЕТ СН'!$G$12+СВЦЭМ!$D$10+'СЕТ СН'!$G$5-'СЕТ СН'!$G$20</f>
        <v>3605.50433875</v>
      </c>
      <c r="J52" s="36">
        <f>SUMIFS(СВЦЭМ!$C$33:$C$776,СВЦЭМ!$A$33:$A$776,$A52,СВЦЭМ!$B$33:$B$776,J$47)+'СЕТ СН'!$G$12+СВЦЭМ!$D$10+'СЕТ СН'!$G$5-'СЕТ СН'!$G$20</f>
        <v>3551.74350916</v>
      </c>
      <c r="K52" s="36">
        <f>SUMIFS(СВЦЭМ!$C$33:$C$776,СВЦЭМ!$A$33:$A$776,$A52,СВЦЭМ!$B$33:$B$776,K$47)+'СЕТ СН'!$G$12+СВЦЭМ!$D$10+'СЕТ СН'!$G$5-'СЕТ СН'!$G$20</f>
        <v>3567.0697897600003</v>
      </c>
      <c r="L52" s="36">
        <f>SUMIFS(СВЦЭМ!$C$33:$C$776,СВЦЭМ!$A$33:$A$776,$A52,СВЦЭМ!$B$33:$B$776,L$47)+'СЕТ СН'!$G$12+СВЦЭМ!$D$10+'СЕТ СН'!$G$5-'СЕТ СН'!$G$20</f>
        <v>3520.3398607300001</v>
      </c>
      <c r="M52" s="36">
        <f>SUMIFS(СВЦЭМ!$C$33:$C$776,СВЦЭМ!$A$33:$A$776,$A52,СВЦЭМ!$B$33:$B$776,M$47)+'СЕТ СН'!$G$12+СВЦЭМ!$D$10+'СЕТ СН'!$G$5-'СЕТ СН'!$G$20</f>
        <v>3443.9591490900002</v>
      </c>
      <c r="N52" s="36">
        <f>SUMIFS(СВЦЭМ!$C$33:$C$776,СВЦЭМ!$A$33:$A$776,$A52,СВЦЭМ!$B$33:$B$776,N$47)+'СЕТ СН'!$G$12+СВЦЭМ!$D$10+'СЕТ СН'!$G$5-'СЕТ СН'!$G$20</f>
        <v>3393.2980815800001</v>
      </c>
      <c r="O52" s="36">
        <f>SUMIFS(СВЦЭМ!$C$33:$C$776,СВЦЭМ!$A$33:$A$776,$A52,СВЦЭМ!$B$33:$B$776,O$47)+'СЕТ СН'!$G$12+СВЦЭМ!$D$10+'СЕТ СН'!$G$5-'СЕТ СН'!$G$20</f>
        <v>3363.3340020000001</v>
      </c>
      <c r="P52" s="36">
        <f>SUMIFS(СВЦЭМ!$C$33:$C$776,СВЦЭМ!$A$33:$A$776,$A52,СВЦЭМ!$B$33:$B$776,P$47)+'СЕТ СН'!$G$12+СВЦЭМ!$D$10+'СЕТ СН'!$G$5-'СЕТ СН'!$G$20</f>
        <v>3377.7139449699998</v>
      </c>
      <c r="Q52" s="36">
        <f>SUMIFS(СВЦЭМ!$C$33:$C$776,СВЦЭМ!$A$33:$A$776,$A52,СВЦЭМ!$B$33:$B$776,Q$47)+'СЕТ СН'!$G$12+СВЦЭМ!$D$10+'СЕТ СН'!$G$5-'СЕТ СН'!$G$20</f>
        <v>3380.3256295700003</v>
      </c>
      <c r="R52" s="36">
        <f>SUMIFS(СВЦЭМ!$C$33:$C$776,СВЦЭМ!$A$33:$A$776,$A52,СВЦЭМ!$B$33:$B$776,R$47)+'СЕТ СН'!$G$12+СВЦЭМ!$D$10+'СЕТ СН'!$G$5-'СЕТ СН'!$G$20</f>
        <v>3375.2890240199999</v>
      </c>
      <c r="S52" s="36">
        <f>SUMIFS(СВЦЭМ!$C$33:$C$776,СВЦЭМ!$A$33:$A$776,$A52,СВЦЭМ!$B$33:$B$776,S$47)+'СЕТ СН'!$G$12+СВЦЭМ!$D$10+'СЕТ СН'!$G$5-'СЕТ СН'!$G$20</f>
        <v>3376.8653997500001</v>
      </c>
      <c r="T52" s="36">
        <f>SUMIFS(СВЦЭМ!$C$33:$C$776,СВЦЭМ!$A$33:$A$776,$A52,СВЦЭМ!$B$33:$B$776,T$47)+'СЕТ СН'!$G$12+СВЦЭМ!$D$10+'СЕТ СН'!$G$5-'СЕТ СН'!$G$20</f>
        <v>3395.3907982800001</v>
      </c>
      <c r="U52" s="36">
        <f>SUMIFS(СВЦЭМ!$C$33:$C$776,СВЦЭМ!$A$33:$A$776,$A52,СВЦЭМ!$B$33:$B$776,U$47)+'СЕТ СН'!$G$12+СВЦЭМ!$D$10+'СЕТ СН'!$G$5-'СЕТ СН'!$G$20</f>
        <v>3396.6873236699998</v>
      </c>
      <c r="V52" s="36">
        <f>SUMIFS(СВЦЭМ!$C$33:$C$776,СВЦЭМ!$A$33:$A$776,$A52,СВЦЭМ!$B$33:$B$776,V$47)+'СЕТ СН'!$G$12+СВЦЭМ!$D$10+'СЕТ СН'!$G$5-'СЕТ СН'!$G$20</f>
        <v>3376.5309782499999</v>
      </c>
      <c r="W52" s="36">
        <f>SUMIFS(СВЦЭМ!$C$33:$C$776,СВЦЭМ!$A$33:$A$776,$A52,СВЦЭМ!$B$33:$B$776,W$47)+'СЕТ СН'!$G$12+СВЦЭМ!$D$10+'СЕТ СН'!$G$5-'СЕТ СН'!$G$20</f>
        <v>3377.26263595</v>
      </c>
      <c r="X52" s="36">
        <f>SUMIFS(СВЦЭМ!$C$33:$C$776,СВЦЭМ!$A$33:$A$776,$A52,СВЦЭМ!$B$33:$B$776,X$47)+'СЕТ СН'!$G$12+СВЦЭМ!$D$10+'СЕТ СН'!$G$5-'СЕТ СН'!$G$20</f>
        <v>3393.8604857999999</v>
      </c>
      <c r="Y52" s="36">
        <f>SUMIFS(СВЦЭМ!$C$33:$C$776,СВЦЭМ!$A$33:$A$776,$A52,СВЦЭМ!$B$33:$B$776,Y$47)+'СЕТ СН'!$G$12+СВЦЭМ!$D$10+'СЕТ СН'!$G$5-'СЕТ СН'!$G$20</f>
        <v>3502.5647886400002</v>
      </c>
    </row>
    <row r="53" spans="1:25" ht="15.75" x14ac:dyDescent="0.2">
      <c r="A53" s="35">
        <f t="shared" si="1"/>
        <v>44049</v>
      </c>
      <c r="B53" s="36">
        <f>SUMIFS(СВЦЭМ!$C$33:$C$776,СВЦЭМ!$A$33:$A$776,$A53,СВЦЭМ!$B$33:$B$776,B$47)+'СЕТ СН'!$G$12+СВЦЭМ!$D$10+'СЕТ СН'!$G$5-'СЕТ СН'!$G$20</f>
        <v>3605.0298189800001</v>
      </c>
      <c r="C53" s="36">
        <f>SUMIFS(СВЦЭМ!$C$33:$C$776,СВЦЭМ!$A$33:$A$776,$A53,СВЦЭМ!$B$33:$B$776,C$47)+'СЕТ СН'!$G$12+СВЦЭМ!$D$10+'СЕТ СН'!$G$5-'СЕТ СН'!$G$20</f>
        <v>3656.47011922</v>
      </c>
      <c r="D53" s="36">
        <f>SUMIFS(СВЦЭМ!$C$33:$C$776,СВЦЭМ!$A$33:$A$776,$A53,СВЦЭМ!$B$33:$B$776,D$47)+'СЕТ СН'!$G$12+СВЦЭМ!$D$10+'СЕТ СН'!$G$5-'СЕТ СН'!$G$20</f>
        <v>3669.7929542800002</v>
      </c>
      <c r="E53" s="36">
        <f>SUMIFS(СВЦЭМ!$C$33:$C$776,СВЦЭМ!$A$33:$A$776,$A53,СВЦЭМ!$B$33:$B$776,E$47)+'СЕТ СН'!$G$12+СВЦЭМ!$D$10+'СЕТ СН'!$G$5-'СЕТ СН'!$G$20</f>
        <v>3673.2822650899998</v>
      </c>
      <c r="F53" s="36">
        <f>SUMIFS(СВЦЭМ!$C$33:$C$776,СВЦЭМ!$A$33:$A$776,$A53,СВЦЭМ!$B$33:$B$776,F$47)+'СЕТ СН'!$G$12+СВЦЭМ!$D$10+'СЕТ СН'!$G$5-'СЕТ СН'!$G$20</f>
        <v>3664.0505966999999</v>
      </c>
      <c r="G53" s="36">
        <f>SUMIFS(СВЦЭМ!$C$33:$C$776,СВЦЭМ!$A$33:$A$776,$A53,СВЦЭМ!$B$33:$B$776,G$47)+'СЕТ СН'!$G$12+СВЦЭМ!$D$10+'СЕТ СН'!$G$5-'СЕТ СН'!$G$20</f>
        <v>3669.51320971</v>
      </c>
      <c r="H53" s="36">
        <f>SUMIFS(СВЦЭМ!$C$33:$C$776,СВЦЭМ!$A$33:$A$776,$A53,СВЦЭМ!$B$33:$B$776,H$47)+'СЕТ СН'!$G$12+СВЦЭМ!$D$10+'СЕТ СН'!$G$5-'СЕТ СН'!$G$20</f>
        <v>3670.2801219600001</v>
      </c>
      <c r="I53" s="36">
        <f>SUMIFS(СВЦЭМ!$C$33:$C$776,СВЦЭМ!$A$33:$A$776,$A53,СВЦЭМ!$B$33:$B$776,I$47)+'СЕТ СН'!$G$12+СВЦЭМ!$D$10+'СЕТ СН'!$G$5-'СЕТ СН'!$G$20</f>
        <v>3614.0053037799998</v>
      </c>
      <c r="J53" s="36">
        <f>SUMIFS(СВЦЭМ!$C$33:$C$776,СВЦЭМ!$A$33:$A$776,$A53,СВЦЭМ!$B$33:$B$776,J$47)+'СЕТ СН'!$G$12+СВЦЭМ!$D$10+'СЕТ СН'!$G$5-'СЕТ СН'!$G$20</f>
        <v>3555.8665149899998</v>
      </c>
      <c r="K53" s="36">
        <f>SUMIFS(СВЦЭМ!$C$33:$C$776,СВЦЭМ!$A$33:$A$776,$A53,СВЦЭМ!$B$33:$B$776,K$47)+'СЕТ СН'!$G$12+СВЦЭМ!$D$10+'СЕТ СН'!$G$5-'СЕТ СН'!$G$20</f>
        <v>3521.3753428199998</v>
      </c>
      <c r="L53" s="36">
        <f>SUMIFS(СВЦЭМ!$C$33:$C$776,СВЦЭМ!$A$33:$A$776,$A53,СВЦЭМ!$B$33:$B$776,L$47)+'СЕТ СН'!$G$12+СВЦЭМ!$D$10+'СЕТ СН'!$G$5-'СЕТ СН'!$G$20</f>
        <v>3513.7765819300002</v>
      </c>
      <c r="M53" s="36">
        <f>SUMIFS(СВЦЭМ!$C$33:$C$776,СВЦЭМ!$A$33:$A$776,$A53,СВЦЭМ!$B$33:$B$776,M$47)+'СЕТ СН'!$G$12+СВЦЭМ!$D$10+'СЕТ СН'!$G$5-'СЕТ СН'!$G$20</f>
        <v>3440.1623043899999</v>
      </c>
      <c r="N53" s="36">
        <f>SUMIFS(СВЦЭМ!$C$33:$C$776,СВЦЭМ!$A$33:$A$776,$A53,СВЦЭМ!$B$33:$B$776,N$47)+'СЕТ СН'!$G$12+СВЦЭМ!$D$10+'СЕТ СН'!$G$5-'СЕТ СН'!$G$20</f>
        <v>3379.4231172600003</v>
      </c>
      <c r="O53" s="36">
        <f>SUMIFS(СВЦЭМ!$C$33:$C$776,СВЦЭМ!$A$33:$A$776,$A53,СВЦЭМ!$B$33:$B$776,O$47)+'СЕТ СН'!$G$12+СВЦЭМ!$D$10+'СЕТ СН'!$G$5-'СЕТ СН'!$G$20</f>
        <v>3353.5635587300003</v>
      </c>
      <c r="P53" s="36">
        <f>SUMIFS(СВЦЭМ!$C$33:$C$776,СВЦЭМ!$A$33:$A$776,$A53,СВЦЭМ!$B$33:$B$776,P$47)+'СЕТ СН'!$G$12+СВЦЭМ!$D$10+'СЕТ СН'!$G$5-'СЕТ СН'!$G$20</f>
        <v>3355.9646159499998</v>
      </c>
      <c r="Q53" s="36">
        <f>SUMIFS(СВЦЭМ!$C$33:$C$776,СВЦЭМ!$A$33:$A$776,$A53,СВЦЭМ!$B$33:$B$776,Q$47)+'СЕТ СН'!$G$12+СВЦЭМ!$D$10+'СЕТ СН'!$G$5-'СЕТ СН'!$G$20</f>
        <v>3357.0378600100003</v>
      </c>
      <c r="R53" s="36">
        <f>SUMIFS(СВЦЭМ!$C$33:$C$776,СВЦЭМ!$A$33:$A$776,$A53,СВЦЭМ!$B$33:$B$776,R$47)+'СЕТ СН'!$G$12+СВЦЭМ!$D$10+'СЕТ СН'!$G$5-'СЕТ СН'!$G$20</f>
        <v>3359.8563350700001</v>
      </c>
      <c r="S53" s="36">
        <f>SUMIFS(СВЦЭМ!$C$33:$C$776,СВЦЭМ!$A$33:$A$776,$A53,СВЦЭМ!$B$33:$B$776,S$47)+'СЕТ СН'!$G$12+СВЦЭМ!$D$10+'СЕТ СН'!$G$5-'СЕТ СН'!$G$20</f>
        <v>3362.6640100599998</v>
      </c>
      <c r="T53" s="36">
        <f>SUMIFS(СВЦЭМ!$C$33:$C$776,СВЦЭМ!$A$33:$A$776,$A53,СВЦЭМ!$B$33:$B$776,T$47)+'СЕТ СН'!$G$12+СВЦЭМ!$D$10+'СЕТ СН'!$G$5-'СЕТ СН'!$G$20</f>
        <v>3354.3146477099999</v>
      </c>
      <c r="U53" s="36">
        <f>SUMIFS(СВЦЭМ!$C$33:$C$776,СВЦЭМ!$A$33:$A$776,$A53,СВЦЭМ!$B$33:$B$776,U$47)+'СЕТ СН'!$G$12+СВЦЭМ!$D$10+'СЕТ СН'!$G$5-'СЕТ СН'!$G$20</f>
        <v>3351.9947435100003</v>
      </c>
      <c r="V53" s="36">
        <f>SUMIFS(СВЦЭМ!$C$33:$C$776,СВЦЭМ!$A$33:$A$776,$A53,СВЦЭМ!$B$33:$B$776,V$47)+'СЕТ СН'!$G$12+СВЦЭМ!$D$10+'СЕТ СН'!$G$5-'СЕТ СН'!$G$20</f>
        <v>3360.8886463099998</v>
      </c>
      <c r="W53" s="36">
        <f>SUMIFS(СВЦЭМ!$C$33:$C$776,СВЦЭМ!$A$33:$A$776,$A53,СВЦЭМ!$B$33:$B$776,W$47)+'СЕТ СН'!$G$12+СВЦЭМ!$D$10+'СЕТ СН'!$G$5-'СЕТ СН'!$G$20</f>
        <v>3351.7264046700002</v>
      </c>
      <c r="X53" s="36">
        <f>SUMIFS(СВЦЭМ!$C$33:$C$776,СВЦЭМ!$A$33:$A$776,$A53,СВЦЭМ!$B$33:$B$776,X$47)+'СЕТ СН'!$G$12+СВЦЭМ!$D$10+'СЕТ СН'!$G$5-'СЕТ СН'!$G$20</f>
        <v>3398.4232194800002</v>
      </c>
      <c r="Y53" s="36">
        <f>SUMIFS(СВЦЭМ!$C$33:$C$776,СВЦЭМ!$A$33:$A$776,$A53,СВЦЭМ!$B$33:$B$776,Y$47)+'СЕТ СН'!$G$12+СВЦЭМ!$D$10+'СЕТ СН'!$G$5-'СЕТ СН'!$G$20</f>
        <v>3498.8742531600001</v>
      </c>
    </row>
    <row r="54" spans="1:25" ht="15.75" x14ac:dyDescent="0.2">
      <c r="A54" s="35">
        <f t="shared" si="1"/>
        <v>44050</v>
      </c>
      <c r="B54" s="36">
        <f>SUMIFS(СВЦЭМ!$C$33:$C$776,СВЦЭМ!$A$33:$A$776,$A54,СВЦЭМ!$B$33:$B$776,B$47)+'СЕТ СН'!$G$12+СВЦЭМ!$D$10+'СЕТ СН'!$G$5-'СЕТ СН'!$G$20</f>
        <v>3545.1908114400003</v>
      </c>
      <c r="C54" s="36">
        <f>SUMIFS(СВЦЭМ!$C$33:$C$776,СВЦЭМ!$A$33:$A$776,$A54,СВЦЭМ!$B$33:$B$776,C$47)+'СЕТ СН'!$G$12+СВЦЭМ!$D$10+'СЕТ СН'!$G$5-'СЕТ СН'!$G$20</f>
        <v>3592.5443163700002</v>
      </c>
      <c r="D54" s="36">
        <f>SUMIFS(СВЦЭМ!$C$33:$C$776,СВЦЭМ!$A$33:$A$776,$A54,СВЦЭМ!$B$33:$B$776,D$47)+'СЕТ СН'!$G$12+СВЦЭМ!$D$10+'СЕТ СН'!$G$5-'СЕТ СН'!$G$20</f>
        <v>3602.71460617</v>
      </c>
      <c r="E54" s="36">
        <f>SUMIFS(СВЦЭМ!$C$33:$C$776,СВЦЭМ!$A$33:$A$776,$A54,СВЦЭМ!$B$33:$B$776,E$47)+'СЕТ СН'!$G$12+СВЦЭМ!$D$10+'СЕТ СН'!$G$5-'СЕТ СН'!$G$20</f>
        <v>3631.2616836299999</v>
      </c>
      <c r="F54" s="36">
        <f>SUMIFS(СВЦЭМ!$C$33:$C$776,СВЦЭМ!$A$33:$A$776,$A54,СВЦЭМ!$B$33:$B$776,F$47)+'СЕТ СН'!$G$12+СВЦЭМ!$D$10+'СЕТ СН'!$G$5-'СЕТ СН'!$G$20</f>
        <v>3639.7117177700002</v>
      </c>
      <c r="G54" s="36">
        <f>SUMIFS(СВЦЭМ!$C$33:$C$776,СВЦЭМ!$A$33:$A$776,$A54,СВЦЭМ!$B$33:$B$776,G$47)+'СЕТ СН'!$G$12+СВЦЭМ!$D$10+'СЕТ СН'!$G$5-'СЕТ СН'!$G$20</f>
        <v>3631.0098641099999</v>
      </c>
      <c r="H54" s="36">
        <f>SUMIFS(СВЦЭМ!$C$33:$C$776,СВЦЭМ!$A$33:$A$776,$A54,СВЦЭМ!$B$33:$B$776,H$47)+'СЕТ СН'!$G$12+СВЦЭМ!$D$10+'СЕТ СН'!$G$5-'СЕТ СН'!$G$20</f>
        <v>3598.2854213000001</v>
      </c>
      <c r="I54" s="36">
        <f>SUMIFS(СВЦЭМ!$C$33:$C$776,СВЦЭМ!$A$33:$A$776,$A54,СВЦЭМ!$B$33:$B$776,I$47)+'СЕТ СН'!$G$12+СВЦЭМ!$D$10+'СЕТ СН'!$G$5-'СЕТ СН'!$G$20</f>
        <v>3565.3203315299997</v>
      </c>
      <c r="J54" s="36">
        <f>SUMIFS(СВЦЭМ!$C$33:$C$776,СВЦЭМ!$A$33:$A$776,$A54,СВЦЭМ!$B$33:$B$776,J$47)+'СЕТ СН'!$G$12+СВЦЭМ!$D$10+'СЕТ СН'!$G$5-'СЕТ СН'!$G$20</f>
        <v>3537.64701238</v>
      </c>
      <c r="K54" s="36">
        <f>SUMIFS(СВЦЭМ!$C$33:$C$776,СВЦЭМ!$A$33:$A$776,$A54,СВЦЭМ!$B$33:$B$776,K$47)+'СЕТ СН'!$G$12+СВЦЭМ!$D$10+'СЕТ СН'!$G$5-'СЕТ СН'!$G$20</f>
        <v>3543.3876716</v>
      </c>
      <c r="L54" s="36">
        <f>SUMIFS(СВЦЭМ!$C$33:$C$776,СВЦЭМ!$A$33:$A$776,$A54,СВЦЭМ!$B$33:$B$776,L$47)+'СЕТ СН'!$G$12+СВЦЭМ!$D$10+'СЕТ СН'!$G$5-'СЕТ СН'!$G$20</f>
        <v>3517.6669830000001</v>
      </c>
      <c r="M54" s="36">
        <f>SUMIFS(СВЦЭМ!$C$33:$C$776,СВЦЭМ!$A$33:$A$776,$A54,СВЦЭМ!$B$33:$B$776,M$47)+'СЕТ СН'!$G$12+СВЦЭМ!$D$10+'СЕТ СН'!$G$5-'СЕТ СН'!$G$20</f>
        <v>3481.5879301099999</v>
      </c>
      <c r="N54" s="36">
        <f>SUMIFS(СВЦЭМ!$C$33:$C$776,СВЦЭМ!$A$33:$A$776,$A54,СВЦЭМ!$B$33:$B$776,N$47)+'СЕТ СН'!$G$12+СВЦЭМ!$D$10+'СЕТ СН'!$G$5-'СЕТ СН'!$G$20</f>
        <v>3429.1208807200001</v>
      </c>
      <c r="O54" s="36">
        <f>SUMIFS(СВЦЭМ!$C$33:$C$776,СВЦЭМ!$A$33:$A$776,$A54,СВЦЭМ!$B$33:$B$776,O$47)+'СЕТ СН'!$G$12+СВЦЭМ!$D$10+'СЕТ СН'!$G$5-'СЕТ СН'!$G$20</f>
        <v>3400.6730235099999</v>
      </c>
      <c r="P54" s="36">
        <f>SUMIFS(СВЦЭМ!$C$33:$C$776,СВЦЭМ!$A$33:$A$776,$A54,СВЦЭМ!$B$33:$B$776,P$47)+'СЕТ СН'!$G$12+СВЦЭМ!$D$10+'СЕТ СН'!$G$5-'СЕТ СН'!$G$20</f>
        <v>3404.6977866299999</v>
      </c>
      <c r="Q54" s="36">
        <f>SUMIFS(СВЦЭМ!$C$33:$C$776,СВЦЭМ!$A$33:$A$776,$A54,СВЦЭМ!$B$33:$B$776,Q$47)+'СЕТ СН'!$G$12+СВЦЭМ!$D$10+'СЕТ СН'!$G$5-'СЕТ СН'!$G$20</f>
        <v>3401.0972284499999</v>
      </c>
      <c r="R54" s="36">
        <f>SUMIFS(СВЦЭМ!$C$33:$C$776,СВЦЭМ!$A$33:$A$776,$A54,СВЦЭМ!$B$33:$B$776,R$47)+'СЕТ СН'!$G$12+СВЦЭМ!$D$10+'СЕТ СН'!$G$5-'СЕТ СН'!$G$20</f>
        <v>3410.8641912200001</v>
      </c>
      <c r="S54" s="36">
        <f>SUMIFS(СВЦЭМ!$C$33:$C$776,СВЦЭМ!$A$33:$A$776,$A54,СВЦЭМ!$B$33:$B$776,S$47)+'СЕТ СН'!$G$12+СВЦЭМ!$D$10+'СЕТ СН'!$G$5-'СЕТ СН'!$G$20</f>
        <v>3415.85601486</v>
      </c>
      <c r="T54" s="36">
        <f>SUMIFS(СВЦЭМ!$C$33:$C$776,СВЦЭМ!$A$33:$A$776,$A54,СВЦЭМ!$B$33:$B$776,T$47)+'СЕТ СН'!$G$12+СВЦЭМ!$D$10+'СЕТ СН'!$G$5-'СЕТ СН'!$G$20</f>
        <v>3402.6638172600001</v>
      </c>
      <c r="U54" s="36">
        <f>SUMIFS(СВЦЭМ!$C$33:$C$776,СВЦЭМ!$A$33:$A$776,$A54,СВЦЭМ!$B$33:$B$776,U$47)+'СЕТ СН'!$G$12+СВЦЭМ!$D$10+'СЕТ СН'!$G$5-'СЕТ СН'!$G$20</f>
        <v>3414.6676354599999</v>
      </c>
      <c r="V54" s="36">
        <f>SUMIFS(СВЦЭМ!$C$33:$C$776,СВЦЭМ!$A$33:$A$776,$A54,СВЦЭМ!$B$33:$B$776,V$47)+'СЕТ СН'!$G$12+СВЦЭМ!$D$10+'СЕТ СН'!$G$5-'СЕТ СН'!$G$20</f>
        <v>3431.6554106200001</v>
      </c>
      <c r="W54" s="36">
        <f>SUMIFS(СВЦЭМ!$C$33:$C$776,СВЦЭМ!$A$33:$A$776,$A54,СВЦЭМ!$B$33:$B$776,W$47)+'СЕТ СН'!$G$12+СВЦЭМ!$D$10+'СЕТ СН'!$G$5-'СЕТ СН'!$G$20</f>
        <v>3419.2211031000002</v>
      </c>
      <c r="X54" s="36">
        <f>SUMIFS(СВЦЭМ!$C$33:$C$776,СВЦЭМ!$A$33:$A$776,$A54,СВЦЭМ!$B$33:$B$776,X$47)+'СЕТ СН'!$G$12+СВЦЭМ!$D$10+'СЕТ СН'!$G$5-'СЕТ СН'!$G$20</f>
        <v>3448.6597595000003</v>
      </c>
      <c r="Y54" s="36">
        <f>SUMIFS(СВЦЭМ!$C$33:$C$776,СВЦЭМ!$A$33:$A$776,$A54,СВЦЭМ!$B$33:$B$776,Y$47)+'СЕТ СН'!$G$12+СВЦЭМ!$D$10+'СЕТ СН'!$G$5-'СЕТ СН'!$G$20</f>
        <v>3530.9205722199999</v>
      </c>
    </row>
    <row r="55" spans="1:25" ht="15.75" x14ac:dyDescent="0.2">
      <c r="A55" s="35">
        <f t="shared" si="1"/>
        <v>44051</v>
      </c>
      <c r="B55" s="36">
        <f>SUMIFS(СВЦЭМ!$C$33:$C$776,СВЦЭМ!$A$33:$A$776,$A55,СВЦЭМ!$B$33:$B$776,B$47)+'СЕТ СН'!$G$12+СВЦЭМ!$D$10+'СЕТ СН'!$G$5-'СЕТ СН'!$G$20</f>
        <v>3610.39126996</v>
      </c>
      <c r="C55" s="36">
        <f>SUMIFS(СВЦЭМ!$C$33:$C$776,СВЦЭМ!$A$33:$A$776,$A55,СВЦЭМ!$B$33:$B$776,C$47)+'СЕТ СН'!$G$12+СВЦЭМ!$D$10+'СЕТ СН'!$G$5-'СЕТ СН'!$G$20</f>
        <v>3634.20837901</v>
      </c>
      <c r="D55" s="36">
        <f>SUMIFS(СВЦЭМ!$C$33:$C$776,СВЦЭМ!$A$33:$A$776,$A55,СВЦЭМ!$B$33:$B$776,D$47)+'СЕТ СН'!$G$12+СВЦЭМ!$D$10+'СЕТ СН'!$G$5-'СЕТ СН'!$G$20</f>
        <v>3638.8552097399997</v>
      </c>
      <c r="E55" s="36">
        <f>SUMIFS(СВЦЭМ!$C$33:$C$776,СВЦЭМ!$A$33:$A$776,$A55,СВЦЭМ!$B$33:$B$776,E$47)+'СЕТ СН'!$G$12+СВЦЭМ!$D$10+'СЕТ СН'!$G$5-'СЕТ СН'!$G$20</f>
        <v>3661.8697510399998</v>
      </c>
      <c r="F55" s="36">
        <f>SUMIFS(СВЦЭМ!$C$33:$C$776,СВЦЭМ!$A$33:$A$776,$A55,СВЦЭМ!$B$33:$B$776,F$47)+'СЕТ СН'!$G$12+СВЦЭМ!$D$10+'СЕТ СН'!$G$5-'СЕТ СН'!$G$20</f>
        <v>3662.2444075600001</v>
      </c>
      <c r="G55" s="36">
        <f>SUMIFS(СВЦЭМ!$C$33:$C$776,СВЦЭМ!$A$33:$A$776,$A55,СВЦЭМ!$B$33:$B$776,G$47)+'СЕТ СН'!$G$12+СВЦЭМ!$D$10+'СЕТ СН'!$G$5-'СЕТ СН'!$G$20</f>
        <v>3647.4790055399999</v>
      </c>
      <c r="H55" s="36">
        <f>SUMIFS(СВЦЭМ!$C$33:$C$776,СВЦЭМ!$A$33:$A$776,$A55,СВЦЭМ!$B$33:$B$776,H$47)+'СЕТ СН'!$G$12+СВЦЭМ!$D$10+'СЕТ СН'!$G$5-'СЕТ СН'!$G$20</f>
        <v>3648.8615318800003</v>
      </c>
      <c r="I55" s="36">
        <f>SUMIFS(СВЦЭМ!$C$33:$C$776,СВЦЭМ!$A$33:$A$776,$A55,СВЦЭМ!$B$33:$B$776,I$47)+'СЕТ СН'!$G$12+СВЦЭМ!$D$10+'СЕТ СН'!$G$5-'СЕТ СН'!$G$20</f>
        <v>3606.84106539</v>
      </c>
      <c r="J55" s="36">
        <f>SUMIFS(СВЦЭМ!$C$33:$C$776,СВЦЭМ!$A$33:$A$776,$A55,СВЦЭМ!$B$33:$B$776,J$47)+'СЕТ СН'!$G$12+СВЦЭМ!$D$10+'СЕТ СН'!$G$5-'СЕТ СН'!$G$20</f>
        <v>3589.3042246599998</v>
      </c>
      <c r="K55" s="36">
        <f>SUMIFS(СВЦЭМ!$C$33:$C$776,СВЦЭМ!$A$33:$A$776,$A55,СВЦЭМ!$B$33:$B$776,K$47)+'СЕТ СН'!$G$12+СВЦЭМ!$D$10+'СЕТ СН'!$G$5-'СЕТ СН'!$G$20</f>
        <v>3569.6179006299999</v>
      </c>
      <c r="L55" s="36">
        <f>SUMIFS(СВЦЭМ!$C$33:$C$776,СВЦЭМ!$A$33:$A$776,$A55,СВЦЭМ!$B$33:$B$776,L$47)+'СЕТ СН'!$G$12+СВЦЭМ!$D$10+'СЕТ СН'!$G$5-'СЕТ СН'!$G$20</f>
        <v>3526.1127738</v>
      </c>
      <c r="M55" s="36">
        <f>SUMIFS(СВЦЭМ!$C$33:$C$776,СВЦЭМ!$A$33:$A$776,$A55,СВЦЭМ!$B$33:$B$776,M$47)+'СЕТ СН'!$G$12+СВЦЭМ!$D$10+'СЕТ СН'!$G$5-'СЕТ СН'!$G$20</f>
        <v>3432.4077354299998</v>
      </c>
      <c r="N55" s="36">
        <f>SUMIFS(СВЦЭМ!$C$33:$C$776,СВЦЭМ!$A$33:$A$776,$A55,СВЦЭМ!$B$33:$B$776,N$47)+'СЕТ СН'!$G$12+СВЦЭМ!$D$10+'СЕТ СН'!$G$5-'СЕТ СН'!$G$20</f>
        <v>3386.95543709</v>
      </c>
      <c r="O55" s="36">
        <f>SUMIFS(СВЦЭМ!$C$33:$C$776,СВЦЭМ!$A$33:$A$776,$A55,СВЦЭМ!$B$33:$B$776,O$47)+'СЕТ СН'!$G$12+СВЦЭМ!$D$10+'СЕТ СН'!$G$5-'СЕТ СН'!$G$20</f>
        <v>3371.6015742099999</v>
      </c>
      <c r="P55" s="36">
        <f>SUMIFS(СВЦЭМ!$C$33:$C$776,СВЦЭМ!$A$33:$A$776,$A55,СВЦЭМ!$B$33:$B$776,P$47)+'СЕТ СН'!$G$12+СВЦЭМ!$D$10+'СЕТ СН'!$G$5-'СЕТ СН'!$G$20</f>
        <v>3374.4845245000001</v>
      </c>
      <c r="Q55" s="36">
        <f>SUMIFS(СВЦЭМ!$C$33:$C$776,СВЦЭМ!$A$33:$A$776,$A55,СВЦЭМ!$B$33:$B$776,Q$47)+'СЕТ СН'!$G$12+СВЦЭМ!$D$10+'СЕТ СН'!$G$5-'СЕТ СН'!$G$20</f>
        <v>3391.0466654399997</v>
      </c>
      <c r="R55" s="36">
        <f>SUMIFS(СВЦЭМ!$C$33:$C$776,СВЦЭМ!$A$33:$A$776,$A55,СВЦЭМ!$B$33:$B$776,R$47)+'СЕТ СН'!$G$12+СВЦЭМ!$D$10+'СЕТ СН'!$G$5-'СЕТ СН'!$G$20</f>
        <v>3373.8271211599999</v>
      </c>
      <c r="S55" s="36">
        <f>SUMIFS(СВЦЭМ!$C$33:$C$776,СВЦЭМ!$A$33:$A$776,$A55,СВЦЭМ!$B$33:$B$776,S$47)+'СЕТ СН'!$G$12+СВЦЭМ!$D$10+'СЕТ СН'!$G$5-'СЕТ СН'!$G$20</f>
        <v>3375.02764609</v>
      </c>
      <c r="T55" s="36">
        <f>SUMIFS(СВЦЭМ!$C$33:$C$776,СВЦЭМ!$A$33:$A$776,$A55,СВЦЭМ!$B$33:$B$776,T$47)+'СЕТ СН'!$G$12+СВЦЭМ!$D$10+'СЕТ СН'!$G$5-'СЕТ СН'!$G$20</f>
        <v>3389.19768294</v>
      </c>
      <c r="U55" s="36">
        <f>SUMIFS(СВЦЭМ!$C$33:$C$776,СВЦЭМ!$A$33:$A$776,$A55,СВЦЭМ!$B$33:$B$776,U$47)+'СЕТ СН'!$G$12+СВЦЭМ!$D$10+'СЕТ СН'!$G$5-'СЕТ СН'!$G$20</f>
        <v>3395.6619377500001</v>
      </c>
      <c r="V55" s="36">
        <f>SUMIFS(СВЦЭМ!$C$33:$C$776,СВЦЭМ!$A$33:$A$776,$A55,СВЦЭМ!$B$33:$B$776,V$47)+'СЕТ СН'!$G$12+СВЦЭМ!$D$10+'СЕТ СН'!$G$5-'СЕТ СН'!$G$20</f>
        <v>3384.2394614</v>
      </c>
      <c r="W55" s="36">
        <f>SUMIFS(СВЦЭМ!$C$33:$C$776,СВЦЭМ!$A$33:$A$776,$A55,СВЦЭМ!$B$33:$B$776,W$47)+'СЕТ СН'!$G$12+СВЦЭМ!$D$10+'СЕТ СН'!$G$5-'СЕТ СН'!$G$20</f>
        <v>3367.6574086400001</v>
      </c>
      <c r="X55" s="36">
        <f>SUMIFS(СВЦЭМ!$C$33:$C$776,СВЦЭМ!$A$33:$A$776,$A55,СВЦЭМ!$B$33:$B$776,X$47)+'СЕТ СН'!$G$12+СВЦЭМ!$D$10+'СЕТ СН'!$G$5-'СЕТ СН'!$G$20</f>
        <v>3396.5070188300001</v>
      </c>
      <c r="Y55" s="36">
        <f>SUMIFS(СВЦЭМ!$C$33:$C$776,СВЦЭМ!$A$33:$A$776,$A55,СВЦЭМ!$B$33:$B$776,Y$47)+'СЕТ СН'!$G$12+СВЦЭМ!$D$10+'СЕТ СН'!$G$5-'СЕТ СН'!$G$20</f>
        <v>3494.0639238600002</v>
      </c>
    </row>
    <row r="56" spans="1:25" ht="15.75" x14ac:dyDescent="0.2">
      <c r="A56" s="35">
        <f t="shared" si="1"/>
        <v>44052</v>
      </c>
      <c r="B56" s="36">
        <f>SUMIFS(СВЦЭМ!$C$33:$C$776,СВЦЭМ!$A$33:$A$776,$A56,СВЦЭМ!$B$33:$B$776,B$47)+'СЕТ СН'!$G$12+СВЦЭМ!$D$10+'СЕТ СН'!$G$5-'СЕТ СН'!$G$20</f>
        <v>3581.7469737299998</v>
      </c>
      <c r="C56" s="36">
        <f>SUMIFS(СВЦЭМ!$C$33:$C$776,СВЦЭМ!$A$33:$A$776,$A56,СВЦЭМ!$B$33:$B$776,C$47)+'СЕТ СН'!$G$12+СВЦЭМ!$D$10+'СЕТ СН'!$G$5-'СЕТ СН'!$G$20</f>
        <v>3665.19872171</v>
      </c>
      <c r="D56" s="36">
        <f>SUMIFS(СВЦЭМ!$C$33:$C$776,СВЦЭМ!$A$33:$A$776,$A56,СВЦЭМ!$B$33:$B$776,D$47)+'СЕТ СН'!$G$12+СВЦЭМ!$D$10+'СЕТ СН'!$G$5-'СЕТ СН'!$G$20</f>
        <v>3659.4603146099998</v>
      </c>
      <c r="E56" s="36">
        <f>SUMIFS(СВЦЭМ!$C$33:$C$776,СВЦЭМ!$A$33:$A$776,$A56,СВЦЭМ!$B$33:$B$776,E$47)+'СЕТ СН'!$G$12+СВЦЭМ!$D$10+'СЕТ СН'!$G$5-'СЕТ СН'!$G$20</f>
        <v>3653.3815879499998</v>
      </c>
      <c r="F56" s="36">
        <f>SUMIFS(СВЦЭМ!$C$33:$C$776,СВЦЭМ!$A$33:$A$776,$A56,СВЦЭМ!$B$33:$B$776,F$47)+'СЕТ СН'!$G$12+СВЦЭМ!$D$10+'СЕТ СН'!$G$5-'СЕТ СН'!$G$20</f>
        <v>3648.0633195800001</v>
      </c>
      <c r="G56" s="36">
        <f>SUMIFS(СВЦЭМ!$C$33:$C$776,СВЦЭМ!$A$33:$A$776,$A56,СВЦЭМ!$B$33:$B$776,G$47)+'СЕТ СН'!$G$12+СВЦЭМ!$D$10+'СЕТ СН'!$G$5-'СЕТ СН'!$G$20</f>
        <v>3654.22533823</v>
      </c>
      <c r="H56" s="36">
        <f>SUMIFS(СВЦЭМ!$C$33:$C$776,СВЦЭМ!$A$33:$A$776,$A56,СВЦЭМ!$B$33:$B$776,H$47)+'СЕТ СН'!$G$12+СВЦЭМ!$D$10+'СЕТ СН'!$G$5-'СЕТ СН'!$G$20</f>
        <v>3666.5717595199999</v>
      </c>
      <c r="I56" s="36">
        <f>SUMIFS(СВЦЭМ!$C$33:$C$776,СВЦЭМ!$A$33:$A$776,$A56,СВЦЭМ!$B$33:$B$776,I$47)+'СЕТ СН'!$G$12+СВЦЭМ!$D$10+'СЕТ СН'!$G$5-'СЕТ СН'!$G$20</f>
        <v>3662.3974708300002</v>
      </c>
      <c r="J56" s="36">
        <f>SUMIFS(СВЦЭМ!$C$33:$C$776,СВЦЭМ!$A$33:$A$776,$A56,СВЦЭМ!$B$33:$B$776,J$47)+'СЕТ СН'!$G$12+СВЦЭМ!$D$10+'СЕТ СН'!$G$5-'СЕТ СН'!$G$20</f>
        <v>3612.3668832399999</v>
      </c>
      <c r="K56" s="36">
        <f>SUMIFS(СВЦЭМ!$C$33:$C$776,СВЦЭМ!$A$33:$A$776,$A56,СВЦЭМ!$B$33:$B$776,K$47)+'СЕТ СН'!$G$12+СВЦЭМ!$D$10+'СЕТ СН'!$G$5-'СЕТ СН'!$G$20</f>
        <v>3569.5474059399999</v>
      </c>
      <c r="L56" s="36">
        <f>SUMIFS(СВЦЭМ!$C$33:$C$776,СВЦЭМ!$A$33:$A$776,$A56,СВЦЭМ!$B$33:$B$776,L$47)+'СЕТ СН'!$G$12+СВЦЭМ!$D$10+'СЕТ СН'!$G$5-'СЕТ СН'!$G$20</f>
        <v>3523.78284536</v>
      </c>
      <c r="M56" s="36">
        <f>SUMIFS(СВЦЭМ!$C$33:$C$776,СВЦЭМ!$A$33:$A$776,$A56,СВЦЭМ!$B$33:$B$776,M$47)+'СЕТ СН'!$G$12+СВЦЭМ!$D$10+'СЕТ СН'!$G$5-'СЕТ СН'!$G$20</f>
        <v>3444.80149003</v>
      </c>
      <c r="N56" s="36">
        <f>SUMIFS(СВЦЭМ!$C$33:$C$776,СВЦЭМ!$A$33:$A$776,$A56,СВЦЭМ!$B$33:$B$776,N$47)+'СЕТ СН'!$G$12+СВЦЭМ!$D$10+'СЕТ СН'!$G$5-'СЕТ СН'!$G$20</f>
        <v>3388.21849926</v>
      </c>
      <c r="O56" s="36">
        <f>SUMIFS(СВЦЭМ!$C$33:$C$776,СВЦЭМ!$A$33:$A$776,$A56,СВЦЭМ!$B$33:$B$776,O$47)+'СЕТ СН'!$G$12+СВЦЭМ!$D$10+'СЕТ СН'!$G$5-'СЕТ СН'!$G$20</f>
        <v>3357.7932993300001</v>
      </c>
      <c r="P56" s="36">
        <f>SUMIFS(СВЦЭМ!$C$33:$C$776,СВЦЭМ!$A$33:$A$776,$A56,СВЦЭМ!$B$33:$B$776,P$47)+'СЕТ СН'!$G$12+СВЦЭМ!$D$10+'СЕТ СН'!$G$5-'СЕТ СН'!$G$20</f>
        <v>3356.0123357500001</v>
      </c>
      <c r="Q56" s="36">
        <f>SUMIFS(СВЦЭМ!$C$33:$C$776,СВЦЭМ!$A$33:$A$776,$A56,СВЦЭМ!$B$33:$B$776,Q$47)+'СЕТ СН'!$G$12+СВЦЭМ!$D$10+'СЕТ СН'!$G$5-'СЕТ СН'!$G$20</f>
        <v>3369.0334529900001</v>
      </c>
      <c r="R56" s="36">
        <f>SUMIFS(СВЦЭМ!$C$33:$C$776,СВЦЭМ!$A$33:$A$776,$A56,СВЦЭМ!$B$33:$B$776,R$47)+'СЕТ СН'!$G$12+СВЦЭМ!$D$10+'СЕТ СН'!$G$5-'СЕТ СН'!$G$20</f>
        <v>3364.0859225899999</v>
      </c>
      <c r="S56" s="36">
        <f>SUMIFS(СВЦЭМ!$C$33:$C$776,СВЦЭМ!$A$33:$A$776,$A56,СВЦЭМ!$B$33:$B$776,S$47)+'СЕТ СН'!$G$12+СВЦЭМ!$D$10+'СЕТ СН'!$G$5-'СЕТ СН'!$G$20</f>
        <v>3362.2050779800002</v>
      </c>
      <c r="T56" s="36">
        <f>SUMIFS(СВЦЭМ!$C$33:$C$776,СВЦЭМ!$A$33:$A$776,$A56,СВЦЭМ!$B$33:$B$776,T$47)+'СЕТ СН'!$G$12+СВЦЭМ!$D$10+'СЕТ СН'!$G$5-'СЕТ СН'!$G$20</f>
        <v>3372.5562682600003</v>
      </c>
      <c r="U56" s="36">
        <f>SUMIFS(СВЦЭМ!$C$33:$C$776,СВЦЭМ!$A$33:$A$776,$A56,СВЦЭМ!$B$33:$B$776,U$47)+'СЕТ СН'!$G$12+СВЦЭМ!$D$10+'СЕТ СН'!$G$5-'СЕТ СН'!$G$20</f>
        <v>3377.1659676300001</v>
      </c>
      <c r="V56" s="36">
        <f>SUMIFS(СВЦЭМ!$C$33:$C$776,СВЦЭМ!$A$33:$A$776,$A56,СВЦЭМ!$B$33:$B$776,V$47)+'СЕТ СН'!$G$12+СВЦЭМ!$D$10+'СЕТ СН'!$G$5-'СЕТ СН'!$G$20</f>
        <v>3378.3063423499998</v>
      </c>
      <c r="W56" s="36">
        <f>SUMIFS(СВЦЭМ!$C$33:$C$776,СВЦЭМ!$A$33:$A$776,$A56,СВЦЭМ!$B$33:$B$776,W$47)+'СЕТ СН'!$G$12+СВЦЭМ!$D$10+'СЕТ СН'!$G$5-'СЕТ СН'!$G$20</f>
        <v>3364.9830573099998</v>
      </c>
      <c r="X56" s="36">
        <f>SUMIFS(СВЦЭМ!$C$33:$C$776,СВЦЭМ!$A$33:$A$776,$A56,СВЦЭМ!$B$33:$B$776,X$47)+'СЕТ СН'!$G$12+СВЦЭМ!$D$10+'СЕТ СН'!$G$5-'СЕТ СН'!$G$20</f>
        <v>3394.8613351100003</v>
      </c>
      <c r="Y56" s="36">
        <f>SUMIFS(СВЦЭМ!$C$33:$C$776,СВЦЭМ!$A$33:$A$776,$A56,СВЦЭМ!$B$33:$B$776,Y$47)+'СЕТ СН'!$G$12+СВЦЭМ!$D$10+'СЕТ СН'!$G$5-'СЕТ СН'!$G$20</f>
        <v>3499.2134447799999</v>
      </c>
    </row>
    <row r="57" spans="1:25" ht="15.75" x14ac:dyDescent="0.2">
      <c r="A57" s="35">
        <f t="shared" si="1"/>
        <v>44053</v>
      </c>
      <c r="B57" s="36">
        <f>SUMIFS(СВЦЭМ!$C$33:$C$776,СВЦЭМ!$A$33:$A$776,$A57,СВЦЭМ!$B$33:$B$776,B$47)+'СЕТ СН'!$G$12+СВЦЭМ!$D$10+'СЕТ СН'!$G$5-'СЕТ СН'!$G$20</f>
        <v>3586.2960571499998</v>
      </c>
      <c r="C57" s="36">
        <f>SUMIFS(СВЦЭМ!$C$33:$C$776,СВЦЭМ!$A$33:$A$776,$A57,СВЦЭМ!$B$33:$B$776,C$47)+'СЕТ СН'!$G$12+СВЦЭМ!$D$10+'СЕТ СН'!$G$5-'СЕТ СН'!$G$20</f>
        <v>3639.2365400500003</v>
      </c>
      <c r="D57" s="36">
        <f>SUMIFS(СВЦЭМ!$C$33:$C$776,СВЦЭМ!$A$33:$A$776,$A57,СВЦЭМ!$B$33:$B$776,D$47)+'СЕТ СН'!$G$12+СВЦЭМ!$D$10+'СЕТ СН'!$G$5-'СЕТ СН'!$G$20</f>
        <v>3621.2725210099998</v>
      </c>
      <c r="E57" s="36">
        <f>SUMIFS(СВЦЭМ!$C$33:$C$776,СВЦЭМ!$A$33:$A$776,$A57,СВЦЭМ!$B$33:$B$776,E$47)+'СЕТ СН'!$G$12+СВЦЭМ!$D$10+'СЕТ СН'!$G$5-'СЕТ СН'!$G$20</f>
        <v>3609.4989266900002</v>
      </c>
      <c r="F57" s="36">
        <f>SUMIFS(СВЦЭМ!$C$33:$C$776,СВЦЭМ!$A$33:$A$776,$A57,СВЦЭМ!$B$33:$B$776,F$47)+'СЕТ СН'!$G$12+СВЦЭМ!$D$10+'СЕТ СН'!$G$5-'СЕТ СН'!$G$20</f>
        <v>3597.0681175499999</v>
      </c>
      <c r="G57" s="36">
        <f>SUMIFS(СВЦЭМ!$C$33:$C$776,СВЦЭМ!$A$33:$A$776,$A57,СВЦЭМ!$B$33:$B$776,G$47)+'СЕТ СН'!$G$12+СВЦЭМ!$D$10+'СЕТ СН'!$G$5-'СЕТ СН'!$G$20</f>
        <v>3610.7590169300001</v>
      </c>
      <c r="H57" s="36">
        <f>SUMIFS(СВЦЭМ!$C$33:$C$776,СВЦЭМ!$A$33:$A$776,$A57,СВЦЭМ!$B$33:$B$776,H$47)+'СЕТ СН'!$G$12+СВЦЭМ!$D$10+'СЕТ СН'!$G$5-'СЕТ СН'!$G$20</f>
        <v>3639.24771831</v>
      </c>
      <c r="I57" s="36">
        <f>SUMIFS(СВЦЭМ!$C$33:$C$776,СВЦЭМ!$A$33:$A$776,$A57,СВЦЭМ!$B$33:$B$776,I$47)+'СЕТ СН'!$G$12+СВЦЭМ!$D$10+'СЕТ СН'!$G$5-'СЕТ СН'!$G$20</f>
        <v>3633.9886710299998</v>
      </c>
      <c r="J57" s="36">
        <f>SUMIFS(СВЦЭМ!$C$33:$C$776,СВЦЭМ!$A$33:$A$776,$A57,СВЦЭМ!$B$33:$B$776,J$47)+'СЕТ СН'!$G$12+СВЦЭМ!$D$10+'СЕТ СН'!$G$5-'СЕТ СН'!$G$20</f>
        <v>3581.0416620400001</v>
      </c>
      <c r="K57" s="36">
        <f>SUMIFS(СВЦЭМ!$C$33:$C$776,СВЦЭМ!$A$33:$A$776,$A57,СВЦЭМ!$B$33:$B$776,K$47)+'СЕТ СН'!$G$12+СВЦЭМ!$D$10+'СЕТ СН'!$G$5-'СЕТ СН'!$G$20</f>
        <v>3539.2986277800001</v>
      </c>
      <c r="L57" s="36">
        <f>SUMIFS(СВЦЭМ!$C$33:$C$776,СВЦЭМ!$A$33:$A$776,$A57,СВЦЭМ!$B$33:$B$776,L$47)+'СЕТ СН'!$G$12+СВЦЭМ!$D$10+'СЕТ СН'!$G$5-'СЕТ СН'!$G$20</f>
        <v>3531.34235369</v>
      </c>
      <c r="M57" s="36">
        <f>SUMIFS(СВЦЭМ!$C$33:$C$776,СВЦЭМ!$A$33:$A$776,$A57,СВЦЭМ!$B$33:$B$776,M$47)+'СЕТ СН'!$G$12+СВЦЭМ!$D$10+'СЕТ СН'!$G$5-'СЕТ СН'!$G$20</f>
        <v>3477.91493988</v>
      </c>
      <c r="N57" s="36">
        <f>SUMIFS(СВЦЭМ!$C$33:$C$776,СВЦЭМ!$A$33:$A$776,$A57,СВЦЭМ!$B$33:$B$776,N$47)+'СЕТ СН'!$G$12+СВЦЭМ!$D$10+'СЕТ СН'!$G$5-'СЕТ СН'!$G$20</f>
        <v>3413.3307927699998</v>
      </c>
      <c r="O57" s="36">
        <f>SUMIFS(СВЦЭМ!$C$33:$C$776,СВЦЭМ!$A$33:$A$776,$A57,СВЦЭМ!$B$33:$B$776,O$47)+'СЕТ СН'!$G$12+СВЦЭМ!$D$10+'СЕТ СН'!$G$5-'СЕТ СН'!$G$20</f>
        <v>3378.8480896400001</v>
      </c>
      <c r="P57" s="36">
        <f>SUMIFS(СВЦЭМ!$C$33:$C$776,СВЦЭМ!$A$33:$A$776,$A57,СВЦЭМ!$B$33:$B$776,P$47)+'СЕТ СН'!$G$12+СВЦЭМ!$D$10+'СЕТ СН'!$G$5-'СЕТ СН'!$G$20</f>
        <v>3345.5050221400002</v>
      </c>
      <c r="Q57" s="36">
        <f>SUMIFS(СВЦЭМ!$C$33:$C$776,СВЦЭМ!$A$33:$A$776,$A57,СВЦЭМ!$B$33:$B$776,Q$47)+'СЕТ СН'!$G$12+СВЦЭМ!$D$10+'СЕТ СН'!$G$5-'СЕТ СН'!$G$20</f>
        <v>3352.9791943</v>
      </c>
      <c r="R57" s="36">
        <f>SUMIFS(СВЦЭМ!$C$33:$C$776,СВЦЭМ!$A$33:$A$776,$A57,СВЦЭМ!$B$33:$B$776,R$47)+'СЕТ СН'!$G$12+СВЦЭМ!$D$10+'СЕТ СН'!$G$5-'СЕТ СН'!$G$20</f>
        <v>3357.93552808</v>
      </c>
      <c r="S57" s="36">
        <f>SUMIFS(СВЦЭМ!$C$33:$C$776,СВЦЭМ!$A$33:$A$776,$A57,СВЦЭМ!$B$33:$B$776,S$47)+'СЕТ СН'!$G$12+СВЦЭМ!$D$10+'СЕТ СН'!$G$5-'СЕТ СН'!$G$20</f>
        <v>3357.7419335499999</v>
      </c>
      <c r="T57" s="36">
        <f>SUMIFS(СВЦЭМ!$C$33:$C$776,СВЦЭМ!$A$33:$A$776,$A57,СВЦЭМ!$B$33:$B$776,T$47)+'СЕТ СН'!$G$12+СВЦЭМ!$D$10+'СЕТ СН'!$G$5-'СЕТ СН'!$G$20</f>
        <v>3367.4290531199999</v>
      </c>
      <c r="U57" s="36">
        <f>SUMIFS(СВЦЭМ!$C$33:$C$776,СВЦЭМ!$A$33:$A$776,$A57,СВЦЭМ!$B$33:$B$776,U$47)+'СЕТ СН'!$G$12+СВЦЭМ!$D$10+'СЕТ СН'!$G$5-'СЕТ СН'!$G$20</f>
        <v>3368.0945485699999</v>
      </c>
      <c r="V57" s="36">
        <f>SUMIFS(СВЦЭМ!$C$33:$C$776,СВЦЭМ!$A$33:$A$776,$A57,СВЦЭМ!$B$33:$B$776,V$47)+'СЕТ СН'!$G$12+СВЦЭМ!$D$10+'СЕТ СН'!$G$5-'СЕТ СН'!$G$20</f>
        <v>3359.2395593000001</v>
      </c>
      <c r="W57" s="36">
        <f>SUMIFS(СВЦЭМ!$C$33:$C$776,СВЦЭМ!$A$33:$A$776,$A57,СВЦЭМ!$B$33:$B$776,W$47)+'СЕТ СН'!$G$12+СВЦЭМ!$D$10+'СЕТ СН'!$G$5-'СЕТ СН'!$G$20</f>
        <v>3338.6740562800001</v>
      </c>
      <c r="X57" s="36">
        <f>SUMIFS(СВЦЭМ!$C$33:$C$776,СВЦЭМ!$A$33:$A$776,$A57,СВЦЭМ!$B$33:$B$776,X$47)+'СЕТ СН'!$G$12+СВЦЭМ!$D$10+'СЕТ СН'!$G$5-'СЕТ СН'!$G$20</f>
        <v>3376.49863555</v>
      </c>
      <c r="Y57" s="36">
        <f>SUMIFS(СВЦЭМ!$C$33:$C$776,СВЦЭМ!$A$33:$A$776,$A57,СВЦЭМ!$B$33:$B$776,Y$47)+'СЕТ СН'!$G$12+СВЦЭМ!$D$10+'СЕТ СН'!$G$5-'СЕТ СН'!$G$20</f>
        <v>3456.2767126799999</v>
      </c>
    </row>
    <row r="58" spans="1:25" ht="15.75" x14ac:dyDescent="0.2">
      <c r="A58" s="35">
        <f t="shared" si="1"/>
        <v>44054</v>
      </c>
      <c r="B58" s="36">
        <f>SUMIFS(СВЦЭМ!$C$33:$C$776,СВЦЭМ!$A$33:$A$776,$A58,СВЦЭМ!$B$33:$B$776,B$47)+'СЕТ СН'!$G$12+СВЦЭМ!$D$10+'СЕТ СН'!$G$5-'СЕТ СН'!$G$20</f>
        <v>3549.2325786199999</v>
      </c>
      <c r="C58" s="36">
        <f>SUMIFS(СВЦЭМ!$C$33:$C$776,СВЦЭМ!$A$33:$A$776,$A58,СВЦЭМ!$B$33:$B$776,C$47)+'СЕТ СН'!$G$12+СВЦЭМ!$D$10+'СЕТ СН'!$G$5-'СЕТ СН'!$G$20</f>
        <v>3593.6537739599999</v>
      </c>
      <c r="D58" s="36">
        <f>SUMIFS(СВЦЭМ!$C$33:$C$776,СВЦЭМ!$A$33:$A$776,$A58,СВЦЭМ!$B$33:$B$776,D$47)+'СЕТ СН'!$G$12+СВЦЭМ!$D$10+'СЕТ СН'!$G$5-'СЕТ СН'!$G$20</f>
        <v>3583.8878053099997</v>
      </c>
      <c r="E58" s="36">
        <f>SUMIFS(СВЦЭМ!$C$33:$C$776,СВЦЭМ!$A$33:$A$776,$A58,СВЦЭМ!$B$33:$B$776,E$47)+'СЕТ СН'!$G$12+СВЦЭМ!$D$10+'СЕТ СН'!$G$5-'СЕТ СН'!$G$20</f>
        <v>3570.0278332299999</v>
      </c>
      <c r="F58" s="36">
        <f>SUMIFS(СВЦЭМ!$C$33:$C$776,СВЦЭМ!$A$33:$A$776,$A58,СВЦЭМ!$B$33:$B$776,F$47)+'СЕТ СН'!$G$12+СВЦЭМ!$D$10+'СЕТ СН'!$G$5-'СЕТ СН'!$G$20</f>
        <v>3549.3887113199999</v>
      </c>
      <c r="G58" s="36">
        <f>SUMIFS(СВЦЭМ!$C$33:$C$776,СВЦЭМ!$A$33:$A$776,$A58,СВЦЭМ!$B$33:$B$776,G$47)+'СЕТ СН'!$G$12+СВЦЭМ!$D$10+'СЕТ СН'!$G$5-'СЕТ СН'!$G$20</f>
        <v>3568.4745702300002</v>
      </c>
      <c r="H58" s="36">
        <f>SUMIFS(СВЦЭМ!$C$33:$C$776,СВЦЭМ!$A$33:$A$776,$A58,СВЦЭМ!$B$33:$B$776,H$47)+'СЕТ СН'!$G$12+СВЦЭМ!$D$10+'СЕТ СН'!$G$5-'СЕТ СН'!$G$20</f>
        <v>3537.3334598599999</v>
      </c>
      <c r="I58" s="36">
        <f>SUMIFS(СВЦЭМ!$C$33:$C$776,СВЦЭМ!$A$33:$A$776,$A58,СВЦЭМ!$B$33:$B$776,I$47)+'СЕТ СН'!$G$12+СВЦЭМ!$D$10+'СЕТ СН'!$G$5-'СЕТ СН'!$G$20</f>
        <v>3522.0188247699998</v>
      </c>
      <c r="J58" s="36">
        <f>SUMIFS(СВЦЭМ!$C$33:$C$776,СВЦЭМ!$A$33:$A$776,$A58,СВЦЭМ!$B$33:$B$776,J$47)+'СЕТ СН'!$G$12+СВЦЭМ!$D$10+'СЕТ СН'!$G$5-'СЕТ СН'!$G$20</f>
        <v>3496.1824308800001</v>
      </c>
      <c r="K58" s="36">
        <f>SUMIFS(СВЦЭМ!$C$33:$C$776,СВЦЭМ!$A$33:$A$776,$A58,СВЦЭМ!$B$33:$B$776,K$47)+'СЕТ СН'!$G$12+СВЦЭМ!$D$10+'СЕТ СН'!$G$5-'СЕТ СН'!$G$20</f>
        <v>3473.0309189700001</v>
      </c>
      <c r="L58" s="36">
        <f>SUMIFS(СВЦЭМ!$C$33:$C$776,СВЦЭМ!$A$33:$A$776,$A58,СВЦЭМ!$B$33:$B$776,L$47)+'СЕТ СН'!$G$12+СВЦЭМ!$D$10+'СЕТ СН'!$G$5-'СЕТ СН'!$G$20</f>
        <v>3457.0926347899999</v>
      </c>
      <c r="M58" s="36">
        <f>SUMIFS(СВЦЭМ!$C$33:$C$776,СВЦЭМ!$A$33:$A$776,$A58,СВЦЭМ!$B$33:$B$776,M$47)+'СЕТ СН'!$G$12+СВЦЭМ!$D$10+'СЕТ СН'!$G$5-'СЕТ СН'!$G$20</f>
        <v>3419.2660994400003</v>
      </c>
      <c r="N58" s="36">
        <f>SUMIFS(СВЦЭМ!$C$33:$C$776,СВЦЭМ!$A$33:$A$776,$A58,СВЦЭМ!$B$33:$B$776,N$47)+'СЕТ СН'!$G$12+СВЦЭМ!$D$10+'СЕТ СН'!$G$5-'СЕТ СН'!$G$20</f>
        <v>3402.7351925100002</v>
      </c>
      <c r="O58" s="36">
        <f>SUMIFS(СВЦЭМ!$C$33:$C$776,СВЦЭМ!$A$33:$A$776,$A58,СВЦЭМ!$B$33:$B$776,O$47)+'СЕТ СН'!$G$12+СВЦЭМ!$D$10+'СЕТ СН'!$G$5-'СЕТ СН'!$G$20</f>
        <v>3408.5018721900001</v>
      </c>
      <c r="P58" s="36">
        <f>SUMIFS(СВЦЭМ!$C$33:$C$776,СВЦЭМ!$A$33:$A$776,$A58,СВЦЭМ!$B$33:$B$776,P$47)+'СЕТ СН'!$G$12+СВЦЭМ!$D$10+'СЕТ СН'!$G$5-'СЕТ СН'!$G$20</f>
        <v>3407.45467087</v>
      </c>
      <c r="Q58" s="36">
        <f>SUMIFS(СВЦЭМ!$C$33:$C$776,СВЦЭМ!$A$33:$A$776,$A58,СВЦЭМ!$B$33:$B$776,Q$47)+'СЕТ СН'!$G$12+СВЦЭМ!$D$10+'СЕТ СН'!$G$5-'СЕТ СН'!$G$20</f>
        <v>3407.39582888</v>
      </c>
      <c r="R58" s="36">
        <f>SUMIFS(СВЦЭМ!$C$33:$C$776,СВЦЭМ!$A$33:$A$776,$A58,СВЦЭМ!$B$33:$B$776,R$47)+'СЕТ СН'!$G$12+СВЦЭМ!$D$10+'СЕТ СН'!$G$5-'СЕТ СН'!$G$20</f>
        <v>3401.9077967900002</v>
      </c>
      <c r="S58" s="36">
        <f>SUMIFS(СВЦЭМ!$C$33:$C$776,СВЦЭМ!$A$33:$A$776,$A58,СВЦЭМ!$B$33:$B$776,S$47)+'СЕТ СН'!$G$12+СВЦЭМ!$D$10+'СЕТ СН'!$G$5-'СЕТ СН'!$G$20</f>
        <v>3407.4650861</v>
      </c>
      <c r="T58" s="36">
        <f>SUMIFS(СВЦЭМ!$C$33:$C$776,СВЦЭМ!$A$33:$A$776,$A58,СВЦЭМ!$B$33:$B$776,T$47)+'СЕТ СН'!$G$12+СВЦЭМ!$D$10+'СЕТ СН'!$G$5-'СЕТ СН'!$G$20</f>
        <v>3406.3372120899999</v>
      </c>
      <c r="U58" s="36">
        <f>SUMIFS(СВЦЭМ!$C$33:$C$776,СВЦЭМ!$A$33:$A$776,$A58,СВЦЭМ!$B$33:$B$776,U$47)+'СЕТ СН'!$G$12+СВЦЭМ!$D$10+'СЕТ СН'!$G$5-'СЕТ СН'!$G$20</f>
        <v>3398.9263295299997</v>
      </c>
      <c r="V58" s="36">
        <f>SUMIFS(СВЦЭМ!$C$33:$C$776,СВЦЭМ!$A$33:$A$776,$A58,СВЦЭМ!$B$33:$B$776,V$47)+'СЕТ СН'!$G$12+СВЦЭМ!$D$10+'СЕТ СН'!$G$5-'СЕТ СН'!$G$20</f>
        <v>3393.9550849900002</v>
      </c>
      <c r="W58" s="36">
        <f>SUMIFS(СВЦЭМ!$C$33:$C$776,СВЦЭМ!$A$33:$A$776,$A58,СВЦЭМ!$B$33:$B$776,W$47)+'СЕТ СН'!$G$12+СВЦЭМ!$D$10+'СЕТ СН'!$G$5-'СЕТ СН'!$G$20</f>
        <v>3401.3909016400003</v>
      </c>
      <c r="X58" s="36">
        <f>SUMIFS(СВЦЭМ!$C$33:$C$776,СВЦЭМ!$A$33:$A$776,$A58,СВЦЭМ!$B$33:$B$776,X$47)+'СЕТ СН'!$G$12+СВЦЭМ!$D$10+'СЕТ СН'!$G$5-'СЕТ СН'!$G$20</f>
        <v>3402.1348570300001</v>
      </c>
      <c r="Y58" s="36">
        <f>SUMIFS(СВЦЭМ!$C$33:$C$776,СВЦЭМ!$A$33:$A$776,$A58,СВЦЭМ!$B$33:$B$776,Y$47)+'СЕТ СН'!$G$12+СВЦЭМ!$D$10+'СЕТ СН'!$G$5-'СЕТ СН'!$G$20</f>
        <v>3439.95432381</v>
      </c>
    </row>
    <row r="59" spans="1:25" ht="15.75" x14ac:dyDescent="0.2">
      <c r="A59" s="35">
        <f t="shared" si="1"/>
        <v>44055</v>
      </c>
      <c r="B59" s="36">
        <f>SUMIFS(СВЦЭМ!$C$33:$C$776,СВЦЭМ!$A$33:$A$776,$A59,СВЦЭМ!$B$33:$B$776,B$47)+'СЕТ СН'!$G$12+СВЦЭМ!$D$10+'СЕТ СН'!$G$5-'СЕТ СН'!$G$20</f>
        <v>3538.30722264</v>
      </c>
      <c r="C59" s="36">
        <f>SUMIFS(СВЦЭМ!$C$33:$C$776,СВЦЭМ!$A$33:$A$776,$A59,СВЦЭМ!$B$33:$B$776,C$47)+'СЕТ СН'!$G$12+СВЦЭМ!$D$10+'СЕТ СН'!$G$5-'СЕТ СН'!$G$20</f>
        <v>3583.4558175000002</v>
      </c>
      <c r="D59" s="36">
        <f>SUMIFS(СВЦЭМ!$C$33:$C$776,СВЦЭМ!$A$33:$A$776,$A59,СВЦЭМ!$B$33:$B$776,D$47)+'СЕТ СН'!$G$12+СВЦЭМ!$D$10+'СЕТ СН'!$G$5-'СЕТ СН'!$G$20</f>
        <v>3581.31944608</v>
      </c>
      <c r="E59" s="36">
        <f>SUMIFS(СВЦЭМ!$C$33:$C$776,СВЦЭМ!$A$33:$A$776,$A59,СВЦЭМ!$B$33:$B$776,E$47)+'СЕТ СН'!$G$12+СВЦЭМ!$D$10+'СЕТ СН'!$G$5-'СЕТ СН'!$G$20</f>
        <v>3586.4814481200001</v>
      </c>
      <c r="F59" s="36">
        <f>SUMIFS(СВЦЭМ!$C$33:$C$776,СВЦЭМ!$A$33:$A$776,$A59,СВЦЭМ!$B$33:$B$776,F$47)+'СЕТ СН'!$G$12+СВЦЭМ!$D$10+'СЕТ СН'!$G$5-'СЕТ СН'!$G$20</f>
        <v>3587.8737298599999</v>
      </c>
      <c r="G59" s="36">
        <f>SUMIFS(СВЦЭМ!$C$33:$C$776,СВЦЭМ!$A$33:$A$776,$A59,СВЦЭМ!$B$33:$B$776,G$47)+'СЕТ СН'!$G$12+СВЦЭМ!$D$10+'СЕТ СН'!$G$5-'СЕТ СН'!$G$20</f>
        <v>3584.0917233700002</v>
      </c>
      <c r="H59" s="36">
        <f>SUMIFS(СВЦЭМ!$C$33:$C$776,СВЦЭМ!$A$33:$A$776,$A59,СВЦЭМ!$B$33:$B$776,H$47)+'СЕТ СН'!$G$12+СВЦЭМ!$D$10+'СЕТ СН'!$G$5-'СЕТ СН'!$G$20</f>
        <v>3572.0733702100001</v>
      </c>
      <c r="I59" s="36">
        <f>SUMIFS(СВЦЭМ!$C$33:$C$776,СВЦЭМ!$A$33:$A$776,$A59,СВЦЭМ!$B$33:$B$776,I$47)+'СЕТ СН'!$G$12+СВЦЭМ!$D$10+'СЕТ СН'!$G$5-'СЕТ СН'!$G$20</f>
        <v>3557.2740780300001</v>
      </c>
      <c r="J59" s="36">
        <f>SUMIFS(СВЦЭМ!$C$33:$C$776,СВЦЭМ!$A$33:$A$776,$A59,СВЦЭМ!$B$33:$B$776,J$47)+'СЕТ СН'!$G$12+СВЦЭМ!$D$10+'СЕТ СН'!$G$5-'СЕТ СН'!$G$20</f>
        <v>3504.0795209299999</v>
      </c>
      <c r="K59" s="36">
        <f>SUMIFS(СВЦЭМ!$C$33:$C$776,СВЦЭМ!$A$33:$A$776,$A59,СВЦЭМ!$B$33:$B$776,K$47)+'СЕТ СН'!$G$12+СВЦЭМ!$D$10+'СЕТ СН'!$G$5-'СЕТ СН'!$G$20</f>
        <v>3477.4872497599999</v>
      </c>
      <c r="L59" s="36">
        <f>SUMIFS(СВЦЭМ!$C$33:$C$776,СВЦЭМ!$A$33:$A$776,$A59,СВЦЭМ!$B$33:$B$776,L$47)+'СЕТ СН'!$G$12+СВЦЭМ!$D$10+'СЕТ СН'!$G$5-'СЕТ СН'!$G$20</f>
        <v>3460.0147571899997</v>
      </c>
      <c r="M59" s="36">
        <f>SUMIFS(СВЦЭМ!$C$33:$C$776,СВЦЭМ!$A$33:$A$776,$A59,СВЦЭМ!$B$33:$B$776,M$47)+'СЕТ СН'!$G$12+СВЦЭМ!$D$10+'СЕТ СН'!$G$5-'СЕТ СН'!$G$20</f>
        <v>3371.6475179600002</v>
      </c>
      <c r="N59" s="36">
        <f>SUMIFS(СВЦЭМ!$C$33:$C$776,СВЦЭМ!$A$33:$A$776,$A59,СВЦЭМ!$B$33:$B$776,N$47)+'СЕТ СН'!$G$12+СВЦЭМ!$D$10+'СЕТ СН'!$G$5-'СЕТ СН'!$G$20</f>
        <v>3339.5521632999998</v>
      </c>
      <c r="O59" s="36">
        <f>SUMIFS(СВЦЭМ!$C$33:$C$776,СВЦЭМ!$A$33:$A$776,$A59,СВЦЭМ!$B$33:$B$776,O$47)+'СЕТ СН'!$G$12+СВЦЭМ!$D$10+'СЕТ СН'!$G$5-'СЕТ СН'!$G$20</f>
        <v>3328.56749304</v>
      </c>
      <c r="P59" s="36">
        <f>SUMIFS(СВЦЭМ!$C$33:$C$776,СВЦЭМ!$A$33:$A$776,$A59,СВЦЭМ!$B$33:$B$776,P$47)+'СЕТ СН'!$G$12+СВЦЭМ!$D$10+'СЕТ СН'!$G$5-'СЕТ СН'!$G$20</f>
        <v>3376.9125287900001</v>
      </c>
      <c r="Q59" s="36">
        <f>SUMIFS(СВЦЭМ!$C$33:$C$776,СВЦЭМ!$A$33:$A$776,$A59,СВЦЭМ!$B$33:$B$776,Q$47)+'СЕТ СН'!$G$12+СВЦЭМ!$D$10+'СЕТ СН'!$G$5-'СЕТ СН'!$G$20</f>
        <v>3380.5564996799999</v>
      </c>
      <c r="R59" s="36">
        <f>SUMIFS(СВЦЭМ!$C$33:$C$776,СВЦЭМ!$A$33:$A$776,$A59,СВЦЭМ!$B$33:$B$776,R$47)+'СЕТ СН'!$G$12+СВЦЭМ!$D$10+'СЕТ СН'!$G$5-'СЕТ СН'!$G$20</f>
        <v>3383.2660680200001</v>
      </c>
      <c r="S59" s="36">
        <f>SUMIFS(СВЦЭМ!$C$33:$C$776,СВЦЭМ!$A$33:$A$776,$A59,СВЦЭМ!$B$33:$B$776,S$47)+'СЕТ СН'!$G$12+СВЦЭМ!$D$10+'СЕТ СН'!$G$5-'СЕТ СН'!$G$20</f>
        <v>3383.9653752599997</v>
      </c>
      <c r="T59" s="36">
        <f>SUMIFS(СВЦЭМ!$C$33:$C$776,СВЦЭМ!$A$33:$A$776,$A59,СВЦЭМ!$B$33:$B$776,T$47)+'СЕТ СН'!$G$12+СВЦЭМ!$D$10+'СЕТ СН'!$G$5-'СЕТ СН'!$G$20</f>
        <v>3382.7802690399999</v>
      </c>
      <c r="U59" s="36">
        <f>SUMIFS(СВЦЭМ!$C$33:$C$776,СВЦЭМ!$A$33:$A$776,$A59,СВЦЭМ!$B$33:$B$776,U$47)+'СЕТ СН'!$G$12+СВЦЭМ!$D$10+'СЕТ СН'!$G$5-'СЕТ СН'!$G$20</f>
        <v>3361.4292230999999</v>
      </c>
      <c r="V59" s="36">
        <f>SUMIFS(СВЦЭМ!$C$33:$C$776,СВЦЭМ!$A$33:$A$776,$A59,СВЦЭМ!$B$33:$B$776,V$47)+'СЕТ СН'!$G$12+СВЦЭМ!$D$10+'СЕТ СН'!$G$5-'СЕТ СН'!$G$20</f>
        <v>3363.41833094</v>
      </c>
      <c r="W59" s="36">
        <f>SUMIFS(СВЦЭМ!$C$33:$C$776,СВЦЭМ!$A$33:$A$776,$A59,СВЦЭМ!$B$33:$B$776,W$47)+'СЕТ СН'!$G$12+СВЦЭМ!$D$10+'СЕТ СН'!$G$5-'СЕТ СН'!$G$20</f>
        <v>3365.7083724899999</v>
      </c>
      <c r="X59" s="36">
        <f>SUMIFS(СВЦЭМ!$C$33:$C$776,СВЦЭМ!$A$33:$A$776,$A59,СВЦЭМ!$B$33:$B$776,X$47)+'СЕТ СН'!$G$12+СВЦЭМ!$D$10+'СЕТ СН'!$G$5-'СЕТ СН'!$G$20</f>
        <v>3382.9601259400001</v>
      </c>
      <c r="Y59" s="36">
        <f>SUMIFS(СВЦЭМ!$C$33:$C$776,СВЦЭМ!$A$33:$A$776,$A59,СВЦЭМ!$B$33:$B$776,Y$47)+'СЕТ СН'!$G$12+СВЦЭМ!$D$10+'СЕТ СН'!$G$5-'СЕТ СН'!$G$20</f>
        <v>3469.8676100600001</v>
      </c>
    </row>
    <row r="60" spans="1:25" ht="15.75" x14ac:dyDescent="0.2">
      <c r="A60" s="35">
        <f t="shared" si="1"/>
        <v>44056</v>
      </c>
      <c r="B60" s="36">
        <f>SUMIFS(СВЦЭМ!$C$33:$C$776,СВЦЭМ!$A$33:$A$776,$A60,СВЦЭМ!$B$33:$B$776,B$47)+'СЕТ СН'!$G$12+СВЦЭМ!$D$10+'СЕТ СН'!$G$5-'СЕТ СН'!$G$20</f>
        <v>3551.3183364900001</v>
      </c>
      <c r="C60" s="36">
        <f>SUMIFS(СВЦЭМ!$C$33:$C$776,СВЦЭМ!$A$33:$A$776,$A60,СВЦЭМ!$B$33:$B$776,C$47)+'СЕТ СН'!$G$12+СВЦЭМ!$D$10+'СЕТ СН'!$G$5-'СЕТ СН'!$G$20</f>
        <v>3590.35189094</v>
      </c>
      <c r="D60" s="36">
        <f>SUMIFS(СВЦЭМ!$C$33:$C$776,СВЦЭМ!$A$33:$A$776,$A60,СВЦЭМ!$B$33:$B$776,D$47)+'СЕТ СН'!$G$12+СВЦЭМ!$D$10+'СЕТ СН'!$G$5-'СЕТ СН'!$G$20</f>
        <v>3617.8298733400002</v>
      </c>
      <c r="E60" s="36">
        <f>SUMIFS(СВЦЭМ!$C$33:$C$776,СВЦЭМ!$A$33:$A$776,$A60,СВЦЭМ!$B$33:$B$776,E$47)+'СЕТ СН'!$G$12+СВЦЭМ!$D$10+'СЕТ СН'!$G$5-'СЕТ СН'!$G$20</f>
        <v>3632.8363526399999</v>
      </c>
      <c r="F60" s="36">
        <f>SUMIFS(СВЦЭМ!$C$33:$C$776,СВЦЭМ!$A$33:$A$776,$A60,СВЦЭМ!$B$33:$B$776,F$47)+'СЕТ СН'!$G$12+СВЦЭМ!$D$10+'СЕТ СН'!$G$5-'СЕТ СН'!$G$20</f>
        <v>3629.6084181300002</v>
      </c>
      <c r="G60" s="36">
        <f>SUMIFS(СВЦЭМ!$C$33:$C$776,СВЦЭМ!$A$33:$A$776,$A60,СВЦЭМ!$B$33:$B$776,G$47)+'СЕТ СН'!$G$12+СВЦЭМ!$D$10+'СЕТ СН'!$G$5-'СЕТ СН'!$G$20</f>
        <v>3606.42255841</v>
      </c>
      <c r="H60" s="36">
        <f>SUMIFS(СВЦЭМ!$C$33:$C$776,СВЦЭМ!$A$33:$A$776,$A60,СВЦЭМ!$B$33:$B$776,H$47)+'СЕТ СН'!$G$12+СВЦЭМ!$D$10+'СЕТ СН'!$G$5-'СЕТ СН'!$G$20</f>
        <v>3565.1772019700002</v>
      </c>
      <c r="I60" s="36">
        <f>SUMIFS(СВЦЭМ!$C$33:$C$776,СВЦЭМ!$A$33:$A$776,$A60,СВЦЭМ!$B$33:$B$776,I$47)+'СЕТ СН'!$G$12+СВЦЭМ!$D$10+'СЕТ СН'!$G$5-'СЕТ СН'!$G$20</f>
        <v>3502.13745311</v>
      </c>
      <c r="J60" s="36">
        <f>SUMIFS(СВЦЭМ!$C$33:$C$776,СВЦЭМ!$A$33:$A$776,$A60,СВЦЭМ!$B$33:$B$776,J$47)+'СЕТ СН'!$G$12+СВЦЭМ!$D$10+'СЕТ СН'!$G$5-'СЕТ СН'!$G$20</f>
        <v>3449.0355892899997</v>
      </c>
      <c r="K60" s="36">
        <f>SUMIFS(СВЦЭМ!$C$33:$C$776,СВЦЭМ!$A$33:$A$776,$A60,СВЦЭМ!$B$33:$B$776,K$47)+'СЕТ СН'!$G$12+СВЦЭМ!$D$10+'СЕТ СН'!$G$5-'СЕТ СН'!$G$20</f>
        <v>3424.5618321399998</v>
      </c>
      <c r="L60" s="36">
        <f>SUMIFS(СВЦЭМ!$C$33:$C$776,СВЦЭМ!$A$33:$A$776,$A60,СВЦЭМ!$B$33:$B$776,L$47)+'СЕТ СН'!$G$12+СВЦЭМ!$D$10+'СЕТ СН'!$G$5-'СЕТ СН'!$G$20</f>
        <v>3415.8405509200002</v>
      </c>
      <c r="M60" s="36">
        <f>SUMIFS(СВЦЭМ!$C$33:$C$776,СВЦЭМ!$A$33:$A$776,$A60,СВЦЭМ!$B$33:$B$776,M$47)+'СЕТ СН'!$G$12+СВЦЭМ!$D$10+'СЕТ СН'!$G$5-'СЕТ СН'!$G$20</f>
        <v>3371.4740925199999</v>
      </c>
      <c r="N60" s="36">
        <f>SUMIFS(СВЦЭМ!$C$33:$C$776,СВЦЭМ!$A$33:$A$776,$A60,СВЦЭМ!$B$33:$B$776,N$47)+'СЕТ СН'!$G$12+СВЦЭМ!$D$10+'СЕТ СН'!$G$5-'СЕТ СН'!$G$20</f>
        <v>3394.1838913800002</v>
      </c>
      <c r="O60" s="36">
        <f>SUMIFS(СВЦЭМ!$C$33:$C$776,СВЦЭМ!$A$33:$A$776,$A60,СВЦЭМ!$B$33:$B$776,O$47)+'СЕТ СН'!$G$12+СВЦЭМ!$D$10+'СЕТ СН'!$G$5-'СЕТ СН'!$G$20</f>
        <v>3396.82285241</v>
      </c>
      <c r="P60" s="36">
        <f>SUMIFS(СВЦЭМ!$C$33:$C$776,СВЦЭМ!$A$33:$A$776,$A60,СВЦЭМ!$B$33:$B$776,P$47)+'СЕТ СН'!$G$12+СВЦЭМ!$D$10+'СЕТ СН'!$G$5-'СЕТ СН'!$G$20</f>
        <v>3407.9903390600002</v>
      </c>
      <c r="Q60" s="36">
        <f>SUMIFS(СВЦЭМ!$C$33:$C$776,СВЦЭМ!$A$33:$A$776,$A60,СВЦЭМ!$B$33:$B$776,Q$47)+'СЕТ СН'!$G$12+СВЦЭМ!$D$10+'СЕТ СН'!$G$5-'СЕТ СН'!$G$20</f>
        <v>3416.9445807699999</v>
      </c>
      <c r="R60" s="36">
        <f>SUMIFS(СВЦЭМ!$C$33:$C$776,СВЦЭМ!$A$33:$A$776,$A60,СВЦЭМ!$B$33:$B$776,R$47)+'СЕТ СН'!$G$12+СВЦЭМ!$D$10+'СЕТ СН'!$G$5-'СЕТ СН'!$G$20</f>
        <v>3410.5708486600001</v>
      </c>
      <c r="S60" s="36">
        <f>SUMIFS(СВЦЭМ!$C$33:$C$776,СВЦЭМ!$A$33:$A$776,$A60,СВЦЭМ!$B$33:$B$776,S$47)+'СЕТ СН'!$G$12+СВЦЭМ!$D$10+'СЕТ СН'!$G$5-'СЕТ СН'!$G$20</f>
        <v>3416.8746079500002</v>
      </c>
      <c r="T60" s="36">
        <f>SUMIFS(СВЦЭМ!$C$33:$C$776,СВЦЭМ!$A$33:$A$776,$A60,СВЦЭМ!$B$33:$B$776,T$47)+'СЕТ СН'!$G$12+СВЦЭМ!$D$10+'СЕТ СН'!$G$5-'СЕТ СН'!$G$20</f>
        <v>3354.1457041200001</v>
      </c>
      <c r="U60" s="36">
        <f>SUMIFS(СВЦЭМ!$C$33:$C$776,СВЦЭМ!$A$33:$A$776,$A60,СВЦЭМ!$B$33:$B$776,U$47)+'СЕТ СН'!$G$12+СВЦЭМ!$D$10+'СЕТ СН'!$G$5-'СЕТ СН'!$G$20</f>
        <v>3291.0556549499997</v>
      </c>
      <c r="V60" s="36">
        <f>SUMIFS(СВЦЭМ!$C$33:$C$776,СВЦЭМ!$A$33:$A$776,$A60,СВЦЭМ!$B$33:$B$776,V$47)+'СЕТ СН'!$G$12+СВЦЭМ!$D$10+'СЕТ СН'!$G$5-'СЕТ СН'!$G$20</f>
        <v>3294.3454746500001</v>
      </c>
      <c r="W60" s="36">
        <f>SUMIFS(СВЦЭМ!$C$33:$C$776,СВЦЭМ!$A$33:$A$776,$A60,СВЦЭМ!$B$33:$B$776,W$47)+'СЕТ СН'!$G$12+СВЦЭМ!$D$10+'СЕТ СН'!$G$5-'СЕТ СН'!$G$20</f>
        <v>3310.0559185399998</v>
      </c>
      <c r="X60" s="36">
        <f>SUMIFS(СВЦЭМ!$C$33:$C$776,СВЦЭМ!$A$33:$A$776,$A60,СВЦЭМ!$B$33:$B$776,X$47)+'СЕТ СН'!$G$12+СВЦЭМ!$D$10+'СЕТ СН'!$G$5-'СЕТ СН'!$G$20</f>
        <v>3315.7895415000003</v>
      </c>
      <c r="Y60" s="36">
        <f>SUMIFS(СВЦЭМ!$C$33:$C$776,СВЦЭМ!$A$33:$A$776,$A60,СВЦЭМ!$B$33:$B$776,Y$47)+'СЕТ СН'!$G$12+СВЦЭМ!$D$10+'СЕТ СН'!$G$5-'СЕТ СН'!$G$20</f>
        <v>3376.4087928899999</v>
      </c>
    </row>
    <row r="61" spans="1:25" ht="15.75" x14ac:dyDescent="0.2">
      <c r="A61" s="35">
        <f t="shared" si="1"/>
        <v>44057</v>
      </c>
      <c r="B61" s="36">
        <f>SUMIFS(СВЦЭМ!$C$33:$C$776,СВЦЭМ!$A$33:$A$776,$A61,СВЦЭМ!$B$33:$B$776,B$47)+'СЕТ СН'!$G$12+СВЦЭМ!$D$10+'СЕТ СН'!$G$5-'СЕТ СН'!$G$20</f>
        <v>3524.3884277699999</v>
      </c>
      <c r="C61" s="36">
        <f>SUMIFS(СВЦЭМ!$C$33:$C$776,СВЦЭМ!$A$33:$A$776,$A61,СВЦЭМ!$B$33:$B$776,C$47)+'СЕТ СН'!$G$12+СВЦЭМ!$D$10+'СЕТ СН'!$G$5-'СЕТ СН'!$G$20</f>
        <v>3542.0573956200001</v>
      </c>
      <c r="D61" s="36">
        <f>SUMIFS(СВЦЭМ!$C$33:$C$776,СВЦЭМ!$A$33:$A$776,$A61,СВЦЭМ!$B$33:$B$776,D$47)+'СЕТ СН'!$G$12+СВЦЭМ!$D$10+'СЕТ СН'!$G$5-'СЕТ СН'!$G$20</f>
        <v>3565.3991414100001</v>
      </c>
      <c r="E61" s="36">
        <f>SUMIFS(СВЦЭМ!$C$33:$C$776,СВЦЭМ!$A$33:$A$776,$A61,СВЦЭМ!$B$33:$B$776,E$47)+'СЕТ СН'!$G$12+СВЦЭМ!$D$10+'СЕТ СН'!$G$5-'СЕТ СН'!$G$20</f>
        <v>3564.2172189600001</v>
      </c>
      <c r="F61" s="36">
        <f>SUMIFS(СВЦЭМ!$C$33:$C$776,СВЦЭМ!$A$33:$A$776,$A61,СВЦЭМ!$B$33:$B$776,F$47)+'СЕТ СН'!$G$12+СВЦЭМ!$D$10+'СЕТ СН'!$G$5-'СЕТ СН'!$G$20</f>
        <v>3568.3661631999998</v>
      </c>
      <c r="G61" s="36">
        <f>SUMIFS(СВЦЭМ!$C$33:$C$776,СВЦЭМ!$A$33:$A$776,$A61,СВЦЭМ!$B$33:$B$776,G$47)+'СЕТ СН'!$G$12+СВЦЭМ!$D$10+'СЕТ СН'!$G$5-'СЕТ СН'!$G$20</f>
        <v>3548.53142798</v>
      </c>
      <c r="H61" s="36">
        <f>SUMIFS(СВЦЭМ!$C$33:$C$776,СВЦЭМ!$A$33:$A$776,$A61,СВЦЭМ!$B$33:$B$776,H$47)+'СЕТ СН'!$G$12+СВЦЭМ!$D$10+'СЕТ СН'!$G$5-'СЕТ СН'!$G$20</f>
        <v>3532.8003208600003</v>
      </c>
      <c r="I61" s="36">
        <f>SUMIFS(СВЦЭМ!$C$33:$C$776,СВЦЭМ!$A$33:$A$776,$A61,СВЦЭМ!$B$33:$B$776,I$47)+'СЕТ СН'!$G$12+СВЦЭМ!$D$10+'СЕТ СН'!$G$5-'СЕТ СН'!$G$20</f>
        <v>3533.2343726300001</v>
      </c>
      <c r="J61" s="36">
        <f>SUMIFS(СВЦЭМ!$C$33:$C$776,СВЦЭМ!$A$33:$A$776,$A61,СВЦЭМ!$B$33:$B$776,J$47)+'СЕТ СН'!$G$12+СВЦЭМ!$D$10+'СЕТ СН'!$G$5-'СЕТ СН'!$G$20</f>
        <v>3481.3904352600002</v>
      </c>
      <c r="K61" s="36">
        <f>SUMIFS(СВЦЭМ!$C$33:$C$776,СВЦЭМ!$A$33:$A$776,$A61,СВЦЭМ!$B$33:$B$776,K$47)+'СЕТ СН'!$G$12+СВЦЭМ!$D$10+'СЕТ СН'!$G$5-'СЕТ СН'!$G$20</f>
        <v>3459.97981815</v>
      </c>
      <c r="L61" s="36">
        <f>SUMIFS(СВЦЭМ!$C$33:$C$776,СВЦЭМ!$A$33:$A$776,$A61,СВЦЭМ!$B$33:$B$776,L$47)+'СЕТ СН'!$G$12+СВЦЭМ!$D$10+'СЕТ СН'!$G$5-'СЕТ СН'!$G$20</f>
        <v>3443.7359364200001</v>
      </c>
      <c r="M61" s="36">
        <f>SUMIFS(СВЦЭМ!$C$33:$C$776,СВЦЭМ!$A$33:$A$776,$A61,СВЦЭМ!$B$33:$B$776,M$47)+'СЕТ СН'!$G$12+СВЦЭМ!$D$10+'СЕТ СН'!$G$5-'СЕТ СН'!$G$20</f>
        <v>3405.3956348399997</v>
      </c>
      <c r="N61" s="36">
        <f>SUMIFS(СВЦЭМ!$C$33:$C$776,СВЦЭМ!$A$33:$A$776,$A61,СВЦЭМ!$B$33:$B$776,N$47)+'СЕТ СН'!$G$12+СВЦЭМ!$D$10+'СЕТ СН'!$G$5-'СЕТ СН'!$G$20</f>
        <v>3330.7245458100001</v>
      </c>
      <c r="O61" s="36">
        <f>SUMIFS(СВЦЭМ!$C$33:$C$776,СВЦЭМ!$A$33:$A$776,$A61,СВЦЭМ!$B$33:$B$776,O$47)+'СЕТ СН'!$G$12+СВЦЭМ!$D$10+'СЕТ СН'!$G$5-'СЕТ СН'!$G$20</f>
        <v>3311.3453387899999</v>
      </c>
      <c r="P61" s="36">
        <f>SUMIFS(СВЦЭМ!$C$33:$C$776,СВЦЭМ!$A$33:$A$776,$A61,СВЦЭМ!$B$33:$B$776,P$47)+'СЕТ СН'!$G$12+СВЦЭМ!$D$10+'СЕТ СН'!$G$5-'СЕТ СН'!$G$20</f>
        <v>3321.1496479699999</v>
      </c>
      <c r="Q61" s="36">
        <f>SUMIFS(СВЦЭМ!$C$33:$C$776,СВЦЭМ!$A$33:$A$776,$A61,СВЦЭМ!$B$33:$B$776,Q$47)+'СЕТ СН'!$G$12+СВЦЭМ!$D$10+'СЕТ СН'!$G$5-'СЕТ СН'!$G$20</f>
        <v>3333.33238355</v>
      </c>
      <c r="R61" s="36">
        <f>SUMIFS(СВЦЭМ!$C$33:$C$776,СВЦЭМ!$A$33:$A$776,$A61,СВЦЭМ!$B$33:$B$776,R$47)+'СЕТ СН'!$G$12+СВЦЭМ!$D$10+'СЕТ СН'!$G$5-'СЕТ СН'!$G$20</f>
        <v>3329.1797469399999</v>
      </c>
      <c r="S61" s="36">
        <f>SUMIFS(СВЦЭМ!$C$33:$C$776,СВЦЭМ!$A$33:$A$776,$A61,СВЦЭМ!$B$33:$B$776,S$47)+'СЕТ СН'!$G$12+СВЦЭМ!$D$10+'СЕТ СН'!$G$5-'СЕТ СН'!$G$20</f>
        <v>3340.2200126400003</v>
      </c>
      <c r="T61" s="36">
        <f>SUMIFS(СВЦЭМ!$C$33:$C$776,СВЦЭМ!$A$33:$A$776,$A61,СВЦЭМ!$B$33:$B$776,T$47)+'СЕТ СН'!$G$12+СВЦЭМ!$D$10+'СЕТ СН'!$G$5-'СЕТ СН'!$G$20</f>
        <v>3338.0361890499998</v>
      </c>
      <c r="U61" s="36">
        <f>SUMIFS(СВЦЭМ!$C$33:$C$776,СВЦЭМ!$A$33:$A$776,$A61,СВЦЭМ!$B$33:$B$776,U$47)+'СЕТ СН'!$G$12+СВЦЭМ!$D$10+'СЕТ СН'!$G$5-'СЕТ СН'!$G$20</f>
        <v>3348.88714931</v>
      </c>
      <c r="V61" s="36">
        <f>SUMIFS(СВЦЭМ!$C$33:$C$776,СВЦЭМ!$A$33:$A$776,$A61,СВЦЭМ!$B$33:$B$776,V$47)+'СЕТ СН'!$G$12+СВЦЭМ!$D$10+'СЕТ СН'!$G$5-'СЕТ СН'!$G$20</f>
        <v>3338.3982043999999</v>
      </c>
      <c r="W61" s="36">
        <f>SUMIFS(СВЦЭМ!$C$33:$C$776,СВЦЭМ!$A$33:$A$776,$A61,СВЦЭМ!$B$33:$B$776,W$47)+'СЕТ СН'!$G$12+СВЦЭМ!$D$10+'СЕТ СН'!$G$5-'СЕТ СН'!$G$20</f>
        <v>3341.3548882499999</v>
      </c>
      <c r="X61" s="36">
        <f>SUMIFS(СВЦЭМ!$C$33:$C$776,СВЦЭМ!$A$33:$A$776,$A61,СВЦЭМ!$B$33:$B$776,X$47)+'СЕТ СН'!$G$12+СВЦЭМ!$D$10+'СЕТ СН'!$G$5-'СЕТ СН'!$G$20</f>
        <v>3361.55454861</v>
      </c>
      <c r="Y61" s="36">
        <f>SUMIFS(СВЦЭМ!$C$33:$C$776,СВЦЭМ!$A$33:$A$776,$A61,СВЦЭМ!$B$33:$B$776,Y$47)+'СЕТ СН'!$G$12+СВЦЭМ!$D$10+'СЕТ СН'!$G$5-'СЕТ СН'!$G$20</f>
        <v>3435.2285416200002</v>
      </c>
    </row>
    <row r="62" spans="1:25" ht="15.75" x14ac:dyDescent="0.2">
      <c r="A62" s="35">
        <f t="shared" si="1"/>
        <v>44058</v>
      </c>
      <c r="B62" s="36">
        <f>SUMIFS(СВЦЭМ!$C$33:$C$776,СВЦЭМ!$A$33:$A$776,$A62,СВЦЭМ!$B$33:$B$776,B$47)+'СЕТ СН'!$G$12+СВЦЭМ!$D$10+'СЕТ СН'!$G$5-'СЕТ СН'!$G$20</f>
        <v>3462.1046028299997</v>
      </c>
      <c r="C62" s="36">
        <f>SUMIFS(СВЦЭМ!$C$33:$C$776,СВЦЭМ!$A$33:$A$776,$A62,СВЦЭМ!$B$33:$B$776,C$47)+'СЕТ СН'!$G$12+СВЦЭМ!$D$10+'СЕТ СН'!$G$5-'СЕТ СН'!$G$20</f>
        <v>3501.2641501100002</v>
      </c>
      <c r="D62" s="36">
        <f>SUMIFS(СВЦЭМ!$C$33:$C$776,СВЦЭМ!$A$33:$A$776,$A62,СВЦЭМ!$B$33:$B$776,D$47)+'СЕТ СН'!$G$12+СВЦЭМ!$D$10+'СЕТ СН'!$G$5-'СЕТ СН'!$G$20</f>
        <v>3491.9680677400002</v>
      </c>
      <c r="E62" s="36">
        <f>SUMIFS(СВЦЭМ!$C$33:$C$776,СВЦЭМ!$A$33:$A$776,$A62,СВЦЭМ!$B$33:$B$776,E$47)+'СЕТ СН'!$G$12+СВЦЭМ!$D$10+'СЕТ СН'!$G$5-'СЕТ СН'!$G$20</f>
        <v>3488.7566713599999</v>
      </c>
      <c r="F62" s="36">
        <f>SUMIFS(СВЦЭМ!$C$33:$C$776,СВЦЭМ!$A$33:$A$776,$A62,СВЦЭМ!$B$33:$B$776,F$47)+'СЕТ СН'!$G$12+СВЦЭМ!$D$10+'СЕТ СН'!$G$5-'СЕТ СН'!$G$20</f>
        <v>3492.82987452</v>
      </c>
      <c r="G62" s="36">
        <f>SUMIFS(СВЦЭМ!$C$33:$C$776,СВЦЭМ!$A$33:$A$776,$A62,СВЦЭМ!$B$33:$B$776,G$47)+'СЕТ СН'!$G$12+СВЦЭМ!$D$10+'СЕТ СН'!$G$5-'СЕТ СН'!$G$20</f>
        <v>3492.5874381399999</v>
      </c>
      <c r="H62" s="36">
        <f>SUMIFS(СВЦЭМ!$C$33:$C$776,СВЦЭМ!$A$33:$A$776,$A62,СВЦЭМ!$B$33:$B$776,H$47)+'СЕТ СН'!$G$12+СВЦЭМ!$D$10+'СЕТ СН'!$G$5-'СЕТ СН'!$G$20</f>
        <v>3482.3466912700001</v>
      </c>
      <c r="I62" s="36">
        <f>SUMIFS(СВЦЭМ!$C$33:$C$776,СВЦЭМ!$A$33:$A$776,$A62,СВЦЭМ!$B$33:$B$776,I$47)+'СЕТ СН'!$G$12+СВЦЭМ!$D$10+'СЕТ СН'!$G$5-'СЕТ СН'!$G$20</f>
        <v>3476.2744149499999</v>
      </c>
      <c r="J62" s="36">
        <f>SUMIFS(СВЦЭМ!$C$33:$C$776,СВЦЭМ!$A$33:$A$776,$A62,СВЦЭМ!$B$33:$B$776,J$47)+'СЕТ СН'!$G$12+СВЦЭМ!$D$10+'СЕТ СН'!$G$5-'СЕТ СН'!$G$20</f>
        <v>3436.96948376</v>
      </c>
      <c r="K62" s="36">
        <f>SUMIFS(СВЦЭМ!$C$33:$C$776,СВЦЭМ!$A$33:$A$776,$A62,СВЦЭМ!$B$33:$B$776,K$47)+'СЕТ СН'!$G$12+СВЦЭМ!$D$10+'СЕТ СН'!$G$5-'СЕТ СН'!$G$20</f>
        <v>3400.0075986399997</v>
      </c>
      <c r="L62" s="36">
        <f>SUMIFS(СВЦЭМ!$C$33:$C$776,СВЦЭМ!$A$33:$A$776,$A62,СВЦЭМ!$B$33:$B$776,L$47)+'СЕТ СН'!$G$12+СВЦЭМ!$D$10+'СЕТ СН'!$G$5-'СЕТ СН'!$G$20</f>
        <v>3396.1897183999999</v>
      </c>
      <c r="M62" s="36">
        <f>SUMIFS(СВЦЭМ!$C$33:$C$776,СВЦЭМ!$A$33:$A$776,$A62,СВЦЭМ!$B$33:$B$776,M$47)+'СЕТ СН'!$G$12+СВЦЭМ!$D$10+'СЕТ СН'!$G$5-'СЕТ СН'!$G$20</f>
        <v>3406.8452557800001</v>
      </c>
      <c r="N62" s="36">
        <f>SUMIFS(СВЦЭМ!$C$33:$C$776,СВЦЭМ!$A$33:$A$776,$A62,СВЦЭМ!$B$33:$B$776,N$47)+'СЕТ СН'!$G$12+СВЦЭМ!$D$10+'СЕТ СН'!$G$5-'СЕТ СН'!$G$20</f>
        <v>3400.9260127400003</v>
      </c>
      <c r="O62" s="36">
        <f>SUMIFS(СВЦЭМ!$C$33:$C$776,СВЦЭМ!$A$33:$A$776,$A62,СВЦЭМ!$B$33:$B$776,O$47)+'СЕТ СН'!$G$12+СВЦЭМ!$D$10+'СЕТ СН'!$G$5-'СЕТ СН'!$G$20</f>
        <v>3379.2917011199997</v>
      </c>
      <c r="P62" s="36">
        <f>SUMIFS(СВЦЭМ!$C$33:$C$776,СВЦЭМ!$A$33:$A$776,$A62,СВЦЭМ!$B$33:$B$776,P$47)+'СЕТ СН'!$G$12+СВЦЭМ!$D$10+'СЕТ СН'!$G$5-'СЕТ СН'!$G$20</f>
        <v>3381.4117476500001</v>
      </c>
      <c r="Q62" s="36">
        <f>SUMIFS(СВЦЭМ!$C$33:$C$776,СВЦЭМ!$A$33:$A$776,$A62,СВЦЭМ!$B$33:$B$776,Q$47)+'СЕТ СН'!$G$12+СВЦЭМ!$D$10+'СЕТ СН'!$G$5-'СЕТ СН'!$G$20</f>
        <v>3385.3841392499999</v>
      </c>
      <c r="R62" s="36">
        <f>SUMIFS(СВЦЭМ!$C$33:$C$776,СВЦЭМ!$A$33:$A$776,$A62,СВЦЭМ!$B$33:$B$776,R$47)+'СЕТ СН'!$G$12+СВЦЭМ!$D$10+'СЕТ СН'!$G$5-'СЕТ СН'!$G$20</f>
        <v>3389.6098278600002</v>
      </c>
      <c r="S62" s="36">
        <f>SUMIFS(СВЦЭМ!$C$33:$C$776,СВЦЭМ!$A$33:$A$776,$A62,СВЦЭМ!$B$33:$B$776,S$47)+'СЕТ СН'!$G$12+СВЦЭМ!$D$10+'СЕТ СН'!$G$5-'СЕТ СН'!$G$20</f>
        <v>3391.4867823300001</v>
      </c>
      <c r="T62" s="36">
        <f>SUMIFS(СВЦЭМ!$C$33:$C$776,СВЦЭМ!$A$33:$A$776,$A62,СВЦЭМ!$B$33:$B$776,T$47)+'СЕТ СН'!$G$12+СВЦЭМ!$D$10+'СЕТ СН'!$G$5-'СЕТ СН'!$G$20</f>
        <v>3388.5028876699998</v>
      </c>
      <c r="U62" s="36">
        <f>SUMIFS(СВЦЭМ!$C$33:$C$776,СВЦЭМ!$A$33:$A$776,$A62,СВЦЭМ!$B$33:$B$776,U$47)+'СЕТ СН'!$G$12+СВЦЭМ!$D$10+'СЕТ СН'!$G$5-'СЕТ СН'!$G$20</f>
        <v>3393.3930680499998</v>
      </c>
      <c r="V62" s="36">
        <f>SUMIFS(СВЦЭМ!$C$33:$C$776,СВЦЭМ!$A$33:$A$776,$A62,СВЦЭМ!$B$33:$B$776,V$47)+'СЕТ СН'!$G$12+СВЦЭМ!$D$10+'СЕТ СН'!$G$5-'СЕТ СН'!$G$20</f>
        <v>3383.5349833700002</v>
      </c>
      <c r="W62" s="36">
        <f>SUMIFS(СВЦЭМ!$C$33:$C$776,СВЦЭМ!$A$33:$A$776,$A62,СВЦЭМ!$B$33:$B$776,W$47)+'СЕТ СН'!$G$12+СВЦЭМ!$D$10+'СЕТ СН'!$G$5-'СЕТ СН'!$G$20</f>
        <v>3378.0564651099999</v>
      </c>
      <c r="X62" s="36">
        <f>SUMIFS(СВЦЭМ!$C$33:$C$776,СВЦЭМ!$A$33:$A$776,$A62,СВЦЭМ!$B$33:$B$776,X$47)+'СЕТ СН'!$G$12+СВЦЭМ!$D$10+'СЕТ СН'!$G$5-'СЕТ СН'!$G$20</f>
        <v>3394.86983289</v>
      </c>
      <c r="Y62" s="36">
        <f>SUMIFS(СВЦЭМ!$C$33:$C$776,СВЦЭМ!$A$33:$A$776,$A62,СВЦЭМ!$B$33:$B$776,Y$47)+'СЕТ СН'!$G$12+СВЦЭМ!$D$10+'СЕТ СН'!$G$5-'СЕТ СН'!$G$20</f>
        <v>3409.80885893</v>
      </c>
    </row>
    <row r="63" spans="1:25" ht="15.75" x14ac:dyDescent="0.2">
      <c r="A63" s="35">
        <f t="shared" si="1"/>
        <v>44059</v>
      </c>
      <c r="B63" s="36">
        <f>SUMIFS(СВЦЭМ!$C$33:$C$776,СВЦЭМ!$A$33:$A$776,$A63,СВЦЭМ!$B$33:$B$776,B$47)+'СЕТ СН'!$G$12+СВЦЭМ!$D$10+'СЕТ СН'!$G$5-'СЕТ СН'!$G$20</f>
        <v>3483.59625878</v>
      </c>
      <c r="C63" s="36">
        <f>SUMIFS(СВЦЭМ!$C$33:$C$776,СВЦЭМ!$A$33:$A$776,$A63,СВЦЭМ!$B$33:$B$776,C$47)+'СЕТ СН'!$G$12+СВЦЭМ!$D$10+'СЕТ СН'!$G$5-'СЕТ СН'!$G$20</f>
        <v>3500.8807995100001</v>
      </c>
      <c r="D63" s="36">
        <f>SUMIFS(СВЦЭМ!$C$33:$C$776,СВЦЭМ!$A$33:$A$776,$A63,СВЦЭМ!$B$33:$B$776,D$47)+'СЕТ СН'!$G$12+СВЦЭМ!$D$10+'СЕТ СН'!$G$5-'СЕТ СН'!$G$20</f>
        <v>3513.74616844</v>
      </c>
      <c r="E63" s="36">
        <f>SUMIFS(СВЦЭМ!$C$33:$C$776,СВЦЭМ!$A$33:$A$776,$A63,СВЦЭМ!$B$33:$B$776,E$47)+'СЕТ СН'!$G$12+СВЦЭМ!$D$10+'СЕТ СН'!$G$5-'СЕТ СН'!$G$20</f>
        <v>3521.6299077499998</v>
      </c>
      <c r="F63" s="36">
        <f>SUMIFS(СВЦЭМ!$C$33:$C$776,СВЦЭМ!$A$33:$A$776,$A63,СВЦЭМ!$B$33:$B$776,F$47)+'СЕТ СН'!$G$12+СВЦЭМ!$D$10+'СЕТ СН'!$G$5-'СЕТ СН'!$G$20</f>
        <v>3519.6419218599999</v>
      </c>
      <c r="G63" s="36">
        <f>SUMIFS(СВЦЭМ!$C$33:$C$776,СВЦЭМ!$A$33:$A$776,$A63,СВЦЭМ!$B$33:$B$776,G$47)+'СЕТ СН'!$G$12+СВЦЭМ!$D$10+'СЕТ СН'!$G$5-'СЕТ СН'!$G$20</f>
        <v>3514.0174750800002</v>
      </c>
      <c r="H63" s="36">
        <f>SUMIFS(СВЦЭМ!$C$33:$C$776,СВЦЭМ!$A$33:$A$776,$A63,СВЦЭМ!$B$33:$B$776,H$47)+'СЕТ СН'!$G$12+СВЦЭМ!$D$10+'СЕТ СН'!$G$5-'СЕТ СН'!$G$20</f>
        <v>3498.6865606199999</v>
      </c>
      <c r="I63" s="36">
        <f>SUMIFS(СВЦЭМ!$C$33:$C$776,СВЦЭМ!$A$33:$A$776,$A63,СВЦЭМ!$B$33:$B$776,I$47)+'СЕТ СН'!$G$12+СВЦЭМ!$D$10+'СЕТ СН'!$G$5-'СЕТ СН'!$G$20</f>
        <v>3452.8369248600002</v>
      </c>
      <c r="J63" s="36">
        <f>SUMIFS(СВЦЭМ!$C$33:$C$776,СВЦЭМ!$A$33:$A$776,$A63,СВЦЭМ!$B$33:$B$776,J$47)+'СЕТ СН'!$G$12+СВЦЭМ!$D$10+'СЕТ СН'!$G$5-'СЕТ СН'!$G$20</f>
        <v>3427.62992829</v>
      </c>
      <c r="K63" s="36">
        <f>SUMIFS(СВЦЭМ!$C$33:$C$776,СВЦЭМ!$A$33:$A$776,$A63,СВЦЭМ!$B$33:$B$776,K$47)+'СЕТ СН'!$G$12+СВЦЭМ!$D$10+'СЕТ СН'!$G$5-'СЕТ СН'!$G$20</f>
        <v>3398.7720798199998</v>
      </c>
      <c r="L63" s="36">
        <f>SUMIFS(СВЦЭМ!$C$33:$C$776,СВЦЭМ!$A$33:$A$776,$A63,СВЦЭМ!$B$33:$B$776,L$47)+'СЕТ СН'!$G$12+СВЦЭМ!$D$10+'СЕТ СН'!$G$5-'СЕТ СН'!$G$20</f>
        <v>3390.6914113000003</v>
      </c>
      <c r="M63" s="36">
        <f>SUMIFS(СВЦЭМ!$C$33:$C$776,СВЦЭМ!$A$33:$A$776,$A63,СВЦЭМ!$B$33:$B$776,M$47)+'СЕТ СН'!$G$12+СВЦЭМ!$D$10+'СЕТ СН'!$G$5-'СЕТ СН'!$G$20</f>
        <v>3369.9576061100001</v>
      </c>
      <c r="N63" s="36">
        <f>SUMIFS(СВЦЭМ!$C$33:$C$776,СВЦЭМ!$A$33:$A$776,$A63,СВЦЭМ!$B$33:$B$776,N$47)+'СЕТ СН'!$G$12+СВЦЭМ!$D$10+'СЕТ СН'!$G$5-'СЕТ СН'!$G$20</f>
        <v>3357.1796347600002</v>
      </c>
      <c r="O63" s="36">
        <f>SUMIFS(СВЦЭМ!$C$33:$C$776,СВЦЭМ!$A$33:$A$776,$A63,СВЦЭМ!$B$33:$B$776,O$47)+'СЕТ СН'!$G$12+СВЦЭМ!$D$10+'СЕТ СН'!$G$5-'СЕТ СН'!$G$20</f>
        <v>3341.7226642999999</v>
      </c>
      <c r="P63" s="36">
        <f>SUMIFS(СВЦЭМ!$C$33:$C$776,СВЦЭМ!$A$33:$A$776,$A63,СВЦЭМ!$B$33:$B$776,P$47)+'СЕТ СН'!$G$12+СВЦЭМ!$D$10+'СЕТ СН'!$G$5-'СЕТ СН'!$G$20</f>
        <v>3337.9961851500002</v>
      </c>
      <c r="Q63" s="36">
        <f>SUMIFS(СВЦЭМ!$C$33:$C$776,СВЦЭМ!$A$33:$A$776,$A63,СВЦЭМ!$B$33:$B$776,Q$47)+'СЕТ СН'!$G$12+СВЦЭМ!$D$10+'СЕТ СН'!$G$5-'СЕТ СН'!$G$20</f>
        <v>3354.9393507099999</v>
      </c>
      <c r="R63" s="36">
        <f>SUMIFS(СВЦЭМ!$C$33:$C$776,СВЦЭМ!$A$33:$A$776,$A63,СВЦЭМ!$B$33:$B$776,R$47)+'СЕТ СН'!$G$12+СВЦЭМ!$D$10+'СЕТ СН'!$G$5-'СЕТ СН'!$G$20</f>
        <v>3369.3666026700002</v>
      </c>
      <c r="S63" s="36">
        <f>SUMIFS(СВЦЭМ!$C$33:$C$776,СВЦЭМ!$A$33:$A$776,$A63,СВЦЭМ!$B$33:$B$776,S$47)+'СЕТ СН'!$G$12+СВЦЭМ!$D$10+'СЕТ СН'!$G$5-'СЕТ СН'!$G$20</f>
        <v>3376.9584096899998</v>
      </c>
      <c r="T63" s="36">
        <f>SUMIFS(СВЦЭМ!$C$33:$C$776,СВЦЭМ!$A$33:$A$776,$A63,СВЦЭМ!$B$33:$B$776,T$47)+'СЕТ СН'!$G$12+СВЦЭМ!$D$10+'СЕТ СН'!$G$5-'СЕТ СН'!$G$20</f>
        <v>3381.75348902</v>
      </c>
      <c r="U63" s="36">
        <f>SUMIFS(СВЦЭМ!$C$33:$C$776,СВЦЭМ!$A$33:$A$776,$A63,СВЦЭМ!$B$33:$B$776,U$47)+'СЕТ СН'!$G$12+СВЦЭМ!$D$10+'СЕТ СН'!$G$5-'СЕТ СН'!$G$20</f>
        <v>3392.2484007600001</v>
      </c>
      <c r="V63" s="36">
        <f>SUMIFS(СВЦЭМ!$C$33:$C$776,СВЦЭМ!$A$33:$A$776,$A63,СВЦЭМ!$B$33:$B$776,V$47)+'СЕТ СН'!$G$12+СВЦЭМ!$D$10+'СЕТ СН'!$G$5-'СЕТ СН'!$G$20</f>
        <v>3377.88292551</v>
      </c>
      <c r="W63" s="36">
        <f>SUMIFS(СВЦЭМ!$C$33:$C$776,СВЦЭМ!$A$33:$A$776,$A63,СВЦЭМ!$B$33:$B$776,W$47)+'СЕТ СН'!$G$12+СВЦЭМ!$D$10+'СЕТ СН'!$G$5-'СЕТ СН'!$G$20</f>
        <v>3375.3723204899998</v>
      </c>
      <c r="X63" s="36">
        <f>SUMIFS(СВЦЭМ!$C$33:$C$776,СВЦЭМ!$A$33:$A$776,$A63,СВЦЭМ!$B$33:$B$776,X$47)+'СЕТ СН'!$G$12+СВЦЭМ!$D$10+'СЕТ СН'!$G$5-'СЕТ СН'!$G$20</f>
        <v>3392.0419178500001</v>
      </c>
      <c r="Y63" s="36">
        <f>SUMIFS(СВЦЭМ!$C$33:$C$776,СВЦЭМ!$A$33:$A$776,$A63,СВЦЭМ!$B$33:$B$776,Y$47)+'СЕТ СН'!$G$12+СВЦЭМ!$D$10+'СЕТ СН'!$G$5-'СЕТ СН'!$G$20</f>
        <v>3397.3369953299998</v>
      </c>
    </row>
    <row r="64" spans="1:25" ht="15.75" x14ac:dyDescent="0.2">
      <c r="A64" s="35">
        <f t="shared" si="1"/>
        <v>44060</v>
      </c>
      <c r="B64" s="36">
        <f>SUMIFS(СВЦЭМ!$C$33:$C$776,СВЦЭМ!$A$33:$A$776,$A64,СВЦЭМ!$B$33:$B$776,B$47)+'СЕТ СН'!$G$12+СВЦЭМ!$D$10+'СЕТ СН'!$G$5-'СЕТ СН'!$G$20</f>
        <v>3498.3758452500001</v>
      </c>
      <c r="C64" s="36">
        <f>SUMIFS(СВЦЭМ!$C$33:$C$776,СВЦЭМ!$A$33:$A$776,$A64,СВЦЭМ!$B$33:$B$776,C$47)+'СЕТ СН'!$G$12+СВЦЭМ!$D$10+'СЕТ СН'!$G$5-'СЕТ СН'!$G$20</f>
        <v>3524.70464902</v>
      </c>
      <c r="D64" s="36">
        <f>SUMIFS(СВЦЭМ!$C$33:$C$776,СВЦЭМ!$A$33:$A$776,$A64,СВЦЭМ!$B$33:$B$776,D$47)+'СЕТ СН'!$G$12+СВЦЭМ!$D$10+'СЕТ СН'!$G$5-'СЕТ СН'!$G$20</f>
        <v>3538.4977784799999</v>
      </c>
      <c r="E64" s="36">
        <f>SUMIFS(СВЦЭМ!$C$33:$C$776,СВЦЭМ!$A$33:$A$776,$A64,СВЦЭМ!$B$33:$B$776,E$47)+'СЕТ СН'!$G$12+СВЦЭМ!$D$10+'СЕТ СН'!$G$5-'СЕТ СН'!$G$20</f>
        <v>3548.45545795</v>
      </c>
      <c r="F64" s="36">
        <f>SUMIFS(СВЦЭМ!$C$33:$C$776,СВЦЭМ!$A$33:$A$776,$A64,СВЦЭМ!$B$33:$B$776,F$47)+'СЕТ СН'!$G$12+СВЦЭМ!$D$10+'СЕТ СН'!$G$5-'СЕТ СН'!$G$20</f>
        <v>3545.1623172700001</v>
      </c>
      <c r="G64" s="36">
        <f>SUMIFS(СВЦЭМ!$C$33:$C$776,СВЦЭМ!$A$33:$A$776,$A64,СВЦЭМ!$B$33:$B$776,G$47)+'СЕТ СН'!$G$12+СВЦЭМ!$D$10+'СЕТ СН'!$G$5-'СЕТ СН'!$G$20</f>
        <v>3546.4503020699999</v>
      </c>
      <c r="H64" s="36">
        <f>SUMIFS(СВЦЭМ!$C$33:$C$776,СВЦЭМ!$A$33:$A$776,$A64,СВЦЭМ!$B$33:$B$776,H$47)+'СЕТ СН'!$G$12+СВЦЭМ!$D$10+'СЕТ СН'!$G$5-'СЕТ СН'!$G$20</f>
        <v>3561.3272203500001</v>
      </c>
      <c r="I64" s="36">
        <f>SUMIFS(СВЦЭМ!$C$33:$C$776,СВЦЭМ!$A$33:$A$776,$A64,СВЦЭМ!$B$33:$B$776,I$47)+'СЕТ СН'!$G$12+СВЦЭМ!$D$10+'СЕТ СН'!$G$5-'СЕТ СН'!$G$20</f>
        <v>3604.6359223499999</v>
      </c>
      <c r="J64" s="36">
        <f>SUMIFS(СВЦЭМ!$C$33:$C$776,СВЦЭМ!$A$33:$A$776,$A64,СВЦЭМ!$B$33:$B$776,J$47)+'СЕТ СН'!$G$12+СВЦЭМ!$D$10+'СЕТ СН'!$G$5-'СЕТ СН'!$G$20</f>
        <v>3561.1069595700001</v>
      </c>
      <c r="K64" s="36">
        <f>SUMIFS(СВЦЭМ!$C$33:$C$776,СВЦЭМ!$A$33:$A$776,$A64,СВЦЭМ!$B$33:$B$776,K$47)+'СЕТ СН'!$G$12+СВЦЭМ!$D$10+'СЕТ СН'!$G$5-'СЕТ СН'!$G$20</f>
        <v>3529.7142511399998</v>
      </c>
      <c r="L64" s="36">
        <f>SUMIFS(СВЦЭМ!$C$33:$C$776,СВЦЭМ!$A$33:$A$776,$A64,СВЦЭМ!$B$33:$B$776,L$47)+'СЕТ СН'!$G$12+СВЦЭМ!$D$10+'СЕТ СН'!$G$5-'СЕТ СН'!$G$20</f>
        <v>3515.99701486</v>
      </c>
      <c r="M64" s="36">
        <f>SUMIFS(СВЦЭМ!$C$33:$C$776,СВЦЭМ!$A$33:$A$776,$A64,СВЦЭМ!$B$33:$B$776,M$47)+'СЕТ СН'!$G$12+СВЦЭМ!$D$10+'СЕТ СН'!$G$5-'СЕТ СН'!$G$20</f>
        <v>3456.7877585599999</v>
      </c>
      <c r="N64" s="36">
        <f>SUMIFS(СВЦЭМ!$C$33:$C$776,СВЦЭМ!$A$33:$A$776,$A64,СВЦЭМ!$B$33:$B$776,N$47)+'СЕТ СН'!$G$12+СВЦЭМ!$D$10+'СЕТ СН'!$G$5-'СЕТ СН'!$G$20</f>
        <v>3386.7626320300001</v>
      </c>
      <c r="O64" s="36">
        <f>SUMIFS(СВЦЭМ!$C$33:$C$776,СВЦЭМ!$A$33:$A$776,$A64,СВЦЭМ!$B$33:$B$776,O$47)+'СЕТ СН'!$G$12+СВЦЭМ!$D$10+'СЕТ СН'!$G$5-'СЕТ СН'!$G$20</f>
        <v>3353.65846147</v>
      </c>
      <c r="P64" s="36">
        <f>SUMIFS(СВЦЭМ!$C$33:$C$776,СВЦЭМ!$A$33:$A$776,$A64,СВЦЭМ!$B$33:$B$776,P$47)+'СЕТ СН'!$G$12+СВЦЭМ!$D$10+'СЕТ СН'!$G$5-'СЕТ СН'!$G$20</f>
        <v>3354.17443933</v>
      </c>
      <c r="Q64" s="36">
        <f>SUMIFS(СВЦЭМ!$C$33:$C$776,СВЦЭМ!$A$33:$A$776,$A64,СВЦЭМ!$B$33:$B$776,Q$47)+'СЕТ СН'!$G$12+СВЦЭМ!$D$10+'СЕТ СН'!$G$5-'СЕТ СН'!$G$20</f>
        <v>3359.9948524599999</v>
      </c>
      <c r="R64" s="36">
        <f>SUMIFS(СВЦЭМ!$C$33:$C$776,СВЦЭМ!$A$33:$A$776,$A64,СВЦЭМ!$B$33:$B$776,R$47)+'СЕТ СН'!$G$12+СВЦЭМ!$D$10+'СЕТ СН'!$G$5-'СЕТ СН'!$G$20</f>
        <v>3357.2184619499999</v>
      </c>
      <c r="S64" s="36">
        <f>SUMIFS(СВЦЭМ!$C$33:$C$776,СВЦЭМ!$A$33:$A$776,$A64,СВЦЭМ!$B$33:$B$776,S$47)+'СЕТ СН'!$G$12+СВЦЭМ!$D$10+'СЕТ СН'!$G$5-'СЕТ СН'!$G$20</f>
        <v>3360.6108701399999</v>
      </c>
      <c r="T64" s="36">
        <f>SUMIFS(СВЦЭМ!$C$33:$C$776,СВЦЭМ!$A$33:$A$776,$A64,СВЦЭМ!$B$33:$B$776,T$47)+'СЕТ СН'!$G$12+СВЦЭМ!$D$10+'СЕТ СН'!$G$5-'СЕТ СН'!$G$20</f>
        <v>3357.7306906899998</v>
      </c>
      <c r="U64" s="36">
        <f>SUMIFS(СВЦЭМ!$C$33:$C$776,СВЦЭМ!$A$33:$A$776,$A64,СВЦЭМ!$B$33:$B$776,U$47)+'СЕТ СН'!$G$12+СВЦЭМ!$D$10+'СЕТ СН'!$G$5-'СЕТ СН'!$G$20</f>
        <v>3361.0262679299999</v>
      </c>
      <c r="V64" s="36">
        <f>SUMIFS(СВЦЭМ!$C$33:$C$776,СВЦЭМ!$A$33:$A$776,$A64,СВЦЭМ!$B$33:$B$776,V$47)+'СЕТ СН'!$G$12+СВЦЭМ!$D$10+'СЕТ СН'!$G$5-'СЕТ СН'!$G$20</f>
        <v>3359.8231275500002</v>
      </c>
      <c r="W64" s="36">
        <f>SUMIFS(СВЦЭМ!$C$33:$C$776,СВЦЭМ!$A$33:$A$776,$A64,СВЦЭМ!$B$33:$B$776,W$47)+'СЕТ СН'!$G$12+СВЦЭМ!$D$10+'СЕТ СН'!$G$5-'СЕТ СН'!$G$20</f>
        <v>3358.5222775299999</v>
      </c>
      <c r="X64" s="36">
        <f>SUMIFS(СВЦЭМ!$C$33:$C$776,СВЦЭМ!$A$33:$A$776,$A64,СВЦЭМ!$B$33:$B$776,X$47)+'СЕТ СН'!$G$12+СВЦЭМ!$D$10+'СЕТ СН'!$G$5-'СЕТ СН'!$G$20</f>
        <v>3360.0961271900001</v>
      </c>
      <c r="Y64" s="36">
        <f>SUMIFS(СВЦЭМ!$C$33:$C$776,СВЦЭМ!$A$33:$A$776,$A64,СВЦЭМ!$B$33:$B$776,Y$47)+'СЕТ СН'!$G$12+СВЦЭМ!$D$10+'СЕТ СН'!$G$5-'СЕТ СН'!$G$20</f>
        <v>3422.3079699800001</v>
      </c>
    </row>
    <row r="65" spans="1:27" ht="15.75" x14ac:dyDescent="0.2">
      <c r="A65" s="35">
        <f t="shared" si="1"/>
        <v>44061</v>
      </c>
      <c r="B65" s="36">
        <f>SUMIFS(СВЦЭМ!$C$33:$C$776,СВЦЭМ!$A$33:$A$776,$A65,СВЦЭМ!$B$33:$B$776,B$47)+'СЕТ СН'!$G$12+СВЦЭМ!$D$10+'СЕТ СН'!$G$5-'СЕТ СН'!$G$20</f>
        <v>3500.2936593100003</v>
      </c>
      <c r="C65" s="36">
        <f>SUMIFS(СВЦЭМ!$C$33:$C$776,СВЦЭМ!$A$33:$A$776,$A65,СВЦЭМ!$B$33:$B$776,C$47)+'СЕТ СН'!$G$12+СВЦЭМ!$D$10+'СЕТ СН'!$G$5-'СЕТ СН'!$G$20</f>
        <v>3536.6613530499999</v>
      </c>
      <c r="D65" s="36">
        <f>SUMIFS(СВЦЭМ!$C$33:$C$776,СВЦЭМ!$A$33:$A$776,$A65,СВЦЭМ!$B$33:$B$776,D$47)+'СЕТ СН'!$G$12+СВЦЭМ!$D$10+'СЕТ СН'!$G$5-'СЕТ СН'!$G$20</f>
        <v>3554.9688864300001</v>
      </c>
      <c r="E65" s="36">
        <f>SUMIFS(СВЦЭМ!$C$33:$C$776,СВЦЭМ!$A$33:$A$776,$A65,СВЦЭМ!$B$33:$B$776,E$47)+'СЕТ СН'!$G$12+СВЦЭМ!$D$10+'СЕТ СН'!$G$5-'СЕТ СН'!$G$20</f>
        <v>3555.5094611700001</v>
      </c>
      <c r="F65" s="36">
        <f>SUMIFS(СВЦЭМ!$C$33:$C$776,СВЦЭМ!$A$33:$A$776,$A65,СВЦЭМ!$B$33:$B$776,F$47)+'СЕТ СН'!$G$12+СВЦЭМ!$D$10+'СЕТ СН'!$G$5-'СЕТ СН'!$G$20</f>
        <v>3567.6584555700001</v>
      </c>
      <c r="G65" s="36">
        <f>SUMIFS(СВЦЭМ!$C$33:$C$776,СВЦЭМ!$A$33:$A$776,$A65,СВЦЭМ!$B$33:$B$776,G$47)+'СЕТ СН'!$G$12+СВЦЭМ!$D$10+'СЕТ СН'!$G$5-'СЕТ СН'!$G$20</f>
        <v>3560.1659090100002</v>
      </c>
      <c r="H65" s="36">
        <f>SUMIFS(СВЦЭМ!$C$33:$C$776,СВЦЭМ!$A$33:$A$776,$A65,СВЦЭМ!$B$33:$B$776,H$47)+'СЕТ СН'!$G$12+СВЦЭМ!$D$10+'СЕТ СН'!$G$5-'СЕТ СН'!$G$20</f>
        <v>3563.2060183100002</v>
      </c>
      <c r="I65" s="36">
        <f>SUMIFS(СВЦЭМ!$C$33:$C$776,СВЦЭМ!$A$33:$A$776,$A65,СВЦЭМ!$B$33:$B$776,I$47)+'СЕТ СН'!$G$12+СВЦЭМ!$D$10+'СЕТ СН'!$G$5-'СЕТ СН'!$G$20</f>
        <v>3565.61791137</v>
      </c>
      <c r="J65" s="36">
        <f>SUMIFS(СВЦЭМ!$C$33:$C$776,СВЦЭМ!$A$33:$A$776,$A65,СВЦЭМ!$B$33:$B$776,J$47)+'СЕТ СН'!$G$12+СВЦЭМ!$D$10+'СЕТ СН'!$G$5-'СЕТ СН'!$G$20</f>
        <v>3513.1558297900001</v>
      </c>
      <c r="K65" s="36">
        <f>SUMIFS(СВЦЭМ!$C$33:$C$776,СВЦЭМ!$A$33:$A$776,$A65,СВЦЭМ!$B$33:$B$776,K$47)+'СЕТ СН'!$G$12+СВЦЭМ!$D$10+'СЕТ СН'!$G$5-'СЕТ СН'!$G$20</f>
        <v>3496.0070547300002</v>
      </c>
      <c r="L65" s="36">
        <f>SUMIFS(СВЦЭМ!$C$33:$C$776,СВЦЭМ!$A$33:$A$776,$A65,СВЦЭМ!$B$33:$B$776,L$47)+'СЕТ СН'!$G$12+СВЦЭМ!$D$10+'СЕТ СН'!$G$5-'СЕТ СН'!$G$20</f>
        <v>3494.2123665600002</v>
      </c>
      <c r="M65" s="36">
        <f>SUMIFS(СВЦЭМ!$C$33:$C$776,СВЦЭМ!$A$33:$A$776,$A65,СВЦЭМ!$B$33:$B$776,M$47)+'СЕТ СН'!$G$12+СВЦЭМ!$D$10+'СЕТ СН'!$G$5-'СЕТ СН'!$G$20</f>
        <v>3450.0426752100002</v>
      </c>
      <c r="N65" s="36">
        <f>SUMIFS(СВЦЭМ!$C$33:$C$776,СВЦЭМ!$A$33:$A$776,$A65,СВЦЭМ!$B$33:$B$776,N$47)+'СЕТ СН'!$G$12+СВЦЭМ!$D$10+'СЕТ СН'!$G$5-'СЕТ СН'!$G$20</f>
        <v>3374.2122232699999</v>
      </c>
      <c r="O65" s="36">
        <f>SUMIFS(СВЦЭМ!$C$33:$C$776,СВЦЭМ!$A$33:$A$776,$A65,СВЦЭМ!$B$33:$B$776,O$47)+'СЕТ СН'!$G$12+СВЦЭМ!$D$10+'СЕТ СН'!$G$5-'СЕТ СН'!$G$20</f>
        <v>3354.0228651699999</v>
      </c>
      <c r="P65" s="36">
        <f>SUMIFS(СВЦЭМ!$C$33:$C$776,СВЦЭМ!$A$33:$A$776,$A65,СВЦЭМ!$B$33:$B$776,P$47)+'СЕТ СН'!$G$12+СВЦЭМ!$D$10+'СЕТ СН'!$G$5-'СЕТ СН'!$G$20</f>
        <v>3353.79562472</v>
      </c>
      <c r="Q65" s="36">
        <f>SUMIFS(СВЦЭМ!$C$33:$C$776,СВЦЭМ!$A$33:$A$776,$A65,СВЦЭМ!$B$33:$B$776,Q$47)+'СЕТ СН'!$G$12+СВЦЭМ!$D$10+'СЕТ СН'!$G$5-'СЕТ СН'!$G$20</f>
        <v>3354.5828913099999</v>
      </c>
      <c r="R65" s="36">
        <f>SUMIFS(СВЦЭМ!$C$33:$C$776,СВЦЭМ!$A$33:$A$776,$A65,СВЦЭМ!$B$33:$B$776,R$47)+'СЕТ СН'!$G$12+СВЦЭМ!$D$10+'СЕТ СН'!$G$5-'СЕТ СН'!$G$20</f>
        <v>3343.4456805600003</v>
      </c>
      <c r="S65" s="36">
        <f>SUMIFS(СВЦЭМ!$C$33:$C$776,СВЦЭМ!$A$33:$A$776,$A65,СВЦЭМ!$B$33:$B$776,S$47)+'СЕТ СН'!$G$12+СВЦЭМ!$D$10+'СЕТ СН'!$G$5-'СЕТ СН'!$G$20</f>
        <v>3347.0985077400001</v>
      </c>
      <c r="T65" s="36">
        <f>SUMIFS(СВЦЭМ!$C$33:$C$776,СВЦЭМ!$A$33:$A$776,$A65,СВЦЭМ!$B$33:$B$776,T$47)+'СЕТ СН'!$G$12+СВЦЭМ!$D$10+'СЕТ СН'!$G$5-'СЕТ СН'!$G$20</f>
        <v>3347.16940054</v>
      </c>
      <c r="U65" s="36">
        <f>SUMIFS(СВЦЭМ!$C$33:$C$776,СВЦЭМ!$A$33:$A$776,$A65,СВЦЭМ!$B$33:$B$776,U$47)+'СЕТ СН'!$G$12+СВЦЭМ!$D$10+'СЕТ СН'!$G$5-'СЕТ СН'!$G$20</f>
        <v>3345.7374732799999</v>
      </c>
      <c r="V65" s="36">
        <f>SUMIFS(СВЦЭМ!$C$33:$C$776,СВЦЭМ!$A$33:$A$776,$A65,СВЦЭМ!$B$33:$B$776,V$47)+'СЕТ СН'!$G$12+СВЦЭМ!$D$10+'СЕТ СН'!$G$5-'СЕТ СН'!$G$20</f>
        <v>3342.1523646999999</v>
      </c>
      <c r="W65" s="36">
        <f>SUMIFS(СВЦЭМ!$C$33:$C$776,СВЦЭМ!$A$33:$A$776,$A65,СВЦЭМ!$B$33:$B$776,W$47)+'СЕТ СН'!$G$12+СВЦЭМ!$D$10+'СЕТ СН'!$G$5-'СЕТ СН'!$G$20</f>
        <v>3363.2704852699999</v>
      </c>
      <c r="X65" s="36">
        <f>SUMIFS(СВЦЭМ!$C$33:$C$776,СВЦЭМ!$A$33:$A$776,$A65,СВЦЭМ!$B$33:$B$776,X$47)+'СЕТ СН'!$G$12+СВЦЭМ!$D$10+'СЕТ СН'!$G$5-'СЕТ СН'!$G$20</f>
        <v>3363.0789579500001</v>
      </c>
      <c r="Y65" s="36">
        <f>SUMIFS(СВЦЭМ!$C$33:$C$776,СВЦЭМ!$A$33:$A$776,$A65,СВЦЭМ!$B$33:$B$776,Y$47)+'СЕТ СН'!$G$12+СВЦЭМ!$D$10+'СЕТ СН'!$G$5-'СЕТ СН'!$G$20</f>
        <v>3434.97589419</v>
      </c>
    </row>
    <row r="66" spans="1:27" ht="15.75" x14ac:dyDescent="0.2">
      <c r="A66" s="35">
        <f t="shared" si="1"/>
        <v>44062</v>
      </c>
      <c r="B66" s="36">
        <f>SUMIFS(СВЦЭМ!$C$33:$C$776,СВЦЭМ!$A$33:$A$776,$A66,СВЦЭМ!$B$33:$B$776,B$47)+'СЕТ СН'!$G$12+СВЦЭМ!$D$10+'СЕТ СН'!$G$5-'СЕТ СН'!$G$20</f>
        <v>3441.8450295000002</v>
      </c>
      <c r="C66" s="36">
        <f>SUMIFS(СВЦЭМ!$C$33:$C$776,СВЦЭМ!$A$33:$A$776,$A66,СВЦЭМ!$B$33:$B$776,C$47)+'СЕТ СН'!$G$12+СВЦЭМ!$D$10+'СЕТ СН'!$G$5-'СЕТ СН'!$G$20</f>
        <v>3482.17722013</v>
      </c>
      <c r="D66" s="36">
        <f>SUMIFS(СВЦЭМ!$C$33:$C$776,СВЦЭМ!$A$33:$A$776,$A66,СВЦЭМ!$B$33:$B$776,D$47)+'СЕТ СН'!$G$12+СВЦЭМ!$D$10+'СЕТ СН'!$G$5-'СЕТ СН'!$G$20</f>
        <v>3489.7569579999999</v>
      </c>
      <c r="E66" s="36">
        <f>SUMIFS(СВЦЭМ!$C$33:$C$776,СВЦЭМ!$A$33:$A$776,$A66,СВЦЭМ!$B$33:$B$776,E$47)+'СЕТ СН'!$G$12+СВЦЭМ!$D$10+'СЕТ СН'!$G$5-'СЕТ СН'!$G$20</f>
        <v>3506.6402233399999</v>
      </c>
      <c r="F66" s="36">
        <f>SUMIFS(СВЦЭМ!$C$33:$C$776,СВЦЭМ!$A$33:$A$776,$A66,СВЦЭМ!$B$33:$B$776,F$47)+'СЕТ СН'!$G$12+СВЦЭМ!$D$10+'СЕТ СН'!$G$5-'СЕТ СН'!$G$20</f>
        <v>3513.56486877</v>
      </c>
      <c r="G66" s="36">
        <f>SUMIFS(СВЦЭМ!$C$33:$C$776,СВЦЭМ!$A$33:$A$776,$A66,СВЦЭМ!$B$33:$B$776,G$47)+'СЕТ СН'!$G$12+СВЦЭМ!$D$10+'СЕТ СН'!$G$5-'СЕТ СН'!$G$20</f>
        <v>3493.98832868</v>
      </c>
      <c r="H66" s="36">
        <f>SUMIFS(СВЦЭМ!$C$33:$C$776,СВЦЭМ!$A$33:$A$776,$A66,СВЦЭМ!$B$33:$B$776,H$47)+'СЕТ СН'!$G$12+СВЦЭМ!$D$10+'СЕТ СН'!$G$5-'СЕТ СН'!$G$20</f>
        <v>3492.09041953</v>
      </c>
      <c r="I66" s="36">
        <f>SUMIFS(СВЦЭМ!$C$33:$C$776,СВЦЭМ!$A$33:$A$776,$A66,СВЦЭМ!$B$33:$B$776,I$47)+'СЕТ СН'!$G$12+СВЦЭМ!$D$10+'СЕТ СН'!$G$5-'СЕТ СН'!$G$20</f>
        <v>3517.3961178499999</v>
      </c>
      <c r="J66" s="36">
        <f>SUMIFS(СВЦЭМ!$C$33:$C$776,СВЦЭМ!$A$33:$A$776,$A66,СВЦЭМ!$B$33:$B$776,J$47)+'СЕТ СН'!$G$12+СВЦЭМ!$D$10+'СЕТ СН'!$G$5-'СЕТ СН'!$G$20</f>
        <v>3496.8852877999998</v>
      </c>
      <c r="K66" s="36">
        <f>SUMIFS(СВЦЭМ!$C$33:$C$776,СВЦЭМ!$A$33:$A$776,$A66,СВЦЭМ!$B$33:$B$776,K$47)+'СЕТ СН'!$G$12+СВЦЭМ!$D$10+'СЕТ СН'!$G$5-'СЕТ СН'!$G$20</f>
        <v>3467.1989259100001</v>
      </c>
      <c r="L66" s="36">
        <f>SUMIFS(СВЦЭМ!$C$33:$C$776,СВЦЭМ!$A$33:$A$776,$A66,СВЦЭМ!$B$33:$B$776,L$47)+'СЕТ СН'!$G$12+СВЦЭМ!$D$10+'СЕТ СН'!$G$5-'СЕТ СН'!$G$20</f>
        <v>3423.6046390199999</v>
      </c>
      <c r="M66" s="36">
        <f>SUMIFS(СВЦЭМ!$C$33:$C$776,СВЦЭМ!$A$33:$A$776,$A66,СВЦЭМ!$B$33:$B$776,M$47)+'СЕТ СН'!$G$12+СВЦЭМ!$D$10+'СЕТ СН'!$G$5-'СЕТ СН'!$G$20</f>
        <v>3381.8297311599999</v>
      </c>
      <c r="N66" s="36">
        <f>SUMIFS(СВЦЭМ!$C$33:$C$776,СВЦЭМ!$A$33:$A$776,$A66,СВЦЭМ!$B$33:$B$776,N$47)+'СЕТ СН'!$G$12+СВЦЭМ!$D$10+'СЕТ СН'!$G$5-'СЕТ СН'!$G$20</f>
        <v>3343.8412799500002</v>
      </c>
      <c r="O66" s="36">
        <f>SUMIFS(СВЦЭМ!$C$33:$C$776,СВЦЭМ!$A$33:$A$776,$A66,СВЦЭМ!$B$33:$B$776,O$47)+'СЕТ СН'!$G$12+СВЦЭМ!$D$10+'СЕТ СН'!$G$5-'СЕТ СН'!$G$20</f>
        <v>3332.7516126999999</v>
      </c>
      <c r="P66" s="36">
        <f>SUMIFS(СВЦЭМ!$C$33:$C$776,СВЦЭМ!$A$33:$A$776,$A66,СВЦЭМ!$B$33:$B$776,P$47)+'СЕТ СН'!$G$12+СВЦЭМ!$D$10+'СЕТ СН'!$G$5-'СЕТ СН'!$G$20</f>
        <v>3331.8556366000003</v>
      </c>
      <c r="Q66" s="36">
        <f>SUMIFS(СВЦЭМ!$C$33:$C$776,СВЦЭМ!$A$33:$A$776,$A66,СВЦЭМ!$B$33:$B$776,Q$47)+'СЕТ СН'!$G$12+СВЦЭМ!$D$10+'СЕТ СН'!$G$5-'СЕТ СН'!$G$20</f>
        <v>3332.8218811699999</v>
      </c>
      <c r="R66" s="36">
        <f>SUMIFS(СВЦЭМ!$C$33:$C$776,СВЦЭМ!$A$33:$A$776,$A66,СВЦЭМ!$B$33:$B$776,R$47)+'СЕТ СН'!$G$12+СВЦЭМ!$D$10+'СЕТ СН'!$G$5-'СЕТ СН'!$G$20</f>
        <v>3328.6245143699998</v>
      </c>
      <c r="S66" s="36">
        <f>SUMIFS(СВЦЭМ!$C$33:$C$776,СВЦЭМ!$A$33:$A$776,$A66,СВЦЭМ!$B$33:$B$776,S$47)+'СЕТ СН'!$G$12+СВЦЭМ!$D$10+'СЕТ СН'!$G$5-'СЕТ СН'!$G$20</f>
        <v>3329.6489610399999</v>
      </c>
      <c r="T66" s="36">
        <f>SUMIFS(СВЦЭМ!$C$33:$C$776,СВЦЭМ!$A$33:$A$776,$A66,СВЦЭМ!$B$33:$B$776,T$47)+'СЕТ СН'!$G$12+СВЦЭМ!$D$10+'СЕТ СН'!$G$5-'СЕТ СН'!$G$20</f>
        <v>3326.1709418300002</v>
      </c>
      <c r="U66" s="36">
        <f>SUMIFS(СВЦЭМ!$C$33:$C$776,СВЦЭМ!$A$33:$A$776,$A66,СВЦЭМ!$B$33:$B$776,U$47)+'СЕТ СН'!$G$12+СВЦЭМ!$D$10+'СЕТ СН'!$G$5-'СЕТ СН'!$G$20</f>
        <v>3320.8126108500001</v>
      </c>
      <c r="V66" s="36">
        <f>SUMIFS(СВЦЭМ!$C$33:$C$776,СВЦЭМ!$A$33:$A$776,$A66,СВЦЭМ!$B$33:$B$776,V$47)+'СЕТ СН'!$G$12+СВЦЭМ!$D$10+'СЕТ СН'!$G$5-'СЕТ СН'!$G$20</f>
        <v>3313.8467602299997</v>
      </c>
      <c r="W66" s="36">
        <f>SUMIFS(СВЦЭМ!$C$33:$C$776,СВЦЭМ!$A$33:$A$776,$A66,СВЦЭМ!$B$33:$B$776,W$47)+'СЕТ СН'!$G$12+СВЦЭМ!$D$10+'СЕТ СН'!$G$5-'СЕТ СН'!$G$20</f>
        <v>3317.7210477799999</v>
      </c>
      <c r="X66" s="36">
        <f>SUMIFS(СВЦЭМ!$C$33:$C$776,СВЦЭМ!$A$33:$A$776,$A66,СВЦЭМ!$B$33:$B$776,X$47)+'СЕТ СН'!$G$12+СВЦЭМ!$D$10+'СЕТ СН'!$G$5-'СЕТ СН'!$G$20</f>
        <v>3328.5353519400001</v>
      </c>
      <c r="Y66" s="36">
        <f>SUMIFS(СВЦЭМ!$C$33:$C$776,СВЦЭМ!$A$33:$A$776,$A66,СВЦЭМ!$B$33:$B$776,Y$47)+'СЕТ СН'!$G$12+СВЦЭМ!$D$10+'СЕТ СН'!$G$5-'СЕТ СН'!$G$20</f>
        <v>3437.1068230999999</v>
      </c>
    </row>
    <row r="67" spans="1:27" ht="15.75" x14ac:dyDescent="0.2">
      <c r="A67" s="35">
        <f t="shared" si="1"/>
        <v>44063</v>
      </c>
      <c r="B67" s="36">
        <f>SUMIFS(СВЦЭМ!$C$33:$C$776,СВЦЭМ!$A$33:$A$776,$A67,СВЦЭМ!$B$33:$B$776,B$47)+'СЕТ СН'!$G$12+СВЦЭМ!$D$10+'СЕТ СН'!$G$5-'СЕТ СН'!$G$20</f>
        <v>3498.4872461200002</v>
      </c>
      <c r="C67" s="36">
        <f>SUMIFS(СВЦЭМ!$C$33:$C$776,СВЦЭМ!$A$33:$A$776,$A67,СВЦЭМ!$B$33:$B$776,C$47)+'СЕТ СН'!$G$12+СВЦЭМ!$D$10+'СЕТ СН'!$G$5-'СЕТ СН'!$G$20</f>
        <v>3537.1775614600001</v>
      </c>
      <c r="D67" s="36">
        <f>SUMIFS(СВЦЭМ!$C$33:$C$776,СВЦЭМ!$A$33:$A$776,$A67,СВЦЭМ!$B$33:$B$776,D$47)+'СЕТ СН'!$G$12+СВЦЭМ!$D$10+'СЕТ СН'!$G$5-'СЕТ СН'!$G$20</f>
        <v>3564.5629445099999</v>
      </c>
      <c r="E67" s="36">
        <f>SUMIFS(СВЦЭМ!$C$33:$C$776,СВЦЭМ!$A$33:$A$776,$A67,СВЦЭМ!$B$33:$B$776,E$47)+'СЕТ СН'!$G$12+СВЦЭМ!$D$10+'СЕТ СН'!$G$5-'СЕТ СН'!$G$20</f>
        <v>3579.0433552599998</v>
      </c>
      <c r="F67" s="36">
        <f>SUMIFS(СВЦЭМ!$C$33:$C$776,СВЦЭМ!$A$33:$A$776,$A67,СВЦЭМ!$B$33:$B$776,F$47)+'СЕТ СН'!$G$12+СВЦЭМ!$D$10+'СЕТ СН'!$G$5-'СЕТ СН'!$G$20</f>
        <v>3579.09573946</v>
      </c>
      <c r="G67" s="36">
        <f>SUMIFS(СВЦЭМ!$C$33:$C$776,СВЦЭМ!$A$33:$A$776,$A67,СВЦЭМ!$B$33:$B$776,G$47)+'СЕТ СН'!$G$12+СВЦЭМ!$D$10+'СЕТ СН'!$G$5-'СЕТ СН'!$G$20</f>
        <v>3559.5701098999998</v>
      </c>
      <c r="H67" s="36">
        <f>SUMIFS(СВЦЭМ!$C$33:$C$776,СВЦЭМ!$A$33:$A$776,$A67,СВЦЭМ!$B$33:$B$776,H$47)+'СЕТ СН'!$G$12+СВЦЭМ!$D$10+'СЕТ СН'!$G$5-'СЕТ СН'!$G$20</f>
        <v>3531.0666649899999</v>
      </c>
      <c r="I67" s="36">
        <f>SUMIFS(СВЦЭМ!$C$33:$C$776,СВЦЭМ!$A$33:$A$776,$A67,СВЦЭМ!$B$33:$B$776,I$47)+'СЕТ СН'!$G$12+СВЦЭМ!$D$10+'СЕТ СН'!$G$5-'СЕТ СН'!$G$20</f>
        <v>3566.3556383499999</v>
      </c>
      <c r="J67" s="36">
        <f>SUMIFS(СВЦЭМ!$C$33:$C$776,СВЦЭМ!$A$33:$A$776,$A67,СВЦЭМ!$B$33:$B$776,J$47)+'СЕТ СН'!$G$12+СВЦЭМ!$D$10+'СЕТ СН'!$G$5-'СЕТ СН'!$G$20</f>
        <v>3538.30486694</v>
      </c>
      <c r="K67" s="36">
        <f>SUMIFS(СВЦЭМ!$C$33:$C$776,СВЦЭМ!$A$33:$A$776,$A67,СВЦЭМ!$B$33:$B$776,K$47)+'СЕТ СН'!$G$12+СВЦЭМ!$D$10+'СЕТ СН'!$G$5-'СЕТ СН'!$G$20</f>
        <v>3503.5749180500002</v>
      </c>
      <c r="L67" s="36">
        <f>SUMIFS(СВЦЭМ!$C$33:$C$776,СВЦЭМ!$A$33:$A$776,$A67,СВЦЭМ!$B$33:$B$776,L$47)+'СЕТ СН'!$G$12+СВЦЭМ!$D$10+'СЕТ СН'!$G$5-'СЕТ СН'!$G$20</f>
        <v>3464.2996502699998</v>
      </c>
      <c r="M67" s="36">
        <f>SUMIFS(СВЦЭМ!$C$33:$C$776,СВЦЭМ!$A$33:$A$776,$A67,СВЦЭМ!$B$33:$B$776,M$47)+'СЕТ СН'!$G$12+СВЦЭМ!$D$10+'СЕТ СН'!$G$5-'СЕТ СН'!$G$20</f>
        <v>3417.4335826300003</v>
      </c>
      <c r="N67" s="36">
        <f>SUMIFS(СВЦЭМ!$C$33:$C$776,СВЦЭМ!$A$33:$A$776,$A67,СВЦЭМ!$B$33:$B$776,N$47)+'СЕТ СН'!$G$12+СВЦЭМ!$D$10+'СЕТ СН'!$G$5-'СЕТ СН'!$G$20</f>
        <v>3356.5732180499999</v>
      </c>
      <c r="O67" s="36">
        <f>SUMIFS(СВЦЭМ!$C$33:$C$776,СВЦЭМ!$A$33:$A$776,$A67,СВЦЭМ!$B$33:$B$776,O$47)+'СЕТ СН'!$G$12+СВЦЭМ!$D$10+'СЕТ СН'!$G$5-'СЕТ СН'!$G$20</f>
        <v>3337.41449534</v>
      </c>
      <c r="P67" s="36">
        <f>SUMIFS(СВЦЭМ!$C$33:$C$776,СВЦЭМ!$A$33:$A$776,$A67,СВЦЭМ!$B$33:$B$776,P$47)+'СЕТ СН'!$G$12+СВЦЭМ!$D$10+'СЕТ СН'!$G$5-'СЕТ СН'!$G$20</f>
        <v>3336.1820710800002</v>
      </c>
      <c r="Q67" s="36">
        <f>SUMIFS(СВЦЭМ!$C$33:$C$776,СВЦЭМ!$A$33:$A$776,$A67,СВЦЭМ!$B$33:$B$776,Q$47)+'СЕТ СН'!$G$12+СВЦЭМ!$D$10+'СЕТ СН'!$G$5-'СЕТ СН'!$G$20</f>
        <v>3337.47907123</v>
      </c>
      <c r="R67" s="36">
        <f>SUMIFS(СВЦЭМ!$C$33:$C$776,СВЦЭМ!$A$33:$A$776,$A67,СВЦЭМ!$B$33:$B$776,R$47)+'СЕТ СН'!$G$12+СВЦЭМ!$D$10+'СЕТ СН'!$G$5-'СЕТ СН'!$G$20</f>
        <v>3336.03029105</v>
      </c>
      <c r="S67" s="36">
        <f>SUMIFS(СВЦЭМ!$C$33:$C$776,СВЦЭМ!$A$33:$A$776,$A67,СВЦЭМ!$B$33:$B$776,S$47)+'СЕТ СН'!$G$12+СВЦЭМ!$D$10+'СЕТ СН'!$G$5-'СЕТ СН'!$G$20</f>
        <v>3342.7861973600002</v>
      </c>
      <c r="T67" s="36">
        <f>SUMIFS(СВЦЭМ!$C$33:$C$776,СВЦЭМ!$A$33:$A$776,$A67,СВЦЭМ!$B$33:$B$776,T$47)+'СЕТ СН'!$G$12+СВЦЭМ!$D$10+'СЕТ СН'!$G$5-'СЕТ СН'!$G$20</f>
        <v>3343.3789625600002</v>
      </c>
      <c r="U67" s="36">
        <f>SUMIFS(СВЦЭМ!$C$33:$C$776,СВЦЭМ!$A$33:$A$776,$A67,СВЦЭМ!$B$33:$B$776,U$47)+'СЕТ СН'!$G$12+СВЦЭМ!$D$10+'СЕТ СН'!$G$5-'СЕТ СН'!$G$20</f>
        <v>3342.4778101800002</v>
      </c>
      <c r="V67" s="36">
        <f>SUMIFS(СВЦЭМ!$C$33:$C$776,СВЦЭМ!$A$33:$A$776,$A67,СВЦЭМ!$B$33:$B$776,V$47)+'СЕТ СН'!$G$12+СВЦЭМ!$D$10+'СЕТ СН'!$G$5-'СЕТ СН'!$G$20</f>
        <v>3344.94635569</v>
      </c>
      <c r="W67" s="36">
        <f>SUMIFS(СВЦЭМ!$C$33:$C$776,СВЦЭМ!$A$33:$A$776,$A67,СВЦЭМ!$B$33:$B$776,W$47)+'СЕТ СН'!$G$12+СВЦЭМ!$D$10+'СЕТ СН'!$G$5-'СЕТ СН'!$G$20</f>
        <v>3342.1828354700001</v>
      </c>
      <c r="X67" s="36">
        <f>SUMIFS(СВЦЭМ!$C$33:$C$776,СВЦЭМ!$A$33:$A$776,$A67,СВЦЭМ!$B$33:$B$776,X$47)+'СЕТ СН'!$G$12+СВЦЭМ!$D$10+'СЕТ СН'!$G$5-'СЕТ СН'!$G$20</f>
        <v>3347.5411895699999</v>
      </c>
      <c r="Y67" s="36">
        <f>SUMIFS(СВЦЭМ!$C$33:$C$776,СВЦЭМ!$A$33:$A$776,$A67,СВЦЭМ!$B$33:$B$776,Y$47)+'СЕТ СН'!$G$12+СВЦЭМ!$D$10+'СЕТ СН'!$G$5-'СЕТ СН'!$G$20</f>
        <v>3459.0157345299999</v>
      </c>
    </row>
    <row r="68" spans="1:27" ht="15.75" x14ac:dyDescent="0.2">
      <c r="A68" s="35">
        <f t="shared" si="1"/>
        <v>44064</v>
      </c>
      <c r="B68" s="36">
        <f>SUMIFS(СВЦЭМ!$C$33:$C$776,СВЦЭМ!$A$33:$A$776,$A68,СВЦЭМ!$B$33:$B$776,B$47)+'СЕТ СН'!$G$12+СВЦЭМ!$D$10+'СЕТ СН'!$G$5-'СЕТ СН'!$G$20</f>
        <v>3514.6532323199999</v>
      </c>
      <c r="C68" s="36">
        <f>SUMIFS(СВЦЭМ!$C$33:$C$776,СВЦЭМ!$A$33:$A$776,$A68,СВЦЭМ!$B$33:$B$776,C$47)+'СЕТ СН'!$G$12+СВЦЭМ!$D$10+'СЕТ СН'!$G$5-'СЕТ СН'!$G$20</f>
        <v>3531.79808082</v>
      </c>
      <c r="D68" s="36">
        <f>SUMIFS(СВЦЭМ!$C$33:$C$776,СВЦЭМ!$A$33:$A$776,$A68,СВЦЭМ!$B$33:$B$776,D$47)+'СЕТ СН'!$G$12+СВЦЭМ!$D$10+'СЕТ СН'!$G$5-'СЕТ СН'!$G$20</f>
        <v>3570.3728499099998</v>
      </c>
      <c r="E68" s="36">
        <f>SUMIFS(СВЦЭМ!$C$33:$C$776,СВЦЭМ!$A$33:$A$776,$A68,СВЦЭМ!$B$33:$B$776,E$47)+'СЕТ СН'!$G$12+СВЦЭМ!$D$10+'СЕТ СН'!$G$5-'СЕТ СН'!$G$20</f>
        <v>3564.4929798900002</v>
      </c>
      <c r="F68" s="36">
        <f>SUMIFS(СВЦЭМ!$C$33:$C$776,СВЦЭМ!$A$33:$A$776,$A68,СВЦЭМ!$B$33:$B$776,F$47)+'СЕТ СН'!$G$12+СВЦЭМ!$D$10+'СЕТ СН'!$G$5-'СЕТ СН'!$G$20</f>
        <v>3561.4507757599999</v>
      </c>
      <c r="G68" s="36">
        <f>SUMIFS(СВЦЭМ!$C$33:$C$776,СВЦЭМ!$A$33:$A$776,$A68,СВЦЭМ!$B$33:$B$776,G$47)+'СЕТ СН'!$G$12+СВЦЭМ!$D$10+'СЕТ СН'!$G$5-'СЕТ СН'!$G$20</f>
        <v>3573.54901462</v>
      </c>
      <c r="H68" s="36">
        <f>SUMIFS(СВЦЭМ!$C$33:$C$776,СВЦЭМ!$A$33:$A$776,$A68,СВЦЭМ!$B$33:$B$776,H$47)+'СЕТ СН'!$G$12+СВЦЭМ!$D$10+'СЕТ СН'!$G$5-'СЕТ СН'!$G$20</f>
        <v>3570.0124387599999</v>
      </c>
      <c r="I68" s="36">
        <f>SUMIFS(СВЦЭМ!$C$33:$C$776,СВЦЭМ!$A$33:$A$776,$A68,СВЦЭМ!$B$33:$B$776,I$47)+'СЕТ СН'!$G$12+СВЦЭМ!$D$10+'СЕТ СН'!$G$5-'СЕТ СН'!$G$20</f>
        <v>3596.4244551900001</v>
      </c>
      <c r="J68" s="36">
        <f>SUMIFS(СВЦЭМ!$C$33:$C$776,СВЦЭМ!$A$33:$A$776,$A68,СВЦЭМ!$B$33:$B$776,J$47)+'СЕТ СН'!$G$12+СВЦЭМ!$D$10+'СЕТ СН'!$G$5-'СЕТ СН'!$G$20</f>
        <v>3569.5071932299998</v>
      </c>
      <c r="K68" s="36">
        <f>SUMIFS(СВЦЭМ!$C$33:$C$776,СВЦЭМ!$A$33:$A$776,$A68,СВЦЭМ!$B$33:$B$776,K$47)+'СЕТ СН'!$G$12+СВЦЭМ!$D$10+'СЕТ СН'!$G$5-'СЕТ СН'!$G$20</f>
        <v>3521.8214015399999</v>
      </c>
      <c r="L68" s="36">
        <f>SUMIFS(СВЦЭМ!$C$33:$C$776,СВЦЭМ!$A$33:$A$776,$A68,СВЦЭМ!$B$33:$B$776,L$47)+'СЕТ СН'!$G$12+СВЦЭМ!$D$10+'СЕТ СН'!$G$5-'СЕТ СН'!$G$20</f>
        <v>3488.28769496</v>
      </c>
      <c r="M68" s="36">
        <f>SUMIFS(СВЦЭМ!$C$33:$C$776,СВЦЭМ!$A$33:$A$776,$A68,СВЦЭМ!$B$33:$B$776,M$47)+'СЕТ СН'!$G$12+СВЦЭМ!$D$10+'СЕТ СН'!$G$5-'СЕТ СН'!$G$20</f>
        <v>3443.1513124000003</v>
      </c>
      <c r="N68" s="36">
        <f>SUMIFS(СВЦЭМ!$C$33:$C$776,СВЦЭМ!$A$33:$A$776,$A68,СВЦЭМ!$B$33:$B$776,N$47)+'СЕТ СН'!$G$12+СВЦЭМ!$D$10+'СЕТ СН'!$G$5-'СЕТ СН'!$G$20</f>
        <v>3383.0306484399998</v>
      </c>
      <c r="O68" s="36">
        <f>SUMIFS(СВЦЭМ!$C$33:$C$776,СВЦЭМ!$A$33:$A$776,$A68,СВЦЭМ!$B$33:$B$776,O$47)+'СЕТ СН'!$G$12+СВЦЭМ!$D$10+'СЕТ СН'!$G$5-'СЕТ СН'!$G$20</f>
        <v>3363.8643022300002</v>
      </c>
      <c r="P68" s="36">
        <f>SUMIFS(СВЦЭМ!$C$33:$C$776,СВЦЭМ!$A$33:$A$776,$A68,СВЦЭМ!$B$33:$B$776,P$47)+'СЕТ СН'!$G$12+СВЦЭМ!$D$10+'СЕТ СН'!$G$5-'СЕТ СН'!$G$20</f>
        <v>3360.3432162899999</v>
      </c>
      <c r="Q68" s="36">
        <f>SUMIFS(СВЦЭМ!$C$33:$C$776,СВЦЭМ!$A$33:$A$776,$A68,СВЦЭМ!$B$33:$B$776,Q$47)+'СЕТ СН'!$G$12+СВЦЭМ!$D$10+'СЕТ СН'!$G$5-'СЕТ СН'!$G$20</f>
        <v>3358.7502635299998</v>
      </c>
      <c r="R68" s="36">
        <f>SUMIFS(СВЦЭМ!$C$33:$C$776,СВЦЭМ!$A$33:$A$776,$A68,СВЦЭМ!$B$33:$B$776,R$47)+'СЕТ СН'!$G$12+СВЦЭМ!$D$10+'СЕТ СН'!$G$5-'СЕТ СН'!$G$20</f>
        <v>3351.4685789700002</v>
      </c>
      <c r="S68" s="36">
        <f>SUMIFS(СВЦЭМ!$C$33:$C$776,СВЦЭМ!$A$33:$A$776,$A68,СВЦЭМ!$B$33:$B$776,S$47)+'СЕТ СН'!$G$12+СВЦЭМ!$D$10+'СЕТ СН'!$G$5-'СЕТ СН'!$G$20</f>
        <v>3353.0339955300001</v>
      </c>
      <c r="T68" s="36">
        <f>SUMIFS(СВЦЭМ!$C$33:$C$776,СВЦЭМ!$A$33:$A$776,$A68,СВЦЭМ!$B$33:$B$776,T$47)+'СЕТ СН'!$G$12+СВЦЭМ!$D$10+'СЕТ СН'!$G$5-'СЕТ СН'!$G$20</f>
        <v>3354.2468140400001</v>
      </c>
      <c r="U68" s="36">
        <f>SUMIFS(СВЦЭМ!$C$33:$C$776,СВЦЭМ!$A$33:$A$776,$A68,СВЦЭМ!$B$33:$B$776,U$47)+'СЕТ СН'!$G$12+СВЦЭМ!$D$10+'СЕТ СН'!$G$5-'СЕТ СН'!$G$20</f>
        <v>3362.3434370800001</v>
      </c>
      <c r="V68" s="36">
        <f>SUMIFS(СВЦЭМ!$C$33:$C$776,СВЦЭМ!$A$33:$A$776,$A68,СВЦЭМ!$B$33:$B$776,V$47)+'СЕТ СН'!$G$12+СВЦЭМ!$D$10+'СЕТ СН'!$G$5-'СЕТ СН'!$G$20</f>
        <v>3366.0232316400002</v>
      </c>
      <c r="W68" s="36">
        <f>SUMIFS(СВЦЭМ!$C$33:$C$776,СВЦЭМ!$A$33:$A$776,$A68,СВЦЭМ!$B$33:$B$776,W$47)+'СЕТ СН'!$G$12+СВЦЭМ!$D$10+'СЕТ СН'!$G$5-'СЕТ СН'!$G$20</f>
        <v>3363.3459958900003</v>
      </c>
      <c r="X68" s="36">
        <f>SUMIFS(СВЦЭМ!$C$33:$C$776,СВЦЭМ!$A$33:$A$776,$A68,СВЦЭМ!$B$33:$B$776,X$47)+'СЕТ СН'!$G$12+СВЦЭМ!$D$10+'СЕТ СН'!$G$5-'СЕТ СН'!$G$20</f>
        <v>3370.84840227</v>
      </c>
      <c r="Y68" s="36">
        <f>SUMIFS(СВЦЭМ!$C$33:$C$776,СВЦЭМ!$A$33:$A$776,$A68,СВЦЭМ!$B$33:$B$776,Y$47)+'СЕТ СН'!$G$12+СВЦЭМ!$D$10+'СЕТ СН'!$G$5-'СЕТ СН'!$G$20</f>
        <v>3466.49899951</v>
      </c>
    </row>
    <row r="69" spans="1:27" ht="15.75" x14ac:dyDescent="0.2">
      <c r="A69" s="35">
        <f t="shared" si="1"/>
        <v>44065</v>
      </c>
      <c r="B69" s="36">
        <f>SUMIFS(СВЦЭМ!$C$33:$C$776,СВЦЭМ!$A$33:$A$776,$A69,СВЦЭМ!$B$33:$B$776,B$47)+'СЕТ СН'!$G$12+СВЦЭМ!$D$10+'СЕТ СН'!$G$5-'СЕТ СН'!$G$20</f>
        <v>3502.11987344</v>
      </c>
      <c r="C69" s="36">
        <f>SUMIFS(СВЦЭМ!$C$33:$C$776,СВЦЭМ!$A$33:$A$776,$A69,СВЦЭМ!$B$33:$B$776,C$47)+'СЕТ СН'!$G$12+СВЦЭМ!$D$10+'СЕТ СН'!$G$5-'СЕТ СН'!$G$20</f>
        <v>3550.9322579999998</v>
      </c>
      <c r="D69" s="36">
        <f>SUMIFS(СВЦЭМ!$C$33:$C$776,СВЦЭМ!$A$33:$A$776,$A69,СВЦЭМ!$B$33:$B$776,D$47)+'СЕТ СН'!$G$12+СВЦЭМ!$D$10+'СЕТ СН'!$G$5-'СЕТ СН'!$G$20</f>
        <v>3567.0330285099999</v>
      </c>
      <c r="E69" s="36">
        <f>SUMIFS(СВЦЭМ!$C$33:$C$776,СВЦЭМ!$A$33:$A$776,$A69,СВЦЭМ!$B$33:$B$776,E$47)+'СЕТ СН'!$G$12+СВЦЭМ!$D$10+'СЕТ СН'!$G$5-'СЕТ СН'!$G$20</f>
        <v>3581.9577643000002</v>
      </c>
      <c r="F69" s="36">
        <f>SUMIFS(СВЦЭМ!$C$33:$C$776,СВЦЭМ!$A$33:$A$776,$A69,СВЦЭМ!$B$33:$B$776,F$47)+'СЕТ СН'!$G$12+СВЦЭМ!$D$10+'СЕТ СН'!$G$5-'СЕТ СН'!$G$20</f>
        <v>3586.0039342199998</v>
      </c>
      <c r="G69" s="36">
        <f>SUMIFS(СВЦЭМ!$C$33:$C$776,СВЦЭМ!$A$33:$A$776,$A69,СВЦЭМ!$B$33:$B$776,G$47)+'СЕТ СН'!$G$12+СВЦЭМ!$D$10+'СЕТ СН'!$G$5-'СЕТ СН'!$G$20</f>
        <v>3577.2467412699998</v>
      </c>
      <c r="H69" s="36">
        <f>SUMIFS(СВЦЭМ!$C$33:$C$776,СВЦЭМ!$A$33:$A$776,$A69,СВЦЭМ!$B$33:$B$776,H$47)+'СЕТ СН'!$G$12+СВЦЭМ!$D$10+'СЕТ СН'!$G$5-'СЕТ СН'!$G$20</f>
        <v>3551.26686677</v>
      </c>
      <c r="I69" s="36">
        <f>SUMIFS(СВЦЭМ!$C$33:$C$776,СВЦЭМ!$A$33:$A$776,$A69,СВЦЭМ!$B$33:$B$776,I$47)+'СЕТ СН'!$G$12+СВЦЭМ!$D$10+'СЕТ СН'!$G$5-'СЕТ СН'!$G$20</f>
        <v>3559.7001766600001</v>
      </c>
      <c r="J69" s="36">
        <f>SUMIFS(СВЦЭМ!$C$33:$C$776,СВЦЭМ!$A$33:$A$776,$A69,СВЦЭМ!$B$33:$B$776,J$47)+'СЕТ СН'!$G$12+СВЦЭМ!$D$10+'СЕТ СН'!$G$5-'СЕТ СН'!$G$20</f>
        <v>3527.58775337</v>
      </c>
      <c r="K69" s="36">
        <f>SUMIFS(СВЦЭМ!$C$33:$C$776,СВЦЭМ!$A$33:$A$776,$A69,СВЦЭМ!$B$33:$B$776,K$47)+'СЕТ СН'!$G$12+СВЦЭМ!$D$10+'СЕТ СН'!$G$5-'СЕТ СН'!$G$20</f>
        <v>3491.5280796799998</v>
      </c>
      <c r="L69" s="36">
        <f>SUMIFS(СВЦЭМ!$C$33:$C$776,СВЦЭМ!$A$33:$A$776,$A69,СВЦЭМ!$B$33:$B$776,L$47)+'СЕТ СН'!$G$12+СВЦЭМ!$D$10+'СЕТ СН'!$G$5-'СЕТ СН'!$G$20</f>
        <v>3457.45591728</v>
      </c>
      <c r="M69" s="36">
        <f>SUMIFS(СВЦЭМ!$C$33:$C$776,СВЦЭМ!$A$33:$A$776,$A69,СВЦЭМ!$B$33:$B$776,M$47)+'СЕТ СН'!$G$12+СВЦЭМ!$D$10+'СЕТ СН'!$G$5-'СЕТ СН'!$G$20</f>
        <v>3416.4064159899999</v>
      </c>
      <c r="N69" s="36">
        <f>SUMIFS(СВЦЭМ!$C$33:$C$776,СВЦЭМ!$A$33:$A$776,$A69,СВЦЭМ!$B$33:$B$776,N$47)+'СЕТ СН'!$G$12+СВЦЭМ!$D$10+'СЕТ СН'!$G$5-'СЕТ СН'!$G$20</f>
        <v>3377.4798341800001</v>
      </c>
      <c r="O69" s="36">
        <f>SUMIFS(СВЦЭМ!$C$33:$C$776,СВЦЭМ!$A$33:$A$776,$A69,СВЦЭМ!$B$33:$B$776,O$47)+'СЕТ СН'!$G$12+СВЦЭМ!$D$10+'СЕТ СН'!$G$5-'СЕТ СН'!$G$20</f>
        <v>3349.9405520400001</v>
      </c>
      <c r="P69" s="36">
        <f>SUMIFS(СВЦЭМ!$C$33:$C$776,СВЦЭМ!$A$33:$A$776,$A69,СВЦЭМ!$B$33:$B$776,P$47)+'СЕТ СН'!$G$12+СВЦЭМ!$D$10+'СЕТ СН'!$G$5-'СЕТ СН'!$G$20</f>
        <v>3354.0047024699998</v>
      </c>
      <c r="Q69" s="36">
        <f>SUMIFS(СВЦЭМ!$C$33:$C$776,СВЦЭМ!$A$33:$A$776,$A69,СВЦЭМ!$B$33:$B$776,Q$47)+'СЕТ СН'!$G$12+СВЦЭМ!$D$10+'СЕТ СН'!$G$5-'СЕТ СН'!$G$20</f>
        <v>3356.0953684000001</v>
      </c>
      <c r="R69" s="36">
        <f>SUMIFS(СВЦЭМ!$C$33:$C$776,СВЦЭМ!$A$33:$A$776,$A69,СВЦЭМ!$B$33:$B$776,R$47)+'СЕТ СН'!$G$12+СВЦЭМ!$D$10+'СЕТ СН'!$G$5-'СЕТ СН'!$G$20</f>
        <v>3357.93328707</v>
      </c>
      <c r="S69" s="36">
        <f>SUMIFS(СВЦЭМ!$C$33:$C$776,СВЦЭМ!$A$33:$A$776,$A69,СВЦЭМ!$B$33:$B$776,S$47)+'СЕТ СН'!$G$12+СВЦЭМ!$D$10+'СЕТ СН'!$G$5-'СЕТ СН'!$G$20</f>
        <v>3358.5224901000001</v>
      </c>
      <c r="T69" s="36">
        <f>SUMIFS(СВЦЭМ!$C$33:$C$776,СВЦЭМ!$A$33:$A$776,$A69,СВЦЭМ!$B$33:$B$776,T$47)+'СЕТ СН'!$G$12+СВЦЭМ!$D$10+'СЕТ СН'!$G$5-'СЕТ СН'!$G$20</f>
        <v>3345.2507233699998</v>
      </c>
      <c r="U69" s="36">
        <f>SUMIFS(СВЦЭМ!$C$33:$C$776,СВЦЭМ!$A$33:$A$776,$A69,СВЦЭМ!$B$33:$B$776,U$47)+'СЕТ СН'!$G$12+СВЦЭМ!$D$10+'СЕТ СН'!$G$5-'СЕТ СН'!$G$20</f>
        <v>3342.7344527300002</v>
      </c>
      <c r="V69" s="36">
        <f>SUMIFS(СВЦЭМ!$C$33:$C$776,СВЦЭМ!$A$33:$A$776,$A69,СВЦЭМ!$B$33:$B$776,V$47)+'СЕТ СН'!$G$12+СВЦЭМ!$D$10+'СЕТ СН'!$G$5-'СЕТ СН'!$G$20</f>
        <v>3338.02154763</v>
      </c>
      <c r="W69" s="36">
        <f>SUMIFS(СВЦЭМ!$C$33:$C$776,СВЦЭМ!$A$33:$A$776,$A69,СВЦЭМ!$B$33:$B$776,W$47)+'СЕТ СН'!$G$12+СВЦЭМ!$D$10+'СЕТ СН'!$G$5-'СЕТ СН'!$G$20</f>
        <v>3335.51210864</v>
      </c>
      <c r="X69" s="36">
        <f>SUMIFS(СВЦЭМ!$C$33:$C$776,СВЦЭМ!$A$33:$A$776,$A69,СВЦЭМ!$B$33:$B$776,X$47)+'СЕТ СН'!$G$12+СВЦЭМ!$D$10+'СЕТ СН'!$G$5-'СЕТ СН'!$G$20</f>
        <v>3356.5490501300001</v>
      </c>
      <c r="Y69" s="36">
        <f>SUMIFS(СВЦЭМ!$C$33:$C$776,СВЦЭМ!$A$33:$A$776,$A69,СВЦЭМ!$B$33:$B$776,Y$47)+'СЕТ СН'!$G$12+СВЦЭМ!$D$10+'СЕТ СН'!$G$5-'СЕТ СН'!$G$20</f>
        <v>3459.8449533399998</v>
      </c>
    </row>
    <row r="70" spans="1:27" ht="15.75" x14ac:dyDescent="0.2">
      <c r="A70" s="35">
        <f t="shared" si="1"/>
        <v>44066</v>
      </c>
      <c r="B70" s="36">
        <f>SUMIFS(СВЦЭМ!$C$33:$C$776,СВЦЭМ!$A$33:$A$776,$A70,СВЦЭМ!$B$33:$B$776,B$47)+'СЕТ СН'!$G$12+СВЦЭМ!$D$10+'СЕТ СН'!$G$5-'СЕТ СН'!$G$20</f>
        <v>3513.2564743900002</v>
      </c>
      <c r="C70" s="36">
        <f>SUMIFS(СВЦЭМ!$C$33:$C$776,СВЦЭМ!$A$33:$A$776,$A70,СВЦЭМ!$B$33:$B$776,C$47)+'СЕТ СН'!$G$12+СВЦЭМ!$D$10+'СЕТ СН'!$G$5-'СЕТ СН'!$G$20</f>
        <v>3537.0204767699997</v>
      </c>
      <c r="D70" s="36">
        <f>SUMIFS(СВЦЭМ!$C$33:$C$776,СВЦЭМ!$A$33:$A$776,$A70,СВЦЭМ!$B$33:$B$776,D$47)+'СЕТ СН'!$G$12+СВЦЭМ!$D$10+'СЕТ СН'!$G$5-'СЕТ СН'!$G$20</f>
        <v>3562.5679995199998</v>
      </c>
      <c r="E70" s="36">
        <f>SUMIFS(СВЦЭМ!$C$33:$C$776,СВЦЭМ!$A$33:$A$776,$A70,СВЦЭМ!$B$33:$B$776,E$47)+'СЕТ СН'!$G$12+СВЦЭМ!$D$10+'СЕТ СН'!$G$5-'СЕТ СН'!$G$20</f>
        <v>3579.7657894700001</v>
      </c>
      <c r="F70" s="36">
        <f>SUMIFS(СВЦЭМ!$C$33:$C$776,СВЦЭМ!$A$33:$A$776,$A70,СВЦЭМ!$B$33:$B$776,F$47)+'СЕТ СН'!$G$12+СВЦЭМ!$D$10+'СЕТ СН'!$G$5-'СЕТ СН'!$G$20</f>
        <v>3582.99162738</v>
      </c>
      <c r="G70" s="36">
        <f>SUMIFS(СВЦЭМ!$C$33:$C$776,СВЦЭМ!$A$33:$A$776,$A70,СВЦЭМ!$B$33:$B$776,G$47)+'СЕТ СН'!$G$12+СВЦЭМ!$D$10+'СЕТ СН'!$G$5-'СЕТ СН'!$G$20</f>
        <v>3582.91616221</v>
      </c>
      <c r="H70" s="36">
        <f>SUMIFS(СВЦЭМ!$C$33:$C$776,СВЦЭМ!$A$33:$A$776,$A70,СВЦЭМ!$B$33:$B$776,H$47)+'СЕТ СН'!$G$12+СВЦЭМ!$D$10+'СЕТ СН'!$G$5-'СЕТ СН'!$G$20</f>
        <v>3570.3475368600002</v>
      </c>
      <c r="I70" s="36">
        <f>SUMIFS(СВЦЭМ!$C$33:$C$776,СВЦЭМ!$A$33:$A$776,$A70,СВЦЭМ!$B$33:$B$776,I$47)+'СЕТ СН'!$G$12+СВЦЭМ!$D$10+'СЕТ СН'!$G$5-'СЕТ СН'!$G$20</f>
        <v>3545.9306256700002</v>
      </c>
      <c r="J70" s="36">
        <f>SUMIFS(СВЦЭМ!$C$33:$C$776,СВЦЭМ!$A$33:$A$776,$A70,СВЦЭМ!$B$33:$B$776,J$47)+'СЕТ СН'!$G$12+СВЦЭМ!$D$10+'СЕТ СН'!$G$5-'СЕТ СН'!$G$20</f>
        <v>3535.7634242700001</v>
      </c>
      <c r="K70" s="36">
        <f>SUMIFS(СВЦЭМ!$C$33:$C$776,СВЦЭМ!$A$33:$A$776,$A70,СВЦЭМ!$B$33:$B$776,K$47)+'СЕТ СН'!$G$12+СВЦЭМ!$D$10+'СЕТ СН'!$G$5-'СЕТ СН'!$G$20</f>
        <v>3513.36305696</v>
      </c>
      <c r="L70" s="36">
        <f>SUMIFS(СВЦЭМ!$C$33:$C$776,СВЦЭМ!$A$33:$A$776,$A70,СВЦЭМ!$B$33:$B$776,L$47)+'СЕТ СН'!$G$12+СВЦЭМ!$D$10+'СЕТ СН'!$G$5-'СЕТ СН'!$G$20</f>
        <v>3475.1604732699998</v>
      </c>
      <c r="M70" s="36">
        <f>SUMIFS(СВЦЭМ!$C$33:$C$776,СВЦЭМ!$A$33:$A$776,$A70,СВЦЭМ!$B$33:$B$776,M$47)+'СЕТ СН'!$G$12+СВЦЭМ!$D$10+'СЕТ СН'!$G$5-'СЕТ СН'!$G$20</f>
        <v>3411.0295093599998</v>
      </c>
      <c r="N70" s="36">
        <f>SUMIFS(СВЦЭМ!$C$33:$C$776,СВЦЭМ!$A$33:$A$776,$A70,СВЦЭМ!$B$33:$B$776,N$47)+'СЕТ СН'!$G$12+СВЦЭМ!$D$10+'СЕТ СН'!$G$5-'СЕТ СН'!$G$20</f>
        <v>3346.3187896300001</v>
      </c>
      <c r="O70" s="36">
        <f>SUMIFS(СВЦЭМ!$C$33:$C$776,СВЦЭМ!$A$33:$A$776,$A70,СВЦЭМ!$B$33:$B$776,O$47)+'СЕТ СН'!$G$12+СВЦЭМ!$D$10+'СЕТ СН'!$G$5-'СЕТ СН'!$G$20</f>
        <v>3333.8203554000002</v>
      </c>
      <c r="P70" s="36">
        <f>SUMIFS(СВЦЭМ!$C$33:$C$776,СВЦЭМ!$A$33:$A$776,$A70,СВЦЭМ!$B$33:$B$776,P$47)+'СЕТ СН'!$G$12+СВЦЭМ!$D$10+'СЕТ СН'!$G$5-'СЕТ СН'!$G$20</f>
        <v>3340.25325195</v>
      </c>
      <c r="Q70" s="36">
        <f>SUMIFS(СВЦЭМ!$C$33:$C$776,СВЦЭМ!$A$33:$A$776,$A70,СВЦЭМ!$B$33:$B$776,Q$47)+'СЕТ СН'!$G$12+СВЦЭМ!$D$10+'СЕТ СН'!$G$5-'СЕТ СН'!$G$20</f>
        <v>3338.0859659500002</v>
      </c>
      <c r="R70" s="36">
        <f>SUMIFS(СВЦЭМ!$C$33:$C$776,СВЦЭМ!$A$33:$A$776,$A70,СВЦЭМ!$B$33:$B$776,R$47)+'СЕТ СН'!$G$12+СВЦЭМ!$D$10+'СЕТ СН'!$G$5-'СЕТ СН'!$G$20</f>
        <v>3335.63095011</v>
      </c>
      <c r="S70" s="36">
        <f>SUMIFS(СВЦЭМ!$C$33:$C$776,СВЦЭМ!$A$33:$A$776,$A70,СВЦЭМ!$B$33:$B$776,S$47)+'СЕТ СН'!$G$12+СВЦЭМ!$D$10+'СЕТ СН'!$G$5-'СЕТ СН'!$G$20</f>
        <v>3339.0709084</v>
      </c>
      <c r="T70" s="36">
        <f>SUMIFS(СВЦЭМ!$C$33:$C$776,СВЦЭМ!$A$33:$A$776,$A70,СВЦЭМ!$B$33:$B$776,T$47)+'СЕТ СН'!$G$12+СВЦЭМ!$D$10+'СЕТ СН'!$G$5-'СЕТ СН'!$G$20</f>
        <v>3340.4851220299997</v>
      </c>
      <c r="U70" s="36">
        <f>SUMIFS(СВЦЭМ!$C$33:$C$776,СВЦЭМ!$A$33:$A$776,$A70,СВЦЭМ!$B$33:$B$776,U$47)+'СЕТ СН'!$G$12+СВЦЭМ!$D$10+'СЕТ СН'!$G$5-'СЕТ СН'!$G$20</f>
        <v>3327.3367091700002</v>
      </c>
      <c r="V70" s="36">
        <f>SUMIFS(СВЦЭМ!$C$33:$C$776,СВЦЭМ!$A$33:$A$776,$A70,СВЦЭМ!$B$33:$B$776,V$47)+'СЕТ СН'!$G$12+СВЦЭМ!$D$10+'СЕТ СН'!$G$5-'СЕТ СН'!$G$20</f>
        <v>3319.7569214200003</v>
      </c>
      <c r="W70" s="36">
        <f>SUMIFS(СВЦЭМ!$C$33:$C$776,СВЦЭМ!$A$33:$A$776,$A70,СВЦЭМ!$B$33:$B$776,W$47)+'СЕТ СН'!$G$12+СВЦЭМ!$D$10+'СЕТ СН'!$G$5-'СЕТ СН'!$G$20</f>
        <v>3325.0061758299998</v>
      </c>
      <c r="X70" s="36">
        <f>SUMIFS(СВЦЭМ!$C$33:$C$776,СВЦЭМ!$A$33:$A$776,$A70,СВЦЭМ!$B$33:$B$776,X$47)+'СЕТ СН'!$G$12+СВЦЭМ!$D$10+'СЕТ СН'!$G$5-'СЕТ СН'!$G$20</f>
        <v>3352.9694331199998</v>
      </c>
      <c r="Y70" s="36">
        <f>SUMIFS(СВЦЭМ!$C$33:$C$776,СВЦЭМ!$A$33:$A$776,$A70,СВЦЭМ!$B$33:$B$776,Y$47)+'СЕТ СН'!$G$12+СВЦЭМ!$D$10+'СЕТ СН'!$G$5-'СЕТ СН'!$G$20</f>
        <v>3446.5961624500001</v>
      </c>
    </row>
    <row r="71" spans="1:27" ht="15.75" x14ac:dyDescent="0.2">
      <c r="A71" s="35">
        <f t="shared" si="1"/>
        <v>44067</v>
      </c>
      <c r="B71" s="36">
        <f>SUMIFS(СВЦЭМ!$C$33:$C$776,СВЦЭМ!$A$33:$A$776,$A71,СВЦЭМ!$B$33:$B$776,B$47)+'СЕТ СН'!$G$12+СВЦЭМ!$D$10+'СЕТ СН'!$G$5-'СЕТ СН'!$G$20</f>
        <v>3475.9248864299998</v>
      </c>
      <c r="C71" s="36">
        <f>SUMIFS(СВЦЭМ!$C$33:$C$776,СВЦЭМ!$A$33:$A$776,$A71,СВЦЭМ!$B$33:$B$776,C$47)+'СЕТ СН'!$G$12+СВЦЭМ!$D$10+'СЕТ СН'!$G$5-'СЕТ СН'!$G$20</f>
        <v>3515.0344690000002</v>
      </c>
      <c r="D71" s="36">
        <f>SUMIFS(СВЦЭМ!$C$33:$C$776,СВЦЭМ!$A$33:$A$776,$A71,СВЦЭМ!$B$33:$B$776,D$47)+'СЕТ СН'!$G$12+СВЦЭМ!$D$10+'СЕТ СН'!$G$5-'СЕТ СН'!$G$20</f>
        <v>3530.8509967999998</v>
      </c>
      <c r="E71" s="36">
        <f>SUMIFS(СВЦЭМ!$C$33:$C$776,СВЦЭМ!$A$33:$A$776,$A71,СВЦЭМ!$B$33:$B$776,E$47)+'СЕТ СН'!$G$12+СВЦЭМ!$D$10+'СЕТ СН'!$G$5-'СЕТ СН'!$G$20</f>
        <v>3537.7819364900001</v>
      </c>
      <c r="F71" s="36">
        <f>SUMIFS(СВЦЭМ!$C$33:$C$776,СВЦЭМ!$A$33:$A$776,$A71,СВЦЭМ!$B$33:$B$776,F$47)+'СЕТ СН'!$G$12+СВЦЭМ!$D$10+'СЕТ СН'!$G$5-'СЕТ СН'!$G$20</f>
        <v>3541.5246676699999</v>
      </c>
      <c r="G71" s="36">
        <f>SUMIFS(СВЦЭМ!$C$33:$C$776,СВЦЭМ!$A$33:$A$776,$A71,СВЦЭМ!$B$33:$B$776,G$47)+'СЕТ СН'!$G$12+СВЦЭМ!$D$10+'СЕТ СН'!$G$5-'СЕТ СН'!$G$20</f>
        <v>3531.2026747700002</v>
      </c>
      <c r="H71" s="36">
        <f>SUMIFS(СВЦЭМ!$C$33:$C$776,СВЦЭМ!$A$33:$A$776,$A71,СВЦЭМ!$B$33:$B$776,H$47)+'СЕТ СН'!$G$12+СВЦЭМ!$D$10+'СЕТ СН'!$G$5-'СЕТ СН'!$G$20</f>
        <v>3524.2611795299999</v>
      </c>
      <c r="I71" s="36">
        <f>SUMIFS(СВЦЭМ!$C$33:$C$776,СВЦЭМ!$A$33:$A$776,$A71,СВЦЭМ!$B$33:$B$776,I$47)+'СЕТ СН'!$G$12+СВЦЭМ!$D$10+'СЕТ СН'!$G$5-'СЕТ СН'!$G$20</f>
        <v>3596.4755401100001</v>
      </c>
      <c r="J71" s="36">
        <f>SUMIFS(СВЦЭМ!$C$33:$C$776,СВЦЭМ!$A$33:$A$776,$A71,СВЦЭМ!$B$33:$B$776,J$47)+'СЕТ СН'!$G$12+СВЦЭМ!$D$10+'СЕТ СН'!$G$5-'СЕТ СН'!$G$20</f>
        <v>3548.3050532799998</v>
      </c>
      <c r="K71" s="36">
        <f>SUMIFS(СВЦЭМ!$C$33:$C$776,СВЦЭМ!$A$33:$A$776,$A71,СВЦЭМ!$B$33:$B$776,K$47)+'СЕТ СН'!$G$12+СВЦЭМ!$D$10+'СЕТ СН'!$G$5-'СЕТ СН'!$G$20</f>
        <v>3522.2734881699998</v>
      </c>
      <c r="L71" s="36">
        <f>SUMIFS(СВЦЭМ!$C$33:$C$776,СВЦЭМ!$A$33:$A$776,$A71,СВЦЭМ!$B$33:$B$776,L$47)+'СЕТ СН'!$G$12+СВЦЭМ!$D$10+'СЕТ СН'!$G$5-'СЕТ СН'!$G$20</f>
        <v>3497.2829184500001</v>
      </c>
      <c r="M71" s="36">
        <f>SUMIFS(СВЦЭМ!$C$33:$C$776,СВЦЭМ!$A$33:$A$776,$A71,СВЦЭМ!$B$33:$B$776,M$47)+'СЕТ СН'!$G$12+СВЦЭМ!$D$10+'СЕТ СН'!$G$5-'СЕТ СН'!$G$20</f>
        <v>3445.1502384</v>
      </c>
      <c r="N71" s="36">
        <f>SUMIFS(СВЦЭМ!$C$33:$C$776,СВЦЭМ!$A$33:$A$776,$A71,СВЦЭМ!$B$33:$B$776,N$47)+'СЕТ СН'!$G$12+СВЦЭМ!$D$10+'СЕТ СН'!$G$5-'СЕТ СН'!$G$20</f>
        <v>3402.4171571100001</v>
      </c>
      <c r="O71" s="36">
        <f>SUMIFS(СВЦЭМ!$C$33:$C$776,СВЦЭМ!$A$33:$A$776,$A71,СВЦЭМ!$B$33:$B$776,O$47)+'СЕТ СН'!$G$12+СВЦЭМ!$D$10+'СЕТ СН'!$G$5-'СЕТ СН'!$G$20</f>
        <v>3374.5202579400002</v>
      </c>
      <c r="P71" s="36">
        <f>SUMIFS(СВЦЭМ!$C$33:$C$776,СВЦЭМ!$A$33:$A$776,$A71,СВЦЭМ!$B$33:$B$776,P$47)+'СЕТ СН'!$G$12+СВЦЭМ!$D$10+'СЕТ СН'!$G$5-'СЕТ СН'!$G$20</f>
        <v>3381.0665224100003</v>
      </c>
      <c r="Q71" s="36">
        <f>SUMIFS(СВЦЭМ!$C$33:$C$776,СВЦЭМ!$A$33:$A$776,$A71,СВЦЭМ!$B$33:$B$776,Q$47)+'СЕТ СН'!$G$12+СВЦЭМ!$D$10+'СЕТ СН'!$G$5-'СЕТ СН'!$G$20</f>
        <v>3375.01324707</v>
      </c>
      <c r="R71" s="36">
        <f>SUMIFS(СВЦЭМ!$C$33:$C$776,СВЦЭМ!$A$33:$A$776,$A71,СВЦЭМ!$B$33:$B$776,R$47)+'СЕТ СН'!$G$12+СВЦЭМ!$D$10+'СЕТ СН'!$G$5-'СЕТ СН'!$G$20</f>
        <v>3374.59365794</v>
      </c>
      <c r="S71" s="36">
        <f>SUMIFS(СВЦЭМ!$C$33:$C$776,СВЦЭМ!$A$33:$A$776,$A71,СВЦЭМ!$B$33:$B$776,S$47)+'СЕТ СН'!$G$12+СВЦЭМ!$D$10+'СЕТ СН'!$G$5-'СЕТ СН'!$G$20</f>
        <v>3377.05578883</v>
      </c>
      <c r="T71" s="36">
        <f>SUMIFS(СВЦЭМ!$C$33:$C$776,СВЦЭМ!$A$33:$A$776,$A71,СВЦЭМ!$B$33:$B$776,T$47)+'СЕТ СН'!$G$12+СВЦЭМ!$D$10+'СЕТ СН'!$G$5-'СЕТ СН'!$G$20</f>
        <v>3379.77624801</v>
      </c>
      <c r="U71" s="36">
        <f>SUMIFS(СВЦЭМ!$C$33:$C$776,СВЦЭМ!$A$33:$A$776,$A71,СВЦЭМ!$B$33:$B$776,U$47)+'СЕТ СН'!$G$12+СВЦЭМ!$D$10+'СЕТ СН'!$G$5-'СЕТ СН'!$G$20</f>
        <v>3381.0451457499998</v>
      </c>
      <c r="V71" s="36">
        <f>SUMIFS(СВЦЭМ!$C$33:$C$776,СВЦЭМ!$A$33:$A$776,$A71,СВЦЭМ!$B$33:$B$776,V$47)+'СЕТ СН'!$G$12+СВЦЭМ!$D$10+'СЕТ СН'!$G$5-'СЕТ СН'!$G$20</f>
        <v>3373.7090768100002</v>
      </c>
      <c r="W71" s="36">
        <f>SUMIFS(СВЦЭМ!$C$33:$C$776,СВЦЭМ!$A$33:$A$776,$A71,СВЦЭМ!$B$33:$B$776,W$47)+'СЕТ СН'!$G$12+СВЦЭМ!$D$10+'СЕТ СН'!$G$5-'СЕТ СН'!$G$20</f>
        <v>3365.6873731699998</v>
      </c>
      <c r="X71" s="36">
        <f>SUMIFS(СВЦЭМ!$C$33:$C$776,СВЦЭМ!$A$33:$A$776,$A71,СВЦЭМ!$B$33:$B$776,X$47)+'СЕТ СН'!$G$12+СВЦЭМ!$D$10+'СЕТ СН'!$G$5-'СЕТ СН'!$G$20</f>
        <v>3394.3109230499999</v>
      </c>
      <c r="Y71" s="36">
        <f>SUMIFS(СВЦЭМ!$C$33:$C$776,СВЦЭМ!$A$33:$A$776,$A71,СВЦЭМ!$B$33:$B$776,Y$47)+'СЕТ СН'!$G$12+СВЦЭМ!$D$10+'СЕТ СН'!$G$5-'СЕТ СН'!$G$20</f>
        <v>3502.0585995400002</v>
      </c>
    </row>
    <row r="72" spans="1:27" ht="15.75" x14ac:dyDescent="0.2">
      <c r="A72" s="35">
        <f t="shared" si="1"/>
        <v>44068</v>
      </c>
      <c r="B72" s="36">
        <f>SUMIFS(СВЦЭМ!$C$33:$C$776,СВЦЭМ!$A$33:$A$776,$A72,СВЦЭМ!$B$33:$B$776,B$47)+'СЕТ СН'!$G$12+СВЦЭМ!$D$10+'СЕТ СН'!$G$5-'СЕТ СН'!$G$20</f>
        <v>3488.3511556600001</v>
      </c>
      <c r="C72" s="36">
        <f>SUMIFS(СВЦЭМ!$C$33:$C$776,СВЦЭМ!$A$33:$A$776,$A72,СВЦЭМ!$B$33:$B$776,C$47)+'СЕТ СН'!$G$12+СВЦЭМ!$D$10+'СЕТ СН'!$G$5-'СЕТ СН'!$G$20</f>
        <v>3522.4159050399999</v>
      </c>
      <c r="D72" s="36">
        <f>SUMIFS(СВЦЭМ!$C$33:$C$776,СВЦЭМ!$A$33:$A$776,$A72,СВЦЭМ!$B$33:$B$776,D$47)+'СЕТ СН'!$G$12+СВЦЭМ!$D$10+'СЕТ СН'!$G$5-'СЕТ СН'!$G$20</f>
        <v>3543.6286299600001</v>
      </c>
      <c r="E72" s="36">
        <f>SUMIFS(СВЦЭМ!$C$33:$C$776,СВЦЭМ!$A$33:$A$776,$A72,СВЦЭМ!$B$33:$B$776,E$47)+'СЕТ СН'!$G$12+СВЦЭМ!$D$10+'СЕТ СН'!$G$5-'СЕТ СН'!$G$20</f>
        <v>3550.6554737799997</v>
      </c>
      <c r="F72" s="36">
        <f>SUMIFS(СВЦЭМ!$C$33:$C$776,СВЦЭМ!$A$33:$A$776,$A72,СВЦЭМ!$B$33:$B$776,F$47)+'СЕТ СН'!$G$12+СВЦЭМ!$D$10+'СЕТ СН'!$G$5-'СЕТ СН'!$G$20</f>
        <v>3551.9804545900001</v>
      </c>
      <c r="G72" s="36">
        <f>SUMIFS(СВЦЭМ!$C$33:$C$776,СВЦЭМ!$A$33:$A$776,$A72,СВЦЭМ!$B$33:$B$776,G$47)+'СЕТ СН'!$G$12+СВЦЭМ!$D$10+'СЕТ СН'!$G$5-'СЕТ СН'!$G$20</f>
        <v>3541.1314961100002</v>
      </c>
      <c r="H72" s="36">
        <f>SUMIFS(СВЦЭМ!$C$33:$C$776,СВЦЭМ!$A$33:$A$776,$A72,СВЦЭМ!$B$33:$B$776,H$47)+'СЕТ СН'!$G$12+СВЦЭМ!$D$10+'СЕТ СН'!$G$5-'СЕТ СН'!$G$20</f>
        <v>3552.2236827500001</v>
      </c>
      <c r="I72" s="36">
        <f>SUMIFS(СВЦЭМ!$C$33:$C$776,СВЦЭМ!$A$33:$A$776,$A72,СВЦЭМ!$B$33:$B$776,I$47)+'СЕТ СН'!$G$12+СВЦЭМ!$D$10+'СЕТ СН'!$G$5-'СЕТ СН'!$G$20</f>
        <v>3581.74639587</v>
      </c>
      <c r="J72" s="36">
        <f>SUMIFS(СВЦЭМ!$C$33:$C$776,СВЦЭМ!$A$33:$A$776,$A72,СВЦЭМ!$B$33:$B$776,J$47)+'СЕТ СН'!$G$12+СВЦЭМ!$D$10+'СЕТ СН'!$G$5-'СЕТ СН'!$G$20</f>
        <v>3567.95899001</v>
      </c>
      <c r="K72" s="36">
        <f>SUMIFS(СВЦЭМ!$C$33:$C$776,СВЦЭМ!$A$33:$A$776,$A72,СВЦЭМ!$B$33:$B$776,K$47)+'СЕТ СН'!$G$12+СВЦЭМ!$D$10+'СЕТ СН'!$G$5-'СЕТ СН'!$G$20</f>
        <v>3532.1982974500002</v>
      </c>
      <c r="L72" s="36">
        <f>SUMIFS(СВЦЭМ!$C$33:$C$776,СВЦЭМ!$A$33:$A$776,$A72,СВЦЭМ!$B$33:$B$776,L$47)+'СЕТ СН'!$G$12+СВЦЭМ!$D$10+'СЕТ СН'!$G$5-'СЕТ СН'!$G$20</f>
        <v>3516.75719759</v>
      </c>
      <c r="M72" s="36">
        <f>SUMIFS(СВЦЭМ!$C$33:$C$776,СВЦЭМ!$A$33:$A$776,$A72,СВЦЭМ!$B$33:$B$776,M$47)+'СЕТ СН'!$G$12+СВЦЭМ!$D$10+'СЕТ СН'!$G$5-'СЕТ СН'!$G$20</f>
        <v>3450.5386528600002</v>
      </c>
      <c r="N72" s="36">
        <f>SUMIFS(СВЦЭМ!$C$33:$C$776,СВЦЭМ!$A$33:$A$776,$A72,СВЦЭМ!$B$33:$B$776,N$47)+'СЕТ СН'!$G$12+СВЦЭМ!$D$10+'СЕТ СН'!$G$5-'СЕТ СН'!$G$20</f>
        <v>3399.9663905100001</v>
      </c>
      <c r="O72" s="36">
        <f>SUMIFS(СВЦЭМ!$C$33:$C$776,СВЦЭМ!$A$33:$A$776,$A72,СВЦЭМ!$B$33:$B$776,O$47)+'СЕТ СН'!$G$12+СВЦЭМ!$D$10+'СЕТ СН'!$G$5-'СЕТ СН'!$G$20</f>
        <v>3366.3204135599999</v>
      </c>
      <c r="P72" s="36">
        <f>SUMIFS(СВЦЭМ!$C$33:$C$776,СВЦЭМ!$A$33:$A$776,$A72,СВЦЭМ!$B$33:$B$776,P$47)+'СЕТ СН'!$G$12+СВЦЭМ!$D$10+'СЕТ СН'!$G$5-'СЕТ СН'!$G$20</f>
        <v>3379.80619445</v>
      </c>
      <c r="Q72" s="36">
        <f>SUMIFS(СВЦЭМ!$C$33:$C$776,СВЦЭМ!$A$33:$A$776,$A72,СВЦЭМ!$B$33:$B$776,Q$47)+'СЕТ СН'!$G$12+СВЦЭМ!$D$10+'СЕТ СН'!$G$5-'СЕТ СН'!$G$20</f>
        <v>3376.2127425600002</v>
      </c>
      <c r="R72" s="36">
        <f>SUMIFS(СВЦЭМ!$C$33:$C$776,СВЦЭМ!$A$33:$A$776,$A72,СВЦЭМ!$B$33:$B$776,R$47)+'СЕТ СН'!$G$12+СВЦЭМ!$D$10+'СЕТ СН'!$G$5-'СЕТ СН'!$G$20</f>
        <v>3372.9806281599999</v>
      </c>
      <c r="S72" s="36">
        <f>SUMIFS(СВЦЭМ!$C$33:$C$776,СВЦЭМ!$A$33:$A$776,$A72,СВЦЭМ!$B$33:$B$776,S$47)+'СЕТ СН'!$G$12+СВЦЭМ!$D$10+'СЕТ СН'!$G$5-'СЕТ СН'!$G$20</f>
        <v>3376.1518809600002</v>
      </c>
      <c r="T72" s="36">
        <f>SUMIFS(СВЦЭМ!$C$33:$C$776,СВЦЭМ!$A$33:$A$776,$A72,СВЦЭМ!$B$33:$B$776,T$47)+'СЕТ СН'!$G$12+СВЦЭМ!$D$10+'СЕТ СН'!$G$5-'СЕТ СН'!$G$20</f>
        <v>3376.7035464400001</v>
      </c>
      <c r="U72" s="36">
        <f>SUMIFS(СВЦЭМ!$C$33:$C$776,СВЦЭМ!$A$33:$A$776,$A72,СВЦЭМ!$B$33:$B$776,U$47)+'СЕТ СН'!$G$12+СВЦЭМ!$D$10+'СЕТ СН'!$G$5-'СЕТ СН'!$G$20</f>
        <v>3371.7455004900003</v>
      </c>
      <c r="V72" s="36">
        <f>SUMIFS(СВЦЭМ!$C$33:$C$776,СВЦЭМ!$A$33:$A$776,$A72,СВЦЭМ!$B$33:$B$776,V$47)+'СЕТ СН'!$G$12+СВЦЭМ!$D$10+'СЕТ СН'!$G$5-'СЕТ СН'!$G$20</f>
        <v>3351.27044054</v>
      </c>
      <c r="W72" s="36">
        <f>SUMIFS(СВЦЭМ!$C$33:$C$776,СВЦЭМ!$A$33:$A$776,$A72,СВЦЭМ!$B$33:$B$776,W$47)+'СЕТ СН'!$G$12+СВЦЭМ!$D$10+'СЕТ СН'!$G$5-'СЕТ СН'!$G$20</f>
        <v>3332.6193605600001</v>
      </c>
      <c r="X72" s="36">
        <f>SUMIFS(СВЦЭМ!$C$33:$C$776,СВЦЭМ!$A$33:$A$776,$A72,СВЦЭМ!$B$33:$B$776,X$47)+'СЕТ СН'!$G$12+СВЦЭМ!$D$10+'СЕТ СН'!$G$5-'СЕТ СН'!$G$20</f>
        <v>3355.8433972900002</v>
      </c>
      <c r="Y72" s="36">
        <f>SUMIFS(СВЦЭМ!$C$33:$C$776,СВЦЭМ!$A$33:$A$776,$A72,СВЦЭМ!$B$33:$B$776,Y$47)+'СЕТ СН'!$G$12+СВЦЭМ!$D$10+'СЕТ СН'!$G$5-'СЕТ СН'!$G$20</f>
        <v>3455.3552786300002</v>
      </c>
    </row>
    <row r="73" spans="1:27" ht="15.75" x14ac:dyDescent="0.2">
      <c r="A73" s="35">
        <f t="shared" si="1"/>
        <v>44069</v>
      </c>
      <c r="B73" s="36">
        <f>SUMIFS(СВЦЭМ!$C$33:$C$776,СВЦЭМ!$A$33:$A$776,$A73,СВЦЭМ!$B$33:$B$776,B$47)+'СЕТ СН'!$G$12+СВЦЭМ!$D$10+'СЕТ СН'!$G$5-'СЕТ СН'!$G$20</f>
        <v>3495.2069640899999</v>
      </c>
      <c r="C73" s="36">
        <f>SUMIFS(СВЦЭМ!$C$33:$C$776,СВЦЭМ!$A$33:$A$776,$A73,СВЦЭМ!$B$33:$B$776,C$47)+'СЕТ СН'!$G$12+СВЦЭМ!$D$10+'СЕТ СН'!$G$5-'СЕТ СН'!$G$20</f>
        <v>3529.8828972000001</v>
      </c>
      <c r="D73" s="36">
        <f>SUMIFS(СВЦЭМ!$C$33:$C$776,СВЦЭМ!$A$33:$A$776,$A73,СВЦЭМ!$B$33:$B$776,D$47)+'СЕТ СН'!$G$12+СВЦЭМ!$D$10+'СЕТ СН'!$G$5-'СЕТ СН'!$G$20</f>
        <v>3548.2856084200002</v>
      </c>
      <c r="E73" s="36">
        <f>SUMIFS(СВЦЭМ!$C$33:$C$776,СВЦЭМ!$A$33:$A$776,$A73,СВЦЭМ!$B$33:$B$776,E$47)+'СЕТ СН'!$G$12+СВЦЭМ!$D$10+'СЕТ СН'!$G$5-'СЕТ СН'!$G$20</f>
        <v>3554.8092975300001</v>
      </c>
      <c r="F73" s="36">
        <f>SUMIFS(СВЦЭМ!$C$33:$C$776,СВЦЭМ!$A$33:$A$776,$A73,СВЦЭМ!$B$33:$B$776,F$47)+'СЕТ СН'!$G$12+СВЦЭМ!$D$10+'СЕТ СН'!$G$5-'СЕТ СН'!$G$20</f>
        <v>3553.0531408400002</v>
      </c>
      <c r="G73" s="36">
        <f>SUMIFS(СВЦЭМ!$C$33:$C$776,СВЦЭМ!$A$33:$A$776,$A73,СВЦЭМ!$B$33:$B$776,G$47)+'СЕТ СН'!$G$12+СВЦЭМ!$D$10+'СЕТ СН'!$G$5-'СЕТ СН'!$G$20</f>
        <v>3551.5732781400002</v>
      </c>
      <c r="H73" s="36">
        <f>SUMIFS(СВЦЭМ!$C$33:$C$776,СВЦЭМ!$A$33:$A$776,$A73,СВЦЭМ!$B$33:$B$776,H$47)+'СЕТ СН'!$G$12+СВЦЭМ!$D$10+'СЕТ СН'!$G$5-'СЕТ СН'!$G$20</f>
        <v>3556.8437475199999</v>
      </c>
      <c r="I73" s="36">
        <f>SUMIFS(СВЦЭМ!$C$33:$C$776,СВЦЭМ!$A$33:$A$776,$A73,СВЦЭМ!$B$33:$B$776,I$47)+'СЕТ СН'!$G$12+СВЦЭМ!$D$10+'СЕТ СН'!$G$5-'СЕТ СН'!$G$20</f>
        <v>3581.2126972699998</v>
      </c>
      <c r="J73" s="36">
        <f>SUMIFS(СВЦЭМ!$C$33:$C$776,СВЦЭМ!$A$33:$A$776,$A73,СВЦЭМ!$B$33:$B$776,J$47)+'СЕТ СН'!$G$12+СВЦЭМ!$D$10+'СЕТ СН'!$G$5-'СЕТ СН'!$G$20</f>
        <v>3559.55197383</v>
      </c>
      <c r="K73" s="36">
        <f>SUMIFS(СВЦЭМ!$C$33:$C$776,СВЦЭМ!$A$33:$A$776,$A73,СВЦЭМ!$B$33:$B$776,K$47)+'СЕТ СН'!$G$12+СВЦЭМ!$D$10+'СЕТ СН'!$G$5-'СЕТ СН'!$G$20</f>
        <v>3477.70619171</v>
      </c>
      <c r="L73" s="36">
        <f>SUMIFS(СВЦЭМ!$C$33:$C$776,СВЦЭМ!$A$33:$A$776,$A73,СВЦЭМ!$B$33:$B$776,L$47)+'СЕТ СН'!$G$12+СВЦЭМ!$D$10+'СЕТ СН'!$G$5-'СЕТ СН'!$G$20</f>
        <v>3463.1539608600001</v>
      </c>
      <c r="M73" s="36">
        <f>SUMIFS(СВЦЭМ!$C$33:$C$776,СВЦЭМ!$A$33:$A$776,$A73,СВЦЭМ!$B$33:$B$776,M$47)+'СЕТ СН'!$G$12+СВЦЭМ!$D$10+'СЕТ СН'!$G$5-'СЕТ СН'!$G$20</f>
        <v>3400.7859546899999</v>
      </c>
      <c r="N73" s="36">
        <f>SUMIFS(СВЦЭМ!$C$33:$C$776,СВЦЭМ!$A$33:$A$776,$A73,СВЦЭМ!$B$33:$B$776,N$47)+'СЕТ СН'!$G$12+СВЦЭМ!$D$10+'СЕТ СН'!$G$5-'СЕТ СН'!$G$20</f>
        <v>3345.2190062099999</v>
      </c>
      <c r="O73" s="36">
        <f>SUMIFS(СВЦЭМ!$C$33:$C$776,СВЦЭМ!$A$33:$A$776,$A73,СВЦЭМ!$B$33:$B$776,O$47)+'СЕТ СН'!$G$12+СВЦЭМ!$D$10+'СЕТ СН'!$G$5-'СЕТ СН'!$G$20</f>
        <v>3326.4632631599998</v>
      </c>
      <c r="P73" s="36">
        <f>SUMIFS(СВЦЭМ!$C$33:$C$776,СВЦЭМ!$A$33:$A$776,$A73,СВЦЭМ!$B$33:$B$776,P$47)+'СЕТ СН'!$G$12+СВЦЭМ!$D$10+'СЕТ СН'!$G$5-'СЕТ СН'!$G$20</f>
        <v>3326.8357577799998</v>
      </c>
      <c r="Q73" s="36">
        <f>SUMIFS(СВЦЭМ!$C$33:$C$776,СВЦЭМ!$A$33:$A$776,$A73,СВЦЭМ!$B$33:$B$776,Q$47)+'СЕТ СН'!$G$12+СВЦЭМ!$D$10+'СЕТ СН'!$G$5-'СЕТ СН'!$G$20</f>
        <v>3323.18066421</v>
      </c>
      <c r="R73" s="36">
        <f>SUMIFS(СВЦЭМ!$C$33:$C$776,СВЦЭМ!$A$33:$A$776,$A73,СВЦЭМ!$B$33:$B$776,R$47)+'СЕТ СН'!$G$12+СВЦЭМ!$D$10+'СЕТ СН'!$G$5-'СЕТ СН'!$G$20</f>
        <v>3328.3489144</v>
      </c>
      <c r="S73" s="36">
        <f>SUMIFS(СВЦЭМ!$C$33:$C$776,СВЦЭМ!$A$33:$A$776,$A73,СВЦЭМ!$B$33:$B$776,S$47)+'СЕТ СН'!$G$12+СВЦЭМ!$D$10+'СЕТ СН'!$G$5-'СЕТ СН'!$G$20</f>
        <v>3331.0141402200002</v>
      </c>
      <c r="T73" s="36">
        <f>SUMIFS(СВЦЭМ!$C$33:$C$776,СВЦЭМ!$A$33:$A$776,$A73,СВЦЭМ!$B$33:$B$776,T$47)+'СЕТ СН'!$G$12+СВЦЭМ!$D$10+'СЕТ СН'!$G$5-'СЕТ СН'!$G$20</f>
        <v>3323.55076087</v>
      </c>
      <c r="U73" s="36">
        <f>SUMIFS(СВЦЭМ!$C$33:$C$776,СВЦЭМ!$A$33:$A$776,$A73,СВЦЭМ!$B$33:$B$776,U$47)+'СЕТ СН'!$G$12+СВЦЭМ!$D$10+'СЕТ СН'!$G$5-'СЕТ СН'!$G$20</f>
        <v>3325.9437220099999</v>
      </c>
      <c r="V73" s="36">
        <f>SUMIFS(СВЦЭМ!$C$33:$C$776,СВЦЭМ!$A$33:$A$776,$A73,СВЦЭМ!$B$33:$B$776,V$47)+'СЕТ СН'!$G$12+СВЦЭМ!$D$10+'СЕТ СН'!$G$5-'СЕТ СН'!$G$20</f>
        <v>3333.1493167799999</v>
      </c>
      <c r="W73" s="36">
        <f>SUMIFS(СВЦЭМ!$C$33:$C$776,СВЦЭМ!$A$33:$A$776,$A73,СВЦЭМ!$B$33:$B$776,W$47)+'СЕТ СН'!$G$12+СВЦЭМ!$D$10+'СЕТ СН'!$G$5-'СЕТ СН'!$G$20</f>
        <v>3340.9445053499999</v>
      </c>
      <c r="X73" s="36">
        <f>SUMIFS(СВЦЭМ!$C$33:$C$776,СВЦЭМ!$A$33:$A$776,$A73,СВЦЭМ!$B$33:$B$776,X$47)+'СЕТ СН'!$G$12+СВЦЭМ!$D$10+'СЕТ СН'!$G$5-'СЕТ СН'!$G$20</f>
        <v>3362.14761593</v>
      </c>
      <c r="Y73" s="36">
        <f>SUMIFS(СВЦЭМ!$C$33:$C$776,СВЦЭМ!$A$33:$A$776,$A73,СВЦЭМ!$B$33:$B$776,Y$47)+'СЕТ СН'!$G$12+СВЦЭМ!$D$10+'СЕТ СН'!$G$5-'СЕТ СН'!$G$20</f>
        <v>3455.4689325200002</v>
      </c>
    </row>
    <row r="74" spans="1:27" ht="15.75" x14ac:dyDescent="0.2">
      <c r="A74" s="35">
        <f t="shared" si="1"/>
        <v>44070</v>
      </c>
      <c r="B74" s="36">
        <f>SUMIFS(СВЦЭМ!$C$33:$C$776,СВЦЭМ!$A$33:$A$776,$A74,СВЦЭМ!$B$33:$B$776,B$47)+'СЕТ СН'!$G$12+СВЦЭМ!$D$10+'СЕТ СН'!$G$5-'СЕТ СН'!$G$20</f>
        <v>3388.80809826</v>
      </c>
      <c r="C74" s="36">
        <f>SUMIFS(СВЦЭМ!$C$33:$C$776,СВЦЭМ!$A$33:$A$776,$A74,СВЦЭМ!$B$33:$B$776,C$47)+'СЕТ СН'!$G$12+СВЦЭМ!$D$10+'СЕТ СН'!$G$5-'СЕТ СН'!$G$20</f>
        <v>3490.41541035</v>
      </c>
      <c r="D74" s="36">
        <f>SUMIFS(СВЦЭМ!$C$33:$C$776,СВЦЭМ!$A$33:$A$776,$A74,СВЦЭМ!$B$33:$B$776,D$47)+'СЕТ СН'!$G$12+СВЦЭМ!$D$10+'СЕТ СН'!$G$5-'СЕТ СН'!$G$20</f>
        <v>3584.3382061900002</v>
      </c>
      <c r="E74" s="36">
        <f>SUMIFS(СВЦЭМ!$C$33:$C$776,СВЦЭМ!$A$33:$A$776,$A74,СВЦЭМ!$B$33:$B$776,E$47)+'СЕТ СН'!$G$12+СВЦЭМ!$D$10+'СЕТ СН'!$G$5-'СЕТ СН'!$G$20</f>
        <v>3603.9562585399999</v>
      </c>
      <c r="F74" s="36">
        <f>SUMIFS(СВЦЭМ!$C$33:$C$776,СВЦЭМ!$A$33:$A$776,$A74,СВЦЭМ!$B$33:$B$776,F$47)+'СЕТ СН'!$G$12+СВЦЭМ!$D$10+'СЕТ СН'!$G$5-'СЕТ СН'!$G$20</f>
        <v>3611.0039031000001</v>
      </c>
      <c r="G74" s="36">
        <f>SUMIFS(СВЦЭМ!$C$33:$C$776,СВЦЭМ!$A$33:$A$776,$A74,СВЦЭМ!$B$33:$B$776,G$47)+'СЕТ СН'!$G$12+СВЦЭМ!$D$10+'СЕТ СН'!$G$5-'СЕТ СН'!$G$20</f>
        <v>3603.3788336799998</v>
      </c>
      <c r="H74" s="36">
        <f>SUMIFS(СВЦЭМ!$C$33:$C$776,СВЦЭМ!$A$33:$A$776,$A74,СВЦЭМ!$B$33:$B$776,H$47)+'СЕТ СН'!$G$12+СВЦЭМ!$D$10+'СЕТ СН'!$G$5-'СЕТ СН'!$G$20</f>
        <v>3561.6018976999999</v>
      </c>
      <c r="I74" s="36">
        <f>SUMIFS(СВЦЭМ!$C$33:$C$776,СВЦЭМ!$A$33:$A$776,$A74,СВЦЭМ!$B$33:$B$776,I$47)+'СЕТ СН'!$G$12+СВЦЭМ!$D$10+'СЕТ СН'!$G$5-'СЕТ СН'!$G$20</f>
        <v>3481.7650573400001</v>
      </c>
      <c r="J74" s="36">
        <f>SUMIFS(СВЦЭМ!$C$33:$C$776,СВЦЭМ!$A$33:$A$776,$A74,СВЦЭМ!$B$33:$B$776,J$47)+'СЕТ СН'!$G$12+СВЦЭМ!$D$10+'СЕТ СН'!$G$5-'СЕТ СН'!$G$20</f>
        <v>3434.9242528</v>
      </c>
      <c r="K74" s="36">
        <f>SUMIFS(СВЦЭМ!$C$33:$C$776,СВЦЭМ!$A$33:$A$776,$A74,СВЦЭМ!$B$33:$B$776,K$47)+'СЕТ СН'!$G$12+СВЦЭМ!$D$10+'СЕТ СН'!$G$5-'СЕТ СН'!$G$20</f>
        <v>3404.4734398199998</v>
      </c>
      <c r="L74" s="36">
        <f>SUMIFS(СВЦЭМ!$C$33:$C$776,СВЦЭМ!$A$33:$A$776,$A74,СВЦЭМ!$B$33:$B$776,L$47)+'СЕТ СН'!$G$12+СВЦЭМ!$D$10+'СЕТ СН'!$G$5-'СЕТ СН'!$G$20</f>
        <v>3406.0522955199999</v>
      </c>
      <c r="M74" s="36">
        <f>SUMIFS(СВЦЭМ!$C$33:$C$776,СВЦЭМ!$A$33:$A$776,$A74,СВЦЭМ!$B$33:$B$776,M$47)+'СЕТ СН'!$G$12+СВЦЭМ!$D$10+'СЕТ СН'!$G$5-'СЕТ СН'!$G$20</f>
        <v>3409.6380413799998</v>
      </c>
      <c r="N74" s="36">
        <f>SUMIFS(СВЦЭМ!$C$33:$C$776,СВЦЭМ!$A$33:$A$776,$A74,СВЦЭМ!$B$33:$B$776,N$47)+'СЕТ СН'!$G$12+СВЦЭМ!$D$10+'СЕТ СН'!$G$5-'СЕТ СН'!$G$20</f>
        <v>3400.7277251099999</v>
      </c>
      <c r="O74" s="36">
        <f>SUMIFS(СВЦЭМ!$C$33:$C$776,СВЦЭМ!$A$33:$A$776,$A74,СВЦЭМ!$B$33:$B$776,O$47)+'СЕТ СН'!$G$12+СВЦЭМ!$D$10+'СЕТ СН'!$G$5-'СЕТ СН'!$G$20</f>
        <v>3400.2443369699999</v>
      </c>
      <c r="P74" s="36">
        <f>SUMIFS(СВЦЭМ!$C$33:$C$776,СВЦЭМ!$A$33:$A$776,$A74,СВЦЭМ!$B$33:$B$776,P$47)+'СЕТ СН'!$G$12+СВЦЭМ!$D$10+'СЕТ СН'!$G$5-'СЕТ СН'!$G$20</f>
        <v>3404.9488363400001</v>
      </c>
      <c r="Q74" s="36">
        <f>SUMIFS(СВЦЭМ!$C$33:$C$776,СВЦЭМ!$A$33:$A$776,$A74,СВЦЭМ!$B$33:$B$776,Q$47)+'СЕТ СН'!$G$12+СВЦЭМ!$D$10+'СЕТ СН'!$G$5-'СЕТ СН'!$G$20</f>
        <v>3405.0143248100003</v>
      </c>
      <c r="R74" s="36">
        <f>SUMIFS(СВЦЭМ!$C$33:$C$776,СВЦЭМ!$A$33:$A$776,$A74,СВЦЭМ!$B$33:$B$776,R$47)+'СЕТ СН'!$G$12+СВЦЭМ!$D$10+'СЕТ СН'!$G$5-'СЕТ СН'!$G$20</f>
        <v>3397.6854238800001</v>
      </c>
      <c r="S74" s="36">
        <f>SUMIFS(СВЦЭМ!$C$33:$C$776,СВЦЭМ!$A$33:$A$776,$A74,СВЦЭМ!$B$33:$B$776,S$47)+'СЕТ СН'!$G$12+СВЦЭМ!$D$10+'СЕТ СН'!$G$5-'СЕТ СН'!$G$20</f>
        <v>3400.8976203699999</v>
      </c>
      <c r="T74" s="36">
        <f>SUMIFS(СВЦЭМ!$C$33:$C$776,СВЦЭМ!$A$33:$A$776,$A74,СВЦЭМ!$B$33:$B$776,T$47)+'СЕТ СН'!$G$12+СВЦЭМ!$D$10+'СЕТ СН'!$G$5-'СЕТ СН'!$G$20</f>
        <v>3395.5839956300001</v>
      </c>
      <c r="U74" s="36">
        <f>SUMIFS(СВЦЭМ!$C$33:$C$776,СВЦЭМ!$A$33:$A$776,$A74,СВЦЭМ!$B$33:$B$776,U$47)+'СЕТ СН'!$G$12+СВЦЭМ!$D$10+'СЕТ СН'!$G$5-'СЕТ СН'!$G$20</f>
        <v>3398.3299493099998</v>
      </c>
      <c r="V74" s="36">
        <f>SUMIFS(СВЦЭМ!$C$33:$C$776,СВЦЭМ!$A$33:$A$776,$A74,СВЦЭМ!$B$33:$B$776,V$47)+'СЕТ СН'!$G$12+СВЦЭМ!$D$10+'СЕТ СН'!$G$5-'СЕТ СН'!$G$20</f>
        <v>3410.7108538000002</v>
      </c>
      <c r="W74" s="36">
        <f>SUMIFS(СВЦЭМ!$C$33:$C$776,СВЦЭМ!$A$33:$A$776,$A74,СВЦЭМ!$B$33:$B$776,W$47)+'СЕТ СН'!$G$12+СВЦЭМ!$D$10+'СЕТ СН'!$G$5-'СЕТ СН'!$G$20</f>
        <v>3411.9063619099998</v>
      </c>
      <c r="X74" s="36">
        <f>SUMIFS(СВЦЭМ!$C$33:$C$776,СВЦЭМ!$A$33:$A$776,$A74,СВЦЭМ!$B$33:$B$776,X$47)+'СЕТ СН'!$G$12+СВЦЭМ!$D$10+'СЕТ СН'!$G$5-'СЕТ СН'!$G$20</f>
        <v>3384.9793146299999</v>
      </c>
      <c r="Y74" s="36">
        <f>SUMIFS(СВЦЭМ!$C$33:$C$776,СВЦЭМ!$A$33:$A$776,$A74,СВЦЭМ!$B$33:$B$776,Y$47)+'СЕТ СН'!$G$12+СВЦЭМ!$D$10+'СЕТ СН'!$G$5-'СЕТ СН'!$G$20</f>
        <v>3415.30039175</v>
      </c>
    </row>
    <row r="75" spans="1:27" ht="15.75" x14ac:dyDescent="0.2">
      <c r="A75" s="35">
        <f t="shared" si="1"/>
        <v>44071</v>
      </c>
      <c r="B75" s="36">
        <f>SUMIFS(СВЦЭМ!$C$33:$C$776,СВЦЭМ!$A$33:$A$776,$A75,СВЦЭМ!$B$33:$B$776,B$47)+'СЕТ СН'!$G$12+СВЦЭМ!$D$10+'СЕТ СН'!$G$5-'СЕТ СН'!$G$20</f>
        <v>3539.3179955099999</v>
      </c>
      <c r="C75" s="36">
        <f>SUMIFS(СВЦЭМ!$C$33:$C$776,СВЦЭМ!$A$33:$A$776,$A75,СВЦЭМ!$B$33:$B$776,C$47)+'СЕТ СН'!$G$12+СВЦЭМ!$D$10+'СЕТ СН'!$G$5-'СЕТ СН'!$G$20</f>
        <v>3557.94099818</v>
      </c>
      <c r="D75" s="36">
        <f>SUMIFS(СВЦЭМ!$C$33:$C$776,СВЦЭМ!$A$33:$A$776,$A75,СВЦЭМ!$B$33:$B$776,D$47)+'СЕТ СН'!$G$12+СВЦЭМ!$D$10+'СЕТ СН'!$G$5-'СЕТ СН'!$G$20</f>
        <v>3589.4993272800002</v>
      </c>
      <c r="E75" s="36">
        <f>SUMIFS(СВЦЭМ!$C$33:$C$776,СВЦЭМ!$A$33:$A$776,$A75,СВЦЭМ!$B$33:$B$776,E$47)+'СЕТ СН'!$G$12+СВЦЭМ!$D$10+'СЕТ СН'!$G$5-'СЕТ СН'!$G$20</f>
        <v>3601.8849517200001</v>
      </c>
      <c r="F75" s="36">
        <f>SUMIFS(СВЦЭМ!$C$33:$C$776,СВЦЭМ!$A$33:$A$776,$A75,СВЦЭМ!$B$33:$B$776,F$47)+'СЕТ СН'!$G$12+СВЦЭМ!$D$10+'СЕТ СН'!$G$5-'СЕТ СН'!$G$20</f>
        <v>3612.2260230299999</v>
      </c>
      <c r="G75" s="36">
        <f>SUMIFS(СВЦЭМ!$C$33:$C$776,СВЦЭМ!$A$33:$A$776,$A75,СВЦЭМ!$B$33:$B$776,G$47)+'СЕТ СН'!$G$12+СВЦЭМ!$D$10+'СЕТ СН'!$G$5-'СЕТ СН'!$G$20</f>
        <v>3591.8743905800002</v>
      </c>
      <c r="H75" s="36">
        <f>SUMIFS(СВЦЭМ!$C$33:$C$776,СВЦЭМ!$A$33:$A$776,$A75,СВЦЭМ!$B$33:$B$776,H$47)+'СЕТ СН'!$G$12+СВЦЭМ!$D$10+'СЕТ СН'!$G$5-'СЕТ СН'!$G$20</f>
        <v>3556.1210689</v>
      </c>
      <c r="I75" s="36">
        <f>SUMIFS(СВЦЭМ!$C$33:$C$776,СВЦЭМ!$A$33:$A$776,$A75,СВЦЭМ!$B$33:$B$776,I$47)+'СЕТ СН'!$G$12+СВЦЭМ!$D$10+'СЕТ СН'!$G$5-'СЕТ СН'!$G$20</f>
        <v>3499.78222293</v>
      </c>
      <c r="J75" s="36">
        <f>SUMIFS(СВЦЭМ!$C$33:$C$776,СВЦЭМ!$A$33:$A$776,$A75,СВЦЭМ!$B$33:$B$776,J$47)+'СЕТ СН'!$G$12+СВЦЭМ!$D$10+'СЕТ СН'!$G$5-'СЕТ СН'!$G$20</f>
        <v>3438.9612235</v>
      </c>
      <c r="K75" s="36">
        <f>SUMIFS(СВЦЭМ!$C$33:$C$776,СВЦЭМ!$A$33:$A$776,$A75,СВЦЭМ!$B$33:$B$776,K$47)+'СЕТ СН'!$G$12+СВЦЭМ!$D$10+'СЕТ СН'!$G$5-'СЕТ СН'!$G$20</f>
        <v>3410.33240772</v>
      </c>
      <c r="L75" s="36">
        <f>SUMIFS(СВЦЭМ!$C$33:$C$776,СВЦЭМ!$A$33:$A$776,$A75,СВЦЭМ!$B$33:$B$776,L$47)+'СЕТ СН'!$G$12+СВЦЭМ!$D$10+'СЕТ СН'!$G$5-'СЕТ СН'!$G$20</f>
        <v>3402.9005402500002</v>
      </c>
      <c r="M75" s="36">
        <f>SUMIFS(СВЦЭМ!$C$33:$C$776,СВЦЭМ!$A$33:$A$776,$A75,СВЦЭМ!$B$33:$B$776,M$47)+'СЕТ СН'!$G$12+СВЦЭМ!$D$10+'СЕТ СН'!$G$5-'СЕТ СН'!$G$20</f>
        <v>3404.7311217199999</v>
      </c>
      <c r="N75" s="36">
        <f>SUMIFS(СВЦЭМ!$C$33:$C$776,СВЦЭМ!$A$33:$A$776,$A75,СВЦЭМ!$B$33:$B$776,N$47)+'СЕТ СН'!$G$12+СВЦЭМ!$D$10+'СЕТ СН'!$G$5-'СЕТ СН'!$G$20</f>
        <v>3408.7572044600001</v>
      </c>
      <c r="O75" s="36">
        <f>SUMIFS(СВЦЭМ!$C$33:$C$776,СВЦЭМ!$A$33:$A$776,$A75,СВЦЭМ!$B$33:$B$776,O$47)+'СЕТ СН'!$G$12+СВЦЭМ!$D$10+'СЕТ СН'!$G$5-'СЕТ СН'!$G$20</f>
        <v>3411.16454681</v>
      </c>
      <c r="P75" s="36">
        <f>SUMIFS(СВЦЭМ!$C$33:$C$776,СВЦЭМ!$A$33:$A$776,$A75,СВЦЭМ!$B$33:$B$776,P$47)+'СЕТ СН'!$G$12+СВЦЭМ!$D$10+'СЕТ СН'!$G$5-'СЕТ СН'!$G$20</f>
        <v>3409.8982389799999</v>
      </c>
      <c r="Q75" s="36">
        <f>SUMIFS(СВЦЭМ!$C$33:$C$776,СВЦЭМ!$A$33:$A$776,$A75,СВЦЭМ!$B$33:$B$776,Q$47)+'СЕТ СН'!$G$12+СВЦЭМ!$D$10+'СЕТ СН'!$G$5-'СЕТ СН'!$G$20</f>
        <v>3417.4670784</v>
      </c>
      <c r="R75" s="36">
        <f>SUMIFS(СВЦЭМ!$C$33:$C$776,СВЦЭМ!$A$33:$A$776,$A75,СВЦЭМ!$B$33:$B$776,R$47)+'СЕТ СН'!$G$12+СВЦЭМ!$D$10+'СЕТ СН'!$G$5-'СЕТ СН'!$G$20</f>
        <v>3412.7658970100001</v>
      </c>
      <c r="S75" s="36">
        <f>SUMIFS(СВЦЭМ!$C$33:$C$776,СВЦЭМ!$A$33:$A$776,$A75,СВЦЭМ!$B$33:$B$776,S$47)+'СЕТ СН'!$G$12+СВЦЭМ!$D$10+'СЕТ СН'!$G$5-'СЕТ СН'!$G$20</f>
        <v>3414.51642081</v>
      </c>
      <c r="T75" s="36">
        <f>SUMIFS(СВЦЭМ!$C$33:$C$776,СВЦЭМ!$A$33:$A$776,$A75,СВЦЭМ!$B$33:$B$776,T$47)+'СЕТ СН'!$G$12+СВЦЭМ!$D$10+'СЕТ СН'!$G$5-'СЕТ СН'!$G$20</f>
        <v>3410.6835682000001</v>
      </c>
      <c r="U75" s="36">
        <f>SUMIFS(СВЦЭМ!$C$33:$C$776,СВЦЭМ!$A$33:$A$776,$A75,СВЦЭМ!$B$33:$B$776,U$47)+'СЕТ СН'!$G$12+СВЦЭМ!$D$10+'СЕТ СН'!$G$5-'СЕТ СН'!$G$20</f>
        <v>3403.5322009000001</v>
      </c>
      <c r="V75" s="36">
        <f>SUMIFS(СВЦЭМ!$C$33:$C$776,СВЦЭМ!$A$33:$A$776,$A75,СВЦЭМ!$B$33:$B$776,V$47)+'СЕТ СН'!$G$12+СВЦЭМ!$D$10+'СЕТ СН'!$G$5-'СЕТ СН'!$G$20</f>
        <v>3380.4663312500002</v>
      </c>
      <c r="W75" s="36">
        <f>SUMIFS(СВЦЭМ!$C$33:$C$776,СВЦЭМ!$A$33:$A$776,$A75,СВЦЭМ!$B$33:$B$776,W$47)+'СЕТ СН'!$G$12+СВЦЭМ!$D$10+'СЕТ СН'!$G$5-'СЕТ СН'!$G$20</f>
        <v>3379.3889401199999</v>
      </c>
      <c r="X75" s="36">
        <f>SUMIFS(СВЦЭМ!$C$33:$C$776,СВЦЭМ!$A$33:$A$776,$A75,СВЦЭМ!$B$33:$B$776,X$47)+'СЕТ СН'!$G$12+СВЦЭМ!$D$10+'СЕТ СН'!$G$5-'СЕТ СН'!$G$20</f>
        <v>3428.7409196799999</v>
      </c>
      <c r="Y75" s="36">
        <f>SUMIFS(СВЦЭМ!$C$33:$C$776,СВЦЭМ!$A$33:$A$776,$A75,СВЦЭМ!$B$33:$B$776,Y$47)+'СЕТ СН'!$G$12+СВЦЭМ!$D$10+'СЕТ СН'!$G$5-'СЕТ СН'!$G$20</f>
        <v>3477.3111446200001</v>
      </c>
    </row>
    <row r="76" spans="1:27" ht="15.75" x14ac:dyDescent="0.2">
      <c r="A76" s="35">
        <f t="shared" si="1"/>
        <v>44072</v>
      </c>
      <c r="B76" s="36">
        <f>SUMIFS(СВЦЭМ!$C$33:$C$776,СВЦЭМ!$A$33:$A$776,$A76,СВЦЭМ!$B$33:$B$776,B$47)+'СЕТ СН'!$G$12+СВЦЭМ!$D$10+'СЕТ СН'!$G$5-'СЕТ СН'!$G$20</f>
        <v>3538.9135721299999</v>
      </c>
      <c r="C76" s="36">
        <f>SUMIFS(СВЦЭМ!$C$33:$C$776,СВЦЭМ!$A$33:$A$776,$A76,СВЦЭМ!$B$33:$B$776,C$47)+'СЕТ СН'!$G$12+СВЦЭМ!$D$10+'СЕТ СН'!$G$5-'СЕТ СН'!$G$20</f>
        <v>3585.54046419</v>
      </c>
      <c r="D76" s="36">
        <f>SUMIFS(СВЦЭМ!$C$33:$C$776,СВЦЭМ!$A$33:$A$776,$A76,СВЦЭМ!$B$33:$B$776,D$47)+'СЕТ СН'!$G$12+СВЦЭМ!$D$10+'СЕТ СН'!$G$5-'СЕТ СН'!$G$20</f>
        <v>3624.90181712</v>
      </c>
      <c r="E76" s="36">
        <f>SUMIFS(СВЦЭМ!$C$33:$C$776,СВЦЭМ!$A$33:$A$776,$A76,СВЦЭМ!$B$33:$B$776,E$47)+'СЕТ СН'!$G$12+СВЦЭМ!$D$10+'СЕТ СН'!$G$5-'СЕТ СН'!$G$20</f>
        <v>3639.76345674</v>
      </c>
      <c r="F76" s="36">
        <f>SUMIFS(СВЦЭМ!$C$33:$C$776,СВЦЭМ!$A$33:$A$776,$A76,СВЦЭМ!$B$33:$B$776,F$47)+'СЕТ СН'!$G$12+СВЦЭМ!$D$10+'СЕТ СН'!$G$5-'СЕТ СН'!$G$20</f>
        <v>3648.2702460999999</v>
      </c>
      <c r="G76" s="36">
        <f>SUMIFS(СВЦЭМ!$C$33:$C$776,СВЦЭМ!$A$33:$A$776,$A76,СВЦЭМ!$B$33:$B$776,G$47)+'СЕТ СН'!$G$12+СВЦЭМ!$D$10+'СЕТ СН'!$G$5-'СЕТ СН'!$G$20</f>
        <v>3632.9502005599998</v>
      </c>
      <c r="H76" s="36">
        <f>SUMIFS(СВЦЭМ!$C$33:$C$776,СВЦЭМ!$A$33:$A$776,$A76,СВЦЭМ!$B$33:$B$776,H$47)+'СЕТ СН'!$G$12+СВЦЭМ!$D$10+'СЕТ СН'!$G$5-'СЕТ СН'!$G$20</f>
        <v>3606.4947598500003</v>
      </c>
      <c r="I76" s="36">
        <f>SUMIFS(СВЦЭМ!$C$33:$C$776,СВЦЭМ!$A$33:$A$776,$A76,СВЦЭМ!$B$33:$B$776,I$47)+'СЕТ СН'!$G$12+СВЦЭМ!$D$10+'СЕТ СН'!$G$5-'СЕТ СН'!$G$20</f>
        <v>3560.52009477</v>
      </c>
      <c r="J76" s="36">
        <f>SUMIFS(СВЦЭМ!$C$33:$C$776,СВЦЭМ!$A$33:$A$776,$A76,СВЦЭМ!$B$33:$B$776,J$47)+'СЕТ СН'!$G$12+СВЦЭМ!$D$10+'СЕТ СН'!$G$5-'СЕТ СН'!$G$20</f>
        <v>3488.3487697800001</v>
      </c>
      <c r="K76" s="36">
        <f>SUMIFS(СВЦЭМ!$C$33:$C$776,СВЦЭМ!$A$33:$A$776,$A76,СВЦЭМ!$B$33:$B$776,K$47)+'СЕТ СН'!$G$12+СВЦЭМ!$D$10+'СЕТ СН'!$G$5-'СЕТ СН'!$G$20</f>
        <v>3428.3343285000001</v>
      </c>
      <c r="L76" s="36">
        <f>SUMIFS(СВЦЭМ!$C$33:$C$776,СВЦЭМ!$A$33:$A$776,$A76,СВЦЭМ!$B$33:$B$776,L$47)+'СЕТ СН'!$G$12+СВЦЭМ!$D$10+'СЕТ СН'!$G$5-'СЕТ СН'!$G$20</f>
        <v>3408.05258628</v>
      </c>
      <c r="M76" s="36">
        <f>SUMIFS(СВЦЭМ!$C$33:$C$776,СВЦЭМ!$A$33:$A$776,$A76,СВЦЭМ!$B$33:$B$776,M$47)+'СЕТ СН'!$G$12+СВЦЭМ!$D$10+'СЕТ СН'!$G$5-'СЕТ СН'!$G$20</f>
        <v>3409.3170633499999</v>
      </c>
      <c r="N76" s="36">
        <f>SUMIFS(СВЦЭМ!$C$33:$C$776,СВЦЭМ!$A$33:$A$776,$A76,СВЦЭМ!$B$33:$B$776,N$47)+'СЕТ СН'!$G$12+СВЦЭМ!$D$10+'СЕТ СН'!$G$5-'СЕТ СН'!$G$20</f>
        <v>3419.76793421</v>
      </c>
      <c r="O76" s="36">
        <f>SUMIFS(СВЦЭМ!$C$33:$C$776,СВЦЭМ!$A$33:$A$776,$A76,СВЦЭМ!$B$33:$B$776,O$47)+'СЕТ СН'!$G$12+СВЦЭМ!$D$10+'СЕТ СН'!$G$5-'СЕТ СН'!$G$20</f>
        <v>3414.4832348899999</v>
      </c>
      <c r="P76" s="36">
        <f>SUMIFS(СВЦЭМ!$C$33:$C$776,СВЦЭМ!$A$33:$A$776,$A76,СВЦЭМ!$B$33:$B$776,P$47)+'СЕТ СН'!$G$12+СВЦЭМ!$D$10+'СЕТ СН'!$G$5-'СЕТ СН'!$G$20</f>
        <v>3425.3422540800002</v>
      </c>
      <c r="Q76" s="36">
        <f>SUMIFS(СВЦЭМ!$C$33:$C$776,СВЦЭМ!$A$33:$A$776,$A76,СВЦЭМ!$B$33:$B$776,Q$47)+'СЕТ СН'!$G$12+СВЦЭМ!$D$10+'СЕТ СН'!$G$5-'СЕТ СН'!$G$20</f>
        <v>3437.5436376100001</v>
      </c>
      <c r="R76" s="36">
        <f>SUMIFS(СВЦЭМ!$C$33:$C$776,СВЦЭМ!$A$33:$A$776,$A76,СВЦЭМ!$B$33:$B$776,R$47)+'СЕТ СН'!$G$12+СВЦЭМ!$D$10+'СЕТ СН'!$G$5-'СЕТ СН'!$G$20</f>
        <v>3446.5761919300003</v>
      </c>
      <c r="S76" s="36">
        <f>SUMIFS(СВЦЭМ!$C$33:$C$776,СВЦЭМ!$A$33:$A$776,$A76,СВЦЭМ!$B$33:$B$776,S$47)+'СЕТ СН'!$G$12+СВЦЭМ!$D$10+'СЕТ СН'!$G$5-'СЕТ СН'!$G$20</f>
        <v>3437.3059018899999</v>
      </c>
      <c r="T76" s="36">
        <f>SUMIFS(СВЦЭМ!$C$33:$C$776,СВЦЭМ!$A$33:$A$776,$A76,СВЦЭМ!$B$33:$B$776,T$47)+'СЕТ СН'!$G$12+СВЦЭМ!$D$10+'СЕТ СН'!$G$5-'СЕТ СН'!$G$20</f>
        <v>3436.6260073399999</v>
      </c>
      <c r="U76" s="36">
        <f>SUMIFS(СВЦЭМ!$C$33:$C$776,СВЦЭМ!$A$33:$A$776,$A76,СВЦЭМ!$B$33:$B$776,U$47)+'СЕТ СН'!$G$12+СВЦЭМ!$D$10+'СЕТ СН'!$G$5-'СЕТ СН'!$G$20</f>
        <v>3436.5048968400001</v>
      </c>
      <c r="V76" s="36">
        <f>SUMIFS(СВЦЭМ!$C$33:$C$776,СВЦЭМ!$A$33:$A$776,$A76,СВЦЭМ!$B$33:$B$776,V$47)+'СЕТ СН'!$G$12+СВЦЭМ!$D$10+'СЕТ СН'!$G$5-'СЕТ СН'!$G$20</f>
        <v>3416.7375176200003</v>
      </c>
      <c r="W76" s="36">
        <f>SUMIFS(СВЦЭМ!$C$33:$C$776,СВЦЭМ!$A$33:$A$776,$A76,СВЦЭМ!$B$33:$B$776,W$47)+'СЕТ СН'!$G$12+СВЦЭМ!$D$10+'СЕТ СН'!$G$5-'СЕТ СН'!$G$20</f>
        <v>3406.0226071299999</v>
      </c>
      <c r="X76" s="36">
        <f>SUMIFS(СВЦЭМ!$C$33:$C$776,СВЦЭМ!$A$33:$A$776,$A76,СВЦЭМ!$B$33:$B$776,X$47)+'СЕТ СН'!$G$12+СВЦЭМ!$D$10+'СЕТ СН'!$G$5-'СЕТ СН'!$G$20</f>
        <v>3448.6346419299998</v>
      </c>
      <c r="Y76" s="36">
        <f>SUMIFS(СВЦЭМ!$C$33:$C$776,СВЦЭМ!$A$33:$A$776,$A76,СВЦЭМ!$B$33:$B$776,Y$47)+'СЕТ СН'!$G$12+СВЦЭМ!$D$10+'СЕТ СН'!$G$5-'СЕТ СН'!$G$20</f>
        <v>3488.7549116700002</v>
      </c>
    </row>
    <row r="77" spans="1:27" ht="15.75" x14ac:dyDescent="0.2">
      <c r="A77" s="35">
        <f t="shared" si="1"/>
        <v>44073</v>
      </c>
      <c r="B77" s="36">
        <f>SUMIFS(СВЦЭМ!$C$33:$C$776,СВЦЭМ!$A$33:$A$776,$A77,СВЦЭМ!$B$33:$B$776,B$47)+'СЕТ СН'!$G$12+СВЦЭМ!$D$10+'СЕТ СН'!$G$5-'СЕТ СН'!$G$20</f>
        <v>3518.94369482</v>
      </c>
      <c r="C77" s="36">
        <f>SUMIFS(СВЦЭМ!$C$33:$C$776,СВЦЭМ!$A$33:$A$776,$A77,СВЦЭМ!$B$33:$B$776,C$47)+'СЕТ СН'!$G$12+СВЦЭМ!$D$10+'СЕТ СН'!$G$5-'СЕТ СН'!$G$20</f>
        <v>3576.7699653700001</v>
      </c>
      <c r="D77" s="36">
        <f>SUMIFS(СВЦЭМ!$C$33:$C$776,СВЦЭМ!$A$33:$A$776,$A77,СВЦЭМ!$B$33:$B$776,D$47)+'СЕТ СН'!$G$12+СВЦЭМ!$D$10+'СЕТ СН'!$G$5-'СЕТ СН'!$G$20</f>
        <v>3622.5713932799999</v>
      </c>
      <c r="E77" s="36">
        <f>SUMIFS(СВЦЭМ!$C$33:$C$776,СВЦЭМ!$A$33:$A$776,$A77,СВЦЭМ!$B$33:$B$776,E$47)+'СЕТ СН'!$G$12+СВЦЭМ!$D$10+'СЕТ СН'!$G$5-'СЕТ СН'!$G$20</f>
        <v>3621.75156892</v>
      </c>
      <c r="F77" s="36">
        <f>SUMIFS(СВЦЭМ!$C$33:$C$776,СВЦЭМ!$A$33:$A$776,$A77,СВЦЭМ!$B$33:$B$776,F$47)+'СЕТ СН'!$G$12+СВЦЭМ!$D$10+'СЕТ СН'!$G$5-'СЕТ СН'!$G$20</f>
        <v>3622.0043630199998</v>
      </c>
      <c r="G77" s="36">
        <f>SUMIFS(СВЦЭМ!$C$33:$C$776,СВЦЭМ!$A$33:$A$776,$A77,СВЦЭМ!$B$33:$B$776,G$47)+'СЕТ СН'!$G$12+СВЦЭМ!$D$10+'СЕТ СН'!$G$5-'СЕТ СН'!$G$20</f>
        <v>3611.7563454599999</v>
      </c>
      <c r="H77" s="36">
        <f>SUMIFS(СВЦЭМ!$C$33:$C$776,СВЦЭМ!$A$33:$A$776,$A77,СВЦЭМ!$B$33:$B$776,H$47)+'СЕТ СН'!$G$12+СВЦЭМ!$D$10+'СЕТ СН'!$G$5-'СЕТ СН'!$G$20</f>
        <v>3604.0148308299999</v>
      </c>
      <c r="I77" s="36">
        <f>SUMIFS(СВЦЭМ!$C$33:$C$776,СВЦЭМ!$A$33:$A$776,$A77,СВЦЭМ!$B$33:$B$776,I$47)+'СЕТ СН'!$G$12+СВЦЭМ!$D$10+'СЕТ СН'!$G$5-'СЕТ СН'!$G$20</f>
        <v>3572.3963638599998</v>
      </c>
      <c r="J77" s="36">
        <f>SUMIFS(СВЦЭМ!$C$33:$C$776,СВЦЭМ!$A$33:$A$776,$A77,СВЦЭМ!$B$33:$B$776,J$47)+'СЕТ СН'!$G$12+СВЦЭМ!$D$10+'СЕТ СН'!$G$5-'СЕТ СН'!$G$20</f>
        <v>3498.4413535799999</v>
      </c>
      <c r="K77" s="36">
        <f>SUMIFS(СВЦЭМ!$C$33:$C$776,СВЦЭМ!$A$33:$A$776,$A77,СВЦЭМ!$B$33:$B$776,K$47)+'СЕТ СН'!$G$12+СВЦЭМ!$D$10+'СЕТ СН'!$G$5-'СЕТ СН'!$G$20</f>
        <v>3432.0882191400001</v>
      </c>
      <c r="L77" s="36">
        <f>SUMIFS(СВЦЭМ!$C$33:$C$776,СВЦЭМ!$A$33:$A$776,$A77,СВЦЭМ!$B$33:$B$776,L$47)+'СЕТ СН'!$G$12+СВЦЭМ!$D$10+'СЕТ СН'!$G$5-'СЕТ СН'!$G$20</f>
        <v>3400.5122201200002</v>
      </c>
      <c r="M77" s="36">
        <f>SUMIFS(СВЦЭМ!$C$33:$C$776,СВЦЭМ!$A$33:$A$776,$A77,СВЦЭМ!$B$33:$B$776,M$47)+'СЕТ СН'!$G$12+СВЦЭМ!$D$10+'СЕТ СН'!$G$5-'СЕТ СН'!$G$20</f>
        <v>3393.1652899199999</v>
      </c>
      <c r="N77" s="36">
        <f>SUMIFS(СВЦЭМ!$C$33:$C$776,СВЦЭМ!$A$33:$A$776,$A77,СВЦЭМ!$B$33:$B$776,N$47)+'СЕТ СН'!$G$12+СВЦЭМ!$D$10+'СЕТ СН'!$G$5-'СЕТ СН'!$G$20</f>
        <v>3403.4256255300002</v>
      </c>
      <c r="O77" s="36">
        <f>SUMIFS(СВЦЭМ!$C$33:$C$776,СВЦЭМ!$A$33:$A$776,$A77,СВЦЭМ!$B$33:$B$776,O$47)+'СЕТ СН'!$G$12+СВЦЭМ!$D$10+'СЕТ СН'!$G$5-'СЕТ СН'!$G$20</f>
        <v>3396.8771301799998</v>
      </c>
      <c r="P77" s="36">
        <f>SUMIFS(СВЦЭМ!$C$33:$C$776,СВЦЭМ!$A$33:$A$776,$A77,СВЦЭМ!$B$33:$B$776,P$47)+'СЕТ СН'!$G$12+СВЦЭМ!$D$10+'СЕТ СН'!$G$5-'СЕТ СН'!$G$20</f>
        <v>3409.8841700100002</v>
      </c>
      <c r="Q77" s="36">
        <f>SUMIFS(СВЦЭМ!$C$33:$C$776,СВЦЭМ!$A$33:$A$776,$A77,СВЦЭМ!$B$33:$B$776,Q$47)+'СЕТ СН'!$G$12+СВЦЭМ!$D$10+'СЕТ СН'!$G$5-'СЕТ СН'!$G$20</f>
        <v>3417.5128106699999</v>
      </c>
      <c r="R77" s="36">
        <f>SUMIFS(СВЦЭМ!$C$33:$C$776,СВЦЭМ!$A$33:$A$776,$A77,СВЦЭМ!$B$33:$B$776,R$47)+'СЕТ СН'!$G$12+СВЦЭМ!$D$10+'СЕТ СН'!$G$5-'СЕТ СН'!$G$20</f>
        <v>3419.8229526300001</v>
      </c>
      <c r="S77" s="36">
        <f>SUMIFS(СВЦЭМ!$C$33:$C$776,СВЦЭМ!$A$33:$A$776,$A77,СВЦЭМ!$B$33:$B$776,S$47)+'СЕТ СН'!$G$12+СВЦЭМ!$D$10+'СЕТ СН'!$G$5-'СЕТ СН'!$G$20</f>
        <v>3405.26508487</v>
      </c>
      <c r="T77" s="36">
        <f>SUMIFS(СВЦЭМ!$C$33:$C$776,СВЦЭМ!$A$33:$A$776,$A77,СВЦЭМ!$B$33:$B$776,T$47)+'СЕТ СН'!$G$12+СВЦЭМ!$D$10+'СЕТ СН'!$G$5-'СЕТ СН'!$G$20</f>
        <v>3395.42219458</v>
      </c>
      <c r="U77" s="36">
        <f>SUMIFS(СВЦЭМ!$C$33:$C$776,СВЦЭМ!$A$33:$A$776,$A77,СВЦЭМ!$B$33:$B$776,U$47)+'СЕТ СН'!$G$12+СВЦЭМ!$D$10+'СЕТ СН'!$G$5-'СЕТ СН'!$G$20</f>
        <v>3389.7147067999999</v>
      </c>
      <c r="V77" s="36">
        <f>SUMIFS(СВЦЭМ!$C$33:$C$776,СВЦЭМ!$A$33:$A$776,$A77,СВЦЭМ!$B$33:$B$776,V$47)+'СЕТ СН'!$G$12+СВЦЭМ!$D$10+'СЕТ СН'!$G$5-'СЕТ СН'!$G$20</f>
        <v>3364.1990266900002</v>
      </c>
      <c r="W77" s="36">
        <f>SUMIFS(СВЦЭМ!$C$33:$C$776,СВЦЭМ!$A$33:$A$776,$A77,СВЦЭМ!$B$33:$B$776,W$47)+'СЕТ СН'!$G$12+СВЦЭМ!$D$10+'СЕТ СН'!$G$5-'СЕТ СН'!$G$20</f>
        <v>3350.9977002099999</v>
      </c>
      <c r="X77" s="36">
        <f>SUMIFS(СВЦЭМ!$C$33:$C$776,СВЦЭМ!$A$33:$A$776,$A77,СВЦЭМ!$B$33:$B$776,X$47)+'СЕТ СН'!$G$12+СВЦЭМ!$D$10+'СЕТ СН'!$G$5-'СЕТ СН'!$G$20</f>
        <v>3392.3070613800001</v>
      </c>
      <c r="Y77" s="36">
        <f>SUMIFS(СВЦЭМ!$C$33:$C$776,СВЦЭМ!$A$33:$A$776,$A77,СВЦЭМ!$B$33:$B$776,Y$47)+'СЕТ СН'!$G$12+СВЦЭМ!$D$10+'СЕТ СН'!$G$5-'СЕТ СН'!$G$20</f>
        <v>3441.83385073</v>
      </c>
      <c r="AA77" s="37"/>
    </row>
    <row r="78" spans="1:27" ht="15.75" x14ac:dyDescent="0.2">
      <c r="A78" s="35">
        <f t="shared" si="1"/>
        <v>44074</v>
      </c>
      <c r="B78" s="36">
        <f>SUMIFS(СВЦЭМ!$C$33:$C$776,СВЦЭМ!$A$33:$A$776,$A78,СВЦЭМ!$B$33:$B$776,B$47)+'СЕТ СН'!$G$12+СВЦЭМ!$D$10+'СЕТ СН'!$G$5-'СЕТ СН'!$G$20</f>
        <v>3488.1844360700002</v>
      </c>
      <c r="C78" s="36">
        <f>SUMIFS(СВЦЭМ!$C$33:$C$776,СВЦЭМ!$A$33:$A$776,$A78,СВЦЭМ!$B$33:$B$776,C$47)+'СЕТ СН'!$G$12+СВЦЭМ!$D$10+'СЕТ СН'!$G$5-'СЕТ СН'!$G$20</f>
        <v>3541.97132917</v>
      </c>
      <c r="D78" s="36">
        <f>SUMIFS(СВЦЭМ!$C$33:$C$776,СВЦЭМ!$A$33:$A$776,$A78,СВЦЭМ!$B$33:$B$776,D$47)+'СЕТ СН'!$G$12+СВЦЭМ!$D$10+'СЕТ СН'!$G$5-'СЕТ СН'!$G$20</f>
        <v>3599.17111983</v>
      </c>
      <c r="E78" s="36">
        <f>SUMIFS(СВЦЭМ!$C$33:$C$776,СВЦЭМ!$A$33:$A$776,$A78,СВЦЭМ!$B$33:$B$776,E$47)+'СЕТ СН'!$G$12+СВЦЭМ!$D$10+'СЕТ СН'!$G$5-'СЕТ СН'!$G$20</f>
        <v>3611.2683125200001</v>
      </c>
      <c r="F78" s="36">
        <f>SUMIFS(СВЦЭМ!$C$33:$C$776,СВЦЭМ!$A$33:$A$776,$A78,СВЦЭМ!$B$33:$B$776,F$47)+'СЕТ СН'!$G$12+СВЦЭМ!$D$10+'СЕТ СН'!$G$5-'СЕТ СН'!$G$20</f>
        <v>3621.98133272</v>
      </c>
      <c r="G78" s="36">
        <f>SUMIFS(СВЦЭМ!$C$33:$C$776,СВЦЭМ!$A$33:$A$776,$A78,СВЦЭМ!$B$33:$B$776,G$47)+'СЕТ СН'!$G$12+СВЦЭМ!$D$10+'СЕТ СН'!$G$5-'СЕТ СН'!$G$20</f>
        <v>3608.4062837199999</v>
      </c>
      <c r="H78" s="36">
        <f>SUMIFS(СВЦЭМ!$C$33:$C$776,СВЦЭМ!$A$33:$A$776,$A78,СВЦЭМ!$B$33:$B$776,H$47)+'СЕТ СН'!$G$12+СВЦЭМ!$D$10+'СЕТ СН'!$G$5-'СЕТ СН'!$G$20</f>
        <v>3557.3226664100002</v>
      </c>
      <c r="I78" s="36">
        <f>SUMIFS(СВЦЭМ!$C$33:$C$776,СВЦЭМ!$A$33:$A$776,$A78,СВЦЭМ!$B$33:$B$776,I$47)+'СЕТ СН'!$G$12+СВЦЭМ!$D$10+'СЕТ СН'!$G$5-'СЕТ СН'!$G$20</f>
        <v>3495.6932386099998</v>
      </c>
      <c r="J78" s="36">
        <f>SUMIFS(СВЦЭМ!$C$33:$C$776,СВЦЭМ!$A$33:$A$776,$A78,СВЦЭМ!$B$33:$B$776,J$47)+'СЕТ СН'!$G$12+СВЦЭМ!$D$10+'СЕТ СН'!$G$5-'СЕТ СН'!$G$20</f>
        <v>3440.0830129999999</v>
      </c>
      <c r="K78" s="36">
        <f>SUMIFS(СВЦЭМ!$C$33:$C$776,СВЦЭМ!$A$33:$A$776,$A78,СВЦЭМ!$B$33:$B$776,K$47)+'СЕТ СН'!$G$12+СВЦЭМ!$D$10+'СЕТ СН'!$G$5-'СЕТ СН'!$G$20</f>
        <v>3397.16470183</v>
      </c>
      <c r="L78" s="36">
        <f>SUMIFS(СВЦЭМ!$C$33:$C$776,СВЦЭМ!$A$33:$A$776,$A78,СВЦЭМ!$B$33:$B$776,L$47)+'СЕТ СН'!$G$12+СВЦЭМ!$D$10+'СЕТ СН'!$G$5-'СЕТ СН'!$G$20</f>
        <v>3412.00824048</v>
      </c>
      <c r="M78" s="36">
        <f>SUMIFS(СВЦЭМ!$C$33:$C$776,СВЦЭМ!$A$33:$A$776,$A78,СВЦЭМ!$B$33:$B$776,M$47)+'СЕТ СН'!$G$12+СВЦЭМ!$D$10+'СЕТ СН'!$G$5-'СЕТ СН'!$G$20</f>
        <v>3410.90042279</v>
      </c>
      <c r="N78" s="36">
        <f>SUMIFS(СВЦЭМ!$C$33:$C$776,СВЦЭМ!$A$33:$A$776,$A78,СВЦЭМ!$B$33:$B$776,N$47)+'СЕТ СН'!$G$12+СВЦЭМ!$D$10+'СЕТ СН'!$G$5-'СЕТ СН'!$G$20</f>
        <v>3407.0207498</v>
      </c>
      <c r="O78" s="36">
        <f>SUMIFS(СВЦЭМ!$C$33:$C$776,СВЦЭМ!$A$33:$A$776,$A78,СВЦЭМ!$B$33:$B$776,O$47)+'СЕТ СН'!$G$12+СВЦЭМ!$D$10+'СЕТ СН'!$G$5-'СЕТ СН'!$G$20</f>
        <v>3401.3878941900002</v>
      </c>
      <c r="P78" s="36">
        <f>SUMIFS(СВЦЭМ!$C$33:$C$776,СВЦЭМ!$A$33:$A$776,$A78,СВЦЭМ!$B$33:$B$776,P$47)+'СЕТ СН'!$G$12+СВЦЭМ!$D$10+'СЕТ СН'!$G$5-'СЕТ СН'!$G$20</f>
        <v>3406.7443027999998</v>
      </c>
      <c r="Q78" s="36">
        <f>SUMIFS(СВЦЭМ!$C$33:$C$776,СВЦЭМ!$A$33:$A$776,$A78,СВЦЭМ!$B$33:$B$776,Q$47)+'СЕТ СН'!$G$12+СВЦЭМ!$D$10+'СЕТ СН'!$G$5-'СЕТ СН'!$G$20</f>
        <v>3403.7127416100002</v>
      </c>
      <c r="R78" s="36">
        <f>SUMIFS(СВЦЭМ!$C$33:$C$776,СВЦЭМ!$A$33:$A$776,$A78,СВЦЭМ!$B$33:$B$776,R$47)+'СЕТ СН'!$G$12+СВЦЭМ!$D$10+'СЕТ СН'!$G$5-'СЕТ СН'!$G$20</f>
        <v>3401.7366611100001</v>
      </c>
      <c r="S78" s="36">
        <f>SUMIFS(СВЦЭМ!$C$33:$C$776,СВЦЭМ!$A$33:$A$776,$A78,СВЦЭМ!$B$33:$B$776,S$47)+'СЕТ СН'!$G$12+СВЦЭМ!$D$10+'СЕТ СН'!$G$5-'СЕТ СН'!$G$20</f>
        <v>3407.7201266399998</v>
      </c>
      <c r="T78" s="36">
        <f>SUMIFS(СВЦЭМ!$C$33:$C$776,СВЦЭМ!$A$33:$A$776,$A78,СВЦЭМ!$B$33:$B$776,T$47)+'СЕТ СН'!$G$12+СВЦЭМ!$D$10+'СЕТ СН'!$G$5-'СЕТ СН'!$G$20</f>
        <v>3406.6260042499998</v>
      </c>
      <c r="U78" s="36">
        <f>SUMIFS(СВЦЭМ!$C$33:$C$776,СВЦЭМ!$A$33:$A$776,$A78,СВЦЭМ!$B$33:$B$776,U$47)+'СЕТ СН'!$G$12+СВЦЭМ!$D$10+'СЕТ СН'!$G$5-'СЕТ СН'!$G$20</f>
        <v>3399.0645495899998</v>
      </c>
      <c r="V78" s="36">
        <f>SUMIFS(СВЦЭМ!$C$33:$C$776,СВЦЭМ!$A$33:$A$776,$A78,СВЦЭМ!$B$33:$B$776,V$47)+'СЕТ СН'!$G$12+СВЦЭМ!$D$10+'СЕТ СН'!$G$5-'СЕТ СН'!$G$20</f>
        <v>3399.5644251499998</v>
      </c>
      <c r="W78" s="36">
        <f>SUMIFS(СВЦЭМ!$C$33:$C$776,СВЦЭМ!$A$33:$A$776,$A78,СВЦЭМ!$B$33:$B$776,W$47)+'СЕТ СН'!$G$12+СВЦЭМ!$D$10+'СЕТ СН'!$G$5-'СЕТ СН'!$G$20</f>
        <v>3397.7930502099998</v>
      </c>
      <c r="X78" s="36">
        <f>SUMIFS(СВЦЭМ!$C$33:$C$776,СВЦЭМ!$A$33:$A$776,$A78,СВЦЭМ!$B$33:$B$776,X$47)+'СЕТ СН'!$G$12+СВЦЭМ!$D$10+'СЕТ СН'!$G$5-'СЕТ СН'!$G$20</f>
        <v>3406.1503951899999</v>
      </c>
      <c r="Y78" s="36">
        <f>SUMIFS(СВЦЭМ!$C$33:$C$776,СВЦЭМ!$A$33:$A$776,$A78,СВЦЭМ!$B$33:$B$776,Y$47)+'СЕТ СН'!$G$12+СВЦЭМ!$D$10+'СЕТ СН'!$G$5-'СЕТ СН'!$G$20</f>
        <v>3457.7510416800001</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01.08.2020</v>
      </c>
      <c r="B84" s="36">
        <f>SUMIFS(СВЦЭМ!$C$33:$C$776,СВЦЭМ!$A$33:$A$776,$A84,СВЦЭМ!$B$33:$B$776,B$83)+'СЕТ СН'!$H$12+СВЦЭМ!$D$10+'СЕТ СН'!$H$5-'СЕТ СН'!$H$20</f>
        <v>3656.0114116099999</v>
      </c>
      <c r="C84" s="36">
        <f>SUMIFS(СВЦЭМ!$C$33:$C$776,СВЦЭМ!$A$33:$A$776,$A84,СВЦЭМ!$B$33:$B$776,C$83)+'СЕТ СН'!$H$12+СВЦЭМ!$D$10+'СЕТ СН'!$H$5-'СЕТ СН'!$H$20</f>
        <v>3694.7370515900002</v>
      </c>
      <c r="D84" s="36">
        <f>SUMIFS(СВЦЭМ!$C$33:$C$776,СВЦЭМ!$A$33:$A$776,$A84,СВЦЭМ!$B$33:$B$776,D$83)+'СЕТ СН'!$H$12+СВЦЭМ!$D$10+'СЕТ СН'!$H$5-'СЕТ СН'!$H$20</f>
        <v>3733.3955875299998</v>
      </c>
      <c r="E84" s="36">
        <f>SUMIFS(СВЦЭМ!$C$33:$C$776,СВЦЭМ!$A$33:$A$776,$A84,СВЦЭМ!$B$33:$B$776,E$83)+'СЕТ СН'!$H$12+СВЦЭМ!$D$10+'СЕТ СН'!$H$5-'СЕТ СН'!$H$20</f>
        <v>3734.3169519600001</v>
      </c>
      <c r="F84" s="36">
        <f>SUMIFS(СВЦЭМ!$C$33:$C$776,СВЦЭМ!$A$33:$A$776,$A84,СВЦЭМ!$B$33:$B$776,F$83)+'СЕТ СН'!$H$12+СВЦЭМ!$D$10+'СЕТ СН'!$H$5-'СЕТ СН'!$H$20</f>
        <v>3730.1613084700002</v>
      </c>
      <c r="G84" s="36">
        <f>SUMIFS(СВЦЭМ!$C$33:$C$776,СВЦЭМ!$A$33:$A$776,$A84,СВЦЭМ!$B$33:$B$776,G$83)+'СЕТ СН'!$H$12+СВЦЭМ!$D$10+'СЕТ СН'!$H$5-'СЕТ СН'!$H$20</f>
        <v>3756.96238176</v>
      </c>
      <c r="H84" s="36">
        <f>SUMIFS(СВЦЭМ!$C$33:$C$776,СВЦЭМ!$A$33:$A$776,$A84,СВЦЭМ!$B$33:$B$776,H$83)+'СЕТ СН'!$H$12+СВЦЭМ!$D$10+'СЕТ СН'!$H$5-'СЕТ СН'!$H$20</f>
        <v>3735.4796286000001</v>
      </c>
      <c r="I84" s="36">
        <f>SUMIFS(СВЦЭМ!$C$33:$C$776,СВЦЭМ!$A$33:$A$776,$A84,СВЦЭМ!$B$33:$B$776,I$83)+'СЕТ СН'!$H$12+СВЦЭМ!$D$10+'СЕТ СН'!$H$5-'СЕТ СН'!$H$20</f>
        <v>3754.6044059400001</v>
      </c>
      <c r="J84" s="36">
        <f>SUMIFS(СВЦЭМ!$C$33:$C$776,СВЦЭМ!$A$33:$A$776,$A84,СВЦЭМ!$B$33:$B$776,J$83)+'СЕТ СН'!$H$12+СВЦЭМ!$D$10+'СЕТ СН'!$H$5-'СЕТ СН'!$H$20</f>
        <v>3709.2706213500001</v>
      </c>
      <c r="K84" s="36">
        <f>SUMIFS(СВЦЭМ!$C$33:$C$776,СВЦЭМ!$A$33:$A$776,$A84,СВЦЭМ!$B$33:$B$776,K$83)+'СЕТ СН'!$H$12+СВЦЭМ!$D$10+'СЕТ СН'!$H$5-'СЕТ СН'!$H$20</f>
        <v>3667.01730374</v>
      </c>
      <c r="L84" s="36">
        <f>SUMIFS(СВЦЭМ!$C$33:$C$776,СВЦЭМ!$A$33:$A$776,$A84,СВЦЭМ!$B$33:$B$776,L$83)+'СЕТ СН'!$H$12+СВЦЭМ!$D$10+'СЕТ СН'!$H$5-'СЕТ СН'!$H$20</f>
        <v>3633.1183541</v>
      </c>
      <c r="M84" s="36">
        <f>SUMIFS(СВЦЭМ!$C$33:$C$776,СВЦЭМ!$A$33:$A$776,$A84,СВЦЭМ!$B$33:$B$776,M$83)+'СЕТ СН'!$H$12+СВЦЭМ!$D$10+'СЕТ СН'!$H$5-'СЕТ СН'!$H$20</f>
        <v>3562.4052791300001</v>
      </c>
      <c r="N84" s="36">
        <f>SUMIFS(СВЦЭМ!$C$33:$C$776,СВЦЭМ!$A$33:$A$776,$A84,СВЦЭМ!$B$33:$B$776,N$83)+'СЕТ СН'!$H$12+СВЦЭМ!$D$10+'СЕТ СН'!$H$5-'СЕТ СН'!$H$20</f>
        <v>3529.76618831</v>
      </c>
      <c r="O84" s="36">
        <f>SUMIFS(СВЦЭМ!$C$33:$C$776,СВЦЭМ!$A$33:$A$776,$A84,СВЦЭМ!$B$33:$B$776,O$83)+'СЕТ СН'!$H$12+СВЦЭМ!$D$10+'СЕТ СН'!$H$5-'СЕТ СН'!$H$20</f>
        <v>3482.9599485500003</v>
      </c>
      <c r="P84" s="36">
        <f>SUMIFS(СВЦЭМ!$C$33:$C$776,СВЦЭМ!$A$33:$A$776,$A84,СВЦЭМ!$B$33:$B$776,P$83)+'СЕТ СН'!$H$12+СВЦЭМ!$D$10+'СЕТ СН'!$H$5-'СЕТ СН'!$H$20</f>
        <v>3495.0858507299999</v>
      </c>
      <c r="Q84" s="36">
        <f>SUMIFS(СВЦЭМ!$C$33:$C$776,СВЦЭМ!$A$33:$A$776,$A84,СВЦЭМ!$B$33:$B$776,Q$83)+'СЕТ СН'!$H$12+СВЦЭМ!$D$10+'СЕТ СН'!$H$5-'СЕТ СН'!$H$20</f>
        <v>3495.96680956</v>
      </c>
      <c r="R84" s="36">
        <f>SUMIFS(СВЦЭМ!$C$33:$C$776,СВЦЭМ!$A$33:$A$776,$A84,СВЦЭМ!$B$33:$B$776,R$83)+'СЕТ СН'!$H$12+СВЦЭМ!$D$10+'СЕТ СН'!$H$5-'СЕТ СН'!$H$20</f>
        <v>3495.0757159300001</v>
      </c>
      <c r="S84" s="36">
        <f>SUMIFS(СВЦЭМ!$C$33:$C$776,СВЦЭМ!$A$33:$A$776,$A84,СВЦЭМ!$B$33:$B$776,S$83)+'СЕТ СН'!$H$12+СВЦЭМ!$D$10+'СЕТ СН'!$H$5-'СЕТ СН'!$H$20</f>
        <v>3494.3093705400001</v>
      </c>
      <c r="T84" s="36">
        <f>SUMIFS(СВЦЭМ!$C$33:$C$776,СВЦЭМ!$A$33:$A$776,$A84,СВЦЭМ!$B$33:$B$776,T$83)+'СЕТ СН'!$H$12+СВЦЭМ!$D$10+'СЕТ СН'!$H$5-'СЕТ СН'!$H$20</f>
        <v>3493.8634509799999</v>
      </c>
      <c r="U84" s="36">
        <f>SUMIFS(СВЦЭМ!$C$33:$C$776,СВЦЭМ!$A$33:$A$776,$A84,СВЦЭМ!$B$33:$B$776,U$83)+'СЕТ СН'!$H$12+СВЦЭМ!$D$10+'СЕТ СН'!$H$5-'СЕТ СН'!$H$20</f>
        <v>3496.7630069900001</v>
      </c>
      <c r="V84" s="36">
        <f>SUMIFS(СВЦЭМ!$C$33:$C$776,СВЦЭМ!$A$33:$A$776,$A84,СВЦЭМ!$B$33:$B$776,V$83)+'СЕТ СН'!$H$12+СВЦЭМ!$D$10+'СЕТ СН'!$H$5-'СЕТ СН'!$H$20</f>
        <v>3481.56335158</v>
      </c>
      <c r="W84" s="36">
        <f>SUMIFS(СВЦЭМ!$C$33:$C$776,СВЦЭМ!$A$33:$A$776,$A84,СВЦЭМ!$B$33:$B$776,W$83)+'СЕТ СН'!$H$12+СВЦЭМ!$D$10+'СЕТ СН'!$H$5-'СЕТ СН'!$H$20</f>
        <v>3464.9439090000001</v>
      </c>
      <c r="X84" s="36">
        <f>SUMIFS(СВЦЭМ!$C$33:$C$776,СВЦЭМ!$A$33:$A$776,$A84,СВЦЭМ!$B$33:$B$776,X$83)+'СЕТ СН'!$H$12+СВЦЭМ!$D$10+'СЕТ СН'!$H$5-'СЕТ СН'!$H$20</f>
        <v>3505.8943130600001</v>
      </c>
      <c r="Y84" s="36">
        <f>SUMIFS(СВЦЭМ!$C$33:$C$776,СВЦЭМ!$A$33:$A$776,$A84,СВЦЭМ!$B$33:$B$776,Y$83)+'СЕТ СН'!$H$12+СВЦЭМ!$D$10+'СЕТ СН'!$H$5-'СЕТ СН'!$H$20</f>
        <v>3616.3085861</v>
      </c>
    </row>
    <row r="85" spans="1:25" ht="15.75" x14ac:dyDescent="0.2">
      <c r="A85" s="35">
        <f>A84+1</f>
        <v>44045</v>
      </c>
      <c r="B85" s="36">
        <f>SUMIFS(СВЦЭМ!$C$33:$C$776,СВЦЭМ!$A$33:$A$776,$A85,СВЦЭМ!$B$33:$B$776,B$83)+'СЕТ СН'!$H$12+СВЦЭМ!$D$10+'СЕТ СН'!$H$5-'СЕТ СН'!$H$20</f>
        <v>3640.3109643899998</v>
      </c>
      <c r="C85" s="36">
        <f>SUMIFS(СВЦЭМ!$C$33:$C$776,СВЦЭМ!$A$33:$A$776,$A85,СВЦЭМ!$B$33:$B$776,C$83)+'СЕТ СН'!$H$12+СВЦЭМ!$D$10+'СЕТ СН'!$H$5-'СЕТ СН'!$H$20</f>
        <v>3684.70352697</v>
      </c>
      <c r="D85" s="36">
        <f>SUMIFS(СВЦЭМ!$C$33:$C$776,СВЦЭМ!$A$33:$A$776,$A85,СВЦЭМ!$B$33:$B$776,D$83)+'СЕТ СН'!$H$12+СВЦЭМ!$D$10+'СЕТ СН'!$H$5-'СЕТ СН'!$H$20</f>
        <v>3716.6971841700001</v>
      </c>
      <c r="E85" s="36">
        <f>SUMIFS(СВЦЭМ!$C$33:$C$776,СВЦЭМ!$A$33:$A$776,$A85,СВЦЭМ!$B$33:$B$776,E$83)+'СЕТ СН'!$H$12+СВЦЭМ!$D$10+'СЕТ СН'!$H$5-'СЕТ СН'!$H$20</f>
        <v>3720.03691209</v>
      </c>
      <c r="F85" s="36">
        <f>SUMIFS(СВЦЭМ!$C$33:$C$776,СВЦЭМ!$A$33:$A$776,$A85,СВЦЭМ!$B$33:$B$776,F$83)+'СЕТ СН'!$H$12+СВЦЭМ!$D$10+'СЕТ СН'!$H$5-'СЕТ СН'!$H$20</f>
        <v>3722.4660252900003</v>
      </c>
      <c r="G85" s="36">
        <f>SUMIFS(СВЦЭМ!$C$33:$C$776,СВЦЭМ!$A$33:$A$776,$A85,СВЦЭМ!$B$33:$B$776,G$83)+'СЕТ СН'!$H$12+СВЦЭМ!$D$10+'СЕТ СН'!$H$5-'СЕТ СН'!$H$20</f>
        <v>3722.6433456700001</v>
      </c>
      <c r="H85" s="36">
        <f>SUMIFS(СВЦЭМ!$C$33:$C$776,СВЦЭМ!$A$33:$A$776,$A85,СВЦЭМ!$B$33:$B$776,H$83)+'СЕТ СН'!$H$12+СВЦЭМ!$D$10+'СЕТ СН'!$H$5-'СЕТ СН'!$H$20</f>
        <v>3694.1189420299997</v>
      </c>
      <c r="I85" s="36">
        <f>SUMIFS(СВЦЭМ!$C$33:$C$776,СВЦЭМ!$A$33:$A$776,$A85,СВЦЭМ!$B$33:$B$776,I$83)+'СЕТ СН'!$H$12+СВЦЭМ!$D$10+'СЕТ СН'!$H$5-'СЕТ СН'!$H$20</f>
        <v>3730.9791769900003</v>
      </c>
      <c r="J85" s="36">
        <f>SUMIFS(СВЦЭМ!$C$33:$C$776,СВЦЭМ!$A$33:$A$776,$A85,СВЦЭМ!$B$33:$B$776,J$83)+'СЕТ СН'!$H$12+СВЦЭМ!$D$10+'СЕТ СН'!$H$5-'СЕТ СН'!$H$20</f>
        <v>3688.2122383800001</v>
      </c>
      <c r="K85" s="36">
        <f>SUMIFS(СВЦЭМ!$C$33:$C$776,СВЦЭМ!$A$33:$A$776,$A85,СВЦЭМ!$B$33:$B$776,K$83)+'СЕТ СН'!$H$12+СВЦЭМ!$D$10+'СЕТ СН'!$H$5-'СЕТ СН'!$H$20</f>
        <v>3622.3218889199998</v>
      </c>
      <c r="L85" s="36">
        <f>SUMIFS(СВЦЭМ!$C$33:$C$776,СВЦЭМ!$A$33:$A$776,$A85,СВЦЭМ!$B$33:$B$776,L$83)+'СЕТ СН'!$H$12+СВЦЭМ!$D$10+'СЕТ СН'!$H$5-'СЕТ СН'!$H$20</f>
        <v>3586.0083073199999</v>
      </c>
      <c r="M85" s="36">
        <f>SUMIFS(СВЦЭМ!$C$33:$C$776,СВЦЭМ!$A$33:$A$776,$A85,СВЦЭМ!$B$33:$B$776,M$83)+'СЕТ СН'!$H$12+СВЦЭМ!$D$10+'СЕТ СН'!$H$5-'СЕТ СН'!$H$20</f>
        <v>3506.44746214</v>
      </c>
      <c r="N85" s="36">
        <f>SUMIFS(СВЦЭМ!$C$33:$C$776,СВЦЭМ!$A$33:$A$776,$A85,СВЦЭМ!$B$33:$B$776,N$83)+'СЕТ СН'!$H$12+СВЦЭМ!$D$10+'СЕТ СН'!$H$5-'СЕТ СН'!$H$20</f>
        <v>3473.1735950800003</v>
      </c>
      <c r="O85" s="36">
        <f>SUMIFS(СВЦЭМ!$C$33:$C$776,СВЦЭМ!$A$33:$A$776,$A85,СВЦЭМ!$B$33:$B$776,O$83)+'СЕТ СН'!$H$12+СВЦЭМ!$D$10+'СЕТ СН'!$H$5-'СЕТ СН'!$H$20</f>
        <v>3460.1468888300001</v>
      </c>
      <c r="P85" s="36">
        <f>SUMIFS(СВЦЭМ!$C$33:$C$776,СВЦЭМ!$A$33:$A$776,$A85,СВЦЭМ!$B$33:$B$776,P$83)+'СЕТ СН'!$H$12+СВЦЭМ!$D$10+'СЕТ СН'!$H$5-'СЕТ СН'!$H$20</f>
        <v>3479.79429708</v>
      </c>
      <c r="Q85" s="36">
        <f>SUMIFS(СВЦЭМ!$C$33:$C$776,СВЦЭМ!$A$33:$A$776,$A85,СВЦЭМ!$B$33:$B$776,Q$83)+'СЕТ СН'!$H$12+СВЦЭМ!$D$10+'СЕТ СН'!$H$5-'СЕТ СН'!$H$20</f>
        <v>3488.8901796</v>
      </c>
      <c r="R85" s="36">
        <f>SUMIFS(СВЦЭМ!$C$33:$C$776,СВЦЭМ!$A$33:$A$776,$A85,СВЦЭМ!$B$33:$B$776,R$83)+'СЕТ СН'!$H$12+СВЦЭМ!$D$10+'СЕТ СН'!$H$5-'СЕТ СН'!$H$20</f>
        <v>3481.9121884400001</v>
      </c>
      <c r="S85" s="36">
        <f>SUMIFS(СВЦЭМ!$C$33:$C$776,СВЦЭМ!$A$33:$A$776,$A85,СВЦЭМ!$B$33:$B$776,S$83)+'СЕТ СН'!$H$12+СВЦЭМ!$D$10+'СЕТ СН'!$H$5-'СЕТ СН'!$H$20</f>
        <v>3485.4888438399998</v>
      </c>
      <c r="T85" s="36">
        <f>SUMIFS(СВЦЭМ!$C$33:$C$776,СВЦЭМ!$A$33:$A$776,$A85,СВЦЭМ!$B$33:$B$776,T$83)+'СЕТ СН'!$H$12+СВЦЭМ!$D$10+'СЕТ СН'!$H$5-'СЕТ СН'!$H$20</f>
        <v>3484.5818730199999</v>
      </c>
      <c r="U85" s="36">
        <f>SUMIFS(СВЦЭМ!$C$33:$C$776,СВЦЭМ!$A$33:$A$776,$A85,СВЦЭМ!$B$33:$B$776,U$83)+'СЕТ СН'!$H$12+СВЦЭМ!$D$10+'СЕТ СН'!$H$5-'СЕТ СН'!$H$20</f>
        <v>3471.56102624</v>
      </c>
      <c r="V85" s="36">
        <f>SUMIFS(СВЦЭМ!$C$33:$C$776,СВЦЭМ!$A$33:$A$776,$A85,СВЦЭМ!$B$33:$B$776,V$83)+'СЕТ СН'!$H$12+СВЦЭМ!$D$10+'СЕТ СН'!$H$5-'СЕТ СН'!$H$20</f>
        <v>3443.17755958</v>
      </c>
      <c r="W85" s="36">
        <f>SUMIFS(СВЦЭМ!$C$33:$C$776,СВЦЭМ!$A$33:$A$776,$A85,СВЦЭМ!$B$33:$B$776,W$83)+'СЕТ СН'!$H$12+СВЦЭМ!$D$10+'СЕТ СН'!$H$5-'СЕТ СН'!$H$20</f>
        <v>3441.86523463</v>
      </c>
      <c r="X85" s="36">
        <f>SUMIFS(СВЦЭМ!$C$33:$C$776,СВЦЭМ!$A$33:$A$776,$A85,СВЦЭМ!$B$33:$B$776,X$83)+'СЕТ СН'!$H$12+СВЦЭМ!$D$10+'СЕТ СН'!$H$5-'СЕТ СН'!$H$20</f>
        <v>3469.5331529499999</v>
      </c>
      <c r="Y85" s="36">
        <f>SUMIFS(СВЦЭМ!$C$33:$C$776,СВЦЭМ!$A$33:$A$776,$A85,СВЦЭМ!$B$33:$B$776,Y$83)+'СЕТ СН'!$H$12+СВЦЭМ!$D$10+'СЕТ СН'!$H$5-'СЕТ СН'!$H$20</f>
        <v>3553.9469288700002</v>
      </c>
    </row>
    <row r="86" spans="1:25" ht="15.75" x14ac:dyDescent="0.2">
      <c r="A86" s="35">
        <f t="shared" ref="A86:A114" si="2">A85+1</f>
        <v>44046</v>
      </c>
      <c r="B86" s="36">
        <f>SUMIFS(СВЦЭМ!$C$33:$C$776,СВЦЭМ!$A$33:$A$776,$A86,СВЦЭМ!$B$33:$B$776,B$83)+'СЕТ СН'!$H$12+СВЦЭМ!$D$10+'СЕТ СН'!$H$5-'СЕТ СН'!$H$20</f>
        <v>3641.0856043399999</v>
      </c>
      <c r="C86" s="36">
        <f>SUMIFS(СВЦЭМ!$C$33:$C$776,СВЦЭМ!$A$33:$A$776,$A86,СВЦЭМ!$B$33:$B$776,C$83)+'СЕТ СН'!$H$12+СВЦЭМ!$D$10+'СЕТ СН'!$H$5-'СЕТ СН'!$H$20</f>
        <v>3636.5293250499999</v>
      </c>
      <c r="D86" s="36">
        <f>SUMIFS(СВЦЭМ!$C$33:$C$776,СВЦЭМ!$A$33:$A$776,$A86,СВЦЭМ!$B$33:$B$776,D$83)+'СЕТ СН'!$H$12+СВЦЭМ!$D$10+'СЕТ СН'!$H$5-'СЕТ СН'!$H$20</f>
        <v>3643.9944817999999</v>
      </c>
      <c r="E86" s="36">
        <f>SUMIFS(СВЦЭМ!$C$33:$C$776,СВЦЭМ!$A$33:$A$776,$A86,СВЦЭМ!$B$33:$B$776,E$83)+'СЕТ СН'!$H$12+СВЦЭМ!$D$10+'СЕТ СН'!$H$5-'СЕТ СН'!$H$20</f>
        <v>3692.1535639700001</v>
      </c>
      <c r="F86" s="36">
        <f>SUMIFS(СВЦЭМ!$C$33:$C$776,СВЦЭМ!$A$33:$A$776,$A86,СВЦЭМ!$B$33:$B$776,F$83)+'СЕТ СН'!$H$12+СВЦЭМ!$D$10+'СЕТ СН'!$H$5-'СЕТ СН'!$H$20</f>
        <v>3697.0060261200001</v>
      </c>
      <c r="G86" s="36">
        <f>SUMIFS(СВЦЭМ!$C$33:$C$776,СВЦЭМ!$A$33:$A$776,$A86,СВЦЭМ!$B$33:$B$776,G$83)+'СЕТ СН'!$H$12+СВЦЭМ!$D$10+'СЕТ СН'!$H$5-'СЕТ СН'!$H$20</f>
        <v>3719.3946577900001</v>
      </c>
      <c r="H86" s="36">
        <f>SUMIFS(СВЦЭМ!$C$33:$C$776,СВЦЭМ!$A$33:$A$776,$A86,СВЦЭМ!$B$33:$B$776,H$83)+'СЕТ СН'!$H$12+СВЦЭМ!$D$10+'СЕТ СН'!$H$5-'СЕТ СН'!$H$20</f>
        <v>3705.3165100000001</v>
      </c>
      <c r="I86" s="36">
        <f>SUMIFS(СВЦЭМ!$C$33:$C$776,СВЦЭМ!$A$33:$A$776,$A86,СВЦЭМ!$B$33:$B$776,I$83)+'СЕТ СН'!$H$12+СВЦЭМ!$D$10+'СЕТ СН'!$H$5-'СЕТ СН'!$H$20</f>
        <v>3715.4012634999999</v>
      </c>
      <c r="J86" s="36">
        <f>SUMIFS(СВЦЭМ!$C$33:$C$776,СВЦЭМ!$A$33:$A$776,$A86,СВЦЭМ!$B$33:$B$776,J$83)+'СЕТ СН'!$H$12+СВЦЭМ!$D$10+'СЕТ СН'!$H$5-'СЕТ СН'!$H$20</f>
        <v>3662.4775129199998</v>
      </c>
      <c r="K86" s="36">
        <f>SUMIFS(СВЦЭМ!$C$33:$C$776,СВЦЭМ!$A$33:$A$776,$A86,СВЦЭМ!$B$33:$B$776,K$83)+'СЕТ СН'!$H$12+СВЦЭМ!$D$10+'СЕТ СН'!$H$5-'СЕТ СН'!$H$20</f>
        <v>3618.2627625300001</v>
      </c>
      <c r="L86" s="36">
        <f>SUMIFS(СВЦЭМ!$C$33:$C$776,СВЦЭМ!$A$33:$A$776,$A86,СВЦЭМ!$B$33:$B$776,L$83)+'СЕТ СН'!$H$12+СВЦЭМ!$D$10+'СЕТ СН'!$H$5-'СЕТ СН'!$H$20</f>
        <v>3565.71218546</v>
      </c>
      <c r="M86" s="36">
        <f>SUMIFS(СВЦЭМ!$C$33:$C$776,СВЦЭМ!$A$33:$A$776,$A86,СВЦЭМ!$B$33:$B$776,M$83)+'СЕТ СН'!$H$12+СВЦЭМ!$D$10+'СЕТ СН'!$H$5-'СЕТ СН'!$H$20</f>
        <v>3495.2492050700002</v>
      </c>
      <c r="N86" s="36">
        <f>SUMIFS(СВЦЭМ!$C$33:$C$776,СВЦЭМ!$A$33:$A$776,$A86,СВЦЭМ!$B$33:$B$776,N$83)+'СЕТ СН'!$H$12+СВЦЭМ!$D$10+'СЕТ СН'!$H$5-'СЕТ СН'!$H$20</f>
        <v>3454.8541539100002</v>
      </c>
      <c r="O86" s="36">
        <f>SUMIFS(СВЦЭМ!$C$33:$C$776,СВЦЭМ!$A$33:$A$776,$A86,СВЦЭМ!$B$33:$B$776,O$83)+'СЕТ СН'!$H$12+СВЦЭМ!$D$10+'СЕТ СН'!$H$5-'СЕТ СН'!$H$20</f>
        <v>3438.81774971</v>
      </c>
      <c r="P86" s="36">
        <f>SUMIFS(СВЦЭМ!$C$33:$C$776,СВЦЭМ!$A$33:$A$776,$A86,СВЦЭМ!$B$33:$B$776,P$83)+'СЕТ СН'!$H$12+СВЦЭМ!$D$10+'СЕТ СН'!$H$5-'СЕТ СН'!$H$20</f>
        <v>3446.7714684000002</v>
      </c>
      <c r="Q86" s="36">
        <f>SUMIFS(СВЦЭМ!$C$33:$C$776,СВЦЭМ!$A$33:$A$776,$A86,СВЦЭМ!$B$33:$B$776,Q$83)+'СЕТ СН'!$H$12+СВЦЭМ!$D$10+'СЕТ СН'!$H$5-'СЕТ СН'!$H$20</f>
        <v>3451.0417275199998</v>
      </c>
      <c r="R86" s="36">
        <f>SUMIFS(СВЦЭМ!$C$33:$C$776,СВЦЭМ!$A$33:$A$776,$A86,СВЦЭМ!$B$33:$B$776,R$83)+'СЕТ СН'!$H$12+СВЦЭМ!$D$10+'СЕТ СН'!$H$5-'СЕТ СН'!$H$20</f>
        <v>3459.4755509500001</v>
      </c>
      <c r="S86" s="36">
        <f>SUMIFS(СВЦЭМ!$C$33:$C$776,СВЦЭМ!$A$33:$A$776,$A86,СВЦЭМ!$B$33:$B$776,S$83)+'СЕТ СН'!$H$12+СВЦЭМ!$D$10+'СЕТ СН'!$H$5-'СЕТ СН'!$H$20</f>
        <v>3462.4565766199999</v>
      </c>
      <c r="T86" s="36">
        <f>SUMIFS(СВЦЭМ!$C$33:$C$776,СВЦЭМ!$A$33:$A$776,$A86,СВЦЭМ!$B$33:$B$776,T$83)+'СЕТ СН'!$H$12+СВЦЭМ!$D$10+'СЕТ СН'!$H$5-'СЕТ СН'!$H$20</f>
        <v>3463.8723408999999</v>
      </c>
      <c r="U86" s="36">
        <f>SUMIFS(СВЦЭМ!$C$33:$C$776,СВЦЭМ!$A$33:$A$776,$A86,СВЦЭМ!$B$33:$B$776,U$83)+'СЕТ СН'!$H$12+СВЦЭМ!$D$10+'СЕТ СН'!$H$5-'СЕТ СН'!$H$20</f>
        <v>3469.6045199600003</v>
      </c>
      <c r="V86" s="36">
        <f>SUMIFS(СВЦЭМ!$C$33:$C$776,СВЦЭМ!$A$33:$A$776,$A86,СВЦЭМ!$B$33:$B$776,V$83)+'СЕТ СН'!$H$12+СВЦЭМ!$D$10+'СЕТ СН'!$H$5-'СЕТ СН'!$H$20</f>
        <v>3460.52995448</v>
      </c>
      <c r="W86" s="36">
        <f>SUMIFS(СВЦЭМ!$C$33:$C$776,СВЦЭМ!$A$33:$A$776,$A86,СВЦЭМ!$B$33:$B$776,W$83)+'СЕТ СН'!$H$12+СВЦЭМ!$D$10+'СЕТ СН'!$H$5-'СЕТ СН'!$H$20</f>
        <v>3446.8524822700001</v>
      </c>
      <c r="X86" s="36">
        <f>SUMIFS(СВЦЭМ!$C$33:$C$776,СВЦЭМ!$A$33:$A$776,$A86,СВЦЭМ!$B$33:$B$776,X$83)+'СЕТ СН'!$H$12+СВЦЭМ!$D$10+'СЕТ СН'!$H$5-'СЕТ СН'!$H$20</f>
        <v>3473.97709304</v>
      </c>
      <c r="Y86" s="36">
        <f>SUMIFS(СВЦЭМ!$C$33:$C$776,СВЦЭМ!$A$33:$A$776,$A86,СВЦЭМ!$B$33:$B$776,Y$83)+'СЕТ СН'!$H$12+СВЦЭМ!$D$10+'СЕТ СН'!$H$5-'СЕТ СН'!$H$20</f>
        <v>3559.62377057</v>
      </c>
    </row>
    <row r="87" spans="1:25" ht="15.75" x14ac:dyDescent="0.2">
      <c r="A87" s="35">
        <f t="shared" si="2"/>
        <v>44047</v>
      </c>
      <c r="B87" s="36">
        <f>SUMIFS(СВЦЭМ!$C$33:$C$776,СВЦЭМ!$A$33:$A$776,$A87,СВЦЭМ!$B$33:$B$776,B$83)+'СЕТ СН'!$H$12+СВЦЭМ!$D$10+'СЕТ СН'!$H$5-'СЕТ СН'!$H$20</f>
        <v>3615.6395089299999</v>
      </c>
      <c r="C87" s="36">
        <f>SUMIFS(СВЦЭМ!$C$33:$C$776,СВЦЭМ!$A$33:$A$776,$A87,СВЦЭМ!$B$33:$B$776,C$83)+'СЕТ СН'!$H$12+СВЦЭМ!$D$10+'СЕТ СН'!$H$5-'СЕТ СН'!$H$20</f>
        <v>3670.8157359699999</v>
      </c>
      <c r="D87" s="36">
        <f>SUMIFS(СВЦЭМ!$C$33:$C$776,СВЦЭМ!$A$33:$A$776,$A87,СВЦЭМ!$B$33:$B$776,D$83)+'СЕТ СН'!$H$12+СВЦЭМ!$D$10+'СЕТ СН'!$H$5-'СЕТ СН'!$H$20</f>
        <v>3682.5301250500002</v>
      </c>
      <c r="E87" s="36">
        <f>SUMIFS(СВЦЭМ!$C$33:$C$776,СВЦЭМ!$A$33:$A$776,$A87,СВЦЭМ!$B$33:$B$776,E$83)+'СЕТ СН'!$H$12+СВЦЭМ!$D$10+'СЕТ СН'!$H$5-'СЕТ СН'!$H$20</f>
        <v>3714.3259686900001</v>
      </c>
      <c r="F87" s="36">
        <f>SUMIFS(СВЦЭМ!$C$33:$C$776,СВЦЭМ!$A$33:$A$776,$A87,СВЦЭМ!$B$33:$B$776,F$83)+'СЕТ СН'!$H$12+СВЦЭМ!$D$10+'СЕТ СН'!$H$5-'СЕТ СН'!$H$20</f>
        <v>3720.7655155800003</v>
      </c>
      <c r="G87" s="36">
        <f>SUMIFS(СВЦЭМ!$C$33:$C$776,СВЦЭМ!$A$33:$A$776,$A87,СВЦЭМ!$B$33:$B$776,G$83)+'СЕТ СН'!$H$12+СВЦЭМ!$D$10+'СЕТ СН'!$H$5-'СЕТ СН'!$H$20</f>
        <v>3715.8408369500003</v>
      </c>
      <c r="H87" s="36">
        <f>SUMIFS(СВЦЭМ!$C$33:$C$776,СВЦЭМ!$A$33:$A$776,$A87,СВЦЭМ!$B$33:$B$776,H$83)+'СЕТ СН'!$H$12+СВЦЭМ!$D$10+'СЕТ СН'!$H$5-'СЕТ СН'!$H$20</f>
        <v>3672.1205101400001</v>
      </c>
      <c r="I87" s="36">
        <f>SUMIFS(СВЦЭМ!$C$33:$C$776,СВЦЭМ!$A$33:$A$776,$A87,СВЦЭМ!$B$33:$B$776,I$83)+'СЕТ СН'!$H$12+СВЦЭМ!$D$10+'СЕТ СН'!$H$5-'СЕТ СН'!$H$20</f>
        <v>3671.5603517099998</v>
      </c>
      <c r="J87" s="36">
        <f>SUMIFS(СВЦЭМ!$C$33:$C$776,СВЦЭМ!$A$33:$A$776,$A87,СВЦЭМ!$B$33:$B$776,J$83)+'СЕТ СН'!$H$12+СВЦЭМ!$D$10+'СЕТ СН'!$H$5-'СЕТ СН'!$H$20</f>
        <v>3622.4841158300001</v>
      </c>
      <c r="K87" s="36">
        <f>SUMIFS(СВЦЭМ!$C$33:$C$776,СВЦЭМ!$A$33:$A$776,$A87,СВЦЭМ!$B$33:$B$776,K$83)+'СЕТ СН'!$H$12+СВЦЭМ!$D$10+'СЕТ СН'!$H$5-'СЕТ СН'!$H$20</f>
        <v>3597.8798862399999</v>
      </c>
      <c r="L87" s="36">
        <f>SUMIFS(СВЦЭМ!$C$33:$C$776,СВЦЭМ!$A$33:$A$776,$A87,СВЦЭМ!$B$33:$B$776,L$83)+'СЕТ СН'!$H$12+СВЦЭМ!$D$10+'СЕТ СН'!$H$5-'СЕТ СН'!$H$20</f>
        <v>3585.0797467100001</v>
      </c>
      <c r="M87" s="36">
        <f>SUMIFS(СВЦЭМ!$C$33:$C$776,СВЦЭМ!$A$33:$A$776,$A87,СВЦЭМ!$B$33:$B$776,M$83)+'СЕТ СН'!$H$12+СВЦЭМ!$D$10+'СЕТ СН'!$H$5-'СЕТ СН'!$H$20</f>
        <v>3516.6137288</v>
      </c>
      <c r="N87" s="36">
        <f>SUMIFS(СВЦЭМ!$C$33:$C$776,СВЦЭМ!$A$33:$A$776,$A87,СВЦЭМ!$B$33:$B$776,N$83)+'СЕТ СН'!$H$12+СВЦЭМ!$D$10+'СЕТ СН'!$H$5-'СЕТ СН'!$H$20</f>
        <v>3464.6978547799999</v>
      </c>
      <c r="O87" s="36">
        <f>SUMIFS(СВЦЭМ!$C$33:$C$776,СВЦЭМ!$A$33:$A$776,$A87,СВЦЭМ!$B$33:$B$776,O$83)+'СЕТ СН'!$H$12+СВЦЭМ!$D$10+'СЕТ СН'!$H$5-'СЕТ СН'!$H$20</f>
        <v>3442.8003986799999</v>
      </c>
      <c r="P87" s="36">
        <f>SUMIFS(СВЦЭМ!$C$33:$C$776,СВЦЭМ!$A$33:$A$776,$A87,СВЦЭМ!$B$33:$B$776,P$83)+'СЕТ СН'!$H$12+СВЦЭМ!$D$10+'СЕТ СН'!$H$5-'СЕТ СН'!$H$20</f>
        <v>3444.8080327600001</v>
      </c>
      <c r="Q87" s="36">
        <f>SUMIFS(СВЦЭМ!$C$33:$C$776,СВЦЭМ!$A$33:$A$776,$A87,СВЦЭМ!$B$33:$B$776,Q$83)+'СЕТ СН'!$H$12+СВЦЭМ!$D$10+'СЕТ СН'!$H$5-'СЕТ СН'!$H$20</f>
        <v>3439.1072338899999</v>
      </c>
      <c r="R87" s="36">
        <f>SUMIFS(СВЦЭМ!$C$33:$C$776,СВЦЭМ!$A$33:$A$776,$A87,СВЦЭМ!$B$33:$B$776,R$83)+'СЕТ СН'!$H$12+СВЦЭМ!$D$10+'СЕТ СН'!$H$5-'СЕТ СН'!$H$20</f>
        <v>3432.2795608000001</v>
      </c>
      <c r="S87" s="36">
        <f>SUMIFS(СВЦЭМ!$C$33:$C$776,СВЦЭМ!$A$33:$A$776,$A87,СВЦЭМ!$B$33:$B$776,S$83)+'СЕТ СН'!$H$12+СВЦЭМ!$D$10+'СЕТ СН'!$H$5-'СЕТ СН'!$H$20</f>
        <v>3453.49727209</v>
      </c>
      <c r="T87" s="36">
        <f>SUMIFS(СВЦЭМ!$C$33:$C$776,СВЦЭМ!$A$33:$A$776,$A87,СВЦЭМ!$B$33:$B$776,T$83)+'СЕТ СН'!$H$12+СВЦЭМ!$D$10+'СЕТ СН'!$H$5-'СЕТ СН'!$H$20</f>
        <v>3443.8880688600002</v>
      </c>
      <c r="U87" s="36">
        <f>SUMIFS(СВЦЭМ!$C$33:$C$776,СВЦЭМ!$A$33:$A$776,$A87,СВЦЭМ!$B$33:$B$776,U$83)+'СЕТ СН'!$H$12+СВЦЭМ!$D$10+'СЕТ СН'!$H$5-'СЕТ СН'!$H$20</f>
        <v>3450.1573033899999</v>
      </c>
      <c r="V87" s="36">
        <f>SUMIFS(СВЦЭМ!$C$33:$C$776,СВЦЭМ!$A$33:$A$776,$A87,СВЦЭМ!$B$33:$B$776,V$83)+'СЕТ СН'!$H$12+СВЦЭМ!$D$10+'СЕТ СН'!$H$5-'СЕТ СН'!$H$20</f>
        <v>3447.2538700599998</v>
      </c>
      <c r="W87" s="36">
        <f>SUMIFS(СВЦЭМ!$C$33:$C$776,СВЦЭМ!$A$33:$A$776,$A87,СВЦЭМ!$B$33:$B$776,W$83)+'СЕТ СН'!$H$12+СВЦЭМ!$D$10+'СЕТ СН'!$H$5-'СЕТ СН'!$H$20</f>
        <v>3451.8437001500001</v>
      </c>
      <c r="X87" s="36">
        <f>SUMIFS(СВЦЭМ!$C$33:$C$776,СВЦЭМ!$A$33:$A$776,$A87,СВЦЭМ!$B$33:$B$776,X$83)+'СЕТ СН'!$H$12+СВЦЭМ!$D$10+'СЕТ СН'!$H$5-'СЕТ СН'!$H$20</f>
        <v>3476.24320794</v>
      </c>
      <c r="Y87" s="36">
        <f>SUMIFS(СВЦЭМ!$C$33:$C$776,СВЦЭМ!$A$33:$A$776,$A87,СВЦЭМ!$B$33:$B$776,Y$83)+'СЕТ СН'!$H$12+СВЦЭМ!$D$10+'СЕТ СН'!$H$5-'СЕТ СН'!$H$20</f>
        <v>3558.7318938500002</v>
      </c>
    </row>
    <row r="88" spans="1:25" ht="15.75" x14ac:dyDescent="0.2">
      <c r="A88" s="35">
        <f t="shared" si="2"/>
        <v>44048</v>
      </c>
      <c r="B88" s="36">
        <f>SUMIFS(СВЦЭМ!$C$33:$C$776,СВЦЭМ!$A$33:$A$776,$A88,СВЦЭМ!$B$33:$B$776,B$83)+'СЕТ СН'!$H$12+СВЦЭМ!$D$10+'СЕТ СН'!$H$5-'СЕТ СН'!$H$20</f>
        <v>3623.5215609400002</v>
      </c>
      <c r="C88" s="36">
        <f>SUMIFS(СВЦЭМ!$C$33:$C$776,СВЦЭМ!$A$33:$A$776,$A88,СВЦЭМ!$B$33:$B$776,C$83)+'СЕТ СН'!$H$12+СВЦЭМ!$D$10+'СЕТ СН'!$H$5-'СЕТ СН'!$H$20</f>
        <v>3695.97308488</v>
      </c>
      <c r="D88" s="36">
        <f>SUMIFS(СВЦЭМ!$C$33:$C$776,СВЦЭМ!$A$33:$A$776,$A88,СВЦЭМ!$B$33:$B$776,D$83)+'СЕТ СН'!$H$12+СВЦЭМ!$D$10+'СЕТ СН'!$H$5-'СЕТ СН'!$H$20</f>
        <v>3710.30733418</v>
      </c>
      <c r="E88" s="36">
        <f>SUMIFS(СВЦЭМ!$C$33:$C$776,СВЦЭМ!$A$33:$A$776,$A88,СВЦЭМ!$B$33:$B$776,E$83)+'СЕТ СН'!$H$12+СВЦЭМ!$D$10+'СЕТ СН'!$H$5-'СЕТ СН'!$H$20</f>
        <v>3716.7750793300002</v>
      </c>
      <c r="F88" s="36">
        <f>SUMIFS(СВЦЭМ!$C$33:$C$776,СВЦЭМ!$A$33:$A$776,$A88,СВЦЭМ!$B$33:$B$776,F$83)+'СЕТ СН'!$H$12+СВЦЭМ!$D$10+'СЕТ СН'!$H$5-'СЕТ СН'!$H$20</f>
        <v>3719.1381390500001</v>
      </c>
      <c r="G88" s="36">
        <f>SUMIFS(СВЦЭМ!$C$33:$C$776,СВЦЭМ!$A$33:$A$776,$A88,СВЦЭМ!$B$33:$B$776,G$83)+'СЕТ СН'!$H$12+СВЦЭМ!$D$10+'СЕТ СН'!$H$5-'СЕТ СН'!$H$20</f>
        <v>3739.6552606</v>
      </c>
      <c r="H88" s="36">
        <f>SUMIFS(СВЦЭМ!$C$33:$C$776,СВЦЭМ!$A$33:$A$776,$A88,СВЦЭМ!$B$33:$B$776,H$83)+'СЕТ СН'!$H$12+СВЦЭМ!$D$10+'СЕТ СН'!$H$5-'СЕТ СН'!$H$20</f>
        <v>3709.1947523099998</v>
      </c>
      <c r="I88" s="36">
        <f>SUMIFS(СВЦЭМ!$C$33:$C$776,СВЦЭМ!$A$33:$A$776,$A88,СВЦЭМ!$B$33:$B$776,I$83)+'СЕТ СН'!$H$12+СВЦЭМ!$D$10+'СЕТ СН'!$H$5-'СЕТ СН'!$H$20</f>
        <v>3675.50433875</v>
      </c>
      <c r="J88" s="36">
        <f>SUMIFS(СВЦЭМ!$C$33:$C$776,СВЦЭМ!$A$33:$A$776,$A88,СВЦЭМ!$B$33:$B$776,J$83)+'СЕТ СН'!$H$12+СВЦЭМ!$D$10+'СЕТ СН'!$H$5-'СЕТ СН'!$H$20</f>
        <v>3621.74350916</v>
      </c>
      <c r="K88" s="36">
        <f>SUMIFS(СВЦЭМ!$C$33:$C$776,СВЦЭМ!$A$33:$A$776,$A88,СВЦЭМ!$B$33:$B$776,K$83)+'СЕТ СН'!$H$12+СВЦЭМ!$D$10+'СЕТ СН'!$H$5-'СЕТ СН'!$H$20</f>
        <v>3637.0697897600003</v>
      </c>
      <c r="L88" s="36">
        <f>SUMIFS(СВЦЭМ!$C$33:$C$776,СВЦЭМ!$A$33:$A$776,$A88,СВЦЭМ!$B$33:$B$776,L$83)+'СЕТ СН'!$H$12+СВЦЭМ!$D$10+'СЕТ СН'!$H$5-'СЕТ СН'!$H$20</f>
        <v>3590.3398607300001</v>
      </c>
      <c r="M88" s="36">
        <f>SUMIFS(СВЦЭМ!$C$33:$C$776,СВЦЭМ!$A$33:$A$776,$A88,СВЦЭМ!$B$33:$B$776,M$83)+'СЕТ СН'!$H$12+СВЦЭМ!$D$10+'СЕТ СН'!$H$5-'СЕТ СН'!$H$20</f>
        <v>3513.9591490900002</v>
      </c>
      <c r="N88" s="36">
        <f>SUMIFS(СВЦЭМ!$C$33:$C$776,СВЦЭМ!$A$33:$A$776,$A88,СВЦЭМ!$B$33:$B$776,N$83)+'СЕТ СН'!$H$12+СВЦЭМ!$D$10+'СЕТ СН'!$H$5-'СЕТ СН'!$H$20</f>
        <v>3463.2980815800001</v>
      </c>
      <c r="O88" s="36">
        <f>SUMIFS(СВЦЭМ!$C$33:$C$776,СВЦЭМ!$A$33:$A$776,$A88,СВЦЭМ!$B$33:$B$776,O$83)+'СЕТ СН'!$H$12+СВЦЭМ!$D$10+'СЕТ СН'!$H$5-'СЕТ СН'!$H$20</f>
        <v>3433.3340020000001</v>
      </c>
      <c r="P88" s="36">
        <f>SUMIFS(СВЦЭМ!$C$33:$C$776,СВЦЭМ!$A$33:$A$776,$A88,СВЦЭМ!$B$33:$B$776,P$83)+'СЕТ СН'!$H$12+СВЦЭМ!$D$10+'СЕТ СН'!$H$5-'СЕТ СН'!$H$20</f>
        <v>3447.7139449699998</v>
      </c>
      <c r="Q88" s="36">
        <f>SUMIFS(СВЦЭМ!$C$33:$C$776,СВЦЭМ!$A$33:$A$776,$A88,СВЦЭМ!$B$33:$B$776,Q$83)+'СЕТ СН'!$H$12+СВЦЭМ!$D$10+'СЕТ СН'!$H$5-'СЕТ СН'!$H$20</f>
        <v>3450.3256295700003</v>
      </c>
      <c r="R88" s="36">
        <f>SUMIFS(СВЦЭМ!$C$33:$C$776,СВЦЭМ!$A$33:$A$776,$A88,СВЦЭМ!$B$33:$B$776,R$83)+'СЕТ СН'!$H$12+СВЦЭМ!$D$10+'СЕТ СН'!$H$5-'СЕТ СН'!$H$20</f>
        <v>3445.2890240199999</v>
      </c>
      <c r="S88" s="36">
        <f>SUMIFS(СВЦЭМ!$C$33:$C$776,СВЦЭМ!$A$33:$A$776,$A88,СВЦЭМ!$B$33:$B$776,S$83)+'СЕТ СН'!$H$12+СВЦЭМ!$D$10+'СЕТ СН'!$H$5-'СЕТ СН'!$H$20</f>
        <v>3446.8653997500001</v>
      </c>
      <c r="T88" s="36">
        <f>SUMIFS(СВЦЭМ!$C$33:$C$776,СВЦЭМ!$A$33:$A$776,$A88,СВЦЭМ!$B$33:$B$776,T$83)+'СЕТ СН'!$H$12+СВЦЭМ!$D$10+'СЕТ СН'!$H$5-'СЕТ СН'!$H$20</f>
        <v>3465.3907982800001</v>
      </c>
      <c r="U88" s="36">
        <f>SUMIFS(СВЦЭМ!$C$33:$C$776,СВЦЭМ!$A$33:$A$776,$A88,СВЦЭМ!$B$33:$B$776,U$83)+'СЕТ СН'!$H$12+СВЦЭМ!$D$10+'СЕТ СН'!$H$5-'СЕТ СН'!$H$20</f>
        <v>3466.6873236699998</v>
      </c>
      <c r="V88" s="36">
        <f>SUMIFS(СВЦЭМ!$C$33:$C$776,СВЦЭМ!$A$33:$A$776,$A88,СВЦЭМ!$B$33:$B$776,V$83)+'СЕТ СН'!$H$12+СВЦЭМ!$D$10+'СЕТ СН'!$H$5-'СЕТ СН'!$H$20</f>
        <v>3446.5309782499999</v>
      </c>
      <c r="W88" s="36">
        <f>SUMIFS(СВЦЭМ!$C$33:$C$776,СВЦЭМ!$A$33:$A$776,$A88,СВЦЭМ!$B$33:$B$776,W$83)+'СЕТ СН'!$H$12+СВЦЭМ!$D$10+'СЕТ СН'!$H$5-'СЕТ СН'!$H$20</f>
        <v>3447.26263595</v>
      </c>
      <c r="X88" s="36">
        <f>SUMIFS(СВЦЭМ!$C$33:$C$776,СВЦЭМ!$A$33:$A$776,$A88,СВЦЭМ!$B$33:$B$776,X$83)+'СЕТ СН'!$H$12+СВЦЭМ!$D$10+'СЕТ СН'!$H$5-'СЕТ СН'!$H$20</f>
        <v>3463.8604857999999</v>
      </c>
      <c r="Y88" s="36">
        <f>SUMIFS(СВЦЭМ!$C$33:$C$776,СВЦЭМ!$A$33:$A$776,$A88,СВЦЭМ!$B$33:$B$776,Y$83)+'СЕТ СН'!$H$12+СВЦЭМ!$D$10+'СЕТ СН'!$H$5-'СЕТ СН'!$H$20</f>
        <v>3572.5647886400002</v>
      </c>
    </row>
    <row r="89" spans="1:25" ht="15.75" x14ac:dyDescent="0.2">
      <c r="A89" s="35">
        <f t="shared" si="2"/>
        <v>44049</v>
      </c>
      <c r="B89" s="36">
        <f>SUMIFS(СВЦЭМ!$C$33:$C$776,СВЦЭМ!$A$33:$A$776,$A89,СВЦЭМ!$B$33:$B$776,B$83)+'СЕТ СН'!$H$12+СВЦЭМ!$D$10+'СЕТ СН'!$H$5-'СЕТ СН'!$H$20</f>
        <v>3675.0298189800001</v>
      </c>
      <c r="C89" s="36">
        <f>SUMIFS(СВЦЭМ!$C$33:$C$776,СВЦЭМ!$A$33:$A$776,$A89,СВЦЭМ!$B$33:$B$776,C$83)+'СЕТ СН'!$H$12+СВЦЭМ!$D$10+'СЕТ СН'!$H$5-'СЕТ СН'!$H$20</f>
        <v>3726.47011922</v>
      </c>
      <c r="D89" s="36">
        <f>SUMIFS(СВЦЭМ!$C$33:$C$776,СВЦЭМ!$A$33:$A$776,$A89,СВЦЭМ!$B$33:$B$776,D$83)+'СЕТ СН'!$H$12+СВЦЭМ!$D$10+'СЕТ СН'!$H$5-'СЕТ СН'!$H$20</f>
        <v>3739.7929542800002</v>
      </c>
      <c r="E89" s="36">
        <f>SUMIFS(СВЦЭМ!$C$33:$C$776,СВЦЭМ!$A$33:$A$776,$A89,СВЦЭМ!$B$33:$B$776,E$83)+'СЕТ СН'!$H$12+СВЦЭМ!$D$10+'СЕТ СН'!$H$5-'СЕТ СН'!$H$20</f>
        <v>3743.2822650899998</v>
      </c>
      <c r="F89" s="36">
        <f>SUMIFS(СВЦЭМ!$C$33:$C$776,СВЦЭМ!$A$33:$A$776,$A89,СВЦЭМ!$B$33:$B$776,F$83)+'СЕТ СН'!$H$12+СВЦЭМ!$D$10+'СЕТ СН'!$H$5-'СЕТ СН'!$H$20</f>
        <v>3734.0505966999999</v>
      </c>
      <c r="G89" s="36">
        <f>SUMIFS(СВЦЭМ!$C$33:$C$776,СВЦЭМ!$A$33:$A$776,$A89,СВЦЭМ!$B$33:$B$776,G$83)+'СЕТ СН'!$H$12+СВЦЭМ!$D$10+'СЕТ СН'!$H$5-'СЕТ СН'!$H$20</f>
        <v>3739.51320971</v>
      </c>
      <c r="H89" s="36">
        <f>SUMIFS(СВЦЭМ!$C$33:$C$776,СВЦЭМ!$A$33:$A$776,$A89,СВЦЭМ!$B$33:$B$776,H$83)+'СЕТ СН'!$H$12+СВЦЭМ!$D$10+'СЕТ СН'!$H$5-'СЕТ СН'!$H$20</f>
        <v>3740.2801219600001</v>
      </c>
      <c r="I89" s="36">
        <f>SUMIFS(СВЦЭМ!$C$33:$C$776,СВЦЭМ!$A$33:$A$776,$A89,СВЦЭМ!$B$33:$B$776,I$83)+'СЕТ СН'!$H$12+СВЦЭМ!$D$10+'СЕТ СН'!$H$5-'СЕТ СН'!$H$20</f>
        <v>3684.0053037799998</v>
      </c>
      <c r="J89" s="36">
        <f>SUMIFS(СВЦЭМ!$C$33:$C$776,СВЦЭМ!$A$33:$A$776,$A89,СВЦЭМ!$B$33:$B$776,J$83)+'СЕТ СН'!$H$12+СВЦЭМ!$D$10+'СЕТ СН'!$H$5-'СЕТ СН'!$H$20</f>
        <v>3625.8665149899998</v>
      </c>
      <c r="K89" s="36">
        <f>SUMIFS(СВЦЭМ!$C$33:$C$776,СВЦЭМ!$A$33:$A$776,$A89,СВЦЭМ!$B$33:$B$776,K$83)+'СЕТ СН'!$H$12+СВЦЭМ!$D$10+'СЕТ СН'!$H$5-'СЕТ СН'!$H$20</f>
        <v>3591.3753428199998</v>
      </c>
      <c r="L89" s="36">
        <f>SUMIFS(СВЦЭМ!$C$33:$C$776,СВЦЭМ!$A$33:$A$776,$A89,СВЦЭМ!$B$33:$B$776,L$83)+'СЕТ СН'!$H$12+СВЦЭМ!$D$10+'СЕТ СН'!$H$5-'СЕТ СН'!$H$20</f>
        <v>3583.7765819300002</v>
      </c>
      <c r="M89" s="36">
        <f>SUMIFS(СВЦЭМ!$C$33:$C$776,СВЦЭМ!$A$33:$A$776,$A89,СВЦЭМ!$B$33:$B$776,M$83)+'СЕТ СН'!$H$12+СВЦЭМ!$D$10+'СЕТ СН'!$H$5-'СЕТ СН'!$H$20</f>
        <v>3510.1623043899999</v>
      </c>
      <c r="N89" s="36">
        <f>SUMIFS(СВЦЭМ!$C$33:$C$776,СВЦЭМ!$A$33:$A$776,$A89,СВЦЭМ!$B$33:$B$776,N$83)+'СЕТ СН'!$H$12+СВЦЭМ!$D$10+'СЕТ СН'!$H$5-'СЕТ СН'!$H$20</f>
        <v>3449.4231172600003</v>
      </c>
      <c r="O89" s="36">
        <f>SUMIFS(СВЦЭМ!$C$33:$C$776,СВЦЭМ!$A$33:$A$776,$A89,СВЦЭМ!$B$33:$B$776,O$83)+'СЕТ СН'!$H$12+СВЦЭМ!$D$10+'СЕТ СН'!$H$5-'СЕТ СН'!$H$20</f>
        <v>3423.5635587300003</v>
      </c>
      <c r="P89" s="36">
        <f>SUMIFS(СВЦЭМ!$C$33:$C$776,СВЦЭМ!$A$33:$A$776,$A89,СВЦЭМ!$B$33:$B$776,P$83)+'СЕТ СН'!$H$12+СВЦЭМ!$D$10+'СЕТ СН'!$H$5-'СЕТ СН'!$H$20</f>
        <v>3425.9646159499998</v>
      </c>
      <c r="Q89" s="36">
        <f>SUMIFS(СВЦЭМ!$C$33:$C$776,СВЦЭМ!$A$33:$A$776,$A89,СВЦЭМ!$B$33:$B$776,Q$83)+'СЕТ СН'!$H$12+СВЦЭМ!$D$10+'СЕТ СН'!$H$5-'СЕТ СН'!$H$20</f>
        <v>3427.0378600100003</v>
      </c>
      <c r="R89" s="36">
        <f>SUMIFS(СВЦЭМ!$C$33:$C$776,СВЦЭМ!$A$33:$A$776,$A89,СВЦЭМ!$B$33:$B$776,R$83)+'СЕТ СН'!$H$12+СВЦЭМ!$D$10+'СЕТ СН'!$H$5-'СЕТ СН'!$H$20</f>
        <v>3429.8563350700001</v>
      </c>
      <c r="S89" s="36">
        <f>SUMIFS(СВЦЭМ!$C$33:$C$776,СВЦЭМ!$A$33:$A$776,$A89,СВЦЭМ!$B$33:$B$776,S$83)+'СЕТ СН'!$H$12+СВЦЭМ!$D$10+'СЕТ СН'!$H$5-'СЕТ СН'!$H$20</f>
        <v>3432.6640100599998</v>
      </c>
      <c r="T89" s="36">
        <f>SUMIFS(СВЦЭМ!$C$33:$C$776,СВЦЭМ!$A$33:$A$776,$A89,СВЦЭМ!$B$33:$B$776,T$83)+'СЕТ СН'!$H$12+СВЦЭМ!$D$10+'СЕТ СН'!$H$5-'СЕТ СН'!$H$20</f>
        <v>3424.3146477099999</v>
      </c>
      <c r="U89" s="36">
        <f>SUMIFS(СВЦЭМ!$C$33:$C$776,СВЦЭМ!$A$33:$A$776,$A89,СВЦЭМ!$B$33:$B$776,U$83)+'СЕТ СН'!$H$12+СВЦЭМ!$D$10+'СЕТ СН'!$H$5-'СЕТ СН'!$H$20</f>
        <v>3421.9947435100003</v>
      </c>
      <c r="V89" s="36">
        <f>SUMIFS(СВЦЭМ!$C$33:$C$776,СВЦЭМ!$A$33:$A$776,$A89,СВЦЭМ!$B$33:$B$776,V$83)+'СЕТ СН'!$H$12+СВЦЭМ!$D$10+'СЕТ СН'!$H$5-'СЕТ СН'!$H$20</f>
        <v>3430.8886463099998</v>
      </c>
      <c r="W89" s="36">
        <f>SUMIFS(СВЦЭМ!$C$33:$C$776,СВЦЭМ!$A$33:$A$776,$A89,СВЦЭМ!$B$33:$B$776,W$83)+'СЕТ СН'!$H$12+СВЦЭМ!$D$10+'СЕТ СН'!$H$5-'СЕТ СН'!$H$20</f>
        <v>3421.7264046700002</v>
      </c>
      <c r="X89" s="36">
        <f>SUMIFS(СВЦЭМ!$C$33:$C$776,СВЦЭМ!$A$33:$A$776,$A89,СВЦЭМ!$B$33:$B$776,X$83)+'СЕТ СН'!$H$12+СВЦЭМ!$D$10+'СЕТ СН'!$H$5-'СЕТ СН'!$H$20</f>
        <v>3468.4232194800002</v>
      </c>
      <c r="Y89" s="36">
        <f>SUMIFS(СВЦЭМ!$C$33:$C$776,СВЦЭМ!$A$33:$A$776,$A89,СВЦЭМ!$B$33:$B$776,Y$83)+'СЕТ СН'!$H$12+СВЦЭМ!$D$10+'СЕТ СН'!$H$5-'СЕТ СН'!$H$20</f>
        <v>3568.8742531600001</v>
      </c>
    </row>
    <row r="90" spans="1:25" ht="15.75" x14ac:dyDescent="0.2">
      <c r="A90" s="35">
        <f t="shared" si="2"/>
        <v>44050</v>
      </c>
      <c r="B90" s="36">
        <f>SUMIFS(СВЦЭМ!$C$33:$C$776,СВЦЭМ!$A$33:$A$776,$A90,СВЦЭМ!$B$33:$B$776,B$83)+'СЕТ СН'!$H$12+СВЦЭМ!$D$10+'СЕТ СН'!$H$5-'СЕТ СН'!$H$20</f>
        <v>3615.1908114400003</v>
      </c>
      <c r="C90" s="36">
        <f>SUMIFS(СВЦЭМ!$C$33:$C$776,СВЦЭМ!$A$33:$A$776,$A90,СВЦЭМ!$B$33:$B$776,C$83)+'СЕТ СН'!$H$12+СВЦЭМ!$D$10+'СЕТ СН'!$H$5-'СЕТ СН'!$H$20</f>
        <v>3662.5443163700002</v>
      </c>
      <c r="D90" s="36">
        <f>SUMIFS(СВЦЭМ!$C$33:$C$776,СВЦЭМ!$A$33:$A$776,$A90,СВЦЭМ!$B$33:$B$776,D$83)+'СЕТ СН'!$H$12+СВЦЭМ!$D$10+'СЕТ СН'!$H$5-'СЕТ СН'!$H$20</f>
        <v>3672.71460617</v>
      </c>
      <c r="E90" s="36">
        <f>SUMIFS(СВЦЭМ!$C$33:$C$776,СВЦЭМ!$A$33:$A$776,$A90,СВЦЭМ!$B$33:$B$776,E$83)+'СЕТ СН'!$H$12+СВЦЭМ!$D$10+'СЕТ СН'!$H$5-'СЕТ СН'!$H$20</f>
        <v>3701.2616836299999</v>
      </c>
      <c r="F90" s="36">
        <f>SUMIFS(СВЦЭМ!$C$33:$C$776,СВЦЭМ!$A$33:$A$776,$A90,СВЦЭМ!$B$33:$B$776,F$83)+'СЕТ СН'!$H$12+СВЦЭМ!$D$10+'СЕТ СН'!$H$5-'СЕТ СН'!$H$20</f>
        <v>3709.7117177700002</v>
      </c>
      <c r="G90" s="36">
        <f>SUMIFS(СВЦЭМ!$C$33:$C$776,СВЦЭМ!$A$33:$A$776,$A90,СВЦЭМ!$B$33:$B$776,G$83)+'СЕТ СН'!$H$12+СВЦЭМ!$D$10+'СЕТ СН'!$H$5-'СЕТ СН'!$H$20</f>
        <v>3701.0098641099999</v>
      </c>
      <c r="H90" s="36">
        <f>SUMIFS(СВЦЭМ!$C$33:$C$776,СВЦЭМ!$A$33:$A$776,$A90,СВЦЭМ!$B$33:$B$776,H$83)+'СЕТ СН'!$H$12+СВЦЭМ!$D$10+'СЕТ СН'!$H$5-'СЕТ СН'!$H$20</f>
        <v>3668.2854213000001</v>
      </c>
      <c r="I90" s="36">
        <f>SUMIFS(СВЦЭМ!$C$33:$C$776,СВЦЭМ!$A$33:$A$776,$A90,СВЦЭМ!$B$33:$B$776,I$83)+'СЕТ СН'!$H$12+СВЦЭМ!$D$10+'СЕТ СН'!$H$5-'СЕТ СН'!$H$20</f>
        <v>3635.3203315299997</v>
      </c>
      <c r="J90" s="36">
        <f>SUMIFS(СВЦЭМ!$C$33:$C$776,СВЦЭМ!$A$33:$A$776,$A90,СВЦЭМ!$B$33:$B$776,J$83)+'СЕТ СН'!$H$12+СВЦЭМ!$D$10+'СЕТ СН'!$H$5-'СЕТ СН'!$H$20</f>
        <v>3607.64701238</v>
      </c>
      <c r="K90" s="36">
        <f>SUMIFS(СВЦЭМ!$C$33:$C$776,СВЦЭМ!$A$33:$A$776,$A90,СВЦЭМ!$B$33:$B$776,K$83)+'СЕТ СН'!$H$12+СВЦЭМ!$D$10+'СЕТ СН'!$H$5-'СЕТ СН'!$H$20</f>
        <v>3613.3876716</v>
      </c>
      <c r="L90" s="36">
        <f>SUMIFS(СВЦЭМ!$C$33:$C$776,СВЦЭМ!$A$33:$A$776,$A90,СВЦЭМ!$B$33:$B$776,L$83)+'СЕТ СН'!$H$12+СВЦЭМ!$D$10+'СЕТ СН'!$H$5-'СЕТ СН'!$H$20</f>
        <v>3587.6669830000001</v>
      </c>
      <c r="M90" s="36">
        <f>SUMIFS(СВЦЭМ!$C$33:$C$776,СВЦЭМ!$A$33:$A$776,$A90,СВЦЭМ!$B$33:$B$776,M$83)+'СЕТ СН'!$H$12+СВЦЭМ!$D$10+'СЕТ СН'!$H$5-'СЕТ СН'!$H$20</f>
        <v>3551.5879301099999</v>
      </c>
      <c r="N90" s="36">
        <f>SUMIFS(СВЦЭМ!$C$33:$C$776,СВЦЭМ!$A$33:$A$776,$A90,СВЦЭМ!$B$33:$B$776,N$83)+'СЕТ СН'!$H$12+СВЦЭМ!$D$10+'СЕТ СН'!$H$5-'СЕТ СН'!$H$20</f>
        <v>3499.1208807200001</v>
      </c>
      <c r="O90" s="36">
        <f>SUMIFS(СВЦЭМ!$C$33:$C$776,СВЦЭМ!$A$33:$A$776,$A90,СВЦЭМ!$B$33:$B$776,O$83)+'СЕТ СН'!$H$12+СВЦЭМ!$D$10+'СЕТ СН'!$H$5-'СЕТ СН'!$H$20</f>
        <v>3470.6730235099999</v>
      </c>
      <c r="P90" s="36">
        <f>SUMIFS(СВЦЭМ!$C$33:$C$776,СВЦЭМ!$A$33:$A$776,$A90,СВЦЭМ!$B$33:$B$776,P$83)+'СЕТ СН'!$H$12+СВЦЭМ!$D$10+'СЕТ СН'!$H$5-'СЕТ СН'!$H$20</f>
        <v>3474.6977866299999</v>
      </c>
      <c r="Q90" s="36">
        <f>SUMIFS(СВЦЭМ!$C$33:$C$776,СВЦЭМ!$A$33:$A$776,$A90,СВЦЭМ!$B$33:$B$776,Q$83)+'СЕТ СН'!$H$12+СВЦЭМ!$D$10+'СЕТ СН'!$H$5-'СЕТ СН'!$H$20</f>
        <v>3471.0972284499999</v>
      </c>
      <c r="R90" s="36">
        <f>SUMIFS(СВЦЭМ!$C$33:$C$776,СВЦЭМ!$A$33:$A$776,$A90,СВЦЭМ!$B$33:$B$776,R$83)+'СЕТ СН'!$H$12+СВЦЭМ!$D$10+'СЕТ СН'!$H$5-'СЕТ СН'!$H$20</f>
        <v>3480.8641912200001</v>
      </c>
      <c r="S90" s="36">
        <f>SUMIFS(СВЦЭМ!$C$33:$C$776,СВЦЭМ!$A$33:$A$776,$A90,СВЦЭМ!$B$33:$B$776,S$83)+'СЕТ СН'!$H$12+СВЦЭМ!$D$10+'СЕТ СН'!$H$5-'СЕТ СН'!$H$20</f>
        <v>3485.85601486</v>
      </c>
      <c r="T90" s="36">
        <f>SUMIFS(СВЦЭМ!$C$33:$C$776,СВЦЭМ!$A$33:$A$776,$A90,СВЦЭМ!$B$33:$B$776,T$83)+'СЕТ СН'!$H$12+СВЦЭМ!$D$10+'СЕТ СН'!$H$5-'СЕТ СН'!$H$20</f>
        <v>3472.6638172600001</v>
      </c>
      <c r="U90" s="36">
        <f>SUMIFS(СВЦЭМ!$C$33:$C$776,СВЦЭМ!$A$33:$A$776,$A90,СВЦЭМ!$B$33:$B$776,U$83)+'СЕТ СН'!$H$12+СВЦЭМ!$D$10+'СЕТ СН'!$H$5-'СЕТ СН'!$H$20</f>
        <v>3484.6676354599999</v>
      </c>
      <c r="V90" s="36">
        <f>SUMIFS(СВЦЭМ!$C$33:$C$776,СВЦЭМ!$A$33:$A$776,$A90,СВЦЭМ!$B$33:$B$776,V$83)+'СЕТ СН'!$H$12+СВЦЭМ!$D$10+'СЕТ СН'!$H$5-'СЕТ СН'!$H$20</f>
        <v>3501.6554106200001</v>
      </c>
      <c r="W90" s="36">
        <f>SUMIFS(СВЦЭМ!$C$33:$C$776,СВЦЭМ!$A$33:$A$776,$A90,СВЦЭМ!$B$33:$B$776,W$83)+'СЕТ СН'!$H$12+СВЦЭМ!$D$10+'СЕТ СН'!$H$5-'СЕТ СН'!$H$20</f>
        <v>3489.2211031000002</v>
      </c>
      <c r="X90" s="36">
        <f>SUMIFS(СВЦЭМ!$C$33:$C$776,СВЦЭМ!$A$33:$A$776,$A90,СВЦЭМ!$B$33:$B$776,X$83)+'СЕТ СН'!$H$12+СВЦЭМ!$D$10+'СЕТ СН'!$H$5-'СЕТ СН'!$H$20</f>
        <v>3518.6597595000003</v>
      </c>
      <c r="Y90" s="36">
        <f>SUMIFS(СВЦЭМ!$C$33:$C$776,СВЦЭМ!$A$33:$A$776,$A90,СВЦЭМ!$B$33:$B$776,Y$83)+'СЕТ СН'!$H$12+СВЦЭМ!$D$10+'СЕТ СН'!$H$5-'СЕТ СН'!$H$20</f>
        <v>3600.9205722199999</v>
      </c>
    </row>
    <row r="91" spans="1:25" ht="15.75" x14ac:dyDescent="0.2">
      <c r="A91" s="35">
        <f t="shared" si="2"/>
        <v>44051</v>
      </c>
      <c r="B91" s="36">
        <f>SUMIFS(СВЦЭМ!$C$33:$C$776,СВЦЭМ!$A$33:$A$776,$A91,СВЦЭМ!$B$33:$B$776,B$83)+'СЕТ СН'!$H$12+СВЦЭМ!$D$10+'СЕТ СН'!$H$5-'СЕТ СН'!$H$20</f>
        <v>3680.39126996</v>
      </c>
      <c r="C91" s="36">
        <f>SUMIFS(СВЦЭМ!$C$33:$C$776,СВЦЭМ!$A$33:$A$776,$A91,СВЦЭМ!$B$33:$B$776,C$83)+'СЕТ СН'!$H$12+СВЦЭМ!$D$10+'СЕТ СН'!$H$5-'СЕТ СН'!$H$20</f>
        <v>3704.20837901</v>
      </c>
      <c r="D91" s="36">
        <f>SUMIFS(СВЦЭМ!$C$33:$C$776,СВЦЭМ!$A$33:$A$776,$A91,СВЦЭМ!$B$33:$B$776,D$83)+'СЕТ СН'!$H$12+СВЦЭМ!$D$10+'СЕТ СН'!$H$5-'СЕТ СН'!$H$20</f>
        <v>3708.8552097399997</v>
      </c>
      <c r="E91" s="36">
        <f>SUMIFS(СВЦЭМ!$C$33:$C$776,СВЦЭМ!$A$33:$A$776,$A91,СВЦЭМ!$B$33:$B$776,E$83)+'СЕТ СН'!$H$12+СВЦЭМ!$D$10+'СЕТ СН'!$H$5-'СЕТ СН'!$H$20</f>
        <v>3731.8697510399998</v>
      </c>
      <c r="F91" s="36">
        <f>SUMIFS(СВЦЭМ!$C$33:$C$776,СВЦЭМ!$A$33:$A$776,$A91,СВЦЭМ!$B$33:$B$776,F$83)+'СЕТ СН'!$H$12+СВЦЭМ!$D$10+'СЕТ СН'!$H$5-'СЕТ СН'!$H$20</f>
        <v>3732.2444075600001</v>
      </c>
      <c r="G91" s="36">
        <f>SUMIFS(СВЦЭМ!$C$33:$C$776,СВЦЭМ!$A$33:$A$776,$A91,СВЦЭМ!$B$33:$B$776,G$83)+'СЕТ СН'!$H$12+СВЦЭМ!$D$10+'СЕТ СН'!$H$5-'СЕТ СН'!$H$20</f>
        <v>3717.4790055399999</v>
      </c>
      <c r="H91" s="36">
        <f>SUMIFS(СВЦЭМ!$C$33:$C$776,СВЦЭМ!$A$33:$A$776,$A91,СВЦЭМ!$B$33:$B$776,H$83)+'СЕТ СН'!$H$12+СВЦЭМ!$D$10+'СЕТ СН'!$H$5-'СЕТ СН'!$H$20</f>
        <v>3718.8615318800003</v>
      </c>
      <c r="I91" s="36">
        <f>SUMIFS(СВЦЭМ!$C$33:$C$776,СВЦЭМ!$A$33:$A$776,$A91,СВЦЭМ!$B$33:$B$776,I$83)+'СЕТ СН'!$H$12+СВЦЭМ!$D$10+'СЕТ СН'!$H$5-'СЕТ СН'!$H$20</f>
        <v>3676.84106539</v>
      </c>
      <c r="J91" s="36">
        <f>SUMIFS(СВЦЭМ!$C$33:$C$776,СВЦЭМ!$A$33:$A$776,$A91,СВЦЭМ!$B$33:$B$776,J$83)+'СЕТ СН'!$H$12+СВЦЭМ!$D$10+'СЕТ СН'!$H$5-'СЕТ СН'!$H$20</f>
        <v>3659.3042246599998</v>
      </c>
      <c r="K91" s="36">
        <f>SUMIFS(СВЦЭМ!$C$33:$C$776,СВЦЭМ!$A$33:$A$776,$A91,СВЦЭМ!$B$33:$B$776,K$83)+'СЕТ СН'!$H$12+СВЦЭМ!$D$10+'СЕТ СН'!$H$5-'СЕТ СН'!$H$20</f>
        <v>3639.6179006299999</v>
      </c>
      <c r="L91" s="36">
        <f>SUMIFS(СВЦЭМ!$C$33:$C$776,СВЦЭМ!$A$33:$A$776,$A91,СВЦЭМ!$B$33:$B$776,L$83)+'СЕТ СН'!$H$12+СВЦЭМ!$D$10+'СЕТ СН'!$H$5-'СЕТ СН'!$H$20</f>
        <v>3596.1127738</v>
      </c>
      <c r="M91" s="36">
        <f>SUMIFS(СВЦЭМ!$C$33:$C$776,СВЦЭМ!$A$33:$A$776,$A91,СВЦЭМ!$B$33:$B$776,M$83)+'СЕТ СН'!$H$12+СВЦЭМ!$D$10+'СЕТ СН'!$H$5-'СЕТ СН'!$H$20</f>
        <v>3502.4077354299998</v>
      </c>
      <c r="N91" s="36">
        <f>SUMIFS(СВЦЭМ!$C$33:$C$776,СВЦЭМ!$A$33:$A$776,$A91,СВЦЭМ!$B$33:$B$776,N$83)+'СЕТ СН'!$H$12+СВЦЭМ!$D$10+'СЕТ СН'!$H$5-'СЕТ СН'!$H$20</f>
        <v>3456.95543709</v>
      </c>
      <c r="O91" s="36">
        <f>SUMIFS(СВЦЭМ!$C$33:$C$776,СВЦЭМ!$A$33:$A$776,$A91,СВЦЭМ!$B$33:$B$776,O$83)+'СЕТ СН'!$H$12+СВЦЭМ!$D$10+'СЕТ СН'!$H$5-'СЕТ СН'!$H$20</f>
        <v>3441.6015742099999</v>
      </c>
      <c r="P91" s="36">
        <f>SUMIFS(СВЦЭМ!$C$33:$C$776,СВЦЭМ!$A$33:$A$776,$A91,СВЦЭМ!$B$33:$B$776,P$83)+'СЕТ СН'!$H$12+СВЦЭМ!$D$10+'СЕТ СН'!$H$5-'СЕТ СН'!$H$20</f>
        <v>3444.4845245000001</v>
      </c>
      <c r="Q91" s="36">
        <f>SUMIFS(СВЦЭМ!$C$33:$C$776,СВЦЭМ!$A$33:$A$776,$A91,СВЦЭМ!$B$33:$B$776,Q$83)+'СЕТ СН'!$H$12+СВЦЭМ!$D$10+'СЕТ СН'!$H$5-'СЕТ СН'!$H$20</f>
        <v>3461.0466654399997</v>
      </c>
      <c r="R91" s="36">
        <f>SUMIFS(СВЦЭМ!$C$33:$C$776,СВЦЭМ!$A$33:$A$776,$A91,СВЦЭМ!$B$33:$B$776,R$83)+'СЕТ СН'!$H$12+СВЦЭМ!$D$10+'СЕТ СН'!$H$5-'СЕТ СН'!$H$20</f>
        <v>3443.8271211599999</v>
      </c>
      <c r="S91" s="36">
        <f>SUMIFS(СВЦЭМ!$C$33:$C$776,СВЦЭМ!$A$33:$A$776,$A91,СВЦЭМ!$B$33:$B$776,S$83)+'СЕТ СН'!$H$12+СВЦЭМ!$D$10+'СЕТ СН'!$H$5-'СЕТ СН'!$H$20</f>
        <v>3445.02764609</v>
      </c>
      <c r="T91" s="36">
        <f>SUMIFS(СВЦЭМ!$C$33:$C$776,СВЦЭМ!$A$33:$A$776,$A91,СВЦЭМ!$B$33:$B$776,T$83)+'СЕТ СН'!$H$12+СВЦЭМ!$D$10+'СЕТ СН'!$H$5-'СЕТ СН'!$H$20</f>
        <v>3459.19768294</v>
      </c>
      <c r="U91" s="36">
        <f>SUMIFS(СВЦЭМ!$C$33:$C$776,СВЦЭМ!$A$33:$A$776,$A91,СВЦЭМ!$B$33:$B$776,U$83)+'СЕТ СН'!$H$12+СВЦЭМ!$D$10+'СЕТ СН'!$H$5-'СЕТ СН'!$H$20</f>
        <v>3465.6619377500001</v>
      </c>
      <c r="V91" s="36">
        <f>SUMIFS(СВЦЭМ!$C$33:$C$776,СВЦЭМ!$A$33:$A$776,$A91,СВЦЭМ!$B$33:$B$776,V$83)+'СЕТ СН'!$H$12+СВЦЭМ!$D$10+'СЕТ СН'!$H$5-'СЕТ СН'!$H$20</f>
        <v>3454.2394614</v>
      </c>
      <c r="W91" s="36">
        <f>SUMIFS(СВЦЭМ!$C$33:$C$776,СВЦЭМ!$A$33:$A$776,$A91,СВЦЭМ!$B$33:$B$776,W$83)+'СЕТ СН'!$H$12+СВЦЭМ!$D$10+'СЕТ СН'!$H$5-'СЕТ СН'!$H$20</f>
        <v>3437.6574086400001</v>
      </c>
      <c r="X91" s="36">
        <f>SUMIFS(СВЦЭМ!$C$33:$C$776,СВЦЭМ!$A$33:$A$776,$A91,СВЦЭМ!$B$33:$B$776,X$83)+'СЕТ СН'!$H$12+СВЦЭМ!$D$10+'СЕТ СН'!$H$5-'СЕТ СН'!$H$20</f>
        <v>3466.5070188300001</v>
      </c>
      <c r="Y91" s="36">
        <f>SUMIFS(СВЦЭМ!$C$33:$C$776,СВЦЭМ!$A$33:$A$776,$A91,СВЦЭМ!$B$33:$B$776,Y$83)+'СЕТ СН'!$H$12+СВЦЭМ!$D$10+'СЕТ СН'!$H$5-'СЕТ СН'!$H$20</f>
        <v>3564.0639238600002</v>
      </c>
    </row>
    <row r="92" spans="1:25" ht="15.75" x14ac:dyDescent="0.2">
      <c r="A92" s="35">
        <f t="shared" si="2"/>
        <v>44052</v>
      </c>
      <c r="B92" s="36">
        <f>SUMIFS(СВЦЭМ!$C$33:$C$776,СВЦЭМ!$A$33:$A$776,$A92,СВЦЭМ!$B$33:$B$776,B$83)+'СЕТ СН'!$H$12+СВЦЭМ!$D$10+'СЕТ СН'!$H$5-'СЕТ СН'!$H$20</f>
        <v>3651.7469737299998</v>
      </c>
      <c r="C92" s="36">
        <f>SUMIFS(СВЦЭМ!$C$33:$C$776,СВЦЭМ!$A$33:$A$776,$A92,СВЦЭМ!$B$33:$B$776,C$83)+'СЕТ СН'!$H$12+СВЦЭМ!$D$10+'СЕТ СН'!$H$5-'СЕТ СН'!$H$20</f>
        <v>3735.19872171</v>
      </c>
      <c r="D92" s="36">
        <f>SUMIFS(СВЦЭМ!$C$33:$C$776,СВЦЭМ!$A$33:$A$776,$A92,СВЦЭМ!$B$33:$B$776,D$83)+'СЕТ СН'!$H$12+СВЦЭМ!$D$10+'СЕТ СН'!$H$5-'СЕТ СН'!$H$20</f>
        <v>3729.4603146099998</v>
      </c>
      <c r="E92" s="36">
        <f>SUMIFS(СВЦЭМ!$C$33:$C$776,СВЦЭМ!$A$33:$A$776,$A92,СВЦЭМ!$B$33:$B$776,E$83)+'СЕТ СН'!$H$12+СВЦЭМ!$D$10+'СЕТ СН'!$H$5-'СЕТ СН'!$H$20</f>
        <v>3723.3815879499998</v>
      </c>
      <c r="F92" s="36">
        <f>SUMIFS(СВЦЭМ!$C$33:$C$776,СВЦЭМ!$A$33:$A$776,$A92,СВЦЭМ!$B$33:$B$776,F$83)+'СЕТ СН'!$H$12+СВЦЭМ!$D$10+'СЕТ СН'!$H$5-'СЕТ СН'!$H$20</f>
        <v>3718.0633195800001</v>
      </c>
      <c r="G92" s="36">
        <f>SUMIFS(СВЦЭМ!$C$33:$C$776,СВЦЭМ!$A$33:$A$776,$A92,СВЦЭМ!$B$33:$B$776,G$83)+'СЕТ СН'!$H$12+СВЦЭМ!$D$10+'СЕТ СН'!$H$5-'СЕТ СН'!$H$20</f>
        <v>3724.22533823</v>
      </c>
      <c r="H92" s="36">
        <f>SUMIFS(СВЦЭМ!$C$33:$C$776,СВЦЭМ!$A$33:$A$776,$A92,СВЦЭМ!$B$33:$B$776,H$83)+'СЕТ СН'!$H$12+СВЦЭМ!$D$10+'СЕТ СН'!$H$5-'СЕТ СН'!$H$20</f>
        <v>3736.5717595199999</v>
      </c>
      <c r="I92" s="36">
        <f>SUMIFS(СВЦЭМ!$C$33:$C$776,СВЦЭМ!$A$33:$A$776,$A92,СВЦЭМ!$B$33:$B$776,I$83)+'СЕТ СН'!$H$12+СВЦЭМ!$D$10+'СЕТ СН'!$H$5-'СЕТ СН'!$H$20</f>
        <v>3732.3974708300002</v>
      </c>
      <c r="J92" s="36">
        <f>SUMIFS(СВЦЭМ!$C$33:$C$776,СВЦЭМ!$A$33:$A$776,$A92,СВЦЭМ!$B$33:$B$776,J$83)+'СЕТ СН'!$H$12+СВЦЭМ!$D$10+'СЕТ СН'!$H$5-'СЕТ СН'!$H$20</f>
        <v>3682.3668832399999</v>
      </c>
      <c r="K92" s="36">
        <f>SUMIFS(СВЦЭМ!$C$33:$C$776,СВЦЭМ!$A$33:$A$776,$A92,СВЦЭМ!$B$33:$B$776,K$83)+'СЕТ СН'!$H$12+СВЦЭМ!$D$10+'СЕТ СН'!$H$5-'СЕТ СН'!$H$20</f>
        <v>3639.5474059399999</v>
      </c>
      <c r="L92" s="36">
        <f>SUMIFS(СВЦЭМ!$C$33:$C$776,СВЦЭМ!$A$33:$A$776,$A92,СВЦЭМ!$B$33:$B$776,L$83)+'СЕТ СН'!$H$12+СВЦЭМ!$D$10+'СЕТ СН'!$H$5-'СЕТ СН'!$H$20</f>
        <v>3593.78284536</v>
      </c>
      <c r="M92" s="36">
        <f>SUMIFS(СВЦЭМ!$C$33:$C$776,СВЦЭМ!$A$33:$A$776,$A92,СВЦЭМ!$B$33:$B$776,M$83)+'СЕТ СН'!$H$12+СВЦЭМ!$D$10+'СЕТ СН'!$H$5-'СЕТ СН'!$H$20</f>
        <v>3514.80149003</v>
      </c>
      <c r="N92" s="36">
        <f>SUMIFS(СВЦЭМ!$C$33:$C$776,СВЦЭМ!$A$33:$A$776,$A92,СВЦЭМ!$B$33:$B$776,N$83)+'СЕТ СН'!$H$12+СВЦЭМ!$D$10+'СЕТ СН'!$H$5-'СЕТ СН'!$H$20</f>
        <v>3458.21849926</v>
      </c>
      <c r="O92" s="36">
        <f>SUMIFS(СВЦЭМ!$C$33:$C$776,СВЦЭМ!$A$33:$A$776,$A92,СВЦЭМ!$B$33:$B$776,O$83)+'СЕТ СН'!$H$12+СВЦЭМ!$D$10+'СЕТ СН'!$H$5-'СЕТ СН'!$H$20</f>
        <v>3427.7932993300001</v>
      </c>
      <c r="P92" s="36">
        <f>SUMIFS(СВЦЭМ!$C$33:$C$776,СВЦЭМ!$A$33:$A$776,$A92,СВЦЭМ!$B$33:$B$776,P$83)+'СЕТ СН'!$H$12+СВЦЭМ!$D$10+'СЕТ СН'!$H$5-'СЕТ СН'!$H$20</f>
        <v>3426.0123357500001</v>
      </c>
      <c r="Q92" s="36">
        <f>SUMIFS(СВЦЭМ!$C$33:$C$776,СВЦЭМ!$A$33:$A$776,$A92,СВЦЭМ!$B$33:$B$776,Q$83)+'СЕТ СН'!$H$12+СВЦЭМ!$D$10+'СЕТ СН'!$H$5-'СЕТ СН'!$H$20</f>
        <v>3439.0334529900001</v>
      </c>
      <c r="R92" s="36">
        <f>SUMIFS(СВЦЭМ!$C$33:$C$776,СВЦЭМ!$A$33:$A$776,$A92,СВЦЭМ!$B$33:$B$776,R$83)+'СЕТ СН'!$H$12+СВЦЭМ!$D$10+'СЕТ СН'!$H$5-'СЕТ СН'!$H$20</f>
        <v>3434.0859225899999</v>
      </c>
      <c r="S92" s="36">
        <f>SUMIFS(СВЦЭМ!$C$33:$C$776,СВЦЭМ!$A$33:$A$776,$A92,СВЦЭМ!$B$33:$B$776,S$83)+'СЕТ СН'!$H$12+СВЦЭМ!$D$10+'СЕТ СН'!$H$5-'СЕТ СН'!$H$20</f>
        <v>3432.2050779800002</v>
      </c>
      <c r="T92" s="36">
        <f>SUMIFS(СВЦЭМ!$C$33:$C$776,СВЦЭМ!$A$33:$A$776,$A92,СВЦЭМ!$B$33:$B$776,T$83)+'СЕТ СН'!$H$12+СВЦЭМ!$D$10+'СЕТ СН'!$H$5-'СЕТ СН'!$H$20</f>
        <v>3442.5562682600003</v>
      </c>
      <c r="U92" s="36">
        <f>SUMIFS(СВЦЭМ!$C$33:$C$776,СВЦЭМ!$A$33:$A$776,$A92,СВЦЭМ!$B$33:$B$776,U$83)+'СЕТ СН'!$H$12+СВЦЭМ!$D$10+'СЕТ СН'!$H$5-'СЕТ СН'!$H$20</f>
        <v>3447.1659676300001</v>
      </c>
      <c r="V92" s="36">
        <f>SUMIFS(СВЦЭМ!$C$33:$C$776,СВЦЭМ!$A$33:$A$776,$A92,СВЦЭМ!$B$33:$B$776,V$83)+'СЕТ СН'!$H$12+СВЦЭМ!$D$10+'СЕТ СН'!$H$5-'СЕТ СН'!$H$20</f>
        <v>3448.3063423499998</v>
      </c>
      <c r="W92" s="36">
        <f>SUMIFS(СВЦЭМ!$C$33:$C$776,СВЦЭМ!$A$33:$A$776,$A92,СВЦЭМ!$B$33:$B$776,W$83)+'СЕТ СН'!$H$12+СВЦЭМ!$D$10+'СЕТ СН'!$H$5-'СЕТ СН'!$H$20</f>
        <v>3434.9830573099998</v>
      </c>
      <c r="X92" s="36">
        <f>SUMIFS(СВЦЭМ!$C$33:$C$776,СВЦЭМ!$A$33:$A$776,$A92,СВЦЭМ!$B$33:$B$776,X$83)+'СЕТ СН'!$H$12+СВЦЭМ!$D$10+'СЕТ СН'!$H$5-'СЕТ СН'!$H$20</f>
        <v>3464.8613351100003</v>
      </c>
      <c r="Y92" s="36">
        <f>SUMIFS(СВЦЭМ!$C$33:$C$776,СВЦЭМ!$A$33:$A$776,$A92,СВЦЭМ!$B$33:$B$776,Y$83)+'СЕТ СН'!$H$12+СВЦЭМ!$D$10+'СЕТ СН'!$H$5-'СЕТ СН'!$H$20</f>
        <v>3569.2134447799999</v>
      </c>
    </row>
    <row r="93" spans="1:25" ht="15.75" x14ac:dyDescent="0.2">
      <c r="A93" s="35">
        <f t="shared" si="2"/>
        <v>44053</v>
      </c>
      <c r="B93" s="36">
        <f>SUMIFS(СВЦЭМ!$C$33:$C$776,СВЦЭМ!$A$33:$A$776,$A93,СВЦЭМ!$B$33:$B$776,B$83)+'СЕТ СН'!$H$12+СВЦЭМ!$D$10+'СЕТ СН'!$H$5-'СЕТ СН'!$H$20</f>
        <v>3656.2960571499998</v>
      </c>
      <c r="C93" s="36">
        <f>SUMIFS(СВЦЭМ!$C$33:$C$776,СВЦЭМ!$A$33:$A$776,$A93,СВЦЭМ!$B$33:$B$776,C$83)+'СЕТ СН'!$H$12+СВЦЭМ!$D$10+'СЕТ СН'!$H$5-'СЕТ СН'!$H$20</f>
        <v>3709.2365400500003</v>
      </c>
      <c r="D93" s="36">
        <f>SUMIFS(СВЦЭМ!$C$33:$C$776,СВЦЭМ!$A$33:$A$776,$A93,СВЦЭМ!$B$33:$B$776,D$83)+'СЕТ СН'!$H$12+СВЦЭМ!$D$10+'СЕТ СН'!$H$5-'СЕТ СН'!$H$20</f>
        <v>3691.2725210099998</v>
      </c>
      <c r="E93" s="36">
        <f>SUMIFS(СВЦЭМ!$C$33:$C$776,СВЦЭМ!$A$33:$A$776,$A93,СВЦЭМ!$B$33:$B$776,E$83)+'СЕТ СН'!$H$12+СВЦЭМ!$D$10+'СЕТ СН'!$H$5-'СЕТ СН'!$H$20</f>
        <v>3679.4989266900002</v>
      </c>
      <c r="F93" s="36">
        <f>SUMIFS(СВЦЭМ!$C$33:$C$776,СВЦЭМ!$A$33:$A$776,$A93,СВЦЭМ!$B$33:$B$776,F$83)+'СЕТ СН'!$H$12+СВЦЭМ!$D$10+'СЕТ СН'!$H$5-'СЕТ СН'!$H$20</f>
        <v>3667.0681175499999</v>
      </c>
      <c r="G93" s="36">
        <f>SUMIFS(СВЦЭМ!$C$33:$C$776,СВЦЭМ!$A$33:$A$776,$A93,СВЦЭМ!$B$33:$B$776,G$83)+'СЕТ СН'!$H$12+СВЦЭМ!$D$10+'СЕТ СН'!$H$5-'СЕТ СН'!$H$20</f>
        <v>3680.7590169300001</v>
      </c>
      <c r="H93" s="36">
        <f>SUMIFS(СВЦЭМ!$C$33:$C$776,СВЦЭМ!$A$33:$A$776,$A93,СВЦЭМ!$B$33:$B$776,H$83)+'СЕТ СН'!$H$12+СВЦЭМ!$D$10+'СЕТ СН'!$H$5-'СЕТ СН'!$H$20</f>
        <v>3709.24771831</v>
      </c>
      <c r="I93" s="36">
        <f>SUMIFS(СВЦЭМ!$C$33:$C$776,СВЦЭМ!$A$33:$A$776,$A93,СВЦЭМ!$B$33:$B$776,I$83)+'СЕТ СН'!$H$12+СВЦЭМ!$D$10+'СЕТ СН'!$H$5-'СЕТ СН'!$H$20</f>
        <v>3703.9886710299998</v>
      </c>
      <c r="J93" s="36">
        <f>SUMIFS(СВЦЭМ!$C$33:$C$776,СВЦЭМ!$A$33:$A$776,$A93,СВЦЭМ!$B$33:$B$776,J$83)+'СЕТ СН'!$H$12+СВЦЭМ!$D$10+'СЕТ СН'!$H$5-'СЕТ СН'!$H$20</f>
        <v>3651.0416620400001</v>
      </c>
      <c r="K93" s="36">
        <f>SUMIFS(СВЦЭМ!$C$33:$C$776,СВЦЭМ!$A$33:$A$776,$A93,СВЦЭМ!$B$33:$B$776,K$83)+'СЕТ СН'!$H$12+СВЦЭМ!$D$10+'СЕТ СН'!$H$5-'СЕТ СН'!$H$20</f>
        <v>3609.2986277800001</v>
      </c>
      <c r="L93" s="36">
        <f>SUMIFS(СВЦЭМ!$C$33:$C$776,СВЦЭМ!$A$33:$A$776,$A93,СВЦЭМ!$B$33:$B$776,L$83)+'СЕТ СН'!$H$12+СВЦЭМ!$D$10+'СЕТ СН'!$H$5-'СЕТ СН'!$H$20</f>
        <v>3601.34235369</v>
      </c>
      <c r="M93" s="36">
        <f>SUMIFS(СВЦЭМ!$C$33:$C$776,СВЦЭМ!$A$33:$A$776,$A93,СВЦЭМ!$B$33:$B$776,M$83)+'СЕТ СН'!$H$12+СВЦЭМ!$D$10+'СЕТ СН'!$H$5-'СЕТ СН'!$H$20</f>
        <v>3547.91493988</v>
      </c>
      <c r="N93" s="36">
        <f>SUMIFS(СВЦЭМ!$C$33:$C$776,СВЦЭМ!$A$33:$A$776,$A93,СВЦЭМ!$B$33:$B$776,N$83)+'СЕТ СН'!$H$12+СВЦЭМ!$D$10+'СЕТ СН'!$H$5-'СЕТ СН'!$H$20</f>
        <v>3483.3307927699998</v>
      </c>
      <c r="O93" s="36">
        <f>SUMIFS(СВЦЭМ!$C$33:$C$776,СВЦЭМ!$A$33:$A$776,$A93,СВЦЭМ!$B$33:$B$776,O$83)+'СЕТ СН'!$H$12+СВЦЭМ!$D$10+'СЕТ СН'!$H$5-'СЕТ СН'!$H$20</f>
        <v>3448.8480896400001</v>
      </c>
      <c r="P93" s="36">
        <f>SUMIFS(СВЦЭМ!$C$33:$C$776,СВЦЭМ!$A$33:$A$776,$A93,СВЦЭМ!$B$33:$B$776,P$83)+'СЕТ СН'!$H$12+СВЦЭМ!$D$10+'СЕТ СН'!$H$5-'СЕТ СН'!$H$20</f>
        <v>3415.5050221400002</v>
      </c>
      <c r="Q93" s="36">
        <f>SUMIFS(СВЦЭМ!$C$33:$C$776,СВЦЭМ!$A$33:$A$776,$A93,СВЦЭМ!$B$33:$B$776,Q$83)+'СЕТ СН'!$H$12+СВЦЭМ!$D$10+'СЕТ СН'!$H$5-'СЕТ СН'!$H$20</f>
        <v>3422.9791943</v>
      </c>
      <c r="R93" s="36">
        <f>SUMIFS(СВЦЭМ!$C$33:$C$776,СВЦЭМ!$A$33:$A$776,$A93,СВЦЭМ!$B$33:$B$776,R$83)+'СЕТ СН'!$H$12+СВЦЭМ!$D$10+'СЕТ СН'!$H$5-'СЕТ СН'!$H$20</f>
        <v>3427.93552808</v>
      </c>
      <c r="S93" s="36">
        <f>SUMIFS(СВЦЭМ!$C$33:$C$776,СВЦЭМ!$A$33:$A$776,$A93,СВЦЭМ!$B$33:$B$776,S$83)+'СЕТ СН'!$H$12+СВЦЭМ!$D$10+'СЕТ СН'!$H$5-'СЕТ СН'!$H$20</f>
        <v>3427.7419335499999</v>
      </c>
      <c r="T93" s="36">
        <f>SUMIFS(СВЦЭМ!$C$33:$C$776,СВЦЭМ!$A$33:$A$776,$A93,СВЦЭМ!$B$33:$B$776,T$83)+'СЕТ СН'!$H$12+СВЦЭМ!$D$10+'СЕТ СН'!$H$5-'СЕТ СН'!$H$20</f>
        <v>3437.4290531199999</v>
      </c>
      <c r="U93" s="36">
        <f>SUMIFS(СВЦЭМ!$C$33:$C$776,СВЦЭМ!$A$33:$A$776,$A93,СВЦЭМ!$B$33:$B$776,U$83)+'СЕТ СН'!$H$12+СВЦЭМ!$D$10+'СЕТ СН'!$H$5-'СЕТ СН'!$H$20</f>
        <v>3438.0945485699999</v>
      </c>
      <c r="V93" s="36">
        <f>SUMIFS(СВЦЭМ!$C$33:$C$776,СВЦЭМ!$A$33:$A$776,$A93,СВЦЭМ!$B$33:$B$776,V$83)+'СЕТ СН'!$H$12+СВЦЭМ!$D$10+'СЕТ СН'!$H$5-'СЕТ СН'!$H$20</f>
        <v>3429.2395593000001</v>
      </c>
      <c r="W93" s="36">
        <f>SUMIFS(СВЦЭМ!$C$33:$C$776,СВЦЭМ!$A$33:$A$776,$A93,СВЦЭМ!$B$33:$B$776,W$83)+'СЕТ СН'!$H$12+СВЦЭМ!$D$10+'СЕТ СН'!$H$5-'СЕТ СН'!$H$20</f>
        <v>3408.6740562800001</v>
      </c>
      <c r="X93" s="36">
        <f>SUMIFS(СВЦЭМ!$C$33:$C$776,СВЦЭМ!$A$33:$A$776,$A93,СВЦЭМ!$B$33:$B$776,X$83)+'СЕТ СН'!$H$12+СВЦЭМ!$D$10+'СЕТ СН'!$H$5-'СЕТ СН'!$H$20</f>
        <v>3446.49863555</v>
      </c>
      <c r="Y93" s="36">
        <f>SUMIFS(СВЦЭМ!$C$33:$C$776,СВЦЭМ!$A$33:$A$776,$A93,СВЦЭМ!$B$33:$B$776,Y$83)+'СЕТ СН'!$H$12+СВЦЭМ!$D$10+'СЕТ СН'!$H$5-'СЕТ СН'!$H$20</f>
        <v>3526.2767126799999</v>
      </c>
    </row>
    <row r="94" spans="1:25" ht="15.75" x14ac:dyDescent="0.2">
      <c r="A94" s="35">
        <f t="shared" si="2"/>
        <v>44054</v>
      </c>
      <c r="B94" s="36">
        <f>SUMIFS(СВЦЭМ!$C$33:$C$776,СВЦЭМ!$A$33:$A$776,$A94,СВЦЭМ!$B$33:$B$776,B$83)+'СЕТ СН'!$H$12+СВЦЭМ!$D$10+'СЕТ СН'!$H$5-'СЕТ СН'!$H$20</f>
        <v>3619.2325786199999</v>
      </c>
      <c r="C94" s="36">
        <f>SUMIFS(СВЦЭМ!$C$33:$C$776,СВЦЭМ!$A$33:$A$776,$A94,СВЦЭМ!$B$33:$B$776,C$83)+'СЕТ СН'!$H$12+СВЦЭМ!$D$10+'СЕТ СН'!$H$5-'СЕТ СН'!$H$20</f>
        <v>3663.6537739599999</v>
      </c>
      <c r="D94" s="36">
        <f>SUMIFS(СВЦЭМ!$C$33:$C$776,СВЦЭМ!$A$33:$A$776,$A94,СВЦЭМ!$B$33:$B$776,D$83)+'СЕТ СН'!$H$12+СВЦЭМ!$D$10+'СЕТ СН'!$H$5-'СЕТ СН'!$H$20</f>
        <v>3653.8878053099997</v>
      </c>
      <c r="E94" s="36">
        <f>SUMIFS(СВЦЭМ!$C$33:$C$776,СВЦЭМ!$A$33:$A$776,$A94,СВЦЭМ!$B$33:$B$776,E$83)+'СЕТ СН'!$H$12+СВЦЭМ!$D$10+'СЕТ СН'!$H$5-'СЕТ СН'!$H$20</f>
        <v>3640.0278332299999</v>
      </c>
      <c r="F94" s="36">
        <f>SUMIFS(СВЦЭМ!$C$33:$C$776,СВЦЭМ!$A$33:$A$776,$A94,СВЦЭМ!$B$33:$B$776,F$83)+'СЕТ СН'!$H$12+СВЦЭМ!$D$10+'СЕТ СН'!$H$5-'СЕТ СН'!$H$20</f>
        <v>3619.3887113199999</v>
      </c>
      <c r="G94" s="36">
        <f>SUMIFS(СВЦЭМ!$C$33:$C$776,СВЦЭМ!$A$33:$A$776,$A94,СВЦЭМ!$B$33:$B$776,G$83)+'СЕТ СН'!$H$12+СВЦЭМ!$D$10+'СЕТ СН'!$H$5-'СЕТ СН'!$H$20</f>
        <v>3638.4745702300002</v>
      </c>
      <c r="H94" s="36">
        <f>SUMIFS(СВЦЭМ!$C$33:$C$776,СВЦЭМ!$A$33:$A$776,$A94,СВЦЭМ!$B$33:$B$776,H$83)+'СЕТ СН'!$H$12+СВЦЭМ!$D$10+'СЕТ СН'!$H$5-'СЕТ СН'!$H$20</f>
        <v>3607.3334598599999</v>
      </c>
      <c r="I94" s="36">
        <f>SUMIFS(СВЦЭМ!$C$33:$C$776,СВЦЭМ!$A$33:$A$776,$A94,СВЦЭМ!$B$33:$B$776,I$83)+'СЕТ СН'!$H$12+СВЦЭМ!$D$10+'СЕТ СН'!$H$5-'СЕТ СН'!$H$20</f>
        <v>3592.0188247699998</v>
      </c>
      <c r="J94" s="36">
        <f>SUMIFS(СВЦЭМ!$C$33:$C$776,СВЦЭМ!$A$33:$A$776,$A94,СВЦЭМ!$B$33:$B$776,J$83)+'СЕТ СН'!$H$12+СВЦЭМ!$D$10+'СЕТ СН'!$H$5-'СЕТ СН'!$H$20</f>
        <v>3566.1824308800001</v>
      </c>
      <c r="K94" s="36">
        <f>SUMIFS(СВЦЭМ!$C$33:$C$776,СВЦЭМ!$A$33:$A$776,$A94,СВЦЭМ!$B$33:$B$776,K$83)+'СЕТ СН'!$H$12+СВЦЭМ!$D$10+'СЕТ СН'!$H$5-'СЕТ СН'!$H$20</f>
        <v>3543.0309189700001</v>
      </c>
      <c r="L94" s="36">
        <f>SUMIFS(СВЦЭМ!$C$33:$C$776,СВЦЭМ!$A$33:$A$776,$A94,СВЦЭМ!$B$33:$B$776,L$83)+'СЕТ СН'!$H$12+СВЦЭМ!$D$10+'СЕТ СН'!$H$5-'СЕТ СН'!$H$20</f>
        <v>3527.0926347899999</v>
      </c>
      <c r="M94" s="36">
        <f>SUMIFS(СВЦЭМ!$C$33:$C$776,СВЦЭМ!$A$33:$A$776,$A94,СВЦЭМ!$B$33:$B$776,M$83)+'СЕТ СН'!$H$12+СВЦЭМ!$D$10+'СЕТ СН'!$H$5-'СЕТ СН'!$H$20</f>
        <v>3489.2660994400003</v>
      </c>
      <c r="N94" s="36">
        <f>SUMIFS(СВЦЭМ!$C$33:$C$776,СВЦЭМ!$A$33:$A$776,$A94,СВЦЭМ!$B$33:$B$776,N$83)+'СЕТ СН'!$H$12+СВЦЭМ!$D$10+'СЕТ СН'!$H$5-'СЕТ СН'!$H$20</f>
        <v>3472.7351925100002</v>
      </c>
      <c r="O94" s="36">
        <f>SUMIFS(СВЦЭМ!$C$33:$C$776,СВЦЭМ!$A$33:$A$776,$A94,СВЦЭМ!$B$33:$B$776,O$83)+'СЕТ СН'!$H$12+СВЦЭМ!$D$10+'СЕТ СН'!$H$5-'СЕТ СН'!$H$20</f>
        <v>3478.5018721900001</v>
      </c>
      <c r="P94" s="36">
        <f>SUMIFS(СВЦЭМ!$C$33:$C$776,СВЦЭМ!$A$33:$A$776,$A94,СВЦЭМ!$B$33:$B$776,P$83)+'СЕТ СН'!$H$12+СВЦЭМ!$D$10+'СЕТ СН'!$H$5-'СЕТ СН'!$H$20</f>
        <v>3477.45467087</v>
      </c>
      <c r="Q94" s="36">
        <f>SUMIFS(СВЦЭМ!$C$33:$C$776,СВЦЭМ!$A$33:$A$776,$A94,СВЦЭМ!$B$33:$B$776,Q$83)+'СЕТ СН'!$H$12+СВЦЭМ!$D$10+'СЕТ СН'!$H$5-'СЕТ СН'!$H$20</f>
        <v>3477.39582888</v>
      </c>
      <c r="R94" s="36">
        <f>SUMIFS(СВЦЭМ!$C$33:$C$776,СВЦЭМ!$A$33:$A$776,$A94,СВЦЭМ!$B$33:$B$776,R$83)+'СЕТ СН'!$H$12+СВЦЭМ!$D$10+'СЕТ СН'!$H$5-'СЕТ СН'!$H$20</f>
        <v>3471.9077967900002</v>
      </c>
      <c r="S94" s="36">
        <f>SUMIFS(СВЦЭМ!$C$33:$C$776,СВЦЭМ!$A$33:$A$776,$A94,СВЦЭМ!$B$33:$B$776,S$83)+'СЕТ СН'!$H$12+СВЦЭМ!$D$10+'СЕТ СН'!$H$5-'СЕТ СН'!$H$20</f>
        <v>3477.4650861</v>
      </c>
      <c r="T94" s="36">
        <f>SUMIFS(СВЦЭМ!$C$33:$C$776,СВЦЭМ!$A$33:$A$776,$A94,СВЦЭМ!$B$33:$B$776,T$83)+'СЕТ СН'!$H$12+СВЦЭМ!$D$10+'СЕТ СН'!$H$5-'СЕТ СН'!$H$20</f>
        <v>3476.3372120899999</v>
      </c>
      <c r="U94" s="36">
        <f>SUMIFS(СВЦЭМ!$C$33:$C$776,СВЦЭМ!$A$33:$A$776,$A94,СВЦЭМ!$B$33:$B$776,U$83)+'СЕТ СН'!$H$12+СВЦЭМ!$D$10+'СЕТ СН'!$H$5-'СЕТ СН'!$H$20</f>
        <v>3468.9263295299997</v>
      </c>
      <c r="V94" s="36">
        <f>SUMIFS(СВЦЭМ!$C$33:$C$776,СВЦЭМ!$A$33:$A$776,$A94,СВЦЭМ!$B$33:$B$776,V$83)+'СЕТ СН'!$H$12+СВЦЭМ!$D$10+'СЕТ СН'!$H$5-'СЕТ СН'!$H$20</f>
        <v>3463.9550849900002</v>
      </c>
      <c r="W94" s="36">
        <f>SUMIFS(СВЦЭМ!$C$33:$C$776,СВЦЭМ!$A$33:$A$776,$A94,СВЦЭМ!$B$33:$B$776,W$83)+'СЕТ СН'!$H$12+СВЦЭМ!$D$10+'СЕТ СН'!$H$5-'СЕТ СН'!$H$20</f>
        <v>3471.3909016400003</v>
      </c>
      <c r="X94" s="36">
        <f>SUMIFS(СВЦЭМ!$C$33:$C$776,СВЦЭМ!$A$33:$A$776,$A94,СВЦЭМ!$B$33:$B$776,X$83)+'СЕТ СН'!$H$12+СВЦЭМ!$D$10+'СЕТ СН'!$H$5-'СЕТ СН'!$H$20</f>
        <v>3472.1348570300001</v>
      </c>
      <c r="Y94" s="36">
        <f>SUMIFS(СВЦЭМ!$C$33:$C$776,СВЦЭМ!$A$33:$A$776,$A94,СВЦЭМ!$B$33:$B$776,Y$83)+'СЕТ СН'!$H$12+СВЦЭМ!$D$10+'СЕТ СН'!$H$5-'СЕТ СН'!$H$20</f>
        <v>3509.95432381</v>
      </c>
    </row>
    <row r="95" spans="1:25" ht="15.75" x14ac:dyDescent="0.2">
      <c r="A95" s="35">
        <f t="shared" si="2"/>
        <v>44055</v>
      </c>
      <c r="B95" s="36">
        <f>SUMIFS(СВЦЭМ!$C$33:$C$776,СВЦЭМ!$A$33:$A$776,$A95,СВЦЭМ!$B$33:$B$776,B$83)+'СЕТ СН'!$H$12+СВЦЭМ!$D$10+'СЕТ СН'!$H$5-'СЕТ СН'!$H$20</f>
        <v>3608.30722264</v>
      </c>
      <c r="C95" s="36">
        <f>SUMIFS(СВЦЭМ!$C$33:$C$776,СВЦЭМ!$A$33:$A$776,$A95,СВЦЭМ!$B$33:$B$776,C$83)+'СЕТ СН'!$H$12+СВЦЭМ!$D$10+'СЕТ СН'!$H$5-'СЕТ СН'!$H$20</f>
        <v>3653.4558175000002</v>
      </c>
      <c r="D95" s="36">
        <f>SUMIFS(СВЦЭМ!$C$33:$C$776,СВЦЭМ!$A$33:$A$776,$A95,СВЦЭМ!$B$33:$B$776,D$83)+'СЕТ СН'!$H$12+СВЦЭМ!$D$10+'СЕТ СН'!$H$5-'СЕТ СН'!$H$20</f>
        <v>3651.31944608</v>
      </c>
      <c r="E95" s="36">
        <f>SUMIFS(СВЦЭМ!$C$33:$C$776,СВЦЭМ!$A$33:$A$776,$A95,СВЦЭМ!$B$33:$B$776,E$83)+'СЕТ СН'!$H$12+СВЦЭМ!$D$10+'СЕТ СН'!$H$5-'СЕТ СН'!$H$20</f>
        <v>3656.4814481200001</v>
      </c>
      <c r="F95" s="36">
        <f>SUMIFS(СВЦЭМ!$C$33:$C$776,СВЦЭМ!$A$33:$A$776,$A95,СВЦЭМ!$B$33:$B$776,F$83)+'СЕТ СН'!$H$12+СВЦЭМ!$D$10+'СЕТ СН'!$H$5-'СЕТ СН'!$H$20</f>
        <v>3657.8737298599999</v>
      </c>
      <c r="G95" s="36">
        <f>SUMIFS(СВЦЭМ!$C$33:$C$776,СВЦЭМ!$A$33:$A$776,$A95,СВЦЭМ!$B$33:$B$776,G$83)+'СЕТ СН'!$H$12+СВЦЭМ!$D$10+'СЕТ СН'!$H$5-'СЕТ СН'!$H$20</f>
        <v>3654.0917233700002</v>
      </c>
      <c r="H95" s="36">
        <f>SUMIFS(СВЦЭМ!$C$33:$C$776,СВЦЭМ!$A$33:$A$776,$A95,СВЦЭМ!$B$33:$B$776,H$83)+'СЕТ СН'!$H$12+СВЦЭМ!$D$10+'СЕТ СН'!$H$5-'СЕТ СН'!$H$20</f>
        <v>3642.0733702100001</v>
      </c>
      <c r="I95" s="36">
        <f>SUMIFS(СВЦЭМ!$C$33:$C$776,СВЦЭМ!$A$33:$A$776,$A95,СВЦЭМ!$B$33:$B$776,I$83)+'СЕТ СН'!$H$12+СВЦЭМ!$D$10+'СЕТ СН'!$H$5-'СЕТ СН'!$H$20</f>
        <v>3627.2740780300001</v>
      </c>
      <c r="J95" s="36">
        <f>SUMIFS(СВЦЭМ!$C$33:$C$776,СВЦЭМ!$A$33:$A$776,$A95,СВЦЭМ!$B$33:$B$776,J$83)+'СЕТ СН'!$H$12+СВЦЭМ!$D$10+'СЕТ СН'!$H$5-'СЕТ СН'!$H$20</f>
        <v>3574.0795209299999</v>
      </c>
      <c r="K95" s="36">
        <f>SUMIFS(СВЦЭМ!$C$33:$C$776,СВЦЭМ!$A$33:$A$776,$A95,СВЦЭМ!$B$33:$B$776,K$83)+'СЕТ СН'!$H$12+СВЦЭМ!$D$10+'СЕТ СН'!$H$5-'СЕТ СН'!$H$20</f>
        <v>3547.4872497599999</v>
      </c>
      <c r="L95" s="36">
        <f>SUMIFS(СВЦЭМ!$C$33:$C$776,СВЦЭМ!$A$33:$A$776,$A95,СВЦЭМ!$B$33:$B$776,L$83)+'СЕТ СН'!$H$12+СВЦЭМ!$D$10+'СЕТ СН'!$H$5-'СЕТ СН'!$H$20</f>
        <v>3530.0147571899997</v>
      </c>
      <c r="M95" s="36">
        <f>SUMIFS(СВЦЭМ!$C$33:$C$776,СВЦЭМ!$A$33:$A$776,$A95,СВЦЭМ!$B$33:$B$776,M$83)+'СЕТ СН'!$H$12+СВЦЭМ!$D$10+'СЕТ СН'!$H$5-'СЕТ СН'!$H$20</f>
        <v>3441.6475179600002</v>
      </c>
      <c r="N95" s="36">
        <f>SUMIFS(СВЦЭМ!$C$33:$C$776,СВЦЭМ!$A$33:$A$776,$A95,СВЦЭМ!$B$33:$B$776,N$83)+'СЕТ СН'!$H$12+СВЦЭМ!$D$10+'СЕТ СН'!$H$5-'СЕТ СН'!$H$20</f>
        <v>3409.5521632999998</v>
      </c>
      <c r="O95" s="36">
        <f>SUMIFS(СВЦЭМ!$C$33:$C$776,СВЦЭМ!$A$33:$A$776,$A95,СВЦЭМ!$B$33:$B$776,O$83)+'СЕТ СН'!$H$12+СВЦЭМ!$D$10+'СЕТ СН'!$H$5-'СЕТ СН'!$H$20</f>
        <v>3398.56749304</v>
      </c>
      <c r="P95" s="36">
        <f>SUMIFS(СВЦЭМ!$C$33:$C$776,СВЦЭМ!$A$33:$A$776,$A95,СВЦЭМ!$B$33:$B$776,P$83)+'СЕТ СН'!$H$12+СВЦЭМ!$D$10+'СЕТ СН'!$H$5-'СЕТ СН'!$H$20</f>
        <v>3446.9125287900001</v>
      </c>
      <c r="Q95" s="36">
        <f>SUMIFS(СВЦЭМ!$C$33:$C$776,СВЦЭМ!$A$33:$A$776,$A95,СВЦЭМ!$B$33:$B$776,Q$83)+'СЕТ СН'!$H$12+СВЦЭМ!$D$10+'СЕТ СН'!$H$5-'СЕТ СН'!$H$20</f>
        <v>3450.5564996799999</v>
      </c>
      <c r="R95" s="36">
        <f>SUMIFS(СВЦЭМ!$C$33:$C$776,СВЦЭМ!$A$33:$A$776,$A95,СВЦЭМ!$B$33:$B$776,R$83)+'СЕТ СН'!$H$12+СВЦЭМ!$D$10+'СЕТ СН'!$H$5-'СЕТ СН'!$H$20</f>
        <v>3453.2660680200001</v>
      </c>
      <c r="S95" s="36">
        <f>SUMIFS(СВЦЭМ!$C$33:$C$776,СВЦЭМ!$A$33:$A$776,$A95,СВЦЭМ!$B$33:$B$776,S$83)+'СЕТ СН'!$H$12+СВЦЭМ!$D$10+'СЕТ СН'!$H$5-'СЕТ СН'!$H$20</f>
        <v>3453.9653752599997</v>
      </c>
      <c r="T95" s="36">
        <f>SUMIFS(СВЦЭМ!$C$33:$C$776,СВЦЭМ!$A$33:$A$776,$A95,СВЦЭМ!$B$33:$B$776,T$83)+'СЕТ СН'!$H$12+СВЦЭМ!$D$10+'СЕТ СН'!$H$5-'СЕТ СН'!$H$20</f>
        <v>3452.7802690399999</v>
      </c>
      <c r="U95" s="36">
        <f>SUMIFS(СВЦЭМ!$C$33:$C$776,СВЦЭМ!$A$33:$A$776,$A95,СВЦЭМ!$B$33:$B$776,U$83)+'СЕТ СН'!$H$12+СВЦЭМ!$D$10+'СЕТ СН'!$H$5-'СЕТ СН'!$H$20</f>
        <v>3431.4292230999999</v>
      </c>
      <c r="V95" s="36">
        <f>SUMIFS(СВЦЭМ!$C$33:$C$776,СВЦЭМ!$A$33:$A$776,$A95,СВЦЭМ!$B$33:$B$776,V$83)+'СЕТ СН'!$H$12+СВЦЭМ!$D$10+'СЕТ СН'!$H$5-'СЕТ СН'!$H$20</f>
        <v>3433.41833094</v>
      </c>
      <c r="W95" s="36">
        <f>SUMIFS(СВЦЭМ!$C$33:$C$776,СВЦЭМ!$A$33:$A$776,$A95,СВЦЭМ!$B$33:$B$776,W$83)+'СЕТ СН'!$H$12+СВЦЭМ!$D$10+'СЕТ СН'!$H$5-'СЕТ СН'!$H$20</f>
        <v>3435.7083724899999</v>
      </c>
      <c r="X95" s="36">
        <f>SUMIFS(СВЦЭМ!$C$33:$C$776,СВЦЭМ!$A$33:$A$776,$A95,СВЦЭМ!$B$33:$B$776,X$83)+'СЕТ СН'!$H$12+СВЦЭМ!$D$10+'СЕТ СН'!$H$5-'СЕТ СН'!$H$20</f>
        <v>3452.9601259400001</v>
      </c>
      <c r="Y95" s="36">
        <f>SUMIFS(СВЦЭМ!$C$33:$C$776,СВЦЭМ!$A$33:$A$776,$A95,СВЦЭМ!$B$33:$B$776,Y$83)+'СЕТ СН'!$H$12+СВЦЭМ!$D$10+'СЕТ СН'!$H$5-'СЕТ СН'!$H$20</f>
        <v>3539.8676100600001</v>
      </c>
    </row>
    <row r="96" spans="1:25" ht="15.75" x14ac:dyDescent="0.2">
      <c r="A96" s="35">
        <f t="shared" si="2"/>
        <v>44056</v>
      </c>
      <c r="B96" s="36">
        <f>SUMIFS(СВЦЭМ!$C$33:$C$776,СВЦЭМ!$A$33:$A$776,$A96,СВЦЭМ!$B$33:$B$776,B$83)+'СЕТ СН'!$H$12+СВЦЭМ!$D$10+'СЕТ СН'!$H$5-'СЕТ СН'!$H$20</f>
        <v>3621.3183364900001</v>
      </c>
      <c r="C96" s="36">
        <f>SUMIFS(СВЦЭМ!$C$33:$C$776,СВЦЭМ!$A$33:$A$776,$A96,СВЦЭМ!$B$33:$B$776,C$83)+'СЕТ СН'!$H$12+СВЦЭМ!$D$10+'СЕТ СН'!$H$5-'СЕТ СН'!$H$20</f>
        <v>3660.35189094</v>
      </c>
      <c r="D96" s="36">
        <f>SUMIFS(СВЦЭМ!$C$33:$C$776,СВЦЭМ!$A$33:$A$776,$A96,СВЦЭМ!$B$33:$B$776,D$83)+'СЕТ СН'!$H$12+СВЦЭМ!$D$10+'СЕТ СН'!$H$5-'СЕТ СН'!$H$20</f>
        <v>3687.8298733400002</v>
      </c>
      <c r="E96" s="36">
        <f>SUMIFS(СВЦЭМ!$C$33:$C$776,СВЦЭМ!$A$33:$A$776,$A96,СВЦЭМ!$B$33:$B$776,E$83)+'СЕТ СН'!$H$12+СВЦЭМ!$D$10+'СЕТ СН'!$H$5-'СЕТ СН'!$H$20</f>
        <v>3702.8363526399999</v>
      </c>
      <c r="F96" s="36">
        <f>SUMIFS(СВЦЭМ!$C$33:$C$776,СВЦЭМ!$A$33:$A$776,$A96,СВЦЭМ!$B$33:$B$776,F$83)+'СЕТ СН'!$H$12+СВЦЭМ!$D$10+'СЕТ СН'!$H$5-'СЕТ СН'!$H$20</f>
        <v>3699.6084181300002</v>
      </c>
      <c r="G96" s="36">
        <f>SUMIFS(СВЦЭМ!$C$33:$C$776,СВЦЭМ!$A$33:$A$776,$A96,СВЦЭМ!$B$33:$B$776,G$83)+'СЕТ СН'!$H$12+СВЦЭМ!$D$10+'СЕТ СН'!$H$5-'СЕТ СН'!$H$20</f>
        <v>3676.42255841</v>
      </c>
      <c r="H96" s="36">
        <f>SUMIFS(СВЦЭМ!$C$33:$C$776,СВЦЭМ!$A$33:$A$776,$A96,СВЦЭМ!$B$33:$B$776,H$83)+'СЕТ СН'!$H$12+СВЦЭМ!$D$10+'СЕТ СН'!$H$5-'СЕТ СН'!$H$20</f>
        <v>3635.1772019700002</v>
      </c>
      <c r="I96" s="36">
        <f>SUMIFS(СВЦЭМ!$C$33:$C$776,СВЦЭМ!$A$33:$A$776,$A96,СВЦЭМ!$B$33:$B$776,I$83)+'СЕТ СН'!$H$12+СВЦЭМ!$D$10+'СЕТ СН'!$H$5-'СЕТ СН'!$H$20</f>
        <v>3572.13745311</v>
      </c>
      <c r="J96" s="36">
        <f>SUMIFS(СВЦЭМ!$C$33:$C$776,СВЦЭМ!$A$33:$A$776,$A96,СВЦЭМ!$B$33:$B$776,J$83)+'СЕТ СН'!$H$12+СВЦЭМ!$D$10+'СЕТ СН'!$H$5-'СЕТ СН'!$H$20</f>
        <v>3519.0355892899997</v>
      </c>
      <c r="K96" s="36">
        <f>SUMIFS(СВЦЭМ!$C$33:$C$776,СВЦЭМ!$A$33:$A$776,$A96,СВЦЭМ!$B$33:$B$776,K$83)+'СЕТ СН'!$H$12+СВЦЭМ!$D$10+'СЕТ СН'!$H$5-'СЕТ СН'!$H$20</f>
        <v>3494.5618321399998</v>
      </c>
      <c r="L96" s="36">
        <f>SUMIFS(СВЦЭМ!$C$33:$C$776,СВЦЭМ!$A$33:$A$776,$A96,СВЦЭМ!$B$33:$B$776,L$83)+'СЕТ СН'!$H$12+СВЦЭМ!$D$10+'СЕТ СН'!$H$5-'СЕТ СН'!$H$20</f>
        <v>3485.8405509200002</v>
      </c>
      <c r="M96" s="36">
        <f>SUMIFS(СВЦЭМ!$C$33:$C$776,СВЦЭМ!$A$33:$A$776,$A96,СВЦЭМ!$B$33:$B$776,M$83)+'СЕТ СН'!$H$12+СВЦЭМ!$D$10+'СЕТ СН'!$H$5-'СЕТ СН'!$H$20</f>
        <v>3441.4740925199999</v>
      </c>
      <c r="N96" s="36">
        <f>SUMIFS(СВЦЭМ!$C$33:$C$776,СВЦЭМ!$A$33:$A$776,$A96,СВЦЭМ!$B$33:$B$776,N$83)+'СЕТ СН'!$H$12+СВЦЭМ!$D$10+'СЕТ СН'!$H$5-'СЕТ СН'!$H$20</f>
        <v>3464.1838913800002</v>
      </c>
      <c r="O96" s="36">
        <f>SUMIFS(СВЦЭМ!$C$33:$C$776,СВЦЭМ!$A$33:$A$776,$A96,СВЦЭМ!$B$33:$B$776,O$83)+'СЕТ СН'!$H$12+СВЦЭМ!$D$10+'СЕТ СН'!$H$5-'СЕТ СН'!$H$20</f>
        <v>3466.82285241</v>
      </c>
      <c r="P96" s="36">
        <f>SUMIFS(СВЦЭМ!$C$33:$C$776,СВЦЭМ!$A$33:$A$776,$A96,СВЦЭМ!$B$33:$B$776,P$83)+'СЕТ СН'!$H$12+СВЦЭМ!$D$10+'СЕТ СН'!$H$5-'СЕТ СН'!$H$20</f>
        <v>3477.9903390600002</v>
      </c>
      <c r="Q96" s="36">
        <f>SUMIFS(СВЦЭМ!$C$33:$C$776,СВЦЭМ!$A$33:$A$776,$A96,СВЦЭМ!$B$33:$B$776,Q$83)+'СЕТ СН'!$H$12+СВЦЭМ!$D$10+'СЕТ СН'!$H$5-'СЕТ СН'!$H$20</f>
        <v>3486.9445807699999</v>
      </c>
      <c r="R96" s="36">
        <f>SUMIFS(СВЦЭМ!$C$33:$C$776,СВЦЭМ!$A$33:$A$776,$A96,СВЦЭМ!$B$33:$B$776,R$83)+'СЕТ СН'!$H$12+СВЦЭМ!$D$10+'СЕТ СН'!$H$5-'СЕТ СН'!$H$20</f>
        <v>3480.5708486600001</v>
      </c>
      <c r="S96" s="36">
        <f>SUMIFS(СВЦЭМ!$C$33:$C$776,СВЦЭМ!$A$33:$A$776,$A96,СВЦЭМ!$B$33:$B$776,S$83)+'СЕТ СН'!$H$12+СВЦЭМ!$D$10+'СЕТ СН'!$H$5-'СЕТ СН'!$H$20</f>
        <v>3486.8746079500002</v>
      </c>
      <c r="T96" s="36">
        <f>SUMIFS(СВЦЭМ!$C$33:$C$776,СВЦЭМ!$A$33:$A$776,$A96,СВЦЭМ!$B$33:$B$776,T$83)+'СЕТ СН'!$H$12+СВЦЭМ!$D$10+'СЕТ СН'!$H$5-'СЕТ СН'!$H$20</f>
        <v>3424.1457041200001</v>
      </c>
      <c r="U96" s="36">
        <f>SUMIFS(СВЦЭМ!$C$33:$C$776,СВЦЭМ!$A$33:$A$776,$A96,СВЦЭМ!$B$33:$B$776,U$83)+'СЕТ СН'!$H$12+СВЦЭМ!$D$10+'СЕТ СН'!$H$5-'СЕТ СН'!$H$20</f>
        <v>3361.0556549499997</v>
      </c>
      <c r="V96" s="36">
        <f>SUMIFS(СВЦЭМ!$C$33:$C$776,СВЦЭМ!$A$33:$A$776,$A96,СВЦЭМ!$B$33:$B$776,V$83)+'СЕТ СН'!$H$12+СВЦЭМ!$D$10+'СЕТ СН'!$H$5-'СЕТ СН'!$H$20</f>
        <v>3364.3454746500001</v>
      </c>
      <c r="W96" s="36">
        <f>SUMIFS(СВЦЭМ!$C$33:$C$776,СВЦЭМ!$A$33:$A$776,$A96,СВЦЭМ!$B$33:$B$776,W$83)+'СЕТ СН'!$H$12+СВЦЭМ!$D$10+'СЕТ СН'!$H$5-'СЕТ СН'!$H$20</f>
        <v>3380.0559185399998</v>
      </c>
      <c r="X96" s="36">
        <f>SUMIFS(СВЦЭМ!$C$33:$C$776,СВЦЭМ!$A$33:$A$776,$A96,СВЦЭМ!$B$33:$B$776,X$83)+'СЕТ СН'!$H$12+СВЦЭМ!$D$10+'СЕТ СН'!$H$5-'СЕТ СН'!$H$20</f>
        <v>3385.7895415000003</v>
      </c>
      <c r="Y96" s="36">
        <f>SUMIFS(СВЦЭМ!$C$33:$C$776,СВЦЭМ!$A$33:$A$776,$A96,СВЦЭМ!$B$33:$B$776,Y$83)+'СЕТ СН'!$H$12+СВЦЭМ!$D$10+'СЕТ СН'!$H$5-'СЕТ СН'!$H$20</f>
        <v>3446.4087928899999</v>
      </c>
    </row>
    <row r="97" spans="1:25" ht="15.75" x14ac:dyDescent="0.2">
      <c r="A97" s="35">
        <f t="shared" si="2"/>
        <v>44057</v>
      </c>
      <c r="B97" s="36">
        <f>SUMIFS(СВЦЭМ!$C$33:$C$776,СВЦЭМ!$A$33:$A$776,$A97,СВЦЭМ!$B$33:$B$776,B$83)+'СЕТ СН'!$H$12+СВЦЭМ!$D$10+'СЕТ СН'!$H$5-'СЕТ СН'!$H$20</f>
        <v>3594.3884277699999</v>
      </c>
      <c r="C97" s="36">
        <f>SUMIFS(СВЦЭМ!$C$33:$C$776,СВЦЭМ!$A$33:$A$776,$A97,СВЦЭМ!$B$33:$B$776,C$83)+'СЕТ СН'!$H$12+СВЦЭМ!$D$10+'СЕТ СН'!$H$5-'СЕТ СН'!$H$20</f>
        <v>3612.0573956200001</v>
      </c>
      <c r="D97" s="36">
        <f>SUMIFS(СВЦЭМ!$C$33:$C$776,СВЦЭМ!$A$33:$A$776,$A97,СВЦЭМ!$B$33:$B$776,D$83)+'СЕТ СН'!$H$12+СВЦЭМ!$D$10+'СЕТ СН'!$H$5-'СЕТ СН'!$H$20</f>
        <v>3635.3991414100001</v>
      </c>
      <c r="E97" s="36">
        <f>SUMIFS(СВЦЭМ!$C$33:$C$776,СВЦЭМ!$A$33:$A$776,$A97,СВЦЭМ!$B$33:$B$776,E$83)+'СЕТ СН'!$H$12+СВЦЭМ!$D$10+'СЕТ СН'!$H$5-'СЕТ СН'!$H$20</f>
        <v>3634.2172189600001</v>
      </c>
      <c r="F97" s="36">
        <f>SUMIFS(СВЦЭМ!$C$33:$C$776,СВЦЭМ!$A$33:$A$776,$A97,СВЦЭМ!$B$33:$B$776,F$83)+'СЕТ СН'!$H$12+СВЦЭМ!$D$10+'СЕТ СН'!$H$5-'СЕТ СН'!$H$20</f>
        <v>3638.3661631999998</v>
      </c>
      <c r="G97" s="36">
        <f>SUMIFS(СВЦЭМ!$C$33:$C$776,СВЦЭМ!$A$33:$A$776,$A97,СВЦЭМ!$B$33:$B$776,G$83)+'СЕТ СН'!$H$12+СВЦЭМ!$D$10+'СЕТ СН'!$H$5-'СЕТ СН'!$H$20</f>
        <v>3618.53142798</v>
      </c>
      <c r="H97" s="36">
        <f>SUMIFS(СВЦЭМ!$C$33:$C$776,СВЦЭМ!$A$33:$A$776,$A97,СВЦЭМ!$B$33:$B$776,H$83)+'СЕТ СН'!$H$12+СВЦЭМ!$D$10+'СЕТ СН'!$H$5-'СЕТ СН'!$H$20</f>
        <v>3602.8003208600003</v>
      </c>
      <c r="I97" s="36">
        <f>SUMIFS(СВЦЭМ!$C$33:$C$776,СВЦЭМ!$A$33:$A$776,$A97,СВЦЭМ!$B$33:$B$776,I$83)+'СЕТ СН'!$H$12+СВЦЭМ!$D$10+'СЕТ СН'!$H$5-'СЕТ СН'!$H$20</f>
        <v>3603.2343726300001</v>
      </c>
      <c r="J97" s="36">
        <f>SUMIFS(СВЦЭМ!$C$33:$C$776,СВЦЭМ!$A$33:$A$776,$A97,СВЦЭМ!$B$33:$B$776,J$83)+'СЕТ СН'!$H$12+СВЦЭМ!$D$10+'СЕТ СН'!$H$5-'СЕТ СН'!$H$20</f>
        <v>3551.3904352600002</v>
      </c>
      <c r="K97" s="36">
        <f>SUMIFS(СВЦЭМ!$C$33:$C$776,СВЦЭМ!$A$33:$A$776,$A97,СВЦЭМ!$B$33:$B$776,K$83)+'СЕТ СН'!$H$12+СВЦЭМ!$D$10+'СЕТ СН'!$H$5-'СЕТ СН'!$H$20</f>
        <v>3529.97981815</v>
      </c>
      <c r="L97" s="36">
        <f>SUMIFS(СВЦЭМ!$C$33:$C$776,СВЦЭМ!$A$33:$A$776,$A97,СВЦЭМ!$B$33:$B$776,L$83)+'СЕТ СН'!$H$12+СВЦЭМ!$D$10+'СЕТ СН'!$H$5-'СЕТ СН'!$H$20</f>
        <v>3513.7359364200001</v>
      </c>
      <c r="M97" s="36">
        <f>SUMIFS(СВЦЭМ!$C$33:$C$776,СВЦЭМ!$A$33:$A$776,$A97,СВЦЭМ!$B$33:$B$776,M$83)+'СЕТ СН'!$H$12+СВЦЭМ!$D$10+'СЕТ СН'!$H$5-'СЕТ СН'!$H$20</f>
        <v>3475.3956348399997</v>
      </c>
      <c r="N97" s="36">
        <f>SUMIFS(СВЦЭМ!$C$33:$C$776,СВЦЭМ!$A$33:$A$776,$A97,СВЦЭМ!$B$33:$B$776,N$83)+'СЕТ СН'!$H$12+СВЦЭМ!$D$10+'СЕТ СН'!$H$5-'СЕТ СН'!$H$20</f>
        <v>3400.7245458100001</v>
      </c>
      <c r="O97" s="36">
        <f>SUMIFS(СВЦЭМ!$C$33:$C$776,СВЦЭМ!$A$33:$A$776,$A97,СВЦЭМ!$B$33:$B$776,O$83)+'СЕТ СН'!$H$12+СВЦЭМ!$D$10+'СЕТ СН'!$H$5-'СЕТ СН'!$H$20</f>
        <v>3381.3453387899999</v>
      </c>
      <c r="P97" s="36">
        <f>SUMIFS(СВЦЭМ!$C$33:$C$776,СВЦЭМ!$A$33:$A$776,$A97,СВЦЭМ!$B$33:$B$776,P$83)+'СЕТ СН'!$H$12+СВЦЭМ!$D$10+'СЕТ СН'!$H$5-'СЕТ СН'!$H$20</f>
        <v>3391.1496479699999</v>
      </c>
      <c r="Q97" s="36">
        <f>SUMIFS(СВЦЭМ!$C$33:$C$776,СВЦЭМ!$A$33:$A$776,$A97,СВЦЭМ!$B$33:$B$776,Q$83)+'СЕТ СН'!$H$12+СВЦЭМ!$D$10+'СЕТ СН'!$H$5-'СЕТ СН'!$H$20</f>
        <v>3403.33238355</v>
      </c>
      <c r="R97" s="36">
        <f>SUMIFS(СВЦЭМ!$C$33:$C$776,СВЦЭМ!$A$33:$A$776,$A97,СВЦЭМ!$B$33:$B$776,R$83)+'СЕТ СН'!$H$12+СВЦЭМ!$D$10+'СЕТ СН'!$H$5-'СЕТ СН'!$H$20</f>
        <v>3399.1797469399999</v>
      </c>
      <c r="S97" s="36">
        <f>SUMIFS(СВЦЭМ!$C$33:$C$776,СВЦЭМ!$A$33:$A$776,$A97,СВЦЭМ!$B$33:$B$776,S$83)+'СЕТ СН'!$H$12+СВЦЭМ!$D$10+'СЕТ СН'!$H$5-'СЕТ СН'!$H$20</f>
        <v>3410.2200126400003</v>
      </c>
      <c r="T97" s="36">
        <f>SUMIFS(СВЦЭМ!$C$33:$C$776,СВЦЭМ!$A$33:$A$776,$A97,СВЦЭМ!$B$33:$B$776,T$83)+'СЕТ СН'!$H$12+СВЦЭМ!$D$10+'СЕТ СН'!$H$5-'СЕТ СН'!$H$20</f>
        <v>3408.0361890499998</v>
      </c>
      <c r="U97" s="36">
        <f>SUMIFS(СВЦЭМ!$C$33:$C$776,СВЦЭМ!$A$33:$A$776,$A97,СВЦЭМ!$B$33:$B$776,U$83)+'СЕТ СН'!$H$12+СВЦЭМ!$D$10+'СЕТ СН'!$H$5-'СЕТ СН'!$H$20</f>
        <v>3418.88714931</v>
      </c>
      <c r="V97" s="36">
        <f>SUMIFS(СВЦЭМ!$C$33:$C$776,СВЦЭМ!$A$33:$A$776,$A97,СВЦЭМ!$B$33:$B$776,V$83)+'СЕТ СН'!$H$12+СВЦЭМ!$D$10+'СЕТ СН'!$H$5-'СЕТ СН'!$H$20</f>
        <v>3408.3982043999999</v>
      </c>
      <c r="W97" s="36">
        <f>SUMIFS(СВЦЭМ!$C$33:$C$776,СВЦЭМ!$A$33:$A$776,$A97,СВЦЭМ!$B$33:$B$776,W$83)+'СЕТ СН'!$H$12+СВЦЭМ!$D$10+'СЕТ СН'!$H$5-'СЕТ СН'!$H$20</f>
        <v>3411.3548882499999</v>
      </c>
      <c r="X97" s="36">
        <f>SUMIFS(СВЦЭМ!$C$33:$C$776,СВЦЭМ!$A$33:$A$776,$A97,СВЦЭМ!$B$33:$B$776,X$83)+'СЕТ СН'!$H$12+СВЦЭМ!$D$10+'СЕТ СН'!$H$5-'СЕТ СН'!$H$20</f>
        <v>3431.55454861</v>
      </c>
      <c r="Y97" s="36">
        <f>SUMIFS(СВЦЭМ!$C$33:$C$776,СВЦЭМ!$A$33:$A$776,$A97,СВЦЭМ!$B$33:$B$776,Y$83)+'СЕТ СН'!$H$12+СВЦЭМ!$D$10+'СЕТ СН'!$H$5-'СЕТ СН'!$H$20</f>
        <v>3505.2285416200002</v>
      </c>
    </row>
    <row r="98" spans="1:25" ht="15.75" x14ac:dyDescent="0.2">
      <c r="A98" s="35">
        <f t="shared" si="2"/>
        <v>44058</v>
      </c>
      <c r="B98" s="36">
        <f>SUMIFS(СВЦЭМ!$C$33:$C$776,СВЦЭМ!$A$33:$A$776,$A98,СВЦЭМ!$B$33:$B$776,B$83)+'СЕТ СН'!$H$12+СВЦЭМ!$D$10+'СЕТ СН'!$H$5-'СЕТ СН'!$H$20</f>
        <v>3532.1046028299997</v>
      </c>
      <c r="C98" s="36">
        <f>SUMIFS(СВЦЭМ!$C$33:$C$776,СВЦЭМ!$A$33:$A$776,$A98,СВЦЭМ!$B$33:$B$776,C$83)+'СЕТ СН'!$H$12+СВЦЭМ!$D$10+'СЕТ СН'!$H$5-'СЕТ СН'!$H$20</f>
        <v>3571.2641501100002</v>
      </c>
      <c r="D98" s="36">
        <f>SUMIFS(СВЦЭМ!$C$33:$C$776,СВЦЭМ!$A$33:$A$776,$A98,СВЦЭМ!$B$33:$B$776,D$83)+'СЕТ СН'!$H$12+СВЦЭМ!$D$10+'СЕТ СН'!$H$5-'СЕТ СН'!$H$20</f>
        <v>3561.9680677400002</v>
      </c>
      <c r="E98" s="36">
        <f>SUMIFS(СВЦЭМ!$C$33:$C$776,СВЦЭМ!$A$33:$A$776,$A98,СВЦЭМ!$B$33:$B$776,E$83)+'СЕТ СН'!$H$12+СВЦЭМ!$D$10+'СЕТ СН'!$H$5-'СЕТ СН'!$H$20</f>
        <v>3558.7566713599999</v>
      </c>
      <c r="F98" s="36">
        <f>SUMIFS(СВЦЭМ!$C$33:$C$776,СВЦЭМ!$A$33:$A$776,$A98,СВЦЭМ!$B$33:$B$776,F$83)+'СЕТ СН'!$H$12+СВЦЭМ!$D$10+'СЕТ СН'!$H$5-'СЕТ СН'!$H$20</f>
        <v>3562.82987452</v>
      </c>
      <c r="G98" s="36">
        <f>SUMIFS(СВЦЭМ!$C$33:$C$776,СВЦЭМ!$A$33:$A$776,$A98,СВЦЭМ!$B$33:$B$776,G$83)+'СЕТ СН'!$H$12+СВЦЭМ!$D$10+'СЕТ СН'!$H$5-'СЕТ СН'!$H$20</f>
        <v>3562.5874381399999</v>
      </c>
      <c r="H98" s="36">
        <f>SUMIFS(СВЦЭМ!$C$33:$C$776,СВЦЭМ!$A$33:$A$776,$A98,СВЦЭМ!$B$33:$B$776,H$83)+'СЕТ СН'!$H$12+СВЦЭМ!$D$10+'СЕТ СН'!$H$5-'СЕТ СН'!$H$20</f>
        <v>3552.3466912700001</v>
      </c>
      <c r="I98" s="36">
        <f>SUMIFS(СВЦЭМ!$C$33:$C$776,СВЦЭМ!$A$33:$A$776,$A98,СВЦЭМ!$B$33:$B$776,I$83)+'СЕТ СН'!$H$12+СВЦЭМ!$D$10+'СЕТ СН'!$H$5-'СЕТ СН'!$H$20</f>
        <v>3546.2744149499999</v>
      </c>
      <c r="J98" s="36">
        <f>SUMIFS(СВЦЭМ!$C$33:$C$776,СВЦЭМ!$A$33:$A$776,$A98,СВЦЭМ!$B$33:$B$776,J$83)+'СЕТ СН'!$H$12+СВЦЭМ!$D$10+'СЕТ СН'!$H$5-'СЕТ СН'!$H$20</f>
        <v>3506.96948376</v>
      </c>
      <c r="K98" s="36">
        <f>SUMIFS(СВЦЭМ!$C$33:$C$776,СВЦЭМ!$A$33:$A$776,$A98,СВЦЭМ!$B$33:$B$776,K$83)+'СЕТ СН'!$H$12+СВЦЭМ!$D$10+'СЕТ СН'!$H$5-'СЕТ СН'!$H$20</f>
        <v>3470.0075986399997</v>
      </c>
      <c r="L98" s="36">
        <f>SUMIFS(СВЦЭМ!$C$33:$C$776,СВЦЭМ!$A$33:$A$776,$A98,СВЦЭМ!$B$33:$B$776,L$83)+'СЕТ СН'!$H$12+СВЦЭМ!$D$10+'СЕТ СН'!$H$5-'СЕТ СН'!$H$20</f>
        <v>3466.1897183999999</v>
      </c>
      <c r="M98" s="36">
        <f>SUMIFS(СВЦЭМ!$C$33:$C$776,СВЦЭМ!$A$33:$A$776,$A98,СВЦЭМ!$B$33:$B$776,M$83)+'СЕТ СН'!$H$12+СВЦЭМ!$D$10+'СЕТ СН'!$H$5-'СЕТ СН'!$H$20</f>
        <v>3476.8452557800001</v>
      </c>
      <c r="N98" s="36">
        <f>SUMIFS(СВЦЭМ!$C$33:$C$776,СВЦЭМ!$A$33:$A$776,$A98,СВЦЭМ!$B$33:$B$776,N$83)+'СЕТ СН'!$H$12+СВЦЭМ!$D$10+'СЕТ СН'!$H$5-'СЕТ СН'!$H$20</f>
        <v>3470.9260127400003</v>
      </c>
      <c r="O98" s="36">
        <f>SUMIFS(СВЦЭМ!$C$33:$C$776,СВЦЭМ!$A$33:$A$776,$A98,СВЦЭМ!$B$33:$B$776,O$83)+'СЕТ СН'!$H$12+СВЦЭМ!$D$10+'СЕТ СН'!$H$5-'СЕТ СН'!$H$20</f>
        <v>3449.2917011199997</v>
      </c>
      <c r="P98" s="36">
        <f>SUMIFS(СВЦЭМ!$C$33:$C$776,СВЦЭМ!$A$33:$A$776,$A98,СВЦЭМ!$B$33:$B$776,P$83)+'СЕТ СН'!$H$12+СВЦЭМ!$D$10+'СЕТ СН'!$H$5-'СЕТ СН'!$H$20</f>
        <v>3451.4117476500001</v>
      </c>
      <c r="Q98" s="36">
        <f>SUMIFS(СВЦЭМ!$C$33:$C$776,СВЦЭМ!$A$33:$A$776,$A98,СВЦЭМ!$B$33:$B$776,Q$83)+'СЕТ СН'!$H$12+СВЦЭМ!$D$10+'СЕТ СН'!$H$5-'СЕТ СН'!$H$20</f>
        <v>3455.3841392499999</v>
      </c>
      <c r="R98" s="36">
        <f>SUMIFS(СВЦЭМ!$C$33:$C$776,СВЦЭМ!$A$33:$A$776,$A98,СВЦЭМ!$B$33:$B$776,R$83)+'СЕТ СН'!$H$12+СВЦЭМ!$D$10+'СЕТ СН'!$H$5-'СЕТ СН'!$H$20</f>
        <v>3459.6098278600002</v>
      </c>
      <c r="S98" s="36">
        <f>SUMIFS(СВЦЭМ!$C$33:$C$776,СВЦЭМ!$A$33:$A$776,$A98,СВЦЭМ!$B$33:$B$776,S$83)+'СЕТ СН'!$H$12+СВЦЭМ!$D$10+'СЕТ СН'!$H$5-'СЕТ СН'!$H$20</f>
        <v>3461.4867823300001</v>
      </c>
      <c r="T98" s="36">
        <f>SUMIFS(СВЦЭМ!$C$33:$C$776,СВЦЭМ!$A$33:$A$776,$A98,СВЦЭМ!$B$33:$B$776,T$83)+'СЕТ СН'!$H$12+СВЦЭМ!$D$10+'СЕТ СН'!$H$5-'СЕТ СН'!$H$20</f>
        <v>3458.5028876699998</v>
      </c>
      <c r="U98" s="36">
        <f>SUMIFS(СВЦЭМ!$C$33:$C$776,СВЦЭМ!$A$33:$A$776,$A98,СВЦЭМ!$B$33:$B$776,U$83)+'СЕТ СН'!$H$12+СВЦЭМ!$D$10+'СЕТ СН'!$H$5-'СЕТ СН'!$H$20</f>
        <v>3463.3930680499998</v>
      </c>
      <c r="V98" s="36">
        <f>SUMIFS(СВЦЭМ!$C$33:$C$776,СВЦЭМ!$A$33:$A$776,$A98,СВЦЭМ!$B$33:$B$776,V$83)+'СЕТ СН'!$H$12+СВЦЭМ!$D$10+'СЕТ СН'!$H$5-'СЕТ СН'!$H$20</f>
        <v>3453.5349833700002</v>
      </c>
      <c r="W98" s="36">
        <f>SUMIFS(СВЦЭМ!$C$33:$C$776,СВЦЭМ!$A$33:$A$776,$A98,СВЦЭМ!$B$33:$B$776,W$83)+'СЕТ СН'!$H$12+СВЦЭМ!$D$10+'СЕТ СН'!$H$5-'СЕТ СН'!$H$20</f>
        <v>3448.0564651099999</v>
      </c>
      <c r="X98" s="36">
        <f>SUMIFS(СВЦЭМ!$C$33:$C$776,СВЦЭМ!$A$33:$A$776,$A98,СВЦЭМ!$B$33:$B$776,X$83)+'СЕТ СН'!$H$12+СВЦЭМ!$D$10+'СЕТ СН'!$H$5-'СЕТ СН'!$H$20</f>
        <v>3464.86983289</v>
      </c>
      <c r="Y98" s="36">
        <f>SUMIFS(СВЦЭМ!$C$33:$C$776,СВЦЭМ!$A$33:$A$776,$A98,СВЦЭМ!$B$33:$B$776,Y$83)+'СЕТ СН'!$H$12+СВЦЭМ!$D$10+'СЕТ СН'!$H$5-'СЕТ СН'!$H$20</f>
        <v>3479.80885893</v>
      </c>
    </row>
    <row r="99" spans="1:25" ht="15.75" x14ac:dyDescent="0.2">
      <c r="A99" s="35">
        <f t="shared" si="2"/>
        <v>44059</v>
      </c>
      <c r="B99" s="36">
        <f>SUMIFS(СВЦЭМ!$C$33:$C$776,СВЦЭМ!$A$33:$A$776,$A99,СВЦЭМ!$B$33:$B$776,B$83)+'СЕТ СН'!$H$12+СВЦЭМ!$D$10+'СЕТ СН'!$H$5-'СЕТ СН'!$H$20</f>
        <v>3553.59625878</v>
      </c>
      <c r="C99" s="36">
        <f>SUMIFS(СВЦЭМ!$C$33:$C$776,СВЦЭМ!$A$33:$A$776,$A99,СВЦЭМ!$B$33:$B$776,C$83)+'СЕТ СН'!$H$12+СВЦЭМ!$D$10+'СЕТ СН'!$H$5-'СЕТ СН'!$H$20</f>
        <v>3570.8807995100001</v>
      </c>
      <c r="D99" s="36">
        <f>SUMIFS(СВЦЭМ!$C$33:$C$776,СВЦЭМ!$A$33:$A$776,$A99,СВЦЭМ!$B$33:$B$776,D$83)+'СЕТ СН'!$H$12+СВЦЭМ!$D$10+'СЕТ СН'!$H$5-'СЕТ СН'!$H$20</f>
        <v>3583.74616844</v>
      </c>
      <c r="E99" s="36">
        <f>SUMIFS(СВЦЭМ!$C$33:$C$776,СВЦЭМ!$A$33:$A$776,$A99,СВЦЭМ!$B$33:$B$776,E$83)+'СЕТ СН'!$H$12+СВЦЭМ!$D$10+'СЕТ СН'!$H$5-'СЕТ СН'!$H$20</f>
        <v>3591.6299077499998</v>
      </c>
      <c r="F99" s="36">
        <f>SUMIFS(СВЦЭМ!$C$33:$C$776,СВЦЭМ!$A$33:$A$776,$A99,СВЦЭМ!$B$33:$B$776,F$83)+'СЕТ СН'!$H$12+СВЦЭМ!$D$10+'СЕТ СН'!$H$5-'СЕТ СН'!$H$20</f>
        <v>3589.6419218599999</v>
      </c>
      <c r="G99" s="36">
        <f>SUMIFS(СВЦЭМ!$C$33:$C$776,СВЦЭМ!$A$33:$A$776,$A99,СВЦЭМ!$B$33:$B$776,G$83)+'СЕТ СН'!$H$12+СВЦЭМ!$D$10+'СЕТ СН'!$H$5-'СЕТ СН'!$H$20</f>
        <v>3584.0174750800002</v>
      </c>
      <c r="H99" s="36">
        <f>SUMIFS(СВЦЭМ!$C$33:$C$776,СВЦЭМ!$A$33:$A$776,$A99,СВЦЭМ!$B$33:$B$776,H$83)+'СЕТ СН'!$H$12+СВЦЭМ!$D$10+'СЕТ СН'!$H$5-'СЕТ СН'!$H$20</f>
        <v>3568.6865606199999</v>
      </c>
      <c r="I99" s="36">
        <f>SUMIFS(СВЦЭМ!$C$33:$C$776,СВЦЭМ!$A$33:$A$776,$A99,СВЦЭМ!$B$33:$B$776,I$83)+'СЕТ СН'!$H$12+СВЦЭМ!$D$10+'СЕТ СН'!$H$5-'СЕТ СН'!$H$20</f>
        <v>3522.8369248600002</v>
      </c>
      <c r="J99" s="36">
        <f>SUMIFS(СВЦЭМ!$C$33:$C$776,СВЦЭМ!$A$33:$A$776,$A99,СВЦЭМ!$B$33:$B$776,J$83)+'СЕТ СН'!$H$12+СВЦЭМ!$D$10+'СЕТ СН'!$H$5-'СЕТ СН'!$H$20</f>
        <v>3497.62992829</v>
      </c>
      <c r="K99" s="36">
        <f>SUMIFS(СВЦЭМ!$C$33:$C$776,СВЦЭМ!$A$33:$A$776,$A99,СВЦЭМ!$B$33:$B$776,K$83)+'СЕТ СН'!$H$12+СВЦЭМ!$D$10+'СЕТ СН'!$H$5-'СЕТ СН'!$H$20</f>
        <v>3468.7720798199998</v>
      </c>
      <c r="L99" s="36">
        <f>SUMIFS(СВЦЭМ!$C$33:$C$776,СВЦЭМ!$A$33:$A$776,$A99,СВЦЭМ!$B$33:$B$776,L$83)+'СЕТ СН'!$H$12+СВЦЭМ!$D$10+'СЕТ СН'!$H$5-'СЕТ СН'!$H$20</f>
        <v>3460.6914113000003</v>
      </c>
      <c r="M99" s="36">
        <f>SUMIFS(СВЦЭМ!$C$33:$C$776,СВЦЭМ!$A$33:$A$776,$A99,СВЦЭМ!$B$33:$B$776,M$83)+'СЕТ СН'!$H$12+СВЦЭМ!$D$10+'СЕТ СН'!$H$5-'СЕТ СН'!$H$20</f>
        <v>3439.9576061100001</v>
      </c>
      <c r="N99" s="36">
        <f>SUMIFS(СВЦЭМ!$C$33:$C$776,СВЦЭМ!$A$33:$A$776,$A99,СВЦЭМ!$B$33:$B$776,N$83)+'СЕТ СН'!$H$12+СВЦЭМ!$D$10+'СЕТ СН'!$H$5-'СЕТ СН'!$H$20</f>
        <v>3427.1796347600002</v>
      </c>
      <c r="O99" s="36">
        <f>SUMIFS(СВЦЭМ!$C$33:$C$776,СВЦЭМ!$A$33:$A$776,$A99,СВЦЭМ!$B$33:$B$776,O$83)+'СЕТ СН'!$H$12+СВЦЭМ!$D$10+'СЕТ СН'!$H$5-'СЕТ СН'!$H$20</f>
        <v>3411.7226642999999</v>
      </c>
      <c r="P99" s="36">
        <f>SUMIFS(СВЦЭМ!$C$33:$C$776,СВЦЭМ!$A$33:$A$776,$A99,СВЦЭМ!$B$33:$B$776,P$83)+'СЕТ СН'!$H$12+СВЦЭМ!$D$10+'СЕТ СН'!$H$5-'СЕТ СН'!$H$20</f>
        <v>3407.9961851500002</v>
      </c>
      <c r="Q99" s="36">
        <f>SUMIFS(СВЦЭМ!$C$33:$C$776,СВЦЭМ!$A$33:$A$776,$A99,СВЦЭМ!$B$33:$B$776,Q$83)+'СЕТ СН'!$H$12+СВЦЭМ!$D$10+'СЕТ СН'!$H$5-'СЕТ СН'!$H$20</f>
        <v>3424.9393507099999</v>
      </c>
      <c r="R99" s="36">
        <f>SUMIFS(СВЦЭМ!$C$33:$C$776,СВЦЭМ!$A$33:$A$776,$A99,СВЦЭМ!$B$33:$B$776,R$83)+'СЕТ СН'!$H$12+СВЦЭМ!$D$10+'СЕТ СН'!$H$5-'СЕТ СН'!$H$20</f>
        <v>3439.3666026700002</v>
      </c>
      <c r="S99" s="36">
        <f>SUMIFS(СВЦЭМ!$C$33:$C$776,СВЦЭМ!$A$33:$A$776,$A99,СВЦЭМ!$B$33:$B$776,S$83)+'СЕТ СН'!$H$12+СВЦЭМ!$D$10+'СЕТ СН'!$H$5-'СЕТ СН'!$H$20</f>
        <v>3446.9584096899998</v>
      </c>
      <c r="T99" s="36">
        <f>SUMIFS(СВЦЭМ!$C$33:$C$776,СВЦЭМ!$A$33:$A$776,$A99,СВЦЭМ!$B$33:$B$776,T$83)+'СЕТ СН'!$H$12+СВЦЭМ!$D$10+'СЕТ СН'!$H$5-'СЕТ СН'!$H$20</f>
        <v>3451.75348902</v>
      </c>
      <c r="U99" s="36">
        <f>SUMIFS(СВЦЭМ!$C$33:$C$776,СВЦЭМ!$A$33:$A$776,$A99,СВЦЭМ!$B$33:$B$776,U$83)+'СЕТ СН'!$H$12+СВЦЭМ!$D$10+'СЕТ СН'!$H$5-'СЕТ СН'!$H$20</f>
        <v>3462.2484007600001</v>
      </c>
      <c r="V99" s="36">
        <f>SUMIFS(СВЦЭМ!$C$33:$C$776,СВЦЭМ!$A$33:$A$776,$A99,СВЦЭМ!$B$33:$B$776,V$83)+'СЕТ СН'!$H$12+СВЦЭМ!$D$10+'СЕТ СН'!$H$5-'СЕТ СН'!$H$20</f>
        <v>3447.88292551</v>
      </c>
      <c r="W99" s="36">
        <f>SUMIFS(СВЦЭМ!$C$33:$C$776,СВЦЭМ!$A$33:$A$776,$A99,СВЦЭМ!$B$33:$B$776,W$83)+'СЕТ СН'!$H$12+СВЦЭМ!$D$10+'СЕТ СН'!$H$5-'СЕТ СН'!$H$20</f>
        <v>3445.3723204899998</v>
      </c>
      <c r="X99" s="36">
        <f>SUMIFS(СВЦЭМ!$C$33:$C$776,СВЦЭМ!$A$33:$A$776,$A99,СВЦЭМ!$B$33:$B$776,X$83)+'СЕТ СН'!$H$12+СВЦЭМ!$D$10+'СЕТ СН'!$H$5-'СЕТ СН'!$H$20</f>
        <v>3462.0419178500001</v>
      </c>
      <c r="Y99" s="36">
        <f>SUMIFS(СВЦЭМ!$C$33:$C$776,СВЦЭМ!$A$33:$A$776,$A99,СВЦЭМ!$B$33:$B$776,Y$83)+'СЕТ СН'!$H$12+СВЦЭМ!$D$10+'СЕТ СН'!$H$5-'СЕТ СН'!$H$20</f>
        <v>3467.3369953299998</v>
      </c>
    </row>
    <row r="100" spans="1:25" ht="15.75" x14ac:dyDescent="0.2">
      <c r="A100" s="35">
        <f t="shared" si="2"/>
        <v>44060</v>
      </c>
      <c r="B100" s="36">
        <f>SUMIFS(СВЦЭМ!$C$33:$C$776,СВЦЭМ!$A$33:$A$776,$A100,СВЦЭМ!$B$33:$B$776,B$83)+'СЕТ СН'!$H$12+СВЦЭМ!$D$10+'СЕТ СН'!$H$5-'СЕТ СН'!$H$20</f>
        <v>3568.3758452500001</v>
      </c>
      <c r="C100" s="36">
        <f>SUMIFS(СВЦЭМ!$C$33:$C$776,СВЦЭМ!$A$33:$A$776,$A100,СВЦЭМ!$B$33:$B$776,C$83)+'СЕТ СН'!$H$12+СВЦЭМ!$D$10+'СЕТ СН'!$H$5-'СЕТ СН'!$H$20</f>
        <v>3594.70464902</v>
      </c>
      <c r="D100" s="36">
        <f>SUMIFS(СВЦЭМ!$C$33:$C$776,СВЦЭМ!$A$33:$A$776,$A100,СВЦЭМ!$B$33:$B$776,D$83)+'СЕТ СН'!$H$12+СВЦЭМ!$D$10+'СЕТ СН'!$H$5-'СЕТ СН'!$H$20</f>
        <v>3608.4977784799999</v>
      </c>
      <c r="E100" s="36">
        <f>SUMIFS(СВЦЭМ!$C$33:$C$776,СВЦЭМ!$A$33:$A$776,$A100,СВЦЭМ!$B$33:$B$776,E$83)+'СЕТ СН'!$H$12+СВЦЭМ!$D$10+'СЕТ СН'!$H$5-'СЕТ СН'!$H$20</f>
        <v>3618.45545795</v>
      </c>
      <c r="F100" s="36">
        <f>SUMIFS(СВЦЭМ!$C$33:$C$776,СВЦЭМ!$A$33:$A$776,$A100,СВЦЭМ!$B$33:$B$776,F$83)+'СЕТ СН'!$H$12+СВЦЭМ!$D$10+'СЕТ СН'!$H$5-'СЕТ СН'!$H$20</f>
        <v>3615.1623172700001</v>
      </c>
      <c r="G100" s="36">
        <f>SUMIFS(СВЦЭМ!$C$33:$C$776,СВЦЭМ!$A$33:$A$776,$A100,СВЦЭМ!$B$33:$B$776,G$83)+'СЕТ СН'!$H$12+СВЦЭМ!$D$10+'СЕТ СН'!$H$5-'СЕТ СН'!$H$20</f>
        <v>3616.4503020699999</v>
      </c>
      <c r="H100" s="36">
        <f>SUMIFS(СВЦЭМ!$C$33:$C$776,СВЦЭМ!$A$33:$A$776,$A100,СВЦЭМ!$B$33:$B$776,H$83)+'СЕТ СН'!$H$12+СВЦЭМ!$D$10+'СЕТ СН'!$H$5-'СЕТ СН'!$H$20</f>
        <v>3631.3272203500001</v>
      </c>
      <c r="I100" s="36">
        <f>SUMIFS(СВЦЭМ!$C$33:$C$776,СВЦЭМ!$A$33:$A$776,$A100,СВЦЭМ!$B$33:$B$776,I$83)+'СЕТ СН'!$H$12+СВЦЭМ!$D$10+'СЕТ СН'!$H$5-'СЕТ СН'!$H$20</f>
        <v>3674.6359223499999</v>
      </c>
      <c r="J100" s="36">
        <f>SUMIFS(СВЦЭМ!$C$33:$C$776,СВЦЭМ!$A$33:$A$776,$A100,СВЦЭМ!$B$33:$B$776,J$83)+'СЕТ СН'!$H$12+СВЦЭМ!$D$10+'СЕТ СН'!$H$5-'СЕТ СН'!$H$20</f>
        <v>3631.1069595700001</v>
      </c>
      <c r="K100" s="36">
        <f>SUMIFS(СВЦЭМ!$C$33:$C$776,СВЦЭМ!$A$33:$A$776,$A100,СВЦЭМ!$B$33:$B$776,K$83)+'СЕТ СН'!$H$12+СВЦЭМ!$D$10+'СЕТ СН'!$H$5-'СЕТ СН'!$H$20</f>
        <v>3599.7142511399998</v>
      </c>
      <c r="L100" s="36">
        <f>SUMIFS(СВЦЭМ!$C$33:$C$776,СВЦЭМ!$A$33:$A$776,$A100,СВЦЭМ!$B$33:$B$776,L$83)+'СЕТ СН'!$H$12+СВЦЭМ!$D$10+'СЕТ СН'!$H$5-'СЕТ СН'!$H$20</f>
        <v>3585.99701486</v>
      </c>
      <c r="M100" s="36">
        <f>SUMIFS(СВЦЭМ!$C$33:$C$776,СВЦЭМ!$A$33:$A$776,$A100,СВЦЭМ!$B$33:$B$776,M$83)+'СЕТ СН'!$H$12+СВЦЭМ!$D$10+'СЕТ СН'!$H$5-'СЕТ СН'!$H$20</f>
        <v>3526.7877585599999</v>
      </c>
      <c r="N100" s="36">
        <f>SUMIFS(СВЦЭМ!$C$33:$C$776,СВЦЭМ!$A$33:$A$776,$A100,СВЦЭМ!$B$33:$B$776,N$83)+'СЕТ СН'!$H$12+СВЦЭМ!$D$10+'СЕТ СН'!$H$5-'СЕТ СН'!$H$20</f>
        <v>3456.7626320300001</v>
      </c>
      <c r="O100" s="36">
        <f>SUMIFS(СВЦЭМ!$C$33:$C$776,СВЦЭМ!$A$33:$A$776,$A100,СВЦЭМ!$B$33:$B$776,O$83)+'СЕТ СН'!$H$12+СВЦЭМ!$D$10+'СЕТ СН'!$H$5-'СЕТ СН'!$H$20</f>
        <v>3423.65846147</v>
      </c>
      <c r="P100" s="36">
        <f>SUMIFS(СВЦЭМ!$C$33:$C$776,СВЦЭМ!$A$33:$A$776,$A100,СВЦЭМ!$B$33:$B$776,P$83)+'СЕТ СН'!$H$12+СВЦЭМ!$D$10+'СЕТ СН'!$H$5-'СЕТ СН'!$H$20</f>
        <v>3424.17443933</v>
      </c>
      <c r="Q100" s="36">
        <f>SUMIFS(СВЦЭМ!$C$33:$C$776,СВЦЭМ!$A$33:$A$776,$A100,СВЦЭМ!$B$33:$B$776,Q$83)+'СЕТ СН'!$H$12+СВЦЭМ!$D$10+'СЕТ СН'!$H$5-'СЕТ СН'!$H$20</f>
        <v>3429.9948524599999</v>
      </c>
      <c r="R100" s="36">
        <f>SUMIFS(СВЦЭМ!$C$33:$C$776,СВЦЭМ!$A$33:$A$776,$A100,СВЦЭМ!$B$33:$B$776,R$83)+'СЕТ СН'!$H$12+СВЦЭМ!$D$10+'СЕТ СН'!$H$5-'СЕТ СН'!$H$20</f>
        <v>3427.2184619499999</v>
      </c>
      <c r="S100" s="36">
        <f>SUMIFS(СВЦЭМ!$C$33:$C$776,СВЦЭМ!$A$33:$A$776,$A100,СВЦЭМ!$B$33:$B$776,S$83)+'СЕТ СН'!$H$12+СВЦЭМ!$D$10+'СЕТ СН'!$H$5-'СЕТ СН'!$H$20</f>
        <v>3430.6108701399999</v>
      </c>
      <c r="T100" s="36">
        <f>SUMIFS(СВЦЭМ!$C$33:$C$776,СВЦЭМ!$A$33:$A$776,$A100,СВЦЭМ!$B$33:$B$776,T$83)+'СЕТ СН'!$H$12+СВЦЭМ!$D$10+'СЕТ СН'!$H$5-'СЕТ СН'!$H$20</f>
        <v>3427.7306906899998</v>
      </c>
      <c r="U100" s="36">
        <f>SUMIFS(СВЦЭМ!$C$33:$C$776,СВЦЭМ!$A$33:$A$776,$A100,СВЦЭМ!$B$33:$B$776,U$83)+'СЕТ СН'!$H$12+СВЦЭМ!$D$10+'СЕТ СН'!$H$5-'СЕТ СН'!$H$20</f>
        <v>3431.0262679299999</v>
      </c>
      <c r="V100" s="36">
        <f>SUMIFS(СВЦЭМ!$C$33:$C$776,СВЦЭМ!$A$33:$A$776,$A100,СВЦЭМ!$B$33:$B$776,V$83)+'СЕТ СН'!$H$12+СВЦЭМ!$D$10+'СЕТ СН'!$H$5-'СЕТ СН'!$H$20</f>
        <v>3429.8231275500002</v>
      </c>
      <c r="W100" s="36">
        <f>SUMIFS(СВЦЭМ!$C$33:$C$776,СВЦЭМ!$A$33:$A$776,$A100,СВЦЭМ!$B$33:$B$776,W$83)+'СЕТ СН'!$H$12+СВЦЭМ!$D$10+'СЕТ СН'!$H$5-'СЕТ СН'!$H$20</f>
        <v>3428.5222775299999</v>
      </c>
      <c r="X100" s="36">
        <f>SUMIFS(СВЦЭМ!$C$33:$C$776,СВЦЭМ!$A$33:$A$776,$A100,СВЦЭМ!$B$33:$B$776,X$83)+'СЕТ СН'!$H$12+СВЦЭМ!$D$10+'СЕТ СН'!$H$5-'СЕТ СН'!$H$20</f>
        <v>3430.0961271900001</v>
      </c>
      <c r="Y100" s="36">
        <f>SUMIFS(СВЦЭМ!$C$33:$C$776,СВЦЭМ!$A$33:$A$776,$A100,СВЦЭМ!$B$33:$B$776,Y$83)+'СЕТ СН'!$H$12+СВЦЭМ!$D$10+'СЕТ СН'!$H$5-'СЕТ СН'!$H$20</f>
        <v>3492.3079699800001</v>
      </c>
    </row>
    <row r="101" spans="1:25" ht="15.75" x14ac:dyDescent="0.2">
      <c r="A101" s="35">
        <f t="shared" si="2"/>
        <v>44061</v>
      </c>
      <c r="B101" s="36">
        <f>SUMIFS(СВЦЭМ!$C$33:$C$776,СВЦЭМ!$A$33:$A$776,$A101,СВЦЭМ!$B$33:$B$776,B$83)+'СЕТ СН'!$H$12+СВЦЭМ!$D$10+'СЕТ СН'!$H$5-'СЕТ СН'!$H$20</f>
        <v>3570.2936593100003</v>
      </c>
      <c r="C101" s="36">
        <f>SUMIFS(СВЦЭМ!$C$33:$C$776,СВЦЭМ!$A$33:$A$776,$A101,СВЦЭМ!$B$33:$B$776,C$83)+'СЕТ СН'!$H$12+СВЦЭМ!$D$10+'СЕТ СН'!$H$5-'СЕТ СН'!$H$20</f>
        <v>3606.6613530499999</v>
      </c>
      <c r="D101" s="36">
        <f>SUMIFS(СВЦЭМ!$C$33:$C$776,СВЦЭМ!$A$33:$A$776,$A101,СВЦЭМ!$B$33:$B$776,D$83)+'СЕТ СН'!$H$12+СВЦЭМ!$D$10+'СЕТ СН'!$H$5-'СЕТ СН'!$H$20</f>
        <v>3624.9688864300001</v>
      </c>
      <c r="E101" s="36">
        <f>SUMIFS(СВЦЭМ!$C$33:$C$776,СВЦЭМ!$A$33:$A$776,$A101,СВЦЭМ!$B$33:$B$776,E$83)+'СЕТ СН'!$H$12+СВЦЭМ!$D$10+'СЕТ СН'!$H$5-'СЕТ СН'!$H$20</f>
        <v>3625.5094611700001</v>
      </c>
      <c r="F101" s="36">
        <f>SUMIFS(СВЦЭМ!$C$33:$C$776,СВЦЭМ!$A$33:$A$776,$A101,СВЦЭМ!$B$33:$B$776,F$83)+'СЕТ СН'!$H$12+СВЦЭМ!$D$10+'СЕТ СН'!$H$5-'СЕТ СН'!$H$20</f>
        <v>3637.6584555700001</v>
      </c>
      <c r="G101" s="36">
        <f>SUMIFS(СВЦЭМ!$C$33:$C$776,СВЦЭМ!$A$33:$A$776,$A101,СВЦЭМ!$B$33:$B$776,G$83)+'СЕТ СН'!$H$12+СВЦЭМ!$D$10+'СЕТ СН'!$H$5-'СЕТ СН'!$H$20</f>
        <v>3630.1659090100002</v>
      </c>
      <c r="H101" s="36">
        <f>SUMIFS(СВЦЭМ!$C$33:$C$776,СВЦЭМ!$A$33:$A$776,$A101,СВЦЭМ!$B$33:$B$776,H$83)+'СЕТ СН'!$H$12+СВЦЭМ!$D$10+'СЕТ СН'!$H$5-'СЕТ СН'!$H$20</f>
        <v>3633.2060183100002</v>
      </c>
      <c r="I101" s="36">
        <f>SUMIFS(СВЦЭМ!$C$33:$C$776,СВЦЭМ!$A$33:$A$776,$A101,СВЦЭМ!$B$33:$B$776,I$83)+'СЕТ СН'!$H$12+СВЦЭМ!$D$10+'СЕТ СН'!$H$5-'СЕТ СН'!$H$20</f>
        <v>3635.61791137</v>
      </c>
      <c r="J101" s="36">
        <f>SUMIFS(СВЦЭМ!$C$33:$C$776,СВЦЭМ!$A$33:$A$776,$A101,СВЦЭМ!$B$33:$B$776,J$83)+'СЕТ СН'!$H$12+СВЦЭМ!$D$10+'СЕТ СН'!$H$5-'СЕТ СН'!$H$20</f>
        <v>3583.1558297900001</v>
      </c>
      <c r="K101" s="36">
        <f>SUMIFS(СВЦЭМ!$C$33:$C$776,СВЦЭМ!$A$33:$A$776,$A101,СВЦЭМ!$B$33:$B$776,K$83)+'СЕТ СН'!$H$12+СВЦЭМ!$D$10+'СЕТ СН'!$H$5-'СЕТ СН'!$H$20</f>
        <v>3566.0070547300002</v>
      </c>
      <c r="L101" s="36">
        <f>SUMIFS(СВЦЭМ!$C$33:$C$776,СВЦЭМ!$A$33:$A$776,$A101,СВЦЭМ!$B$33:$B$776,L$83)+'СЕТ СН'!$H$12+СВЦЭМ!$D$10+'СЕТ СН'!$H$5-'СЕТ СН'!$H$20</f>
        <v>3564.2123665600002</v>
      </c>
      <c r="M101" s="36">
        <f>SUMIFS(СВЦЭМ!$C$33:$C$776,СВЦЭМ!$A$33:$A$776,$A101,СВЦЭМ!$B$33:$B$776,M$83)+'СЕТ СН'!$H$12+СВЦЭМ!$D$10+'СЕТ СН'!$H$5-'СЕТ СН'!$H$20</f>
        <v>3520.0426752100002</v>
      </c>
      <c r="N101" s="36">
        <f>SUMIFS(СВЦЭМ!$C$33:$C$776,СВЦЭМ!$A$33:$A$776,$A101,СВЦЭМ!$B$33:$B$776,N$83)+'СЕТ СН'!$H$12+СВЦЭМ!$D$10+'СЕТ СН'!$H$5-'СЕТ СН'!$H$20</f>
        <v>3444.2122232699999</v>
      </c>
      <c r="O101" s="36">
        <f>SUMIFS(СВЦЭМ!$C$33:$C$776,СВЦЭМ!$A$33:$A$776,$A101,СВЦЭМ!$B$33:$B$776,O$83)+'СЕТ СН'!$H$12+СВЦЭМ!$D$10+'СЕТ СН'!$H$5-'СЕТ СН'!$H$20</f>
        <v>3424.0228651699999</v>
      </c>
      <c r="P101" s="36">
        <f>SUMIFS(СВЦЭМ!$C$33:$C$776,СВЦЭМ!$A$33:$A$776,$A101,СВЦЭМ!$B$33:$B$776,P$83)+'СЕТ СН'!$H$12+СВЦЭМ!$D$10+'СЕТ СН'!$H$5-'СЕТ СН'!$H$20</f>
        <v>3423.79562472</v>
      </c>
      <c r="Q101" s="36">
        <f>SUMIFS(СВЦЭМ!$C$33:$C$776,СВЦЭМ!$A$33:$A$776,$A101,СВЦЭМ!$B$33:$B$776,Q$83)+'СЕТ СН'!$H$12+СВЦЭМ!$D$10+'СЕТ СН'!$H$5-'СЕТ СН'!$H$20</f>
        <v>3424.5828913099999</v>
      </c>
      <c r="R101" s="36">
        <f>SUMIFS(СВЦЭМ!$C$33:$C$776,СВЦЭМ!$A$33:$A$776,$A101,СВЦЭМ!$B$33:$B$776,R$83)+'СЕТ СН'!$H$12+СВЦЭМ!$D$10+'СЕТ СН'!$H$5-'СЕТ СН'!$H$20</f>
        <v>3413.4456805600003</v>
      </c>
      <c r="S101" s="36">
        <f>SUMIFS(СВЦЭМ!$C$33:$C$776,СВЦЭМ!$A$33:$A$776,$A101,СВЦЭМ!$B$33:$B$776,S$83)+'СЕТ СН'!$H$12+СВЦЭМ!$D$10+'СЕТ СН'!$H$5-'СЕТ СН'!$H$20</f>
        <v>3417.0985077400001</v>
      </c>
      <c r="T101" s="36">
        <f>SUMIFS(СВЦЭМ!$C$33:$C$776,СВЦЭМ!$A$33:$A$776,$A101,СВЦЭМ!$B$33:$B$776,T$83)+'СЕТ СН'!$H$12+СВЦЭМ!$D$10+'СЕТ СН'!$H$5-'СЕТ СН'!$H$20</f>
        <v>3417.16940054</v>
      </c>
      <c r="U101" s="36">
        <f>SUMIFS(СВЦЭМ!$C$33:$C$776,СВЦЭМ!$A$33:$A$776,$A101,СВЦЭМ!$B$33:$B$776,U$83)+'СЕТ СН'!$H$12+СВЦЭМ!$D$10+'СЕТ СН'!$H$5-'СЕТ СН'!$H$20</f>
        <v>3415.7374732799999</v>
      </c>
      <c r="V101" s="36">
        <f>SUMIFS(СВЦЭМ!$C$33:$C$776,СВЦЭМ!$A$33:$A$776,$A101,СВЦЭМ!$B$33:$B$776,V$83)+'СЕТ СН'!$H$12+СВЦЭМ!$D$10+'СЕТ СН'!$H$5-'СЕТ СН'!$H$20</f>
        <v>3412.1523646999999</v>
      </c>
      <c r="W101" s="36">
        <f>SUMIFS(СВЦЭМ!$C$33:$C$776,СВЦЭМ!$A$33:$A$776,$A101,СВЦЭМ!$B$33:$B$776,W$83)+'СЕТ СН'!$H$12+СВЦЭМ!$D$10+'СЕТ СН'!$H$5-'СЕТ СН'!$H$20</f>
        <v>3433.2704852699999</v>
      </c>
      <c r="X101" s="36">
        <f>SUMIFS(СВЦЭМ!$C$33:$C$776,СВЦЭМ!$A$33:$A$776,$A101,СВЦЭМ!$B$33:$B$776,X$83)+'СЕТ СН'!$H$12+СВЦЭМ!$D$10+'СЕТ СН'!$H$5-'СЕТ СН'!$H$20</f>
        <v>3433.0789579500001</v>
      </c>
      <c r="Y101" s="36">
        <f>SUMIFS(СВЦЭМ!$C$33:$C$776,СВЦЭМ!$A$33:$A$776,$A101,СВЦЭМ!$B$33:$B$776,Y$83)+'СЕТ СН'!$H$12+СВЦЭМ!$D$10+'СЕТ СН'!$H$5-'СЕТ СН'!$H$20</f>
        <v>3504.97589419</v>
      </c>
    </row>
    <row r="102" spans="1:25" ht="15.75" x14ac:dyDescent="0.2">
      <c r="A102" s="35">
        <f t="shared" si="2"/>
        <v>44062</v>
      </c>
      <c r="B102" s="36">
        <f>SUMIFS(СВЦЭМ!$C$33:$C$776,СВЦЭМ!$A$33:$A$776,$A102,СВЦЭМ!$B$33:$B$776,B$83)+'СЕТ СН'!$H$12+СВЦЭМ!$D$10+'СЕТ СН'!$H$5-'СЕТ СН'!$H$20</f>
        <v>3511.8450295000002</v>
      </c>
      <c r="C102" s="36">
        <f>SUMIFS(СВЦЭМ!$C$33:$C$776,СВЦЭМ!$A$33:$A$776,$A102,СВЦЭМ!$B$33:$B$776,C$83)+'СЕТ СН'!$H$12+СВЦЭМ!$D$10+'СЕТ СН'!$H$5-'СЕТ СН'!$H$20</f>
        <v>3552.17722013</v>
      </c>
      <c r="D102" s="36">
        <f>SUMIFS(СВЦЭМ!$C$33:$C$776,СВЦЭМ!$A$33:$A$776,$A102,СВЦЭМ!$B$33:$B$776,D$83)+'СЕТ СН'!$H$12+СВЦЭМ!$D$10+'СЕТ СН'!$H$5-'СЕТ СН'!$H$20</f>
        <v>3559.7569579999999</v>
      </c>
      <c r="E102" s="36">
        <f>SUMIFS(СВЦЭМ!$C$33:$C$776,СВЦЭМ!$A$33:$A$776,$A102,СВЦЭМ!$B$33:$B$776,E$83)+'СЕТ СН'!$H$12+СВЦЭМ!$D$10+'СЕТ СН'!$H$5-'СЕТ СН'!$H$20</f>
        <v>3576.6402233399999</v>
      </c>
      <c r="F102" s="36">
        <f>SUMIFS(СВЦЭМ!$C$33:$C$776,СВЦЭМ!$A$33:$A$776,$A102,СВЦЭМ!$B$33:$B$776,F$83)+'СЕТ СН'!$H$12+СВЦЭМ!$D$10+'СЕТ СН'!$H$5-'СЕТ СН'!$H$20</f>
        <v>3583.56486877</v>
      </c>
      <c r="G102" s="36">
        <f>SUMIFS(СВЦЭМ!$C$33:$C$776,СВЦЭМ!$A$33:$A$776,$A102,СВЦЭМ!$B$33:$B$776,G$83)+'СЕТ СН'!$H$12+СВЦЭМ!$D$10+'СЕТ СН'!$H$5-'СЕТ СН'!$H$20</f>
        <v>3563.98832868</v>
      </c>
      <c r="H102" s="36">
        <f>SUMIFS(СВЦЭМ!$C$33:$C$776,СВЦЭМ!$A$33:$A$776,$A102,СВЦЭМ!$B$33:$B$776,H$83)+'СЕТ СН'!$H$12+СВЦЭМ!$D$10+'СЕТ СН'!$H$5-'СЕТ СН'!$H$20</f>
        <v>3562.09041953</v>
      </c>
      <c r="I102" s="36">
        <f>SUMIFS(СВЦЭМ!$C$33:$C$776,СВЦЭМ!$A$33:$A$776,$A102,СВЦЭМ!$B$33:$B$776,I$83)+'СЕТ СН'!$H$12+СВЦЭМ!$D$10+'СЕТ СН'!$H$5-'СЕТ СН'!$H$20</f>
        <v>3587.3961178499999</v>
      </c>
      <c r="J102" s="36">
        <f>SUMIFS(СВЦЭМ!$C$33:$C$776,СВЦЭМ!$A$33:$A$776,$A102,СВЦЭМ!$B$33:$B$776,J$83)+'СЕТ СН'!$H$12+СВЦЭМ!$D$10+'СЕТ СН'!$H$5-'СЕТ СН'!$H$20</f>
        <v>3566.8852877999998</v>
      </c>
      <c r="K102" s="36">
        <f>SUMIFS(СВЦЭМ!$C$33:$C$776,СВЦЭМ!$A$33:$A$776,$A102,СВЦЭМ!$B$33:$B$776,K$83)+'СЕТ СН'!$H$12+СВЦЭМ!$D$10+'СЕТ СН'!$H$5-'СЕТ СН'!$H$20</f>
        <v>3537.1989259100001</v>
      </c>
      <c r="L102" s="36">
        <f>SUMIFS(СВЦЭМ!$C$33:$C$776,СВЦЭМ!$A$33:$A$776,$A102,СВЦЭМ!$B$33:$B$776,L$83)+'СЕТ СН'!$H$12+СВЦЭМ!$D$10+'СЕТ СН'!$H$5-'СЕТ СН'!$H$20</f>
        <v>3493.6046390199999</v>
      </c>
      <c r="M102" s="36">
        <f>SUMIFS(СВЦЭМ!$C$33:$C$776,СВЦЭМ!$A$33:$A$776,$A102,СВЦЭМ!$B$33:$B$776,M$83)+'СЕТ СН'!$H$12+СВЦЭМ!$D$10+'СЕТ СН'!$H$5-'СЕТ СН'!$H$20</f>
        <v>3451.8297311599999</v>
      </c>
      <c r="N102" s="36">
        <f>SUMIFS(СВЦЭМ!$C$33:$C$776,СВЦЭМ!$A$33:$A$776,$A102,СВЦЭМ!$B$33:$B$776,N$83)+'СЕТ СН'!$H$12+СВЦЭМ!$D$10+'СЕТ СН'!$H$5-'СЕТ СН'!$H$20</f>
        <v>3413.8412799500002</v>
      </c>
      <c r="O102" s="36">
        <f>SUMIFS(СВЦЭМ!$C$33:$C$776,СВЦЭМ!$A$33:$A$776,$A102,СВЦЭМ!$B$33:$B$776,O$83)+'СЕТ СН'!$H$12+СВЦЭМ!$D$10+'СЕТ СН'!$H$5-'СЕТ СН'!$H$20</f>
        <v>3402.7516126999999</v>
      </c>
      <c r="P102" s="36">
        <f>SUMIFS(СВЦЭМ!$C$33:$C$776,СВЦЭМ!$A$33:$A$776,$A102,СВЦЭМ!$B$33:$B$776,P$83)+'СЕТ СН'!$H$12+СВЦЭМ!$D$10+'СЕТ СН'!$H$5-'СЕТ СН'!$H$20</f>
        <v>3401.8556366000003</v>
      </c>
      <c r="Q102" s="36">
        <f>SUMIFS(СВЦЭМ!$C$33:$C$776,СВЦЭМ!$A$33:$A$776,$A102,СВЦЭМ!$B$33:$B$776,Q$83)+'СЕТ СН'!$H$12+СВЦЭМ!$D$10+'СЕТ СН'!$H$5-'СЕТ СН'!$H$20</f>
        <v>3402.8218811699999</v>
      </c>
      <c r="R102" s="36">
        <f>SUMIFS(СВЦЭМ!$C$33:$C$776,СВЦЭМ!$A$33:$A$776,$A102,СВЦЭМ!$B$33:$B$776,R$83)+'СЕТ СН'!$H$12+СВЦЭМ!$D$10+'СЕТ СН'!$H$5-'СЕТ СН'!$H$20</f>
        <v>3398.6245143699998</v>
      </c>
      <c r="S102" s="36">
        <f>SUMIFS(СВЦЭМ!$C$33:$C$776,СВЦЭМ!$A$33:$A$776,$A102,СВЦЭМ!$B$33:$B$776,S$83)+'СЕТ СН'!$H$12+СВЦЭМ!$D$10+'СЕТ СН'!$H$5-'СЕТ СН'!$H$20</f>
        <v>3399.6489610399999</v>
      </c>
      <c r="T102" s="36">
        <f>SUMIFS(СВЦЭМ!$C$33:$C$776,СВЦЭМ!$A$33:$A$776,$A102,СВЦЭМ!$B$33:$B$776,T$83)+'СЕТ СН'!$H$12+СВЦЭМ!$D$10+'СЕТ СН'!$H$5-'СЕТ СН'!$H$20</f>
        <v>3396.1709418300002</v>
      </c>
      <c r="U102" s="36">
        <f>SUMIFS(СВЦЭМ!$C$33:$C$776,СВЦЭМ!$A$33:$A$776,$A102,СВЦЭМ!$B$33:$B$776,U$83)+'СЕТ СН'!$H$12+СВЦЭМ!$D$10+'СЕТ СН'!$H$5-'СЕТ СН'!$H$20</f>
        <v>3390.8126108500001</v>
      </c>
      <c r="V102" s="36">
        <f>SUMIFS(СВЦЭМ!$C$33:$C$776,СВЦЭМ!$A$33:$A$776,$A102,СВЦЭМ!$B$33:$B$776,V$83)+'СЕТ СН'!$H$12+СВЦЭМ!$D$10+'СЕТ СН'!$H$5-'СЕТ СН'!$H$20</f>
        <v>3383.8467602299997</v>
      </c>
      <c r="W102" s="36">
        <f>SUMIFS(СВЦЭМ!$C$33:$C$776,СВЦЭМ!$A$33:$A$776,$A102,СВЦЭМ!$B$33:$B$776,W$83)+'СЕТ СН'!$H$12+СВЦЭМ!$D$10+'СЕТ СН'!$H$5-'СЕТ СН'!$H$20</f>
        <v>3387.7210477799999</v>
      </c>
      <c r="X102" s="36">
        <f>SUMIFS(СВЦЭМ!$C$33:$C$776,СВЦЭМ!$A$33:$A$776,$A102,СВЦЭМ!$B$33:$B$776,X$83)+'СЕТ СН'!$H$12+СВЦЭМ!$D$10+'СЕТ СН'!$H$5-'СЕТ СН'!$H$20</f>
        <v>3398.5353519400001</v>
      </c>
      <c r="Y102" s="36">
        <f>SUMIFS(СВЦЭМ!$C$33:$C$776,СВЦЭМ!$A$33:$A$776,$A102,СВЦЭМ!$B$33:$B$776,Y$83)+'СЕТ СН'!$H$12+СВЦЭМ!$D$10+'СЕТ СН'!$H$5-'СЕТ СН'!$H$20</f>
        <v>3507.1068230999999</v>
      </c>
    </row>
    <row r="103" spans="1:25" ht="15.75" x14ac:dyDescent="0.2">
      <c r="A103" s="35">
        <f t="shared" si="2"/>
        <v>44063</v>
      </c>
      <c r="B103" s="36">
        <f>SUMIFS(СВЦЭМ!$C$33:$C$776,СВЦЭМ!$A$33:$A$776,$A103,СВЦЭМ!$B$33:$B$776,B$83)+'СЕТ СН'!$H$12+СВЦЭМ!$D$10+'СЕТ СН'!$H$5-'СЕТ СН'!$H$20</f>
        <v>3568.4872461200002</v>
      </c>
      <c r="C103" s="36">
        <f>SUMIFS(СВЦЭМ!$C$33:$C$776,СВЦЭМ!$A$33:$A$776,$A103,СВЦЭМ!$B$33:$B$776,C$83)+'СЕТ СН'!$H$12+СВЦЭМ!$D$10+'СЕТ СН'!$H$5-'СЕТ СН'!$H$20</f>
        <v>3607.1775614600001</v>
      </c>
      <c r="D103" s="36">
        <f>SUMIFS(СВЦЭМ!$C$33:$C$776,СВЦЭМ!$A$33:$A$776,$A103,СВЦЭМ!$B$33:$B$776,D$83)+'СЕТ СН'!$H$12+СВЦЭМ!$D$10+'СЕТ СН'!$H$5-'СЕТ СН'!$H$20</f>
        <v>3634.5629445099999</v>
      </c>
      <c r="E103" s="36">
        <f>SUMIFS(СВЦЭМ!$C$33:$C$776,СВЦЭМ!$A$33:$A$776,$A103,СВЦЭМ!$B$33:$B$776,E$83)+'СЕТ СН'!$H$12+СВЦЭМ!$D$10+'СЕТ СН'!$H$5-'СЕТ СН'!$H$20</f>
        <v>3649.0433552599998</v>
      </c>
      <c r="F103" s="36">
        <f>SUMIFS(СВЦЭМ!$C$33:$C$776,СВЦЭМ!$A$33:$A$776,$A103,СВЦЭМ!$B$33:$B$776,F$83)+'СЕТ СН'!$H$12+СВЦЭМ!$D$10+'СЕТ СН'!$H$5-'СЕТ СН'!$H$20</f>
        <v>3649.09573946</v>
      </c>
      <c r="G103" s="36">
        <f>SUMIFS(СВЦЭМ!$C$33:$C$776,СВЦЭМ!$A$33:$A$776,$A103,СВЦЭМ!$B$33:$B$776,G$83)+'СЕТ СН'!$H$12+СВЦЭМ!$D$10+'СЕТ СН'!$H$5-'СЕТ СН'!$H$20</f>
        <v>3629.5701098999998</v>
      </c>
      <c r="H103" s="36">
        <f>SUMIFS(СВЦЭМ!$C$33:$C$776,СВЦЭМ!$A$33:$A$776,$A103,СВЦЭМ!$B$33:$B$776,H$83)+'СЕТ СН'!$H$12+СВЦЭМ!$D$10+'СЕТ СН'!$H$5-'СЕТ СН'!$H$20</f>
        <v>3601.0666649899999</v>
      </c>
      <c r="I103" s="36">
        <f>SUMIFS(СВЦЭМ!$C$33:$C$776,СВЦЭМ!$A$33:$A$776,$A103,СВЦЭМ!$B$33:$B$776,I$83)+'СЕТ СН'!$H$12+СВЦЭМ!$D$10+'СЕТ СН'!$H$5-'СЕТ СН'!$H$20</f>
        <v>3636.3556383499999</v>
      </c>
      <c r="J103" s="36">
        <f>SUMIFS(СВЦЭМ!$C$33:$C$776,СВЦЭМ!$A$33:$A$776,$A103,СВЦЭМ!$B$33:$B$776,J$83)+'СЕТ СН'!$H$12+СВЦЭМ!$D$10+'СЕТ СН'!$H$5-'СЕТ СН'!$H$20</f>
        <v>3608.30486694</v>
      </c>
      <c r="K103" s="36">
        <f>SUMIFS(СВЦЭМ!$C$33:$C$776,СВЦЭМ!$A$33:$A$776,$A103,СВЦЭМ!$B$33:$B$776,K$83)+'СЕТ СН'!$H$12+СВЦЭМ!$D$10+'СЕТ СН'!$H$5-'СЕТ СН'!$H$20</f>
        <v>3573.5749180500002</v>
      </c>
      <c r="L103" s="36">
        <f>SUMIFS(СВЦЭМ!$C$33:$C$776,СВЦЭМ!$A$33:$A$776,$A103,СВЦЭМ!$B$33:$B$776,L$83)+'СЕТ СН'!$H$12+СВЦЭМ!$D$10+'СЕТ СН'!$H$5-'СЕТ СН'!$H$20</f>
        <v>3534.2996502699998</v>
      </c>
      <c r="M103" s="36">
        <f>SUMIFS(СВЦЭМ!$C$33:$C$776,СВЦЭМ!$A$33:$A$776,$A103,СВЦЭМ!$B$33:$B$776,M$83)+'СЕТ СН'!$H$12+СВЦЭМ!$D$10+'СЕТ СН'!$H$5-'СЕТ СН'!$H$20</f>
        <v>3487.4335826300003</v>
      </c>
      <c r="N103" s="36">
        <f>SUMIFS(СВЦЭМ!$C$33:$C$776,СВЦЭМ!$A$33:$A$776,$A103,СВЦЭМ!$B$33:$B$776,N$83)+'СЕТ СН'!$H$12+СВЦЭМ!$D$10+'СЕТ СН'!$H$5-'СЕТ СН'!$H$20</f>
        <v>3426.5732180499999</v>
      </c>
      <c r="O103" s="36">
        <f>SUMIFS(СВЦЭМ!$C$33:$C$776,СВЦЭМ!$A$33:$A$776,$A103,СВЦЭМ!$B$33:$B$776,O$83)+'СЕТ СН'!$H$12+СВЦЭМ!$D$10+'СЕТ СН'!$H$5-'СЕТ СН'!$H$20</f>
        <v>3407.41449534</v>
      </c>
      <c r="P103" s="36">
        <f>SUMIFS(СВЦЭМ!$C$33:$C$776,СВЦЭМ!$A$33:$A$776,$A103,СВЦЭМ!$B$33:$B$776,P$83)+'СЕТ СН'!$H$12+СВЦЭМ!$D$10+'СЕТ СН'!$H$5-'СЕТ СН'!$H$20</f>
        <v>3406.1820710800002</v>
      </c>
      <c r="Q103" s="36">
        <f>SUMIFS(СВЦЭМ!$C$33:$C$776,СВЦЭМ!$A$33:$A$776,$A103,СВЦЭМ!$B$33:$B$776,Q$83)+'СЕТ СН'!$H$12+СВЦЭМ!$D$10+'СЕТ СН'!$H$5-'СЕТ СН'!$H$20</f>
        <v>3407.47907123</v>
      </c>
      <c r="R103" s="36">
        <f>SUMIFS(СВЦЭМ!$C$33:$C$776,СВЦЭМ!$A$33:$A$776,$A103,СВЦЭМ!$B$33:$B$776,R$83)+'СЕТ СН'!$H$12+СВЦЭМ!$D$10+'СЕТ СН'!$H$5-'СЕТ СН'!$H$20</f>
        <v>3406.03029105</v>
      </c>
      <c r="S103" s="36">
        <f>SUMIFS(СВЦЭМ!$C$33:$C$776,СВЦЭМ!$A$33:$A$776,$A103,СВЦЭМ!$B$33:$B$776,S$83)+'СЕТ СН'!$H$12+СВЦЭМ!$D$10+'СЕТ СН'!$H$5-'СЕТ СН'!$H$20</f>
        <v>3412.7861973600002</v>
      </c>
      <c r="T103" s="36">
        <f>SUMIFS(СВЦЭМ!$C$33:$C$776,СВЦЭМ!$A$33:$A$776,$A103,СВЦЭМ!$B$33:$B$776,T$83)+'СЕТ СН'!$H$12+СВЦЭМ!$D$10+'СЕТ СН'!$H$5-'СЕТ СН'!$H$20</f>
        <v>3413.3789625600002</v>
      </c>
      <c r="U103" s="36">
        <f>SUMIFS(СВЦЭМ!$C$33:$C$776,СВЦЭМ!$A$33:$A$776,$A103,СВЦЭМ!$B$33:$B$776,U$83)+'СЕТ СН'!$H$12+СВЦЭМ!$D$10+'СЕТ СН'!$H$5-'СЕТ СН'!$H$20</f>
        <v>3412.4778101800002</v>
      </c>
      <c r="V103" s="36">
        <f>SUMIFS(СВЦЭМ!$C$33:$C$776,СВЦЭМ!$A$33:$A$776,$A103,СВЦЭМ!$B$33:$B$776,V$83)+'СЕТ СН'!$H$12+СВЦЭМ!$D$10+'СЕТ СН'!$H$5-'СЕТ СН'!$H$20</f>
        <v>3414.94635569</v>
      </c>
      <c r="W103" s="36">
        <f>SUMIFS(СВЦЭМ!$C$33:$C$776,СВЦЭМ!$A$33:$A$776,$A103,СВЦЭМ!$B$33:$B$776,W$83)+'СЕТ СН'!$H$12+СВЦЭМ!$D$10+'СЕТ СН'!$H$5-'СЕТ СН'!$H$20</f>
        <v>3412.1828354700001</v>
      </c>
      <c r="X103" s="36">
        <f>SUMIFS(СВЦЭМ!$C$33:$C$776,СВЦЭМ!$A$33:$A$776,$A103,СВЦЭМ!$B$33:$B$776,X$83)+'СЕТ СН'!$H$12+СВЦЭМ!$D$10+'СЕТ СН'!$H$5-'СЕТ СН'!$H$20</f>
        <v>3417.5411895699999</v>
      </c>
      <c r="Y103" s="36">
        <f>SUMIFS(СВЦЭМ!$C$33:$C$776,СВЦЭМ!$A$33:$A$776,$A103,СВЦЭМ!$B$33:$B$776,Y$83)+'СЕТ СН'!$H$12+СВЦЭМ!$D$10+'СЕТ СН'!$H$5-'СЕТ СН'!$H$20</f>
        <v>3529.0157345299999</v>
      </c>
    </row>
    <row r="104" spans="1:25" ht="15.75" x14ac:dyDescent="0.2">
      <c r="A104" s="35">
        <f t="shared" si="2"/>
        <v>44064</v>
      </c>
      <c r="B104" s="36">
        <f>SUMIFS(СВЦЭМ!$C$33:$C$776,СВЦЭМ!$A$33:$A$776,$A104,СВЦЭМ!$B$33:$B$776,B$83)+'СЕТ СН'!$H$12+СВЦЭМ!$D$10+'СЕТ СН'!$H$5-'СЕТ СН'!$H$20</f>
        <v>3584.6532323199999</v>
      </c>
      <c r="C104" s="36">
        <f>SUMIFS(СВЦЭМ!$C$33:$C$776,СВЦЭМ!$A$33:$A$776,$A104,СВЦЭМ!$B$33:$B$776,C$83)+'СЕТ СН'!$H$12+СВЦЭМ!$D$10+'СЕТ СН'!$H$5-'СЕТ СН'!$H$20</f>
        <v>3601.79808082</v>
      </c>
      <c r="D104" s="36">
        <f>SUMIFS(СВЦЭМ!$C$33:$C$776,СВЦЭМ!$A$33:$A$776,$A104,СВЦЭМ!$B$33:$B$776,D$83)+'СЕТ СН'!$H$12+СВЦЭМ!$D$10+'СЕТ СН'!$H$5-'СЕТ СН'!$H$20</f>
        <v>3640.3728499099998</v>
      </c>
      <c r="E104" s="36">
        <f>SUMIFS(СВЦЭМ!$C$33:$C$776,СВЦЭМ!$A$33:$A$776,$A104,СВЦЭМ!$B$33:$B$776,E$83)+'СЕТ СН'!$H$12+СВЦЭМ!$D$10+'СЕТ СН'!$H$5-'СЕТ СН'!$H$20</f>
        <v>3634.4929798900002</v>
      </c>
      <c r="F104" s="36">
        <f>SUMIFS(СВЦЭМ!$C$33:$C$776,СВЦЭМ!$A$33:$A$776,$A104,СВЦЭМ!$B$33:$B$776,F$83)+'СЕТ СН'!$H$12+СВЦЭМ!$D$10+'СЕТ СН'!$H$5-'СЕТ СН'!$H$20</f>
        <v>3631.4507757599999</v>
      </c>
      <c r="G104" s="36">
        <f>SUMIFS(СВЦЭМ!$C$33:$C$776,СВЦЭМ!$A$33:$A$776,$A104,СВЦЭМ!$B$33:$B$776,G$83)+'СЕТ СН'!$H$12+СВЦЭМ!$D$10+'СЕТ СН'!$H$5-'СЕТ СН'!$H$20</f>
        <v>3643.54901462</v>
      </c>
      <c r="H104" s="36">
        <f>SUMIFS(СВЦЭМ!$C$33:$C$776,СВЦЭМ!$A$33:$A$776,$A104,СВЦЭМ!$B$33:$B$776,H$83)+'СЕТ СН'!$H$12+СВЦЭМ!$D$10+'СЕТ СН'!$H$5-'СЕТ СН'!$H$20</f>
        <v>3640.0124387599999</v>
      </c>
      <c r="I104" s="36">
        <f>SUMIFS(СВЦЭМ!$C$33:$C$776,СВЦЭМ!$A$33:$A$776,$A104,СВЦЭМ!$B$33:$B$776,I$83)+'СЕТ СН'!$H$12+СВЦЭМ!$D$10+'СЕТ СН'!$H$5-'СЕТ СН'!$H$20</f>
        <v>3666.4244551900001</v>
      </c>
      <c r="J104" s="36">
        <f>SUMIFS(СВЦЭМ!$C$33:$C$776,СВЦЭМ!$A$33:$A$776,$A104,СВЦЭМ!$B$33:$B$776,J$83)+'СЕТ СН'!$H$12+СВЦЭМ!$D$10+'СЕТ СН'!$H$5-'СЕТ СН'!$H$20</f>
        <v>3639.5071932299998</v>
      </c>
      <c r="K104" s="36">
        <f>SUMIFS(СВЦЭМ!$C$33:$C$776,СВЦЭМ!$A$33:$A$776,$A104,СВЦЭМ!$B$33:$B$776,K$83)+'СЕТ СН'!$H$12+СВЦЭМ!$D$10+'СЕТ СН'!$H$5-'СЕТ СН'!$H$20</f>
        <v>3591.8214015399999</v>
      </c>
      <c r="L104" s="36">
        <f>SUMIFS(СВЦЭМ!$C$33:$C$776,СВЦЭМ!$A$33:$A$776,$A104,СВЦЭМ!$B$33:$B$776,L$83)+'СЕТ СН'!$H$12+СВЦЭМ!$D$10+'СЕТ СН'!$H$5-'СЕТ СН'!$H$20</f>
        <v>3558.28769496</v>
      </c>
      <c r="M104" s="36">
        <f>SUMIFS(СВЦЭМ!$C$33:$C$776,СВЦЭМ!$A$33:$A$776,$A104,СВЦЭМ!$B$33:$B$776,M$83)+'СЕТ СН'!$H$12+СВЦЭМ!$D$10+'СЕТ СН'!$H$5-'СЕТ СН'!$H$20</f>
        <v>3513.1513124000003</v>
      </c>
      <c r="N104" s="36">
        <f>SUMIFS(СВЦЭМ!$C$33:$C$776,СВЦЭМ!$A$33:$A$776,$A104,СВЦЭМ!$B$33:$B$776,N$83)+'СЕТ СН'!$H$12+СВЦЭМ!$D$10+'СЕТ СН'!$H$5-'СЕТ СН'!$H$20</f>
        <v>3453.0306484399998</v>
      </c>
      <c r="O104" s="36">
        <f>SUMIFS(СВЦЭМ!$C$33:$C$776,СВЦЭМ!$A$33:$A$776,$A104,СВЦЭМ!$B$33:$B$776,O$83)+'СЕТ СН'!$H$12+СВЦЭМ!$D$10+'СЕТ СН'!$H$5-'СЕТ СН'!$H$20</f>
        <v>3433.8643022300002</v>
      </c>
      <c r="P104" s="36">
        <f>SUMIFS(СВЦЭМ!$C$33:$C$776,СВЦЭМ!$A$33:$A$776,$A104,СВЦЭМ!$B$33:$B$776,P$83)+'СЕТ СН'!$H$12+СВЦЭМ!$D$10+'СЕТ СН'!$H$5-'СЕТ СН'!$H$20</f>
        <v>3430.3432162899999</v>
      </c>
      <c r="Q104" s="36">
        <f>SUMIFS(СВЦЭМ!$C$33:$C$776,СВЦЭМ!$A$33:$A$776,$A104,СВЦЭМ!$B$33:$B$776,Q$83)+'СЕТ СН'!$H$12+СВЦЭМ!$D$10+'СЕТ СН'!$H$5-'СЕТ СН'!$H$20</f>
        <v>3428.7502635299998</v>
      </c>
      <c r="R104" s="36">
        <f>SUMIFS(СВЦЭМ!$C$33:$C$776,СВЦЭМ!$A$33:$A$776,$A104,СВЦЭМ!$B$33:$B$776,R$83)+'СЕТ СН'!$H$12+СВЦЭМ!$D$10+'СЕТ СН'!$H$5-'СЕТ СН'!$H$20</f>
        <v>3421.4685789700002</v>
      </c>
      <c r="S104" s="36">
        <f>SUMIFS(СВЦЭМ!$C$33:$C$776,СВЦЭМ!$A$33:$A$776,$A104,СВЦЭМ!$B$33:$B$776,S$83)+'СЕТ СН'!$H$12+СВЦЭМ!$D$10+'СЕТ СН'!$H$5-'СЕТ СН'!$H$20</f>
        <v>3423.0339955300001</v>
      </c>
      <c r="T104" s="36">
        <f>SUMIFS(СВЦЭМ!$C$33:$C$776,СВЦЭМ!$A$33:$A$776,$A104,СВЦЭМ!$B$33:$B$776,T$83)+'СЕТ СН'!$H$12+СВЦЭМ!$D$10+'СЕТ СН'!$H$5-'СЕТ СН'!$H$20</f>
        <v>3424.2468140400001</v>
      </c>
      <c r="U104" s="36">
        <f>SUMIFS(СВЦЭМ!$C$33:$C$776,СВЦЭМ!$A$33:$A$776,$A104,СВЦЭМ!$B$33:$B$776,U$83)+'СЕТ СН'!$H$12+СВЦЭМ!$D$10+'СЕТ СН'!$H$5-'СЕТ СН'!$H$20</f>
        <v>3432.3434370800001</v>
      </c>
      <c r="V104" s="36">
        <f>SUMIFS(СВЦЭМ!$C$33:$C$776,СВЦЭМ!$A$33:$A$776,$A104,СВЦЭМ!$B$33:$B$776,V$83)+'СЕТ СН'!$H$12+СВЦЭМ!$D$10+'СЕТ СН'!$H$5-'СЕТ СН'!$H$20</f>
        <v>3436.0232316400002</v>
      </c>
      <c r="W104" s="36">
        <f>SUMIFS(СВЦЭМ!$C$33:$C$776,СВЦЭМ!$A$33:$A$776,$A104,СВЦЭМ!$B$33:$B$776,W$83)+'СЕТ СН'!$H$12+СВЦЭМ!$D$10+'СЕТ СН'!$H$5-'СЕТ СН'!$H$20</f>
        <v>3433.3459958900003</v>
      </c>
      <c r="X104" s="36">
        <f>SUMIFS(СВЦЭМ!$C$33:$C$776,СВЦЭМ!$A$33:$A$776,$A104,СВЦЭМ!$B$33:$B$776,X$83)+'СЕТ СН'!$H$12+СВЦЭМ!$D$10+'СЕТ СН'!$H$5-'СЕТ СН'!$H$20</f>
        <v>3440.84840227</v>
      </c>
      <c r="Y104" s="36">
        <f>SUMIFS(СВЦЭМ!$C$33:$C$776,СВЦЭМ!$A$33:$A$776,$A104,СВЦЭМ!$B$33:$B$776,Y$83)+'СЕТ СН'!$H$12+СВЦЭМ!$D$10+'СЕТ СН'!$H$5-'СЕТ СН'!$H$20</f>
        <v>3536.49899951</v>
      </c>
    </row>
    <row r="105" spans="1:25" ht="15.75" x14ac:dyDescent="0.2">
      <c r="A105" s="35">
        <f t="shared" si="2"/>
        <v>44065</v>
      </c>
      <c r="B105" s="36">
        <f>SUMIFS(СВЦЭМ!$C$33:$C$776,СВЦЭМ!$A$33:$A$776,$A105,СВЦЭМ!$B$33:$B$776,B$83)+'СЕТ СН'!$H$12+СВЦЭМ!$D$10+'СЕТ СН'!$H$5-'СЕТ СН'!$H$20</f>
        <v>3572.11987344</v>
      </c>
      <c r="C105" s="36">
        <f>SUMIFS(СВЦЭМ!$C$33:$C$776,СВЦЭМ!$A$33:$A$776,$A105,СВЦЭМ!$B$33:$B$776,C$83)+'СЕТ СН'!$H$12+СВЦЭМ!$D$10+'СЕТ СН'!$H$5-'СЕТ СН'!$H$20</f>
        <v>3620.9322579999998</v>
      </c>
      <c r="D105" s="36">
        <f>SUMIFS(СВЦЭМ!$C$33:$C$776,СВЦЭМ!$A$33:$A$776,$A105,СВЦЭМ!$B$33:$B$776,D$83)+'СЕТ СН'!$H$12+СВЦЭМ!$D$10+'СЕТ СН'!$H$5-'СЕТ СН'!$H$20</f>
        <v>3637.0330285099999</v>
      </c>
      <c r="E105" s="36">
        <f>SUMIFS(СВЦЭМ!$C$33:$C$776,СВЦЭМ!$A$33:$A$776,$A105,СВЦЭМ!$B$33:$B$776,E$83)+'СЕТ СН'!$H$12+СВЦЭМ!$D$10+'СЕТ СН'!$H$5-'СЕТ СН'!$H$20</f>
        <v>3651.9577643000002</v>
      </c>
      <c r="F105" s="36">
        <f>SUMIFS(СВЦЭМ!$C$33:$C$776,СВЦЭМ!$A$33:$A$776,$A105,СВЦЭМ!$B$33:$B$776,F$83)+'СЕТ СН'!$H$12+СВЦЭМ!$D$10+'СЕТ СН'!$H$5-'СЕТ СН'!$H$20</f>
        <v>3656.0039342199998</v>
      </c>
      <c r="G105" s="36">
        <f>SUMIFS(СВЦЭМ!$C$33:$C$776,СВЦЭМ!$A$33:$A$776,$A105,СВЦЭМ!$B$33:$B$776,G$83)+'СЕТ СН'!$H$12+СВЦЭМ!$D$10+'СЕТ СН'!$H$5-'СЕТ СН'!$H$20</f>
        <v>3647.2467412699998</v>
      </c>
      <c r="H105" s="36">
        <f>SUMIFS(СВЦЭМ!$C$33:$C$776,СВЦЭМ!$A$33:$A$776,$A105,СВЦЭМ!$B$33:$B$776,H$83)+'СЕТ СН'!$H$12+СВЦЭМ!$D$10+'СЕТ СН'!$H$5-'СЕТ СН'!$H$20</f>
        <v>3621.26686677</v>
      </c>
      <c r="I105" s="36">
        <f>SUMIFS(СВЦЭМ!$C$33:$C$776,СВЦЭМ!$A$33:$A$776,$A105,СВЦЭМ!$B$33:$B$776,I$83)+'СЕТ СН'!$H$12+СВЦЭМ!$D$10+'СЕТ СН'!$H$5-'СЕТ СН'!$H$20</f>
        <v>3629.7001766600001</v>
      </c>
      <c r="J105" s="36">
        <f>SUMIFS(СВЦЭМ!$C$33:$C$776,СВЦЭМ!$A$33:$A$776,$A105,СВЦЭМ!$B$33:$B$776,J$83)+'СЕТ СН'!$H$12+СВЦЭМ!$D$10+'СЕТ СН'!$H$5-'СЕТ СН'!$H$20</f>
        <v>3597.58775337</v>
      </c>
      <c r="K105" s="36">
        <f>SUMIFS(СВЦЭМ!$C$33:$C$776,СВЦЭМ!$A$33:$A$776,$A105,СВЦЭМ!$B$33:$B$776,K$83)+'СЕТ СН'!$H$12+СВЦЭМ!$D$10+'СЕТ СН'!$H$5-'СЕТ СН'!$H$20</f>
        <v>3561.5280796799998</v>
      </c>
      <c r="L105" s="36">
        <f>SUMIFS(СВЦЭМ!$C$33:$C$776,СВЦЭМ!$A$33:$A$776,$A105,СВЦЭМ!$B$33:$B$776,L$83)+'СЕТ СН'!$H$12+СВЦЭМ!$D$10+'СЕТ СН'!$H$5-'СЕТ СН'!$H$20</f>
        <v>3527.45591728</v>
      </c>
      <c r="M105" s="36">
        <f>SUMIFS(СВЦЭМ!$C$33:$C$776,СВЦЭМ!$A$33:$A$776,$A105,СВЦЭМ!$B$33:$B$776,M$83)+'СЕТ СН'!$H$12+СВЦЭМ!$D$10+'СЕТ СН'!$H$5-'СЕТ СН'!$H$20</f>
        <v>3486.4064159899999</v>
      </c>
      <c r="N105" s="36">
        <f>SUMIFS(СВЦЭМ!$C$33:$C$776,СВЦЭМ!$A$33:$A$776,$A105,СВЦЭМ!$B$33:$B$776,N$83)+'СЕТ СН'!$H$12+СВЦЭМ!$D$10+'СЕТ СН'!$H$5-'СЕТ СН'!$H$20</f>
        <v>3447.4798341800001</v>
      </c>
      <c r="O105" s="36">
        <f>SUMIFS(СВЦЭМ!$C$33:$C$776,СВЦЭМ!$A$33:$A$776,$A105,СВЦЭМ!$B$33:$B$776,O$83)+'СЕТ СН'!$H$12+СВЦЭМ!$D$10+'СЕТ СН'!$H$5-'СЕТ СН'!$H$20</f>
        <v>3419.9405520400001</v>
      </c>
      <c r="P105" s="36">
        <f>SUMIFS(СВЦЭМ!$C$33:$C$776,СВЦЭМ!$A$33:$A$776,$A105,СВЦЭМ!$B$33:$B$776,P$83)+'СЕТ СН'!$H$12+СВЦЭМ!$D$10+'СЕТ СН'!$H$5-'СЕТ СН'!$H$20</f>
        <v>3424.0047024699998</v>
      </c>
      <c r="Q105" s="36">
        <f>SUMIFS(СВЦЭМ!$C$33:$C$776,СВЦЭМ!$A$33:$A$776,$A105,СВЦЭМ!$B$33:$B$776,Q$83)+'СЕТ СН'!$H$12+СВЦЭМ!$D$10+'СЕТ СН'!$H$5-'СЕТ СН'!$H$20</f>
        <v>3426.0953684000001</v>
      </c>
      <c r="R105" s="36">
        <f>SUMIFS(СВЦЭМ!$C$33:$C$776,СВЦЭМ!$A$33:$A$776,$A105,СВЦЭМ!$B$33:$B$776,R$83)+'СЕТ СН'!$H$12+СВЦЭМ!$D$10+'СЕТ СН'!$H$5-'СЕТ СН'!$H$20</f>
        <v>3427.93328707</v>
      </c>
      <c r="S105" s="36">
        <f>SUMIFS(СВЦЭМ!$C$33:$C$776,СВЦЭМ!$A$33:$A$776,$A105,СВЦЭМ!$B$33:$B$776,S$83)+'СЕТ СН'!$H$12+СВЦЭМ!$D$10+'СЕТ СН'!$H$5-'СЕТ СН'!$H$20</f>
        <v>3428.5224901000001</v>
      </c>
      <c r="T105" s="36">
        <f>SUMIFS(СВЦЭМ!$C$33:$C$776,СВЦЭМ!$A$33:$A$776,$A105,СВЦЭМ!$B$33:$B$776,T$83)+'СЕТ СН'!$H$12+СВЦЭМ!$D$10+'СЕТ СН'!$H$5-'СЕТ СН'!$H$20</f>
        <v>3415.2507233699998</v>
      </c>
      <c r="U105" s="36">
        <f>SUMIFS(СВЦЭМ!$C$33:$C$776,СВЦЭМ!$A$33:$A$776,$A105,СВЦЭМ!$B$33:$B$776,U$83)+'СЕТ СН'!$H$12+СВЦЭМ!$D$10+'СЕТ СН'!$H$5-'СЕТ СН'!$H$20</f>
        <v>3412.7344527300002</v>
      </c>
      <c r="V105" s="36">
        <f>SUMIFS(СВЦЭМ!$C$33:$C$776,СВЦЭМ!$A$33:$A$776,$A105,СВЦЭМ!$B$33:$B$776,V$83)+'СЕТ СН'!$H$12+СВЦЭМ!$D$10+'СЕТ СН'!$H$5-'СЕТ СН'!$H$20</f>
        <v>3408.02154763</v>
      </c>
      <c r="W105" s="36">
        <f>SUMIFS(СВЦЭМ!$C$33:$C$776,СВЦЭМ!$A$33:$A$776,$A105,СВЦЭМ!$B$33:$B$776,W$83)+'СЕТ СН'!$H$12+СВЦЭМ!$D$10+'СЕТ СН'!$H$5-'СЕТ СН'!$H$20</f>
        <v>3405.51210864</v>
      </c>
      <c r="X105" s="36">
        <f>SUMIFS(СВЦЭМ!$C$33:$C$776,СВЦЭМ!$A$33:$A$776,$A105,СВЦЭМ!$B$33:$B$776,X$83)+'СЕТ СН'!$H$12+СВЦЭМ!$D$10+'СЕТ СН'!$H$5-'СЕТ СН'!$H$20</f>
        <v>3426.5490501300001</v>
      </c>
      <c r="Y105" s="36">
        <f>SUMIFS(СВЦЭМ!$C$33:$C$776,СВЦЭМ!$A$33:$A$776,$A105,СВЦЭМ!$B$33:$B$776,Y$83)+'СЕТ СН'!$H$12+СВЦЭМ!$D$10+'СЕТ СН'!$H$5-'СЕТ СН'!$H$20</f>
        <v>3529.8449533399998</v>
      </c>
    </row>
    <row r="106" spans="1:25" ht="15.75" x14ac:dyDescent="0.2">
      <c r="A106" s="35">
        <f t="shared" si="2"/>
        <v>44066</v>
      </c>
      <c r="B106" s="36">
        <f>SUMIFS(СВЦЭМ!$C$33:$C$776,СВЦЭМ!$A$33:$A$776,$A106,СВЦЭМ!$B$33:$B$776,B$83)+'СЕТ СН'!$H$12+СВЦЭМ!$D$10+'СЕТ СН'!$H$5-'СЕТ СН'!$H$20</f>
        <v>3583.2564743900002</v>
      </c>
      <c r="C106" s="36">
        <f>SUMIFS(СВЦЭМ!$C$33:$C$776,СВЦЭМ!$A$33:$A$776,$A106,СВЦЭМ!$B$33:$B$776,C$83)+'СЕТ СН'!$H$12+СВЦЭМ!$D$10+'СЕТ СН'!$H$5-'СЕТ СН'!$H$20</f>
        <v>3607.0204767699997</v>
      </c>
      <c r="D106" s="36">
        <f>SUMIFS(СВЦЭМ!$C$33:$C$776,СВЦЭМ!$A$33:$A$776,$A106,СВЦЭМ!$B$33:$B$776,D$83)+'СЕТ СН'!$H$12+СВЦЭМ!$D$10+'СЕТ СН'!$H$5-'СЕТ СН'!$H$20</f>
        <v>3632.5679995199998</v>
      </c>
      <c r="E106" s="36">
        <f>SUMIFS(СВЦЭМ!$C$33:$C$776,СВЦЭМ!$A$33:$A$776,$A106,СВЦЭМ!$B$33:$B$776,E$83)+'СЕТ СН'!$H$12+СВЦЭМ!$D$10+'СЕТ СН'!$H$5-'СЕТ СН'!$H$20</f>
        <v>3649.7657894700001</v>
      </c>
      <c r="F106" s="36">
        <f>SUMIFS(СВЦЭМ!$C$33:$C$776,СВЦЭМ!$A$33:$A$776,$A106,СВЦЭМ!$B$33:$B$776,F$83)+'СЕТ СН'!$H$12+СВЦЭМ!$D$10+'СЕТ СН'!$H$5-'СЕТ СН'!$H$20</f>
        <v>3652.99162738</v>
      </c>
      <c r="G106" s="36">
        <f>SUMIFS(СВЦЭМ!$C$33:$C$776,СВЦЭМ!$A$33:$A$776,$A106,СВЦЭМ!$B$33:$B$776,G$83)+'СЕТ СН'!$H$12+СВЦЭМ!$D$10+'СЕТ СН'!$H$5-'СЕТ СН'!$H$20</f>
        <v>3652.91616221</v>
      </c>
      <c r="H106" s="36">
        <f>SUMIFS(СВЦЭМ!$C$33:$C$776,СВЦЭМ!$A$33:$A$776,$A106,СВЦЭМ!$B$33:$B$776,H$83)+'СЕТ СН'!$H$12+СВЦЭМ!$D$10+'СЕТ СН'!$H$5-'СЕТ СН'!$H$20</f>
        <v>3640.3475368600002</v>
      </c>
      <c r="I106" s="36">
        <f>SUMIFS(СВЦЭМ!$C$33:$C$776,СВЦЭМ!$A$33:$A$776,$A106,СВЦЭМ!$B$33:$B$776,I$83)+'СЕТ СН'!$H$12+СВЦЭМ!$D$10+'СЕТ СН'!$H$5-'СЕТ СН'!$H$20</f>
        <v>3615.9306256700002</v>
      </c>
      <c r="J106" s="36">
        <f>SUMIFS(СВЦЭМ!$C$33:$C$776,СВЦЭМ!$A$33:$A$776,$A106,СВЦЭМ!$B$33:$B$776,J$83)+'СЕТ СН'!$H$12+СВЦЭМ!$D$10+'СЕТ СН'!$H$5-'СЕТ СН'!$H$20</f>
        <v>3605.7634242700001</v>
      </c>
      <c r="K106" s="36">
        <f>SUMIFS(СВЦЭМ!$C$33:$C$776,СВЦЭМ!$A$33:$A$776,$A106,СВЦЭМ!$B$33:$B$776,K$83)+'СЕТ СН'!$H$12+СВЦЭМ!$D$10+'СЕТ СН'!$H$5-'СЕТ СН'!$H$20</f>
        <v>3583.36305696</v>
      </c>
      <c r="L106" s="36">
        <f>SUMIFS(СВЦЭМ!$C$33:$C$776,СВЦЭМ!$A$33:$A$776,$A106,СВЦЭМ!$B$33:$B$776,L$83)+'СЕТ СН'!$H$12+СВЦЭМ!$D$10+'СЕТ СН'!$H$5-'СЕТ СН'!$H$20</f>
        <v>3545.1604732699998</v>
      </c>
      <c r="M106" s="36">
        <f>SUMIFS(СВЦЭМ!$C$33:$C$776,СВЦЭМ!$A$33:$A$776,$A106,СВЦЭМ!$B$33:$B$776,M$83)+'СЕТ СН'!$H$12+СВЦЭМ!$D$10+'СЕТ СН'!$H$5-'СЕТ СН'!$H$20</f>
        <v>3481.0295093599998</v>
      </c>
      <c r="N106" s="36">
        <f>SUMIFS(СВЦЭМ!$C$33:$C$776,СВЦЭМ!$A$33:$A$776,$A106,СВЦЭМ!$B$33:$B$776,N$83)+'СЕТ СН'!$H$12+СВЦЭМ!$D$10+'СЕТ СН'!$H$5-'СЕТ СН'!$H$20</f>
        <v>3416.3187896300001</v>
      </c>
      <c r="O106" s="36">
        <f>SUMIFS(СВЦЭМ!$C$33:$C$776,СВЦЭМ!$A$33:$A$776,$A106,СВЦЭМ!$B$33:$B$776,O$83)+'СЕТ СН'!$H$12+СВЦЭМ!$D$10+'СЕТ СН'!$H$5-'СЕТ СН'!$H$20</f>
        <v>3403.8203554000002</v>
      </c>
      <c r="P106" s="36">
        <f>SUMIFS(СВЦЭМ!$C$33:$C$776,СВЦЭМ!$A$33:$A$776,$A106,СВЦЭМ!$B$33:$B$776,P$83)+'СЕТ СН'!$H$12+СВЦЭМ!$D$10+'СЕТ СН'!$H$5-'СЕТ СН'!$H$20</f>
        <v>3410.25325195</v>
      </c>
      <c r="Q106" s="36">
        <f>SUMIFS(СВЦЭМ!$C$33:$C$776,СВЦЭМ!$A$33:$A$776,$A106,СВЦЭМ!$B$33:$B$776,Q$83)+'СЕТ СН'!$H$12+СВЦЭМ!$D$10+'СЕТ СН'!$H$5-'СЕТ СН'!$H$20</f>
        <v>3408.0859659500002</v>
      </c>
      <c r="R106" s="36">
        <f>SUMIFS(СВЦЭМ!$C$33:$C$776,СВЦЭМ!$A$33:$A$776,$A106,СВЦЭМ!$B$33:$B$776,R$83)+'СЕТ СН'!$H$12+СВЦЭМ!$D$10+'СЕТ СН'!$H$5-'СЕТ СН'!$H$20</f>
        <v>3405.63095011</v>
      </c>
      <c r="S106" s="36">
        <f>SUMIFS(СВЦЭМ!$C$33:$C$776,СВЦЭМ!$A$33:$A$776,$A106,СВЦЭМ!$B$33:$B$776,S$83)+'СЕТ СН'!$H$12+СВЦЭМ!$D$10+'СЕТ СН'!$H$5-'СЕТ СН'!$H$20</f>
        <v>3409.0709084</v>
      </c>
      <c r="T106" s="36">
        <f>SUMIFS(СВЦЭМ!$C$33:$C$776,СВЦЭМ!$A$33:$A$776,$A106,СВЦЭМ!$B$33:$B$776,T$83)+'СЕТ СН'!$H$12+СВЦЭМ!$D$10+'СЕТ СН'!$H$5-'СЕТ СН'!$H$20</f>
        <v>3410.4851220299997</v>
      </c>
      <c r="U106" s="36">
        <f>SUMIFS(СВЦЭМ!$C$33:$C$776,СВЦЭМ!$A$33:$A$776,$A106,СВЦЭМ!$B$33:$B$776,U$83)+'СЕТ СН'!$H$12+СВЦЭМ!$D$10+'СЕТ СН'!$H$5-'СЕТ СН'!$H$20</f>
        <v>3397.3367091700002</v>
      </c>
      <c r="V106" s="36">
        <f>SUMIFS(СВЦЭМ!$C$33:$C$776,СВЦЭМ!$A$33:$A$776,$A106,СВЦЭМ!$B$33:$B$776,V$83)+'СЕТ СН'!$H$12+СВЦЭМ!$D$10+'СЕТ СН'!$H$5-'СЕТ СН'!$H$20</f>
        <v>3389.7569214200003</v>
      </c>
      <c r="W106" s="36">
        <f>SUMIFS(СВЦЭМ!$C$33:$C$776,СВЦЭМ!$A$33:$A$776,$A106,СВЦЭМ!$B$33:$B$776,W$83)+'СЕТ СН'!$H$12+СВЦЭМ!$D$10+'СЕТ СН'!$H$5-'СЕТ СН'!$H$20</f>
        <v>3395.0061758299998</v>
      </c>
      <c r="X106" s="36">
        <f>SUMIFS(СВЦЭМ!$C$33:$C$776,СВЦЭМ!$A$33:$A$776,$A106,СВЦЭМ!$B$33:$B$776,X$83)+'СЕТ СН'!$H$12+СВЦЭМ!$D$10+'СЕТ СН'!$H$5-'СЕТ СН'!$H$20</f>
        <v>3422.9694331199998</v>
      </c>
      <c r="Y106" s="36">
        <f>SUMIFS(СВЦЭМ!$C$33:$C$776,СВЦЭМ!$A$33:$A$776,$A106,СВЦЭМ!$B$33:$B$776,Y$83)+'СЕТ СН'!$H$12+СВЦЭМ!$D$10+'СЕТ СН'!$H$5-'СЕТ СН'!$H$20</f>
        <v>3516.5961624500001</v>
      </c>
    </row>
    <row r="107" spans="1:25" ht="15.75" x14ac:dyDescent="0.2">
      <c r="A107" s="35">
        <f t="shared" si="2"/>
        <v>44067</v>
      </c>
      <c r="B107" s="36">
        <f>SUMIFS(СВЦЭМ!$C$33:$C$776,СВЦЭМ!$A$33:$A$776,$A107,СВЦЭМ!$B$33:$B$776,B$83)+'СЕТ СН'!$H$12+СВЦЭМ!$D$10+'СЕТ СН'!$H$5-'СЕТ СН'!$H$20</f>
        <v>3545.9248864299998</v>
      </c>
      <c r="C107" s="36">
        <f>SUMIFS(СВЦЭМ!$C$33:$C$776,СВЦЭМ!$A$33:$A$776,$A107,СВЦЭМ!$B$33:$B$776,C$83)+'СЕТ СН'!$H$12+СВЦЭМ!$D$10+'СЕТ СН'!$H$5-'СЕТ СН'!$H$20</f>
        <v>3585.0344690000002</v>
      </c>
      <c r="D107" s="36">
        <f>SUMIFS(СВЦЭМ!$C$33:$C$776,СВЦЭМ!$A$33:$A$776,$A107,СВЦЭМ!$B$33:$B$776,D$83)+'СЕТ СН'!$H$12+СВЦЭМ!$D$10+'СЕТ СН'!$H$5-'СЕТ СН'!$H$20</f>
        <v>3600.8509967999998</v>
      </c>
      <c r="E107" s="36">
        <f>SUMIFS(СВЦЭМ!$C$33:$C$776,СВЦЭМ!$A$33:$A$776,$A107,СВЦЭМ!$B$33:$B$776,E$83)+'СЕТ СН'!$H$12+СВЦЭМ!$D$10+'СЕТ СН'!$H$5-'СЕТ СН'!$H$20</f>
        <v>3607.7819364900001</v>
      </c>
      <c r="F107" s="36">
        <f>SUMIFS(СВЦЭМ!$C$33:$C$776,СВЦЭМ!$A$33:$A$776,$A107,СВЦЭМ!$B$33:$B$776,F$83)+'СЕТ СН'!$H$12+СВЦЭМ!$D$10+'СЕТ СН'!$H$5-'СЕТ СН'!$H$20</f>
        <v>3611.5246676699999</v>
      </c>
      <c r="G107" s="36">
        <f>SUMIFS(СВЦЭМ!$C$33:$C$776,СВЦЭМ!$A$33:$A$776,$A107,СВЦЭМ!$B$33:$B$776,G$83)+'СЕТ СН'!$H$12+СВЦЭМ!$D$10+'СЕТ СН'!$H$5-'СЕТ СН'!$H$20</f>
        <v>3601.2026747700002</v>
      </c>
      <c r="H107" s="36">
        <f>SUMIFS(СВЦЭМ!$C$33:$C$776,СВЦЭМ!$A$33:$A$776,$A107,СВЦЭМ!$B$33:$B$776,H$83)+'СЕТ СН'!$H$12+СВЦЭМ!$D$10+'СЕТ СН'!$H$5-'СЕТ СН'!$H$20</f>
        <v>3594.2611795299999</v>
      </c>
      <c r="I107" s="36">
        <f>SUMIFS(СВЦЭМ!$C$33:$C$776,СВЦЭМ!$A$33:$A$776,$A107,СВЦЭМ!$B$33:$B$776,I$83)+'СЕТ СН'!$H$12+СВЦЭМ!$D$10+'СЕТ СН'!$H$5-'СЕТ СН'!$H$20</f>
        <v>3666.4755401100001</v>
      </c>
      <c r="J107" s="36">
        <f>SUMIFS(СВЦЭМ!$C$33:$C$776,СВЦЭМ!$A$33:$A$776,$A107,СВЦЭМ!$B$33:$B$776,J$83)+'СЕТ СН'!$H$12+СВЦЭМ!$D$10+'СЕТ СН'!$H$5-'СЕТ СН'!$H$20</f>
        <v>3618.3050532799998</v>
      </c>
      <c r="K107" s="36">
        <f>SUMIFS(СВЦЭМ!$C$33:$C$776,СВЦЭМ!$A$33:$A$776,$A107,СВЦЭМ!$B$33:$B$776,K$83)+'СЕТ СН'!$H$12+СВЦЭМ!$D$10+'СЕТ СН'!$H$5-'СЕТ СН'!$H$20</f>
        <v>3592.2734881699998</v>
      </c>
      <c r="L107" s="36">
        <f>SUMIFS(СВЦЭМ!$C$33:$C$776,СВЦЭМ!$A$33:$A$776,$A107,СВЦЭМ!$B$33:$B$776,L$83)+'СЕТ СН'!$H$12+СВЦЭМ!$D$10+'СЕТ СН'!$H$5-'СЕТ СН'!$H$20</f>
        <v>3567.2829184500001</v>
      </c>
      <c r="M107" s="36">
        <f>SUMIFS(СВЦЭМ!$C$33:$C$776,СВЦЭМ!$A$33:$A$776,$A107,СВЦЭМ!$B$33:$B$776,M$83)+'СЕТ СН'!$H$12+СВЦЭМ!$D$10+'СЕТ СН'!$H$5-'СЕТ СН'!$H$20</f>
        <v>3515.1502384</v>
      </c>
      <c r="N107" s="36">
        <f>SUMIFS(СВЦЭМ!$C$33:$C$776,СВЦЭМ!$A$33:$A$776,$A107,СВЦЭМ!$B$33:$B$776,N$83)+'СЕТ СН'!$H$12+СВЦЭМ!$D$10+'СЕТ СН'!$H$5-'СЕТ СН'!$H$20</f>
        <v>3472.4171571100001</v>
      </c>
      <c r="O107" s="36">
        <f>SUMIFS(СВЦЭМ!$C$33:$C$776,СВЦЭМ!$A$33:$A$776,$A107,СВЦЭМ!$B$33:$B$776,O$83)+'СЕТ СН'!$H$12+СВЦЭМ!$D$10+'СЕТ СН'!$H$5-'СЕТ СН'!$H$20</f>
        <v>3444.5202579400002</v>
      </c>
      <c r="P107" s="36">
        <f>SUMIFS(СВЦЭМ!$C$33:$C$776,СВЦЭМ!$A$33:$A$776,$A107,СВЦЭМ!$B$33:$B$776,P$83)+'СЕТ СН'!$H$12+СВЦЭМ!$D$10+'СЕТ СН'!$H$5-'СЕТ СН'!$H$20</f>
        <v>3451.0665224100003</v>
      </c>
      <c r="Q107" s="36">
        <f>SUMIFS(СВЦЭМ!$C$33:$C$776,СВЦЭМ!$A$33:$A$776,$A107,СВЦЭМ!$B$33:$B$776,Q$83)+'СЕТ СН'!$H$12+СВЦЭМ!$D$10+'СЕТ СН'!$H$5-'СЕТ СН'!$H$20</f>
        <v>3445.01324707</v>
      </c>
      <c r="R107" s="36">
        <f>SUMIFS(СВЦЭМ!$C$33:$C$776,СВЦЭМ!$A$33:$A$776,$A107,СВЦЭМ!$B$33:$B$776,R$83)+'СЕТ СН'!$H$12+СВЦЭМ!$D$10+'СЕТ СН'!$H$5-'СЕТ СН'!$H$20</f>
        <v>3444.59365794</v>
      </c>
      <c r="S107" s="36">
        <f>SUMIFS(СВЦЭМ!$C$33:$C$776,СВЦЭМ!$A$33:$A$776,$A107,СВЦЭМ!$B$33:$B$776,S$83)+'СЕТ СН'!$H$12+СВЦЭМ!$D$10+'СЕТ СН'!$H$5-'СЕТ СН'!$H$20</f>
        <v>3447.05578883</v>
      </c>
      <c r="T107" s="36">
        <f>SUMIFS(СВЦЭМ!$C$33:$C$776,СВЦЭМ!$A$33:$A$776,$A107,СВЦЭМ!$B$33:$B$776,T$83)+'СЕТ СН'!$H$12+СВЦЭМ!$D$10+'СЕТ СН'!$H$5-'СЕТ СН'!$H$20</f>
        <v>3449.77624801</v>
      </c>
      <c r="U107" s="36">
        <f>SUMIFS(СВЦЭМ!$C$33:$C$776,СВЦЭМ!$A$33:$A$776,$A107,СВЦЭМ!$B$33:$B$776,U$83)+'СЕТ СН'!$H$12+СВЦЭМ!$D$10+'СЕТ СН'!$H$5-'СЕТ СН'!$H$20</f>
        <v>3451.0451457499998</v>
      </c>
      <c r="V107" s="36">
        <f>SUMIFS(СВЦЭМ!$C$33:$C$776,СВЦЭМ!$A$33:$A$776,$A107,СВЦЭМ!$B$33:$B$776,V$83)+'СЕТ СН'!$H$12+СВЦЭМ!$D$10+'СЕТ СН'!$H$5-'СЕТ СН'!$H$20</f>
        <v>3443.7090768100002</v>
      </c>
      <c r="W107" s="36">
        <f>SUMIFS(СВЦЭМ!$C$33:$C$776,СВЦЭМ!$A$33:$A$776,$A107,СВЦЭМ!$B$33:$B$776,W$83)+'СЕТ СН'!$H$12+СВЦЭМ!$D$10+'СЕТ СН'!$H$5-'СЕТ СН'!$H$20</f>
        <v>3435.6873731699998</v>
      </c>
      <c r="X107" s="36">
        <f>SUMIFS(СВЦЭМ!$C$33:$C$776,СВЦЭМ!$A$33:$A$776,$A107,СВЦЭМ!$B$33:$B$776,X$83)+'СЕТ СН'!$H$12+СВЦЭМ!$D$10+'СЕТ СН'!$H$5-'СЕТ СН'!$H$20</f>
        <v>3464.3109230499999</v>
      </c>
      <c r="Y107" s="36">
        <f>SUMIFS(СВЦЭМ!$C$33:$C$776,СВЦЭМ!$A$33:$A$776,$A107,СВЦЭМ!$B$33:$B$776,Y$83)+'СЕТ СН'!$H$12+СВЦЭМ!$D$10+'СЕТ СН'!$H$5-'СЕТ СН'!$H$20</f>
        <v>3572.0585995400002</v>
      </c>
    </row>
    <row r="108" spans="1:25" ht="15.75" x14ac:dyDescent="0.2">
      <c r="A108" s="35">
        <f t="shared" si="2"/>
        <v>44068</v>
      </c>
      <c r="B108" s="36">
        <f>SUMIFS(СВЦЭМ!$C$33:$C$776,СВЦЭМ!$A$33:$A$776,$A108,СВЦЭМ!$B$33:$B$776,B$83)+'СЕТ СН'!$H$12+СВЦЭМ!$D$10+'СЕТ СН'!$H$5-'СЕТ СН'!$H$20</f>
        <v>3558.3511556600001</v>
      </c>
      <c r="C108" s="36">
        <f>SUMIFS(СВЦЭМ!$C$33:$C$776,СВЦЭМ!$A$33:$A$776,$A108,СВЦЭМ!$B$33:$B$776,C$83)+'СЕТ СН'!$H$12+СВЦЭМ!$D$10+'СЕТ СН'!$H$5-'СЕТ СН'!$H$20</f>
        <v>3592.4159050399999</v>
      </c>
      <c r="D108" s="36">
        <f>SUMIFS(СВЦЭМ!$C$33:$C$776,СВЦЭМ!$A$33:$A$776,$A108,СВЦЭМ!$B$33:$B$776,D$83)+'СЕТ СН'!$H$12+СВЦЭМ!$D$10+'СЕТ СН'!$H$5-'СЕТ СН'!$H$20</f>
        <v>3613.6286299600001</v>
      </c>
      <c r="E108" s="36">
        <f>SUMIFS(СВЦЭМ!$C$33:$C$776,СВЦЭМ!$A$33:$A$776,$A108,СВЦЭМ!$B$33:$B$776,E$83)+'СЕТ СН'!$H$12+СВЦЭМ!$D$10+'СЕТ СН'!$H$5-'СЕТ СН'!$H$20</f>
        <v>3620.6554737799997</v>
      </c>
      <c r="F108" s="36">
        <f>SUMIFS(СВЦЭМ!$C$33:$C$776,СВЦЭМ!$A$33:$A$776,$A108,СВЦЭМ!$B$33:$B$776,F$83)+'СЕТ СН'!$H$12+СВЦЭМ!$D$10+'СЕТ СН'!$H$5-'СЕТ СН'!$H$20</f>
        <v>3621.9804545900001</v>
      </c>
      <c r="G108" s="36">
        <f>SUMIFS(СВЦЭМ!$C$33:$C$776,СВЦЭМ!$A$33:$A$776,$A108,СВЦЭМ!$B$33:$B$776,G$83)+'СЕТ СН'!$H$12+СВЦЭМ!$D$10+'СЕТ СН'!$H$5-'СЕТ СН'!$H$20</f>
        <v>3611.1314961100002</v>
      </c>
      <c r="H108" s="36">
        <f>SUMIFS(СВЦЭМ!$C$33:$C$776,СВЦЭМ!$A$33:$A$776,$A108,СВЦЭМ!$B$33:$B$776,H$83)+'СЕТ СН'!$H$12+СВЦЭМ!$D$10+'СЕТ СН'!$H$5-'СЕТ СН'!$H$20</f>
        <v>3622.2236827500001</v>
      </c>
      <c r="I108" s="36">
        <f>SUMIFS(СВЦЭМ!$C$33:$C$776,СВЦЭМ!$A$33:$A$776,$A108,СВЦЭМ!$B$33:$B$776,I$83)+'СЕТ СН'!$H$12+СВЦЭМ!$D$10+'СЕТ СН'!$H$5-'СЕТ СН'!$H$20</f>
        <v>3651.74639587</v>
      </c>
      <c r="J108" s="36">
        <f>SUMIFS(СВЦЭМ!$C$33:$C$776,СВЦЭМ!$A$33:$A$776,$A108,СВЦЭМ!$B$33:$B$776,J$83)+'СЕТ СН'!$H$12+СВЦЭМ!$D$10+'СЕТ СН'!$H$5-'СЕТ СН'!$H$20</f>
        <v>3637.95899001</v>
      </c>
      <c r="K108" s="36">
        <f>SUMIFS(СВЦЭМ!$C$33:$C$776,СВЦЭМ!$A$33:$A$776,$A108,СВЦЭМ!$B$33:$B$776,K$83)+'СЕТ СН'!$H$12+СВЦЭМ!$D$10+'СЕТ СН'!$H$5-'СЕТ СН'!$H$20</f>
        <v>3602.1982974500002</v>
      </c>
      <c r="L108" s="36">
        <f>SUMIFS(СВЦЭМ!$C$33:$C$776,СВЦЭМ!$A$33:$A$776,$A108,СВЦЭМ!$B$33:$B$776,L$83)+'СЕТ СН'!$H$12+СВЦЭМ!$D$10+'СЕТ СН'!$H$5-'СЕТ СН'!$H$20</f>
        <v>3586.75719759</v>
      </c>
      <c r="M108" s="36">
        <f>SUMIFS(СВЦЭМ!$C$33:$C$776,СВЦЭМ!$A$33:$A$776,$A108,СВЦЭМ!$B$33:$B$776,M$83)+'СЕТ СН'!$H$12+СВЦЭМ!$D$10+'СЕТ СН'!$H$5-'СЕТ СН'!$H$20</f>
        <v>3520.5386528600002</v>
      </c>
      <c r="N108" s="36">
        <f>SUMIFS(СВЦЭМ!$C$33:$C$776,СВЦЭМ!$A$33:$A$776,$A108,СВЦЭМ!$B$33:$B$776,N$83)+'СЕТ СН'!$H$12+СВЦЭМ!$D$10+'СЕТ СН'!$H$5-'СЕТ СН'!$H$20</f>
        <v>3469.9663905100001</v>
      </c>
      <c r="O108" s="36">
        <f>SUMIFS(СВЦЭМ!$C$33:$C$776,СВЦЭМ!$A$33:$A$776,$A108,СВЦЭМ!$B$33:$B$776,O$83)+'СЕТ СН'!$H$12+СВЦЭМ!$D$10+'СЕТ СН'!$H$5-'СЕТ СН'!$H$20</f>
        <v>3436.3204135599999</v>
      </c>
      <c r="P108" s="36">
        <f>SUMIFS(СВЦЭМ!$C$33:$C$776,СВЦЭМ!$A$33:$A$776,$A108,СВЦЭМ!$B$33:$B$776,P$83)+'СЕТ СН'!$H$12+СВЦЭМ!$D$10+'СЕТ СН'!$H$5-'СЕТ СН'!$H$20</f>
        <v>3449.80619445</v>
      </c>
      <c r="Q108" s="36">
        <f>SUMIFS(СВЦЭМ!$C$33:$C$776,СВЦЭМ!$A$33:$A$776,$A108,СВЦЭМ!$B$33:$B$776,Q$83)+'СЕТ СН'!$H$12+СВЦЭМ!$D$10+'СЕТ СН'!$H$5-'СЕТ СН'!$H$20</f>
        <v>3446.2127425600002</v>
      </c>
      <c r="R108" s="36">
        <f>SUMIFS(СВЦЭМ!$C$33:$C$776,СВЦЭМ!$A$33:$A$776,$A108,СВЦЭМ!$B$33:$B$776,R$83)+'СЕТ СН'!$H$12+СВЦЭМ!$D$10+'СЕТ СН'!$H$5-'СЕТ СН'!$H$20</f>
        <v>3442.9806281599999</v>
      </c>
      <c r="S108" s="36">
        <f>SUMIFS(СВЦЭМ!$C$33:$C$776,СВЦЭМ!$A$33:$A$776,$A108,СВЦЭМ!$B$33:$B$776,S$83)+'СЕТ СН'!$H$12+СВЦЭМ!$D$10+'СЕТ СН'!$H$5-'СЕТ СН'!$H$20</f>
        <v>3446.1518809600002</v>
      </c>
      <c r="T108" s="36">
        <f>SUMIFS(СВЦЭМ!$C$33:$C$776,СВЦЭМ!$A$33:$A$776,$A108,СВЦЭМ!$B$33:$B$776,T$83)+'СЕТ СН'!$H$12+СВЦЭМ!$D$10+'СЕТ СН'!$H$5-'СЕТ СН'!$H$20</f>
        <v>3446.7035464400001</v>
      </c>
      <c r="U108" s="36">
        <f>SUMIFS(СВЦЭМ!$C$33:$C$776,СВЦЭМ!$A$33:$A$776,$A108,СВЦЭМ!$B$33:$B$776,U$83)+'СЕТ СН'!$H$12+СВЦЭМ!$D$10+'СЕТ СН'!$H$5-'СЕТ СН'!$H$20</f>
        <v>3441.7455004900003</v>
      </c>
      <c r="V108" s="36">
        <f>SUMIFS(СВЦЭМ!$C$33:$C$776,СВЦЭМ!$A$33:$A$776,$A108,СВЦЭМ!$B$33:$B$776,V$83)+'СЕТ СН'!$H$12+СВЦЭМ!$D$10+'СЕТ СН'!$H$5-'СЕТ СН'!$H$20</f>
        <v>3421.27044054</v>
      </c>
      <c r="W108" s="36">
        <f>SUMIFS(СВЦЭМ!$C$33:$C$776,СВЦЭМ!$A$33:$A$776,$A108,СВЦЭМ!$B$33:$B$776,W$83)+'СЕТ СН'!$H$12+СВЦЭМ!$D$10+'СЕТ СН'!$H$5-'СЕТ СН'!$H$20</f>
        <v>3402.6193605600001</v>
      </c>
      <c r="X108" s="36">
        <f>SUMIFS(СВЦЭМ!$C$33:$C$776,СВЦЭМ!$A$33:$A$776,$A108,СВЦЭМ!$B$33:$B$776,X$83)+'СЕТ СН'!$H$12+СВЦЭМ!$D$10+'СЕТ СН'!$H$5-'СЕТ СН'!$H$20</f>
        <v>3425.8433972900002</v>
      </c>
      <c r="Y108" s="36">
        <f>SUMIFS(СВЦЭМ!$C$33:$C$776,СВЦЭМ!$A$33:$A$776,$A108,СВЦЭМ!$B$33:$B$776,Y$83)+'СЕТ СН'!$H$12+СВЦЭМ!$D$10+'СЕТ СН'!$H$5-'СЕТ СН'!$H$20</f>
        <v>3525.3552786300002</v>
      </c>
    </row>
    <row r="109" spans="1:25" ht="15.75" x14ac:dyDescent="0.2">
      <c r="A109" s="35">
        <f t="shared" si="2"/>
        <v>44069</v>
      </c>
      <c r="B109" s="36">
        <f>SUMIFS(СВЦЭМ!$C$33:$C$776,СВЦЭМ!$A$33:$A$776,$A109,СВЦЭМ!$B$33:$B$776,B$83)+'СЕТ СН'!$H$12+СВЦЭМ!$D$10+'СЕТ СН'!$H$5-'СЕТ СН'!$H$20</f>
        <v>3565.2069640899999</v>
      </c>
      <c r="C109" s="36">
        <f>SUMIFS(СВЦЭМ!$C$33:$C$776,СВЦЭМ!$A$33:$A$776,$A109,СВЦЭМ!$B$33:$B$776,C$83)+'СЕТ СН'!$H$12+СВЦЭМ!$D$10+'СЕТ СН'!$H$5-'СЕТ СН'!$H$20</f>
        <v>3599.8828972000001</v>
      </c>
      <c r="D109" s="36">
        <f>SUMIFS(СВЦЭМ!$C$33:$C$776,СВЦЭМ!$A$33:$A$776,$A109,СВЦЭМ!$B$33:$B$776,D$83)+'СЕТ СН'!$H$12+СВЦЭМ!$D$10+'СЕТ СН'!$H$5-'СЕТ СН'!$H$20</f>
        <v>3618.2856084200002</v>
      </c>
      <c r="E109" s="36">
        <f>SUMIFS(СВЦЭМ!$C$33:$C$776,СВЦЭМ!$A$33:$A$776,$A109,СВЦЭМ!$B$33:$B$776,E$83)+'СЕТ СН'!$H$12+СВЦЭМ!$D$10+'СЕТ СН'!$H$5-'СЕТ СН'!$H$20</f>
        <v>3624.8092975300001</v>
      </c>
      <c r="F109" s="36">
        <f>SUMIFS(СВЦЭМ!$C$33:$C$776,СВЦЭМ!$A$33:$A$776,$A109,СВЦЭМ!$B$33:$B$776,F$83)+'СЕТ СН'!$H$12+СВЦЭМ!$D$10+'СЕТ СН'!$H$5-'СЕТ СН'!$H$20</f>
        <v>3623.0531408400002</v>
      </c>
      <c r="G109" s="36">
        <f>SUMIFS(СВЦЭМ!$C$33:$C$776,СВЦЭМ!$A$33:$A$776,$A109,СВЦЭМ!$B$33:$B$776,G$83)+'СЕТ СН'!$H$12+СВЦЭМ!$D$10+'СЕТ СН'!$H$5-'СЕТ СН'!$H$20</f>
        <v>3621.5732781400002</v>
      </c>
      <c r="H109" s="36">
        <f>SUMIFS(СВЦЭМ!$C$33:$C$776,СВЦЭМ!$A$33:$A$776,$A109,СВЦЭМ!$B$33:$B$776,H$83)+'СЕТ СН'!$H$12+СВЦЭМ!$D$10+'СЕТ СН'!$H$5-'СЕТ СН'!$H$20</f>
        <v>3626.8437475199999</v>
      </c>
      <c r="I109" s="36">
        <f>SUMIFS(СВЦЭМ!$C$33:$C$776,СВЦЭМ!$A$33:$A$776,$A109,СВЦЭМ!$B$33:$B$776,I$83)+'СЕТ СН'!$H$12+СВЦЭМ!$D$10+'СЕТ СН'!$H$5-'СЕТ СН'!$H$20</f>
        <v>3651.2126972699998</v>
      </c>
      <c r="J109" s="36">
        <f>SUMIFS(СВЦЭМ!$C$33:$C$776,СВЦЭМ!$A$33:$A$776,$A109,СВЦЭМ!$B$33:$B$776,J$83)+'СЕТ СН'!$H$12+СВЦЭМ!$D$10+'СЕТ СН'!$H$5-'СЕТ СН'!$H$20</f>
        <v>3629.55197383</v>
      </c>
      <c r="K109" s="36">
        <f>SUMIFS(СВЦЭМ!$C$33:$C$776,СВЦЭМ!$A$33:$A$776,$A109,СВЦЭМ!$B$33:$B$776,K$83)+'СЕТ СН'!$H$12+СВЦЭМ!$D$10+'СЕТ СН'!$H$5-'СЕТ СН'!$H$20</f>
        <v>3547.70619171</v>
      </c>
      <c r="L109" s="36">
        <f>SUMIFS(СВЦЭМ!$C$33:$C$776,СВЦЭМ!$A$33:$A$776,$A109,СВЦЭМ!$B$33:$B$776,L$83)+'СЕТ СН'!$H$12+СВЦЭМ!$D$10+'СЕТ СН'!$H$5-'СЕТ СН'!$H$20</f>
        <v>3533.1539608600001</v>
      </c>
      <c r="M109" s="36">
        <f>SUMIFS(СВЦЭМ!$C$33:$C$776,СВЦЭМ!$A$33:$A$776,$A109,СВЦЭМ!$B$33:$B$776,M$83)+'СЕТ СН'!$H$12+СВЦЭМ!$D$10+'СЕТ СН'!$H$5-'СЕТ СН'!$H$20</f>
        <v>3470.7859546899999</v>
      </c>
      <c r="N109" s="36">
        <f>SUMIFS(СВЦЭМ!$C$33:$C$776,СВЦЭМ!$A$33:$A$776,$A109,СВЦЭМ!$B$33:$B$776,N$83)+'СЕТ СН'!$H$12+СВЦЭМ!$D$10+'СЕТ СН'!$H$5-'СЕТ СН'!$H$20</f>
        <v>3415.2190062099999</v>
      </c>
      <c r="O109" s="36">
        <f>SUMIFS(СВЦЭМ!$C$33:$C$776,СВЦЭМ!$A$33:$A$776,$A109,СВЦЭМ!$B$33:$B$776,O$83)+'СЕТ СН'!$H$12+СВЦЭМ!$D$10+'СЕТ СН'!$H$5-'СЕТ СН'!$H$20</f>
        <v>3396.4632631599998</v>
      </c>
      <c r="P109" s="36">
        <f>SUMIFS(СВЦЭМ!$C$33:$C$776,СВЦЭМ!$A$33:$A$776,$A109,СВЦЭМ!$B$33:$B$776,P$83)+'СЕТ СН'!$H$12+СВЦЭМ!$D$10+'СЕТ СН'!$H$5-'СЕТ СН'!$H$20</f>
        <v>3396.8357577799998</v>
      </c>
      <c r="Q109" s="36">
        <f>SUMIFS(СВЦЭМ!$C$33:$C$776,СВЦЭМ!$A$33:$A$776,$A109,СВЦЭМ!$B$33:$B$776,Q$83)+'СЕТ СН'!$H$12+СВЦЭМ!$D$10+'СЕТ СН'!$H$5-'СЕТ СН'!$H$20</f>
        <v>3393.18066421</v>
      </c>
      <c r="R109" s="36">
        <f>SUMIFS(СВЦЭМ!$C$33:$C$776,СВЦЭМ!$A$33:$A$776,$A109,СВЦЭМ!$B$33:$B$776,R$83)+'СЕТ СН'!$H$12+СВЦЭМ!$D$10+'СЕТ СН'!$H$5-'СЕТ СН'!$H$20</f>
        <v>3398.3489144</v>
      </c>
      <c r="S109" s="36">
        <f>SUMIFS(СВЦЭМ!$C$33:$C$776,СВЦЭМ!$A$33:$A$776,$A109,СВЦЭМ!$B$33:$B$776,S$83)+'СЕТ СН'!$H$12+СВЦЭМ!$D$10+'СЕТ СН'!$H$5-'СЕТ СН'!$H$20</f>
        <v>3401.0141402200002</v>
      </c>
      <c r="T109" s="36">
        <f>SUMIFS(СВЦЭМ!$C$33:$C$776,СВЦЭМ!$A$33:$A$776,$A109,СВЦЭМ!$B$33:$B$776,T$83)+'СЕТ СН'!$H$12+СВЦЭМ!$D$10+'СЕТ СН'!$H$5-'СЕТ СН'!$H$20</f>
        <v>3393.55076087</v>
      </c>
      <c r="U109" s="36">
        <f>SUMIFS(СВЦЭМ!$C$33:$C$776,СВЦЭМ!$A$33:$A$776,$A109,СВЦЭМ!$B$33:$B$776,U$83)+'СЕТ СН'!$H$12+СВЦЭМ!$D$10+'СЕТ СН'!$H$5-'СЕТ СН'!$H$20</f>
        <v>3395.9437220099999</v>
      </c>
      <c r="V109" s="36">
        <f>SUMIFS(СВЦЭМ!$C$33:$C$776,СВЦЭМ!$A$33:$A$776,$A109,СВЦЭМ!$B$33:$B$776,V$83)+'СЕТ СН'!$H$12+СВЦЭМ!$D$10+'СЕТ СН'!$H$5-'СЕТ СН'!$H$20</f>
        <v>3403.1493167799999</v>
      </c>
      <c r="W109" s="36">
        <f>SUMIFS(СВЦЭМ!$C$33:$C$776,СВЦЭМ!$A$33:$A$776,$A109,СВЦЭМ!$B$33:$B$776,W$83)+'СЕТ СН'!$H$12+СВЦЭМ!$D$10+'СЕТ СН'!$H$5-'СЕТ СН'!$H$20</f>
        <v>3410.9445053499999</v>
      </c>
      <c r="X109" s="36">
        <f>SUMIFS(СВЦЭМ!$C$33:$C$776,СВЦЭМ!$A$33:$A$776,$A109,СВЦЭМ!$B$33:$B$776,X$83)+'СЕТ СН'!$H$12+СВЦЭМ!$D$10+'СЕТ СН'!$H$5-'СЕТ СН'!$H$20</f>
        <v>3432.14761593</v>
      </c>
      <c r="Y109" s="36">
        <f>SUMIFS(СВЦЭМ!$C$33:$C$776,СВЦЭМ!$A$33:$A$776,$A109,СВЦЭМ!$B$33:$B$776,Y$83)+'СЕТ СН'!$H$12+СВЦЭМ!$D$10+'СЕТ СН'!$H$5-'СЕТ СН'!$H$20</f>
        <v>3525.4689325200002</v>
      </c>
    </row>
    <row r="110" spans="1:25" ht="15.75" x14ac:dyDescent="0.2">
      <c r="A110" s="35">
        <f t="shared" si="2"/>
        <v>44070</v>
      </c>
      <c r="B110" s="36">
        <f>SUMIFS(СВЦЭМ!$C$33:$C$776,СВЦЭМ!$A$33:$A$776,$A110,СВЦЭМ!$B$33:$B$776,B$83)+'СЕТ СН'!$H$12+СВЦЭМ!$D$10+'СЕТ СН'!$H$5-'СЕТ СН'!$H$20</f>
        <v>3458.80809826</v>
      </c>
      <c r="C110" s="36">
        <f>SUMIFS(СВЦЭМ!$C$33:$C$776,СВЦЭМ!$A$33:$A$776,$A110,СВЦЭМ!$B$33:$B$776,C$83)+'СЕТ СН'!$H$12+СВЦЭМ!$D$10+'СЕТ СН'!$H$5-'СЕТ СН'!$H$20</f>
        <v>3560.41541035</v>
      </c>
      <c r="D110" s="36">
        <f>SUMIFS(СВЦЭМ!$C$33:$C$776,СВЦЭМ!$A$33:$A$776,$A110,СВЦЭМ!$B$33:$B$776,D$83)+'СЕТ СН'!$H$12+СВЦЭМ!$D$10+'СЕТ СН'!$H$5-'СЕТ СН'!$H$20</f>
        <v>3654.3382061900002</v>
      </c>
      <c r="E110" s="36">
        <f>SUMIFS(СВЦЭМ!$C$33:$C$776,СВЦЭМ!$A$33:$A$776,$A110,СВЦЭМ!$B$33:$B$776,E$83)+'СЕТ СН'!$H$12+СВЦЭМ!$D$10+'СЕТ СН'!$H$5-'СЕТ СН'!$H$20</f>
        <v>3673.9562585399999</v>
      </c>
      <c r="F110" s="36">
        <f>SUMIFS(СВЦЭМ!$C$33:$C$776,СВЦЭМ!$A$33:$A$776,$A110,СВЦЭМ!$B$33:$B$776,F$83)+'СЕТ СН'!$H$12+СВЦЭМ!$D$10+'СЕТ СН'!$H$5-'СЕТ СН'!$H$20</f>
        <v>3681.0039031000001</v>
      </c>
      <c r="G110" s="36">
        <f>SUMIFS(СВЦЭМ!$C$33:$C$776,СВЦЭМ!$A$33:$A$776,$A110,СВЦЭМ!$B$33:$B$776,G$83)+'СЕТ СН'!$H$12+СВЦЭМ!$D$10+'СЕТ СН'!$H$5-'СЕТ СН'!$H$20</f>
        <v>3673.3788336799998</v>
      </c>
      <c r="H110" s="36">
        <f>SUMIFS(СВЦЭМ!$C$33:$C$776,СВЦЭМ!$A$33:$A$776,$A110,СВЦЭМ!$B$33:$B$776,H$83)+'СЕТ СН'!$H$12+СВЦЭМ!$D$10+'СЕТ СН'!$H$5-'СЕТ СН'!$H$20</f>
        <v>3631.6018976999999</v>
      </c>
      <c r="I110" s="36">
        <f>SUMIFS(СВЦЭМ!$C$33:$C$776,СВЦЭМ!$A$33:$A$776,$A110,СВЦЭМ!$B$33:$B$776,I$83)+'СЕТ СН'!$H$12+СВЦЭМ!$D$10+'СЕТ СН'!$H$5-'СЕТ СН'!$H$20</f>
        <v>3551.7650573400001</v>
      </c>
      <c r="J110" s="36">
        <f>SUMIFS(СВЦЭМ!$C$33:$C$776,СВЦЭМ!$A$33:$A$776,$A110,СВЦЭМ!$B$33:$B$776,J$83)+'СЕТ СН'!$H$12+СВЦЭМ!$D$10+'СЕТ СН'!$H$5-'СЕТ СН'!$H$20</f>
        <v>3504.9242528</v>
      </c>
      <c r="K110" s="36">
        <f>SUMIFS(СВЦЭМ!$C$33:$C$776,СВЦЭМ!$A$33:$A$776,$A110,СВЦЭМ!$B$33:$B$776,K$83)+'СЕТ СН'!$H$12+СВЦЭМ!$D$10+'СЕТ СН'!$H$5-'СЕТ СН'!$H$20</f>
        <v>3474.4734398199998</v>
      </c>
      <c r="L110" s="36">
        <f>SUMIFS(СВЦЭМ!$C$33:$C$776,СВЦЭМ!$A$33:$A$776,$A110,СВЦЭМ!$B$33:$B$776,L$83)+'СЕТ СН'!$H$12+СВЦЭМ!$D$10+'СЕТ СН'!$H$5-'СЕТ СН'!$H$20</f>
        <v>3476.0522955199999</v>
      </c>
      <c r="M110" s="36">
        <f>SUMIFS(СВЦЭМ!$C$33:$C$776,СВЦЭМ!$A$33:$A$776,$A110,СВЦЭМ!$B$33:$B$776,M$83)+'СЕТ СН'!$H$12+СВЦЭМ!$D$10+'СЕТ СН'!$H$5-'СЕТ СН'!$H$20</f>
        <v>3479.6380413799998</v>
      </c>
      <c r="N110" s="36">
        <f>SUMIFS(СВЦЭМ!$C$33:$C$776,СВЦЭМ!$A$33:$A$776,$A110,СВЦЭМ!$B$33:$B$776,N$83)+'СЕТ СН'!$H$12+СВЦЭМ!$D$10+'СЕТ СН'!$H$5-'СЕТ СН'!$H$20</f>
        <v>3470.7277251099999</v>
      </c>
      <c r="O110" s="36">
        <f>SUMIFS(СВЦЭМ!$C$33:$C$776,СВЦЭМ!$A$33:$A$776,$A110,СВЦЭМ!$B$33:$B$776,O$83)+'СЕТ СН'!$H$12+СВЦЭМ!$D$10+'СЕТ СН'!$H$5-'СЕТ СН'!$H$20</f>
        <v>3470.2443369699999</v>
      </c>
      <c r="P110" s="36">
        <f>SUMIFS(СВЦЭМ!$C$33:$C$776,СВЦЭМ!$A$33:$A$776,$A110,СВЦЭМ!$B$33:$B$776,P$83)+'СЕТ СН'!$H$12+СВЦЭМ!$D$10+'СЕТ СН'!$H$5-'СЕТ СН'!$H$20</f>
        <v>3474.9488363400001</v>
      </c>
      <c r="Q110" s="36">
        <f>SUMIFS(СВЦЭМ!$C$33:$C$776,СВЦЭМ!$A$33:$A$776,$A110,СВЦЭМ!$B$33:$B$776,Q$83)+'СЕТ СН'!$H$12+СВЦЭМ!$D$10+'СЕТ СН'!$H$5-'СЕТ СН'!$H$20</f>
        <v>3475.0143248100003</v>
      </c>
      <c r="R110" s="36">
        <f>SUMIFS(СВЦЭМ!$C$33:$C$776,СВЦЭМ!$A$33:$A$776,$A110,СВЦЭМ!$B$33:$B$776,R$83)+'СЕТ СН'!$H$12+СВЦЭМ!$D$10+'СЕТ СН'!$H$5-'СЕТ СН'!$H$20</f>
        <v>3467.6854238800001</v>
      </c>
      <c r="S110" s="36">
        <f>SUMIFS(СВЦЭМ!$C$33:$C$776,СВЦЭМ!$A$33:$A$776,$A110,СВЦЭМ!$B$33:$B$776,S$83)+'СЕТ СН'!$H$12+СВЦЭМ!$D$10+'СЕТ СН'!$H$5-'СЕТ СН'!$H$20</f>
        <v>3470.8976203699999</v>
      </c>
      <c r="T110" s="36">
        <f>SUMIFS(СВЦЭМ!$C$33:$C$776,СВЦЭМ!$A$33:$A$776,$A110,СВЦЭМ!$B$33:$B$776,T$83)+'СЕТ СН'!$H$12+СВЦЭМ!$D$10+'СЕТ СН'!$H$5-'СЕТ СН'!$H$20</f>
        <v>3465.5839956300001</v>
      </c>
      <c r="U110" s="36">
        <f>SUMIFS(СВЦЭМ!$C$33:$C$776,СВЦЭМ!$A$33:$A$776,$A110,СВЦЭМ!$B$33:$B$776,U$83)+'СЕТ СН'!$H$12+СВЦЭМ!$D$10+'СЕТ СН'!$H$5-'СЕТ СН'!$H$20</f>
        <v>3468.3299493099998</v>
      </c>
      <c r="V110" s="36">
        <f>SUMIFS(СВЦЭМ!$C$33:$C$776,СВЦЭМ!$A$33:$A$776,$A110,СВЦЭМ!$B$33:$B$776,V$83)+'СЕТ СН'!$H$12+СВЦЭМ!$D$10+'СЕТ СН'!$H$5-'СЕТ СН'!$H$20</f>
        <v>3480.7108538000002</v>
      </c>
      <c r="W110" s="36">
        <f>SUMIFS(СВЦЭМ!$C$33:$C$776,СВЦЭМ!$A$33:$A$776,$A110,СВЦЭМ!$B$33:$B$776,W$83)+'СЕТ СН'!$H$12+СВЦЭМ!$D$10+'СЕТ СН'!$H$5-'СЕТ СН'!$H$20</f>
        <v>3481.9063619099998</v>
      </c>
      <c r="X110" s="36">
        <f>SUMIFS(СВЦЭМ!$C$33:$C$776,СВЦЭМ!$A$33:$A$776,$A110,СВЦЭМ!$B$33:$B$776,X$83)+'СЕТ СН'!$H$12+СВЦЭМ!$D$10+'СЕТ СН'!$H$5-'СЕТ СН'!$H$20</f>
        <v>3454.9793146299999</v>
      </c>
      <c r="Y110" s="36">
        <f>SUMIFS(СВЦЭМ!$C$33:$C$776,СВЦЭМ!$A$33:$A$776,$A110,СВЦЭМ!$B$33:$B$776,Y$83)+'СЕТ СН'!$H$12+СВЦЭМ!$D$10+'СЕТ СН'!$H$5-'СЕТ СН'!$H$20</f>
        <v>3485.30039175</v>
      </c>
    </row>
    <row r="111" spans="1:25" ht="15.75" x14ac:dyDescent="0.2">
      <c r="A111" s="35">
        <f t="shared" si="2"/>
        <v>44071</v>
      </c>
      <c r="B111" s="36">
        <f>SUMIFS(СВЦЭМ!$C$33:$C$776,СВЦЭМ!$A$33:$A$776,$A111,СВЦЭМ!$B$33:$B$776,B$83)+'СЕТ СН'!$H$12+СВЦЭМ!$D$10+'СЕТ СН'!$H$5-'СЕТ СН'!$H$20</f>
        <v>3609.3179955099999</v>
      </c>
      <c r="C111" s="36">
        <f>SUMIFS(СВЦЭМ!$C$33:$C$776,СВЦЭМ!$A$33:$A$776,$A111,СВЦЭМ!$B$33:$B$776,C$83)+'СЕТ СН'!$H$12+СВЦЭМ!$D$10+'СЕТ СН'!$H$5-'СЕТ СН'!$H$20</f>
        <v>3627.94099818</v>
      </c>
      <c r="D111" s="36">
        <f>SUMIFS(СВЦЭМ!$C$33:$C$776,СВЦЭМ!$A$33:$A$776,$A111,СВЦЭМ!$B$33:$B$776,D$83)+'СЕТ СН'!$H$12+СВЦЭМ!$D$10+'СЕТ СН'!$H$5-'СЕТ СН'!$H$20</f>
        <v>3659.4993272800002</v>
      </c>
      <c r="E111" s="36">
        <f>SUMIFS(СВЦЭМ!$C$33:$C$776,СВЦЭМ!$A$33:$A$776,$A111,СВЦЭМ!$B$33:$B$776,E$83)+'СЕТ СН'!$H$12+СВЦЭМ!$D$10+'СЕТ СН'!$H$5-'СЕТ СН'!$H$20</f>
        <v>3671.8849517200001</v>
      </c>
      <c r="F111" s="36">
        <f>SUMIFS(СВЦЭМ!$C$33:$C$776,СВЦЭМ!$A$33:$A$776,$A111,СВЦЭМ!$B$33:$B$776,F$83)+'СЕТ СН'!$H$12+СВЦЭМ!$D$10+'СЕТ СН'!$H$5-'СЕТ СН'!$H$20</f>
        <v>3682.2260230299999</v>
      </c>
      <c r="G111" s="36">
        <f>SUMIFS(СВЦЭМ!$C$33:$C$776,СВЦЭМ!$A$33:$A$776,$A111,СВЦЭМ!$B$33:$B$776,G$83)+'СЕТ СН'!$H$12+СВЦЭМ!$D$10+'СЕТ СН'!$H$5-'СЕТ СН'!$H$20</f>
        <v>3661.8743905800002</v>
      </c>
      <c r="H111" s="36">
        <f>SUMIFS(СВЦЭМ!$C$33:$C$776,СВЦЭМ!$A$33:$A$776,$A111,СВЦЭМ!$B$33:$B$776,H$83)+'СЕТ СН'!$H$12+СВЦЭМ!$D$10+'СЕТ СН'!$H$5-'СЕТ СН'!$H$20</f>
        <v>3626.1210689</v>
      </c>
      <c r="I111" s="36">
        <f>SUMIFS(СВЦЭМ!$C$33:$C$776,СВЦЭМ!$A$33:$A$776,$A111,СВЦЭМ!$B$33:$B$776,I$83)+'СЕТ СН'!$H$12+СВЦЭМ!$D$10+'СЕТ СН'!$H$5-'СЕТ СН'!$H$20</f>
        <v>3569.78222293</v>
      </c>
      <c r="J111" s="36">
        <f>SUMIFS(СВЦЭМ!$C$33:$C$776,СВЦЭМ!$A$33:$A$776,$A111,СВЦЭМ!$B$33:$B$776,J$83)+'СЕТ СН'!$H$12+СВЦЭМ!$D$10+'СЕТ СН'!$H$5-'СЕТ СН'!$H$20</f>
        <v>3508.9612235</v>
      </c>
      <c r="K111" s="36">
        <f>SUMIFS(СВЦЭМ!$C$33:$C$776,СВЦЭМ!$A$33:$A$776,$A111,СВЦЭМ!$B$33:$B$776,K$83)+'СЕТ СН'!$H$12+СВЦЭМ!$D$10+'СЕТ СН'!$H$5-'СЕТ СН'!$H$20</f>
        <v>3480.33240772</v>
      </c>
      <c r="L111" s="36">
        <f>SUMIFS(СВЦЭМ!$C$33:$C$776,СВЦЭМ!$A$33:$A$776,$A111,СВЦЭМ!$B$33:$B$776,L$83)+'СЕТ СН'!$H$12+СВЦЭМ!$D$10+'СЕТ СН'!$H$5-'СЕТ СН'!$H$20</f>
        <v>3472.9005402500002</v>
      </c>
      <c r="M111" s="36">
        <f>SUMIFS(СВЦЭМ!$C$33:$C$776,СВЦЭМ!$A$33:$A$776,$A111,СВЦЭМ!$B$33:$B$776,M$83)+'СЕТ СН'!$H$12+СВЦЭМ!$D$10+'СЕТ СН'!$H$5-'СЕТ СН'!$H$20</f>
        <v>3474.7311217199999</v>
      </c>
      <c r="N111" s="36">
        <f>SUMIFS(СВЦЭМ!$C$33:$C$776,СВЦЭМ!$A$33:$A$776,$A111,СВЦЭМ!$B$33:$B$776,N$83)+'СЕТ СН'!$H$12+СВЦЭМ!$D$10+'СЕТ СН'!$H$5-'СЕТ СН'!$H$20</f>
        <v>3478.7572044600001</v>
      </c>
      <c r="O111" s="36">
        <f>SUMIFS(СВЦЭМ!$C$33:$C$776,СВЦЭМ!$A$33:$A$776,$A111,СВЦЭМ!$B$33:$B$776,O$83)+'СЕТ СН'!$H$12+СВЦЭМ!$D$10+'СЕТ СН'!$H$5-'СЕТ СН'!$H$20</f>
        <v>3481.16454681</v>
      </c>
      <c r="P111" s="36">
        <f>SUMIFS(СВЦЭМ!$C$33:$C$776,СВЦЭМ!$A$33:$A$776,$A111,СВЦЭМ!$B$33:$B$776,P$83)+'СЕТ СН'!$H$12+СВЦЭМ!$D$10+'СЕТ СН'!$H$5-'СЕТ СН'!$H$20</f>
        <v>3479.8982389799999</v>
      </c>
      <c r="Q111" s="36">
        <f>SUMIFS(СВЦЭМ!$C$33:$C$776,СВЦЭМ!$A$33:$A$776,$A111,СВЦЭМ!$B$33:$B$776,Q$83)+'СЕТ СН'!$H$12+СВЦЭМ!$D$10+'СЕТ СН'!$H$5-'СЕТ СН'!$H$20</f>
        <v>3487.4670784</v>
      </c>
      <c r="R111" s="36">
        <f>SUMIFS(СВЦЭМ!$C$33:$C$776,СВЦЭМ!$A$33:$A$776,$A111,СВЦЭМ!$B$33:$B$776,R$83)+'СЕТ СН'!$H$12+СВЦЭМ!$D$10+'СЕТ СН'!$H$5-'СЕТ СН'!$H$20</f>
        <v>3482.7658970100001</v>
      </c>
      <c r="S111" s="36">
        <f>SUMIFS(СВЦЭМ!$C$33:$C$776,СВЦЭМ!$A$33:$A$776,$A111,СВЦЭМ!$B$33:$B$776,S$83)+'СЕТ СН'!$H$12+СВЦЭМ!$D$10+'СЕТ СН'!$H$5-'СЕТ СН'!$H$20</f>
        <v>3484.51642081</v>
      </c>
      <c r="T111" s="36">
        <f>SUMIFS(СВЦЭМ!$C$33:$C$776,СВЦЭМ!$A$33:$A$776,$A111,СВЦЭМ!$B$33:$B$776,T$83)+'СЕТ СН'!$H$12+СВЦЭМ!$D$10+'СЕТ СН'!$H$5-'СЕТ СН'!$H$20</f>
        <v>3480.6835682000001</v>
      </c>
      <c r="U111" s="36">
        <f>SUMIFS(СВЦЭМ!$C$33:$C$776,СВЦЭМ!$A$33:$A$776,$A111,СВЦЭМ!$B$33:$B$776,U$83)+'СЕТ СН'!$H$12+СВЦЭМ!$D$10+'СЕТ СН'!$H$5-'СЕТ СН'!$H$20</f>
        <v>3473.5322009000001</v>
      </c>
      <c r="V111" s="36">
        <f>SUMIFS(СВЦЭМ!$C$33:$C$776,СВЦЭМ!$A$33:$A$776,$A111,СВЦЭМ!$B$33:$B$776,V$83)+'СЕТ СН'!$H$12+СВЦЭМ!$D$10+'СЕТ СН'!$H$5-'СЕТ СН'!$H$20</f>
        <v>3450.4663312500002</v>
      </c>
      <c r="W111" s="36">
        <f>SUMIFS(СВЦЭМ!$C$33:$C$776,СВЦЭМ!$A$33:$A$776,$A111,СВЦЭМ!$B$33:$B$776,W$83)+'СЕТ СН'!$H$12+СВЦЭМ!$D$10+'СЕТ СН'!$H$5-'СЕТ СН'!$H$20</f>
        <v>3449.3889401199999</v>
      </c>
      <c r="X111" s="36">
        <f>SUMIFS(СВЦЭМ!$C$33:$C$776,СВЦЭМ!$A$33:$A$776,$A111,СВЦЭМ!$B$33:$B$776,X$83)+'СЕТ СН'!$H$12+СВЦЭМ!$D$10+'СЕТ СН'!$H$5-'СЕТ СН'!$H$20</f>
        <v>3498.7409196799999</v>
      </c>
      <c r="Y111" s="36">
        <f>SUMIFS(СВЦЭМ!$C$33:$C$776,СВЦЭМ!$A$33:$A$776,$A111,СВЦЭМ!$B$33:$B$776,Y$83)+'СЕТ СН'!$H$12+СВЦЭМ!$D$10+'СЕТ СН'!$H$5-'СЕТ СН'!$H$20</f>
        <v>3547.3111446200001</v>
      </c>
    </row>
    <row r="112" spans="1:25" ht="15.75" x14ac:dyDescent="0.2">
      <c r="A112" s="35">
        <f t="shared" si="2"/>
        <v>44072</v>
      </c>
      <c r="B112" s="36">
        <f>SUMIFS(СВЦЭМ!$C$33:$C$776,СВЦЭМ!$A$33:$A$776,$A112,СВЦЭМ!$B$33:$B$776,B$83)+'СЕТ СН'!$H$12+СВЦЭМ!$D$10+'СЕТ СН'!$H$5-'СЕТ СН'!$H$20</f>
        <v>3608.9135721299999</v>
      </c>
      <c r="C112" s="36">
        <f>SUMIFS(СВЦЭМ!$C$33:$C$776,СВЦЭМ!$A$33:$A$776,$A112,СВЦЭМ!$B$33:$B$776,C$83)+'СЕТ СН'!$H$12+СВЦЭМ!$D$10+'СЕТ СН'!$H$5-'СЕТ СН'!$H$20</f>
        <v>3655.54046419</v>
      </c>
      <c r="D112" s="36">
        <f>SUMIFS(СВЦЭМ!$C$33:$C$776,СВЦЭМ!$A$33:$A$776,$A112,СВЦЭМ!$B$33:$B$776,D$83)+'СЕТ СН'!$H$12+СВЦЭМ!$D$10+'СЕТ СН'!$H$5-'СЕТ СН'!$H$20</f>
        <v>3694.90181712</v>
      </c>
      <c r="E112" s="36">
        <f>SUMIFS(СВЦЭМ!$C$33:$C$776,СВЦЭМ!$A$33:$A$776,$A112,СВЦЭМ!$B$33:$B$776,E$83)+'СЕТ СН'!$H$12+СВЦЭМ!$D$10+'СЕТ СН'!$H$5-'СЕТ СН'!$H$20</f>
        <v>3709.76345674</v>
      </c>
      <c r="F112" s="36">
        <f>SUMIFS(СВЦЭМ!$C$33:$C$776,СВЦЭМ!$A$33:$A$776,$A112,СВЦЭМ!$B$33:$B$776,F$83)+'СЕТ СН'!$H$12+СВЦЭМ!$D$10+'СЕТ СН'!$H$5-'СЕТ СН'!$H$20</f>
        <v>3718.2702460999999</v>
      </c>
      <c r="G112" s="36">
        <f>SUMIFS(СВЦЭМ!$C$33:$C$776,СВЦЭМ!$A$33:$A$776,$A112,СВЦЭМ!$B$33:$B$776,G$83)+'СЕТ СН'!$H$12+СВЦЭМ!$D$10+'СЕТ СН'!$H$5-'СЕТ СН'!$H$20</f>
        <v>3702.9502005599998</v>
      </c>
      <c r="H112" s="36">
        <f>SUMIFS(СВЦЭМ!$C$33:$C$776,СВЦЭМ!$A$33:$A$776,$A112,СВЦЭМ!$B$33:$B$776,H$83)+'СЕТ СН'!$H$12+СВЦЭМ!$D$10+'СЕТ СН'!$H$5-'СЕТ СН'!$H$20</f>
        <v>3676.4947598500003</v>
      </c>
      <c r="I112" s="36">
        <f>SUMIFS(СВЦЭМ!$C$33:$C$776,СВЦЭМ!$A$33:$A$776,$A112,СВЦЭМ!$B$33:$B$776,I$83)+'СЕТ СН'!$H$12+СВЦЭМ!$D$10+'СЕТ СН'!$H$5-'СЕТ СН'!$H$20</f>
        <v>3630.52009477</v>
      </c>
      <c r="J112" s="36">
        <f>SUMIFS(СВЦЭМ!$C$33:$C$776,СВЦЭМ!$A$33:$A$776,$A112,СВЦЭМ!$B$33:$B$776,J$83)+'СЕТ СН'!$H$12+СВЦЭМ!$D$10+'СЕТ СН'!$H$5-'СЕТ СН'!$H$20</f>
        <v>3558.3487697800001</v>
      </c>
      <c r="K112" s="36">
        <f>SUMIFS(СВЦЭМ!$C$33:$C$776,СВЦЭМ!$A$33:$A$776,$A112,СВЦЭМ!$B$33:$B$776,K$83)+'СЕТ СН'!$H$12+СВЦЭМ!$D$10+'СЕТ СН'!$H$5-'СЕТ СН'!$H$20</f>
        <v>3498.3343285000001</v>
      </c>
      <c r="L112" s="36">
        <f>SUMIFS(СВЦЭМ!$C$33:$C$776,СВЦЭМ!$A$33:$A$776,$A112,СВЦЭМ!$B$33:$B$776,L$83)+'СЕТ СН'!$H$12+СВЦЭМ!$D$10+'СЕТ СН'!$H$5-'СЕТ СН'!$H$20</f>
        <v>3478.05258628</v>
      </c>
      <c r="M112" s="36">
        <f>SUMIFS(СВЦЭМ!$C$33:$C$776,СВЦЭМ!$A$33:$A$776,$A112,СВЦЭМ!$B$33:$B$776,M$83)+'СЕТ СН'!$H$12+СВЦЭМ!$D$10+'СЕТ СН'!$H$5-'СЕТ СН'!$H$20</f>
        <v>3479.3170633499999</v>
      </c>
      <c r="N112" s="36">
        <f>SUMIFS(СВЦЭМ!$C$33:$C$776,СВЦЭМ!$A$33:$A$776,$A112,СВЦЭМ!$B$33:$B$776,N$83)+'СЕТ СН'!$H$12+СВЦЭМ!$D$10+'СЕТ СН'!$H$5-'СЕТ СН'!$H$20</f>
        <v>3489.76793421</v>
      </c>
      <c r="O112" s="36">
        <f>SUMIFS(СВЦЭМ!$C$33:$C$776,СВЦЭМ!$A$33:$A$776,$A112,СВЦЭМ!$B$33:$B$776,O$83)+'СЕТ СН'!$H$12+СВЦЭМ!$D$10+'СЕТ СН'!$H$5-'СЕТ СН'!$H$20</f>
        <v>3484.4832348899999</v>
      </c>
      <c r="P112" s="36">
        <f>SUMIFS(СВЦЭМ!$C$33:$C$776,СВЦЭМ!$A$33:$A$776,$A112,СВЦЭМ!$B$33:$B$776,P$83)+'СЕТ СН'!$H$12+СВЦЭМ!$D$10+'СЕТ СН'!$H$5-'СЕТ СН'!$H$20</f>
        <v>3495.3422540800002</v>
      </c>
      <c r="Q112" s="36">
        <f>SUMIFS(СВЦЭМ!$C$33:$C$776,СВЦЭМ!$A$33:$A$776,$A112,СВЦЭМ!$B$33:$B$776,Q$83)+'СЕТ СН'!$H$12+СВЦЭМ!$D$10+'СЕТ СН'!$H$5-'СЕТ СН'!$H$20</f>
        <v>3507.5436376100001</v>
      </c>
      <c r="R112" s="36">
        <f>SUMIFS(СВЦЭМ!$C$33:$C$776,СВЦЭМ!$A$33:$A$776,$A112,СВЦЭМ!$B$33:$B$776,R$83)+'СЕТ СН'!$H$12+СВЦЭМ!$D$10+'СЕТ СН'!$H$5-'СЕТ СН'!$H$20</f>
        <v>3516.5761919300003</v>
      </c>
      <c r="S112" s="36">
        <f>SUMIFS(СВЦЭМ!$C$33:$C$776,СВЦЭМ!$A$33:$A$776,$A112,СВЦЭМ!$B$33:$B$776,S$83)+'СЕТ СН'!$H$12+СВЦЭМ!$D$10+'СЕТ СН'!$H$5-'СЕТ СН'!$H$20</f>
        <v>3507.3059018899999</v>
      </c>
      <c r="T112" s="36">
        <f>SUMIFS(СВЦЭМ!$C$33:$C$776,СВЦЭМ!$A$33:$A$776,$A112,СВЦЭМ!$B$33:$B$776,T$83)+'СЕТ СН'!$H$12+СВЦЭМ!$D$10+'СЕТ СН'!$H$5-'СЕТ СН'!$H$20</f>
        <v>3506.6260073399999</v>
      </c>
      <c r="U112" s="36">
        <f>SUMIFS(СВЦЭМ!$C$33:$C$776,СВЦЭМ!$A$33:$A$776,$A112,СВЦЭМ!$B$33:$B$776,U$83)+'СЕТ СН'!$H$12+СВЦЭМ!$D$10+'СЕТ СН'!$H$5-'СЕТ СН'!$H$20</f>
        <v>3506.5048968400001</v>
      </c>
      <c r="V112" s="36">
        <f>SUMIFS(СВЦЭМ!$C$33:$C$776,СВЦЭМ!$A$33:$A$776,$A112,СВЦЭМ!$B$33:$B$776,V$83)+'СЕТ СН'!$H$12+СВЦЭМ!$D$10+'СЕТ СН'!$H$5-'СЕТ СН'!$H$20</f>
        <v>3486.7375176200003</v>
      </c>
      <c r="W112" s="36">
        <f>SUMIFS(СВЦЭМ!$C$33:$C$776,СВЦЭМ!$A$33:$A$776,$A112,СВЦЭМ!$B$33:$B$776,W$83)+'СЕТ СН'!$H$12+СВЦЭМ!$D$10+'СЕТ СН'!$H$5-'СЕТ СН'!$H$20</f>
        <v>3476.0226071299999</v>
      </c>
      <c r="X112" s="36">
        <f>SUMIFS(СВЦЭМ!$C$33:$C$776,СВЦЭМ!$A$33:$A$776,$A112,СВЦЭМ!$B$33:$B$776,X$83)+'СЕТ СН'!$H$12+СВЦЭМ!$D$10+'СЕТ СН'!$H$5-'СЕТ СН'!$H$20</f>
        <v>3518.6346419299998</v>
      </c>
      <c r="Y112" s="36">
        <f>SUMIFS(СВЦЭМ!$C$33:$C$776,СВЦЭМ!$A$33:$A$776,$A112,СВЦЭМ!$B$33:$B$776,Y$83)+'СЕТ СН'!$H$12+СВЦЭМ!$D$10+'СЕТ СН'!$H$5-'СЕТ СН'!$H$20</f>
        <v>3558.7549116700002</v>
      </c>
    </row>
    <row r="113" spans="1:27" ht="15.75" x14ac:dyDescent="0.2">
      <c r="A113" s="35">
        <f t="shared" si="2"/>
        <v>44073</v>
      </c>
      <c r="B113" s="36">
        <f>SUMIFS(СВЦЭМ!$C$33:$C$776,СВЦЭМ!$A$33:$A$776,$A113,СВЦЭМ!$B$33:$B$776,B$83)+'СЕТ СН'!$H$12+СВЦЭМ!$D$10+'СЕТ СН'!$H$5-'СЕТ СН'!$H$20</f>
        <v>3588.94369482</v>
      </c>
      <c r="C113" s="36">
        <f>SUMIFS(СВЦЭМ!$C$33:$C$776,СВЦЭМ!$A$33:$A$776,$A113,СВЦЭМ!$B$33:$B$776,C$83)+'СЕТ СН'!$H$12+СВЦЭМ!$D$10+'СЕТ СН'!$H$5-'СЕТ СН'!$H$20</f>
        <v>3646.7699653700001</v>
      </c>
      <c r="D113" s="36">
        <f>SUMIFS(СВЦЭМ!$C$33:$C$776,СВЦЭМ!$A$33:$A$776,$A113,СВЦЭМ!$B$33:$B$776,D$83)+'СЕТ СН'!$H$12+СВЦЭМ!$D$10+'СЕТ СН'!$H$5-'СЕТ СН'!$H$20</f>
        <v>3692.5713932799999</v>
      </c>
      <c r="E113" s="36">
        <f>SUMIFS(СВЦЭМ!$C$33:$C$776,СВЦЭМ!$A$33:$A$776,$A113,СВЦЭМ!$B$33:$B$776,E$83)+'СЕТ СН'!$H$12+СВЦЭМ!$D$10+'СЕТ СН'!$H$5-'СЕТ СН'!$H$20</f>
        <v>3691.75156892</v>
      </c>
      <c r="F113" s="36">
        <f>SUMIFS(СВЦЭМ!$C$33:$C$776,СВЦЭМ!$A$33:$A$776,$A113,СВЦЭМ!$B$33:$B$776,F$83)+'СЕТ СН'!$H$12+СВЦЭМ!$D$10+'СЕТ СН'!$H$5-'СЕТ СН'!$H$20</f>
        <v>3692.0043630199998</v>
      </c>
      <c r="G113" s="36">
        <f>SUMIFS(СВЦЭМ!$C$33:$C$776,СВЦЭМ!$A$33:$A$776,$A113,СВЦЭМ!$B$33:$B$776,G$83)+'СЕТ СН'!$H$12+СВЦЭМ!$D$10+'СЕТ СН'!$H$5-'СЕТ СН'!$H$20</f>
        <v>3681.7563454599999</v>
      </c>
      <c r="H113" s="36">
        <f>SUMIFS(СВЦЭМ!$C$33:$C$776,СВЦЭМ!$A$33:$A$776,$A113,СВЦЭМ!$B$33:$B$776,H$83)+'СЕТ СН'!$H$12+СВЦЭМ!$D$10+'СЕТ СН'!$H$5-'СЕТ СН'!$H$20</f>
        <v>3674.0148308299999</v>
      </c>
      <c r="I113" s="36">
        <f>SUMIFS(СВЦЭМ!$C$33:$C$776,СВЦЭМ!$A$33:$A$776,$A113,СВЦЭМ!$B$33:$B$776,I$83)+'СЕТ СН'!$H$12+СВЦЭМ!$D$10+'СЕТ СН'!$H$5-'СЕТ СН'!$H$20</f>
        <v>3642.3963638599998</v>
      </c>
      <c r="J113" s="36">
        <f>SUMIFS(СВЦЭМ!$C$33:$C$776,СВЦЭМ!$A$33:$A$776,$A113,СВЦЭМ!$B$33:$B$776,J$83)+'СЕТ СН'!$H$12+СВЦЭМ!$D$10+'СЕТ СН'!$H$5-'СЕТ СН'!$H$20</f>
        <v>3568.4413535799999</v>
      </c>
      <c r="K113" s="36">
        <f>SUMIFS(СВЦЭМ!$C$33:$C$776,СВЦЭМ!$A$33:$A$776,$A113,СВЦЭМ!$B$33:$B$776,K$83)+'СЕТ СН'!$H$12+СВЦЭМ!$D$10+'СЕТ СН'!$H$5-'СЕТ СН'!$H$20</f>
        <v>3502.0882191400001</v>
      </c>
      <c r="L113" s="36">
        <f>SUMIFS(СВЦЭМ!$C$33:$C$776,СВЦЭМ!$A$33:$A$776,$A113,СВЦЭМ!$B$33:$B$776,L$83)+'СЕТ СН'!$H$12+СВЦЭМ!$D$10+'СЕТ СН'!$H$5-'СЕТ СН'!$H$20</f>
        <v>3470.5122201200002</v>
      </c>
      <c r="M113" s="36">
        <f>SUMIFS(СВЦЭМ!$C$33:$C$776,СВЦЭМ!$A$33:$A$776,$A113,СВЦЭМ!$B$33:$B$776,M$83)+'СЕТ СН'!$H$12+СВЦЭМ!$D$10+'СЕТ СН'!$H$5-'СЕТ СН'!$H$20</f>
        <v>3463.1652899199999</v>
      </c>
      <c r="N113" s="36">
        <f>SUMIFS(СВЦЭМ!$C$33:$C$776,СВЦЭМ!$A$33:$A$776,$A113,СВЦЭМ!$B$33:$B$776,N$83)+'СЕТ СН'!$H$12+СВЦЭМ!$D$10+'СЕТ СН'!$H$5-'СЕТ СН'!$H$20</f>
        <v>3473.4256255300002</v>
      </c>
      <c r="O113" s="36">
        <f>SUMIFS(СВЦЭМ!$C$33:$C$776,СВЦЭМ!$A$33:$A$776,$A113,СВЦЭМ!$B$33:$B$776,O$83)+'СЕТ СН'!$H$12+СВЦЭМ!$D$10+'СЕТ СН'!$H$5-'СЕТ СН'!$H$20</f>
        <v>3466.8771301799998</v>
      </c>
      <c r="P113" s="36">
        <f>SUMIFS(СВЦЭМ!$C$33:$C$776,СВЦЭМ!$A$33:$A$776,$A113,СВЦЭМ!$B$33:$B$776,P$83)+'СЕТ СН'!$H$12+СВЦЭМ!$D$10+'СЕТ СН'!$H$5-'СЕТ СН'!$H$20</f>
        <v>3479.8841700100002</v>
      </c>
      <c r="Q113" s="36">
        <f>SUMIFS(СВЦЭМ!$C$33:$C$776,СВЦЭМ!$A$33:$A$776,$A113,СВЦЭМ!$B$33:$B$776,Q$83)+'СЕТ СН'!$H$12+СВЦЭМ!$D$10+'СЕТ СН'!$H$5-'СЕТ СН'!$H$20</f>
        <v>3487.5128106699999</v>
      </c>
      <c r="R113" s="36">
        <f>SUMIFS(СВЦЭМ!$C$33:$C$776,СВЦЭМ!$A$33:$A$776,$A113,СВЦЭМ!$B$33:$B$776,R$83)+'СЕТ СН'!$H$12+СВЦЭМ!$D$10+'СЕТ СН'!$H$5-'СЕТ СН'!$H$20</f>
        <v>3489.8229526300001</v>
      </c>
      <c r="S113" s="36">
        <f>SUMIFS(СВЦЭМ!$C$33:$C$776,СВЦЭМ!$A$33:$A$776,$A113,СВЦЭМ!$B$33:$B$776,S$83)+'СЕТ СН'!$H$12+СВЦЭМ!$D$10+'СЕТ СН'!$H$5-'СЕТ СН'!$H$20</f>
        <v>3475.26508487</v>
      </c>
      <c r="T113" s="36">
        <f>SUMIFS(СВЦЭМ!$C$33:$C$776,СВЦЭМ!$A$33:$A$776,$A113,СВЦЭМ!$B$33:$B$776,T$83)+'СЕТ СН'!$H$12+СВЦЭМ!$D$10+'СЕТ СН'!$H$5-'СЕТ СН'!$H$20</f>
        <v>3465.42219458</v>
      </c>
      <c r="U113" s="36">
        <f>SUMIFS(СВЦЭМ!$C$33:$C$776,СВЦЭМ!$A$33:$A$776,$A113,СВЦЭМ!$B$33:$B$776,U$83)+'СЕТ СН'!$H$12+СВЦЭМ!$D$10+'СЕТ СН'!$H$5-'СЕТ СН'!$H$20</f>
        <v>3459.7147067999999</v>
      </c>
      <c r="V113" s="36">
        <f>SUMIFS(СВЦЭМ!$C$33:$C$776,СВЦЭМ!$A$33:$A$776,$A113,СВЦЭМ!$B$33:$B$776,V$83)+'СЕТ СН'!$H$12+СВЦЭМ!$D$10+'СЕТ СН'!$H$5-'СЕТ СН'!$H$20</f>
        <v>3434.1990266900002</v>
      </c>
      <c r="W113" s="36">
        <f>SUMIFS(СВЦЭМ!$C$33:$C$776,СВЦЭМ!$A$33:$A$776,$A113,СВЦЭМ!$B$33:$B$776,W$83)+'СЕТ СН'!$H$12+СВЦЭМ!$D$10+'СЕТ СН'!$H$5-'СЕТ СН'!$H$20</f>
        <v>3420.9977002099999</v>
      </c>
      <c r="X113" s="36">
        <f>SUMIFS(СВЦЭМ!$C$33:$C$776,СВЦЭМ!$A$33:$A$776,$A113,СВЦЭМ!$B$33:$B$776,X$83)+'СЕТ СН'!$H$12+СВЦЭМ!$D$10+'СЕТ СН'!$H$5-'СЕТ СН'!$H$20</f>
        <v>3462.3070613800001</v>
      </c>
      <c r="Y113" s="36">
        <f>SUMIFS(СВЦЭМ!$C$33:$C$776,СВЦЭМ!$A$33:$A$776,$A113,СВЦЭМ!$B$33:$B$776,Y$83)+'СЕТ СН'!$H$12+СВЦЭМ!$D$10+'СЕТ СН'!$H$5-'СЕТ СН'!$H$20</f>
        <v>3511.83385073</v>
      </c>
      <c r="AA113" s="37"/>
    </row>
    <row r="114" spans="1:27" ht="15.75" x14ac:dyDescent="0.2">
      <c r="A114" s="35">
        <f t="shared" si="2"/>
        <v>44074</v>
      </c>
      <c r="B114" s="36">
        <f>SUMIFS(СВЦЭМ!$C$33:$C$776,СВЦЭМ!$A$33:$A$776,$A114,СВЦЭМ!$B$33:$B$776,B$83)+'СЕТ СН'!$H$12+СВЦЭМ!$D$10+'СЕТ СН'!$H$5-'СЕТ СН'!$H$20</f>
        <v>3558.1844360700002</v>
      </c>
      <c r="C114" s="36">
        <f>SUMIFS(СВЦЭМ!$C$33:$C$776,СВЦЭМ!$A$33:$A$776,$A114,СВЦЭМ!$B$33:$B$776,C$83)+'СЕТ СН'!$H$12+СВЦЭМ!$D$10+'СЕТ СН'!$H$5-'СЕТ СН'!$H$20</f>
        <v>3611.97132917</v>
      </c>
      <c r="D114" s="36">
        <f>SUMIFS(СВЦЭМ!$C$33:$C$776,СВЦЭМ!$A$33:$A$776,$A114,СВЦЭМ!$B$33:$B$776,D$83)+'СЕТ СН'!$H$12+СВЦЭМ!$D$10+'СЕТ СН'!$H$5-'СЕТ СН'!$H$20</f>
        <v>3669.17111983</v>
      </c>
      <c r="E114" s="36">
        <f>SUMIFS(СВЦЭМ!$C$33:$C$776,СВЦЭМ!$A$33:$A$776,$A114,СВЦЭМ!$B$33:$B$776,E$83)+'СЕТ СН'!$H$12+СВЦЭМ!$D$10+'СЕТ СН'!$H$5-'СЕТ СН'!$H$20</f>
        <v>3681.2683125200001</v>
      </c>
      <c r="F114" s="36">
        <f>SUMIFS(СВЦЭМ!$C$33:$C$776,СВЦЭМ!$A$33:$A$776,$A114,СВЦЭМ!$B$33:$B$776,F$83)+'СЕТ СН'!$H$12+СВЦЭМ!$D$10+'СЕТ СН'!$H$5-'СЕТ СН'!$H$20</f>
        <v>3691.98133272</v>
      </c>
      <c r="G114" s="36">
        <f>SUMIFS(СВЦЭМ!$C$33:$C$776,СВЦЭМ!$A$33:$A$776,$A114,СВЦЭМ!$B$33:$B$776,G$83)+'СЕТ СН'!$H$12+СВЦЭМ!$D$10+'СЕТ СН'!$H$5-'СЕТ СН'!$H$20</f>
        <v>3678.4062837199999</v>
      </c>
      <c r="H114" s="36">
        <f>SUMIFS(СВЦЭМ!$C$33:$C$776,СВЦЭМ!$A$33:$A$776,$A114,СВЦЭМ!$B$33:$B$776,H$83)+'СЕТ СН'!$H$12+СВЦЭМ!$D$10+'СЕТ СН'!$H$5-'СЕТ СН'!$H$20</f>
        <v>3627.3226664100002</v>
      </c>
      <c r="I114" s="36">
        <f>SUMIFS(СВЦЭМ!$C$33:$C$776,СВЦЭМ!$A$33:$A$776,$A114,СВЦЭМ!$B$33:$B$776,I$83)+'СЕТ СН'!$H$12+СВЦЭМ!$D$10+'СЕТ СН'!$H$5-'СЕТ СН'!$H$20</f>
        <v>3565.6932386099998</v>
      </c>
      <c r="J114" s="36">
        <f>SUMIFS(СВЦЭМ!$C$33:$C$776,СВЦЭМ!$A$33:$A$776,$A114,СВЦЭМ!$B$33:$B$776,J$83)+'СЕТ СН'!$H$12+СВЦЭМ!$D$10+'СЕТ СН'!$H$5-'СЕТ СН'!$H$20</f>
        <v>3510.0830129999999</v>
      </c>
      <c r="K114" s="36">
        <f>SUMIFS(СВЦЭМ!$C$33:$C$776,СВЦЭМ!$A$33:$A$776,$A114,СВЦЭМ!$B$33:$B$776,K$83)+'СЕТ СН'!$H$12+СВЦЭМ!$D$10+'СЕТ СН'!$H$5-'СЕТ СН'!$H$20</f>
        <v>3467.16470183</v>
      </c>
      <c r="L114" s="36">
        <f>SUMIFS(СВЦЭМ!$C$33:$C$776,СВЦЭМ!$A$33:$A$776,$A114,СВЦЭМ!$B$33:$B$776,L$83)+'СЕТ СН'!$H$12+СВЦЭМ!$D$10+'СЕТ СН'!$H$5-'СЕТ СН'!$H$20</f>
        <v>3482.00824048</v>
      </c>
      <c r="M114" s="36">
        <f>SUMIFS(СВЦЭМ!$C$33:$C$776,СВЦЭМ!$A$33:$A$776,$A114,СВЦЭМ!$B$33:$B$776,M$83)+'СЕТ СН'!$H$12+СВЦЭМ!$D$10+'СЕТ СН'!$H$5-'СЕТ СН'!$H$20</f>
        <v>3480.90042279</v>
      </c>
      <c r="N114" s="36">
        <f>SUMIFS(СВЦЭМ!$C$33:$C$776,СВЦЭМ!$A$33:$A$776,$A114,СВЦЭМ!$B$33:$B$776,N$83)+'СЕТ СН'!$H$12+СВЦЭМ!$D$10+'СЕТ СН'!$H$5-'СЕТ СН'!$H$20</f>
        <v>3477.0207498</v>
      </c>
      <c r="O114" s="36">
        <f>SUMIFS(СВЦЭМ!$C$33:$C$776,СВЦЭМ!$A$33:$A$776,$A114,СВЦЭМ!$B$33:$B$776,O$83)+'СЕТ СН'!$H$12+СВЦЭМ!$D$10+'СЕТ СН'!$H$5-'СЕТ СН'!$H$20</f>
        <v>3471.3878941900002</v>
      </c>
      <c r="P114" s="36">
        <f>SUMIFS(СВЦЭМ!$C$33:$C$776,СВЦЭМ!$A$33:$A$776,$A114,СВЦЭМ!$B$33:$B$776,P$83)+'СЕТ СН'!$H$12+СВЦЭМ!$D$10+'СЕТ СН'!$H$5-'СЕТ СН'!$H$20</f>
        <v>3476.7443027999998</v>
      </c>
      <c r="Q114" s="36">
        <f>SUMIFS(СВЦЭМ!$C$33:$C$776,СВЦЭМ!$A$33:$A$776,$A114,СВЦЭМ!$B$33:$B$776,Q$83)+'СЕТ СН'!$H$12+СВЦЭМ!$D$10+'СЕТ СН'!$H$5-'СЕТ СН'!$H$20</f>
        <v>3473.7127416100002</v>
      </c>
      <c r="R114" s="36">
        <f>SUMIFS(СВЦЭМ!$C$33:$C$776,СВЦЭМ!$A$33:$A$776,$A114,СВЦЭМ!$B$33:$B$776,R$83)+'СЕТ СН'!$H$12+СВЦЭМ!$D$10+'СЕТ СН'!$H$5-'СЕТ СН'!$H$20</f>
        <v>3471.7366611100001</v>
      </c>
      <c r="S114" s="36">
        <f>SUMIFS(СВЦЭМ!$C$33:$C$776,СВЦЭМ!$A$33:$A$776,$A114,СВЦЭМ!$B$33:$B$776,S$83)+'СЕТ СН'!$H$12+СВЦЭМ!$D$10+'СЕТ СН'!$H$5-'СЕТ СН'!$H$20</f>
        <v>3477.7201266399998</v>
      </c>
      <c r="T114" s="36">
        <f>SUMIFS(СВЦЭМ!$C$33:$C$776,СВЦЭМ!$A$33:$A$776,$A114,СВЦЭМ!$B$33:$B$776,T$83)+'СЕТ СН'!$H$12+СВЦЭМ!$D$10+'СЕТ СН'!$H$5-'СЕТ СН'!$H$20</f>
        <v>3476.6260042499998</v>
      </c>
      <c r="U114" s="36">
        <f>SUMIFS(СВЦЭМ!$C$33:$C$776,СВЦЭМ!$A$33:$A$776,$A114,СВЦЭМ!$B$33:$B$776,U$83)+'СЕТ СН'!$H$12+СВЦЭМ!$D$10+'СЕТ СН'!$H$5-'СЕТ СН'!$H$20</f>
        <v>3469.0645495899998</v>
      </c>
      <c r="V114" s="36">
        <f>SUMIFS(СВЦЭМ!$C$33:$C$776,СВЦЭМ!$A$33:$A$776,$A114,СВЦЭМ!$B$33:$B$776,V$83)+'СЕТ СН'!$H$12+СВЦЭМ!$D$10+'СЕТ СН'!$H$5-'СЕТ СН'!$H$20</f>
        <v>3469.5644251499998</v>
      </c>
      <c r="W114" s="36">
        <f>SUMIFS(СВЦЭМ!$C$33:$C$776,СВЦЭМ!$A$33:$A$776,$A114,СВЦЭМ!$B$33:$B$776,W$83)+'СЕТ СН'!$H$12+СВЦЭМ!$D$10+'СЕТ СН'!$H$5-'СЕТ СН'!$H$20</f>
        <v>3467.7930502099998</v>
      </c>
      <c r="X114" s="36">
        <f>SUMIFS(СВЦЭМ!$C$33:$C$776,СВЦЭМ!$A$33:$A$776,$A114,СВЦЭМ!$B$33:$B$776,X$83)+'СЕТ СН'!$H$12+СВЦЭМ!$D$10+'СЕТ СН'!$H$5-'СЕТ СН'!$H$20</f>
        <v>3476.1503951899999</v>
      </c>
      <c r="Y114" s="36">
        <f>SUMIFS(СВЦЭМ!$C$33:$C$776,СВЦЭМ!$A$33:$A$776,$A114,СВЦЭМ!$B$33:$B$776,Y$83)+'СЕТ СН'!$H$12+СВЦЭМ!$D$10+'СЕТ СН'!$H$5-'СЕТ СН'!$H$20</f>
        <v>3527.7510416800001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01.08.2020</v>
      </c>
      <c r="B120" s="36">
        <f>SUMIFS(СВЦЭМ!$C$33:$C$776,СВЦЭМ!$A$33:$A$776,$A120,СВЦЭМ!$B$33:$B$776,B$119)+'СЕТ СН'!$I$12+СВЦЭМ!$D$10+'СЕТ СН'!$I$5-'СЕТ СН'!$I$20</f>
        <v>3656.0114116099999</v>
      </c>
      <c r="C120" s="36">
        <f>SUMIFS(СВЦЭМ!$C$33:$C$776,СВЦЭМ!$A$33:$A$776,$A120,СВЦЭМ!$B$33:$B$776,C$119)+'СЕТ СН'!$I$12+СВЦЭМ!$D$10+'СЕТ СН'!$I$5-'СЕТ СН'!$I$20</f>
        <v>3694.7370515900002</v>
      </c>
      <c r="D120" s="36">
        <f>SUMIFS(СВЦЭМ!$C$33:$C$776,СВЦЭМ!$A$33:$A$776,$A120,СВЦЭМ!$B$33:$B$776,D$119)+'СЕТ СН'!$I$12+СВЦЭМ!$D$10+'СЕТ СН'!$I$5-'СЕТ СН'!$I$20</f>
        <v>3733.3955875299998</v>
      </c>
      <c r="E120" s="36">
        <f>SUMIFS(СВЦЭМ!$C$33:$C$776,СВЦЭМ!$A$33:$A$776,$A120,СВЦЭМ!$B$33:$B$776,E$119)+'СЕТ СН'!$I$12+СВЦЭМ!$D$10+'СЕТ СН'!$I$5-'СЕТ СН'!$I$20</f>
        <v>3734.3169519600001</v>
      </c>
      <c r="F120" s="36">
        <f>SUMIFS(СВЦЭМ!$C$33:$C$776,СВЦЭМ!$A$33:$A$776,$A120,СВЦЭМ!$B$33:$B$776,F$119)+'СЕТ СН'!$I$12+СВЦЭМ!$D$10+'СЕТ СН'!$I$5-'СЕТ СН'!$I$20</f>
        <v>3730.1613084700002</v>
      </c>
      <c r="G120" s="36">
        <f>SUMIFS(СВЦЭМ!$C$33:$C$776,СВЦЭМ!$A$33:$A$776,$A120,СВЦЭМ!$B$33:$B$776,G$119)+'СЕТ СН'!$I$12+СВЦЭМ!$D$10+'СЕТ СН'!$I$5-'СЕТ СН'!$I$20</f>
        <v>3756.96238176</v>
      </c>
      <c r="H120" s="36">
        <f>SUMIFS(СВЦЭМ!$C$33:$C$776,СВЦЭМ!$A$33:$A$776,$A120,СВЦЭМ!$B$33:$B$776,H$119)+'СЕТ СН'!$I$12+СВЦЭМ!$D$10+'СЕТ СН'!$I$5-'СЕТ СН'!$I$20</f>
        <v>3735.4796286000001</v>
      </c>
      <c r="I120" s="36">
        <f>SUMIFS(СВЦЭМ!$C$33:$C$776,СВЦЭМ!$A$33:$A$776,$A120,СВЦЭМ!$B$33:$B$776,I$119)+'СЕТ СН'!$I$12+СВЦЭМ!$D$10+'СЕТ СН'!$I$5-'СЕТ СН'!$I$20</f>
        <v>3754.6044059400001</v>
      </c>
      <c r="J120" s="36">
        <f>SUMIFS(СВЦЭМ!$C$33:$C$776,СВЦЭМ!$A$33:$A$776,$A120,СВЦЭМ!$B$33:$B$776,J$119)+'СЕТ СН'!$I$12+СВЦЭМ!$D$10+'СЕТ СН'!$I$5-'СЕТ СН'!$I$20</f>
        <v>3709.2706213500001</v>
      </c>
      <c r="K120" s="36">
        <f>SUMIFS(СВЦЭМ!$C$33:$C$776,СВЦЭМ!$A$33:$A$776,$A120,СВЦЭМ!$B$33:$B$776,K$119)+'СЕТ СН'!$I$12+СВЦЭМ!$D$10+'СЕТ СН'!$I$5-'СЕТ СН'!$I$20</f>
        <v>3667.01730374</v>
      </c>
      <c r="L120" s="36">
        <f>SUMIFS(СВЦЭМ!$C$33:$C$776,СВЦЭМ!$A$33:$A$776,$A120,СВЦЭМ!$B$33:$B$776,L$119)+'СЕТ СН'!$I$12+СВЦЭМ!$D$10+'СЕТ СН'!$I$5-'СЕТ СН'!$I$20</f>
        <v>3633.1183541</v>
      </c>
      <c r="M120" s="36">
        <f>SUMIFS(СВЦЭМ!$C$33:$C$776,СВЦЭМ!$A$33:$A$776,$A120,СВЦЭМ!$B$33:$B$776,M$119)+'СЕТ СН'!$I$12+СВЦЭМ!$D$10+'СЕТ СН'!$I$5-'СЕТ СН'!$I$20</f>
        <v>3562.4052791300001</v>
      </c>
      <c r="N120" s="36">
        <f>SUMIFS(СВЦЭМ!$C$33:$C$776,СВЦЭМ!$A$33:$A$776,$A120,СВЦЭМ!$B$33:$B$776,N$119)+'СЕТ СН'!$I$12+СВЦЭМ!$D$10+'СЕТ СН'!$I$5-'СЕТ СН'!$I$20</f>
        <v>3529.76618831</v>
      </c>
      <c r="O120" s="36">
        <f>SUMIFS(СВЦЭМ!$C$33:$C$776,СВЦЭМ!$A$33:$A$776,$A120,СВЦЭМ!$B$33:$B$776,O$119)+'СЕТ СН'!$I$12+СВЦЭМ!$D$10+'СЕТ СН'!$I$5-'СЕТ СН'!$I$20</f>
        <v>3482.9599485500003</v>
      </c>
      <c r="P120" s="36">
        <f>SUMIFS(СВЦЭМ!$C$33:$C$776,СВЦЭМ!$A$33:$A$776,$A120,СВЦЭМ!$B$33:$B$776,P$119)+'СЕТ СН'!$I$12+СВЦЭМ!$D$10+'СЕТ СН'!$I$5-'СЕТ СН'!$I$20</f>
        <v>3495.0858507299999</v>
      </c>
      <c r="Q120" s="36">
        <f>SUMIFS(СВЦЭМ!$C$33:$C$776,СВЦЭМ!$A$33:$A$776,$A120,СВЦЭМ!$B$33:$B$776,Q$119)+'СЕТ СН'!$I$12+СВЦЭМ!$D$10+'СЕТ СН'!$I$5-'СЕТ СН'!$I$20</f>
        <v>3495.96680956</v>
      </c>
      <c r="R120" s="36">
        <f>SUMIFS(СВЦЭМ!$C$33:$C$776,СВЦЭМ!$A$33:$A$776,$A120,СВЦЭМ!$B$33:$B$776,R$119)+'СЕТ СН'!$I$12+СВЦЭМ!$D$10+'СЕТ СН'!$I$5-'СЕТ СН'!$I$20</f>
        <v>3495.0757159300001</v>
      </c>
      <c r="S120" s="36">
        <f>SUMIFS(СВЦЭМ!$C$33:$C$776,СВЦЭМ!$A$33:$A$776,$A120,СВЦЭМ!$B$33:$B$776,S$119)+'СЕТ СН'!$I$12+СВЦЭМ!$D$10+'СЕТ СН'!$I$5-'СЕТ СН'!$I$20</f>
        <v>3494.3093705400001</v>
      </c>
      <c r="T120" s="36">
        <f>SUMIFS(СВЦЭМ!$C$33:$C$776,СВЦЭМ!$A$33:$A$776,$A120,СВЦЭМ!$B$33:$B$776,T$119)+'СЕТ СН'!$I$12+СВЦЭМ!$D$10+'СЕТ СН'!$I$5-'СЕТ СН'!$I$20</f>
        <v>3493.8634509799999</v>
      </c>
      <c r="U120" s="36">
        <f>SUMIFS(СВЦЭМ!$C$33:$C$776,СВЦЭМ!$A$33:$A$776,$A120,СВЦЭМ!$B$33:$B$776,U$119)+'СЕТ СН'!$I$12+СВЦЭМ!$D$10+'СЕТ СН'!$I$5-'СЕТ СН'!$I$20</f>
        <v>3496.7630069900001</v>
      </c>
      <c r="V120" s="36">
        <f>SUMIFS(СВЦЭМ!$C$33:$C$776,СВЦЭМ!$A$33:$A$776,$A120,СВЦЭМ!$B$33:$B$776,V$119)+'СЕТ СН'!$I$12+СВЦЭМ!$D$10+'СЕТ СН'!$I$5-'СЕТ СН'!$I$20</f>
        <v>3481.56335158</v>
      </c>
      <c r="W120" s="36">
        <f>SUMIFS(СВЦЭМ!$C$33:$C$776,СВЦЭМ!$A$33:$A$776,$A120,СВЦЭМ!$B$33:$B$776,W$119)+'СЕТ СН'!$I$12+СВЦЭМ!$D$10+'СЕТ СН'!$I$5-'СЕТ СН'!$I$20</f>
        <v>3464.9439090000001</v>
      </c>
      <c r="X120" s="36">
        <f>SUMIFS(СВЦЭМ!$C$33:$C$776,СВЦЭМ!$A$33:$A$776,$A120,СВЦЭМ!$B$33:$B$776,X$119)+'СЕТ СН'!$I$12+СВЦЭМ!$D$10+'СЕТ СН'!$I$5-'СЕТ СН'!$I$20</f>
        <v>3505.8943130600001</v>
      </c>
      <c r="Y120" s="36">
        <f>SUMIFS(СВЦЭМ!$C$33:$C$776,СВЦЭМ!$A$33:$A$776,$A120,СВЦЭМ!$B$33:$B$776,Y$119)+'СЕТ СН'!$I$12+СВЦЭМ!$D$10+'СЕТ СН'!$I$5-'СЕТ СН'!$I$20</f>
        <v>3616.3085861</v>
      </c>
    </row>
    <row r="121" spans="1:27" ht="15.75" x14ac:dyDescent="0.2">
      <c r="A121" s="35">
        <f>A120+1</f>
        <v>44045</v>
      </c>
      <c r="B121" s="36">
        <f>SUMIFS(СВЦЭМ!$C$33:$C$776,СВЦЭМ!$A$33:$A$776,$A121,СВЦЭМ!$B$33:$B$776,B$119)+'СЕТ СН'!$I$12+СВЦЭМ!$D$10+'СЕТ СН'!$I$5-'СЕТ СН'!$I$20</f>
        <v>3640.3109643899998</v>
      </c>
      <c r="C121" s="36">
        <f>SUMIFS(СВЦЭМ!$C$33:$C$776,СВЦЭМ!$A$33:$A$776,$A121,СВЦЭМ!$B$33:$B$776,C$119)+'СЕТ СН'!$I$12+СВЦЭМ!$D$10+'СЕТ СН'!$I$5-'СЕТ СН'!$I$20</f>
        <v>3684.70352697</v>
      </c>
      <c r="D121" s="36">
        <f>SUMIFS(СВЦЭМ!$C$33:$C$776,СВЦЭМ!$A$33:$A$776,$A121,СВЦЭМ!$B$33:$B$776,D$119)+'СЕТ СН'!$I$12+СВЦЭМ!$D$10+'СЕТ СН'!$I$5-'СЕТ СН'!$I$20</f>
        <v>3716.6971841700001</v>
      </c>
      <c r="E121" s="36">
        <f>SUMIFS(СВЦЭМ!$C$33:$C$776,СВЦЭМ!$A$33:$A$776,$A121,СВЦЭМ!$B$33:$B$776,E$119)+'СЕТ СН'!$I$12+СВЦЭМ!$D$10+'СЕТ СН'!$I$5-'СЕТ СН'!$I$20</f>
        <v>3720.03691209</v>
      </c>
      <c r="F121" s="36">
        <f>SUMIFS(СВЦЭМ!$C$33:$C$776,СВЦЭМ!$A$33:$A$776,$A121,СВЦЭМ!$B$33:$B$776,F$119)+'СЕТ СН'!$I$12+СВЦЭМ!$D$10+'СЕТ СН'!$I$5-'СЕТ СН'!$I$20</f>
        <v>3722.4660252900003</v>
      </c>
      <c r="G121" s="36">
        <f>SUMIFS(СВЦЭМ!$C$33:$C$776,СВЦЭМ!$A$33:$A$776,$A121,СВЦЭМ!$B$33:$B$776,G$119)+'СЕТ СН'!$I$12+СВЦЭМ!$D$10+'СЕТ СН'!$I$5-'СЕТ СН'!$I$20</f>
        <v>3722.6433456700001</v>
      </c>
      <c r="H121" s="36">
        <f>SUMIFS(СВЦЭМ!$C$33:$C$776,СВЦЭМ!$A$33:$A$776,$A121,СВЦЭМ!$B$33:$B$776,H$119)+'СЕТ СН'!$I$12+СВЦЭМ!$D$10+'СЕТ СН'!$I$5-'СЕТ СН'!$I$20</f>
        <v>3694.1189420299997</v>
      </c>
      <c r="I121" s="36">
        <f>SUMIFS(СВЦЭМ!$C$33:$C$776,СВЦЭМ!$A$33:$A$776,$A121,СВЦЭМ!$B$33:$B$776,I$119)+'СЕТ СН'!$I$12+СВЦЭМ!$D$10+'СЕТ СН'!$I$5-'СЕТ СН'!$I$20</f>
        <v>3730.9791769900003</v>
      </c>
      <c r="J121" s="36">
        <f>SUMIFS(СВЦЭМ!$C$33:$C$776,СВЦЭМ!$A$33:$A$776,$A121,СВЦЭМ!$B$33:$B$776,J$119)+'СЕТ СН'!$I$12+СВЦЭМ!$D$10+'СЕТ СН'!$I$5-'СЕТ СН'!$I$20</f>
        <v>3688.2122383800001</v>
      </c>
      <c r="K121" s="36">
        <f>SUMIFS(СВЦЭМ!$C$33:$C$776,СВЦЭМ!$A$33:$A$776,$A121,СВЦЭМ!$B$33:$B$776,K$119)+'СЕТ СН'!$I$12+СВЦЭМ!$D$10+'СЕТ СН'!$I$5-'СЕТ СН'!$I$20</f>
        <v>3622.3218889199998</v>
      </c>
      <c r="L121" s="36">
        <f>SUMIFS(СВЦЭМ!$C$33:$C$776,СВЦЭМ!$A$33:$A$776,$A121,СВЦЭМ!$B$33:$B$776,L$119)+'СЕТ СН'!$I$12+СВЦЭМ!$D$10+'СЕТ СН'!$I$5-'СЕТ СН'!$I$20</f>
        <v>3586.0083073199999</v>
      </c>
      <c r="M121" s="36">
        <f>SUMIFS(СВЦЭМ!$C$33:$C$776,СВЦЭМ!$A$33:$A$776,$A121,СВЦЭМ!$B$33:$B$776,M$119)+'СЕТ СН'!$I$12+СВЦЭМ!$D$10+'СЕТ СН'!$I$5-'СЕТ СН'!$I$20</f>
        <v>3506.44746214</v>
      </c>
      <c r="N121" s="36">
        <f>SUMIFS(СВЦЭМ!$C$33:$C$776,СВЦЭМ!$A$33:$A$776,$A121,СВЦЭМ!$B$33:$B$776,N$119)+'СЕТ СН'!$I$12+СВЦЭМ!$D$10+'СЕТ СН'!$I$5-'СЕТ СН'!$I$20</f>
        <v>3473.1735950800003</v>
      </c>
      <c r="O121" s="36">
        <f>SUMIFS(СВЦЭМ!$C$33:$C$776,СВЦЭМ!$A$33:$A$776,$A121,СВЦЭМ!$B$33:$B$776,O$119)+'СЕТ СН'!$I$12+СВЦЭМ!$D$10+'СЕТ СН'!$I$5-'СЕТ СН'!$I$20</f>
        <v>3460.1468888300001</v>
      </c>
      <c r="P121" s="36">
        <f>SUMIFS(СВЦЭМ!$C$33:$C$776,СВЦЭМ!$A$33:$A$776,$A121,СВЦЭМ!$B$33:$B$776,P$119)+'СЕТ СН'!$I$12+СВЦЭМ!$D$10+'СЕТ СН'!$I$5-'СЕТ СН'!$I$20</f>
        <v>3479.79429708</v>
      </c>
      <c r="Q121" s="36">
        <f>SUMIFS(СВЦЭМ!$C$33:$C$776,СВЦЭМ!$A$33:$A$776,$A121,СВЦЭМ!$B$33:$B$776,Q$119)+'СЕТ СН'!$I$12+СВЦЭМ!$D$10+'СЕТ СН'!$I$5-'СЕТ СН'!$I$20</f>
        <v>3488.8901796</v>
      </c>
      <c r="R121" s="36">
        <f>SUMIFS(СВЦЭМ!$C$33:$C$776,СВЦЭМ!$A$33:$A$776,$A121,СВЦЭМ!$B$33:$B$776,R$119)+'СЕТ СН'!$I$12+СВЦЭМ!$D$10+'СЕТ СН'!$I$5-'СЕТ СН'!$I$20</f>
        <v>3481.9121884400001</v>
      </c>
      <c r="S121" s="36">
        <f>SUMIFS(СВЦЭМ!$C$33:$C$776,СВЦЭМ!$A$33:$A$776,$A121,СВЦЭМ!$B$33:$B$776,S$119)+'СЕТ СН'!$I$12+СВЦЭМ!$D$10+'СЕТ СН'!$I$5-'СЕТ СН'!$I$20</f>
        <v>3485.4888438399998</v>
      </c>
      <c r="T121" s="36">
        <f>SUMIFS(СВЦЭМ!$C$33:$C$776,СВЦЭМ!$A$33:$A$776,$A121,СВЦЭМ!$B$33:$B$776,T$119)+'СЕТ СН'!$I$12+СВЦЭМ!$D$10+'СЕТ СН'!$I$5-'СЕТ СН'!$I$20</f>
        <v>3484.5818730199999</v>
      </c>
      <c r="U121" s="36">
        <f>SUMIFS(СВЦЭМ!$C$33:$C$776,СВЦЭМ!$A$33:$A$776,$A121,СВЦЭМ!$B$33:$B$776,U$119)+'СЕТ СН'!$I$12+СВЦЭМ!$D$10+'СЕТ СН'!$I$5-'СЕТ СН'!$I$20</f>
        <v>3471.56102624</v>
      </c>
      <c r="V121" s="36">
        <f>SUMIFS(СВЦЭМ!$C$33:$C$776,СВЦЭМ!$A$33:$A$776,$A121,СВЦЭМ!$B$33:$B$776,V$119)+'СЕТ СН'!$I$12+СВЦЭМ!$D$10+'СЕТ СН'!$I$5-'СЕТ СН'!$I$20</f>
        <v>3443.17755958</v>
      </c>
      <c r="W121" s="36">
        <f>SUMIFS(СВЦЭМ!$C$33:$C$776,СВЦЭМ!$A$33:$A$776,$A121,СВЦЭМ!$B$33:$B$776,W$119)+'СЕТ СН'!$I$12+СВЦЭМ!$D$10+'СЕТ СН'!$I$5-'СЕТ СН'!$I$20</f>
        <v>3441.86523463</v>
      </c>
      <c r="X121" s="36">
        <f>SUMIFS(СВЦЭМ!$C$33:$C$776,СВЦЭМ!$A$33:$A$776,$A121,СВЦЭМ!$B$33:$B$776,X$119)+'СЕТ СН'!$I$12+СВЦЭМ!$D$10+'СЕТ СН'!$I$5-'СЕТ СН'!$I$20</f>
        <v>3469.5331529499999</v>
      </c>
      <c r="Y121" s="36">
        <f>SUMIFS(СВЦЭМ!$C$33:$C$776,СВЦЭМ!$A$33:$A$776,$A121,СВЦЭМ!$B$33:$B$776,Y$119)+'СЕТ СН'!$I$12+СВЦЭМ!$D$10+'СЕТ СН'!$I$5-'СЕТ СН'!$I$20</f>
        <v>3553.9469288700002</v>
      </c>
    </row>
    <row r="122" spans="1:27" ht="15.75" x14ac:dyDescent="0.2">
      <c r="A122" s="35">
        <f t="shared" ref="A122:A150" si="3">A121+1</f>
        <v>44046</v>
      </c>
      <c r="B122" s="36">
        <f>SUMIFS(СВЦЭМ!$C$33:$C$776,СВЦЭМ!$A$33:$A$776,$A122,СВЦЭМ!$B$33:$B$776,B$119)+'СЕТ СН'!$I$12+СВЦЭМ!$D$10+'СЕТ СН'!$I$5-'СЕТ СН'!$I$20</f>
        <v>3641.0856043399999</v>
      </c>
      <c r="C122" s="36">
        <f>SUMIFS(СВЦЭМ!$C$33:$C$776,СВЦЭМ!$A$33:$A$776,$A122,СВЦЭМ!$B$33:$B$776,C$119)+'СЕТ СН'!$I$12+СВЦЭМ!$D$10+'СЕТ СН'!$I$5-'СЕТ СН'!$I$20</f>
        <v>3636.5293250499999</v>
      </c>
      <c r="D122" s="36">
        <f>SUMIFS(СВЦЭМ!$C$33:$C$776,СВЦЭМ!$A$33:$A$776,$A122,СВЦЭМ!$B$33:$B$776,D$119)+'СЕТ СН'!$I$12+СВЦЭМ!$D$10+'СЕТ СН'!$I$5-'СЕТ СН'!$I$20</f>
        <v>3643.9944817999999</v>
      </c>
      <c r="E122" s="36">
        <f>SUMIFS(СВЦЭМ!$C$33:$C$776,СВЦЭМ!$A$33:$A$776,$A122,СВЦЭМ!$B$33:$B$776,E$119)+'СЕТ СН'!$I$12+СВЦЭМ!$D$10+'СЕТ СН'!$I$5-'СЕТ СН'!$I$20</f>
        <v>3692.1535639700001</v>
      </c>
      <c r="F122" s="36">
        <f>SUMIFS(СВЦЭМ!$C$33:$C$776,СВЦЭМ!$A$33:$A$776,$A122,СВЦЭМ!$B$33:$B$776,F$119)+'СЕТ СН'!$I$12+СВЦЭМ!$D$10+'СЕТ СН'!$I$5-'СЕТ СН'!$I$20</f>
        <v>3697.0060261200001</v>
      </c>
      <c r="G122" s="36">
        <f>SUMIFS(СВЦЭМ!$C$33:$C$776,СВЦЭМ!$A$33:$A$776,$A122,СВЦЭМ!$B$33:$B$776,G$119)+'СЕТ СН'!$I$12+СВЦЭМ!$D$10+'СЕТ СН'!$I$5-'СЕТ СН'!$I$20</f>
        <v>3719.3946577900001</v>
      </c>
      <c r="H122" s="36">
        <f>SUMIFS(СВЦЭМ!$C$33:$C$776,СВЦЭМ!$A$33:$A$776,$A122,СВЦЭМ!$B$33:$B$776,H$119)+'СЕТ СН'!$I$12+СВЦЭМ!$D$10+'СЕТ СН'!$I$5-'СЕТ СН'!$I$20</f>
        <v>3705.3165100000001</v>
      </c>
      <c r="I122" s="36">
        <f>SUMIFS(СВЦЭМ!$C$33:$C$776,СВЦЭМ!$A$33:$A$776,$A122,СВЦЭМ!$B$33:$B$776,I$119)+'СЕТ СН'!$I$12+СВЦЭМ!$D$10+'СЕТ СН'!$I$5-'СЕТ СН'!$I$20</f>
        <v>3715.4012634999999</v>
      </c>
      <c r="J122" s="36">
        <f>SUMIFS(СВЦЭМ!$C$33:$C$776,СВЦЭМ!$A$33:$A$776,$A122,СВЦЭМ!$B$33:$B$776,J$119)+'СЕТ СН'!$I$12+СВЦЭМ!$D$10+'СЕТ СН'!$I$5-'СЕТ СН'!$I$20</f>
        <v>3662.4775129199998</v>
      </c>
      <c r="K122" s="36">
        <f>SUMIFS(СВЦЭМ!$C$33:$C$776,СВЦЭМ!$A$33:$A$776,$A122,СВЦЭМ!$B$33:$B$776,K$119)+'СЕТ СН'!$I$12+СВЦЭМ!$D$10+'СЕТ СН'!$I$5-'СЕТ СН'!$I$20</f>
        <v>3618.2627625300001</v>
      </c>
      <c r="L122" s="36">
        <f>SUMIFS(СВЦЭМ!$C$33:$C$776,СВЦЭМ!$A$33:$A$776,$A122,СВЦЭМ!$B$33:$B$776,L$119)+'СЕТ СН'!$I$12+СВЦЭМ!$D$10+'СЕТ СН'!$I$5-'СЕТ СН'!$I$20</f>
        <v>3565.71218546</v>
      </c>
      <c r="M122" s="36">
        <f>SUMIFS(СВЦЭМ!$C$33:$C$776,СВЦЭМ!$A$33:$A$776,$A122,СВЦЭМ!$B$33:$B$776,M$119)+'СЕТ СН'!$I$12+СВЦЭМ!$D$10+'СЕТ СН'!$I$5-'СЕТ СН'!$I$20</f>
        <v>3495.2492050700002</v>
      </c>
      <c r="N122" s="36">
        <f>SUMIFS(СВЦЭМ!$C$33:$C$776,СВЦЭМ!$A$33:$A$776,$A122,СВЦЭМ!$B$33:$B$776,N$119)+'СЕТ СН'!$I$12+СВЦЭМ!$D$10+'СЕТ СН'!$I$5-'СЕТ СН'!$I$20</f>
        <v>3454.8541539100002</v>
      </c>
      <c r="O122" s="36">
        <f>SUMIFS(СВЦЭМ!$C$33:$C$776,СВЦЭМ!$A$33:$A$776,$A122,СВЦЭМ!$B$33:$B$776,O$119)+'СЕТ СН'!$I$12+СВЦЭМ!$D$10+'СЕТ СН'!$I$5-'СЕТ СН'!$I$20</f>
        <v>3438.81774971</v>
      </c>
      <c r="P122" s="36">
        <f>SUMIFS(СВЦЭМ!$C$33:$C$776,СВЦЭМ!$A$33:$A$776,$A122,СВЦЭМ!$B$33:$B$776,P$119)+'СЕТ СН'!$I$12+СВЦЭМ!$D$10+'СЕТ СН'!$I$5-'СЕТ СН'!$I$20</f>
        <v>3446.7714684000002</v>
      </c>
      <c r="Q122" s="36">
        <f>SUMIFS(СВЦЭМ!$C$33:$C$776,СВЦЭМ!$A$33:$A$776,$A122,СВЦЭМ!$B$33:$B$776,Q$119)+'СЕТ СН'!$I$12+СВЦЭМ!$D$10+'СЕТ СН'!$I$5-'СЕТ СН'!$I$20</f>
        <v>3451.0417275199998</v>
      </c>
      <c r="R122" s="36">
        <f>SUMIFS(СВЦЭМ!$C$33:$C$776,СВЦЭМ!$A$33:$A$776,$A122,СВЦЭМ!$B$33:$B$776,R$119)+'СЕТ СН'!$I$12+СВЦЭМ!$D$10+'СЕТ СН'!$I$5-'СЕТ СН'!$I$20</f>
        <v>3459.4755509500001</v>
      </c>
      <c r="S122" s="36">
        <f>SUMIFS(СВЦЭМ!$C$33:$C$776,СВЦЭМ!$A$33:$A$776,$A122,СВЦЭМ!$B$33:$B$776,S$119)+'СЕТ СН'!$I$12+СВЦЭМ!$D$10+'СЕТ СН'!$I$5-'СЕТ СН'!$I$20</f>
        <v>3462.4565766199999</v>
      </c>
      <c r="T122" s="36">
        <f>SUMIFS(СВЦЭМ!$C$33:$C$776,СВЦЭМ!$A$33:$A$776,$A122,СВЦЭМ!$B$33:$B$776,T$119)+'СЕТ СН'!$I$12+СВЦЭМ!$D$10+'СЕТ СН'!$I$5-'СЕТ СН'!$I$20</f>
        <v>3463.8723408999999</v>
      </c>
      <c r="U122" s="36">
        <f>SUMIFS(СВЦЭМ!$C$33:$C$776,СВЦЭМ!$A$33:$A$776,$A122,СВЦЭМ!$B$33:$B$776,U$119)+'СЕТ СН'!$I$12+СВЦЭМ!$D$10+'СЕТ СН'!$I$5-'СЕТ СН'!$I$20</f>
        <v>3469.6045199600003</v>
      </c>
      <c r="V122" s="36">
        <f>SUMIFS(СВЦЭМ!$C$33:$C$776,СВЦЭМ!$A$33:$A$776,$A122,СВЦЭМ!$B$33:$B$776,V$119)+'СЕТ СН'!$I$12+СВЦЭМ!$D$10+'СЕТ СН'!$I$5-'СЕТ СН'!$I$20</f>
        <v>3460.52995448</v>
      </c>
      <c r="W122" s="36">
        <f>SUMIFS(СВЦЭМ!$C$33:$C$776,СВЦЭМ!$A$33:$A$776,$A122,СВЦЭМ!$B$33:$B$776,W$119)+'СЕТ СН'!$I$12+СВЦЭМ!$D$10+'СЕТ СН'!$I$5-'СЕТ СН'!$I$20</f>
        <v>3446.8524822700001</v>
      </c>
      <c r="X122" s="36">
        <f>SUMIFS(СВЦЭМ!$C$33:$C$776,СВЦЭМ!$A$33:$A$776,$A122,СВЦЭМ!$B$33:$B$776,X$119)+'СЕТ СН'!$I$12+СВЦЭМ!$D$10+'СЕТ СН'!$I$5-'СЕТ СН'!$I$20</f>
        <v>3473.97709304</v>
      </c>
      <c r="Y122" s="36">
        <f>SUMIFS(СВЦЭМ!$C$33:$C$776,СВЦЭМ!$A$33:$A$776,$A122,СВЦЭМ!$B$33:$B$776,Y$119)+'СЕТ СН'!$I$12+СВЦЭМ!$D$10+'СЕТ СН'!$I$5-'СЕТ СН'!$I$20</f>
        <v>3559.62377057</v>
      </c>
    </row>
    <row r="123" spans="1:27" ht="15.75" x14ac:dyDescent="0.2">
      <c r="A123" s="35">
        <f t="shared" si="3"/>
        <v>44047</v>
      </c>
      <c r="B123" s="36">
        <f>SUMIFS(СВЦЭМ!$C$33:$C$776,СВЦЭМ!$A$33:$A$776,$A123,СВЦЭМ!$B$33:$B$776,B$119)+'СЕТ СН'!$I$12+СВЦЭМ!$D$10+'СЕТ СН'!$I$5-'СЕТ СН'!$I$20</f>
        <v>3615.6395089299999</v>
      </c>
      <c r="C123" s="36">
        <f>SUMIFS(СВЦЭМ!$C$33:$C$776,СВЦЭМ!$A$33:$A$776,$A123,СВЦЭМ!$B$33:$B$776,C$119)+'СЕТ СН'!$I$12+СВЦЭМ!$D$10+'СЕТ СН'!$I$5-'СЕТ СН'!$I$20</f>
        <v>3670.8157359699999</v>
      </c>
      <c r="D123" s="36">
        <f>SUMIFS(СВЦЭМ!$C$33:$C$776,СВЦЭМ!$A$33:$A$776,$A123,СВЦЭМ!$B$33:$B$776,D$119)+'СЕТ СН'!$I$12+СВЦЭМ!$D$10+'СЕТ СН'!$I$5-'СЕТ СН'!$I$20</f>
        <v>3682.5301250500002</v>
      </c>
      <c r="E123" s="36">
        <f>SUMIFS(СВЦЭМ!$C$33:$C$776,СВЦЭМ!$A$33:$A$776,$A123,СВЦЭМ!$B$33:$B$776,E$119)+'СЕТ СН'!$I$12+СВЦЭМ!$D$10+'СЕТ СН'!$I$5-'СЕТ СН'!$I$20</f>
        <v>3714.3259686900001</v>
      </c>
      <c r="F123" s="36">
        <f>SUMIFS(СВЦЭМ!$C$33:$C$776,СВЦЭМ!$A$33:$A$776,$A123,СВЦЭМ!$B$33:$B$776,F$119)+'СЕТ СН'!$I$12+СВЦЭМ!$D$10+'СЕТ СН'!$I$5-'СЕТ СН'!$I$20</f>
        <v>3720.7655155800003</v>
      </c>
      <c r="G123" s="36">
        <f>SUMIFS(СВЦЭМ!$C$33:$C$776,СВЦЭМ!$A$33:$A$776,$A123,СВЦЭМ!$B$33:$B$776,G$119)+'СЕТ СН'!$I$12+СВЦЭМ!$D$10+'СЕТ СН'!$I$5-'СЕТ СН'!$I$20</f>
        <v>3715.8408369500003</v>
      </c>
      <c r="H123" s="36">
        <f>SUMIFS(СВЦЭМ!$C$33:$C$776,СВЦЭМ!$A$33:$A$776,$A123,СВЦЭМ!$B$33:$B$776,H$119)+'СЕТ СН'!$I$12+СВЦЭМ!$D$10+'СЕТ СН'!$I$5-'СЕТ СН'!$I$20</f>
        <v>3672.1205101400001</v>
      </c>
      <c r="I123" s="36">
        <f>SUMIFS(СВЦЭМ!$C$33:$C$776,СВЦЭМ!$A$33:$A$776,$A123,СВЦЭМ!$B$33:$B$776,I$119)+'СЕТ СН'!$I$12+СВЦЭМ!$D$10+'СЕТ СН'!$I$5-'СЕТ СН'!$I$20</f>
        <v>3671.5603517099998</v>
      </c>
      <c r="J123" s="36">
        <f>SUMIFS(СВЦЭМ!$C$33:$C$776,СВЦЭМ!$A$33:$A$776,$A123,СВЦЭМ!$B$33:$B$776,J$119)+'СЕТ СН'!$I$12+СВЦЭМ!$D$10+'СЕТ СН'!$I$5-'СЕТ СН'!$I$20</f>
        <v>3622.4841158300001</v>
      </c>
      <c r="K123" s="36">
        <f>SUMIFS(СВЦЭМ!$C$33:$C$776,СВЦЭМ!$A$33:$A$776,$A123,СВЦЭМ!$B$33:$B$776,K$119)+'СЕТ СН'!$I$12+СВЦЭМ!$D$10+'СЕТ СН'!$I$5-'СЕТ СН'!$I$20</f>
        <v>3597.8798862399999</v>
      </c>
      <c r="L123" s="36">
        <f>SUMIFS(СВЦЭМ!$C$33:$C$776,СВЦЭМ!$A$33:$A$776,$A123,СВЦЭМ!$B$33:$B$776,L$119)+'СЕТ СН'!$I$12+СВЦЭМ!$D$10+'СЕТ СН'!$I$5-'СЕТ СН'!$I$20</f>
        <v>3585.0797467100001</v>
      </c>
      <c r="M123" s="36">
        <f>SUMIFS(СВЦЭМ!$C$33:$C$776,СВЦЭМ!$A$33:$A$776,$A123,СВЦЭМ!$B$33:$B$776,M$119)+'СЕТ СН'!$I$12+СВЦЭМ!$D$10+'СЕТ СН'!$I$5-'СЕТ СН'!$I$20</f>
        <v>3516.6137288</v>
      </c>
      <c r="N123" s="36">
        <f>SUMIFS(СВЦЭМ!$C$33:$C$776,СВЦЭМ!$A$33:$A$776,$A123,СВЦЭМ!$B$33:$B$776,N$119)+'СЕТ СН'!$I$12+СВЦЭМ!$D$10+'СЕТ СН'!$I$5-'СЕТ СН'!$I$20</f>
        <v>3464.6978547799999</v>
      </c>
      <c r="O123" s="36">
        <f>SUMIFS(СВЦЭМ!$C$33:$C$776,СВЦЭМ!$A$33:$A$776,$A123,СВЦЭМ!$B$33:$B$776,O$119)+'СЕТ СН'!$I$12+СВЦЭМ!$D$10+'СЕТ СН'!$I$5-'СЕТ СН'!$I$20</f>
        <v>3442.8003986799999</v>
      </c>
      <c r="P123" s="36">
        <f>SUMIFS(СВЦЭМ!$C$33:$C$776,СВЦЭМ!$A$33:$A$776,$A123,СВЦЭМ!$B$33:$B$776,P$119)+'СЕТ СН'!$I$12+СВЦЭМ!$D$10+'СЕТ СН'!$I$5-'СЕТ СН'!$I$20</f>
        <v>3444.8080327600001</v>
      </c>
      <c r="Q123" s="36">
        <f>SUMIFS(СВЦЭМ!$C$33:$C$776,СВЦЭМ!$A$33:$A$776,$A123,СВЦЭМ!$B$33:$B$776,Q$119)+'СЕТ СН'!$I$12+СВЦЭМ!$D$10+'СЕТ СН'!$I$5-'СЕТ СН'!$I$20</f>
        <v>3439.1072338899999</v>
      </c>
      <c r="R123" s="36">
        <f>SUMIFS(СВЦЭМ!$C$33:$C$776,СВЦЭМ!$A$33:$A$776,$A123,СВЦЭМ!$B$33:$B$776,R$119)+'СЕТ СН'!$I$12+СВЦЭМ!$D$10+'СЕТ СН'!$I$5-'СЕТ СН'!$I$20</f>
        <v>3432.2795608000001</v>
      </c>
      <c r="S123" s="36">
        <f>SUMIFS(СВЦЭМ!$C$33:$C$776,СВЦЭМ!$A$33:$A$776,$A123,СВЦЭМ!$B$33:$B$776,S$119)+'СЕТ СН'!$I$12+СВЦЭМ!$D$10+'СЕТ СН'!$I$5-'СЕТ СН'!$I$20</f>
        <v>3453.49727209</v>
      </c>
      <c r="T123" s="36">
        <f>SUMIFS(СВЦЭМ!$C$33:$C$776,СВЦЭМ!$A$33:$A$776,$A123,СВЦЭМ!$B$33:$B$776,T$119)+'СЕТ СН'!$I$12+СВЦЭМ!$D$10+'СЕТ СН'!$I$5-'СЕТ СН'!$I$20</f>
        <v>3443.8880688600002</v>
      </c>
      <c r="U123" s="36">
        <f>SUMIFS(СВЦЭМ!$C$33:$C$776,СВЦЭМ!$A$33:$A$776,$A123,СВЦЭМ!$B$33:$B$776,U$119)+'СЕТ СН'!$I$12+СВЦЭМ!$D$10+'СЕТ СН'!$I$5-'СЕТ СН'!$I$20</f>
        <v>3450.1573033899999</v>
      </c>
      <c r="V123" s="36">
        <f>SUMIFS(СВЦЭМ!$C$33:$C$776,СВЦЭМ!$A$33:$A$776,$A123,СВЦЭМ!$B$33:$B$776,V$119)+'СЕТ СН'!$I$12+СВЦЭМ!$D$10+'СЕТ СН'!$I$5-'СЕТ СН'!$I$20</f>
        <v>3447.2538700599998</v>
      </c>
      <c r="W123" s="36">
        <f>SUMIFS(СВЦЭМ!$C$33:$C$776,СВЦЭМ!$A$33:$A$776,$A123,СВЦЭМ!$B$33:$B$776,W$119)+'СЕТ СН'!$I$12+СВЦЭМ!$D$10+'СЕТ СН'!$I$5-'СЕТ СН'!$I$20</f>
        <v>3451.8437001500001</v>
      </c>
      <c r="X123" s="36">
        <f>SUMIFS(СВЦЭМ!$C$33:$C$776,СВЦЭМ!$A$33:$A$776,$A123,СВЦЭМ!$B$33:$B$776,X$119)+'СЕТ СН'!$I$12+СВЦЭМ!$D$10+'СЕТ СН'!$I$5-'СЕТ СН'!$I$20</f>
        <v>3476.24320794</v>
      </c>
      <c r="Y123" s="36">
        <f>SUMIFS(СВЦЭМ!$C$33:$C$776,СВЦЭМ!$A$33:$A$776,$A123,СВЦЭМ!$B$33:$B$776,Y$119)+'СЕТ СН'!$I$12+СВЦЭМ!$D$10+'СЕТ СН'!$I$5-'СЕТ СН'!$I$20</f>
        <v>3558.7318938500002</v>
      </c>
    </row>
    <row r="124" spans="1:27" ht="15.75" x14ac:dyDescent="0.2">
      <c r="A124" s="35">
        <f t="shared" si="3"/>
        <v>44048</v>
      </c>
      <c r="B124" s="36">
        <f>SUMIFS(СВЦЭМ!$C$33:$C$776,СВЦЭМ!$A$33:$A$776,$A124,СВЦЭМ!$B$33:$B$776,B$119)+'СЕТ СН'!$I$12+СВЦЭМ!$D$10+'СЕТ СН'!$I$5-'СЕТ СН'!$I$20</f>
        <v>3623.5215609400002</v>
      </c>
      <c r="C124" s="36">
        <f>SUMIFS(СВЦЭМ!$C$33:$C$776,СВЦЭМ!$A$33:$A$776,$A124,СВЦЭМ!$B$33:$B$776,C$119)+'СЕТ СН'!$I$12+СВЦЭМ!$D$10+'СЕТ СН'!$I$5-'СЕТ СН'!$I$20</f>
        <v>3695.97308488</v>
      </c>
      <c r="D124" s="36">
        <f>SUMIFS(СВЦЭМ!$C$33:$C$776,СВЦЭМ!$A$33:$A$776,$A124,СВЦЭМ!$B$33:$B$776,D$119)+'СЕТ СН'!$I$12+СВЦЭМ!$D$10+'СЕТ СН'!$I$5-'СЕТ СН'!$I$20</f>
        <v>3710.30733418</v>
      </c>
      <c r="E124" s="36">
        <f>SUMIFS(СВЦЭМ!$C$33:$C$776,СВЦЭМ!$A$33:$A$776,$A124,СВЦЭМ!$B$33:$B$776,E$119)+'СЕТ СН'!$I$12+СВЦЭМ!$D$10+'СЕТ СН'!$I$5-'СЕТ СН'!$I$20</f>
        <v>3716.7750793300002</v>
      </c>
      <c r="F124" s="36">
        <f>SUMIFS(СВЦЭМ!$C$33:$C$776,СВЦЭМ!$A$33:$A$776,$A124,СВЦЭМ!$B$33:$B$776,F$119)+'СЕТ СН'!$I$12+СВЦЭМ!$D$10+'СЕТ СН'!$I$5-'СЕТ СН'!$I$20</f>
        <v>3719.1381390500001</v>
      </c>
      <c r="G124" s="36">
        <f>SUMIFS(СВЦЭМ!$C$33:$C$776,СВЦЭМ!$A$33:$A$776,$A124,СВЦЭМ!$B$33:$B$776,G$119)+'СЕТ СН'!$I$12+СВЦЭМ!$D$10+'СЕТ СН'!$I$5-'СЕТ СН'!$I$20</f>
        <v>3739.6552606</v>
      </c>
      <c r="H124" s="36">
        <f>SUMIFS(СВЦЭМ!$C$33:$C$776,СВЦЭМ!$A$33:$A$776,$A124,СВЦЭМ!$B$33:$B$776,H$119)+'СЕТ СН'!$I$12+СВЦЭМ!$D$10+'СЕТ СН'!$I$5-'СЕТ СН'!$I$20</f>
        <v>3709.1947523099998</v>
      </c>
      <c r="I124" s="36">
        <f>SUMIFS(СВЦЭМ!$C$33:$C$776,СВЦЭМ!$A$33:$A$776,$A124,СВЦЭМ!$B$33:$B$776,I$119)+'СЕТ СН'!$I$12+СВЦЭМ!$D$10+'СЕТ СН'!$I$5-'СЕТ СН'!$I$20</f>
        <v>3675.50433875</v>
      </c>
      <c r="J124" s="36">
        <f>SUMIFS(СВЦЭМ!$C$33:$C$776,СВЦЭМ!$A$33:$A$776,$A124,СВЦЭМ!$B$33:$B$776,J$119)+'СЕТ СН'!$I$12+СВЦЭМ!$D$10+'СЕТ СН'!$I$5-'СЕТ СН'!$I$20</f>
        <v>3621.74350916</v>
      </c>
      <c r="K124" s="36">
        <f>SUMIFS(СВЦЭМ!$C$33:$C$776,СВЦЭМ!$A$33:$A$776,$A124,СВЦЭМ!$B$33:$B$776,K$119)+'СЕТ СН'!$I$12+СВЦЭМ!$D$10+'СЕТ СН'!$I$5-'СЕТ СН'!$I$20</f>
        <v>3637.0697897600003</v>
      </c>
      <c r="L124" s="36">
        <f>SUMIFS(СВЦЭМ!$C$33:$C$776,СВЦЭМ!$A$33:$A$776,$A124,СВЦЭМ!$B$33:$B$776,L$119)+'СЕТ СН'!$I$12+СВЦЭМ!$D$10+'СЕТ СН'!$I$5-'СЕТ СН'!$I$20</f>
        <v>3590.3398607300001</v>
      </c>
      <c r="M124" s="36">
        <f>SUMIFS(СВЦЭМ!$C$33:$C$776,СВЦЭМ!$A$33:$A$776,$A124,СВЦЭМ!$B$33:$B$776,M$119)+'СЕТ СН'!$I$12+СВЦЭМ!$D$10+'СЕТ СН'!$I$5-'СЕТ СН'!$I$20</f>
        <v>3513.9591490900002</v>
      </c>
      <c r="N124" s="36">
        <f>SUMIFS(СВЦЭМ!$C$33:$C$776,СВЦЭМ!$A$33:$A$776,$A124,СВЦЭМ!$B$33:$B$776,N$119)+'СЕТ СН'!$I$12+СВЦЭМ!$D$10+'СЕТ СН'!$I$5-'СЕТ СН'!$I$20</f>
        <v>3463.2980815800001</v>
      </c>
      <c r="O124" s="36">
        <f>SUMIFS(СВЦЭМ!$C$33:$C$776,СВЦЭМ!$A$33:$A$776,$A124,СВЦЭМ!$B$33:$B$776,O$119)+'СЕТ СН'!$I$12+СВЦЭМ!$D$10+'СЕТ СН'!$I$5-'СЕТ СН'!$I$20</f>
        <v>3433.3340020000001</v>
      </c>
      <c r="P124" s="36">
        <f>SUMIFS(СВЦЭМ!$C$33:$C$776,СВЦЭМ!$A$33:$A$776,$A124,СВЦЭМ!$B$33:$B$776,P$119)+'СЕТ СН'!$I$12+СВЦЭМ!$D$10+'СЕТ СН'!$I$5-'СЕТ СН'!$I$20</f>
        <v>3447.7139449699998</v>
      </c>
      <c r="Q124" s="36">
        <f>SUMIFS(СВЦЭМ!$C$33:$C$776,СВЦЭМ!$A$33:$A$776,$A124,СВЦЭМ!$B$33:$B$776,Q$119)+'СЕТ СН'!$I$12+СВЦЭМ!$D$10+'СЕТ СН'!$I$5-'СЕТ СН'!$I$20</f>
        <v>3450.3256295700003</v>
      </c>
      <c r="R124" s="36">
        <f>SUMIFS(СВЦЭМ!$C$33:$C$776,СВЦЭМ!$A$33:$A$776,$A124,СВЦЭМ!$B$33:$B$776,R$119)+'СЕТ СН'!$I$12+СВЦЭМ!$D$10+'СЕТ СН'!$I$5-'СЕТ СН'!$I$20</f>
        <v>3445.2890240199999</v>
      </c>
      <c r="S124" s="36">
        <f>SUMIFS(СВЦЭМ!$C$33:$C$776,СВЦЭМ!$A$33:$A$776,$A124,СВЦЭМ!$B$33:$B$776,S$119)+'СЕТ СН'!$I$12+СВЦЭМ!$D$10+'СЕТ СН'!$I$5-'СЕТ СН'!$I$20</f>
        <v>3446.8653997500001</v>
      </c>
      <c r="T124" s="36">
        <f>SUMIFS(СВЦЭМ!$C$33:$C$776,СВЦЭМ!$A$33:$A$776,$A124,СВЦЭМ!$B$33:$B$776,T$119)+'СЕТ СН'!$I$12+СВЦЭМ!$D$10+'СЕТ СН'!$I$5-'СЕТ СН'!$I$20</f>
        <v>3465.3907982800001</v>
      </c>
      <c r="U124" s="36">
        <f>SUMIFS(СВЦЭМ!$C$33:$C$776,СВЦЭМ!$A$33:$A$776,$A124,СВЦЭМ!$B$33:$B$776,U$119)+'СЕТ СН'!$I$12+СВЦЭМ!$D$10+'СЕТ СН'!$I$5-'СЕТ СН'!$I$20</f>
        <v>3466.6873236699998</v>
      </c>
      <c r="V124" s="36">
        <f>SUMIFS(СВЦЭМ!$C$33:$C$776,СВЦЭМ!$A$33:$A$776,$A124,СВЦЭМ!$B$33:$B$776,V$119)+'СЕТ СН'!$I$12+СВЦЭМ!$D$10+'СЕТ СН'!$I$5-'СЕТ СН'!$I$20</f>
        <v>3446.5309782499999</v>
      </c>
      <c r="W124" s="36">
        <f>SUMIFS(СВЦЭМ!$C$33:$C$776,СВЦЭМ!$A$33:$A$776,$A124,СВЦЭМ!$B$33:$B$776,W$119)+'СЕТ СН'!$I$12+СВЦЭМ!$D$10+'СЕТ СН'!$I$5-'СЕТ СН'!$I$20</f>
        <v>3447.26263595</v>
      </c>
      <c r="X124" s="36">
        <f>SUMIFS(СВЦЭМ!$C$33:$C$776,СВЦЭМ!$A$33:$A$776,$A124,СВЦЭМ!$B$33:$B$776,X$119)+'СЕТ СН'!$I$12+СВЦЭМ!$D$10+'СЕТ СН'!$I$5-'СЕТ СН'!$I$20</f>
        <v>3463.8604857999999</v>
      </c>
      <c r="Y124" s="36">
        <f>SUMIFS(СВЦЭМ!$C$33:$C$776,СВЦЭМ!$A$33:$A$776,$A124,СВЦЭМ!$B$33:$B$776,Y$119)+'СЕТ СН'!$I$12+СВЦЭМ!$D$10+'СЕТ СН'!$I$5-'СЕТ СН'!$I$20</f>
        <v>3572.5647886400002</v>
      </c>
    </row>
    <row r="125" spans="1:27" ht="15.75" x14ac:dyDescent="0.2">
      <c r="A125" s="35">
        <f t="shared" si="3"/>
        <v>44049</v>
      </c>
      <c r="B125" s="36">
        <f>SUMIFS(СВЦЭМ!$C$33:$C$776,СВЦЭМ!$A$33:$A$776,$A125,СВЦЭМ!$B$33:$B$776,B$119)+'СЕТ СН'!$I$12+СВЦЭМ!$D$10+'СЕТ СН'!$I$5-'СЕТ СН'!$I$20</f>
        <v>3675.0298189800001</v>
      </c>
      <c r="C125" s="36">
        <f>SUMIFS(СВЦЭМ!$C$33:$C$776,СВЦЭМ!$A$33:$A$776,$A125,СВЦЭМ!$B$33:$B$776,C$119)+'СЕТ СН'!$I$12+СВЦЭМ!$D$10+'СЕТ СН'!$I$5-'СЕТ СН'!$I$20</f>
        <v>3726.47011922</v>
      </c>
      <c r="D125" s="36">
        <f>SUMIFS(СВЦЭМ!$C$33:$C$776,СВЦЭМ!$A$33:$A$776,$A125,СВЦЭМ!$B$33:$B$776,D$119)+'СЕТ СН'!$I$12+СВЦЭМ!$D$10+'СЕТ СН'!$I$5-'СЕТ СН'!$I$20</f>
        <v>3739.7929542800002</v>
      </c>
      <c r="E125" s="36">
        <f>SUMIFS(СВЦЭМ!$C$33:$C$776,СВЦЭМ!$A$33:$A$776,$A125,СВЦЭМ!$B$33:$B$776,E$119)+'СЕТ СН'!$I$12+СВЦЭМ!$D$10+'СЕТ СН'!$I$5-'СЕТ СН'!$I$20</f>
        <v>3743.2822650899998</v>
      </c>
      <c r="F125" s="36">
        <f>SUMIFS(СВЦЭМ!$C$33:$C$776,СВЦЭМ!$A$33:$A$776,$A125,СВЦЭМ!$B$33:$B$776,F$119)+'СЕТ СН'!$I$12+СВЦЭМ!$D$10+'СЕТ СН'!$I$5-'СЕТ СН'!$I$20</f>
        <v>3734.0505966999999</v>
      </c>
      <c r="G125" s="36">
        <f>SUMIFS(СВЦЭМ!$C$33:$C$776,СВЦЭМ!$A$33:$A$776,$A125,СВЦЭМ!$B$33:$B$776,G$119)+'СЕТ СН'!$I$12+СВЦЭМ!$D$10+'СЕТ СН'!$I$5-'СЕТ СН'!$I$20</f>
        <v>3739.51320971</v>
      </c>
      <c r="H125" s="36">
        <f>SUMIFS(СВЦЭМ!$C$33:$C$776,СВЦЭМ!$A$33:$A$776,$A125,СВЦЭМ!$B$33:$B$776,H$119)+'СЕТ СН'!$I$12+СВЦЭМ!$D$10+'СЕТ СН'!$I$5-'СЕТ СН'!$I$20</f>
        <v>3740.2801219600001</v>
      </c>
      <c r="I125" s="36">
        <f>SUMIFS(СВЦЭМ!$C$33:$C$776,СВЦЭМ!$A$33:$A$776,$A125,СВЦЭМ!$B$33:$B$776,I$119)+'СЕТ СН'!$I$12+СВЦЭМ!$D$10+'СЕТ СН'!$I$5-'СЕТ СН'!$I$20</f>
        <v>3684.0053037799998</v>
      </c>
      <c r="J125" s="36">
        <f>SUMIFS(СВЦЭМ!$C$33:$C$776,СВЦЭМ!$A$33:$A$776,$A125,СВЦЭМ!$B$33:$B$776,J$119)+'СЕТ СН'!$I$12+СВЦЭМ!$D$10+'СЕТ СН'!$I$5-'СЕТ СН'!$I$20</f>
        <v>3625.8665149899998</v>
      </c>
      <c r="K125" s="36">
        <f>SUMIFS(СВЦЭМ!$C$33:$C$776,СВЦЭМ!$A$33:$A$776,$A125,СВЦЭМ!$B$33:$B$776,K$119)+'СЕТ СН'!$I$12+СВЦЭМ!$D$10+'СЕТ СН'!$I$5-'СЕТ СН'!$I$20</f>
        <v>3591.3753428199998</v>
      </c>
      <c r="L125" s="36">
        <f>SUMIFS(СВЦЭМ!$C$33:$C$776,СВЦЭМ!$A$33:$A$776,$A125,СВЦЭМ!$B$33:$B$776,L$119)+'СЕТ СН'!$I$12+СВЦЭМ!$D$10+'СЕТ СН'!$I$5-'СЕТ СН'!$I$20</f>
        <v>3583.7765819300002</v>
      </c>
      <c r="M125" s="36">
        <f>SUMIFS(СВЦЭМ!$C$33:$C$776,СВЦЭМ!$A$33:$A$776,$A125,СВЦЭМ!$B$33:$B$776,M$119)+'СЕТ СН'!$I$12+СВЦЭМ!$D$10+'СЕТ СН'!$I$5-'СЕТ СН'!$I$20</f>
        <v>3510.1623043899999</v>
      </c>
      <c r="N125" s="36">
        <f>SUMIFS(СВЦЭМ!$C$33:$C$776,СВЦЭМ!$A$33:$A$776,$A125,СВЦЭМ!$B$33:$B$776,N$119)+'СЕТ СН'!$I$12+СВЦЭМ!$D$10+'СЕТ СН'!$I$5-'СЕТ СН'!$I$20</f>
        <v>3449.4231172600003</v>
      </c>
      <c r="O125" s="36">
        <f>SUMIFS(СВЦЭМ!$C$33:$C$776,СВЦЭМ!$A$33:$A$776,$A125,СВЦЭМ!$B$33:$B$776,O$119)+'СЕТ СН'!$I$12+СВЦЭМ!$D$10+'СЕТ СН'!$I$5-'СЕТ СН'!$I$20</f>
        <v>3423.5635587300003</v>
      </c>
      <c r="P125" s="36">
        <f>SUMIFS(СВЦЭМ!$C$33:$C$776,СВЦЭМ!$A$33:$A$776,$A125,СВЦЭМ!$B$33:$B$776,P$119)+'СЕТ СН'!$I$12+СВЦЭМ!$D$10+'СЕТ СН'!$I$5-'СЕТ СН'!$I$20</f>
        <v>3425.9646159499998</v>
      </c>
      <c r="Q125" s="36">
        <f>SUMIFS(СВЦЭМ!$C$33:$C$776,СВЦЭМ!$A$33:$A$776,$A125,СВЦЭМ!$B$33:$B$776,Q$119)+'СЕТ СН'!$I$12+СВЦЭМ!$D$10+'СЕТ СН'!$I$5-'СЕТ СН'!$I$20</f>
        <v>3427.0378600100003</v>
      </c>
      <c r="R125" s="36">
        <f>SUMIFS(СВЦЭМ!$C$33:$C$776,СВЦЭМ!$A$33:$A$776,$A125,СВЦЭМ!$B$33:$B$776,R$119)+'СЕТ СН'!$I$12+СВЦЭМ!$D$10+'СЕТ СН'!$I$5-'СЕТ СН'!$I$20</f>
        <v>3429.8563350700001</v>
      </c>
      <c r="S125" s="36">
        <f>SUMIFS(СВЦЭМ!$C$33:$C$776,СВЦЭМ!$A$33:$A$776,$A125,СВЦЭМ!$B$33:$B$776,S$119)+'СЕТ СН'!$I$12+СВЦЭМ!$D$10+'СЕТ СН'!$I$5-'СЕТ СН'!$I$20</f>
        <v>3432.6640100599998</v>
      </c>
      <c r="T125" s="36">
        <f>SUMIFS(СВЦЭМ!$C$33:$C$776,СВЦЭМ!$A$33:$A$776,$A125,СВЦЭМ!$B$33:$B$776,T$119)+'СЕТ СН'!$I$12+СВЦЭМ!$D$10+'СЕТ СН'!$I$5-'СЕТ СН'!$I$20</f>
        <v>3424.3146477099999</v>
      </c>
      <c r="U125" s="36">
        <f>SUMIFS(СВЦЭМ!$C$33:$C$776,СВЦЭМ!$A$33:$A$776,$A125,СВЦЭМ!$B$33:$B$776,U$119)+'СЕТ СН'!$I$12+СВЦЭМ!$D$10+'СЕТ СН'!$I$5-'СЕТ СН'!$I$20</f>
        <v>3421.9947435100003</v>
      </c>
      <c r="V125" s="36">
        <f>SUMIFS(СВЦЭМ!$C$33:$C$776,СВЦЭМ!$A$33:$A$776,$A125,СВЦЭМ!$B$33:$B$776,V$119)+'СЕТ СН'!$I$12+СВЦЭМ!$D$10+'СЕТ СН'!$I$5-'СЕТ СН'!$I$20</f>
        <v>3430.8886463099998</v>
      </c>
      <c r="W125" s="36">
        <f>SUMIFS(СВЦЭМ!$C$33:$C$776,СВЦЭМ!$A$33:$A$776,$A125,СВЦЭМ!$B$33:$B$776,W$119)+'СЕТ СН'!$I$12+СВЦЭМ!$D$10+'СЕТ СН'!$I$5-'СЕТ СН'!$I$20</f>
        <v>3421.7264046700002</v>
      </c>
      <c r="X125" s="36">
        <f>SUMIFS(СВЦЭМ!$C$33:$C$776,СВЦЭМ!$A$33:$A$776,$A125,СВЦЭМ!$B$33:$B$776,X$119)+'СЕТ СН'!$I$12+СВЦЭМ!$D$10+'СЕТ СН'!$I$5-'СЕТ СН'!$I$20</f>
        <v>3468.4232194800002</v>
      </c>
      <c r="Y125" s="36">
        <f>SUMIFS(СВЦЭМ!$C$33:$C$776,СВЦЭМ!$A$33:$A$776,$A125,СВЦЭМ!$B$33:$B$776,Y$119)+'СЕТ СН'!$I$12+СВЦЭМ!$D$10+'СЕТ СН'!$I$5-'СЕТ СН'!$I$20</f>
        <v>3568.8742531600001</v>
      </c>
    </row>
    <row r="126" spans="1:27" ht="15.75" x14ac:dyDescent="0.2">
      <c r="A126" s="35">
        <f t="shared" si="3"/>
        <v>44050</v>
      </c>
      <c r="B126" s="36">
        <f>SUMIFS(СВЦЭМ!$C$33:$C$776,СВЦЭМ!$A$33:$A$776,$A126,СВЦЭМ!$B$33:$B$776,B$119)+'СЕТ СН'!$I$12+СВЦЭМ!$D$10+'СЕТ СН'!$I$5-'СЕТ СН'!$I$20</f>
        <v>3615.1908114400003</v>
      </c>
      <c r="C126" s="36">
        <f>SUMIFS(СВЦЭМ!$C$33:$C$776,СВЦЭМ!$A$33:$A$776,$A126,СВЦЭМ!$B$33:$B$776,C$119)+'СЕТ СН'!$I$12+СВЦЭМ!$D$10+'СЕТ СН'!$I$5-'СЕТ СН'!$I$20</f>
        <v>3662.5443163700002</v>
      </c>
      <c r="D126" s="36">
        <f>SUMIFS(СВЦЭМ!$C$33:$C$776,СВЦЭМ!$A$33:$A$776,$A126,СВЦЭМ!$B$33:$B$776,D$119)+'СЕТ СН'!$I$12+СВЦЭМ!$D$10+'СЕТ СН'!$I$5-'СЕТ СН'!$I$20</f>
        <v>3672.71460617</v>
      </c>
      <c r="E126" s="36">
        <f>SUMIFS(СВЦЭМ!$C$33:$C$776,СВЦЭМ!$A$33:$A$776,$A126,СВЦЭМ!$B$33:$B$776,E$119)+'СЕТ СН'!$I$12+СВЦЭМ!$D$10+'СЕТ СН'!$I$5-'СЕТ СН'!$I$20</f>
        <v>3701.2616836299999</v>
      </c>
      <c r="F126" s="36">
        <f>SUMIFS(СВЦЭМ!$C$33:$C$776,СВЦЭМ!$A$33:$A$776,$A126,СВЦЭМ!$B$33:$B$776,F$119)+'СЕТ СН'!$I$12+СВЦЭМ!$D$10+'СЕТ СН'!$I$5-'СЕТ СН'!$I$20</f>
        <v>3709.7117177700002</v>
      </c>
      <c r="G126" s="36">
        <f>SUMIFS(СВЦЭМ!$C$33:$C$776,СВЦЭМ!$A$33:$A$776,$A126,СВЦЭМ!$B$33:$B$776,G$119)+'СЕТ СН'!$I$12+СВЦЭМ!$D$10+'СЕТ СН'!$I$5-'СЕТ СН'!$I$20</f>
        <v>3701.0098641099999</v>
      </c>
      <c r="H126" s="36">
        <f>SUMIFS(СВЦЭМ!$C$33:$C$776,СВЦЭМ!$A$33:$A$776,$A126,СВЦЭМ!$B$33:$B$776,H$119)+'СЕТ СН'!$I$12+СВЦЭМ!$D$10+'СЕТ СН'!$I$5-'СЕТ СН'!$I$20</f>
        <v>3668.2854213000001</v>
      </c>
      <c r="I126" s="36">
        <f>SUMIFS(СВЦЭМ!$C$33:$C$776,СВЦЭМ!$A$33:$A$776,$A126,СВЦЭМ!$B$33:$B$776,I$119)+'СЕТ СН'!$I$12+СВЦЭМ!$D$10+'СЕТ СН'!$I$5-'СЕТ СН'!$I$20</f>
        <v>3635.3203315299997</v>
      </c>
      <c r="J126" s="36">
        <f>SUMIFS(СВЦЭМ!$C$33:$C$776,СВЦЭМ!$A$33:$A$776,$A126,СВЦЭМ!$B$33:$B$776,J$119)+'СЕТ СН'!$I$12+СВЦЭМ!$D$10+'СЕТ СН'!$I$5-'СЕТ СН'!$I$20</f>
        <v>3607.64701238</v>
      </c>
      <c r="K126" s="36">
        <f>SUMIFS(СВЦЭМ!$C$33:$C$776,СВЦЭМ!$A$33:$A$776,$A126,СВЦЭМ!$B$33:$B$776,K$119)+'СЕТ СН'!$I$12+СВЦЭМ!$D$10+'СЕТ СН'!$I$5-'СЕТ СН'!$I$20</f>
        <v>3613.3876716</v>
      </c>
      <c r="L126" s="36">
        <f>SUMIFS(СВЦЭМ!$C$33:$C$776,СВЦЭМ!$A$33:$A$776,$A126,СВЦЭМ!$B$33:$B$776,L$119)+'СЕТ СН'!$I$12+СВЦЭМ!$D$10+'СЕТ СН'!$I$5-'СЕТ СН'!$I$20</f>
        <v>3587.6669830000001</v>
      </c>
      <c r="M126" s="36">
        <f>SUMIFS(СВЦЭМ!$C$33:$C$776,СВЦЭМ!$A$33:$A$776,$A126,СВЦЭМ!$B$33:$B$776,M$119)+'СЕТ СН'!$I$12+СВЦЭМ!$D$10+'СЕТ СН'!$I$5-'СЕТ СН'!$I$20</f>
        <v>3551.5879301099999</v>
      </c>
      <c r="N126" s="36">
        <f>SUMIFS(СВЦЭМ!$C$33:$C$776,СВЦЭМ!$A$33:$A$776,$A126,СВЦЭМ!$B$33:$B$776,N$119)+'СЕТ СН'!$I$12+СВЦЭМ!$D$10+'СЕТ СН'!$I$5-'СЕТ СН'!$I$20</f>
        <v>3499.1208807200001</v>
      </c>
      <c r="O126" s="36">
        <f>SUMIFS(СВЦЭМ!$C$33:$C$776,СВЦЭМ!$A$33:$A$776,$A126,СВЦЭМ!$B$33:$B$776,O$119)+'СЕТ СН'!$I$12+СВЦЭМ!$D$10+'СЕТ СН'!$I$5-'СЕТ СН'!$I$20</f>
        <v>3470.6730235099999</v>
      </c>
      <c r="P126" s="36">
        <f>SUMIFS(СВЦЭМ!$C$33:$C$776,СВЦЭМ!$A$33:$A$776,$A126,СВЦЭМ!$B$33:$B$776,P$119)+'СЕТ СН'!$I$12+СВЦЭМ!$D$10+'СЕТ СН'!$I$5-'СЕТ СН'!$I$20</f>
        <v>3474.6977866299999</v>
      </c>
      <c r="Q126" s="36">
        <f>SUMIFS(СВЦЭМ!$C$33:$C$776,СВЦЭМ!$A$33:$A$776,$A126,СВЦЭМ!$B$33:$B$776,Q$119)+'СЕТ СН'!$I$12+СВЦЭМ!$D$10+'СЕТ СН'!$I$5-'СЕТ СН'!$I$20</f>
        <v>3471.0972284499999</v>
      </c>
      <c r="R126" s="36">
        <f>SUMIFS(СВЦЭМ!$C$33:$C$776,СВЦЭМ!$A$33:$A$776,$A126,СВЦЭМ!$B$33:$B$776,R$119)+'СЕТ СН'!$I$12+СВЦЭМ!$D$10+'СЕТ СН'!$I$5-'СЕТ СН'!$I$20</f>
        <v>3480.8641912200001</v>
      </c>
      <c r="S126" s="36">
        <f>SUMIFS(СВЦЭМ!$C$33:$C$776,СВЦЭМ!$A$33:$A$776,$A126,СВЦЭМ!$B$33:$B$776,S$119)+'СЕТ СН'!$I$12+СВЦЭМ!$D$10+'СЕТ СН'!$I$5-'СЕТ СН'!$I$20</f>
        <v>3485.85601486</v>
      </c>
      <c r="T126" s="36">
        <f>SUMIFS(СВЦЭМ!$C$33:$C$776,СВЦЭМ!$A$33:$A$776,$A126,СВЦЭМ!$B$33:$B$776,T$119)+'СЕТ СН'!$I$12+СВЦЭМ!$D$10+'СЕТ СН'!$I$5-'СЕТ СН'!$I$20</f>
        <v>3472.6638172600001</v>
      </c>
      <c r="U126" s="36">
        <f>SUMIFS(СВЦЭМ!$C$33:$C$776,СВЦЭМ!$A$33:$A$776,$A126,СВЦЭМ!$B$33:$B$776,U$119)+'СЕТ СН'!$I$12+СВЦЭМ!$D$10+'СЕТ СН'!$I$5-'СЕТ СН'!$I$20</f>
        <v>3484.6676354599999</v>
      </c>
      <c r="V126" s="36">
        <f>SUMIFS(СВЦЭМ!$C$33:$C$776,СВЦЭМ!$A$33:$A$776,$A126,СВЦЭМ!$B$33:$B$776,V$119)+'СЕТ СН'!$I$12+СВЦЭМ!$D$10+'СЕТ СН'!$I$5-'СЕТ СН'!$I$20</f>
        <v>3501.6554106200001</v>
      </c>
      <c r="W126" s="36">
        <f>SUMIFS(СВЦЭМ!$C$33:$C$776,СВЦЭМ!$A$33:$A$776,$A126,СВЦЭМ!$B$33:$B$776,W$119)+'СЕТ СН'!$I$12+СВЦЭМ!$D$10+'СЕТ СН'!$I$5-'СЕТ СН'!$I$20</f>
        <v>3489.2211031000002</v>
      </c>
      <c r="X126" s="36">
        <f>SUMIFS(СВЦЭМ!$C$33:$C$776,СВЦЭМ!$A$33:$A$776,$A126,СВЦЭМ!$B$33:$B$776,X$119)+'СЕТ СН'!$I$12+СВЦЭМ!$D$10+'СЕТ СН'!$I$5-'СЕТ СН'!$I$20</f>
        <v>3518.6597595000003</v>
      </c>
      <c r="Y126" s="36">
        <f>SUMIFS(СВЦЭМ!$C$33:$C$776,СВЦЭМ!$A$33:$A$776,$A126,СВЦЭМ!$B$33:$B$776,Y$119)+'СЕТ СН'!$I$12+СВЦЭМ!$D$10+'СЕТ СН'!$I$5-'СЕТ СН'!$I$20</f>
        <v>3600.9205722199999</v>
      </c>
    </row>
    <row r="127" spans="1:27" ht="15.75" x14ac:dyDescent="0.2">
      <c r="A127" s="35">
        <f t="shared" si="3"/>
        <v>44051</v>
      </c>
      <c r="B127" s="36">
        <f>SUMIFS(СВЦЭМ!$C$33:$C$776,СВЦЭМ!$A$33:$A$776,$A127,СВЦЭМ!$B$33:$B$776,B$119)+'СЕТ СН'!$I$12+СВЦЭМ!$D$10+'СЕТ СН'!$I$5-'СЕТ СН'!$I$20</f>
        <v>3680.39126996</v>
      </c>
      <c r="C127" s="36">
        <f>SUMIFS(СВЦЭМ!$C$33:$C$776,СВЦЭМ!$A$33:$A$776,$A127,СВЦЭМ!$B$33:$B$776,C$119)+'СЕТ СН'!$I$12+СВЦЭМ!$D$10+'СЕТ СН'!$I$5-'СЕТ СН'!$I$20</f>
        <v>3704.20837901</v>
      </c>
      <c r="D127" s="36">
        <f>SUMIFS(СВЦЭМ!$C$33:$C$776,СВЦЭМ!$A$33:$A$776,$A127,СВЦЭМ!$B$33:$B$776,D$119)+'СЕТ СН'!$I$12+СВЦЭМ!$D$10+'СЕТ СН'!$I$5-'СЕТ СН'!$I$20</f>
        <v>3708.8552097399997</v>
      </c>
      <c r="E127" s="36">
        <f>SUMIFS(СВЦЭМ!$C$33:$C$776,СВЦЭМ!$A$33:$A$776,$A127,СВЦЭМ!$B$33:$B$776,E$119)+'СЕТ СН'!$I$12+СВЦЭМ!$D$10+'СЕТ СН'!$I$5-'СЕТ СН'!$I$20</f>
        <v>3731.8697510399998</v>
      </c>
      <c r="F127" s="36">
        <f>SUMIFS(СВЦЭМ!$C$33:$C$776,СВЦЭМ!$A$33:$A$776,$A127,СВЦЭМ!$B$33:$B$776,F$119)+'СЕТ СН'!$I$12+СВЦЭМ!$D$10+'СЕТ СН'!$I$5-'СЕТ СН'!$I$20</f>
        <v>3732.2444075600001</v>
      </c>
      <c r="G127" s="36">
        <f>SUMIFS(СВЦЭМ!$C$33:$C$776,СВЦЭМ!$A$33:$A$776,$A127,СВЦЭМ!$B$33:$B$776,G$119)+'СЕТ СН'!$I$12+СВЦЭМ!$D$10+'СЕТ СН'!$I$5-'СЕТ СН'!$I$20</f>
        <v>3717.4790055399999</v>
      </c>
      <c r="H127" s="36">
        <f>SUMIFS(СВЦЭМ!$C$33:$C$776,СВЦЭМ!$A$33:$A$776,$A127,СВЦЭМ!$B$33:$B$776,H$119)+'СЕТ СН'!$I$12+СВЦЭМ!$D$10+'СЕТ СН'!$I$5-'СЕТ СН'!$I$20</f>
        <v>3718.8615318800003</v>
      </c>
      <c r="I127" s="36">
        <f>SUMIFS(СВЦЭМ!$C$33:$C$776,СВЦЭМ!$A$33:$A$776,$A127,СВЦЭМ!$B$33:$B$776,I$119)+'СЕТ СН'!$I$12+СВЦЭМ!$D$10+'СЕТ СН'!$I$5-'СЕТ СН'!$I$20</f>
        <v>3676.84106539</v>
      </c>
      <c r="J127" s="36">
        <f>SUMIFS(СВЦЭМ!$C$33:$C$776,СВЦЭМ!$A$33:$A$776,$A127,СВЦЭМ!$B$33:$B$776,J$119)+'СЕТ СН'!$I$12+СВЦЭМ!$D$10+'СЕТ СН'!$I$5-'СЕТ СН'!$I$20</f>
        <v>3659.3042246599998</v>
      </c>
      <c r="K127" s="36">
        <f>SUMIFS(СВЦЭМ!$C$33:$C$776,СВЦЭМ!$A$33:$A$776,$A127,СВЦЭМ!$B$33:$B$776,K$119)+'СЕТ СН'!$I$12+СВЦЭМ!$D$10+'СЕТ СН'!$I$5-'СЕТ СН'!$I$20</f>
        <v>3639.6179006299999</v>
      </c>
      <c r="L127" s="36">
        <f>SUMIFS(СВЦЭМ!$C$33:$C$776,СВЦЭМ!$A$33:$A$776,$A127,СВЦЭМ!$B$33:$B$776,L$119)+'СЕТ СН'!$I$12+СВЦЭМ!$D$10+'СЕТ СН'!$I$5-'СЕТ СН'!$I$20</f>
        <v>3596.1127738</v>
      </c>
      <c r="M127" s="36">
        <f>SUMIFS(СВЦЭМ!$C$33:$C$776,СВЦЭМ!$A$33:$A$776,$A127,СВЦЭМ!$B$33:$B$776,M$119)+'СЕТ СН'!$I$12+СВЦЭМ!$D$10+'СЕТ СН'!$I$5-'СЕТ СН'!$I$20</f>
        <v>3502.4077354299998</v>
      </c>
      <c r="N127" s="36">
        <f>SUMIFS(СВЦЭМ!$C$33:$C$776,СВЦЭМ!$A$33:$A$776,$A127,СВЦЭМ!$B$33:$B$776,N$119)+'СЕТ СН'!$I$12+СВЦЭМ!$D$10+'СЕТ СН'!$I$5-'СЕТ СН'!$I$20</f>
        <v>3456.95543709</v>
      </c>
      <c r="O127" s="36">
        <f>SUMIFS(СВЦЭМ!$C$33:$C$776,СВЦЭМ!$A$33:$A$776,$A127,СВЦЭМ!$B$33:$B$776,O$119)+'СЕТ СН'!$I$12+СВЦЭМ!$D$10+'СЕТ СН'!$I$5-'СЕТ СН'!$I$20</f>
        <v>3441.6015742099999</v>
      </c>
      <c r="P127" s="36">
        <f>SUMIFS(СВЦЭМ!$C$33:$C$776,СВЦЭМ!$A$33:$A$776,$A127,СВЦЭМ!$B$33:$B$776,P$119)+'СЕТ СН'!$I$12+СВЦЭМ!$D$10+'СЕТ СН'!$I$5-'СЕТ СН'!$I$20</f>
        <v>3444.4845245000001</v>
      </c>
      <c r="Q127" s="36">
        <f>SUMIFS(СВЦЭМ!$C$33:$C$776,СВЦЭМ!$A$33:$A$776,$A127,СВЦЭМ!$B$33:$B$776,Q$119)+'СЕТ СН'!$I$12+СВЦЭМ!$D$10+'СЕТ СН'!$I$5-'СЕТ СН'!$I$20</f>
        <v>3461.0466654399997</v>
      </c>
      <c r="R127" s="36">
        <f>SUMIFS(СВЦЭМ!$C$33:$C$776,СВЦЭМ!$A$33:$A$776,$A127,СВЦЭМ!$B$33:$B$776,R$119)+'СЕТ СН'!$I$12+СВЦЭМ!$D$10+'СЕТ СН'!$I$5-'СЕТ СН'!$I$20</f>
        <v>3443.8271211599999</v>
      </c>
      <c r="S127" s="36">
        <f>SUMIFS(СВЦЭМ!$C$33:$C$776,СВЦЭМ!$A$33:$A$776,$A127,СВЦЭМ!$B$33:$B$776,S$119)+'СЕТ СН'!$I$12+СВЦЭМ!$D$10+'СЕТ СН'!$I$5-'СЕТ СН'!$I$20</f>
        <v>3445.02764609</v>
      </c>
      <c r="T127" s="36">
        <f>SUMIFS(СВЦЭМ!$C$33:$C$776,СВЦЭМ!$A$33:$A$776,$A127,СВЦЭМ!$B$33:$B$776,T$119)+'СЕТ СН'!$I$12+СВЦЭМ!$D$10+'СЕТ СН'!$I$5-'СЕТ СН'!$I$20</f>
        <v>3459.19768294</v>
      </c>
      <c r="U127" s="36">
        <f>SUMIFS(СВЦЭМ!$C$33:$C$776,СВЦЭМ!$A$33:$A$776,$A127,СВЦЭМ!$B$33:$B$776,U$119)+'СЕТ СН'!$I$12+СВЦЭМ!$D$10+'СЕТ СН'!$I$5-'СЕТ СН'!$I$20</f>
        <v>3465.6619377500001</v>
      </c>
      <c r="V127" s="36">
        <f>SUMIFS(СВЦЭМ!$C$33:$C$776,СВЦЭМ!$A$33:$A$776,$A127,СВЦЭМ!$B$33:$B$776,V$119)+'СЕТ СН'!$I$12+СВЦЭМ!$D$10+'СЕТ СН'!$I$5-'СЕТ СН'!$I$20</f>
        <v>3454.2394614</v>
      </c>
      <c r="W127" s="36">
        <f>SUMIFS(СВЦЭМ!$C$33:$C$776,СВЦЭМ!$A$33:$A$776,$A127,СВЦЭМ!$B$33:$B$776,W$119)+'СЕТ СН'!$I$12+СВЦЭМ!$D$10+'СЕТ СН'!$I$5-'СЕТ СН'!$I$20</f>
        <v>3437.6574086400001</v>
      </c>
      <c r="X127" s="36">
        <f>SUMIFS(СВЦЭМ!$C$33:$C$776,СВЦЭМ!$A$33:$A$776,$A127,СВЦЭМ!$B$33:$B$776,X$119)+'СЕТ СН'!$I$12+СВЦЭМ!$D$10+'СЕТ СН'!$I$5-'СЕТ СН'!$I$20</f>
        <v>3466.5070188300001</v>
      </c>
      <c r="Y127" s="36">
        <f>SUMIFS(СВЦЭМ!$C$33:$C$776,СВЦЭМ!$A$33:$A$776,$A127,СВЦЭМ!$B$33:$B$776,Y$119)+'СЕТ СН'!$I$12+СВЦЭМ!$D$10+'СЕТ СН'!$I$5-'СЕТ СН'!$I$20</f>
        <v>3564.0639238600002</v>
      </c>
    </row>
    <row r="128" spans="1:27" ht="15.75" x14ac:dyDescent="0.2">
      <c r="A128" s="35">
        <f t="shared" si="3"/>
        <v>44052</v>
      </c>
      <c r="B128" s="36">
        <f>SUMIFS(СВЦЭМ!$C$33:$C$776,СВЦЭМ!$A$33:$A$776,$A128,СВЦЭМ!$B$33:$B$776,B$119)+'СЕТ СН'!$I$12+СВЦЭМ!$D$10+'СЕТ СН'!$I$5-'СЕТ СН'!$I$20</f>
        <v>3651.7469737299998</v>
      </c>
      <c r="C128" s="36">
        <f>SUMIFS(СВЦЭМ!$C$33:$C$776,СВЦЭМ!$A$33:$A$776,$A128,СВЦЭМ!$B$33:$B$776,C$119)+'СЕТ СН'!$I$12+СВЦЭМ!$D$10+'СЕТ СН'!$I$5-'СЕТ СН'!$I$20</f>
        <v>3735.19872171</v>
      </c>
      <c r="D128" s="36">
        <f>SUMIFS(СВЦЭМ!$C$33:$C$776,СВЦЭМ!$A$33:$A$776,$A128,СВЦЭМ!$B$33:$B$776,D$119)+'СЕТ СН'!$I$12+СВЦЭМ!$D$10+'СЕТ СН'!$I$5-'СЕТ СН'!$I$20</f>
        <v>3729.4603146099998</v>
      </c>
      <c r="E128" s="36">
        <f>SUMIFS(СВЦЭМ!$C$33:$C$776,СВЦЭМ!$A$33:$A$776,$A128,СВЦЭМ!$B$33:$B$776,E$119)+'СЕТ СН'!$I$12+СВЦЭМ!$D$10+'СЕТ СН'!$I$5-'СЕТ СН'!$I$20</f>
        <v>3723.3815879499998</v>
      </c>
      <c r="F128" s="36">
        <f>SUMIFS(СВЦЭМ!$C$33:$C$776,СВЦЭМ!$A$33:$A$776,$A128,СВЦЭМ!$B$33:$B$776,F$119)+'СЕТ СН'!$I$12+СВЦЭМ!$D$10+'СЕТ СН'!$I$5-'СЕТ СН'!$I$20</f>
        <v>3718.0633195800001</v>
      </c>
      <c r="G128" s="36">
        <f>SUMIFS(СВЦЭМ!$C$33:$C$776,СВЦЭМ!$A$33:$A$776,$A128,СВЦЭМ!$B$33:$B$776,G$119)+'СЕТ СН'!$I$12+СВЦЭМ!$D$10+'СЕТ СН'!$I$5-'СЕТ СН'!$I$20</f>
        <v>3724.22533823</v>
      </c>
      <c r="H128" s="36">
        <f>SUMIFS(СВЦЭМ!$C$33:$C$776,СВЦЭМ!$A$33:$A$776,$A128,СВЦЭМ!$B$33:$B$776,H$119)+'СЕТ СН'!$I$12+СВЦЭМ!$D$10+'СЕТ СН'!$I$5-'СЕТ СН'!$I$20</f>
        <v>3736.5717595199999</v>
      </c>
      <c r="I128" s="36">
        <f>SUMIFS(СВЦЭМ!$C$33:$C$776,СВЦЭМ!$A$33:$A$776,$A128,СВЦЭМ!$B$33:$B$776,I$119)+'СЕТ СН'!$I$12+СВЦЭМ!$D$10+'СЕТ СН'!$I$5-'СЕТ СН'!$I$20</f>
        <v>3732.3974708300002</v>
      </c>
      <c r="J128" s="36">
        <f>SUMIFS(СВЦЭМ!$C$33:$C$776,СВЦЭМ!$A$33:$A$776,$A128,СВЦЭМ!$B$33:$B$776,J$119)+'СЕТ СН'!$I$12+СВЦЭМ!$D$10+'СЕТ СН'!$I$5-'СЕТ СН'!$I$20</f>
        <v>3682.3668832399999</v>
      </c>
      <c r="K128" s="36">
        <f>SUMIFS(СВЦЭМ!$C$33:$C$776,СВЦЭМ!$A$33:$A$776,$A128,СВЦЭМ!$B$33:$B$776,K$119)+'СЕТ СН'!$I$12+СВЦЭМ!$D$10+'СЕТ СН'!$I$5-'СЕТ СН'!$I$20</f>
        <v>3639.5474059399999</v>
      </c>
      <c r="L128" s="36">
        <f>SUMIFS(СВЦЭМ!$C$33:$C$776,СВЦЭМ!$A$33:$A$776,$A128,СВЦЭМ!$B$33:$B$776,L$119)+'СЕТ СН'!$I$12+СВЦЭМ!$D$10+'СЕТ СН'!$I$5-'СЕТ СН'!$I$20</f>
        <v>3593.78284536</v>
      </c>
      <c r="M128" s="36">
        <f>SUMIFS(СВЦЭМ!$C$33:$C$776,СВЦЭМ!$A$33:$A$776,$A128,СВЦЭМ!$B$33:$B$776,M$119)+'СЕТ СН'!$I$12+СВЦЭМ!$D$10+'СЕТ СН'!$I$5-'СЕТ СН'!$I$20</f>
        <v>3514.80149003</v>
      </c>
      <c r="N128" s="36">
        <f>SUMIFS(СВЦЭМ!$C$33:$C$776,СВЦЭМ!$A$33:$A$776,$A128,СВЦЭМ!$B$33:$B$776,N$119)+'СЕТ СН'!$I$12+СВЦЭМ!$D$10+'СЕТ СН'!$I$5-'СЕТ СН'!$I$20</f>
        <v>3458.21849926</v>
      </c>
      <c r="O128" s="36">
        <f>SUMIFS(СВЦЭМ!$C$33:$C$776,СВЦЭМ!$A$33:$A$776,$A128,СВЦЭМ!$B$33:$B$776,O$119)+'СЕТ СН'!$I$12+СВЦЭМ!$D$10+'СЕТ СН'!$I$5-'СЕТ СН'!$I$20</f>
        <v>3427.7932993300001</v>
      </c>
      <c r="P128" s="36">
        <f>SUMIFS(СВЦЭМ!$C$33:$C$776,СВЦЭМ!$A$33:$A$776,$A128,СВЦЭМ!$B$33:$B$776,P$119)+'СЕТ СН'!$I$12+СВЦЭМ!$D$10+'СЕТ СН'!$I$5-'СЕТ СН'!$I$20</f>
        <v>3426.0123357500001</v>
      </c>
      <c r="Q128" s="36">
        <f>SUMIFS(СВЦЭМ!$C$33:$C$776,СВЦЭМ!$A$33:$A$776,$A128,СВЦЭМ!$B$33:$B$776,Q$119)+'СЕТ СН'!$I$12+СВЦЭМ!$D$10+'СЕТ СН'!$I$5-'СЕТ СН'!$I$20</f>
        <v>3439.0334529900001</v>
      </c>
      <c r="R128" s="36">
        <f>SUMIFS(СВЦЭМ!$C$33:$C$776,СВЦЭМ!$A$33:$A$776,$A128,СВЦЭМ!$B$33:$B$776,R$119)+'СЕТ СН'!$I$12+СВЦЭМ!$D$10+'СЕТ СН'!$I$5-'СЕТ СН'!$I$20</f>
        <v>3434.0859225899999</v>
      </c>
      <c r="S128" s="36">
        <f>SUMIFS(СВЦЭМ!$C$33:$C$776,СВЦЭМ!$A$33:$A$776,$A128,СВЦЭМ!$B$33:$B$776,S$119)+'СЕТ СН'!$I$12+СВЦЭМ!$D$10+'СЕТ СН'!$I$5-'СЕТ СН'!$I$20</f>
        <v>3432.2050779800002</v>
      </c>
      <c r="T128" s="36">
        <f>SUMIFS(СВЦЭМ!$C$33:$C$776,СВЦЭМ!$A$33:$A$776,$A128,СВЦЭМ!$B$33:$B$776,T$119)+'СЕТ СН'!$I$12+СВЦЭМ!$D$10+'СЕТ СН'!$I$5-'СЕТ СН'!$I$20</f>
        <v>3442.5562682600003</v>
      </c>
      <c r="U128" s="36">
        <f>SUMIFS(СВЦЭМ!$C$33:$C$776,СВЦЭМ!$A$33:$A$776,$A128,СВЦЭМ!$B$33:$B$776,U$119)+'СЕТ СН'!$I$12+СВЦЭМ!$D$10+'СЕТ СН'!$I$5-'СЕТ СН'!$I$20</f>
        <v>3447.1659676300001</v>
      </c>
      <c r="V128" s="36">
        <f>SUMIFS(СВЦЭМ!$C$33:$C$776,СВЦЭМ!$A$33:$A$776,$A128,СВЦЭМ!$B$33:$B$776,V$119)+'СЕТ СН'!$I$12+СВЦЭМ!$D$10+'СЕТ СН'!$I$5-'СЕТ СН'!$I$20</f>
        <v>3448.3063423499998</v>
      </c>
      <c r="W128" s="36">
        <f>SUMIFS(СВЦЭМ!$C$33:$C$776,СВЦЭМ!$A$33:$A$776,$A128,СВЦЭМ!$B$33:$B$776,W$119)+'СЕТ СН'!$I$12+СВЦЭМ!$D$10+'СЕТ СН'!$I$5-'СЕТ СН'!$I$20</f>
        <v>3434.9830573099998</v>
      </c>
      <c r="X128" s="36">
        <f>SUMIFS(СВЦЭМ!$C$33:$C$776,СВЦЭМ!$A$33:$A$776,$A128,СВЦЭМ!$B$33:$B$776,X$119)+'СЕТ СН'!$I$12+СВЦЭМ!$D$10+'СЕТ СН'!$I$5-'СЕТ СН'!$I$20</f>
        <v>3464.8613351100003</v>
      </c>
      <c r="Y128" s="36">
        <f>SUMIFS(СВЦЭМ!$C$33:$C$776,СВЦЭМ!$A$33:$A$776,$A128,СВЦЭМ!$B$33:$B$776,Y$119)+'СЕТ СН'!$I$12+СВЦЭМ!$D$10+'СЕТ СН'!$I$5-'СЕТ СН'!$I$20</f>
        <v>3569.2134447799999</v>
      </c>
    </row>
    <row r="129" spans="1:25" ht="15.75" x14ac:dyDescent="0.2">
      <c r="A129" s="35">
        <f t="shared" si="3"/>
        <v>44053</v>
      </c>
      <c r="B129" s="36">
        <f>SUMIFS(СВЦЭМ!$C$33:$C$776,СВЦЭМ!$A$33:$A$776,$A129,СВЦЭМ!$B$33:$B$776,B$119)+'СЕТ СН'!$I$12+СВЦЭМ!$D$10+'СЕТ СН'!$I$5-'СЕТ СН'!$I$20</f>
        <v>3656.2960571499998</v>
      </c>
      <c r="C129" s="36">
        <f>SUMIFS(СВЦЭМ!$C$33:$C$776,СВЦЭМ!$A$33:$A$776,$A129,СВЦЭМ!$B$33:$B$776,C$119)+'СЕТ СН'!$I$12+СВЦЭМ!$D$10+'СЕТ СН'!$I$5-'СЕТ СН'!$I$20</f>
        <v>3709.2365400500003</v>
      </c>
      <c r="D129" s="36">
        <f>SUMIFS(СВЦЭМ!$C$33:$C$776,СВЦЭМ!$A$33:$A$776,$A129,СВЦЭМ!$B$33:$B$776,D$119)+'СЕТ СН'!$I$12+СВЦЭМ!$D$10+'СЕТ СН'!$I$5-'СЕТ СН'!$I$20</f>
        <v>3691.2725210099998</v>
      </c>
      <c r="E129" s="36">
        <f>SUMIFS(СВЦЭМ!$C$33:$C$776,СВЦЭМ!$A$33:$A$776,$A129,СВЦЭМ!$B$33:$B$776,E$119)+'СЕТ СН'!$I$12+СВЦЭМ!$D$10+'СЕТ СН'!$I$5-'СЕТ СН'!$I$20</f>
        <v>3679.4989266900002</v>
      </c>
      <c r="F129" s="36">
        <f>SUMIFS(СВЦЭМ!$C$33:$C$776,СВЦЭМ!$A$33:$A$776,$A129,СВЦЭМ!$B$33:$B$776,F$119)+'СЕТ СН'!$I$12+СВЦЭМ!$D$10+'СЕТ СН'!$I$5-'СЕТ СН'!$I$20</f>
        <v>3667.0681175499999</v>
      </c>
      <c r="G129" s="36">
        <f>SUMIFS(СВЦЭМ!$C$33:$C$776,СВЦЭМ!$A$33:$A$776,$A129,СВЦЭМ!$B$33:$B$776,G$119)+'СЕТ СН'!$I$12+СВЦЭМ!$D$10+'СЕТ СН'!$I$5-'СЕТ СН'!$I$20</f>
        <v>3680.7590169300001</v>
      </c>
      <c r="H129" s="36">
        <f>SUMIFS(СВЦЭМ!$C$33:$C$776,СВЦЭМ!$A$33:$A$776,$A129,СВЦЭМ!$B$33:$B$776,H$119)+'СЕТ СН'!$I$12+СВЦЭМ!$D$10+'СЕТ СН'!$I$5-'СЕТ СН'!$I$20</f>
        <v>3709.24771831</v>
      </c>
      <c r="I129" s="36">
        <f>SUMIFS(СВЦЭМ!$C$33:$C$776,СВЦЭМ!$A$33:$A$776,$A129,СВЦЭМ!$B$33:$B$776,I$119)+'СЕТ СН'!$I$12+СВЦЭМ!$D$10+'СЕТ СН'!$I$5-'СЕТ СН'!$I$20</f>
        <v>3703.9886710299998</v>
      </c>
      <c r="J129" s="36">
        <f>SUMIFS(СВЦЭМ!$C$33:$C$776,СВЦЭМ!$A$33:$A$776,$A129,СВЦЭМ!$B$33:$B$776,J$119)+'СЕТ СН'!$I$12+СВЦЭМ!$D$10+'СЕТ СН'!$I$5-'СЕТ СН'!$I$20</f>
        <v>3651.0416620400001</v>
      </c>
      <c r="K129" s="36">
        <f>SUMIFS(СВЦЭМ!$C$33:$C$776,СВЦЭМ!$A$33:$A$776,$A129,СВЦЭМ!$B$33:$B$776,K$119)+'СЕТ СН'!$I$12+СВЦЭМ!$D$10+'СЕТ СН'!$I$5-'СЕТ СН'!$I$20</f>
        <v>3609.2986277800001</v>
      </c>
      <c r="L129" s="36">
        <f>SUMIFS(СВЦЭМ!$C$33:$C$776,СВЦЭМ!$A$33:$A$776,$A129,СВЦЭМ!$B$33:$B$776,L$119)+'СЕТ СН'!$I$12+СВЦЭМ!$D$10+'СЕТ СН'!$I$5-'СЕТ СН'!$I$20</f>
        <v>3601.34235369</v>
      </c>
      <c r="M129" s="36">
        <f>SUMIFS(СВЦЭМ!$C$33:$C$776,СВЦЭМ!$A$33:$A$776,$A129,СВЦЭМ!$B$33:$B$776,M$119)+'СЕТ СН'!$I$12+СВЦЭМ!$D$10+'СЕТ СН'!$I$5-'СЕТ СН'!$I$20</f>
        <v>3547.91493988</v>
      </c>
      <c r="N129" s="36">
        <f>SUMIFS(СВЦЭМ!$C$33:$C$776,СВЦЭМ!$A$33:$A$776,$A129,СВЦЭМ!$B$33:$B$776,N$119)+'СЕТ СН'!$I$12+СВЦЭМ!$D$10+'СЕТ СН'!$I$5-'СЕТ СН'!$I$20</f>
        <v>3483.3307927699998</v>
      </c>
      <c r="O129" s="36">
        <f>SUMIFS(СВЦЭМ!$C$33:$C$776,СВЦЭМ!$A$33:$A$776,$A129,СВЦЭМ!$B$33:$B$776,O$119)+'СЕТ СН'!$I$12+СВЦЭМ!$D$10+'СЕТ СН'!$I$5-'СЕТ СН'!$I$20</f>
        <v>3448.8480896400001</v>
      </c>
      <c r="P129" s="36">
        <f>SUMIFS(СВЦЭМ!$C$33:$C$776,СВЦЭМ!$A$33:$A$776,$A129,СВЦЭМ!$B$33:$B$776,P$119)+'СЕТ СН'!$I$12+СВЦЭМ!$D$10+'СЕТ СН'!$I$5-'СЕТ СН'!$I$20</f>
        <v>3415.5050221400002</v>
      </c>
      <c r="Q129" s="36">
        <f>SUMIFS(СВЦЭМ!$C$33:$C$776,СВЦЭМ!$A$33:$A$776,$A129,СВЦЭМ!$B$33:$B$776,Q$119)+'СЕТ СН'!$I$12+СВЦЭМ!$D$10+'СЕТ СН'!$I$5-'СЕТ СН'!$I$20</f>
        <v>3422.9791943</v>
      </c>
      <c r="R129" s="36">
        <f>SUMIFS(СВЦЭМ!$C$33:$C$776,СВЦЭМ!$A$33:$A$776,$A129,СВЦЭМ!$B$33:$B$776,R$119)+'СЕТ СН'!$I$12+СВЦЭМ!$D$10+'СЕТ СН'!$I$5-'СЕТ СН'!$I$20</f>
        <v>3427.93552808</v>
      </c>
      <c r="S129" s="36">
        <f>SUMIFS(СВЦЭМ!$C$33:$C$776,СВЦЭМ!$A$33:$A$776,$A129,СВЦЭМ!$B$33:$B$776,S$119)+'СЕТ СН'!$I$12+СВЦЭМ!$D$10+'СЕТ СН'!$I$5-'СЕТ СН'!$I$20</f>
        <v>3427.7419335499999</v>
      </c>
      <c r="T129" s="36">
        <f>SUMIFS(СВЦЭМ!$C$33:$C$776,СВЦЭМ!$A$33:$A$776,$A129,СВЦЭМ!$B$33:$B$776,T$119)+'СЕТ СН'!$I$12+СВЦЭМ!$D$10+'СЕТ СН'!$I$5-'СЕТ СН'!$I$20</f>
        <v>3437.4290531199999</v>
      </c>
      <c r="U129" s="36">
        <f>SUMIFS(СВЦЭМ!$C$33:$C$776,СВЦЭМ!$A$33:$A$776,$A129,СВЦЭМ!$B$33:$B$776,U$119)+'СЕТ СН'!$I$12+СВЦЭМ!$D$10+'СЕТ СН'!$I$5-'СЕТ СН'!$I$20</f>
        <v>3438.0945485699999</v>
      </c>
      <c r="V129" s="36">
        <f>SUMIFS(СВЦЭМ!$C$33:$C$776,СВЦЭМ!$A$33:$A$776,$A129,СВЦЭМ!$B$33:$B$776,V$119)+'СЕТ СН'!$I$12+СВЦЭМ!$D$10+'СЕТ СН'!$I$5-'СЕТ СН'!$I$20</f>
        <v>3429.2395593000001</v>
      </c>
      <c r="W129" s="36">
        <f>SUMIFS(СВЦЭМ!$C$33:$C$776,СВЦЭМ!$A$33:$A$776,$A129,СВЦЭМ!$B$33:$B$776,W$119)+'СЕТ СН'!$I$12+СВЦЭМ!$D$10+'СЕТ СН'!$I$5-'СЕТ СН'!$I$20</f>
        <v>3408.6740562800001</v>
      </c>
      <c r="X129" s="36">
        <f>SUMIFS(СВЦЭМ!$C$33:$C$776,СВЦЭМ!$A$33:$A$776,$A129,СВЦЭМ!$B$33:$B$776,X$119)+'СЕТ СН'!$I$12+СВЦЭМ!$D$10+'СЕТ СН'!$I$5-'СЕТ СН'!$I$20</f>
        <v>3446.49863555</v>
      </c>
      <c r="Y129" s="36">
        <f>SUMIFS(СВЦЭМ!$C$33:$C$776,СВЦЭМ!$A$33:$A$776,$A129,СВЦЭМ!$B$33:$B$776,Y$119)+'СЕТ СН'!$I$12+СВЦЭМ!$D$10+'СЕТ СН'!$I$5-'СЕТ СН'!$I$20</f>
        <v>3526.2767126799999</v>
      </c>
    </row>
    <row r="130" spans="1:25" ht="15.75" x14ac:dyDescent="0.2">
      <c r="A130" s="35">
        <f t="shared" si="3"/>
        <v>44054</v>
      </c>
      <c r="B130" s="36">
        <f>SUMIFS(СВЦЭМ!$C$33:$C$776,СВЦЭМ!$A$33:$A$776,$A130,СВЦЭМ!$B$33:$B$776,B$119)+'СЕТ СН'!$I$12+СВЦЭМ!$D$10+'СЕТ СН'!$I$5-'СЕТ СН'!$I$20</f>
        <v>3619.2325786199999</v>
      </c>
      <c r="C130" s="36">
        <f>SUMIFS(СВЦЭМ!$C$33:$C$776,СВЦЭМ!$A$33:$A$776,$A130,СВЦЭМ!$B$33:$B$776,C$119)+'СЕТ СН'!$I$12+СВЦЭМ!$D$10+'СЕТ СН'!$I$5-'СЕТ СН'!$I$20</f>
        <v>3663.6537739599999</v>
      </c>
      <c r="D130" s="36">
        <f>SUMIFS(СВЦЭМ!$C$33:$C$776,СВЦЭМ!$A$33:$A$776,$A130,СВЦЭМ!$B$33:$B$776,D$119)+'СЕТ СН'!$I$12+СВЦЭМ!$D$10+'СЕТ СН'!$I$5-'СЕТ СН'!$I$20</f>
        <v>3653.8878053099997</v>
      </c>
      <c r="E130" s="36">
        <f>SUMIFS(СВЦЭМ!$C$33:$C$776,СВЦЭМ!$A$33:$A$776,$A130,СВЦЭМ!$B$33:$B$776,E$119)+'СЕТ СН'!$I$12+СВЦЭМ!$D$10+'СЕТ СН'!$I$5-'СЕТ СН'!$I$20</f>
        <v>3640.0278332299999</v>
      </c>
      <c r="F130" s="36">
        <f>SUMIFS(СВЦЭМ!$C$33:$C$776,СВЦЭМ!$A$33:$A$776,$A130,СВЦЭМ!$B$33:$B$776,F$119)+'СЕТ СН'!$I$12+СВЦЭМ!$D$10+'СЕТ СН'!$I$5-'СЕТ СН'!$I$20</f>
        <v>3619.3887113199999</v>
      </c>
      <c r="G130" s="36">
        <f>SUMIFS(СВЦЭМ!$C$33:$C$776,СВЦЭМ!$A$33:$A$776,$A130,СВЦЭМ!$B$33:$B$776,G$119)+'СЕТ СН'!$I$12+СВЦЭМ!$D$10+'СЕТ СН'!$I$5-'СЕТ СН'!$I$20</f>
        <v>3638.4745702300002</v>
      </c>
      <c r="H130" s="36">
        <f>SUMIFS(СВЦЭМ!$C$33:$C$776,СВЦЭМ!$A$33:$A$776,$A130,СВЦЭМ!$B$33:$B$776,H$119)+'СЕТ СН'!$I$12+СВЦЭМ!$D$10+'СЕТ СН'!$I$5-'СЕТ СН'!$I$20</f>
        <v>3607.3334598599999</v>
      </c>
      <c r="I130" s="36">
        <f>SUMIFS(СВЦЭМ!$C$33:$C$776,СВЦЭМ!$A$33:$A$776,$A130,СВЦЭМ!$B$33:$B$776,I$119)+'СЕТ СН'!$I$12+СВЦЭМ!$D$10+'СЕТ СН'!$I$5-'СЕТ СН'!$I$20</f>
        <v>3592.0188247699998</v>
      </c>
      <c r="J130" s="36">
        <f>SUMIFS(СВЦЭМ!$C$33:$C$776,СВЦЭМ!$A$33:$A$776,$A130,СВЦЭМ!$B$33:$B$776,J$119)+'СЕТ СН'!$I$12+СВЦЭМ!$D$10+'СЕТ СН'!$I$5-'СЕТ СН'!$I$20</f>
        <v>3566.1824308800001</v>
      </c>
      <c r="K130" s="36">
        <f>SUMIFS(СВЦЭМ!$C$33:$C$776,СВЦЭМ!$A$33:$A$776,$A130,СВЦЭМ!$B$33:$B$776,K$119)+'СЕТ СН'!$I$12+СВЦЭМ!$D$10+'СЕТ СН'!$I$5-'СЕТ СН'!$I$20</f>
        <v>3543.0309189700001</v>
      </c>
      <c r="L130" s="36">
        <f>SUMIFS(СВЦЭМ!$C$33:$C$776,СВЦЭМ!$A$33:$A$776,$A130,СВЦЭМ!$B$33:$B$776,L$119)+'СЕТ СН'!$I$12+СВЦЭМ!$D$10+'СЕТ СН'!$I$5-'СЕТ СН'!$I$20</f>
        <v>3527.0926347899999</v>
      </c>
      <c r="M130" s="36">
        <f>SUMIFS(СВЦЭМ!$C$33:$C$776,СВЦЭМ!$A$33:$A$776,$A130,СВЦЭМ!$B$33:$B$776,M$119)+'СЕТ СН'!$I$12+СВЦЭМ!$D$10+'СЕТ СН'!$I$5-'СЕТ СН'!$I$20</f>
        <v>3489.2660994400003</v>
      </c>
      <c r="N130" s="36">
        <f>SUMIFS(СВЦЭМ!$C$33:$C$776,СВЦЭМ!$A$33:$A$776,$A130,СВЦЭМ!$B$33:$B$776,N$119)+'СЕТ СН'!$I$12+СВЦЭМ!$D$10+'СЕТ СН'!$I$5-'СЕТ СН'!$I$20</f>
        <v>3472.7351925100002</v>
      </c>
      <c r="O130" s="36">
        <f>SUMIFS(СВЦЭМ!$C$33:$C$776,СВЦЭМ!$A$33:$A$776,$A130,СВЦЭМ!$B$33:$B$776,O$119)+'СЕТ СН'!$I$12+СВЦЭМ!$D$10+'СЕТ СН'!$I$5-'СЕТ СН'!$I$20</f>
        <v>3478.5018721900001</v>
      </c>
      <c r="P130" s="36">
        <f>SUMIFS(СВЦЭМ!$C$33:$C$776,СВЦЭМ!$A$33:$A$776,$A130,СВЦЭМ!$B$33:$B$776,P$119)+'СЕТ СН'!$I$12+СВЦЭМ!$D$10+'СЕТ СН'!$I$5-'СЕТ СН'!$I$20</f>
        <v>3477.45467087</v>
      </c>
      <c r="Q130" s="36">
        <f>SUMIFS(СВЦЭМ!$C$33:$C$776,СВЦЭМ!$A$33:$A$776,$A130,СВЦЭМ!$B$33:$B$776,Q$119)+'СЕТ СН'!$I$12+СВЦЭМ!$D$10+'СЕТ СН'!$I$5-'СЕТ СН'!$I$20</f>
        <v>3477.39582888</v>
      </c>
      <c r="R130" s="36">
        <f>SUMIFS(СВЦЭМ!$C$33:$C$776,СВЦЭМ!$A$33:$A$776,$A130,СВЦЭМ!$B$33:$B$776,R$119)+'СЕТ СН'!$I$12+СВЦЭМ!$D$10+'СЕТ СН'!$I$5-'СЕТ СН'!$I$20</f>
        <v>3471.9077967900002</v>
      </c>
      <c r="S130" s="36">
        <f>SUMIFS(СВЦЭМ!$C$33:$C$776,СВЦЭМ!$A$33:$A$776,$A130,СВЦЭМ!$B$33:$B$776,S$119)+'СЕТ СН'!$I$12+СВЦЭМ!$D$10+'СЕТ СН'!$I$5-'СЕТ СН'!$I$20</f>
        <v>3477.4650861</v>
      </c>
      <c r="T130" s="36">
        <f>SUMIFS(СВЦЭМ!$C$33:$C$776,СВЦЭМ!$A$33:$A$776,$A130,СВЦЭМ!$B$33:$B$776,T$119)+'СЕТ СН'!$I$12+СВЦЭМ!$D$10+'СЕТ СН'!$I$5-'СЕТ СН'!$I$20</f>
        <v>3476.3372120899999</v>
      </c>
      <c r="U130" s="36">
        <f>SUMIFS(СВЦЭМ!$C$33:$C$776,СВЦЭМ!$A$33:$A$776,$A130,СВЦЭМ!$B$33:$B$776,U$119)+'СЕТ СН'!$I$12+СВЦЭМ!$D$10+'СЕТ СН'!$I$5-'СЕТ СН'!$I$20</f>
        <v>3468.9263295299997</v>
      </c>
      <c r="V130" s="36">
        <f>SUMIFS(СВЦЭМ!$C$33:$C$776,СВЦЭМ!$A$33:$A$776,$A130,СВЦЭМ!$B$33:$B$776,V$119)+'СЕТ СН'!$I$12+СВЦЭМ!$D$10+'СЕТ СН'!$I$5-'СЕТ СН'!$I$20</f>
        <v>3463.9550849900002</v>
      </c>
      <c r="W130" s="36">
        <f>SUMIFS(СВЦЭМ!$C$33:$C$776,СВЦЭМ!$A$33:$A$776,$A130,СВЦЭМ!$B$33:$B$776,W$119)+'СЕТ СН'!$I$12+СВЦЭМ!$D$10+'СЕТ СН'!$I$5-'СЕТ СН'!$I$20</f>
        <v>3471.3909016400003</v>
      </c>
      <c r="X130" s="36">
        <f>SUMIFS(СВЦЭМ!$C$33:$C$776,СВЦЭМ!$A$33:$A$776,$A130,СВЦЭМ!$B$33:$B$776,X$119)+'СЕТ СН'!$I$12+СВЦЭМ!$D$10+'СЕТ СН'!$I$5-'СЕТ СН'!$I$20</f>
        <v>3472.1348570300001</v>
      </c>
      <c r="Y130" s="36">
        <f>SUMIFS(СВЦЭМ!$C$33:$C$776,СВЦЭМ!$A$33:$A$776,$A130,СВЦЭМ!$B$33:$B$776,Y$119)+'СЕТ СН'!$I$12+СВЦЭМ!$D$10+'СЕТ СН'!$I$5-'СЕТ СН'!$I$20</f>
        <v>3509.95432381</v>
      </c>
    </row>
    <row r="131" spans="1:25" ht="15.75" x14ac:dyDescent="0.2">
      <c r="A131" s="35">
        <f t="shared" si="3"/>
        <v>44055</v>
      </c>
      <c r="B131" s="36">
        <f>SUMIFS(СВЦЭМ!$C$33:$C$776,СВЦЭМ!$A$33:$A$776,$A131,СВЦЭМ!$B$33:$B$776,B$119)+'СЕТ СН'!$I$12+СВЦЭМ!$D$10+'СЕТ СН'!$I$5-'СЕТ СН'!$I$20</f>
        <v>3608.30722264</v>
      </c>
      <c r="C131" s="36">
        <f>SUMIFS(СВЦЭМ!$C$33:$C$776,СВЦЭМ!$A$33:$A$776,$A131,СВЦЭМ!$B$33:$B$776,C$119)+'СЕТ СН'!$I$12+СВЦЭМ!$D$10+'СЕТ СН'!$I$5-'СЕТ СН'!$I$20</f>
        <v>3653.4558175000002</v>
      </c>
      <c r="D131" s="36">
        <f>SUMIFS(СВЦЭМ!$C$33:$C$776,СВЦЭМ!$A$33:$A$776,$A131,СВЦЭМ!$B$33:$B$776,D$119)+'СЕТ СН'!$I$12+СВЦЭМ!$D$10+'СЕТ СН'!$I$5-'СЕТ СН'!$I$20</f>
        <v>3651.31944608</v>
      </c>
      <c r="E131" s="36">
        <f>SUMIFS(СВЦЭМ!$C$33:$C$776,СВЦЭМ!$A$33:$A$776,$A131,СВЦЭМ!$B$33:$B$776,E$119)+'СЕТ СН'!$I$12+СВЦЭМ!$D$10+'СЕТ СН'!$I$5-'СЕТ СН'!$I$20</f>
        <v>3656.4814481200001</v>
      </c>
      <c r="F131" s="36">
        <f>SUMIFS(СВЦЭМ!$C$33:$C$776,СВЦЭМ!$A$33:$A$776,$A131,СВЦЭМ!$B$33:$B$776,F$119)+'СЕТ СН'!$I$12+СВЦЭМ!$D$10+'СЕТ СН'!$I$5-'СЕТ СН'!$I$20</f>
        <v>3657.8737298599999</v>
      </c>
      <c r="G131" s="36">
        <f>SUMIFS(СВЦЭМ!$C$33:$C$776,СВЦЭМ!$A$33:$A$776,$A131,СВЦЭМ!$B$33:$B$776,G$119)+'СЕТ СН'!$I$12+СВЦЭМ!$D$10+'СЕТ СН'!$I$5-'СЕТ СН'!$I$20</f>
        <v>3654.0917233700002</v>
      </c>
      <c r="H131" s="36">
        <f>SUMIFS(СВЦЭМ!$C$33:$C$776,СВЦЭМ!$A$33:$A$776,$A131,СВЦЭМ!$B$33:$B$776,H$119)+'СЕТ СН'!$I$12+СВЦЭМ!$D$10+'СЕТ СН'!$I$5-'СЕТ СН'!$I$20</f>
        <v>3642.0733702100001</v>
      </c>
      <c r="I131" s="36">
        <f>SUMIFS(СВЦЭМ!$C$33:$C$776,СВЦЭМ!$A$33:$A$776,$A131,СВЦЭМ!$B$33:$B$776,I$119)+'СЕТ СН'!$I$12+СВЦЭМ!$D$10+'СЕТ СН'!$I$5-'СЕТ СН'!$I$20</f>
        <v>3627.2740780300001</v>
      </c>
      <c r="J131" s="36">
        <f>SUMIFS(СВЦЭМ!$C$33:$C$776,СВЦЭМ!$A$33:$A$776,$A131,СВЦЭМ!$B$33:$B$776,J$119)+'СЕТ СН'!$I$12+СВЦЭМ!$D$10+'СЕТ СН'!$I$5-'СЕТ СН'!$I$20</f>
        <v>3574.0795209299999</v>
      </c>
      <c r="K131" s="36">
        <f>SUMIFS(СВЦЭМ!$C$33:$C$776,СВЦЭМ!$A$33:$A$776,$A131,СВЦЭМ!$B$33:$B$776,K$119)+'СЕТ СН'!$I$12+СВЦЭМ!$D$10+'СЕТ СН'!$I$5-'СЕТ СН'!$I$20</f>
        <v>3547.4872497599999</v>
      </c>
      <c r="L131" s="36">
        <f>SUMIFS(СВЦЭМ!$C$33:$C$776,СВЦЭМ!$A$33:$A$776,$A131,СВЦЭМ!$B$33:$B$776,L$119)+'СЕТ СН'!$I$12+СВЦЭМ!$D$10+'СЕТ СН'!$I$5-'СЕТ СН'!$I$20</f>
        <v>3530.0147571899997</v>
      </c>
      <c r="M131" s="36">
        <f>SUMIFS(СВЦЭМ!$C$33:$C$776,СВЦЭМ!$A$33:$A$776,$A131,СВЦЭМ!$B$33:$B$776,M$119)+'СЕТ СН'!$I$12+СВЦЭМ!$D$10+'СЕТ СН'!$I$5-'СЕТ СН'!$I$20</f>
        <v>3441.6475179600002</v>
      </c>
      <c r="N131" s="36">
        <f>SUMIFS(СВЦЭМ!$C$33:$C$776,СВЦЭМ!$A$33:$A$776,$A131,СВЦЭМ!$B$33:$B$776,N$119)+'СЕТ СН'!$I$12+СВЦЭМ!$D$10+'СЕТ СН'!$I$5-'СЕТ СН'!$I$20</f>
        <v>3409.5521632999998</v>
      </c>
      <c r="O131" s="36">
        <f>SUMIFS(СВЦЭМ!$C$33:$C$776,СВЦЭМ!$A$33:$A$776,$A131,СВЦЭМ!$B$33:$B$776,O$119)+'СЕТ СН'!$I$12+СВЦЭМ!$D$10+'СЕТ СН'!$I$5-'СЕТ СН'!$I$20</f>
        <v>3398.56749304</v>
      </c>
      <c r="P131" s="36">
        <f>SUMIFS(СВЦЭМ!$C$33:$C$776,СВЦЭМ!$A$33:$A$776,$A131,СВЦЭМ!$B$33:$B$776,P$119)+'СЕТ СН'!$I$12+СВЦЭМ!$D$10+'СЕТ СН'!$I$5-'СЕТ СН'!$I$20</f>
        <v>3446.9125287900001</v>
      </c>
      <c r="Q131" s="36">
        <f>SUMIFS(СВЦЭМ!$C$33:$C$776,СВЦЭМ!$A$33:$A$776,$A131,СВЦЭМ!$B$33:$B$776,Q$119)+'СЕТ СН'!$I$12+СВЦЭМ!$D$10+'СЕТ СН'!$I$5-'СЕТ СН'!$I$20</f>
        <v>3450.5564996799999</v>
      </c>
      <c r="R131" s="36">
        <f>SUMIFS(СВЦЭМ!$C$33:$C$776,СВЦЭМ!$A$33:$A$776,$A131,СВЦЭМ!$B$33:$B$776,R$119)+'СЕТ СН'!$I$12+СВЦЭМ!$D$10+'СЕТ СН'!$I$5-'СЕТ СН'!$I$20</f>
        <v>3453.2660680200001</v>
      </c>
      <c r="S131" s="36">
        <f>SUMIFS(СВЦЭМ!$C$33:$C$776,СВЦЭМ!$A$33:$A$776,$A131,СВЦЭМ!$B$33:$B$776,S$119)+'СЕТ СН'!$I$12+СВЦЭМ!$D$10+'СЕТ СН'!$I$5-'СЕТ СН'!$I$20</f>
        <v>3453.9653752599997</v>
      </c>
      <c r="T131" s="36">
        <f>SUMIFS(СВЦЭМ!$C$33:$C$776,СВЦЭМ!$A$33:$A$776,$A131,СВЦЭМ!$B$33:$B$776,T$119)+'СЕТ СН'!$I$12+СВЦЭМ!$D$10+'СЕТ СН'!$I$5-'СЕТ СН'!$I$20</f>
        <v>3452.7802690399999</v>
      </c>
      <c r="U131" s="36">
        <f>SUMIFS(СВЦЭМ!$C$33:$C$776,СВЦЭМ!$A$33:$A$776,$A131,СВЦЭМ!$B$33:$B$776,U$119)+'СЕТ СН'!$I$12+СВЦЭМ!$D$10+'СЕТ СН'!$I$5-'СЕТ СН'!$I$20</f>
        <v>3431.4292230999999</v>
      </c>
      <c r="V131" s="36">
        <f>SUMIFS(СВЦЭМ!$C$33:$C$776,СВЦЭМ!$A$33:$A$776,$A131,СВЦЭМ!$B$33:$B$776,V$119)+'СЕТ СН'!$I$12+СВЦЭМ!$D$10+'СЕТ СН'!$I$5-'СЕТ СН'!$I$20</f>
        <v>3433.41833094</v>
      </c>
      <c r="W131" s="36">
        <f>SUMIFS(СВЦЭМ!$C$33:$C$776,СВЦЭМ!$A$33:$A$776,$A131,СВЦЭМ!$B$33:$B$776,W$119)+'СЕТ СН'!$I$12+СВЦЭМ!$D$10+'СЕТ СН'!$I$5-'СЕТ СН'!$I$20</f>
        <v>3435.7083724899999</v>
      </c>
      <c r="X131" s="36">
        <f>SUMIFS(СВЦЭМ!$C$33:$C$776,СВЦЭМ!$A$33:$A$776,$A131,СВЦЭМ!$B$33:$B$776,X$119)+'СЕТ СН'!$I$12+СВЦЭМ!$D$10+'СЕТ СН'!$I$5-'СЕТ СН'!$I$20</f>
        <v>3452.9601259400001</v>
      </c>
      <c r="Y131" s="36">
        <f>SUMIFS(СВЦЭМ!$C$33:$C$776,СВЦЭМ!$A$33:$A$776,$A131,СВЦЭМ!$B$33:$B$776,Y$119)+'СЕТ СН'!$I$12+СВЦЭМ!$D$10+'СЕТ СН'!$I$5-'СЕТ СН'!$I$20</f>
        <v>3539.8676100600001</v>
      </c>
    </row>
    <row r="132" spans="1:25" ht="15.75" x14ac:dyDescent="0.2">
      <c r="A132" s="35">
        <f t="shared" si="3"/>
        <v>44056</v>
      </c>
      <c r="B132" s="36">
        <f>SUMIFS(СВЦЭМ!$C$33:$C$776,СВЦЭМ!$A$33:$A$776,$A132,СВЦЭМ!$B$33:$B$776,B$119)+'СЕТ СН'!$I$12+СВЦЭМ!$D$10+'СЕТ СН'!$I$5-'СЕТ СН'!$I$20</f>
        <v>3621.3183364900001</v>
      </c>
      <c r="C132" s="36">
        <f>SUMIFS(СВЦЭМ!$C$33:$C$776,СВЦЭМ!$A$33:$A$776,$A132,СВЦЭМ!$B$33:$B$776,C$119)+'СЕТ СН'!$I$12+СВЦЭМ!$D$10+'СЕТ СН'!$I$5-'СЕТ СН'!$I$20</f>
        <v>3660.35189094</v>
      </c>
      <c r="D132" s="36">
        <f>SUMIFS(СВЦЭМ!$C$33:$C$776,СВЦЭМ!$A$33:$A$776,$A132,СВЦЭМ!$B$33:$B$776,D$119)+'СЕТ СН'!$I$12+СВЦЭМ!$D$10+'СЕТ СН'!$I$5-'СЕТ СН'!$I$20</f>
        <v>3687.8298733400002</v>
      </c>
      <c r="E132" s="36">
        <f>SUMIFS(СВЦЭМ!$C$33:$C$776,СВЦЭМ!$A$33:$A$776,$A132,СВЦЭМ!$B$33:$B$776,E$119)+'СЕТ СН'!$I$12+СВЦЭМ!$D$10+'СЕТ СН'!$I$5-'СЕТ СН'!$I$20</f>
        <v>3702.8363526399999</v>
      </c>
      <c r="F132" s="36">
        <f>SUMIFS(СВЦЭМ!$C$33:$C$776,СВЦЭМ!$A$33:$A$776,$A132,СВЦЭМ!$B$33:$B$776,F$119)+'СЕТ СН'!$I$12+СВЦЭМ!$D$10+'СЕТ СН'!$I$5-'СЕТ СН'!$I$20</f>
        <v>3699.6084181300002</v>
      </c>
      <c r="G132" s="36">
        <f>SUMIFS(СВЦЭМ!$C$33:$C$776,СВЦЭМ!$A$33:$A$776,$A132,СВЦЭМ!$B$33:$B$776,G$119)+'СЕТ СН'!$I$12+СВЦЭМ!$D$10+'СЕТ СН'!$I$5-'СЕТ СН'!$I$20</f>
        <v>3676.42255841</v>
      </c>
      <c r="H132" s="36">
        <f>SUMIFS(СВЦЭМ!$C$33:$C$776,СВЦЭМ!$A$33:$A$776,$A132,СВЦЭМ!$B$33:$B$776,H$119)+'СЕТ СН'!$I$12+СВЦЭМ!$D$10+'СЕТ СН'!$I$5-'СЕТ СН'!$I$20</f>
        <v>3635.1772019700002</v>
      </c>
      <c r="I132" s="36">
        <f>SUMIFS(СВЦЭМ!$C$33:$C$776,СВЦЭМ!$A$33:$A$776,$A132,СВЦЭМ!$B$33:$B$776,I$119)+'СЕТ СН'!$I$12+СВЦЭМ!$D$10+'СЕТ СН'!$I$5-'СЕТ СН'!$I$20</f>
        <v>3572.13745311</v>
      </c>
      <c r="J132" s="36">
        <f>SUMIFS(СВЦЭМ!$C$33:$C$776,СВЦЭМ!$A$33:$A$776,$A132,СВЦЭМ!$B$33:$B$776,J$119)+'СЕТ СН'!$I$12+СВЦЭМ!$D$10+'СЕТ СН'!$I$5-'СЕТ СН'!$I$20</f>
        <v>3519.0355892899997</v>
      </c>
      <c r="K132" s="36">
        <f>SUMIFS(СВЦЭМ!$C$33:$C$776,СВЦЭМ!$A$33:$A$776,$A132,СВЦЭМ!$B$33:$B$776,K$119)+'СЕТ СН'!$I$12+СВЦЭМ!$D$10+'СЕТ СН'!$I$5-'СЕТ СН'!$I$20</f>
        <v>3494.5618321399998</v>
      </c>
      <c r="L132" s="36">
        <f>SUMIFS(СВЦЭМ!$C$33:$C$776,СВЦЭМ!$A$33:$A$776,$A132,СВЦЭМ!$B$33:$B$776,L$119)+'СЕТ СН'!$I$12+СВЦЭМ!$D$10+'СЕТ СН'!$I$5-'СЕТ СН'!$I$20</f>
        <v>3485.8405509200002</v>
      </c>
      <c r="M132" s="36">
        <f>SUMIFS(СВЦЭМ!$C$33:$C$776,СВЦЭМ!$A$33:$A$776,$A132,СВЦЭМ!$B$33:$B$776,M$119)+'СЕТ СН'!$I$12+СВЦЭМ!$D$10+'СЕТ СН'!$I$5-'СЕТ СН'!$I$20</f>
        <v>3441.4740925199999</v>
      </c>
      <c r="N132" s="36">
        <f>SUMIFS(СВЦЭМ!$C$33:$C$776,СВЦЭМ!$A$33:$A$776,$A132,СВЦЭМ!$B$33:$B$776,N$119)+'СЕТ СН'!$I$12+СВЦЭМ!$D$10+'СЕТ СН'!$I$5-'СЕТ СН'!$I$20</f>
        <v>3464.1838913800002</v>
      </c>
      <c r="O132" s="36">
        <f>SUMIFS(СВЦЭМ!$C$33:$C$776,СВЦЭМ!$A$33:$A$776,$A132,СВЦЭМ!$B$33:$B$776,O$119)+'СЕТ СН'!$I$12+СВЦЭМ!$D$10+'СЕТ СН'!$I$5-'СЕТ СН'!$I$20</f>
        <v>3466.82285241</v>
      </c>
      <c r="P132" s="36">
        <f>SUMIFS(СВЦЭМ!$C$33:$C$776,СВЦЭМ!$A$33:$A$776,$A132,СВЦЭМ!$B$33:$B$776,P$119)+'СЕТ СН'!$I$12+СВЦЭМ!$D$10+'СЕТ СН'!$I$5-'СЕТ СН'!$I$20</f>
        <v>3477.9903390600002</v>
      </c>
      <c r="Q132" s="36">
        <f>SUMIFS(СВЦЭМ!$C$33:$C$776,СВЦЭМ!$A$33:$A$776,$A132,СВЦЭМ!$B$33:$B$776,Q$119)+'СЕТ СН'!$I$12+СВЦЭМ!$D$10+'СЕТ СН'!$I$5-'СЕТ СН'!$I$20</f>
        <v>3486.9445807699999</v>
      </c>
      <c r="R132" s="36">
        <f>SUMIFS(СВЦЭМ!$C$33:$C$776,СВЦЭМ!$A$33:$A$776,$A132,СВЦЭМ!$B$33:$B$776,R$119)+'СЕТ СН'!$I$12+СВЦЭМ!$D$10+'СЕТ СН'!$I$5-'СЕТ СН'!$I$20</f>
        <v>3480.5708486600001</v>
      </c>
      <c r="S132" s="36">
        <f>SUMIFS(СВЦЭМ!$C$33:$C$776,СВЦЭМ!$A$33:$A$776,$A132,СВЦЭМ!$B$33:$B$776,S$119)+'СЕТ СН'!$I$12+СВЦЭМ!$D$10+'СЕТ СН'!$I$5-'СЕТ СН'!$I$20</f>
        <v>3486.8746079500002</v>
      </c>
      <c r="T132" s="36">
        <f>SUMIFS(СВЦЭМ!$C$33:$C$776,СВЦЭМ!$A$33:$A$776,$A132,СВЦЭМ!$B$33:$B$776,T$119)+'СЕТ СН'!$I$12+СВЦЭМ!$D$10+'СЕТ СН'!$I$5-'СЕТ СН'!$I$20</f>
        <v>3424.1457041200001</v>
      </c>
      <c r="U132" s="36">
        <f>SUMIFS(СВЦЭМ!$C$33:$C$776,СВЦЭМ!$A$33:$A$776,$A132,СВЦЭМ!$B$33:$B$776,U$119)+'СЕТ СН'!$I$12+СВЦЭМ!$D$10+'СЕТ СН'!$I$5-'СЕТ СН'!$I$20</f>
        <v>3361.0556549499997</v>
      </c>
      <c r="V132" s="36">
        <f>SUMIFS(СВЦЭМ!$C$33:$C$776,СВЦЭМ!$A$33:$A$776,$A132,СВЦЭМ!$B$33:$B$776,V$119)+'СЕТ СН'!$I$12+СВЦЭМ!$D$10+'СЕТ СН'!$I$5-'СЕТ СН'!$I$20</f>
        <v>3364.3454746500001</v>
      </c>
      <c r="W132" s="36">
        <f>SUMIFS(СВЦЭМ!$C$33:$C$776,СВЦЭМ!$A$33:$A$776,$A132,СВЦЭМ!$B$33:$B$776,W$119)+'СЕТ СН'!$I$12+СВЦЭМ!$D$10+'СЕТ СН'!$I$5-'СЕТ СН'!$I$20</f>
        <v>3380.0559185399998</v>
      </c>
      <c r="X132" s="36">
        <f>SUMIFS(СВЦЭМ!$C$33:$C$776,СВЦЭМ!$A$33:$A$776,$A132,СВЦЭМ!$B$33:$B$776,X$119)+'СЕТ СН'!$I$12+СВЦЭМ!$D$10+'СЕТ СН'!$I$5-'СЕТ СН'!$I$20</f>
        <v>3385.7895415000003</v>
      </c>
      <c r="Y132" s="36">
        <f>SUMIFS(СВЦЭМ!$C$33:$C$776,СВЦЭМ!$A$33:$A$776,$A132,СВЦЭМ!$B$33:$B$776,Y$119)+'СЕТ СН'!$I$12+СВЦЭМ!$D$10+'СЕТ СН'!$I$5-'СЕТ СН'!$I$20</f>
        <v>3446.4087928899999</v>
      </c>
    </row>
    <row r="133" spans="1:25" ht="15.75" x14ac:dyDescent="0.2">
      <c r="A133" s="35">
        <f t="shared" si="3"/>
        <v>44057</v>
      </c>
      <c r="B133" s="36">
        <f>SUMIFS(СВЦЭМ!$C$33:$C$776,СВЦЭМ!$A$33:$A$776,$A133,СВЦЭМ!$B$33:$B$776,B$119)+'СЕТ СН'!$I$12+СВЦЭМ!$D$10+'СЕТ СН'!$I$5-'СЕТ СН'!$I$20</f>
        <v>3594.3884277699999</v>
      </c>
      <c r="C133" s="36">
        <f>SUMIFS(СВЦЭМ!$C$33:$C$776,СВЦЭМ!$A$33:$A$776,$A133,СВЦЭМ!$B$33:$B$776,C$119)+'СЕТ СН'!$I$12+СВЦЭМ!$D$10+'СЕТ СН'!$I$5-'СЕТ СН'!$I$20</f>
        <v>3612.0573956200001</v>
      </c>
      <c r="D133" s="36">
        <f>SUMIFS(СВЦЭМ!$C$33:$C$776,СВЦЭМ!$A$33:$A$776,$A133,СВЦЭМ!$B$33:$B$776,D$119)+'СЕТ СН'!$I$12+СВЦЭМ!$D$10+'СЕТ СН'!$I$5-'СЕТ СН'!$I$20</f>
        <v>3635.3991414100001</v>
      </c>
      <c r="E133" s="36">
        <f>SUMIFS(СВЦЭМ!$C$33:$C$776,СВЦЭМ!$A$33:$A$776,$A133,СВЦЭМ!$B$33:$B$776,E$119)+'СЕТ СН'!$I$12+СВЦЭМ!$D$10+'СЕТ СН'!$I$5-'СЕТ СН'!$I$20</f>
        <v>3634.2172189600001</v>
      </c>
      <c r="F133" s="36">
        <f>SUMIFS(СВЦЭМ!$C$33:$C$776,СВЦЭМ!$A$33:$A$776,$A133,СВЦЭМ!$B$33:$B$776,F$119)+'СЕТ СН'!$I$12+СВЦЭМ!$D$10+'СЕТ СН'!$I$5-'СЕТ СН'!$I$20</f>
        <v>3638.3661631999998</v>
      </c>
      <c r="G133" s="36">
        <f>SUMIFS(СВЦЭМ!$C$33:$C$776,СВЦЭМ!$A$33:$A$776,$A133,СВЦЭМ!$B$33:$B$776,G$119)+'СЕТ СН'!$I$12+СВЦЭМ!$D$10+'СЕТ СН'!$I$5-'СЕТ СН'!$I$20</f>
        <v>3618.53142798</v>
      </c>
      <c r="H133" s="36">
        <f>SUMIFS(СВЦЭМ!$C$33:$C$776,СВЦЭМ!$A$33:$A$776,$A133,СВЦЭМ!$B$33:$B$776,H$119)+'СЕТ СН'!$I$12+СВЦЭМ!$D$10+'СЕТ СН'!$I$5-'СЕТ СН'!$I$20</f>
        <v>3602.8003208600003</v>
      </c>
      <c r="I133" s="36">
        <f>SUMIFS(СВЦЭМ!$C$33:$C$776,СВЦЭМ!$A$33:$A$776,$A133,СВЦЭМ!$B$33:$B$776,I$119)+'СЕТ СН'!$I$12+СВЦЭМ!$D$10+'СЕТ СН'!$I$5-'СЕТ СН'!$I$20</f>
        <v>3603.2343726300001</v>
      </c>
      <c r="J133" s="36">
        <f>SUMIFS(СВЦЭМ!$C$33:$C$776,СВЦЭМ!$A$33:$A$776,$A133,СВЦЭМ!$B$33:$B$776,J$119)+'СЕТ СН'!$I$12+СВЦЭМ!$D$10+'СЕТ СН'!$I$5-'СЕТ СН'!$I$20</f>
        <v>3551.3904352600002</v>
      </c>
      <c r="K133" s="36">
        <f>SUMIFS(СВЦЭМ!$C$33:$C$776,СВЦЭМ!$A$33:$A$776,$A133,СВЦЭМ!$B$33:$B$776,K$119)+'СЕТ СН'!$I$12+СВЦЭМ!$D$10+'СЕТ СН'!$I$5-'СЕТ СН'!$I$20</f>
        <v>3529.97981815</v>
      </c>
      <c r="L133" s="36">
        <f>SUMIFS(СВЦЭМ!$C$33:$C$776,СВЦЭМ!$A$33:$A$776,$A133,СВЦЭМ!$B$33:$B$776,L$119)+'СЕТ СН'!$I$12+СВЦЭМ!$D$10+'СЕТ СН'!$I$5-'СЕТ СН'!$I$20</f>
        <v>3513.7359364200001</v>
      </c>
      <c r="M133" s="36">
        <f>SUMIFS(СВЦЭМ!$C$33:$C$776,СВЦЭМ!$A$33:$A$776,$A133,СВЦЭМ!$B$33:$B$776,M$119)+'СЕТ СН'!$I$12+СВЦЭМ!$D$10+'СЕТ СН'!$I$5-'СЕТ СН'!$I$20</f>
        <v>3475.3956348399997</v>
      </c>
      <c r="N133" s="36">
        <f>SUMIFS(СВЦЭМ!$C$33:$C$776,СВЦЭМ!$A$33:$A$776,$A133,СВЦЭМ!$B$33:$B$776,N$119)+'СЕТ СН'!$I$12+СВЦЭМ!$D$10+'СЕТ СН'!$I$5-'СЕТ СН'!$I$20</f>
        <v>3400.7245458100001</v>
      </c>
      <c r="O133" s="36">
        <f>SUMIFS(СВЦЭМ!$C$33:$C$776,СВЦЭМ!$A$33:$A$776,$A133,СВЦЭМ!$B$33:$B$776,O$119)+'СЕТ СН'!$I$12+СВЦЭМ!$D$10+'СЕТ СН'!$I$5-'СЕТ СН'!$I$20</f>
        <v>3381.3453387899999</v>
      </c>
      <c r="P133" s="36">
        <f>SUMIFS(СВЦЭМ!$C$33:$C$776,СВЦЭМ!$A$33:$A$776,$A133,СВЦЭМ!$B$33:$B$776,P$119)+'СЕТ СН'!$I$12+СВЦЭМ!$D$10+'СЕТ СН'!$I$5-'СЕТ СН'!$I$20</f>
        <v>3391.1496479699999</v>
      </c>
      <c r="Q133" s="36">
        <f>SUMIFS(СВЦЭМ!$C$33:$C$776,СВЦЭМ!$A$33:$A$776,$A133,СВЦЭМ!$B$33:$B$776,Q$119)+'СЕТ СН'!$I$12+СВЦЭМ!$D$10+'СЕТ СН'!$I$5-'СЕТ СН'!$I$20</f>
        <v>3403.33238355</v>
      </c>
      <c r="R133" s="36">
        <f>SUMIFS(СВЦЭМ!$C$33:$C$776,СВЦЭМ!$A$33:$A$776,$A133,СВЦЭМ!$B$33:$B$776,R$119)+'СЕТ СН'!$I$12+СВЦЭМ!$D$10+'СЕТ СН'!$I$5-'СЕТ СН'!$I$20</f>
        <v>3399.1797469399999</v>
      </c>
      <c r="S133" s="36">
        <f>SUMIFS(СВЦЭМ!$C$33:$C$776,СВЦЭМ!$A$33:$A$776,$A133,СВЦЭМ!$B$33:$B$776,S$119)+'СЕТ СН'!$I$12+СВЦЭМ!$D$10+'СЕТ СН'!$I$5-'СЕТ СН'!$I$20</f>
        <v>3410.2200126400003</v>
      </c>
      <c r="T133" s="36">
        <f>SUMIFS(СВЦЭМ!$C$33:$C$776,СВЦЭМ!$A$33:$A$776,$A133,СВЦЭМ!$B$33:$B$776,T$119)+'СЕТ СН'!$I$12+СВЦЭМ!$D$10+'СЕТ СН'!$I$5-'СЕТ СН'!$I$20</f>
        <v>3408.0361890499998</v>
      </c>
      <c r="U133" s="36">
        <f>SUMIFS(СВЦЭМ!$C$33:$C$776,СВЦЭМ!$A$33:$A$776,$A133,СВЦЭМ!$B$33:$B$776,U$119)+'СЕТ СН'!$I$12+СВЦЭМ!$D$10+'СЕТ СН'!$I$5-'СЕТ СН'!$I$20</f>
        <v>3418.88714931</v>
      </c>
      <c r="V133" s="36">
        <f>SUMIFS(СВЦЭМ!$C$33:$C$776,СВЦЭМ!$A$33:$A$776,$A133,СВЦЭМ!$B$33:$B$776,V$119)+'СЕТ СН'!$I$12+СВЦЭМ!$D$10+'СЕТ СН'!$I$5-'СЕТ СН'!$I$20</f>
        <v>3408.3982043999999</v>
      </c>
      <c r="W133" s="36">
        <f>SUMIFS(СВЦЭМ!$C$33:$C$776,СВЦЭМ!$A$33:$A$776,$A133,СВЦЭМ!$B$33:$B$776,W$119)+'СЕТ СН'!$I$12+СВЦЭМ!$D$10+'СЕТ СН'!$I$5-'СЕТ СН'!$I$20</f>
        <v>3411.3548882499999</v>
      </c>
      <c r="X133" s="36">
        <f>SUMIFS(СВЦЭМ!$C$33:$C$776,СВЦЭМ!$A$33:$A$776,$A133,СВЦЭМ!$B$33:$B$776,X$119)+'СЕТ СН'!$I$12+СВЦЭМ!$D$10+'СЕТ СН'!$I$5-'СЕТ СН'!$I$20</f>
        <v>3431.55454861</v>
      </c>
      <c r="Y133" s="36">
        <f>SUMIFS(СВЦЭМ!$C$33:$C$776,СВЦЭМ!$A$33:$A$776,$A133,СВЦЭМ!$B$33:$B$776,Y$119)+'СЕТ СН'!$I$12+СВЦЭМ!$D$10+'СЕТ СН'!$I$5-'СЕТ СН'!$I$20</f>
        <v>3505.2285416200002</v>
      </c>
    </row>
    <row r="134" spans="1:25" ht="15.75" x14ac:dyDescent="0.2">
      <c r="A134" s="35">
        <f t="shared" si="3"/>
        <v>44058</v>
      </c>
      <c r="B134" s="36">
        <f>SUMIFS(СВЦЭМ!$C$33:$C$776,СВЦЭМ!$A$33:$A$776,$A134,СВЦЭМ!$B$33:$B$776,B$119)+'СЕТ СН'!$I$12+СВЦЭМ!$D$10+'СЕТ СН'!$I$5-'СЕТ СН'!$I$20</f>
        <v>3532.1046028299997</v>
      </c>
      <c r="C134" s="36">
        <f>SUMIFS(СВЦЭМ!$C$33:$C$776,СВЦЭМ!$A$33:$A$776,$A134,СВЦЭМ!$B$33:$B$776,C$119)+'СЕТ СН'!$I$12+СВЦЭМ!$D$10+'СЕТ СН'!$I$5-'СЕТ СН'!$I$20</f>
        <v>3571.2641501100002</v>
      </c>
      <c r="D134" s="36">
        <f>SUMIFS(СВЦЭМ!$C$33:$C$776,СВЦЭМ!$A$33:$A$776,$A134,СВЦЭМ!$B$33:$B$776,D$119)+'СЕТ СН'!$I$12+СВЦЭМ!$D$10+'СЕТ СН'!$I$5-'СЕТ СН'!$I$20</f>
        <v>3561.9680677400002</v>
      </c>
      <c r="E134" s="36">
        <f>SUMIFS(СВЦЭМ!$C$33:$C$776,СВЦЭМ!$A$33:$A$776,$A134,СВЦЭМ!$B$33:$B$776,E$119)+'СЕТ СН'!$I$12+СВЦЭМ!$D$10+'СЕТ СН'!$I$5-'СЕТ СН'!$I$20</f>
        <v>3558.7566713599999</v>
      </c>
      <c r="F134" s="36">
        <f>SUMIFS(СВЦЭМ!$C$33:$C$776,СВЦЭМ!$A$33:$A$776,$A134,СВЦЭМ!$B$33:$B$776,F$119)+'СЕТ СН'!$I$12+СВЦЭМ!$D$10+'СЕТ СН'!$I$5-'СЕТ СН'!$I$20</f>
        <v>3562.82987452</v>
      </c>
      <c r="G134" s="36">
        <f>SUMIFS(СВЦЭМ!$C$33:$C$776,СВЦЭМ!$A$33:$A$776,$A134,СВЦЭМ!$B$33:$B$776,G$119)+'СЕТ СН'!$I$12+СВЦЭМ!$D$10+'СЕТ СН'!$I$5-'СЕТ СН'!$I$20</f>
        <v>3562.5874381399999</v>
      </c>
      <c r="H134" s="36">
        <f>SUMIFS(СВЦЭМ!$C$33:$C$776,СВЦЭМ!$A$33:$A$776,$A134,СВЦЭМ!$B$33:$B$776,H$119)+'СЕТ СН'!$I$12+СВЦЭМ!$D$10+'СЕТ СН'!$I$5-'СЕТ СН'!$I$20</f>
        <v>3552.3466912700001</v>
      </c>
      <c r="I134" s="36">
        <f>SUMIFS(СВЦЭМ!$C$33:$C$776,СВЦЭМ!$A$33:$A$776,$A134,СВЦЭМ!$B$33:$B$776,I$119)+'СЕТ СН'!$I$12+СВЦЭМ!$D$10+'СЕТ СН'!$I$5-'СЕТ СН'!$I$20</f>
        <v>3546.2744149499999</v>
      </c>
      <c r="J134" s="36">
        <f>SUMIFS(СВЦЭМ!$C$33:$C$776,СВЦЭМ!$A$33:$A$776,$A134,СВЦЭМ!$B$33:$B$776,J$119)+'СЕТ СН'!$I$12+СВЦЭМ!$D$10+'СЕТ СН'!$I$5-'СЕТ СН'!$I$20</f>
        <v>3506.96948376</v>
      </c>
      <c r="K134" s="36">
        <f>SUMIFS(СВЦЭМ!$C$33:$C$776,СВЦЭМ!$A$33:$A$776,$A134,СВЦЭМ!$B$33:$B$776,K$119)+'СЕТ СН'!$I$12+СВЦЭМ!$D$10+'СЕТ СН'!$I$5-'СЕТ СН'!$I$20</f>
        <v>3470.0075986399997</v>
      </c>
      <c r="L134" s="36">
        <f>SUMIFS(СВЦЭМ!$C$33:$C$776,СВЦЭМ!$A$33:$A$776,$A134,СВЦЭМ!$B$33:$B$776,L$119)+'СЕТ СН'!$I$12+СВЦЭМ!$D$10+'СЕТ СН'!$I$5-'СЕТ СН'!$I$20</f>
        <v>3466.1897183999999</v>
      </c>
      <c r="M134" s="36">
        <f>SUMIFS(СВЦЭМ!$C$33:$C$776,СВЦЭМ!$A$33:$A$776,$A134,СВЦЭМ!$B$33:$B$776,M$119)+'СЕТ СН'!$I$12+СВЦЭМ!$D$10+'СЕТ СН'!$I$5-'СЕТ СН'!$I$20</f>
        <v>3476.8452557800001</v>
      </c>
      <c r="N134" s="36">
        <f>SUMIFS(СВЦЭМ!$C$33:$C$776,СВЦЭМ!$A$33:$A$776,$A134,СВЦЭМ!$B$33:$B$776,N$119)+'СЕТ СН'!$I$12+СВЦЭМ!$D$10+'СЕТ СН'!$I$5-'СЕТ СН'!$I$20</f>
        <v>3470.9260127400003</v>
      </c>
      <c r="O134" s="36">
        <f>SUMIFS(СВЦЭМ!$C$33:$C$776,СВЦЭМ!$A$33:$A$776,$A134,СВЦЭМ!$B$33:$B$776,O$119)+'СЕТ СН'!$I$12+СВЦЭМ!$D$10+'СЕТ СН'!$I$5-'СЕТ СН'!$I$20</f>
        <v>3449.2917011199997</v>
      </c>
      <c r="P134" s="36">
        <f>SUMIFS(СВЦЭМ!$C$33:$C$776,СВЦЭМ!$A$33:$A$776,$A134,СВЦЭМ!$B$33:$B$776,P$119)+'СЕТ СН'!$I$12+СВЦЭМ!$D$10+'СЕТ СН'!$I$5-'СЕТ СН'!$I$20</f>
        <v>3451.4117476500001</v>
      </c>
      <c r="Q134" s="36">
        <f>SUMIFS(СВЦЭМ!$C$33:$C$776,СВЦЭМ!$A$33:$A$776,$A134,СВЦЭМ!$B$33:$B$776,Q$119)+'СЕТ СН'!$I$12+СВЦЭМ!$D$10+'СЕТ СН'!$I$5-'СЕТ СН'!$I$20</f>
        <v>3455.3841392499999</v>
      </c>
      <c r="R134" s="36">
        <f>SUMIFS(СВЦЭМ!$C$33:$C$776,СВЦЭМ!$A$33:$A$776,$A134,СВЦЭМ!$B$33:$B$776,R$119)+'СЕТ СН'!$I$12+СВЦЭМ!$D$10+'СЕТ СН'!$I$5-'СЕТ СН'!$I$20</f>
        <v>3459.6098278600002</v>
      </c>
      <c r="S134" s="36">
        <f>SUMIFS(СВЦЭМ!$C$33:$C$776,СВЦЭМ!$A$33:$A$776,$A134,СВЦЭМ!$B$33:$B$776,S$119)+'СЕТ СН'!$I$12+СВЦЭМ!$D$10+'СЕТ СН'!$I$5-'СЕТ СН'!$I$20</f>
        <v>3461.4867823300001</v>
      </c>
      <c r="T134" s="36">
        <f>SUMIFS(СВЦЭМ!$C$33:$C$776,СВЦЭМ!$A$33:$A$776,$A134,СВЦЭМ!$B$33:$B$776,T$119)+'СЕТ СН'!$I$12+СВЦЭМ!$D$10+'СЕТ СН'!$I$5-'СЕТ СН'!$I$20</f>
        <v>3458.5028876699998</v>
      </c>
      <c r="U134" s="36">
        <f>SUMIFS(СВЦЭМ!$C$33:$C$776,СВЦЭМ!$A$33:$A$776,$A134,СВЦЭМ!$B$33:$B$776,U$119)+'СЕТ СН'!$I$12+СВЦЭМ!$D$10+'СЕТ СН'!$I$5-'СЕТ СН'!$I$20</f>
        <v>3463.3930680499998</v>
      </c>
      <c r="V134" s="36">
        <f>SUMIFS(СВЦЭМ!$C$33:$C$776,СВЦЭМ!$A$33:$A$776,$A134,СВЦЭМ!$B$33:$B$776,V$119)+'СЕТ СН'!$I$12+СВЦЭМ!$D$10+'СЕТ СН'!$I$5-'СЕТ СН'!$I$20</f>
        <v>3453.5349833700002</v>
      </c>
      <c r="W134" s="36">
        <f>SUMIFS(СВЦЭМ!$C$33:$C$776,СВЦЭМ!$A$33:$A$776,$A134,СВЦЭМ!$B$33:$B$776,W$119)+'СЕТ СН'!$I$12+СВЦЭМ!$D$10+'СЕТ СН'!$I$5-'СЕТ СН'!$I$20</f>
        <v>3448.0564651099999</v>
      </c>
      <c r="X134" s="36">
        <f>SUMIFS(СВЦЭМ!$C$33:$C$776,СВЦЭМ!$A$33:$A$776,$A134,СВЦЭМ!$B$33:$B$776,X$119)+'СЕТ СН'!$I$12+СВЦЭМ!$D$10+'СЕТ СН'!$I$5-'СЕТ СН'!$I$20</f>
        <v>3464.86983289</v>
      </c>
      <c r="Y134" s="36">
        <f>SUMIFS(СВЦЭМ!$C$33:$C$776,СВЦЭМ!$A$33:$A$776,$A134,СВЦЭМ!$B$33:$B$776,Y$119)+'СЕТ СН'!$I$12+СВЦЭМ!$D$10+'СЕТ СН'!$I$5-'СЕТ СН'!$I$20</f>
        <v>3479.80885893</v>
      </c>
    </row>
    <row r="135" spans="1:25" ht="15.75" x14ac:dyDescent="0.2">
      <c r="A135" s="35">
        <f t="shared" si="3"/>
        <v>44059</v>
      </c>
      <c r="B135" s="36">
        <f>SUMIFS(СВЦЭМ!$C$33:$C$776,СВЦЭМ!$A$33:$A$776,$A135,СВЦЭМ!$B$33:$B$776,B$119)+'СЕТ СН'!$I$12+СВЦЭМ!$D$10+'СЕТ СН'!$I$5-'СЕТ СН'!$I$20</f>
        <v>3553.59625878</v>
      </c>
      <c r="C135" s="36">
        <f>SUMIFS(СВЦЭМ!$C$33:$C$776,СВЦЭМ!$A$33:$A$776,$A135,СВЦЭМ!$B$33:$B$776,C$119)+'СЕТ СН'!$I$12+СВЦЭМ!$D$10+'СЕТ СН'!$I$5-'СЕТ СН'!$I$20</f>
        <v>3570.8807995100001</v>
      </c>
      <c r="D135" s="36">
        <f>SUMIFS(СВЦЭМ!$C$33:$C$776,СВЦЭМ!$A$33:$A$776,$A135,СВЦЭМ!$B$33:$B$776,D$119)+'СЕТ СН'!$I$12+СВЦЭМ!$D$10+'СЕТ СН'!$I$5-'СЕТ СН'!$I$20</f>
        <v>3583.74616844</v>
      </c>
      <c r="E135" s="36">
        <f>SUMIFS(СВЦЭМ!$C$33:$C$776,СВЦЭМ!$A$33:$A$776,$A135,СВЦЭМ!$B$33:$B$776,E$119)+'СЕТ СН'!$I$12+СВЦЭМ!$D$10+'СЕТ СН'!$I$5-'СЕТ СН'!$I$20</f>
        <v>3591.6299077499998</v>
      </c>
      <c r="F135" s="36">
        <f>SUMIFS(СВЦЭМ!$C$33:$C$776,СВЦЭМ!$A$33:$A$776,$A135,СВЦЭМ!$B$33:$B$776,F$119)+'СЕТ СН'!$I$12+СВЦЭМ!$D$10+'СЕТ СН'!$I$5-'СЕТ СН'!$I$20</f>
        <v>3589.6419218599999</v>
      </c>
      <c r="G135" s="36">
        <f>SUMIFS(СВЦЭМ!$C$33:$C$776,СВЦЭМ!$A$33:$A$776,$A135,СВЦЭМ!$B$33:$B$776,G$119)+'СЕТ СН'!$I$12+СВЦЭМ!$D$10+'СЕТ СН'!$I$5-'СЕТ СН'!$I$20</f>
        <v>3584.0174750800002</v>
      </c>
      <c r="H135" s="36">
        <f>SUMIFS(СВЦЭМ!$C$33:$C$776,СВЦЭМ!$A$33:$A$776,$A135,СВЦЭМ!$B$33:$B$776,H$119)+'СЕТ СН'!$I$12+СВЦЭМ!$D$10+'СЕТ СН'!$I$5-'СЕТ СН'!$I$20</f>
        <v>3568.6865606199999</v>
      </c>
      <c r="I135" s="36">
        <f>SUMIFS(СВЦЭМ!$C$33:$C$776,СВЦЭМ!$A$33:$A$776,$A135,СВЦЭМ!$B$33:$B$776,I$119)+'СЕТ СН'!$I$12+СВЦЭМ!$D$10+'СЕТ СН'!$I$5-'СЕТ СН'!$I$20</f>
        <v>3522.8369248600002</v>
      </c>
      <c r="J135" s="36">
        <f>SUMIFS(СВЦЭМ!$C$33:$C$776,СВЦЭМ!$A$33:$A$776,$A135,СВЦЭМ!$B$33:$B$776,J$119)+'СЕТ СН'!$I$12+СВЦЭМ!$D$10+'СЕТ СН'!$I$5-'СЕТ СН'!$I$20</f>
        <v>3497.62992829</v>
      </c>
      <c r="K135" s="36">
        <f>SUMIFS(СВЦЭМ!$C$33:$C$776,СВЦЭМ!$A$33:$A$776,$A135,СВЦЭМ!$B$33:$B$776,K$119)+'СЕТ СН'!$I$12+СВЦЭМ!$D$10+'СЕТ СН'!$I$5-'СЕТ СН'!$I$20</f>
        <v>3468.7720798199998</v>
      </c>
      <c r="L135" s="36">
        <f>SUMIFS(СВЦЭМ!$C$33:$C$776,СВЦЭМ!$A$33:$A$776,$A135,СВЦЭМ!$B$33:$B$776,L$119)+'СЕТ СН'!$I$12+СВЦЭМ!$D$10+'СЕТ СН'!$I$5-'СЕТ СН'!$I$20</f>
        <v>3460.6914113000003</v>
      </c>
      <c r="M135" s="36">
        <f>SUMIFS(СВЦЭМ!$C$33:$C$776,СВЦЭМ!$A$33:$A$776,$A135,СВЦЭМ!$B$33:$B$776,M$119)+'СЕТ СН'!$I$12+СВЦЭМ!$D$10+'СЕТ СН'!$I$5-'СЕТ СН'!$I$20</f>
        <v>3439.9576061100001</v>
      </c>
      <c r="N135" s="36">
        <f>SUMIFS(СВЦЭМ!$C$33:$C$776,СВЦЭМ!$A$33:$A$776,$A135,СВЦЭМ!$B$33:$B$776,N$119)+'СЕТ СН'!$I$12+СВЦЭМ!$D$10+'СЕТ СН'!$I$5-'СЕТ СН'!$I$20</f>
        <v>3427.1796347600002</v>
      </c>
      <c r="O135" s="36">
        <f>SUMIFS(СВЦЭМ!$C$33:$C$776,СВЦЭМ!$A$33:$A$776,$A135,СВЦЭМ!$B$33:$B$776,O$119)+'СЕТ СН'!$I$12+СВЦЭМ!$D$10+'СЕТ СН'!$I$5-'СЕТ СН'!$I$20</f>
        <v>3411.7226642999999</v>
      </c>
      <c r="P135" s="36">
        <f>SUMIFS(СВЦЭМ!$C$33:$C$776,СВЦЭМ!$A$33:$A$776,$A135,СВЦЭМ!$B$33:$B$776,P$119)+'СЕТ СН'!$I$12+СВЦЭМ!$D$10+'СЕТ СН'!$I$5-'СЕТ СН'!$I$20</f>
        <v>3407.9961851500002</v>
      </c>
      <c r="Q135" s="36">
        <f>SUMIFS(СВЦЭМ!$C$33:$C$776,СВЦЭМ!$A$33:$A$776,$A135,СВЦЭМ!$B$33:$B$776,Q$119)+'СЕТ СН'!$I$12+СВЦЭМ!$D$10+'СЕТ СН'!$I$5-'СЕТ СН'!$I$20</f>
        <v>3424.9393507099999</v>
      </c>
      <c r="R135" s="36">
        <f>SUMIFS(СВЦЭМ!$C$33:$C$776,СВЦЭМ!$A$33:$A$776,$A135,СВЦЭМ!$B$33:$B$776,R$119)+'СЕТ СН'!$I$12+СВЦЭМ!$D$10+'СЕТ СН'!$I$5-'СЕТ СН'!$I$20</f>
        <v>3439.3666026700002</v>
      </c>
      <c r="S135" s="36">
        <f>SUMIFS(СВЦЭМ!$C$33:$C$776,СВЦЭМ!$A$33:$A$776,$A135,СВЦЭМ!$B$33:$B$776,S$119)+'СЕТ СН'!$I$12+СВЦЭМ!$D$10+'СЕТ СН'!$I$5-'СЕТ СН'!$I$20</f>
        <v>3446.9584096899998</v>
      </c>
      <c r="T135" s="36">
        <f>SUMIFS(СВЦЭМ!$C$33:$C$776,СВЦЭМ!$A$33:$A$776,$A135,СВЦЭМ!$B$33:$B$776,T$119)+'СЕТ СН'!$I$12+СВЦЭМ!$D$10+'СЕТ СН'!$I$5-'СЕТ СН'!$I$20</f>
        <v>3451.75348902</v>
      </c>
      <c r="U135" s="36">
        <f>SUMIFS(СВЦЭМ!$C$33:$C$776,СВЦЭМ!$A$33:$A$776,$A135,СВЦЭМ!$B$33:$B$776,U$119)+'СЕТ СН'!$I$12+СВЦЭМ!$D$10+'СЕТ СН'!$I$5-'СЕТ СН'!$I$20</f>
        <v>3462.2484007600001</v>
      </c>
      <c r="V135" s="36">
        <f>SUMIFS(СВЦЭМ!$C$33:$C$776,СВЦЭМ!$A$33:$A$776,$A135,СВЦЭМ!$B$33:$B$776,V$119)+'СЕТ СН'!$I$12+СВЦЭМ!$D$10+'СЕТ СН'!$I$5-'СЕТ СН'!$I$20</f>
        <v>3447.88292551</v>
      </c>
      <c r="W135" s="36">
        <f>SUMIFS(СВЦЭМ!$C$33:$C$776,СВЦЭМ!$A$33:$A$776,$A135,СВЦЭМ!$B$33:$B$776,W$119)+'СЕТ СН'!$I$12+СВЦЭМ!$D$10+'СЕТ СН'!$I$5-'СЕТ СН'!$I$20</f>
        <v>3445.3723204899998</v>
      </c>
      <c r="X135" s="36">
        <f>SUMIFS(СВЦЭМ!$C$33:$C$776,СВЦЭМ!$A$33:$A$776,$A135,СВЦЭМ!$B$33:$B$776,X$119)+'СЕТ СН'!$I$12+СВЦЭМ!$D$10+'СЕТ СН'!$I$5-'СЕТ СН'!$I$20</f>
        <v>3462.0419178500001</v>
      </c>
      <c r="Y135" s="36">
        <f>SUMIFS(СВЦЭМ!$C$33:$C$776,СВЦЭМ!$A$33:$A$776,$A135,СВЦЭМ!$B$33:$B$776,Y$119)+'СЕТ СН'!$I$12+СВЦЭМ!$D$10+'СЕТ СН'!$I$5-'СЕТ СН'!$I$20</f>
        <v>3467.3369953299998</v>
      </c>
    </row>
    <row r="136" spans="1:25" ht="15.75" x14ac:dyDescent="0.2">
      <c r="A136" s="35">
        <f t="shared" si="3"/>
        <v>44060</v>
      </c>
      <c r="B136" s="36">
        <f>SUMIFS(СВЦЭМ!$C$33:$C$776,СВЦЭМ!$A$33:$A$776,$A136,СВЦЭМ!$B$33:$B$776,B$119)+'СЕТ СН'!$I$12+СВЦЭМ!$D$10+'СЕТ СН'!$I$5-'СЕТ СН'!$I$20</f>
        <v>3568.3758452500001</v>
      </c>
      <c r="C136" s="36">
        <f>SUMIFS(СВЦЭМ!$C$33:$C$776,СВЦЭМ!$A$33:$A$776,$A136,СВЦЭМ!$B$33:$B$776,C$119)+'СЕТ СН'!$I$12+СВЦЭМ!$D$10+'СЕТ СН'!$I$5-'СЕТ СН'!$I$20</f>
        <v>3594.70464902</v>
      </c>
      <c r="D136" s="36">
        <f>SUMIFS(СВЦЭМ!$C$33:$C$776,СВЦЭМ!$A$33:$A$776,$A136,СВЦЭМ!$B$33:$B$776,D$119)+'СЕТ СН'!$I$12+СВЦЭМ!$D$10+'СЕТ СН'!$I$5-'СЕТ СН'!$I$20</f>
        <v>3608.4977784799999</v>
      </c>
      <c r="E136" s="36">
        <f>SUMIFS(СВЦЭМ!$C$33:$C$776,СВЦЭМ!$A$33:$A$776,$A136,СВЦЭМ!$B$33:$B$776,E$119)+'СЕТ СН'!$I$12+СВЦЭМ!$D$10+'СЕТ СН'!$I$5-'СЕТ СН'!$I$20</f>
        <v>3618.45545795</v>
      </c>
      <c r="F136" s="36">
        <f>SUMIFS(СВЦЭМ!$C$33:$C$776,СВЦЭМ!$A$33:$A$776,$A136,СВЦЭМ!$B$33:$B$776,F$119)+'СЕТ СН'!$I$12+СВЦЭМ!$D$10+'СЕТ СН'!$I$5-'СЕТ СН'!$I$20</f>
        <v>3615.1623172700001</v>
      </c>
      <c r="G136" s="36">
        <f>SUMIFS(СВЦЭМ!$C$33:$C$776,СВЦЭМ!$A$33:$A$776,$A136,СВЦЭМ!$B$33:$B$776,G$119)+'СЕТ СН'!$I$12+СВЦЭМ!$D$10+'СЕТ СН'!$I$5-'СЕТ СН'!$I$20</f>
        <v>3616.4503020699999</v>
      </c>
      <c r="H136" s="36">
        <f>SUMIFS(СВЦЭМ!$C$33:$C$776,СВЦЭМ!$A$33:$A$776,$A136,СВЦЭМ!$B$33:$B$776,H$119)+'СЕТ СН'!$I$12+СВЦЭМ!$D$10+'СЕТ СН'!$I$5-'СЕТ СН'!$I$20</f>
        <v>3631.3272203500001</v>
      </c>
      <c r="I136" s="36">
        <f>SUMIFS(СВЦЭМ!$C$33:$C$776,СВЦЭМ!$A$33:$A$776,$A136,СВЦЭМ!$B$33:$B$776,I$119)+'СЕТ СН'!$I$12+СВЦЭМ!$D$10+'СЕТ СН'!$I$5-'СЕТ СН'!$I$20</f>
        <v>3674.6359223499999</v>
      </c>
      <c r="J136" s="36">
        <f>SUMIFS(СВЦЭМ!$C$33:$C$776,СВЦЭМ!$A$33:$A$776,$A136,СВЦЭМ!$B$33:$B$776,J$119)+'СЕТ СН'!$I$12+СВЦЭМ!$D$10+'СЕТ СН'!$I$5-'СЕТ СН'!$I$20</f>
        <v>3631.1069595700001</v>
      </c>
      <c r="K136" s="36">
        <f>SUMIFS(СВЦЭМ!$C$33:$C$776,СВЦЭМ!$A$33:$A$776,$A136,СВЦЭМ!$B$33:$B$776,K$119)+'СЕТ СН'!$I$12+СВЦЭМ!$D$10+'СЕТ СН'!$I$5-'СЕТ СН'!$I$20</f>
        <v>3599.7142511399998</v>
      </c>
      <c r="L136" s="36">
        <f>SUMIFS(СВЦЭМ!$C$33:$C$776,СВЦЭМ!$A$33:$A$776,$A136,СВЦЭМ!$B$33:$B$776,L$119)+'СЕТ СН'!$I$12+СВЦЭМ!$D$10+'СЕТ СН'!$I$5-'СЕТ СН'!$I$20</f>
        <v>3585.99701486</v>
      </c>
      <c r="M136" s="36">
        <f>SUMIFS(СВЦЭМ!$C$33:$C$776,СВЦЭМ!$A$33:$A$776,$A136,СВЦЭМ!$B$33:$B$776,M$119)+'СЕТ СН'!$I$12+СВЦЭМ!$D$10+'СЕТ СН'!$I$5-'СЕТ СН'!$I$20</f>
        <v>3526.7877585599999</v>
      </c>
      <c r="N136" s="36">
        <f>SUMIFS(СВЦЭМ!$C$33:$C$776,СВЦЭМ!$A$33:$A$776,$A136,СВЦЭМ!$B$33:$B$776,N$119)+'СЕТ СН'!$I$12+СВЦЭМ!$D$10+'СЕТ СН'!$I$5-'СЕТ СН'!$I$20</f>
        <v>3456.7626320300001</v>
      </c>
      <c r="O136" s="36">
        <f>SUMIFS(СВЦЭМ!$C$33:$C$776,СВЦЭМ!$A$33:$A$776,$A136,СВЦЭМ!$B$33:$B$776,O$119)+'СЕТ СН'!$I$12+СВЦЭМ!$D$10+'СЕТ СН'!$I$5-'СЕТ СН'!$I$20</f>
        <v>3423.65846147</v>
      </c>
      <c r="P136" s="36">
        <f>SUMIFS(СВЦЭМ!$C$33:$C$776,СВЦЭМ!$A$33:$A$776,$A136,СВЦЭМ!$B$33:$B$776,P$119)+'СЕТ СН'!$I$12+СВЦЭМ!$D$10+'СЕТ СН'!$I$5-'СЕТ СН'!$I$20</f>
        <v>3424.17443933</v>
      </c>
      <c r="Q136" s="36">
        <f>SUMIFS(СВЦЭМ!$C$33:$C$776,СВЦЭМ!$A$33:$A$776,$A136,СВЦЭМ!$B$33:$B$776,Q$119)+'СЕТ СН'!$I$12+СВЦЭМ!$D$10+'СЕТ СН'!$I$5-'СЕТ СН'!$I$20</f>
        <v>3429.9948524599999</v>
      </c>
      <c r="R136" s="36">
        <f>SUMIFS(СВЦЭМ!$C$33:$C$776,СВЦЭМ!$A$33:$A$776,$A136,СВЦЭМ!$B$33:$B$776,R$119)+'СЕТ СН'!$I$12+СВЦЭМ!$D$10+'СЕТ СН'!$I$5-'СЕТ СН'!$I$20</f>
        <v>3427.2184619499999</v>
      </c>
      <c r="S136" s="36">
        <f>SUMIFS(СВЦЭМ!$C$33:$C$776,СВЦЭМ!$A$33:$A$776,$A136,СВЦЭМ!$B$33:$B$776,S$119)+'СЕТ СН'!$I$12+СВЦЭМ!$D$10+'СЕТ СН'!$I$5-'СЕТ СН'!$I$20</f>
        <v>3430.6108701399999</v>
      </c>
      <c r="T136" s="36">
        <f>SUMIFS(СВЦЭМ!$C$33:$C$776,СВЦЭМ!$A$33:$A$776,$A136,СВЦЭМ!$B$33:$B$776,T$119)+'СЕТ СН'!$I$12+СВЦЭМ!$D$10+'СЕТ СН'!$I$5-'СЕТ СН'!$I$20</f>
        <v>3427.7306906899998</v>
      </c>
      <c r="U136" s="36">
        <f>SUMIFS(СВЦЭМ!$C$33:$C$776,СВЦЭМ!$A$33:$A$776,$A136,СВЦЭМ!$B$33:$B$776,U$119)+'СЕТ СН'!$I$12+СВЦЭМ!$D$10+'СЕТ СН'!$I$5-'СЕТ СН'!$I$20</f>
        <v>3431.0262679299999</v>
      </c>
      <c r="V136" s="36">
        <f>SUMIFS(СВЦЭМ!$C$33:$C$776,СВЦЭМ!$A$33:$A$776,$A136,СВЦЭМ!$B$33:$B$776,V$119)+'СЕТ СН'!$I$12+СВЦЭМ!$D$10+'СЕТ СН'!$I$5-'СЕТ СН'!$I$20</f>
        <v>3429.8231275500002</v>
      </c>
      <c r="W136" s="36">
        <f>SUMIFS(СВЦЭМ!$C$33:$C$776,СВЦЭМ!$A$33:$A$776,$A136,СВЦЭМ!$B$33:$B$776,W$119)+'СЕТ СН'!$I$12+СВЦЭМ!$D$10+'СЕТ СН'!$I$5-'СЕТ СН'!$I$20</f>
        <v>3428.5222775299999</v>
      </c>
      <c r="X136" s="36">
        <f>SUMIFS(СВЦЭМ!$C$33:$C$776,СВЦЭМ!$A$33:$A$776,$A136,СВЦЭМ!$B$33:$B$776,X$119)+'СЕТ СН'!$I$12+СВЦЭМ!$D$10+'СЕТ СН'!$I$5-'СЕТ СН'!$I$20</f>
        <v>3430.0961271900001</v>
      </c>
      <c r="Y136" s="36">
        <f>SUMIFS(СВЦЭМ!$C$33:$C$776,СВЦЭМ!$A$33:$A$776,$A136,СВЦЭМ!$B$33:$B$776,Y$119)+'СЕТ СН'!$I$12+СВЦЭМ!$D$10+'СЕТ СН'!$I$5-'СЕТ СН'!$I$20</f>
        <v>3492.3079699800001</v>
      </c>
    </row>
    <row r="137" spans="1:25" ht="15.75" x14ac:dyDescent="0.2">
      <c r="A137" s="35">
        <f t="shared" si="3"/>
        <v>44061</v>
      </c>
      <c r="B137" s="36">
        <f>SUMIFS(СВЦЭМ!$C$33:$C$776,СВЦЭМ!$A$33:$A$776,$A137,СВЦЭМ!$B$33:$B$776,B$119)+'СЕТ СН'!$I$12+СВЦЭМ!$D$10+'СЕТ СН'!$I$5-'СЕТ СН'!$I$20</f>
        <v>3570.2936593100003</v>
      </c>
      <c r="C137" s="36">
        <f>SUMIFS(СВЦЭМ!$C$33:$C$776,СВЦЭМ!$A$33:$A$776,$A137,СВЦЭМ!$B$33:$B$776,C$119)+'СЕТ СН'!$I$12+СВЦЭМ!$D$10+'СЕТ СН'!$I$5-'СЕТ СН'!$I$20</f>
        <v>3606.6613530499999</v>
      </c>
      <c r="D137" s="36">
        <f>SUMIFS(СВЦЭМ!$C$33:$C$776,СВЦЭМ!$A$33:$A$776,$A137,СВЦЭМ!$B$33:$B$776,D$119)+'СЕТ СН'!$I$12+СВЦЭМ!$D$10+'СЕТ СН'!$I$5-'СЕТ СН'!$I$20</f>
        <v>3624.9688864300001</v>
      </c>
      <c r="E137" s="36">
        <f>SUMIFS(СВЦЭМ!$C$33:$C$776,СВЦЭМ!$A$33:$A$776,$A137,СВЦЭМ!$B$33:$B$776,E$119)+'СЕТ СН'!$I$12+СВЦЭМ!$D$10+'СЕТ СН'!$I$5-'СЕТ СН'!$I$20</f>
        <v>3625.5094611700001</v>
      </c>
      <c r="F137" s="36">
        <f>SUMIFS(СВЦЭМ!$C$33:$C$776,СВЦЭМ!$A$33:$A$776,$A137,СВЦЭМ!$B$33:$B$776,F$119)+'СЕТ СН'!$I$12+СВЦЭМ!$D$10+'СЕТ СН'!$I$5-'СЕТ СН'!$I$20</f>
        <v>3637.6584555700001</v>
      </c>
      <c r="G137" s="36">
        <f>SUMIFS(СВЦЭМ!$C$33:$C$776,СВЦЭМ!$A$33:$A$776,$A137,СВЦЭМ!$B$33:$B$776,G$119)+'СЕТ СН'!$I$12+СВЦЭМ!$D$10+'СЕТ СН'!$I$5-'СЕТ СН'!$I$20</f>
        <v>3630.1659090100002</v>
      </c>
      <c r="H137" s="36">
        <f>SUMIFS(СВЦЭМ!$C$33:$C$776,СВЦЭМ!$A$33:$A$776,$A137,СВЦЭМ!$B$33:$B$776,H$119)+'СЕТ СН'!$I$12+СВЦЭМ!$D$10+'СЕТ СН'!$I$5-'СЕТ СН'!$I$20</f>
        <v>3633.2060183100002</v>
      </c>
      <c r="I137" s="36">
        <f>SUMIFS(СВЦЭМ!$C$33:$C$776,СВЦЭМ!$A$33:$A$776,$A137,СВЦЭМ!$B$33:$B$776,I$119)+'СЕТ СН'!$I$12+СВЦЭМ!$D$10+'СЕТ СН'!$I$5-'СЕТ СН'!$I$20</f>
        <v>3635.61791137</v>
      </c>
      <c r="J137" s="36">
        <f>SUMIFS(СВЦЭМ!$C$33:$C$776,СВЦЭМ!$A$33:$A$776,$A137,СВЦЭМ!$B$33:$B$776,J$119)+'СЕТ СН'!$I$12+СВЦЭМ!$D$10+'СЕТ СН'!$I$5-'СЕТ СН'!$I$20</f>
        <v>3583.1558297900001</v>
      </c>
      <c r="K137" s="36">
        <f>SUMIFS(СВЦЭМ!$C$33:$C$776,СВЦЭМ!$A$33:$A$776,$A137,СВЦЭМ!$B$33:$B$776,K$119)+'СЕТ СН'!$I$12+СВЦЭМ!$D$10+'СЕТ СН'!$I$5-'СЕТ СН'!$I$20</f>
        <v>3566.0070547300002</v>
      </c>
      <c r="L137" s="36">
        <f>SUMIFS(СВЦЭМ!$C$33:$C$776,СВЦЭМ!$A$33:$A$776,$A137,СВЦЭМ!$B$33:$B$776,L$119)+'СЕТ СН'!$I$12+СВЦЭМ!$D$10+'СЕТ СН'!$I$5-'СЕТ СН'!$I$20</f>
        <v>3564.2123665600002</v>
      </c>
      <c r="M137" s="36">
        <f>SUMIFS(СВЦЭМ!$C$33:$C$776,СВЦЭМ!$A$33:$A$776,$A137,СВЦЭМ!$B$33:$B$776,M$119)+'СЕТ СН'!$I$12+СВЦЭМ!$D$10+'СЕТ СН'!$I$5-'СЕТ СН'!$I$20</f>
        <v>3520.0426752100002</v>
      </c>
      <c r="N137" s="36">
        <f>SUMIFS(СВЦЭМ!$C$33:$C$776,СВЦЭМ!$A$33:$A$776,$A137,СВЦЭМ!$B$33:$B$776,N$119)+'СЕТ СН'!$I$12+СВЦЭМ!$D$10+'СЕТ СН'!$I$5-'СЕТ СН'!$I$20</f>
        <v>3444.2122232699999</v>
      </c>
      <c r="O137" s="36">
        <f>SUMIFS(СВЦЭМ!$C$33:$C$776,СВЦЭМ!$A$33:$A$776,$A137,СВЦЭМ!$B$33:$B$776,O$119)+'СЕТ СН'!$I$12+СВЦЭМ!$D$10+'СЕТ СН'!$I$5-'СЕТ СН'!$I$20</f>
        <v>3424.0228651699999</v>
      </c>
      <c r="P137" s="36">
        <f>SUMIFS(СВЦЭМ!$C$33:$C$776,СВЦЭМ!$A$33:$A$776,$A137,СВЦЭМ!$B$33:$B$776,P$119)+'СЕТ СН'!$I$12+СВЦЭМ!$D$10+'СЕТ СН'!$I$5-'СЕТ СН'!$I$20</f>
        <v>3423.79562472</v>
      </c>
      <c r="Q137" s="36">
        <f>SUMIFS(СВЦЭМ!$C$33:$C$776,СВЦЭМ!$A$33:$A$776,$A137,СВЦЭМ!$B$33:$B$776,Q$119)+'СЕТ СН'!$I$12+СВЦЭМ!$D$10+'СЕТ СН'!$I$5-'СЕТ СН'!$I$20</f>
        <v>3424.5828913099999</v>
      </c>
      <c r="R137" s="36">
        <f>SUMIFS(СВЦЭМ!$C$33:$C$776,СВЦЭМ!$A$33:$A$776,$A137,СВЦЭМ!$B$33:$B$776,R$119)+'СЕТ СН'!$I$12+СВЦЭМ!$D$10+'СЕТ СН'!$I$5-'СЕТ СН'!$I$20</f>
        <v>3413.4456805600003</v>
      </c>
      <c r="S137" s="36">
        <f>SUMIFS(СВЦЭМ!$C$33:$C$776,СВЦЭМ!$A$33:$A$776,$A137,СВЦЭМ!$B$33:$B$776,S$119)+'СЕТ СН'!$I$12+СВЦЭМ!$D$10+'СЕТ СН'!$I$5-'СЕТ СН'!$I$20</f>
        <v>3417.0985077400001</v>
      </c>
      <c r="T137" s="36">
        <f>SUMIFS(СВЦЭМ!$C$33:$C$776,СВЦЭМ!$A$33:$A$776,$A137,СВЦЭМ!$B$33:$B$776,T$119)+'СЕТ СН'!$I$12+СВЦЭМ!$D$10+'СЕТ СН'!$I$5-'СЕТ СН'!$I$20</f>
        <v>3417.16940054</v>
      </c>
      <c r="U137" s="36">
        <f>SUMIFS(СВЦЭМ!$C$33:$C$776,СВЦЭМ!$A$33:$A$776,$A137,СВЦЭМ!$B$33:$B$776,U$119)+'СЕТ СН'!$I$12+СВЦЭМ!$D$10+'СЕТ СН'!$I$5-'СЕТ СН'!$I$20</f>
        <v>3415.7374732799999</v>
      </c>
      <c r="V137" s="36">
        <f>SUMIFS(СВЦЭМ!$C$33:$C$776,СВЦЭМ!$A$33:$A$776,$A137,СВЦЭМ!$B$33:$B$776,V$119)+'СЕТ СН'!$I$12+СВЦЭМ!$D$10+'СЕТ СН'!$I$5-'СЕТ СН'!$I$20</f>
        <v>3412.1523646999999</v>
      </c>
      <c r="W137" s="36">
        <f>SUMIFS(СВЦЭМ!$C$33:$C$776,СВЦЭМ!$A$33:$A$776,$A137,СВЦЭМ!$B$33:$B$776,W$119)+'СЕТ СН'!$I$12+СВЦЭМ!$D$10+'СЕТ СН'!$I$5-'СЕТ СН'!$I$20</f>
        <v>3433.2704852699999</v>
      </c>
      <c r="X137" s="36">
        <f>SUMIFS(СВЦЭМ!$C$33:$C$776,СВЦЭМ!$A$33:$A$776,$A137,СВЦЭМ!$B$33:$B$776,X$119)+'СЕТ СН'!$I$12+СВЦЭМ!$D$10+'СЕТ СН'!$I$5-'СЕТ СН'!$I$20</f>
        <v>3433.0789579500001</v>
      </c>
      <c r="Y137" s="36">
        <f>SUMIFS(СВЦЭМ!$C$33:$C$776,СВЦЭМ!$A$33:$A$776,$A137,СВЦЭМ!$B$33:$B$776,Y$119)+'СЕТ СН'!$I$12+СВЦЭМ!$D$10+'СЕТ СН'!$I$5-'СЕТ СН'!$I$20</f>
        <v>3504.97589419</v>
      </c>
    </row>
    <row r="138" spans="1:25" ht="15.75" x14ac:dyDescent="0.2">
      <c r="A138" s="35">
        <f t="shared" si="3"/>
        <v>44062</v>
      </c>
      <c r="B138" s="36">
        <f>SUMIFS(СВЦЭМ!$C$33:$C$776,СВЦЭМ!$A$33:$A$776,$A138,СВЦЭМ!$B$33:$B$776,B$119)+'СЕТ СН'!$I$12+СВЦЭМ!$D$10+'СЕТ СН'!$I$5-'СЕТ СН'!$I$20</f>
        <v>3511.8450295000002</v>
      </c>
      <c r="C138" s="36">
        <f>SUMIFS(СВЦЭМ!$C$33:$C$776,СВЦЭМ!$A$33:$A$776,$A138,СВЦЭМ!$B$33:$B$776,C$119)+'СЕТ СН'!$I$12+СВЦЭМ!$D$10+'СЕТ СН'!$I$5-'СЕТ СН'!$I$20</f>
        <v>3552.17722013</v>
      </c>
      <c r="D138" s="36">
        <f>SUMIFS(СВЦЭМ!$C$33:$C$776,СВЦЭМ!$A$33:$A$776,$A138,СВЦЭМ!$B$33:$B$776,D$119)+'СЕТ СН'!$I$12+СВЦЭМ!$D$10+'СЕТ СН'!$I$5-'СЕТ СН'!$I$20</f>
        <v>3559.7569579999999</v>
      </c>
      <c r="E138" s="36">
        <f>SUMIFS(СВЦЭМ!$C$33:$C$776,СВЦЭМ!$A$33:$A$776,$A138,СВЦЭМ!$B$33:$B$776,E$119)+'СЕТ СН'!$I$12+СВЦЭМ!$D$10+'СЕТ СН'!$I$5-'СЕТ СН'!$I$20</f>
        <v>3576.6402233399999</v>
      </c>
      <c r="F138" s="36">
        <f>SUMIFS(СВЦЭМ!$C$33:$C$776,СВЦЭМ!$A$33:$A$776,$A138,СВЦЭМ!$B$33:$B$776,F$119)+'СЕТ СН'!$I$12+СВЦЭМ!$D$10+'СЕТ СН'!$I$5-'СЕТ СН'!$I$20</f>
        <v>3583.56486877</v>
      </c>
      <c r="G138" s="36">
        <f>SUMIFS(СВЦЭМ!$C$33:$C$776,СВЦЭМ!$A$33:$A$776,$A138,СВЦЭМ!$B$33:$B$776,G$119)+'СЕТ СН'!$I$12+СВЦЭМ!$D$10+'СЕТ СН'!$I$5-'СЕТ СН'!$I$20</f>
        <v>3563.98832868</v>
      </c>
      <c r="H138" s="36">
        <f>SUMIFS(СВЦЭМ!$C$33:$C$776,СВЦЭМ!$A$33:$A$776,$A138,СВЦЭМ!$B$33:$B$776,H$119)+'СЕТ СН'!$I$12+СВЦЭМ!$D$10+'СЕТ СН'!$I$5-'СЕТ СН'!$I$20</f>
        <v>3562.09041953</v>
      </c>
      <c r="I138" s="36">
        <f>SUMIFS(СВЦЭМ!$C$33:$C$776,СВЦЭМ!$A$33:$A$776,$A138,СВЦЭМ!$B$33:$B$776,I$119)+'СЕТ СН'!$I$12+СВЦЭМ!$D$10+'СЕТ СН'!$I$5-'СЕТ СН'!$I$20</f>
        <v>3587.3961178499999</v>
      </c>
      <c r="J138" s="36">
        <f>SUMIFS(СВЦЭМ!$C$33:$C$776,СВЦЭМ!$A$33:$A$776,$A138,СВЦЭМ!$B$33:$B$776,J$119)+'СЕТ СН'!$I$12+СВЦЭМ!$D$10+'СЕТ СН'!$I$5-'СЕТ СН'!$I$20</f>
        <v>3566.8852877999998</v>
      </c>
      <c r="K138" s="36">
        <f>SUMIFS(СВЦЭМ!$C$33:$C$776,СВЦЭМ!$A$33:$A$776,$A138,СВЦЭМ!$B$33:$B$776,K$119)+'СЕТ СН'!$I$12+СВЦЭМ!$D$10+'СЕТ СН'!$I$5-'СЕТ СН'!$I$20</f>
        <v>3537.1989259100001</v>
      </c>
      <c r="L138" s="36">
        <f>SUMIFS(СВЦЭМ!$C$33:$C$776,СВЦЭМ!$A$33:$A$776,$A138,СВЦЭМ!$B$33:$B$776,L$119)+'СЕТ СН'!$I$12+СВЦЭМ!$D$10+'СЕТ СН'!$I$5-'СЕТ СН'!$I$20</f>
        <v>3493.6046390199999</v>
      </c>
      <c r="M138" s="36">
        <f>SUMIFS(СВЦЭМ!$C$33:$C$776,СВЦЭМ!$A$33:$A$776,$A138,СВЦЭМ!$B$33:$B$776,M$119)+'СЕТ СН'!$I$12+СВЦЭМ!$D$10+'СЕТ СН'!$I$5-'СЕТ СН'!$I$20</f>
        <v>3451.8297311599999</v>
      </c>
      <c r="N138" s="36">
        <f>SUMIFS(СВЦЭМ!$C$33:$C$776,СВЦЭМ!$A$33:$A$776,$A138,СВЦЭМ!$B$33:$B$776,N$119)+'СЕТ СН'!$I$12+СВЦЭМ!$D$10+'СЕТ СН'!$I$5-'СЕТ СН'!$I$20</f>
        <v>3413.8412799500002</v>
      </c>
      <c r="O138" s="36">
        <f>SUMIFS(СВЦЭМ!$C$33:$C$776,СВЦЭМ!$A$33:$A$776,$A138,СВЦЭМ!$B$33:$B$776,O$119)+'СЕТ СН'!$I$12+СВЦЭМ!$D$10+'СЕТ СН'!$I$5-'СЕТ СН'!$I$20</f>
        <v>3402.7516126999999</v>
      </c>
      <c r="P138" s="36">
        <f>SUMIFS(СВЦЭМ!$C$33:$C$776,СВЦЭМ!$A$33:$A$776,$A138,СВЦЭМ!$B$33:$B$776,P$119)+'СЕТ СН'!$I$12+СВЦЭМ!$D$10+'СЕТ СН'!$I$5-'СЕТ СН'!$I$20</f>
        <v>3401.8556366000003</v>
      </c>
      <c r="Q138" s="36">
        <f>SUMIFS(СВЦЭМ!$C$33:$C$776,СВЦЭМ!$A$33:$A$776,$A138,СВЦЭМ!$B$33:$B$776,Q$119)+'СЕТ СН'!$I$12+СВЦЭМ!$D$10+'СЕТ СН'!$I$5-'СЕТ СН'!$I$20</f>
        <v>3402.8218811699999</v>
      </c>
      <c r="R138" s="36">
        <f>SUMIFS(СВЦЭМ!$C$33:$C$776,СВЦЭМ!$A$33:$A$776,$A138,СВЦЭМ!$B$33:$B$776,R$119)+'СЕТ СН'!$I$12+СВЦЭМ!$D$10+'СЕТ СН'!$I$5-'СЕТ СН'!$I$20</f>
        <v>3398.6245143699998</v>
      </c>
      <c r="S138" s="36">
        <f>SUMIFS(СВЦЭМ!$C$33:$C$776,СВЦЭМ!$A$33:$A$776,$A138,СВЦЭМ!$B$33:$B$776,S$119)+'СЕТ СН'!$I$12+СВЦЭМ!$D$10+'СЕТ СН'!$I$5-'СЕТ СН'!$I$20</f>
        <v>3399.6489610399999</v>
      </c>
      <c r="T138" s="36">
        <f>SUMIFS(СВЦЭМ!$C$33:$C$776,СВЦЭМ!$A$33:$A$776,$A138,СВЦЭМ!$B$33:$B$776,T$119)+'СЕТ СН'!$I$12+СВЦЭМ!$D$10+'СЕТ СН'!$I$5-'СЕТ СН'!$I$20</f>
        <v>3396.1709418300002</v>
      </c>
      <c r="U138" s="36">
        <f>SUMIFS(СВЦЭМ!$C$33:$C$776,СВЦЭМ!$A$33:$A$776,$A138,СВЦЭМ!$B$33:$B$776,U$119)+'СЕТ СН'!$I$12+СВЦЭМ!$D$10+'СЕТ СН'!$I$5-'СЕТ СН'!$I$20</f>
        <v>3390.8126108500001</v>
      </c>
      <c r="V138" s="36">
        <f>SUMIFS(СВЦЭМ!$C$33:$C$776,СВЦЭМ!$A$33:$A$776,$A138,СВЦЭМ!$B$33:$B$776,V$119)+'СЕТ СН'!$I$12+СВЦЭМ!$D$10+'СЕТ СН'!$I$5-'СЕТ СН'!$I$20</f>
        <v>3383.8467602299997</v>
      </c>
      <c r="W138" s="36">
        <f>SUMIFS(СВЦЭМ!$C$33:$C$776,СВЦЭМ!$A$33:$A$776,$A138,СВЦЭМ!$B$33:$B$776,W$119)+'СЕТ СН'!$I$12+СВЦЭМ!$D$10+'СЕТ СН'!$I$5-'СЕТ СН'!$I$20</f>
        <v>3387.7210477799999</v>
      </c>
      <c r="X138" s="36">
        <f>SUMIFS(СВЦЭМ!$C$33:$C$776,СВЦЭМ!$A$33:$A$776,$A138,СВЦЭМ!$B$33:$B$776,X$119)+'СЕТ СН'!$I$12+СВЦЭМ!$D$10+'СЕТ СН'!$I$5-'СЕТ СН'!$I$20</f>
        <v>3398.5353519400001</v>
      </c>
      <c r="Y138" s="36">
        <f>SUMIFS(СВЦЭМ!$C$33:$C$776,СВЦЭМ!$A$33:$A$776,$A138,СВЦЭМ!$B$33:$B$776,Y$119)+'СЕТ СН'!$I$12+СВЦЭМ!$D$10+'СЕТ СН'!$I$5-'СЕТ СН'!$I$20</f>
        <v>3507.1068230999999</v>
      </c>
    </row>
    <row r="139" spans="1:25" ht="15.75" x14ac:dyDescent="0.2">
      <c r="A139" s="35">
        <f t="shared" si="3"/>
        <v>44063</v>
      </c>
      <c r="B139" s="36">
        <f>SUMIFS(СВЦЭМ!$C$33:$C$776,СВЦЭМ!$A$33:$A$776,$A139,СВЦЭМ!$B$33:$B$776,B$119)+'СЕТ СН'!$I$12+СВЦЭМ!$D$10+'СЕТ СН'!$I$5-'СЕТ СН'!$I$20</f>
        <v>3568.4872461200002</v>
      </c>
      <c r="C139" s="36">
        <f>SUMIFS(СВЦЭМ!$C$33:$C$776,СВЦЭМ!$A$33:$A$776,$A139,СВЦЭМ!$B$33:$B$776,C$119)+'СЕТ СН'!$I$12+СВЦЭМ!$D$10+'СЕТ СН'!$I$5-'СЕТ СН'!$I$20</f>
        <v>3607.1775614600001</v>
      </c>
      <c r="D139" s="36">
        <f>SUMIFS(СВЦЭМ!$C$33:$C$776,СВЦЭМ!$A$33:$A$776,$A139,СВЦЭМ!$B$33:$B$776,D$119)+'СЕТ СН'!$I$12+СВЦЭМ!$D$10+'СЕТ СН'!$I$5-'СЕТ СН'!$I$20</f>
        <v>3634.5629445099999</v>
      </c>
      <c r="E139" s="36">
        <f>SUMIFS(СВЦЭМ!$C$33:$C$776,СВЦЭМ!$A$33:$A$776,$A139,СВЦЭМ!$B$33:$B$776,E$119)+'СЕТ СН'!$I$12+СВЦЭМ!$D$10+'СЕТ СН'!$I$5-'СЕТ СН'!$I$20</f>
        <v>3649.0433552599998</v>
      </c>
      <c r="F139" s="36">
        <f>SUMIFS(СВЦЭМ!$C$33:$C$776,СВЦЭМ!$A$33:$A$776,$A139,СВЦЭМ!$B$33:$B$776,F$119)+'СЕТ СН'!$I$12+СВЦЭМ!$D$10+'СЕТ СН'!$I$5-'СЕТ СН'!$I$20</f>
        <v>3649.09573946</v>
      </c>
      <c r="G139" s="36">
        <f>SUMIFS(СВЦЭМ!$C$33:$C$776,СВЦЭМ!$A$33:$A$776,$A139,СВЦЭМ!$B$33:$B$776,G$119)+'СЕТ СН'!$I$12+СВЦЭМ!$D$10+'СЕТ СН'!$I$5-'СЕТ СН'!$I$20</f>
        <v>3629.5701098999998</v>
      </c>
      <c r="H139" s="36">
        <f>SUMIFS(СВЦЭМ!$C$33:$C$776,СВЦЭМ!$A$33:$A$776,$A139,СВЦЭМ!$B$33:$B$776,H$119)+'СЕТ СН'!$I$12+СВЦЭМ!$D$10+'СЕТ СН'!$I$5-'СЕТ СН'!$I$20</f>
        <v>3601.0666649899999</v>
      </c>
      <c r="I139" s="36">
        <f>SUMIFS(СВЦЭМ!$C$33:$C$776,СВЦЭМ!$A$33:$A$776,$A139,СВЦЭМ!$B$33:$B$776,I$119)+'СЕТ СН'!$I$12+СВЦЭМ!$D$10+'СЕТ СН'!$I$5-'СЕТ СН'!$I$20</f>
        <v>3636.3556383499999</v>
      </c>
      <c r="J139" s="36">
        <f>SUMIFS(СВЦЭМ!$C$33:$C$776,СВЦЭМ!$A$33:$A$776,$A139,СВЦЭМ!$B$33:$B$776,J$119)+'СЕТ СН'!$I$12+СВЦЭМ!$D$10+'СЕТ СН'!$I$5-'СЕТ СН'!$I$20</f>
        <v>3608.30486694</v>
      </c>
      <c r="K139" s="36">
        <f>SUMIFS(СВЦЭМ!$C$33:$C$776,СВЦЭМ!$A$33:$A$776,$A139,СВЦЭМ!$B$33:$B$776,K$119)+'СЕТ СН'!$I$12+СВЦЭМ!$D$10+'СЕТ СН'!$I$5-'СЕТ СН'!$I$20</f>
        <v>3573.5749180500002</v>
      </c>
      <c r="L139" s="36">
        <f>SUMIFS(СВЦЭМ!$C$33:$C$776,СВЦЭМ!$A$33:$A$776,$A139,СВЦЭМ!$B$33:$B$776,L$119)+'СЕТ СН'!$I$12+СВЦЭМ!$D$10+'СЕТ СН'!$I$5-'СЕТ СН'!$I$20</f>
        <v>3534.2996502699998</v>
      </c>
      <c r="M139" s="36">
        <f>SUMIFS(СВЦЭМ!$C$33:$C$776,СВЦЭМ!$A$33:$A$776,$A139,СВЦЭМ!$B$33:$B$776,M$119)+'СЕТ СН'!$I$12+СВЦЭМ!$D$10+'СЕТ СН'!$I$5-'СЕТ СН'!$I$20</f>
        <v>3487.4335826300003</v>
      </c>
      <c r="N139" s="36">
        <f>SUMIFS(СВЦЭМ!$C$33:$C$776,СВЦЭМ!$A$33:$A$776,$A139,СВЦЭМ!$B$33:$B$776,N$119)+'СЕТ СН'!$I$12+СВЦЭМ!$D$10+'СЕТ СН'!$I$5-'СЕТ СН'!$I$20</f>
        <v>3426.5732180499999</v>
      </c>
      <c r="O139" s="36">
        <f>SUMIFS(СВЦЭМ!$C$33:$C$776,СВЦЭМ!$A$33:$A$776,$A139,СВЦЭМ!$B$33:$B$776,O$119)+'СЕТ СН'!$I$12+СВЦЭМ!$D$10+'СЕТ СН'!$I$5-'СЕТ СН'!$I$20</f>
        <v>3407.41449534</v>
      </c>
      <c r="P139" s="36">
        <f>SUMIFS(СВЦЭМ!$C$33:$C$776,СВЦЭМ!$A$33:$A$776,$A139,СВЦЭМ!$B$33:$B$776,P$119)+'СЕТ СН'!$I$12+СВЦЭМ!$D$10+'СЕТ СН'!$I$5-'СЕТ СН'!$I$20</f>
        <v>3406.1820710800002</v>
      </c>
      <c r="Q139" s="36">
        <f>SUMIFS(СВЦЭМ!$C$33:$C$776,СВЦЭМ!$A$33:$A$776,$A139,СВЦЭМ!$B$33:$B$776,Q$119)+'СЕТ СН'!$I$12+СВЦЭМ!$D$10+'СЕТ СН'!$I$5-'СЕТ СН'!$I$20</f>
        <v>3407.47907123</v>
      </c>
      <c r="R139" s="36">
        <f>SUMIFS(СВЦЭМ!$C$33:$C$776,СВЦЭМ!$A$33:$A$776,$A139,СВЦЭМ!$B$33:$B$776,R$119)+'СЕТ СН'!$I$12+СВЦЭМ!$D$10+'СЕТ СН'!$I$5-'СЕТ СН'!$I$20</f>
        <v>3406.03029105</v>
      </c>
      <c r="S139" s="36">
        <f>SUMIFS(СВЦЭМ!$C$33:$C$776,СВЦЭМ!$A$33:$A$776,$A139,СВЦЭМ!$B$33:$B$776,S$119)+'СЕТ СН'!$I$12+СВЦЭМ!$D$10+'СЕТ СН'!$I$5-'СЕТ СН'!$I$20</f>
        <v>3412.7861973600002</v>
      </c>
      <c r="T139" s="36">
        <f>SUMIFS(СВЦЭМ!$C$33:$C$776,СВЦЭМ!$A$33:$A$776,$A139,СВЦЭМ!$B$33:$B$776,T$119)+'СЕТ СН'!$I$12+СВЦЭМ!$D$10+'СЕТ СН'!$I$5-'СЕТ СН'!$I$20</f>
        <v>3413.3789625600002</v>
      </c>
      <c r="U139" s="36">
        <f>SUMIFS(СВЦЭМ!$C$33:$C$776,СВЦЭМ!$A$33:$A$776,$A139,СВЦЭМ!$B$33:$B$776,U$119)+'СЕТ СН'!$I$12+СВЦЭМ!$D$10+'СЕТ СН'!$I$5-'СЕТ СН'!$I$20</f>
        <v>3412.4778101800002</v>
      </c>
      <c r="V139" s="36">
        <f>SUMIFS(СВЦЭМ!$C$33:$C$776,СВЦЭМ!$A$33:$A$776,$A139,СВЦЭМ!$B$33:$B$776,V$119)+'СЕТ СН'!$I$12+СВЦЭМ!$D$10+'СЕТ СН'!$I$5-'СЕТ СН'!$I$20</f>
        <v>3414.94635569</v>
      </c>
      <c r="W139" s="36">
        <f>SUMIFS(СВЦЭМ!$C$33:$C$776,СВЦЭМ!$A$33:$A$776,$A139,СВЦЭМ!$B$33:$B$776,W$119)+'СЕТ СН'!$I$12+СВЦЭМ!$D$10+'СЕТ СН'!$I$5-'СЕТ СН'!$I$20</f>
        <v>3412.1828354700001</v>
      </c>
      <c r="X139" s="36">
        <f>SUMIFS(СВЦЭМ!$C$33:$C$776,СВЦЭМ!$A$33:$A$776,$A139,СВЦЭМ!$B$33:$B$776,X$119)+'СЕТ СН'!$I$12+СВЦЭМ!$D$10+'СЕТ СН'!$I$5-'СЕТ СН'!$I$20</f>
        <v>3417.5411895699999</v>
      </c>
      <c r="Y139" s="36">
        <f>SUMIFS(СВЦЭМ!$C$33:$C$776,СВЦЭМ!$A$33:$A$776,$A139,СВЦЭМ!$B$33:$B$776,Y$119)+'СЕТ СН'!$I$12+СВЦЭМ!$D$10+'СЕТ СН'!$I$5-'СЕТ СН'!$I$20</f>
        <v>3529.0157345299999</v>
      </c>
    </row>
    <row r="140" spans="1:25" ht="15.75" x14ac:dyDescent="0.2">
      <c r="A140" s="35">
        <f t="shared" si="3"/>
        <v>44064</v>
      </c>
      <c r="B140" s="36">
        <f>SUMIFS(СВЦЭМ!$C$33:$C$776,СВЦЭМ!$A$33:$A$776,$A140,СВЦЭМ!$B$33:$B$776,B$119)+'СЕТ СН'!$I$12+СВЦЭМ!$D$10+'СЕТ СН'!$I$5-'СЕТ СН'!$I$20</f>
        <v>3584.6532323199999</v>
      </c>
      <c r="C140" s="36">
        <f>SUMIFS(СВЦЭМ!$C$33:$C$776,СВЦЭМ!$A$33:$A$776,$A140,СВЦЭМ!$B$33:$B$776,C$119)+'СЕТ СН'!$I$12+СВЦЭМ!$D$10+'СЕТ СН'!$I$5-'СЕТ СН'!$I$20</f>
        <v>3601.79808082</v>
      </c>
      <c r="D140" s="36">
        <f>SUMIFS(СВЦЭМ!$C$33:$C$776,СВЦЭМ!$A$33:$A$776,$A140,СВЦЭМ!$B$33:$B$776,D$119)+'СЕТ СН'!$I$12+СВЦЭМ!$D$10+'СЕТ СН'!$I$5-'СЕТ СН'!$I$20</f>
        <v>3640.3728499099998</v>
      </c>
      <c r="E140" s="36">
        <f>SUMIFS(СВЦЭМ!$C$33:$C$776,СВЦЭМ!$A$33:$A$776,$A140,СВЦЭМ!$B$33:$B$776,E$119)+'СЕТ СН'!$I$12+СВЦЭМ!$D$10+'СЕТ СН'!$I$5-'СЕТ СН'!$I$20</f>
        <v>3634.4929798900002</v>
      </c>
      <c r="F140" s="36">
        <f>SUMIFS(СВЦЭМ!$C$33:$C$776,СВЦЭМ!$A$33:$A$776,$A140,СВЦЭМ!$B$33:$B$776,F$119)+'СЕТ СН'!$I$12+СВЦЭМ!$D$10+'СЕТ СН'!$I$5-'СЕТ СН'!$I$20</f>
        <v>3631.4507757599999</v>
      </c>
      <c r="G140" s="36">
        <f>SUMIFS(СВЦЭМ!$C$33:$C$776,СВЦЭМ!$A$33:$A$776,$A140,СВЦЭМ!$B$33:$B$776,G$119)+'СЕТ СН'!$I$12+СВЦЭМ!$D$10+'СЕТ СН'!$I$5-'СЕТ СН'!$I$20</f>
        <v>3643.54901462</v>
      </c>
      <c r="H140" s="36">
        <f>SUMIFS(СВЦЭМ!$C$33:$C$776,СВЦЭМ!$A$33:$A$776,$A140,СВЦЭМ!$B$33:$B$776,H$119)+'СЕТ СН'!$I$12+СВЦЭМ!$D$10+'СЕТ СН'!$I$5-'СЕТ СН'!$I$20</f>
        <v>3640.0124387599999</v>
      </c>
      <c r="I140" s="36">
        <f>SUMIFS(СВЦЭМ!$C$33:$C$776,СВЦЭМ!$A$33:$A$776,$A140,СВЦЭМ!$B$33:$B$776,I$119)+'СЕТ СН'!$I$12+СВЦЭМ!$D$10+'СЕТ СН'!$I$5-'СЕТ СН'!$I$20</f>
        <v>3666.4244551900001</v>
      </c>
      <c r="J140" s="36">
        <f>SUMIFS(СВЦЭМ!$C$33:$C$776,СВЦЭМ!$A$33:$A$776,$A140,СВЦЭМ!$B$33:$B$776,J$119)+'СЕТ СН'!$I$12+СВЦЭМ!$D$10+'СЕТ СН'!$I$5-'СЕТ СН'!$I$20</f>
        <v>3639.5071932299998</v>
      </c>
      <c r="K140" s="36">
        <f>SUMIFS(СВЦЭМ!$C$33:$C$776,СВЦЭМ!$A$33:$A$776,$A140,СВЦЭМ!$B$33:$B$776,K$119)+'СЕТ СН'!$I$12+СВЦЭМ!$D$10+'СЕТ СН'!$I$5-'СЕТ СН'!$I$20</f>
        <v>3591.8214015399999</v>
      </c>
      <c r="L140" s="36">
        <f>SUMIFS(СВЦЭМ!$C$33:$C$776,СВЦЭМ!$A$33:$A$776,$A140,СВЦЭМ!$B$33:$B$776,L$119)+'СЕТ СН'!$I$12+СВЦЭМ!$D$10+'СЕТ СН'!$I$5-'СЕТ СН'!$I$20</f>
        <v>3558.28769496</v>
      </c>
      <c r="M140" s="36">
        <f>SUMIFS(СВЦЭМ!$C$33:$C$776,СВЦЭМ!$A$33:$A$776,$A140,СВЦЭМ!$B$33:$B$776,M$119)+'СЕТ СН'!$I$12+СВЦЭМ!$D$10+'СЕТ СН'!$I$5-'СЕТ СН'!$I$20</f>
        <v>3513.1513124000003</v>
      </c>
      <c r="N140" s="36">
        <f>SUMIFS(СВЦЭМ!$C$33:$C$776,СВЦЭМ!$A$33:$A$776,$A140,СВЦЭМ!$B$33:$B$776,N$119)+'СЕТ СН'!$I$12+СВЦЭМ!$D$10+'СЕТ СН'!$I$5-'СЕТ СН'!$I$20</f>
        <v>3453.0306484399998</v>
      </c>
      <c r="O140" s="36">
        <f>SUMIFS(СВЦЭМ!$C$33:$C$776,СВЦЭМ!$A$33:$A$776,$A140,СВЦЭМ!$B$33:$B$776,O$119)+'СЕТ СН'!$I$12+СВЦЭМ!$D$10+'СЕТ СН'!$I$5-'СЕТ СН'!$I$20</f>
        <v>3433.8643022300002</v>
      </c>
      <c r="P140" s="36">
        <f>SUMIFS(СВЦЭМ!$C$33:$C$776,СВЦЭМ!$A$33:$A$776,$A140,СВЦЭМ!$B$33:$B$776,P$119)+'СЕТ СН'!$I$12+СВЦЭМ!$D$10+'СЕТ СН'!$I$5-'СЕТ СН'!$I$20</f>
        <v>3430.3432162899999</v>
      </c>
      <c r="Q140" s="36">
        <f>SUMIFS(СВЦЭМ!$C$33:$C$776,СВЦЭМ!$A$33:$A$776,$A140,СВЦЭМ!$B$33:$B$776,Q$119)+'СЕТ СН'!$I$12+СВЦЭМ!$D$10+'СЕТ СН'!$I$5-'СЕТ СН'!$I$20</f>
        <v>3428.7502635299998</v>
      </c>
      <c r="R140" s="36">
        <f>SUMIFS(СВЦЭМ!$C$33:$C$776,СВЦЭМ!$A$33:$A$776,$A140,СВЦЭМ!$B$33:$B$776,R$119)+'СЕТ СН'!$I$12+СВЦЭМ!$D$10+'СЕТ СН'!$I$5-'СЕТ СН'!$I$20</f>
        <v>3421.4685789700002</v>
      </c>
      <c r="S140" s="36">
        <f>SUMIFS(СВЦЭМ!$C$33:$C$776,СВЦЭМ!$A$33:$A$776,$A140,СВЦЭМ!$B$33:$B$776,S$119)+'СЕТ СН'!$I$12+СВЦЭМ!$D$10+'СЕТ СН'!$I$5-'СЕТ СН'!$I$20</f>
        <v>3423.0339955300001</v>
      </c>
      <c r="T140" s="36">
        <f>SUMIFS(СВЦЭМ!$C$33:$C$776,СВЦЭМ!$A$33:$A$776,$A140,СВЦЭМ!$B$33:$B$776,T$119)+'СЕТ СН'!$I$12+СВЦЭМ!$D$10+'СЕТ СН'!$I$5-'СЕТ СН'!$I$20</f>
        <v>3424.2468140400001</v>
      </c>
      <c r="U140" s="36">
        <f>SUMIFS(СВЦЭМ!$C$33:$C$776,СВЦЭМ!$A$33:$A$776,$A140,СВЦЭМ!$B$33:$B$776,U$119)+'СЕТ СН'!$I$12+СВЦЭМ!$D$10+'СЕТ СН'!$I$5-'СЕТ СН'!$I$20</f>
        <v>3432.3434370800001</v>
      </c>
      <c r="V140" s="36">
        <f>SUMIFS(СВЦЭМ!$C$33:$C$776,СВЦЭМ!$A$33:$A$776,$A140,СВЦЭМ!$B$33:$B$776,V$119)+'СЕТ СН'!$I$12+СВЦЭМ!$D$10+'СЕТ СН'!$I$5-'СЕТ СН'!$I$20</f>
        <v>3436.0232316400002</v>
      </c>
      <c r="W140" s="36">
        <f>SUMIFS(СВЦЭМ!$C$33:$C$776,СВЦЭМ!$A$33:$A$776,$A140,СВЦЭМ!$B$33:$B$776,W$119)+'СЕТ СН'!$I$12+СВЦЭМ!$D$10+'СЕТ СН'!$I$5-'СЕТ СН'!$I$20</f>
        <v>3433.3459958900003</v>
      </c>
      <c r="X140" s="36">
        <f>SUMIFS(СВЦЭМ!$C$33:$C$776,СВЦЭМ!$A$33:$A$776,$A140,СВЦЭМ!$B$33:$B$776,X$119)+'СЕТ СН'!$I$12+СВЦЭМ!$D$10+'СЕТ СН'!$I$5-'СЕТ СН'!$I$20</f>
        <v>3440.84840227</v>
      </c>
      <c r="Y140" s="36">
        <f>SUMIFS(СВЦЭМ!$C$33:$C$776,СВЦЭМ!$A$33:$A$776,$A140,СВЦЭМ!$B$33:$B$776,Y$119)+'СЕТ СН'!$I$12+СВЦЭМ!$D$10+'СЕТ СН'!$I$5-'СЕТ СН'!$I$20</f>
        <v>3536.49899951</v>
      </c>
    </row>
    <row r="141" spans="1:25" ht="15.75" x14ac:dyDescent="0.2">
      <c r="A141" s="35">
        <f t="shared" si="3"/>
        <v>44065</v>
      </c>
      <c r="B141" s="36">
        <f>SUMIFS(СВЦЭМ!$C$33:$C$776,СВЦЭМ!$A$33:$A$776,$A141,СВЦЭМ!$B$33:$B$776,B$119)+'СЕТ СН'!$I$12+СВЦЭМ!$D$10+'СЕТ СН'!$I$5-'СЕТ СН'!$I$20</f>
        <v>3572.11987344</v>
      </c>
      <c r="C141" s="36">
        <f>SUMIFS(СВЦЭМ!$C$33:$C$776,СВЦЭМ!$A$33:$A$776,$A141,СВЦЭМ!$B$33:$B$776,C$119)+'СЕТ СН'!$I$12+СВЦЭМ!$D$10+'СЕТ СН'!$I$5-'СЕТ СН'!$I$20</f>
        <v>3620.9322579999998</v>
      </c>
      <c r="D141" s="36">
        <f>SUMIFS(СВЦЭМ!$C$33:$C$776,СВЦЭМ!$A$33:$A$776,$A141,СВЦЭМ!$B$33:$B$776,D$119)+'СЕТ СН'!$I$12+СВЦЭМ!$D$10+'СЕТ СН'!$I$5-'СЕТ СН'!$I$20</f>
        <v>3637.0330285099999</v>
      </c>
      <c r="E141" s="36">
        <f>SUMIFS(СВЦЭМ!$C$33:$C$776,СВЦЭМ!$A$33:$A$776,$A141,СВЦЭМ!$B$33:$B$776,E$119)+'СЕТ СН'!$I$12+СВЦЭМ!$D$10+'СЕТ СН'!$I$5-'СЕТ СН'!$I$20</f>
        <v>3651.9577643000002</v>
      </c>
      <c r="F141" s="36">
        <f>SUMIFS(СВЦЭМ!$C$33:$C$776,СВЦЭМ!$A$33:$A$776,$A141,СВЦЭМ!$B$33:$B$776,F$119)+'СЕТ СН'!$I$12+СВЦЭМ!$D$10+'СЕТ СН'!$I$5-'СЕТ СН'!$I$20</f>
        <v>3656.0039342199998</v>
      </c>
      <c r="G141" s="36">
        <f>SUMIFS(СВЦЭМ!$C$33:$C$776,СВЦЭМ!$A$33:$A$776,$A141,СВЦЭМ!$B$33:$B$776,G$119)+'СЕТ СН'!$I$12+СВЦЭМ!$D$10+'СЕТ СН'!$I$5-'СЕТ СН'!$I$20</f>
        <v>3647.2467412699998</v>
      </c>
      <c r="H141" s="36">
        <f>SUMIFS(СВЦЭМ!$C$33:$C$776,СВЦЭМ!$A$33:$A$776,$A141,СВЦЭМ!$B$33:$B$776,H$119)+'СЕТ СН'!$I$12+СВЦЭМ!$D$10+'СЕТ СН'!$I$5-'СЕТ СН'!$I$20</f>
        <v>3621.26686677</v>
      </c>
      <c r="I141" s="36">
        <f>SUMIFS(СВЦЭМ!$C$33:$C$776,СВЦЭМ!$A$33:$A$776,$A141,СВЦЭМ!$B$33:$B$776,I$119)+'СЕТ СН'!$I$12+СВЦЭМ!$D$10+'СЕТ СН'!$I$5-'СЕТ СН'!$I$20</f>
        <v>3629.7001766600001</v>
      </c>
      <c r="J141" s="36">
        <f>SUMIFS(СВЦЭМ!$C$33:$C$776,СВЦЭМ!$A$33:$A$776,$A141,СВЦЭМ!$B$33:$B$776,J$119)+'СЕТ СН'!$I$12+СВЦЭМ!$D$10+'СЕТ СН'!$I$5-'СЕТ СН'!$I$20</f>
        <v>3597.58775337</v>
      </c>
      <c r="K141" s="36">
        <f>SUMIFS(СВЦЭМ!$C$33:$C$776,СВЦЭМ!$A$33:$A$776,$A141,СВЦЭМ!$B$33:$B$776,K$119)+'СЕТ СН'!$I$12+СВЦЭМ!$D$10+'СЕТ СН'!$I$5-'СЕТ СН'!$I$20</f>
        <v>3561.5280796799998</v>
      </c>
      <c r="L141" s="36">
        <f>SUMIFS(СВЦЭМ!$C$33:$C$776,СВЦЭМ!$A$33:$A$776,$A141,СВЦЭМ!$B$33:$B$776,L$119)+'СЕТ СН'!$I$12+СВЦЭМ!$D$10+'СЕТ СН'!$I$5-'СЕТ СН'!$I$20</f>
        <v>3527.45591728</v>
      </c>
      <c r="M141" s="36">
        <f>SUMIFS(СВЦЭМ!$C$33:$C$776,СВЦЭМ!$A$33:$A$776,$A141,СВЦЭМ!$B$33:$B$776,M$119)+'СЕТ СН'!$I$12+СВЦЭМ!$D$10+'СЕТ СН'!$I$5-'СЕТ СН'!$I$20</f>
        <v>3486.4064159899999</v>
      </c>
      <c r="N141" s="36">
        <f>SUMIFS(СВЦЭМ!$C$33:$C$776,СВЦЭМ!$A$33:$A$776,$A141,СВЦЭМ!$B$33:$B$776,N$119)+'СЕТ СН'!$I$12+СВЦЭМ!$D$10+'СЕТ СН'!$I$5-'СЕТ СН'!$I$20</f>
        <v>3447.4798341800001</v>
      </c>
      <c r="O141" s="36">
        <f>SUMIFS(СВЦЭМ!$C$33:$C$776,СВЦЭМ!$A$33:$A$776,$A141,СВЦЭМ!$B$33:$B$776,O$119)+'СЕТ СН'!$I$12+СВЦЭМ!$D$10+'СЕТ СН'!$I$5-'СЕТ СН'!$I$20</f>
        <v>3419.9405520400001</v>
      </c>
      <c r="P141" s="36">
        <f>SUMIFS(СВЦЭМ!$C$33:$C$776,СВЦЭМ!$A$33:$A$776,$A141,СВЦЭМ!$B$33:$B$776,P$119)+'СЕТ СН'!$I$12+СВЦЭМ!$D$10+'СЕТ СН'!$I$5-'СЕТ СН'!$I$20</f>
        <v>3424.0047024699998</v>
      </c>
      <c r="Q141" s="36">
        <f>SUMIFS(СВЦЭМ!$C$33:$C$776,СВЦЭМ!$A$33:$A$776,$A141,СВЦЭМ!$B$33:$B$776,Q$119)+'СЕТ СН'!$I$12+СВЦЭМ!$D$10+'СЕТ СН'!$I$5-'СЕТ СН'!$I$20</f>
        <v>3426.0953684000001</v>
      </c>
      <c r="R141" s="36">
        <f>SUMIFS(СВЦЭМ!$C$33:$C$776,СВЦЭМ!$A$33:$A$776,$A141,СВЦЭМ!$B$33:$B$776,R$119)+'СЕТ СН'!$I$12+СВЦЭМ!$D$10+'СЕТ СН'!$I$5-'СЕТ СН'!$I$20</f>
        <v>3427.93328707</v>
      </c>
      <c r="S141" s="36">
        <f>SUMIFS(СВЦЭМ!$C$33:$C$776,СВЦЭМ!$A$33:$A$776,$A141,СВЦЭМ!$B$33:$B$776,S$119)+'СЕТ СН'!$I$12+СВЦЭМ!$D$10+'СЕТ СН'!$I$5-'СЕТ СН'!$I$20</f>
        <v>3428.5224901000001</v>
      </c>
      <c r="T141" s="36">
        <f>SUMIFS(СВЦЭМ!$C$33:$C$776,СВЦЭМ!$A$33:$A$776,$A141,СВЦЭМ!$B$33:$B$776,T$119)+'СЕТ СН'!$I$12+СВЦЭМ!$D$10+'СЕТ СН'!$I$5-'СЕТ СН'!$I$20</f>
        <v>3415.2507233699998</v>
      </c>
      <c r="U141" s="36">
        <f>SUMIFS(СВЦЭМ!$C$33:$C$776,СВЦЭМ!$A$33:$A$776,$A141,СВЦЭМ!$B$33:$B$776,U$119)+'СЕТ СН'!$I$12+СВЦЭМ!$D$10+'СЕТ СН'!$I$5-'СЕТ СН'!$I$20</f>
        <v>3412.7344527300002</v>
      </c>
      <c r="V141" s="36">
        <f>SUMIFS(СВЦЭМ!$C$33:$C$776,СВЦЭМ!$A$33:$A$776,$A141,СВЦЭМ!$B$33:$B$776,V$119)+'СЕТ СН'!$I$12+СВЦЭМ!$D$10+'СЕТ СН'!$I$5-'СЕТ СН'!$I$20</f>
        <v>3408.02154763</v>
      </c>
      <c r="W141" s="36">
        <f>SUMIFS(СВЦЭМ!$C$33:$C$776,СВЦЭМ!$A$33:$A$776,$A141,СВЦЭМ!$B$33:$B$776,W$119)+'СЕТ СН'!$I$12+СВЦЭМ!$D$10+'СЕТ СН'!$I$5-'СЕТ СН'!$I$20</f>
        <v>3405.51210864</v>
      </c>
      <c r="X141" s="36">
        <f>SUMIFS(СВЦЭМ!$C$33:$C$776,СВЦЭМ!$A$33:$A$776,$A141,СВЦЭМ!$B$33:$B$776,X$119)+'СЕТ СН'!$I$12+СВЦЭМ!$D$10+'СЕТ СН'!$I$5-'СЕТ СН'!$I$20</f>
        <v>3426.5490501300001</v>
      </c>
      <c r="Y141" s="36">
        <f>SUMIFS(СВЦЭМ!$C$33:$C$776,СВЦЭМ!$A$33:$A$776,$A141,СВЦЭМ!$B$33:$B$776,Y$119)+'СЕТ СН'!$I$12+СВЦЭМ!$D$10+'СЕТ СН'!$I$5-'СЕТ СН'!$I$20</f>
        <v>3529.8449533399998</v>
      </c>
    </row>
    <row r="142" spans="1:25" ht="15.75" x14ac:dyDescent="0.2">
      <c r="A142" s="35">
        <f t="shared" si="3"/>
        <v>44066</v>
      </c>
      <c r="B142" s="36">
        <f>SUMIFS(СВЦЭМ!$C$33:$C$776,СВЦЭМ!$A$33:$A$776,$A142,СВЦЭМ!$B$33:$B$776,B$119)+'СЕТ СН'!$I$12+СВЦЭМ!$D$10+'СЕТ СН'!$I$5-'СЕТ СН'!$I$20</f>
        <v>3583.2564743900002</v>
      </c>
      <c r="C142" s="36">
        <f>SUMIFS(СВЦЭМ!$C$33:$C$776,СВЦЭМ!$A$33:$A$776,$A142,СВЦЭМ!$B$33:$B$776,C$119)+'СЕТ СН'!$I$12+СВЦЭМ!$D$10+'СЕТ СН'!$I$5-'СЕТ СН'!$I$20</f>
        <v>3607.0204767699997</v>
      </c>
      <c r="D142" s="36">
        <f>SUMIFS(СВЦЭМ!$C$33:$C$776,СВЦЭМ!$A$33:$A$776,$A142,СВЦЭМ!$B$33:$B$776,D$119)+'СЕТ СН'!$I$12+СВЦЭМ!$D$10+'СЕТ СН'!$I$5-'СЕТ СН'!$I$20</f>
        <v>3632.5679995199998</v>
      </c>
      <c r="E142" s="36">
        <f>SUMIFS(СВЦЭМ!$C$33:$C$776,СВЦЭМ!$A$33:$A$776,$A142,СВЦЭМ!$B$33:$B$776,E$119)+'СЕТ СН'!$I$12+СВЦЭМ!$D$10+'СЕТ СН'!$I$5-'СЕТ СН'!$I$20</f>
        <v>3649.7657894700001</v>
      </c>
      <c r="F142" s="36">
        <f>SUMIFS(СВЦЭМ!$C$33:$C$776,СВЦЭМ!$A$33:$A$776,$A142,СВЦЭМ!$B$33:$B$776,F$119)+'СЕТ СН'!$I$12+СВЦЭМ!$D$10+'СЕТ СН'!$I$5-'СЕТ СН'!$I$20</f>
        <v>3652.99162738</v>
      </c>
      <c r="G142" s="36">
        <f>SUMIFS(СВЦЭМ!$C$33:$C$776,СВЦЭМ!$A$33:$A$776,$A142,СВЦЭМ!$B$33:$B$776,G$119)+'СЕТ СН'!$I$12+СВЦЭМ!$D$10+'СЕТ СН'!$I$5-'СЕТ СН'!$I$20</f>
        <v>3652.91616221</v>
      </c>
      <c r="H142" s="36">
        <f>SUMIFS(СВЦЭМ!$C$33:$C$776,СВЦЭМ!$A$33:$A$776,$A142,СВЦЭМ!$B$33:$B$776,H$119)+'СЕТ СН'!$I$12+СВЦЭМ!$D$10+'СЕТ СН'!$I$5-'СЕТ СН'!$I$20</f>
        <v>3640.3475368600002</v>
      </c>
      <c r="I142" s="36">
        <f>SUMIFS(СВЦЭМ!$C$33:$C$776,СВЦЭМ!$A$33:$A$776,$A142,СВЦЭМ!$B$33:$B$776,I$119)+'СЕТ СН'!$I$12+СВЦЭМ!$D$10+'СЕТ СН'!$I$5-'СЕТ СН'!$I$20</f>
        <v>3615.9306256700002</v>
      </c>
      <c r="J142" s="36">
        <f>SUMIFS(СВЦЭМ!$C$33:$C$776,СВЦЭМ!$A$33:$A$776,$A142,СВЦЭМ!$B$33:$B$776,J$119)+'СЕТ СН'!$I$12+СВЦЭМ!$D$10+'СЕТ СН'!$I$5-'СЕТ СН'!$I$20</f>
        <v>3605.7634242700001</v>
      </c>
      <c r="K142" s="36">
        <f>SUMIFS(СВЦЭМ!$C$33:$C$776,СВЦЭМ!$A$33:$A$776,$A142,СВЦЭМ!$B$33:$B$776,K$119)+'СЕТ СН'!$I$12+СВЦЭМ!$D$10+'СЕТ СН'!$I$5-'СЕТ СН'!$I$20</f>
        <v>3583.36305696</v>
      </c>
      <c r="L142" s="36">
        <f>SUMIFS(СВЦЭМ!$C$33:$C$776,СВЦЭМ!$A$33:$A$776,$A142,СВЦЭМ!$B$33:$B$776,L$119)+'СЕТ СН'!$I$12+СВЦЭМ!$D$10+'СЕТ СН'!$I$5-'СЕТ СН'!$I$20</f>
        <v>3545.1604732699998</v>
      </c>
      <c r="M142" s="36">
        <f>SUMIFS(СВЦЭМ!$C$33:$C$776,СВЦЭМ!$A$33:$A$776,$A142,СВЦЭМ!$B$33:$B$776,M$119)+'СЕТ СН'!$I$12+СВЦЭМ!$D$10+'СЕТ СН'!$I$5-'СЕТ СН'!$I$20</f>
        <v>3481.0295093599998</v>
      </c>
      <c r="N142" s="36">
        <f>SUMIFS(СВЦЭМ!$C$33:$C$776,СВЦЭМ!$A$33:$A$776,$A142,СВЦЭМ!$B$33:$B$776,N$119)+'СЕТ СН'!$I$12+СВЦЭМ!$D$10+'СЕТ СН'!$I$5-'СЕТ СН'!$I$20</f>
        <v>3416.3187896300001</v>
      </c>
      <c r="O142" s="36">
        <f>SUMIFS(СВЦЭМ!$C$33:$C$776,СВЦЭМ!$A$33:$A$776,$A142,СВЦЭМ!$B$33:$B$776,O$119)+'СЕТ СН'!$I$12+СВЦЭМ!$D$10+'СЕТ СН'!$I$5-'СЕТ СН'!$I$20</f>
        <v>3403.8203554000002</v>
      </c>
      <c r="P142" s="36">
        <f>SUMIFS(СВЦЭМ!$C$33:$C$776,СВЦЭМ!$A$33:$A$776,$A142,СВЦЭМ!$B$33:$B$776,P$119)+'СЕТ СН'!$I$12+СВЦЭМ!$D$10+'СЕТ СН'!$I$5-'СЕТ СН'!$I$20</f>
        <v>3410.25325195</v>
      </c>
      <c r="Q142" s="36">
        <f>SUMIFS(СВЦЭМ!$C$33:$C$776,СВЦЭМ!$A$33:$A$776,$A142,СВЦЭМ!$B$33:$B$776,Q$119)+'СЕТ СН'!$I$12+СВЦЭМ!$D$10+'СЕТ СН'!$I$5-'СЕТ СН'!$I$20</f>
        <v>3408.0859659500002</v>
      </c>
      <c r="R142" s="36">
        <f>SUMIFS(СВЦЭМ!$C$33:$C$776,СВЦЭМ!$A$33:$A$776,$A142,СВЦЭМ!$B$33:$B$776,R$119)+'СЕТ СН'!$I$12+СВЦЭМ!$D$10+'СЕТ СН'!$I$5-'СЕТ СН'!$I$20</f>
        <v>3405.63095011</v>
      </c>
      <c r="S142" s="36">
        <f>SUMIFS(СВЦЭМ!$C$33:$C$776,СВЦЭМ!$A$33:$A$776,$A142,СВЦЭМ!$B$33:$B$776,S$119)+'СЕТ СН'!$I$12+СВЦЭМ!$D$10+'СЕТ СН'!$I$5-'СЕТ СН'!$I$20</f>
        <v>3409.0709084</v>
      </c>
      <c r="T142" s="36">
        <f>SUMIFS(СВЦЭМ!$C$33:$C$776,СВЦЭМ!$A$33:$A$776,$A142,СВЦЭМ!$B$33:$B$776,T$119)+'СЕТ СН'!$I$12+СВЦЭМ!$D$10+'СЕТ СН'!$I$5-'СЕТ СН'!$I$20</f>
        <v>3410.4851220299997</v>
      </c>
      <c r="U142" s="36">
        <f>SUMIFS(СВЦЭМ!$C$33:$C$776,СВЦЭМ!$A$33:$A$776,$A142,СВЦЭМ!$B$33:$B$776,U$119)+'СЕТ СН'!$I$12+СВЦЭМ!$D$10+'СЕТ СН'!$I$5-'СЕТ СН'!$I$20</f>
        <v>3397.3367091700002</v>
      </c>
      <c r="V142" s="36">
        <f>SUMIFS(СВЦЭМ!$C$33:$C$776,СВЦЭМ!$A$33:$A$776,$A142,СВЦЭМ!$B$33:$B$776,V$119)+'СЕТ СН'!$I$12+СВЦЭМ!$D$10+'СЕТ СН'!$I$5-'СЕТ СН'!$I$20</f>
        <v>3389.7569214200003</v>
      </c>
      <c r="W142" s="36">
        <f>SUMIFS(СВЦЭМ!$C$33:$C$776,СВЦЭМ!$A$33:$A$776,$A142,СВЦЭМ!$B$33:$B$776,W$119)+'СЕТ СН'!$I$12+СВЦЭМ!$D$10+'СЕТ СН'!$I$5-'СЕТ СН'!$I$20</f>
        <v>3395.0061758299998</v>
      </c>
      <c r="X142" s="36">
        <f>SUMIFS(СВЦЭМ!$C$33:$C$776,СВЦЭМ!$A$33:$A$776,$A142,СВЦЭМ!$B$33:$B$776,X$119)+'СЕТ СН'!$I$12+СВЦЭМ!$D$10+'СЕТ СН'!$I$5-'СЕТ СН'!$I$20</f>
        <v>3422.9694331199998</v>
      </c>
      <c r="Y142" s="36">
        <f>SUMIFS(СВЦЭМ!$C$33:$C$776,СВЦЭМ!$A$33:$A$776,$A142,СВЦЭМ!$B$33:$B$776,Y$119)+'СЕТ СН'!$I$12+СВЦЭМ!$D$10+'СЕТ СН'!$I$5-'СЕТ СН'!$I$20</f>
        <v>3516.5961624500001</v>
      </c>
    </row>
    <row r="143" spans="1:25" ht="15.75" x14ac:dyDescent="0.2">
      <c r="A143" s="35">
        <f t="shared" si="3"/>
        <v>44067</v>
      </c>
      <c r="B143" s="36">
        <f>SUMIFS(СВЦЭМ!$C$33:$C$776,СВЦЭМ!$A$33:$A$776,$A143,СВЦЭМ!$B$33:$B$776,B$119)+'СЕТ СН'!$I$12+СВЦЭМ!$D$10+'СЕТ СН'!$I$5-'СЕТ СН'!$I$20</f>
        <v>3545.9248864299998</v>
      </c>
      <c r="C143" s="36">
        <f>SUMIFS(СВЦЭМ!$C$33:$C$776,СВЦЭМ!$A$33:$A$776,$A143,СВЦЭМ!$B$33:$B$776,C$119)+'СЕТ СН'!$I$12+СВЦЭМ!$D$10+'СЕТ СН'!$I$5-'СЕТ СН'!$I$20</f>
        <v>3585.0344690000002</v>
      </c>
      <c r="D143" s="36">
        <f>SUMIFS(СВЦЭМ!$C$33:$C$776,СВЦЭМ!$A$33:$A$776,$A143,СВЦЭМ!$B$33:$B$776,D$119)+'СЕТ СН'!$I$12+СВЦЭМ!$D$10+'СЕТ СН'!$I$5-'СЕТ СН'!$I$20</f>
        <v>3600.8509967999998</v>
      </c>
      <c r="E143" s="36">
        <f>SUMIFS(СВЦЭМ!$C$33:$C$776,СВЦЭМ!$A$33:$A$776,$A143,СВЦЭМ!$B$33:$B$776,E$119)+'СЕТ СН'!$I$12+СВЦЭМ!$D$10+'СЕТ СН'!$I$5-'СЕТ СН'!$I$20</f>
        <v>3607.7819364900001</v>
      </c>
      <c r="F143" s="36">
        <f>SUMIFS(СВЦЭМ!$C$33:$C$776,СВЦЭМ!$A$33:$A$776,$A143,СВЦЭМ!$B$33:$B$776,F$119)+'СЕТ СН'!$I$12+СВЦЭМ!$D$10+'СЕТ СН'!$I$5-'СЕТ СН'!$I$20</f>
        <v>3611.5246676699999</v>
      </c>
      <c r="G143" s="36">
        <f>SUMIFS(СВЦЭМ!$C$33:$C$776,СВЦЭМ!$A$33:$A$776,$A143,СВЦЭМ!$B$33:$B$776,G$119)+'СЕТ СН'!$I$12+СВЦЭМ!$D$10+'СЕТ СН'!$I$5-'СЕТ СН'!$I$20</f>
        <v>3601.2026747700002</v>
      </c>
      <c r="H143" s="36">
        <f>SUMIFS(СВЦЭМ!$C$33:$C$776,СВЦЭМ!$A$33:$A$776,$A143,СВЦЭМ!$B$33:$B$776,H$119)+'СЕТ СН'!$I$12+СВЦЭМ!$D$10+'СЕТ СН'!$I$5-'СЕТ СН'!$I$20</f>
        <v>3594.2611795299999</v>
      </c>
      <c r="I143" s="36">
        <f>SUMIFS(СВЦЭМ!$C$33:$C$776,СВЦЭМ!$A$33:$A$776,$A143,СВЦЭМ!$B$33:$B$776,I$119)+'СЕТ СН'!$I$12+СВЦЭМ!$D$10+'СЕТ СН'!$I$5-'СЕТ СН'!$I$20</f>
        <v>3666.4755401100001</v>
      </c>
      <c r="J143" s="36">
        <f>SUMIFS(СВЦЭМ!$C$33:$C$776,СВЦЭМ!$A$33:$A$776,$A143,СВЦЭМ!$B$33:$B$776,J$119)+'СЕТ СН'!$I$12+СВЦЭМ!$D$10+'СЕТ СН'!$I$5-'СЕТ СН'!$I$20</f>
        <v>3618.3050532799998</v>
      </c>
      <c r="K143" s="36">
        <f>SUMIFS(СВЦЭМ!$C$33:$C$776,СВЦЭМ!$A$33:$A$776,$A143,СВЦЭМ!$B$33:$B$776,K$119)+'СЕТ СН'!$I$12+СВЦЭМ!$D$10+'СЕТ СН'!$I$5-'СЕТ СН'!$I$20</f>
        <v>3592.2734881699998</v>
      </c>
      <c r="L143" s="36">
        <f>SUMIFS(СВЦЭМ!$C$33:$C$776,СВЦЭМ!$A$33:$A$776,$A143,СВЦЭМ!$B$33:$B$776,L$119)+'СЕТ СН'!$I$12+СВЦЭМ!$D$10+'СЕТ СН'!$I$5-'СЕТ СН'!$I$20</f>
        <v>3567.2829184500001</v>
      </c>
      <c r="M143" s="36">
        <f>SUMIFS(СВЦЭМ!$C$33:$C$776,СВЦЭМ!$A$33:$A$776,$A143,СВЦЭМ!$B$33:$B$776,M$119)+'СЕТ СН'!$I$12+СВЦЭМ!$D$10+'СЕТ СН'!$I$5-'СЕТ СН'!$I$20</f>
        <v>3515.1502384</v>
      </c>
      <c r="N143" s="36">
        <f>SUMIFS(СВЦЭМ!$C$33:$C$776,СВЦЭМ!$A$33:$A$776,$A143,СВЦЭМ!$B$33:$B$776,N$119)+'СЕТ СН'!$I$12+СВЦЭМ!$D$10+'СЕТ СН'!$I$5-'СЕТ СН'!$I$20</f>
        <v>3472.4171571100001</v>
      </c>
      <c r="O143" s="36">
        <f>SUMIFS(СВЦЭМ!$C$33:$C$776,СВЦЭМ!$A$33:$A$776,$A143,СВЦЭМ!$B$33:$B$776,O$119)+'СЕТ СН'!$I$12+СВЦЭМ!$D$10+'СЕТ СН'!$I$5-'СЕТ СН'!$I$20</f>
        <v>3444.5202579400002</v>
      </c>
      <c r="P143" s="36">
        <f>SUMIFS(СВЦЭМ!$C$33:$C$776,СВЦЭМ!$A$33:$A$776,$A143,СВЦЭМ!$B$33:$B$776,P$119)+'СЕТ СН'!$I$12+СВЦЭМ!$D$10+'СЕТ СН'!$I$5-'СЕТ СН'!$I$20</f>
        <v>3451.0665224100003</v>
      </c>
      <c r="Q143" s="36">
        <f>SUMIFS(СВЦЭМ!$C$33:$C$776,СВЦЭМ!$A$33:$A$776,$A143,СВЦЭМ!$B$33:$B$776,Q$119)+'СЕТ СН'!$I$12+СВЦЭМ!$D$10+'СЕТ СН'!$I$5-'СЕТ СН'!$I$20</f>
        <v>3445.01324707</v>
      </c>
      <c r="R143" s="36">
        <f>SUMIFS(СВЦЭМ!$C$33:$C$776,СВЦЭМ!$A$33:$A$776,$A143,СВЦЭМ!$B$33:$B$776,R$119)+'СЕТ СН'!$I$12+СВЦЭМ!$D$10+'СЕТ СН'!$I$5-'СЕТ СН'!$I$20</f>
        <v>3444.59365794</v>
      </c>
      <c r="S143" s="36">
        <f>SUMIFS(СВЦЭМ!$C$33:$C$776,СВЦЭМ!$A$33:$A$776,$A143,СВЦЭМ!$B$33:$B$776,S$119)+'СЕТ СН'!$I$12+СВЦЭМ!$D$10+'СЕТ СН'!$I$5-'СЕТ СН'!$I$20</f>
        <v>3447.05578883</v>
      </c>
      <c r="T143" s="36">
        <f>SUMIFS(СВЦЭМ!$C$33:$C$776,СВЦЭМ!$A$33:$A$776,$A143,СВЦЭМ!$B$33:$B$776,T$119)+'СЕТ СН'!$I$12+СВЦЭМ!$D$10+'СЕТ СН'!$I$5-'СЕТ СН'!$I$20</f>
        <v>3449.77624801</v>
      </c>
      <c r="U143" s="36">
        <f>SUMIFS(СВЦЭМ!$C$33:$C$776,СВЦЭМ!$A$33:$A$776,$A143,СВЦЭМ!$B$33:$B$776,U$119)+'СЕТ СН'!$I$12+СВЦЭМ!$D$10+'СЕТ СН'!$I$5-'СЕТ СН'!$I$20</f>
        <v>3451.0451457499998</v>
      </c>
      <c r="V143" s="36">
        <f>SUMIFS(СВЦЭМ!$C$33:$C$776,СВЦЭМ!$A$33:$A$776,$A143,СВЦЭМ!$B$33:$B$776,V$119)+'СЕТ СН'!$I$12+СВЦЭМ!$D$10+'СЕТ СН'!$I$5-'СЕТ СН'!$I$20</f>
        <v>3443.7090768100002</v>
      </c>
      <c r="W143" s="36">
        <f>SUMIFS(СВЦЭМ!$C$33:$C$776,СВЦЭМ!$A$33:$A$776,$A143,СВЦЭМ!$B$33:$B$776,W$119)+'СЕТ СН'!$I$12+СВЦЭМ!$D$10+'СЕТ СН'!$I$5-'СЕТ СН'!$I$20</f>
        <v>3435.6873731699998</v>
      </c>
      <c r="X143" s="36">
        <f>SUMIFS(СВЦЭМ!$C$33:$C$776,СВЦЭМ!$A$33:$A$776,$A143,СВЦЭМ!$B$33:$B$776,X$119)+'СЕТ СН'!$I$12+СВЦЭМ!$D$10+'СЕТ СН'!$I$5-'СЕТ СН'!$I$20</f>
        <v>3464.3109230499999</v>
      </c>
      <c r="Y143" s="36">
        <f>SUMIFS(СВЦЭМ!$C$33:$C$776,СВЦЭМ!$A$33:$A$776,$A143,СВЦЭМ!$B$33:$B$776,Y$119)+'СЕТ СН'!$I$12+СВЦЭМ!$D$10+'СЕТ СН'!$I$5-'СЕТ СН'!$I$20</f>
        <v>3572.0585995400002</v>
      </c>
    </row>
    <row r="144" spans="1:25" ht="15.75" x14ac:dyDescent="0.2">
      <c r="A144" s="35">
        <f t="shared" si="3"/>
        <v>44068</v>
      </c>
      <c r="B144" s="36">
        <f>SUMIFS(СВЦЭМ!$C$33:$C$776,СВЦЭМ!$A$33:$A$776,$A144,СВЦЭМ!$B$33:$B$776,B$119)+'СЕТ СН'!$I$12+СВЦЭМ!$D$10+'СЕТ СН'!$I$5-'СЕТ СН'!$I$20</f>
        <v>3558.3511556600001</v>
      </c>
      <c r="C144" s="36">
        <f>SUMIFS(СВЦЭМ!$C$33:$C$776,СВЦЭМ!$A$33:$A$776,$A144,СВЦЭМ!$B$33:$B$776,C$119)+'СЕТ СН'!$I$12+СВЦЭМ!$D$10+'СЕТ СН'!$I$5-'СЕТ СН'!$I$20</f>
        <v>3592.4159050399999</v>
      </c>
      <c r="D144" s="36">
        <f>SUMIFS(СВЦЭМ!$C$33:$C$776,СВЦЭМ!$A$33:$A$776,$A144,СВЦЭМ!$B$33:$B$776,D$119)+'СЕТ СН'!$I$12+СВЦЭМ!$D$10+'СЕТ СН'!$I$5-'СЕТ СН'!$I$20</f>
        <v>3613.6286299600001</v>
      </c>
      <c r="E144" s="36">
        <f>SUMIFS(СВЦЭМ!$C$33:$C$776,СВЦЭМ!$A$33:$A$776,$A144,СВЦЭМ!$B$33:$B$776,E$119)+'СЕТ СН'!$I$12+СВЦЭМ!$D$10+'СЕТ СН'!$I$5-'СЕТ СН'!$I$20</f>
        <v>3620.6554737799997</v>
      </c>
      <c r="F144" s="36">
        <f>SUMIFS(СВЦЭМ!$C$33:$C$776,СВЦЭМ!$A$33:$A$776,$A144,СВЦЭМ!$B$33:$B$776,F$119)+'СЕТ СН'!$I$12+СВЦЭМ!$D$10+'СЕТ СН'!$I$5-'СЕТ СН'!$I$20</f>
        <v>3621.9804545900001</v>
      </c>
      <c r="G144" s="36">
        <f>SUMIFS(СВЦЭМ!$C$33:$C$776,СВЦЭМ!$A$33:$A$776,$A144,СВЦЭМ!$B$33:$B$776,G$119)+'СЕТ СН'!$I$12+СВЦЭМ!$D$10+'СЕТ СН'!$I$5-'СЕТ СН'!$I$20</f>
        <v>3611.1314961100002</v>
      </c>
      <c r="H144" s="36">
        <f>SUMIFS(СВЦЭМ!$C$33:$C$776,СВЦЭМ!$A$33:$A$776,$A144,СВЦЭМ!$B$33:$B$776,H$119)+'СЕТ СН'!$I$12+СВЦЭМ!$D$10+'СЕТ СН'!$I$5-'СЕТ СН'!$I$20</f>
        <v>3622.2236827500001</v>
      </c>
      <c r="I144" s="36">
        <f>SUMIFS(СВЦЭМ!$C$33:$C$776,СВЦЭМ!$A$33:$A$776,$A144,СВЦЭМ!$B$33:$B$776,I$119)+'СЕТ СН'!$I$12+СВЦЭМ!$D$10+'СЕТ СН'!$I$5-'СЕТ СН'!$I$20</f>
        <v>3651.74639587</v>
      </c>
      <c r="J144" s="36">
        <f>SUMIFS(СВЦЭМ!$C$33:$C$776,СВЦЭМ!$A$33:$A$776,$A144,СВЦЭМ!$B$33:$B$776,J$119)+'СЕТ СН'!$I$12+СВЦЭМ!$D$10+'СЕТ СН'!$I$5-'СЕТ СН'!$I$20</f>
        <v>3637.95899001</v>
      </c>
      <c r="K144" s="36">
        <f>SUMIFS(СВЦЭМ!$C$33:$C$776,СВЦЭМ!$A$33:$A$776,$A144,СВЦЭМ!$B$33:$B$776,K$119)+'СЕТ СН'!$I$12+СВЦЭМ!$D$10+'СЕТ СН'!$I$5-'СЕТ СН'!$I$20</f>
        <v>3602.1982974500002</v>
      </c>
      <c r="L144" s="36">
        <f>SUMIFS(СВЦЭМ!$C$33:$C$776,СВЦЭМ!$A$33:$A$776,$A144,СВЦЭМ!$B$33:$B$776,L$119)+'СЕТ СН'!$I$12+СВЦЭМ!$D$10+'СЕТ СН'!$I$5-'СЕТ СН'!$I$20</f>
        <v>3586.75719759</v>
      </c>
      <c r="M144" s="36">
        <f>SUMIFS(СВЦЭМ!$C$33:$C$776,СВЦЭМ!$A$33:$A$776,$A144,СВЦЭМ!$B$33:$B$776,M$119)+'СЕТ СН'!$I$12+СВЦЭМ!$D$10+'СЕТ СН'!$I$5-'СЕТ СН'!$I$20</f>
        <v>3520.5386528600002</v>
      </c>
      <c r="N144" s="36">
        <f>SUMIFS(СВЦЭМ!$C$33:$C$776,СВЦЭМ!$A$33:$A$776,$A144,СВЦЭМ!$B$33:$B$776,N$119)+'СЕТ СН'!$I$12+СВЦЭМ!$D$10+'СЕТ СН'!$I$5-'СЕТ СН'!$I$20</f>
        <v>3469.9663905100001</v>
      </c>
      <c r="O144" s="36">
        <f>SUMIFS(СВЦЭМ!$C$33:$C$776,СВЦЭМ!$A$33:$A$776,$A144,СВЦЭМ!$B$33:$B$776,O$119)+'СЕТ СН'!$I$12+СВЦЭМ!$D$10+'СЕТ СН'!$I$5-'СЕТ СН'!$I$20</f>
        <v>3436.3204135599999</v>
      </c>
      <c r="P144" s="36">
        <f>SUMIFS(СВЦЭМ!$C$33:$C$776,СВЦЭМ!$A$33:$A$776,$A144,СВЦЭМ!$B$33:$B$776,P$119)+'СЕТ СН'!$I$12+СВЦЭМ!$D$10+'СЕТ СН'!$I$5-'СЕТ СН'!$I$20</f>
        <v>3449.80619445</v>
      </c>
      <c r="Q144" s="36">
        <f>SUMIFS(СВЦЭМ!$C$33:$C$776,СВЦЭМ!$A$33:$A$776,$A144,СВЦЭМ!$B$33:$B$776,Q$119)+'СЕТ СН'!$I$12+СВЦЭМ!$D$10+'СЕТ СН'!$I$5-'СЕТ СН'!$I$20</f>
        <v>3446.2127425600002</v>
      </c>
      <c r="R144" s="36">
        <f>SUMIFS(СВЦЭМ!$C$33:$C$776,СВЦЭМ!$A$33:$A$776,$A144,СВЦЭМ!$B$33:$B$776,R$119)+'СЕТ СН'!$I$12+СВЦЭМ!$D$10+'СЕТ СН'!$I$5-'СЕТ СН'!$I$20</f>
        <v>3442.9806281599999</v>
      </c>
      <c r="S144" s="36">
        <f>SUMIFS(СВЦЭМ!$C$33:$C$776,СВЦЭМ!$A$33:$A$776,$A144,СВЦЭМ!$B$33:$B$776,S$119)+'СЕТ СН'!$I$12+СВЦЭМ!$D$10+'СЕТ СН'!$I$5-'СЕТ СН'!$I$20</f>
        <v>3446.1518809600002</v>
      </c>
      <c r="T144" s="36">
        <f>SUMIFS(СВЦЭМ!$C$33:$C$776,СВЦЭМ!$A$33:$A$776,$A144,СВЦЭМ!$B$33:$B$776,T$119)+'СЕТ СН'!$I$12+СВЦЭМ!$D$10+'СЕТ СН'!$I$5-'СЕТ СН'!$I$20</f>
        <v>3446.7035464400001</v>
      </c>
      <c r="U144" s="36">
        <f>SUMIFS(СВЦЭМ!$C$33:$C$776,СВЦЭМ!$A$33:$A$776,$A144,СВЦЭМ!$B$33:$B$776,U$119)+'СЕТ СН'!$I$12+СВЦЭМ!$D$10+'СЕТ СН'!$I$5-'СЕТ СН'!$I$20</f>
        <v>3441.7455004900003</v>
      </c>
      <c r="V144" s="36">
        <f>SUMIFS(СВЦЭМ!$C$33:$C$776,СВЦЭМ!$A$33:$A$776,$A144,СВЦЭМ!$B$33:$B$776,V$119)+'СЕТ СН'!$I$12+СВЦЭМ!$D$10+'СЕТ СН'!$I$5-'СЕТ СН'!$I$20</f>
        <v>3421.27044054</v>
      </c>
      <c r="W144" s="36">
        <f>SUMIFS(СВЦЭМ!$C$33:$C$776,СВЦЭМ!$A$33:$A$776,$A144,СВЦЭМ!$B$33:$B$776,W$119)+'СЕТ СН'!$I$12+СВЦЭМ!$D$10+'СЕТ СН'!$I$5-'СЕТ СН'!$I$20</f>
        <v>3402.6193605600001</v>
      </c>
      <c r="X144" s="36">
        <f>SUMIFS(СВЦЭМ!$C$33:$C$776,СВЦЭМ!$A$33:$A$776,$A144,СВЦЭМ!$B$33:$B$776,X$119)+'СЕТ СН'!$I$12+СВЦЭМ!$D$10+'СЕТ СН'!$I$5-'СЕТ СН'!$I$20</f>
        <v>3425.8433972900002</v>
      </c>
      <c r="Y144" s="36">
        <f>SUMIFS(СВЦЭМ!$C$33:$C$776,СВЦЭМ!$A$33:$A$776,$A144,СВЦЭМ!$B$33:$B$776,Y$119)+'СЕТ СН'!$I$12+СВЦЭМ!$D$10+'СЕТ СН'!$I$5-'СЕТ СН'!$I$20</f>
        <v>3525.3552786300002</v>
      </c>
    </row>
    <row r="145" spans="1:26" ht="15.75" x14ac:dyDescent="0.2">
      <c r="A145" s="35">
        <f t="shared" si="3"/>
        <v>44069</v>
      </c>
      <c r="B145" s="36">
        <f>SUMIFS(СВЦЭМ!$C$33:$C$776,СВЦЭМ!$A$33:$A$776,$A145,СВЦЭМ!$B$33:$B$776,B$119)+'СЕТ СН'!$I$12+СВЦЭМ!$D$10+'СЕТ СН'!$I$5-'СЕТ СН'!$I$20</f>
        <v>3565.2069640899999</v>
      </c>
      <c r="C145" s="36">
        <f>SUMIFS(СВЦЭМ!$C$33:$C$776,СВЦЭМ!$A$33:$A$776,$A145,СВЦЭМ!$B$33:$B$776,C$119)+'СЕТ СН'!$I$12+СВЦЭМ!$D$10+'СЕТ СН'!$I$5-'СЕТ СН'!$I$20</f>
        <v>3599.8828972000001</v>
      </c>
      <c r="D145" s="36">
        <f>SUMIFS(СВЦЭМ!$C$33:$C$776,СВЦЭМ!$A$33:$A$776,$A145,СВЦЭМ!$B$33:$B$776,D$119)+'СЕТ СН'!$I$12+СВЦЭМ!$D$10+'СЕТ СН'!$I$5-'СЕТ СН'!$I$20</f>
        <v>3618.2856084200002</v>
      </c>
      <c r="E145" s="36">
        <f>SUMIFS(СВЦЭМ!$C$33:$C$776,СВЦЭМ!$A$33:$A$776,$A145,СВЦЭМ!$B$33:$B$776,E$119)+'СЕТ СН'!$I$12+СВЦЭМ!$D$10+'СЕТ СН'!$I$5-'СЕТ СН'!$I$20</f>
        <v>3624.8092975300001</v>
      </c>
      <c r="F145" s="36">
        <f>SUMIFS(СВЦЭМ!$C$33:$C$776,СВЦЭМ!$A$33:$A$776,$A145,СВЦЭМ!$B$33:$B$776,F$119)+'СЕТ СН'!$I$12+СВЦЭМ!$D$10+'СЕТ СН'!$I$5-'СЕТ СН'!$I$20</f>
        <v>3623.0531408400002</v>
      </c>
      <c r="G145" s="36">
        <f>SUMIFS(СВЦЭМ!$C$33:$C$776,СВЦЭМ!$A$33:$A$776,$A145,СВЦЭМ!$B$33:$B$776,G$119)+'СЕТ СН'!$I$12+СВЦЭМ!$D$10+'СЕТ СН'!$I$5-'СЕТ СН'!$I$20</f>
        <v>3621.5732781400002</v>
      </c>
      <c r="H145" s="36">
        <f>SUMIFS(СВЦЭМ!$C$33:$C$776,СВЦЭМ!$A$33:$A$776,$A145,СВЦЭМ!$B$33:$B$776,H$119)+'СЕТ СН'!$I$12+СВЦЭМ!$D$10+'СЕТ СН'!$I$5-'СЕТ СН'!$I$20</f>
        <v>3626.8437475199999</v>
      </c>
      <c r="I145" s="36">
        <f>SUMIFS(СВЦЭМ!$C$33:$C$776,СВЦЭМ!$A$33:$A$776,$A145,СВЦЭМ!$B$33:$B$776,I$119)+'СЕТ СН'!$I$12+СВЦЭМ!$D$10+'СЕТ СН'!$I$5-'СЕТ СН'!$I$20</f>
        <v>3651.2126972699998</v>
      </c>
      <c r="J145" s="36">
        <f>SUMIFS(СВЦЭМ!$C$33:$C$776,СВЦЭМ!$A$33:$A$776,$A145,СВЦЭМ!$B$33:$B$776,J$119)+'СЕТ СН'!$I$12+СВЦЭМ!$D$10+'СЕТ СН'!$I$5-'СЕТ СН'!$I$20</f>
        <v>3629.55197383</v>
      </c>
      <c r="K145" s="36">
        <f>SUMIFS(СВЦЭМ!$C$33:$C$776,СВЦЭМ!$A$33:$A$776,$A145,СВЦЭМ!$B$33:$B$776,K$119)+'СЕТ СН'!$I$12+СВЦЭМ!$D$10+'СЕТ СН'!$I$5-'СЕТ СН'!$I$20</f>
        <v>3547.70619171</v>
      </c>
      <c r="L145" s="36">
        <f>SUMIFS(СВЦЭМ!$C$33:$C$776,СВЦЭМ!$A$33:$A$776,$A145,СВЦЭМ!$B$33:$B$776,L$119)+'СЕТ СН'!$I$12+СВЦЭМ!$D$10+'СЕТ СН'!$I$5-'СЕТ СН'!$I$20</f>
        <v>3533.1539608600001</v>
      </c>
      <c r="M145" s="36">
        <f>SUMIFS(СВЦЭМ!$C$33:$C$776,СВЦЭМ!$A$33:$A$776,$A145,СВЦЭМ!$B$33:$B$776,M$119)+'СЕТ СН'!$I$12+СВЦЭМ!$D$10+'СЕТ СН'!$I$5-'СЕТ СН'!$I$20</f>
        <v>3470.7859546899999</v>
      </c>
      <c r="N145" s="36">
        <f>SUMIFS(СВЦЭМ!$C$33:$C$776,СВЦЭМ!$A$33:$A$776,$A145,СВЦЭМ!$B$33:$B$776,N$119)+'СЕТ СН'!$I$12+СВЦЭМ!$D$10+'СЕТ СН'!$I$5-'СЕТ СН'!$I$20</f>
        <v>3415.2190062099999</v>
      </c>
      <c r="O145" s="36">
        <f>SUMIFS(СВЦЭМ!$C$33:$C$776,СВЦЭМ!$A$33:$A$776,$A145,СВЦЭМ!$B$33:$B$776,O$119)+'СЕТ СН'!$I$12+СВЦЭМ!$D$10+'СЕТ СН'!$I$5-'СЕТ СН'!$I$20</f>
        <v>3396.4632631599998</v>
      </c>
      <c r="P145" s="36">
        <f>SUMIFS(СВЦЭМ!$C$33:$C$776,СВЦЭМ!$A$33:$A$776,$A145,СВЦЭМ!$B$33:$B$776,P$119)+'СЕТ СН'!$I$12+СВЦЭМ!$D$10+'СЕТ СН'!$I$5-'СЕТ СН'!$I$20</f>
        <v>3396.8357577799998</v>
      </c>
      <c r="Q145" s="36">
        <f>SUMIFS(СВЦЭМ!$C$33:$C$776,СВЦЭМ!$A$33:$A$776,$A145,СВЦЭМ!$B$33:$B$776,Q$119)+'СЕТ СН'!$I$12+СВЦЭМ!$D$10+'СЕТ СН'!$I$5-'СЕТ СН'!$I$20</f>
        <v>3393.18066421</v>
      </c>
      <c r="R145" s="36">
        <f>SUMIFS(СВЦЭМ!$C$33:$C$776,СВЦЭМ!$A$33:$A$776,$A145,СВЦЭМ!$B$33:$B$776,R$119)+'СЕТ СН'!$I$12+СВЦЭМ!$D$10+'СЕТ СН'!$I$5-'СЕТ СН'!$I$20</f>
        <v>3398.3489144</v>
      </c>
      <c r="S145" s="36">
        <f>SUMIFS(СВЦЭМ!$C$33:$C$776,СВЦЭМ!$A$33:$A$776,$A145,СВЦЭМ!$B$33:$B$776,S$119)+'СЕТ СН'!$I$12+СВЦЭМ!$D$10+'СЕТ СН'!$I$5-'СЕТ СН'!$I$20</f>
        <v>3401.0141402200002</v>
      </c>
      <c r="T145" s="36">
        <f>SUMIFS(СВЦЭМ!$C$33:$C$776,СВЦЭМ!$A$33:$A$776,$A145,СВЦЭМ!$B$33:$B$776,T$119)+'СЕТ СН'!$I$12+СВЦЭМ!$D$10+'СЕТ СН'!$I$5-'СЕТ СН'!$I$20</f>
        <v>3393.55076087</v>
      </c>
      <c r="U145" s="36">
        <f>SUMIFS(СВЦЭМ!$C$33:$C$776,СВЦЭМ!$A$33:$A$776,$A145,СВЦЭМ!$B$33:$B$776,U$119)+'СЕТ СН'!$I$12+СВЦЭМ!$D$10+'СЕТ СН'!$I$5-'СЕТ СН'!$I$20</f>
        <v>3395.9437220099999</v>
      </c>
      <c r="V145" s="36">
        <f>SUMIFS(СВЦЭМ!$C$33:$C$776,СВЦЭМ!$A$33:$A$776,$A145,СВЦЭМ!$B$33:$B$776,V$119)+'СЕТ СН'!$I$12+СВЦЭМ!$D$10+'СЕТ СН'!$I$5-'СЕТ СН'!$I$20</f>
        <v>3403.1493167799999</v>
      </c>
      <c r="W145" s="36">
        <f>SUMIFS(СВЦЭМ!$C$33:$C$776,СВЦЭМ!$A$33:$A$776,$A145,СВЦЭМ!$B$33:$B$776,W$119)+'СЕТ СН'!$I$12+СВЦЭМ!$D$10+'СЕТ СН'!$I$5-'СЕТ СН'!$I$20</f>
        <v>3410.9445053499999</v>
      </c>
      <c r="X145" s="36">
        <f>SUMIFS(СВЦЭМ!$C$33:$C$776,СВЦЭМ!$A$33:$A$776,$A145,СВЦЭМ!$B$33:$B$776,X$119)+'СЕТ СН'!$I$12+СВЦЭМ!$D$10+'СЕТ СН'!$I$5-'СЕТ СН'!$I$20</f>
        <v>3432.14761593</v>
      </c>
      <c r="Y145" s="36">
        <f>SUMIFS(СВЦЭМ!$C$33:$C$776,СВЦЭМ!$A$33:$A$776,$A145,СВЦЭМ!$B$33:$B$776,Y$119)+'СЕТ СН'!$I$12+СВЦЭМ!$D$10+'СЕТ СН'!$I$5-'СЕТ СН'!$I$20</f>
        <v>3525.4689325200002</v>
      </c>
    </row>
    <row r="146" spans="1:26" ht="15.75" x14ac:dyDescent="0.2">
      <c r="A146" s="35">
        <f t="shared" si="3"/>
        <v>44070</v>
      </c>
      <c r="B146" s="36">
        <f>SUMIFS(СВЦЭМ!$C$33:$C$776,СВЦЭМ!$A$33:$A$776,$A146,СВЦЭМ!$B$33:$B$776,B$119)+'СЕТ СН'!$I$12+СВЦЭМ!$D$10+'СЕТ СН'!$I$5-'СЕТ СН'!$I$20</f>
        <v>3458.80809826</v>
      </c>
      <c r="C146" s="36">
        <f>SUMIFS(СВЦЭМ!$C$33:$C$776,СВЦЭМ!$A$33:$A$776,$A146,СВЦЭМ!$B$33:$B$776,C$119)+'СЕТ СН'!$I$12+СВЦЭМ!$D$10+'СЕТ СН'!$I$5-'СЕТ СН'!$I$20</f>
        <v>3560.41541035</v>
      </c>
      <c r="D146" s="36">
        <f>SUMIFS(СВЦЭМ!$C$33:$C$776,СВЦЭМ!$A$33:$A$776,$A146,СВЦЭМ!$B$33:$B$776,D$119)+'СЕТ СН'!$I$12+СВЦЭМ!$D$10+'СЕТ СН'!$I$5-'СЕТ СН'!$I$20</f>
        <v>3654.3382061900002</v>
      </c>
      <c r="E146" s="36">
        <f>SUMIFS(СВЦЭМ!$C$33:$C$776,СВЦЭМ!$A$33:$A$776,$A146,СВЦЭМ!$B$33:$B$776,E$119)+'СЕТ СН'!$I$12+СВЦЭМ!$D$10+'СЕТ СН'!$I$5-'СЕТ СН'!$I$20</f>
        <v>3673.9562585399999</v>
      </c>
      <c r="F146" s="36">
        <f>SUMIFS(СВЦЭМ!$C$33:$C$776,СВЦЭМ!$A$33:$A$776,$A146,СВЦЭМ!$B$33:$B$776,F$119)+'СЕТ СН'!$I$12+СВЦЭМ!$D$10+'СЕТ СН'!$I$5-'СЕТ СН'!$I$20</f>
        <v>3681.0039031000001</v>
      </c>
      <c r="G146" s="36">
        <f>SUMIFS(СВЦЭМ!$C$33:$C$776,СВЦЭМ!$A$33:$A$776,$A146,СВЦЭМ!$B$33:$B$776,G$119)+'СЕТ СН'!$I$12+СВЦЭМ!$D$10+'СЕТ СН'!$I$5-'СЕТ СН'!$I$20</f>
        <v>3673.3788336799998</v>
      </c>
      <c r="H146" s="36">
        <f>SUMIFS(СВЦЭМ!$C$33:$C$776,СВЦЭМ!$A$33:$A$776,$A146,СВЦЭМ!$B$33:$B$776,H$119)+'СЕТ СН'!$I$12+СВЦЭМ!$D$10+'СЕТ СН'!$I$5-'СЕТ СН'!$I$20</f>
        <v>3631.6018976999999</v>
      </c>
      <c r="I146" s="36">
        <f>SUMIFS(СВЦЭМ!$C$33:$C$776,СВЦЭМ!$A$33:$A$776,$A146,СВЦЭМ!$B$33:$B$776,I$119)+'СЕТ СН'!$I$12+СВЦЭМ!$D$10+'СЕТ СН'!$I$5-'СЕТ СН'!$I$20</f>
        <v>3551.7650573400001</v>
      </c>
      <c r="J146" s="36">
        <f>SUMIFS(СВЦЭМ!$C$33:$C$776,СВЦЭМ!$A$33:$A$776,$A146,СВЦЭМ!$B$33:$B$776,J$119)+'СЕТ СН'!$I$12+СВЦЭМ!$D$10+'СЕТ СН'!$I$5-'СЕТ СН'!$I$20</f>
        <v>3504.9242528</v>
      </c>
      <c r="K146" s="36">
        <f>SUMIFS(СВЦЭМ!$C$33:$C$776,СВЦЭМ!$A$33:$A$776,$A146,СВЦЭМ!$B$33:$B$776,K$119)+'СЕТ СН'!$I$12+СВЦЭМ!$D$10+'СЕТ СН'!$I$5-'СЕТ СН'!$I$20</f>
        <v>3474.4734398199998</v>
      </c>
      <c r="L146" s="36">
        <f>SUMIFS(СВЦЭМ!$C$33:$C$776,СВЦЭМ!$A$33:$A$776,$A146,СВЦЭМ!$B$33:$B$776,L$119)+'СЕТ СН'!$I$12+СВЦЭМ!$D$10+'СЕТ СН'!$I$5-'СЕТ СН'!$I$20</f>
        <v>3476.0522955199999</v>
      </c>
      <c r="M146" s="36">
        <f>SUMIFS(СВЦЭМ!$C$33:$C$776,СВЦЭМ!$A$33:$A$776,$A146,СВЦЭМ!$B$33:$B$776,M$119)+'СЕТ СН'!$I$12+СВЦЭМ!$D$10+'СЕТ СН'!$I$5-'СЕТ СН'!$I$20</f>
        <v>3479.6380413799998</v>
      </c>
      <c r="N146" s="36">
        <f>SUMIFS(СВЦЭМ!$C$33:$C$776,СВЦЭМ!$A$33:$A$776,$A146,СВЦЭМ!$B$33:$B$776,N$119)+'СЕТ СН'!$I$12+СВЦЭМ!$D$10+'СЕТ СН'!$I$5-'СЕТ СН'!$I$20</f>
        <v>3470.7277251099999</v>
      </c>
      <c r="O146" s="36">
        <f>SUMIFS(СВЦЭМ!$C$33:$C$776,СВЦЭМ!$A$33:$A$776,$A146,СВЦЭМ!$B$33:$B$776,O$119)+'СЕТ СН'!$I$12+СВЦЭМ!$D$10+'СЕТ СН'!$I$5-'СЕТ СН'!$I$20</f>
        <v>3470.2443369699999</v>
      </c>
      <c r="P146" s="36">
        <f>SUMIFS(СВЦЭМ!$C$33:$C$776,СВЦЭМ!$A$33:$A$776,$A146,СВЦЭМ!$B$33:$B$776,P$119)+'СЕТ СН'!$I$12+СВЦЭМ!$D$10+'СЕТ СН'!$I$5-'СЕТ СН'!$I$20</f>
        <v>3474.9488363400001</v>
      </c>
      <c r="Q146" s="36">
        <f>SUMIFS(СВЦЭМ!$C$33:$C$776,СВЦЭМ!$A$33:$A$776,$A146,СВЦЭМ!$B$33:$B$776,Q$119)+'СЕТ СН'!$I$12+СВЦЭМ!$D$10+'СЕТ СН'!$I$5-'СЕТ СН'!$I$20</f>
        <v>3475.0143248100003</v>
      </c>
      <c r="R146" s="36">
        <f>SUMIFS(СВЦЭМ!$C$33:$C$776,СВЦЭМ!$A$33:$A$776,$A146,СВЦЭМ!$B$33:$B$776,R$119)+'СЕТ СН'!$I$12+СВЦЭМ!$D$10+'СЕТ СН'!$I$5-'СЕТ СН'!$I$20</f>
        <v>3467.6854238800001</v>
      </c>
      <c r="S146" s="36">
        <f>SUMIFS(СВЦЭМ!$C$33:$C$776,СВЦЭМ!$A$33:$A$776,$A146,СВЦЭМ!$B$33:$B$776,S$119)+'СЕТ СН'!$I$12+СВЦЭМ!$D$10+'СЕТ СН'!$I$5-'СЕТ СН'!$I$20</f>
        <v>3470.8976203699999</v>
      </c>
      <c r="T146" s="36">
        <f>SUMIFS(СВЦЭМ!$C$33:$C$776,СВЦЭМ!$A$33:$A$776,$A146,СВЦЭМ!$B$33:$B$776,T$119)+'СЕТ СН'!$I$12+СВЦЭМ!$D$10+'СЕТ СН'!$I$5-'СЕТ СН'!$I$20</f>
        <v>3465.5839956300001</v>
      </c>
      <c r="U146" s="36">
        <f>SUMIFS(СВЦЭМ!$C$33:$C$776,СВЦЭМ!$A$33:$A$776,$A146,СВЦЭМ!$B$33:$B$776,U$119)+'СЕТ СН'!$I$12+СВЦЭМ!$D$10+'СЕТ СН'!$I$5-'СЕТ СН'!$I$20</f>
        <v>3468.3299493099998</v>
      </c>
      <c r="V146" s="36">
        <f>SUMIFS(СВЦЭМ!$C$33:$C$776,СВЦЭМ!$A$33:$A$776,$A146,СВЦЭМ!$B$33:$B$776,V$119)+'СЕТ СН'!$I$12+СВЦЭМ!$D$10+'СЕТ СН'!$I$5-'СЕТ СН'!$I$20</f>
        <v>3480.7108538000002</v>
      </c>
      <c r="W146" s="36">
        <f>SUMIFS(СВЦЭМ!$C$33:$C$776,СВЦЭМ!$A$33:$A$776,$A146,СВЦЭМ!$B$33:$B$776,W$119)+'СЕТ СН'!$I$12+СВЦЭМ!$D$10+'СЕТ СН'!$I$5-'СЕТ СН'!$I$20</f>
        <v>3481.9063619099998</v>
      </c>
      <c r="X146" s="36">
        <f>SUMIFS(СВЦЭМ!$C$33:$C$776,СВЦЭМ!$A$33:$A$776,$A146,СВЦЭМ!$B$33:$B$776,X$119)+'СЕТ СН'!$I$12+СВЦЭМ!$D$10+'СЕТ СН'!$I$5-'СЕТ СН'!$I$20</f>
        <v>3454.9793146299999</v>
      </c>
      <c r="Y146" s="36">
        <f>SUMIFS(СВЦЭМ!$C$33:$C$776,СВЦЭМ!$A$33:$A$776,$A146,СВЦЭМ!$B$33:$B$776,Y$119)+'СЕТ СН'!$I$12+СВЦЭМ!$D$10+'СЕТ СН'!$I$5-'СЕТ СН'!$I$20</f>
        <v>3485.30039175</v>
      </c>
    </row>
    <row r="147" spans="1:26" ht="15.75" x14ac:dyDescent="0.2">
      <c r="A147" s="35">
        <f t="shared" si="3"/>
        <v>44071</v>
      </c>
      <c r="B147" s="36">
        <f>SUMIFS(СВЦЭМ!$C$33:$C$776,СВЦЭМ!$A$33:$A$776,$A147,СВЦЭМ!$B$33:$B$776,B$119)+'СЕТ СН'!$I$12+СВЦЭМ!$D$10+'СЕТ СН'!$I$5-'СЕТ СН'!$I$20</f>
        <v>3609.3179955099999</v>
      </c>
      <c r="C147" s="36">
        <f>SUMIFS(СВЦЭМ!$C$33:$C$776,СВЦЭМ!$A$33:$A$776,$A147,СВЦЭМ!$B$33:$B$776,C$119)+'СЕТ СН'!$I$12+СВЦЭМ!$D$10+'СЕТ СН'!$I$5-'СЕТ СН'!$I$20</f>
        <v>3627.94099818</v>
      </c>
      <c r="D147" s="36">
        <f>SUMIFS(СВЦЭМ!$C$33:$C$776,СВЦЭМ!$A$33:$A$776,$A147,СВЦЭМ!$B$33:$B$776,D$119)+'СЕТ СН'!$I$12+СВЦЭМ!$D$10+'СЕТ СН'!$I$5-'СЕТ СН'!$I$20</f>
        <v>3659.4993272800002</v>
      </c>
      <c r="E147" s="36">
        <f>SUMIFS(СВЦЭМ!$C$33:$C$776,СВЦЭМ!$A$33:$A$776,$A147,СВЦЭМ!$B$33:$B$776,E$119)+'СЕТ СН'!$I$12+СВЦЭМ!$D$10+'СЕТ СН'!$I$5-'СЕТ СН'!$I$20</f>
        <v>3671.8849517200001</v>
      </c>
      <c r="F147" s="36">
        <f>SUMIFS(СВЦЭМ!$C$33:$C$776,СВЦЭМ!$A$33:$A$776,$A147,СВЦЭМ!$B$33:$B$776,F$119)+'СЕТ СН'!$I$12+СВЦЭМ!$D$10+'СЕТ СН'!$I$5-'СЕТ СН'!$I$20</f>
        <v>3682.2260230299999</v>
      </c>
      <c r="G147" s="36">
        <f>SUMIFS(СВЦЭМ!$C$33:$C$776,СВЦЭМ!$A$33:$A$776,$A147,СВЦЭМ!$B$33:$B$776,G$119)+'СЕТ СН'!$I$12+СВЦЭМ!$D$10+'СЕТ СН'!$I$5-'СЕТ СН'!$I$20</f>
        <v>3661.8743905800002</v>
      </c>
      <c r="H147" s="36">
        <f>SUMIFS(СВЦЭМ!$C$33:$C$776,СВЦЭМ!$A$33:$A$776,$A147,СВЦЭМ!$B$33:$B$776,H$119)+'СЕТ СН'!$I$12+СВЦЭМ!$D$10+'СЕТ СН'!$I$5-'СЕТ СН'!$I$20</f>
        <v>3626.1210689</v>
      </c>
      <c r="I147" s="36">
        <f>SUMIFS(СВЦЭМ!$C$33:$C$776,СВЦЭМ!$A$33:$A$776,$A147,СВЦЭМ!$B$33:$B$776,I$119)+'СЕТ СН'!$I$12+СВЦЭМ!$D$10+'СЕТ СН'!$I$5-'СЕТ СН'!$I$20</f>
        <v>3569.78222293</v>
      </c>
      <c r="J147" s="36">
        <f>SUMIFS(СВЦЭМ!$C$33:$C$776,СВЦЭМ!$A$33:$A$776,$A147,СВЦЭМ!$B$33:$B$776,J$119)+'СЕТ СН'!$I$12+СВЦЭМ!$D$10+'СЕТ СН'!$I$5-'СЕТ СН'!$I$20</f>
        <v>3508.9612235</v>
      </c>
      <c r="K147" s="36">
        <f>SUMIFS(СВЦЭМ!$C$33:$C$776,СВЦЭМ!$A$33:$A$776,$A147,СВЦЭМ!$B$33:$B$776,K$119)+'СЕТ СН'!$I$12+СВЦЭМ!$D$10+'СЕТ СН'!$I$5-'СЕТ СН'!$I$20</f>
        <v>3480.33240772</v>
      </c>
      <c r="L147" s="36">
        <f>SUMIFS(СВЦЭМ!$C$33:$C$776,СВЦЭМ!$A$33:$A$776,$A147,СВЦЭМ!$B$33:$B$776,L$119)+'СЕТ СН'!$I$12+СВЦЭМ!$D$10+'СЕТ СН'!$I$5-'СЕТ СН'!$I$20</f>
        <v>3472.9005402500002</v>
      </c>
      <c r="M147" s="36">
        <f>SUMIFS(СВЦЭМ!$C$33:$C$776,СВЦЭМ!$A$33:$A$776,$A147,СВЦЭМ!$B$33:$B$776,M$119)+'СЕТ СН'!$I$12+СВЦЭМ!$D$10+'СЕТ СН'!$I$5-'СЕТ СН'!$I$20</f>
        <v>3474.7311217199999</v>
      </c>
      <c r="N147" s="36">
        <f>SUMIFS(СВЦЭМ!$C$33:$C$776,СВЦЭМ!$A$33:$A$776,$A147,СВЦЭМ!$B$33:$B$776,N$119)+'СЕТ СН'!$I$12+СВЦЭМ!$D$10+'СЕТ СН'!$I$5-'СЕТ СН'!$I$20</f>
        <v>3478.7572044600001</v>
      </c>
      <c r="O147" s="36">
        <f>SUMIFS(СВЦЭМ!$C$33:$C$776,СВЦЭМ!$A$33:$A$776,$A147,СВЦЭМ!$B$33:$B$776,O$119)+'СЕТ СН'!$I$12+СВЦЭМ!$D$10+'СЕТ СН'!$I$5-'СЕТ СН'!$I$20</f>
        <v>3481.16454681</v>
      </c>
      <c r="P147" s="36">
        <f>SUMIFS(СВЦЭМ!$C$33:$C$776,СВЦЭМ!$A$33:$A$776,$A147,СВЦЭМ!$B$33:$B$776,P$119)+'СЕТ СН'!$I$12+СВЦЭМ!$D$10+'СЕТ СН'!$I$5-'СЕТ СН'!$I$20</f>
        <v>3479.8982389799999</v>
      </c>
      <c r="Q147" s="36">
        <f>SUMIFS(СВЦЭМ!$C$33:$C$776,СВЦЭМ!$A$33:$A$776,$A147,СВЦЭМ!$B$33:$B$776,Q$119)+'СЕТ СН'!$I$12+СВЦЭМ!$D$10+'СЕТ СН'!$I$5-'СЕТ СН'!$I$20</f>
        <v>3487.4670784</v>
      </c>
      <c r="R147" s="36">
        <f>SUMIFS(СВЦЭМ!$C$33:$C$776,СВЦЭМ!$A$33:$A$776,$A147,СВЦЭМ!$B$33:$B$776,R$119)+'СЕТ СН'!$I$12+СВЦЭМ!$D$10+'СЕТ СН'!$I$5-'СЕТ СН'!$I$20</f>
        <v>3482.7658970100001</v>
      </c>
      <c r="S147" s="36">
        <f>SUMIFS(СВЦЭМ!$C$33:$C$776,СВЦЭМ!$A$33:$A$776,$A147,СВЦЭМ!$B$33:$B$776,S$119)+'СЕТ СН'!$I$12+СВЦЭМ!$D$10+'СЕТ СН'!$I$5-'СЕТ СН'!$I$20</f>
        <v>3484.51642081</v>
      </c>
      <c r="T147" s="36">
        <f>SUMIFS(СВЦЭМ!$C$33:$C$776,СВЦЭМ!$A$33:$A$776,$A147,СВЦЭМ!$B$33:$B$776,T$119)+'СЕТ СН'!$I$12+СВЦЭМ!$D$10+'СЕТ СН'!$I$5-'СЕТ СН'!$I$20</f>
        <v>3480.6835682000001</v>
      </c>
      <c r="U147" s="36">
        <f>SUMIFS(СВЦЭМ!$C$33:$C$776,СВЦЭМ!$A$33:$A$776,$A147,СВЦЭМ!$B$33:$B$776,U$119)+'СЕТ СН'!$I$12+СВЦЭМ!$D$10+'СЕТ СН'!$I$5-'СЕТ СН'!$I$20</f>
        <v>3473.5322009000001</v>
      </c>
      <c r="V147" s="36">
        <f>SUMIFS(СВЦЭМ!$C$33:$C$776,СВЦЭМ!$A$33:$A$776,$A147,СВЦЭМ!$B$33:$B$776,V$119)+'СЕТ СН'!$I$12+СВЦЭМ!$D$10+'СЕТ СН'!$I$5-'СЕТ СН'!$I$20</f>
        <v>3450.4663312500002</v>
      </c>
      <c r="W147" s="36">
        <f>SUMIFS(СВЦЭМ!$C$33:$C$776,СВЦЭМ!$A$33:$A$776,$A147,СВЦЭМ!$B$33:$B$776,W$119)+'СЕТ СН'!$I$12+СВЦЭМ!$D$10+'СЕТ СН'!$I$5-'СЕТ СН'!$I$20</f>
        <v>3449.3889401199999</v>
      </c>
      <c r="X147" s="36">
        <f>SUMIFS(СВЦЭМ!$C$33:$C$776,СВЦЭМ!$A$33:$A$776,$A147,СВЦЭМ!$B$33:$B$776,X$119)+'СЕТ СН'!$I$12+СВЦЭМ!$D$10+'СЕТ СН'!$I$5-'СЕТ СН'!$I$20</f>
        <v>3498.7409196799999</v>
      </c>
      <c r="Y147" s="36">
        <f>SUMIFS(СВЦЭМ!$C$33:$C$776,СВЦЭМ!$A$33:$A$776,$A147,СВЦЭМ!$B$33:$B$776,Y$119)+'СЕТ СН'!$I$12+СВЦЭМ!$D$10+'СЕТ СН'!$I$5-'СЕТ СН'!$I$20</f>
        <v>3547.3111446200001</v>
      </c>
    </row>
    <row r="148" spans="1:26" ht="15.75" x14ac:dyDescent="0.2">
      <c r="A148" s="35">
        <f t="shared" si="3"/>
        <v>44072</v>
      </c>
      <c r="B148" s="36">
        <f>SUMIFS(СВЦЭМ!$C$33:$C$776,СВЦЭМ!$A$33:$A$776,$A148,СВЦЭМ!$B$33:$B$776,B$119)+'СЕТ СН'!$I$12+СВЦЭМ!$D$10+'СЕТ СН'!$I$5-'СЕТ СН'!$I$20</f>
        <v>3608.9135721299999</v>
      </c>
      <c r="C148" s="36">
        <f>SUMIFS(СВЦЭМ!$C$33:$C$776,СВЦЭМ!$A$33:$A$776,$A148,СВЦЭМ!$B$33:$B$776,C$119)+'СЕТ СН'!$I$12+СВЦЭМ!$D$10+'СЕТ СН'!$I$5-'СЕТ СН'!$I$20</f>
        <v>3655.54046419</v>
      </c>
      <c r="D148" s="36">
        <f>SUMIFS(СВЦЭМ!$C$33:$C$776,СВЦЭМ!$A$33:$A$776,$A148,СВЦЭМ!$B$33:$B$776,D$119)+'СЕТ СН'!$I$12+СВЦЭМ!$D$10+'СЕТ СН'!$I$5-'СЕТ СН'!$I$20</f>
        <v>3694.90181712</v>
      </c>
      <c r="E148" s="36">
        <f>SUMIFS(СВЦЭМ!$C$33:$C$776,СВЦЭМ!$A$33:$A$776,$A148,СВЦЭМ!$B$33:$B$776,E$119)+'СЕТ СН'!$I$12+СВЦЭМ!$D$10+'СЕТ СН'!$I$5-'СЕТ СН'!$I$20</f>
        <v>3709.76345674</v>
      </c>
      <c r="F148" s="36">
        <f>SUMIFS(СВЦЭМ!$C$33:$C$776,СВЦЭМ!$A$33:$A$776,$A148,СВЦЭМ!$B$33:$B$776,F$119)+'СЕТ СН'!$I$12+СВЦЭМ!$D$10+'СЕТ СН'!$I$5-'СЕТ СН'!$I$20</f>
        <v>3718.2702460999999</v>
      </c>
      <c r="G148" s="36">
        <f>SUMIFS(СВЦЭМ!$C$33:$C$776,СВЦЭМ!$A$33:$A$776,$A148,СВЦЭМ!$B$33:$B$776,G$119)+'СЕТ СН'!$I$12+СВЦЭМ!$D$10+'СЕТ СН'!$I$5-'СЕТ СН'!$I$20</f>
        <v>3702.9502005599998</v>
      </c>
      <c r="H148" s="36">
        <f>SUMIFS(СВЦЭМ!$C$33:$C$776,СВЦЭМ!$A$33:$A$776,$A148,СВЦЭМ!$B$33:$B$776,H$119)+'СЕТ СН'!$I$12+СВЦЭМ!$D$10+'СЕТ СН'!$I$5-'СЕТ СН'!$I$20</f>
        <v>3676.4947598500003</v>
      </c>
      <c r="I148" s="36">
        <f>SUMIFS(СВЦЭМ!$C$33:$C$776,СВЦЭМ!$A$33:$A$776,$A148,СВЦЭМ!$B$33:$B$776,I$119)+'СЕТ СН'!$I$12+СВЦЭМ!$D$10+'СЕТ СН'!$I$5-'СЕТ СН'!$I$20</f>
        <v>3630.52009477</v>
      </c>
      <c r="J148" s="36">
        <f>SUMIFS(СВЦЭМ!$C$33:$C$776,СВЦЭМ!$A$33:$A$776,$A148,СВЦЭМ!$B$33:$B$776,J$119)+'СЕТ СН'!$I$12+СВЦЭМ!$D$10+'СЕТ СН'!$I$5-'СЕТ СН'!$I$20</f>
        <v>3558.3487697800001</v>
      </c>
      <c r="K148" s="36">
        <f>SUMIFS(СВЦЭМ!$C$33:$C$776,СВЦЭМ!$A$33:$A$776,$A148,СВЦЭМ!$B$33:$B$776,K$119)+'СЕТ СН'!$I$12+СВЦЭМ!$D$10+'СЕТ СН'!$I$5-'СЕТ СН'!$I$20</f>
        <v>3498.3343285000001</v>
      </c>
      <c r="L148" s="36">
        <f>SUMIFS(СВЦЭМ!$C$33:$C$776,СВЦЭМ!$A$33:$A$776,$A148,СВЦЭМ!$B$33:$B$776,L$119)+'СЕТ СН'!$I$12+СВЦЭМ!$D$10+'СЕТ СН'!$I$5-'СЕТ СН'!$I$20</f>
        <v>3478.05258628</v>
      </c>
      <c r="M148" s="36">
        <f>SUMIFS(СВЦЭМ!$C$33:$C$776,СВЦЭМ!$A$33:$A$776,$A148,СВЦЭМ!$B$33:$B$776,M$119)+'СЕТ СН'!$I$12+СВЦЭМ!$D$10+'СЕТ СН'!$I$5-'СЕТ СН'!$I$20</f>
        <v>3479.3170633499999</v>
      </c>
      <c r="N148" s="36">
        <f>SUMIFS(СВЦЭМ!$C$33:$C$776,СВЦЭМ!$A$33:$A$776,$A148,СВЦЭМ!$B$33:$B$776,N$119)+'СЕТ СН'!$I$12+СВЦЭМ!$D$10+'СЕТ СН'!$I$5-'СЕТ СН'!$I$20</f>
        <v>3489.76793421</v>
      </c>
      <c r="O148" s="36">
        <f>SUMIFS(СВЦЭМ!$C$33:$C$776,СВЦЭМ!$A$33:$A$776,$A148,СВЦЭМ!$B$33:$B$776,O$119)+'СЕТ СН'!$I$12+СВЦЭМ!$D$10+'СЕТ СН'!$I$5-'СЕТ СН'!$I$20</f>
        <v>3484.4832348899999</v>
      </c>
      <c r="P148" s="36">
        <f>SUMIFS(СВЦЭМ!$C$33:$C$776,СВЦЭМ!$A$33:$A$776,$A148,СВЦЭМ!$B$33:$B$776,P$119)+'СЕТ СН'!$I$12+СВЦЭМ!$D$10+'СЕТ СН'!$I$5-'СЕТ СН'!$I$20</f>
        <v>3495.3422540800002</v>
      </c>
      <c r="Q148" s="36">
        <f>SUMIFS(СВЦЭМ!$C$33:$C$776,СВЦЭМ!$A$33:$A$776,$A148,СВЦЭМ!$B$33:$B$776,Q$119)+'СЕТ СН'!$I$12+СВЦЭМ!$D$10+'СЕТ СН'!$I$5-'СЕТ СН'!$I$20</f>
        <v>3507.5436376100001</v>
      </c>
      <c r="R148" s="36">
        <f>SUMIFS(СВЦЭМ!$C$33:$C$776,СВЦЭМ!$A$33:$A$776,$A148,СВЦЭМ!$B$33:$B$776,R$119)+'СЕТ СН'!$I$12+СВЦЭМ!$D$10+'СЕТ СН'!$I$5-'СЕТ СН'!$I$20</f>
        <v>3516.5761919300003</v>
      </c>
      <c r="S148" s="36">
        <f>SUMIFS(СВЦЭМ!$C$33:$C$776,СВЦЭМ!$A$33:$A$776,$A148,СВЦЭМ!$B$33:$B$776,S$119)+'СЕТ СН'!$I$12+СВЦЭМ!$D$10+'СЕТ СН'!$I$5-'СЕТ СН'!$I$20</f>
        <v>3507.3059018899999</v>
      </c>
      <c r="T148" s="36">
        <f>SUMIFS(СВЦЭМ!$C$33:$C$776,СВЦЭМ!$A$33:$A$776,$A148,СВЦЭМ!$B$33:$B$776,T$119)+'СЕТ СН'!$I$12+СВЦЭМ!$D$10+'СЕТ СН'!$I$5-'СЕТ СН'!$I$20</f>
        <v>3506.6260073399999</v>
      </c>
      <c r="U148" s="36">
        <f>SUMIFS(СВЦЭМ!$C$33:$C$776,СВЦЭМ!$A$33:$A$776,$A148,СВЦЭМ!$B$33:$B$776,U$119)+'СЕТ СН'!$I$12+СВЦЭМ!$D$10+'СЕТ СН'!$I$5-'СЕТ СН'!$I$20</f>
        <v>3506.5048968400001</v>
      </c>
      <c r="V148" s="36">
        <f>SUMIFS(СВЦЭМ!$C$33:$C$776,СВЦЭМ!$A$33:$A$776,$A148,СВЦЭМ!$B$33:$B$776,V$119)+'СЕТ СН'!$I$12+СВЦЭМ!$D$10+'СЕТ СН'!$I$5-'СЕТ СН'!$I$20</f>
        <v>3486.7375176200003</v>
      </c>
      <c r="W148" s="36">
        <f>SUMIFS(СВЦЭМ!$C$33:$C$776,СВЦЭМ!$A$33:$A$776,$A148,СВЦЭМ!$B$33:$B$776,W$119)+'СЕТ СН'!$I$12+СВЦЭМ!$D$10+'СЕТ СН'!$I$5-'СЕТ СН'!$I$20</f>
        <v>3476.0226071299999</v>
      </c>
      <c r="X148" s="36">
        <f>SUMIFS(СВЦЭМ!$C$33:$C$776,СВЦЭМ!$A$33:$A$776,$A148,СВЦЭМ!$B$33:$B$776,X$119)+'СЕТ СН'!$I$12+СВЦЭМ!$D$10+'СЕТ СН'!$I$5-'СЕТ СН'!$I$20</f>
        <v>3518.6346419299998</v>
      </c>
      <c r="Y148" s="36">
        <f>SUMIFS(СВЦЭМ!$C$33:$C$776,СВЦЭМ!$A$33:$A$776,$A148,СВЦЭМ!$B$33:$B$776,Y$119)+'СЕТ СН'!$I$12+СВЦЭМ!$D$10+'СЕТ СН'!$I$5-'СЕТ СН'!$I$20</f>
        <v>3558.7549116700002</v>
      </c>
    </row>
    <row r="149" spans="1:26" ht="15.75" x14ac:dyDescent="0.2">
      <c r="A149" s="35">
        <f t="shared" si="3"/>
        <v>44073</v>
      </c>
      <c r="B149" s="36">
        <f>SUMIFS(СВЦЭМ!$C$33:$C$776,СВЦЭМ!$A$33:$A$776,$A149,СВЦЭМ!$B$33:$B$776,B$119)+'СЕТ СН'!$I$12+СВЦЭМ!$D$10+'СЕТ СН'!$I$5-'СЕТ СН'!$I$20</f>
        <v>3588.94369482</v>
      </c>
      <c r="C149" s="36">
        <f>SUMIFS(СВЦЭМ!$C$33:$C$776,СВЦЭМ!$A$33:$A$776,$A149,СВЦЭМ!$B$33:$B$776,C$119)+'СЕТ СН'!$I$12+СВЦЭМ!$D$10+'СЕТ СН'!$I$5-'СЕТ СН'!$I$20</f>
        <v>3646.7699653700001</v>
      </c>
      <c r="D149" s="36">
        <f>SUMIFS(СВЦЭМ!$C$33:$C$776,СВЦЭМ!$A$33:$A$776,$A149,СВЦЭМ!$B$33:$B$776,D$119)+'СЕТ СН'!$I$12+СВЦЭМ!$D$10+'СЕТ СН'!$I$5-'СЕТ СН'!$I$20</f>
        <v>3692.5713932799999</v>
      </c>
      <c r="E149" s="36">
        <f>SUMIFS(СВЦЭМ!$C$33:$C$776,СВЦЭМ!$A$33:$A$776,$A149,СВЦЭМ!$B$33:$B$776,E$119)+'СЕТ СН'!$I$12+СВЦЭМ!$D$10+'СЕТ СН'!$I$5-'СЕТ СН'!$I$20</f>
        <v>3691.75156892</v>
      </c>
      <c r="F149" s="36">
        <f>SUMIFS(СВЦЭМ!$C$33:$C$776,СВЦЭМ!$A$33:$A$776,$A149,СВЦЭМ!$B$33:$B$776,F$119)+'СЕТ СН'!$I$12+СВЦЭМ!$D$10+'СЕТ СН'!$I$5-'СЕТ СН'!$I$20</f>
        <v>3692.0043630199998</v>
      </c>
      <c r="G149" s="36">
        <f>SUMIFS(СВЦЭМ!$C$33:$C$776,СВЦЭМ!$A$33:$A$776,$A149,СВЦЭМ!$B$33:$B$776,G$119)+'СЕТ СН'!$I$12+СВЦЭМ!$D$10+'СЕТ СН'!$I$5-'СЕТ СН'!$I$20</f>
        <v>3681.7563454599999</v>
      </c>
      <c r="H149" s="36">
        <f>SUMIFS(СВЦЭМ!$C$33:$C$776,СВЦЭМ!$A$33:$A$776,$A149,СВЦЭМ!$B$33:$B$776,H$119)+'СЕТ СН'!$I$12+СВЦЭМ!$D$10+'СЕТ СН'!$I$5-'СЕТ СН'!$I$20</f>
        <v>3674.0148308299999</v>
      </c>
      <c r="I149" s="36">
        <f>SUMIFS(СВЦЭМ!$C$33:$C$776,СВЦЭМ!$A$33:$A$776,$A149,СВЦЭМ!$B$33:$B$776,I$119)+'СЕТ СН'!$I$12+СВЦЭМ!$D$10+'СЕТ СН'!$I$5-'СЕТ СН'!$I$20</f>
        <v>3642.3963638599998</v>
      </c>
      <c r="J149" s="36">
        <f>SUMIFS(СВЦЭМ!$C$33:$C$776,СВЦЭМ!$A$33:$A$776,$A149,СВЦЭМ!$B$33:$B$776,J$119)+'СЕТ СН'!$I$12+СВЦЭМ!$D$10+'СЕТ СН'!$I$5-'СЕТ СН'!$I$20</f>
        <v>3568.4413535799999</v>
      </c>
      <c r="K149" s="36">
        <f>SUMIFS(СВЦЭМ!$C$33:$C$776,СВЦЭМ!$A$33:$A$776,$A149,СВЦЭМ!$B$33:$B$776,K$119)+'СЕТ СН'!$I$12+СВЦЭМ!$D$10+'СЕТ СН'!$I$5-'СЕТ СН'!$I$20</f>
        <v>3502.0882191400001</v>
      </c>
      <c r="L149" s="36">
        <f>SUMIFS(СВЦЭМ!$C$33:$C$776,СВЦЭМ!$A$33:$A$776,$A149,СВЦЭМ!$B$33:$B$776,L$119)+'СЕТ СН'!$I$12+СВЦЭМ!$D$10+'СЕТ СН'!$I$5-'СЕТ СН'!$I$20</f>
        <v>3470.5122201200002</v>
      </c>
      <c r="M149" s="36">
        <f>SUMIFS(СВЦЭМ!$C$33:$C$776,СВЦЭМ!$A$33:$A$776,$A149,СВЦЭМ!$B$33:$B$776,M$119)+'СЕТ СН'!$I$12+СВЦЭМ!$D$10+'СЕТ СН'!$I$5-'СЕТ СН'!$I$20</f>
        <v>3463.1652899199999</v>
      </c>
      <c r="N149" s="36">
        <f>SUMIFS(СВЦЭМ!$C$33:$C$776,СВЦЭМ!$A$33:$A$776,$A149,СВЦЭМ!$B$33:$B$776,N$119)+'СЕТ СН'!$I$12+СВЦЭМ!$D$10+'СЕТ СН'!$I$5-'СЕТ СН'!$I$20</f>
        <v>3473.4256255300002</v>
      </c>
      <c r="O149" s="36">
        <f>SUMIFS(СВЦЭМ!$C$33:$C$776,СВЦЭМ!$A$33:$A$776,$A149,СВЦЭМ!$B$33:$B$776,O$119)+'СЕТ СН'!$I$12+СВЦЭМ!$D$10+'СЕТ СН'!$I$5-'СЕТ СН'!$I$20</f>
        <v>3466.8771301799998</v>
      </c>
      <c r="P149" s="36">
        <f>SUMIFS(СВЦЭМ!$C$33:$C$776,СВЦЭМ!$A$33:$A$776,$A149,СВЦЭМ!$B$33:$B$776,P$119)+'СЕТ СН'!$I$12+СВЦЭМ!$D$10+'СЕТ СН'!$I$5-'СЕТ СН'!$I$20</f>
        <v>3479.8841700100002</v>
      </c>
      <c r="Q149" s="36">
        <f>SUMIFS(СВЦЭМ!$C$33:$C$776,СВЦЭМ!$A$33:$A$776,$A149,СВЦЭМ!$B$33:$B$776,Q$119)+'СЕТ СН'!$I$12+СВЦЭМ!$D$10+'СЕТ СН'!$I$5-'СЕТ СН'!$I$20</f>
        <v>3487.5128106699999</v>
      </c>
      <c r="R149" s="36">
        <f>SUMIFS(СВЦЭМ!$C$33:$C$776,СВЦЭМ!$A$33:$A$776,$A149,СВЦЭМ!$B$33:$B$776,R$119)+'СЕТ СН'!$I$12+СВЦЭМ!$D$10+'СЕТ СН'!$I$5-'СЕТ СН'!$I$20</f>
        <v>3489.8229526300001</v>
      </c>
      <c r="S149" s="36">
        <f>SUMIFS(СВЦЭМ!$C$33:$C$776,СВЦЭМ!$A$33:$A$776,$A149,СВЦЭМ!$B$33:$B$776,S$119)+'СЕТ СН'!$I$12+СВЦЭМ!$D$10+'СЕТ СН'!$I$5-'СЕТ СН'!$I$20</f>
        <v>3475.26508487</v>
      </c>
      <c r="T149" s="36">
        <f>SUMIFS(СВЦЭМ!$C$33:$C$776,СВЦЭМ!$A$33:$A$776,$A149,СВЦЭМ!$B$33:$B$776,T$119)+'СЕТ СН'!$I$12+СВЦЭМ!$D$10+'СЕТ СН'!$I$5-'СЕТ СН'!$I$20</f>
        <v>3465.42219458</v>
      </c>
      <c r="U149" s="36">
        <f>SUMIFS(СВЦЭМ!$C$33:$C$776,СВЦЭМ!$A$33:$A$776,$A149,СВЦЭМ!$B$33:$B$776,U$119)+'СЕТ СН'!$I$12+СВЦЭМ!$D$10+'СЕТ СН'!$I$5-'СЕТ СН'!$I$20</f>
        <v>3459.7147067999999</v>
      </c>
      <c r="V149" s="36">
        <f>SUMIFS(СВЦЭМ!$C$33:$C$776,СВЦЭМ!$A$33:$A$776,$A149,СВЦЭМ!$B$33:$B$776,V$119)+'СЕТ СН'!$I$12+СВЦЭМ!$D$10+'СЕТ СН'!$I$5-'СЕТ СН'!$I$20</f>
        <v>3434.1990266900002</v>
      </c>
      <c r="W149" s="36">
        <f>SUMIFS(СВЦЭМ!$C$33:$C$776,СВЦЭМ!$A$33:$A$776,$A149,СВЦЭМ!$B$33:$B$776,W$119)+'СЕТ СН'!$I$12+СВЦЭМ!$D$10+'СЕТ СН'!$I$5-'СЕТ СН'!$I$20</f>
        <v>3420.9977002099999</v>
      </c>
      <c r="X149" s="36">
        <f>SUMIFS(СВЦЭМ!$C$33:$C$776,СВЦЭМ!$A$33:$A$776,$A149,СВЦЭМ!$B$33:$B$776,X$119)+'СЕТ СН'!$I$12+СВЦЭМ!$D$10+'СЕТ СН'!$I$5-'СЕТ СН'!$I$20</f>
        <v>3462.3070613800001</v>
      </c>
      <c r="Y149" s="36">
        <f>SUMIFS(СВЦЭМ!$C$33:$C$776,СВЦЭМ!$A$33:$A$776,$A149,СВЦЭМ!$B$33:$B$776,Y$119)+'СЕТ СН'!$I$12+СВЦЭМ!$D$10+'СЕТ СН'!$I$5-'СЕТ СН'!$I$20</f>
        <v>3511.83385073</v>
      </c>
    </row>
    <row r="150" spans="1:26" ht="15.75" x14ac:dyDescent="0.2">
      <c r="A150" s="35">
        <f t="shared" si="3"/>
        <v>44074</v>
      </c>
      <c r="B150" s="36">
        <f>SUMIFS(СВЦЭМ!$C$33:$C$776,СВЦЭМ!$A$33:$A$776,$A150,СВЦЭМ!$B$33:$B$776,B$119)+'СЕТ СН'!$I$12+СВЦЭМ!$D$10+'СЕТ СН'!$I$5-'СЕТ СН'!$I$20</f>
        <v>3558.1844360700002</v>
      </c>
      <c r="C150" s="36">
        <f>SUMIFS(СВЦЭМ!$C$33:$C$776,СВЦЭМ!$A$33:$A$776,$A150,СВЦЭМ!$B$33:$B$776,C$119)+'СЕТ СН'!$I$12+СВЦЭМ!$D$10+'СЕТ СН'!$I$5-'СЕТ СН'!$I$20</f>
        <v>3611.97132917</v>
      </c>
      <c r="D150" s="36">
        <f>SUMIFS(СВЦЭМ!$C$33:$C$776,СВЦЭМ!$A$33:$A$776,$A150,СВЦЭМ!$B$33:$B$776,D$119)+'СЕТ СН'!$I$12+СВЦЭМ!$D$10+'СЕТ СН'!$I$5-'СЕТ СН'!$I$20</f>
        <v>3669.17111983</v>
      </c>
      <c r="E150" s="36">
        <f>SUMIFS(СВЦЭМ!$C$33:$C$776,СВЦЭМ!$A$33:$A$776,$A150,СВЦЭМ!$B$33:$B$776,E$119)+'СЕТ СН'!$I$12+СВЦЭМ!$D$10+'СЕТ СН'!$I$5-'СЕТ СН'!$I$20</f>
        <v>3681.2683125200001</v>
      </c>
      <c r="F150" s="36">
        <f>SUMIFS(СВЦЭМ!$C$33:$C$776,СВЦЭМ!$A$33:$A$776,$A150,СВЦЭМ!$B$33:$B$776,F$119)+'СЕТ СН'!$I$12+СВЦЭМ!$D$10+'СЕТ СН'!$I$5-'СЕТ СН'!$I$20</f>
        <v>3691.98133272</v>
      </c>
      <c r="G150" s="36">
        <f>SUMIFS(СВЦЭМ!$C$33:$C$776,СВЦЭМ!$A$33:$A$776,$A150,СВЦЭМ!$B$33:$B$776,G$119)+'СЕТ СН'!$I$12+СВЦЭМ!$D$10+'СЕТ СН'!$I$5-'СЕТ СН'!$I$20</f>
        <v>3678.4062837199999</v>
      </c>
      <c r="H150" s="36">
        <f>SUMIFS(СВЦЭМ!$C$33:$C$776,СВЦЭМ!$A$33:$A$776,$A150,СВЦЭМ!$B$33:$B$776,H$119)+'СЕТ СН'!$I$12+СВЦЭМ!$D$10+'СЕТ СН'!$I$5-'СЕТ СН'!$I$20</f>
        <v>3627.3226664100002</v>
      </c>
      <c r="I150" s="36">
        <f>SUMIFS(СВЦЭМ!$C$33:$C$776,СВЦЭМ!$A$33:$A$776,$A150,СВЦЭМ!$B$33:$B$776,I$119)+'СЕТ СН'!$I$12+СВЦЭМ!$D$10+'СЕТ СН'!$I$5-'СЕТ СН'!$I$20</f>
        <v>3565.6932386099998</v>
      </c>
      <c r="J150" s="36">
        <f>SUMIFS(СВЦЭМ!$C$33:$C$776,СВЦЭМ!$A$33:$A$776,$A150,СВЦЭМ!$B$33:$B$776,J$119)+'СЕТ СН'!$I$12+СВЦЭМ!$D$10+'СЕТ СН'!$I$5-'СЕТ СН'!$I$20</f>
        <v>3510.0830129999999</v>
      </c>
      <c r="K150" s="36">
        <f>SUMIFS(СВЦЭМ!$C$33:$C$776,СВЦЭМ!$A$33:$A$776,$A150,СВЦЭМ!$B$33:$B$776,K$119)+'СЕТ СН'!$I$12+СВЦЭМ!$D$10+'СЕТ СН'!$I$5-'СЕТ СН'!$I$20</f>
        <v>3467.16470183</v>
      </c>
      <c r="L150" s="36">
        <f>SUMIFS(СВЦЭМ!$C$33:$C$776,СВЦЭМ!$A$33:$A$776,$A150,СВЦЭМ!$B$33:$B$776,L$119)+'СЕТ СН'!$I$12+СВЦЭМ!$D$10+'СЕТ СН'!$I$5-'СЕТ СН'!$I$20</f>
        <v>3482.00824048</v>
      </c>
      <c r="M150" s="36">
        <f>SUMIFS(СВЦЭМ!$C$33:$C$776,СВЦЭМ!$A$33:$A$776,$A150,СВЦЭМ!$B$33:$B$776,M$119)+'СЕТ СН'!$I$12+СВЦЭМ!$D$10+'СЕТ СН'!$I$5-'СЕТ СН'!$I$20</f>
        <v>3480.90042279</v>
      </c>
      <c r="N150" s="36">
        <f>SUMIFS(СВЦЭМ!$C$33:$C$776,СВЦЭМ!$A$33:$A$776,$A150,СВЦЭМ!$B$33:$B$776,N$119)+'СЕТ СН'!$I$12+СВЦЭМ!$D$10+'СЕТ СН'!$I$5-'СЕТ СН'!$I$20</f>
        <v>3477.0207498</v>
      </c>
      <c r="O150" s="36">
        <f>SUMIFS(СВЦЭМ!$C$33:$C$776,СВЦЭМ!$A$33:$A$776,$A150,СВЦЭМ!$B$33:$B$776,O$119)+'СЕТ СН'!$I$12+СВЦЭМ!$D$10+'СЕТ СН'!$I$5-'СЕТ СН'!$I$20</f>
        <v>3471.3878941900002</v>
      </c>
      <c r="P150" s="36">
        <f>SUMIFS(СВЦЭМ!$C$33:$C$776,СВЦЭМ!$A$33:$A$776,$A150,СВЦЭМ!$B$33:$B$776,P$119)+'СЕТ СН'!$I$12+СВЦЭМ!$D$10+'СЕТ СН'!$I$5-'СЕТ СН'!$I$20</f>
        <v>3476.7443027999998</v>
      </c>
      <c r="Q150" s="36">
        <f>SUMIFS(СВЦЭМ!$C$33:$C$776,СВЦЭМ!$A$33:$A$776,$A150,СВЦЭМ!$B$33:$B$776,Q$119)+'СЕТ СН'!$I$12+СВЦЭМ!$D$10+'СЕТ СН'!$I$5-'СЕТ СН'!$I$20</f>
        <v>3473.7127416100002</v>
      </c>
      <c r="R150" s="36">
        <f>SUMIFS(СВЦЭМ!$C$33:$C$776,СВЦЭМ!$A$33:$A$776,$A150,СВЦЭМ!$B$33:$B$776,R$119)+'СЕТ СН'!$I$12+СВЦЭМ!$D$10+'СЕТ СН'!$I$5-'СЕТ СН'!$I$20</f>
        <v>3471.7366611100001</v>
      </c>
      <c r="S150" s="36">
        <f>SUMIFS(СВЦЭМ!$C$33:$C$776,СВЦЭМ!$A$33:$A$776,$A150,СВЦЭМ!$B$33:$B$776,S$119)+'СЕТ СН'!$I$12+СВЦЭМ!$D$10+'СЕТ СН'!$I$5-'СЕТ СН'!$I$20</f>
        <v>3477.7201266399998</v>
      </c>
      <c r="T150" s="36">
        <f>SUMIFS(СВЦЭМ!$C$33:$C$776,СВЦЭМ!$A$33:$A$776,$A150,СВЦЭМ!$B$33:$B$776,T$119)+'СЕТ СН'!$I$12+СВЦЭМ!$D$10+'СЕТ СН'!$I$5-'СЕТ СН'!$I$20</f>
        <v>3476.6260042499998</v>
      </c>
      <c r="U150" s="36">
        <f>SUMIFS(СВЦЭМ!$C$33:$C$776,СВЦЭМ!$A$33:$A$776,$A150,СВЦЭМ!$B$33:$B$776,U$119)+'СЕТ СН'!$I$12+СВЦЭМ!$D$10+'СЕТ СН'!$I$5-'СЕТ СН'!$I$20</f>
        <v>3469.0645495899998</v>
      </c>
      <c r="V150" s="36">
        <f>SUMIFS(СВЦЭМ!$C$33:$C$776,СВЦЭМ!$A$33:$A$776,$A150,СВЦЭМ!$B$33:$B$776,V$119)+'СЕТ СН'!$I$12+СВЦЭМ!$D$10+'СЕТ СН'!$I$5-'СЕТ СН'!$I$20</f>
        <v>3469.5644251499998</v>
      </c>
      <c r="W150" s="36">
        <f>SUMIFS(СВЦЭМ!$C$33:$C$776,СВЦЭМ!$A$33:$A$776,$A150,СВЦЭМ!$B$33:$B$776,W$119)+'СЕТ СН'!$I$12+СВЦЭМ!$D$10+'СЕТ СН'!$I$5-'СЕТ СН'!$I$20</f>
        <v>3467.7930502099998</v>
      </c>
      <c r="X150" s="36">
        <f>SUMIFS(СВЦЭМ!$C$33:$C$776,СВЦЭМ!$A$33:$A$776,$A150,СВЦЭМ!$B$33:$B$776,X$119)+'СЕТ СН'!$I$12+СВЦЭМ!$D$10+'СЕТ СН'!$I$5-'СЕТ СН'!$I$20</f>
        <v>3476.1503951899999</v>
      </c>
      <c r="Y150" s="36">
        <f>SUMIFS(СВЦЭМ!$C$33:$C$776,СВЦЭМ!$A$33:$A$776,$A150,СВЦЭМ!$B$33:$B$776,Y$119)+'СЕТ СН'!$I$12+СВЦЭМ!$D$10+'СЕТ СН'!$I$5-'СЕТ СН'!$I$20</f>
        <v>3527.7510416800001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8" t="s">
        <v>74</v>
      </c>
      <c r="B153" s="138"/>
      <c r="C153" s="138"/>
      <c r="D153" s="138"/>
      <c r="E153" s="138"/>
      <c r="F153" s="138"/>
      <c r="G153" s="138"/>
      <c r="H153" s="138"/>
      <c r="I153" s="138"/>
      <c r="J153" s="138"/>
      <c r="K153" s="138"/>
      <c r="L153" s="138"/>
      <c r="M153" s="138"/>
      <c r="N153" s="139" t="s">
        <v>29</v>
      </c>
      <c r="O153" s="139"/>
      <c r="P153" s="139"/>
      <c r="Q153" s="139"/>
      <c r="R153" s="139"/>
      <c r="S153" s="139"/>
      <c r="T153" s="139"/>
      <c r="U153" s="139"/>
      <c r="V153" s="39"/>
      <c r="W153" s="39"/>
      <c r="X153" s="39"/>
      <c r="Y153" s="39"/>
      <c r="Z153" s="39"/>
    </row>
    <row r="154" spans="1:26" ht="15.75" x14ac:dyDescent="0.2">
      <c r="A154" s="138"/>
      <c r="B154" s="138"/>
      <c r="C154" s="138"/>
      <c r="D154" s="138"/>
      <c r="E154" s="138"/>
      <c r="F154" s="138"/>
      <c r="G154" s="138"/>
      <c r="H154" s="138"/>
      <c r="I154" s="138"/>
      <c r="J154" s="138"/>
      <c r="K154" s="138"/>
      <c r="L154" s="138"/>
      <c r="M154" s="138"/>
      <c r="N154" s="140" t="s">
        <v>0</v>
      </c>
      <c r="O154" s="140"/>
      <c r="P154" s="140" t="s">
        <v>1</v>
      </c>
      <c r="Q154" s="140"/>
      <c r="R154" s="140" t="s">
        <v>2</v>
      </c>
      <c r="S154" s="140"/>
      <c r="T154" s="140" t="s">
        <v>3</v>
      </c>
      <c r="U154" s="140"/>
      <c r="V154" s="39"/>
      <c r="W154" s="39"/>
      <c r="X154" s="39"/>
      <c r="Y154" s="39"/>
      <c r="Z154" s="39"/>
    </row>
    <row r="155" spans="1:26" ht="15.75" customHeight="1" x14ac:dyDescent="0.2">
      <c r="A155" s="138"/>
      <c r="B155" s="138"/>
      <c r="C155" s="138"/>
      <c r="D155" s="138"/>
      <c r="E155" s="138"/>
      <c r="F155" s="138"/>
      <c r="G155" s="138"/>
      <c r="H155" s="138"/>
      <c r="I155" s="138"/>
      <c r="J155" s="138"/>
      <c r="K155" s="138"/>
      <c r="L155" s="138"/>
      <c r="M155" s="138"/>
      <c r="N155" s="141">
        <f>СВЦЭМ!$D$12+'СЕТ СН'!$F$13-'СЕТ СН'!$F$21</f>
        <v>605816.63304347824</v>
      </c>
      <c r="O155" s="142"/>
      <c r="P155" s="141">
        <f>СВЦЭМ!$D$12+'СЕТ СН'!$F$13-'СЕТ СН'!$G$21</f>
        <v>605816.63304347824</v>
      </c>
      <c r="Q155" s="142"/>
      <c r="R155" s="141">
        <f>СВЦЭМ!$D$12+'СЕТ СН'!$F$13-'СЕТ СН'!$H$21</f>
        <v>605816.63304347824</v>
      </c>
      <c r="S155" s="142"/>
      <c r="T155" s="141">
        <f>СВЦЭМ!$D$12+'СЕТ СН'!$F$13-'СЕТ СН'!$I$21</f>
        <v>605816.63304347824</v>
      </c>
      <c r="U155" s="142"/>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августе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6" t="s">
        <v>39</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33" customHeight="1" x14ac:dyDescent="0.2">
      <c r="A4" s="143" t="s">
        <v>9</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01.08.2020</v>
      </c>
      <c r="B12" s="36">
        <f>SUMIFS(СВЦЭМ!$C$33:$C$776,СВЦЭМ!$A$33:$A$776,$A12,СВЦЭМ!$B$33:$B$776,B$11)+'СЕТ СН'!$F$12+СВЦЭМ!$D$10+'СЕТ СН'!$F$6-'СЕТ СН'!$F$22</f>
        <v>999.24141161</v>
      </c>
      <c r="C12" s="36">
        <f>SUMIFS(СВЦЭМ!$C$33:$C$776,СВЦЭМ!$A$33:$A$776,$A12,СВЦЭМ!$B$33:$B$776,C$11)+'СЕТ СН'!$F$12+СВЦЭМ!$D$10+'СЕТ СН'!$F$6-'СЕТ СН'!$F$22</f>
        <v>1037.96705159</v>
      </c>
      <c r="D12" s="36">
        <f>SUMIFS(СВЦЭМ!$C$33:$C$776,СВЦЭМ!$A$33:$A$776,$A12,СВЦЭМ!$B$33:$B$776,D$11)+'СЕТ СН'!$F$12+СВЦЭМ!$D$10+'СЕТ СН'!$F$6-'СЕТ СН'!$F$22</f>
        <v>1076.6255875300001</v>
      </c>
      <c r="E12" s="36">
        <f>SUMIFS(СВЦЭМ!$C$33:$C$776,СВЦЭМ!$A$33:$A$776,$A12,СВЦЭМ!$B$33:$B$776,E$11)+'СЕТ СН'!$F$12+СВЦЭМ!$D$10+'СЕТ СН'!$F$6-'СЕТ СН'!$F$22</f>
        <v>1077.5469519599999</v>
      </c>
      <c r="F12" s="36">
        <f>SUMIFS(СВЦЭМ!$C$33:$C$776,СВЦЭМ!$A$33:$A$776,$A12,СВЦЭМ!$B$33:$B$776,F$11)+'СЕТ СН'!$F$12+СВЦЭМ!$D$10+'СЕТ СН'!$F$6-'СЕТ СН'!$F$22</f>
        <v>1073.39130847</v>
      </c>
      <c r="G12" s="36">
        <f>SUMIFS(СВЦЭМ!$C$33:$C$776,СВЦЭМ!$A$33:$A$776,$A12,СВЦЭМ!$B$33:$B$776,G$11)+'СЕТ СН'!$F$12+СВЦЭМ!$D$10+'СЕТ СН'!$F$6-'СЕТ СН'!$F$22</f>
        <v>1100.19238176</v>
      </c>
      <c r="H12" s="36">
        <f>SUMIFS(СВЦЭМ!$C$33:$C$776,СВЦЭМ!$A$33:$A$776,$A12,СВЦЭМ!$B$33:$B$776,H$11)+'СЕТ СН'!$F$12+СВЦЭМ!$D$10+'СЕТ СН'!$F$6-'СЕТ СН'!$F$22</f>
        <v>1078.7096285999999</v>
      </c>
      <c r="I12" s="36">
        <f>SUMIFS(СВЦЭМ!$C$33:$C$776,СВЦЭМ!$A$33:$A$776,$A12,СВЦЭМ!$B$33:$B$776,I$11)+'СЕТ СН'!$F$12+СВЦЭМ!$D$10+'СЕТ СН'!$F$6-'СЕТ СН'!$F$22</f>
        <v>1097.8344059399999</v>
      </c>
      <c r="J12" s="36">
        <f>SUMIFS(СВЦЭМ!$C$33:$C$776,СВЦЭМ!$A$33:$A$776,$A12,СВЦЭМ!$B$33:$B$776,J$11)+'СЕТ СН'!$F$12+СВЦЭМ!$D$10+'СЕТ СН'!$F$6-'СЕТ СН'!$F$22</f>
        <v>1052.5006213500001</v>
      </c>
      <c r="K12" s="36">
        <f>SUMIFS(СВЦЭМ!$C$33:$C$776,СВЦЭМ!$A$33:$A$776,$A12,СВЦЭМ!$B$33:$B$776,K$11)+'СЕТ СН'!$F$12+СВЦЭМ!$D$10+'СЕТ СН'!$F$6-'СЕТ СН'!$F$22</f>
        <v>1010.24730374</v>
      </c>
      <c r="L12" s="36">
        <f>SUMIFS(СВЦЭМ!$C$33:$C$776,СВЦЭМ!$A$33:$A$776,$A12,СВЦЭМ!$B$33:$B$776,L$11)+'СЕТ СН'!$F$12+СВЦЭМ!$D$10+'СЕТ СН'!$F$6-'СЕТ СН'!$F$22</f>
        <v>976.34835410000005</v>
      </c>
      <c r="M12" s="36">
        <f>SUMIFS(СВЦЭМ!$C$33:$C$776,СВЦЭМ!$A$33:$A$776,$A12,СВЦЭМ!$B$33:$B$776,M$11)+'СЕТ СН'!$F$12+СВЦЭМ!$D$10+'СЕТ СН'!$F$6-'СЕТ СН'!$F$22</f>
        <v>905.63527913000007</v>
      </c>
      <c r="N12" s="36">
        <f>SUMIFS(СВЦЭМ!$C$33:$C$776,СВЦЭМ!$A$33:$A$776,$A12,СВЦЭМ!$B$33:$B$776,N$11)+'СЕТ СН'!$F$12+СВЦЭМ!$D$10+'СЕТ СН'!$F$6-'СЕТ СН'!$F$22</f>
        <v>872.99618830999998</v>
      </c>
      <c r="O12" s="36">
        <f>SUMIFS(СВЦЭМ!$C$33:$C$776,СВЦЭМ!$A$33:$A$776,$A12,СВЦЭМ!$B$33:$B$776,O$11)+'СЕТ СН'!$F$12+СВЦЭМ!$D$10+'СЕТ СН'!$F$6-'СЕТ СН'!$F$22</f>
        <v>826.18994855000005</v>
      </c>
      <c r="P12" s="36">
        <f>SUMIFS(СВЦЭМ!$C$33:$C$776,СВЦЭМ!$A$33:$A$776,$A12,СВЦЭМ!$B$33:$B$776,P$11)+'СЕТ СН'!$F$12+СВЦЭМ!$D$10+'СЕТ СН'!$F$6-'СЕТ СН'!$F$22</f>
        <v>838.31585073000008</v>
      </c>
      <c r="Q12" s="36">
        <f>SUMIFS(СВЦЭМ!$C$33:$C$776,СВЦЭМ!$A$33:$A$776,$A12,СВЦЭМ!$B$33:$B$776,Q$11)+'СЕТ СН'!$F$12+СВЦЭМ!$D$10+'СЕТ СН'!$F$6-'СЕТ СН'!$F$22</f>
        <v>839.19680956000002</v>
      </c>
      <c r="R12" s="36">
        <f>SUMIFS(СВЦЭМ!$C$33:$C$776,СВЦЭМ!$A$33:$A$776,$A12,СВЦЭМ!$B$33:$B$776,R$11)+'СЕТ СН'!$F$12+СВЦЭМ!$D$10+'СЕТ СН'!$F$6-'СЕТ СН'!$F$22</f>
        <v>838.30571593000002</v>
      </c>
      <c r="S12" s="36">
        <f>SUMIFS(СВЦЭМ!$C$33:$C$776,СВЦЭМ!$A$33:$A$776,$A12,СВЦЭМ!$B$33:$B$776,S$11)+'СЕТ СН'!$F$12+СВЦЭМ!$D$10+'СЕТ СН'!$F$6-'СЕТ СН'!$F$22</f>
        <v>837.53937054000005</v>
      </c>
      <c r="T12" s="36">
        <f>SUMIFS(СВЦЭМ!$C$33:$C$776,СВЦЭМ!$A$33:$A$776,$A12,СВЦЭМ!$B$33:$B$776,T$11)+'СЕТ СН'!$F$12+СВЦЭМ!$D$10+'СЕТ СН'!$F$6-'СЕТ СН'!$F$22</f>
        <v>837.09345098000006</v>
      </c>
      <c r="U12" s="36">
        <f>SUMIFS(СВЦЭМ!$C$33:$C$776,СВЦЭМ!$A$33:$A$776,$A12,СВЦЭМ!$B$33:$B$776,U$11)+'СЕТ СН'!$F$12+СВЦЭМ!$D$10+'СЕТ СН'!$F$6-'СЕТ СН'!$F$22</f>
        <v>839.99300699000003</v>
      </c>
      <c r="V12" s="36">
        <f>SUMIFS(СВЦЭМ!$C$33:$C$776,СВЦЭМ!$A$33:$A$776,$A12,СВЦЭМ!$B$33:$B$776,V$11)+'СЕТ СН'!$F$12+СВЦЭМ!$D$10+'СЕТ СН'!$F$6-'СЕТ СН'!$F$22</f>
        <v>824.79335158000004</v>
      </c>
      <c r="W12" s="36">
        <f>SUMIFS(СВЦЭМ!$C$33:$C$776,СВЦЭМ!$A$33:$A$776,$A12,СВЦЭМ!$B$33:$B$776,W$11)+'СЕТ СН'!$F$12+СВЦЭМ!$D$10+'СЕТ СН'!$F$6-'СЕТ СН'!$F$22</f>
        <v>808.17390899999998</v>
      </c>
      <c r="X12" s="36">
        <f>SUMIFS(СВЦЭМ!$C$33:$C$776,СВЦЭМ!$A$33:$A$776,$A12,СВЦЭМ!$B$33:$B$776,X$11)+'СЕТ СН'!$F$12+СВЦЭМ!$D$10+'СЕТ СН'!$F$6-'СЕТ СН'!$F$22</f>
        <v>849.12431306000008</v>
      </c>
      <c r="Y12" s="36">
        <f>SUMIFS(СВЦЭМ!$C$33:$C$776,СВЦЭМ!$A$33:$A$776,$A12,СВЦЭМ!$B$33:$B$776,Y$11)+'СЕТ СН'!$F$12+СВЦЭМ!$D$10+'СЕТ СН'!$F$6-'СЕТ СН'!$F$22</f>
        <v>959.53858609999997</v>
      </c>
      <c r="AA12" s="37"/>
    </row>
    <row r="13" spans="1:27" ht="15.75" x14ac:dyDescent="0.2">
      <c r="A13" s="35">
        <f>A12+1</f>
        <v>44045</v>
      </c>
      <c r="B13" s="36">
        <f>SUMIFS(СВЦЭМ!$C$33:$C$776,СВЦЭМ!$A$33:$A$776,$A13,СВЦЭМ!$B$33:$B$776,B$11)+'СЕТ СН'!$F$12+СВЦЭМ!$D$10+'СЕТ СН'!$F$6-'СЕТ СН'!$F$22</f>
        <v>983.54096439</v>
      </c>
      <c r="C13" s="36">
        <f>SUMIFS(СВЦЭМ!$C$33:$C$776,СВЦЭМ!$A$33:$A$776,$A13,СВЦЭМ!$B$33:$B$776,C$11)+'СЕТ СН'!$F$12+СВЦЭМ!$D$10+'СЕТ СН'!$F$6-'СЕТ СН'!$F$22</f>
        <v>1027.93352697</v>
      </c>
      <c r="D13" s="36">
        <f>SUMIFS(СВЦЭМ!$C$33:$C$776,СВЦЭМ!$A$33:$A$776,$A13,СВЦЭМ!$B$33:$B$776,D$11)+'СЕТ СН'!$F$12+СВЦЭМ!$D$10+'СЕТ СН'!$F$6-'СЕТ СН'!$F$22</f>
        <v>1059.9271841699999</v>
      </c>
      <c r="E13" s="36">
        <f>SUMIFS(СВЦЭМ!$C$33:$C$776,СВЦЭМ!$A$33:$A$776,$A13,СВЦЭМ!$B$33:$B$776,E$11)+'СЕТ СН'!$F$12+СВЦЭМ!$D$10+'СЕТ СН'!$F$6-'СЕТ СН'!$F$22</f>
        <v>1063.26691209</v>
      </c>
      <c r="F13" s="36">
        <f>SUMIFS(СВЦЭМ!$C$33:$C$776,СВЦЭМ!$A$33:$A$776,$A13,СВЦЭМ!$B$33:$B$776,F$11)+'СЕТ СН'!$F$12+СВЦЭМ!$D$10+'СЕТ СН'!$F$6-'СЕТ СН'!$F$22</f>
        <v>1065.6960252900001</v>
      </c>
      <c r="G13" s="36">
        <f>SUMIFS(СВЦЭМ!$C$33:$C$776,СВЦЭМ!$A$33:$A$776,$A13,СВЦЭМ!$B$33:$B$776,G$11)+'СЕТ СН'!$F$12+СВЦЭМ!$D$10+'СЕТ СН'!$F$6-'СЕТ СН'!$F$22</f>
        <v>1065.8733456699999</v>
      </c>
      <c r="H13" s="36">
        <f>SUMIFS(СВЦЭМ!$C$33:$C$776,СВЦЭМ!$A$33:$A$776,$A13,СВЦЭМ!$B$33:$B$776,H$11)+'СЕТ СН'!$F$12+СВЦЭМ!$D$10+'СЕТ СН'!$F$6-'СЕТ СН'!$F$22</f>
        <v>1037.34894203</v>
      </c>
      <c r="I13" s="36">
        <f>SUMIFS(СВЦЭМ!$C$33:$C$776,СВЦЭМ!$A$33:$A$776,$A13,СВЦЭМ!$B$33:$B$776,I$11)+'СЕТ СН'!$F$12+СВЦЭМ!$D$10+'СЕТ СН'!$F$6-'СЕТ СН'!$F$22</f>
        <v>1074.2091769900001</v>
      </c>
      <c r="J13" s="36">
        <f>SUMIFS(СВЦЭМ!$C$33:$C$776,СВЦЭМ!$A$33:$A$776,$A13,СВЦЭМ!$B$33:$B$776,J$11)+'СЕТ СН'!$F$12+СВЦЭМ!$D$10+'СЕТ СН'!$F$6-'СЕТ СН'!$F$22</f>
        <v>1031.4422383799999</v>
      </c>
      <c r="K13" s="36">
        <f>SUMIFS(СВЦЭМ!$C$33:$C$776,СВЦЭМ!$A$33:$A$776,$A13,СВЦЭМ!$B$33:$B$776,K$11)+'СЕТ СН'!$F$12+СВЦЭМ!$D$10+'СЕТ СН'!$F$6-'СЕТ СН'!$F$22</f>
        <v>965.55188892000001</v>
      </c>
      <c r="L13" s="36">
        <f>SUMIFS(СВЦЭМ!$C$33:$C$776,СВЦЭМ!$A$33:$A$776,$A13,СВЦЭМ!$B$33:$B$776,L$11)+'СЕТ СН'!$F$12+СВЦЭМ!$D$10+'СЕТ СН'!$F$6-'СЕТ СН'!$F$22</f>
        <v>929.23830731999999</v>
      </c>
      <c r="M13" s="36">
        <f>SUMIFS(СВЦЭМ!$C$33:$C$776,СВЦЭМ!$A$33:$A$776,$A13,СВЦЭМ!$B$33:$B$776,M$11)+'СЕТ СН'!$F$12+СВЦЭМ!$D$10+'СЕТ СН'!$F$6-'СЕТ СН'!$F$22</f>
        <v>849.67746213999999</v>
      </c>
      <c r="N13" s="36">
        <f>SUMIFS(СВЦЭМ!$C$33:$C$776,СВЦЭМ!$A$33:$A$776,$A13,СВЦЭМ!$B$33:$B$776,N$11)+'СЕТ СН'!$F$12+СВЦЭМ!$D$10+'СЕТ СН'!$F$6-'СЕТ СН'!$F$22</f>
        <v>816.40359508000006</v>
      </c>
      <c r="O13" s="36">
        <f>SUMIFS(СВЦЭМ!$C$33:$C$776,СВЦЭМ!$A$33:$A$776,$A13,СВЦЭМ!$B$33:$B$776,O$11)+'СЕТ СН'!$F$12+СВЦЭМ!$D$10+'СЕТ СН'!$F$6-'СЕТ СН'!$F$22</f>
        <v>803.37688882999998</v>
      </c>
      <c r="P13" s="36">
        <f>SUMIFS(СВЦЭМ!$C$33:$C$776,СВЦЭМ!$A$33:$A$776,$A13,СВЦЭМ!$B$33:$B$776,P$11)+'СЕТ СН'!$F$12+СВЦЭМ!$D$10+'СЕТ СН'!$F$6-'СЕТ СН'!$F$22</f>
        <v>823.02429708</v>
      </c>
      <c r="Q13" s="36">
        <f>SUMIFS(СВЦЭМ!$C$33:$C$776,СВЦЭМ!$A$33:$A$776,$A13,СВЦЭМ!$B$33:$B$776,Q$11)+'СЕТ СН'!$F$12+СВЦЭМ!$D$10+'СЕТ СН'!$F$6-'СЕТ СН'!$F$22</f>
        <v>832.12017960000003</v>
      </c>
      <c r="R13" s="36">
        <f>SUMIFS(СВЦЭМ!$C$33:$C$776,СВЦЭМ!$A$33:$A$776,$A13,СВЦЭМ!$B$33:$B$776,R$11)+'СЕТ СН'!$F$12+СВЦЭМ!$D$10+'СЕТ СН'!$F$6-'СЕТ СН'!$F$22</f>
        <v>825.14218844000004</v>
      </c>
      <c r="S13" s="36">
        <f>SUMIFS(СВЦЭМ!$C$33:$C$776,СВЦЭМ!$A$33:$A$776,$A13,СВЦЭМ!$B$33:$B$776,S$11)+'СЕТ СН'!$F$12+СВЦЭМ!$D$10+'СЕТ СН'!$F$6-'СЕТ СН'!$F$22</f>
        <v>828.71884383999998</v>
      </c>
      <c r="T13" s="36">
        <f>SUMIFS(СВЦЭМ!$C$33:$C$776,СВЦЭМ!$A$33:$A$776,$A13,СВЦЭМ!$B$33:$B$776,T$11)+'СЕТ СН'!$F$12+СВЦЭМ!$D$10+'СЕТ СН'!$F$6-'СЕТ СН'!$F$22</f>
        <v>827.81187302000001</v>
      </c>
      <c r="U13" s="36">
        <f>SUMIFS(СВЦЭМ!$C$33:$C$776,СВЦЭМ!$A$33:$A$776,$A13,СВЦЭМ!$B$33:$B$776,U$11)+'СЕТ СН'!$F$12+СВЦЭМ!$D$10+'СЕТ СН'!$F$6-'СЕТ СН'!$F$22</f>
        <v>814.79102624000006</v>
      </c>
      <c r="V13" s="36">
        <f>SUMIFS(СВЦЭМ!$C$33:$C$776,СВЦЭМ!$A$33:$A$776,$A13,СВЦЭМ!$B$33:$B$776,V$11)+'СЕТ СН'!$F$12+СВЦЭМ!$D$10+'СЕТ СН'!$F$6-'СЕТ СН'!$F$22</f>
        <v>786.40755958</v>
      </c>
      <c r="W13" s="36">
        <f>SUMIFS(СВЦЭМ!$C$33:$C$776,СВЦЭМ!$A$33:$A$776,$A13,СВЦЭМ!$B$33:$B$776,W$11)+'СЕТ СН'!$F$12+СВЦЭМ!$D$10+'СЕТ СН'!$F$6-'СЕТ СН'!$F$22</f>
        <v>785.09523463000005</v>
      </c>
      <c r="X13" s="36">
        <f>SUMIFS(СВЦЭМ!$C$33:$C$776,СВЦЭМ!$A$33:$A$776,$A13,СВЦЭМ!$B$33:$B$776,X$11)+'СЕТ СН'!$F$12+СВЦЭМ!$D$10+'СЕТ СН'!$F$6-'СЕТ СН'!$F$22</f>
        <v>812.76315295000006</v>
      </c>
      <c r="Y13" s="36">
        <f>SUMIFS(СВЦЭМ!$C$33:$C$776,СВЦЭМ!$A$33:$A$776,$A13,СВЦЭМ!$B$33:$B$776,Y$11)+'СЕТ СН'!$F$12+СВЦЭМ!$D$10+'СЕТ СН'!$F$6-'СЕТ СН'!$F$22</f>
        <v>897.17692886999998</v>
      </c>
    </row>
    <row r="14" spans="1:27" ht="15.75" x14ac:dyDescent="0.2">
      <c r="A14" s="35">
        <f t="shared" ref="A14:A42" si="0">A13+1</f>
        <v>44046</v>
      </c>
      <c r="B14" s="36">
        <f>SUMIFS(СВЦЭМ!$C$33:$C$776,СВЦЭМ!$A$33:$A$776,$A14,СВЦЭМ!$B$33:$B$776,B$11)+'СЕТ СН'!$F$12+СВЦЭМ!$D$10+'СЕТ СН'!$F$6-'СЕТ СН'!$F$22</f>
        <v>984.31560434000005</v>
      </c>
      <c r="C14" s="36">
        <f>SUMIFS(СВЦЭМ!$C$33:$C$776,СВЦЭМ!$A$33:$A$776,$A14,СВЦЭМ!$B$33:$B$776,C$11)+'СЕТ СН'!$F$12+СВЦЭМ!$D$10+'СЕТ СН'!$F$6-'СЕТ СН'!$F$22</f>
        <v>979.75932505000003</v>
      </c>
      <c r="D14" s="36">
        <f>SUMIFS(СВЦЭМ!$C$33:$C$776,СВЦЭМ!$A$33:$A$776,$A14,СВЦЭМ!$B$33:$B$776,D$11)+'СЕТ СН'!$F$12+СВЦЭМ!$D$10+'СЕТ СН'!$F$6-'СЕТ СН'!$F$22</f>
        <v>987.22448180000004</v>
      </c>
      <c r="E14" s="36">
        <f>SUMIFS(СВЦЭМ!$C$33:$C$776,СВЦЭМ!$A$33:$A$776,$A14,СВЦЭМ!$B$33:$B$776,E$11)+'СЕТ СН'!$F$12+СВЦЭМ!$D$10+'СЕТ СН'!$F$6-'СЕТ СН'!$F$22</f>
        <v>1035.3835639700001</v>
      </c>
      <c r="F14" s="36">
        <f>SUMIFS(СВЦЭМ!$C$33:$C$776,СВЦЭМ!$A$33:$A$776,$A14,СВЦЭМ!$B$33:$B$776,F$11)+'СЕТ СН'!$F$12+СВЦЭМ!$D$10+'СЕТ СН'!$F$6-'СЕТ СН'!$F$22</f>
        <v>1040.2360261199999</v>
      </c>
      <c r="G14" s="36">
        <f>SUMIFS(СВЦЭМ!$C$33:$C$776,СВЦЭМ!$A$33:$A$776,$A14,СВЦЭМ!$B$33:$B$776,G$11)+'СЕТ СН'!$F$12+СВЦЭМ!$D$10+'СЕТ СН'!$F$6-'СЕТ СН'!$F$22</f>
        <v>1062.6246577899999</v>
      </c>
      <c r="H14" s="36">
        <f>SUMIFS(СВЦЭМ!$C$33:$C$776,СВЦЭМ!$A$33:$A$776,$A14,СВЦЭМ!$B$33:$B$776,H$11)+'СЕТ СН'!$F$12+СВЦЭМ!$D$10+'СЕТ СН'!$F$6-'СЕТ СН'!$F$22</f>
        <v>1048.5465099999999</v>
      </c>
      <c r="I14" s="36">
        <f>SUMIFS(СВЦЭМ!$C$33:$C$776,СВЦЭМ!$A$33:$A$776,$A14,СВЦЭМ!$B$33:$B$776,I$11)+'СЕТ СН'!$F$12+СВЦЭМ!$D$10+'СЕТ СН'!$F$6-'СЕТ СН'!$F$22</f>
        <v>1058.6312634999999</v>
      </c>
      <c r="J14" s="36">
        <f>SUMIFS(СВЦЭМ!$C$33:$C$776,СВЦЭМ!$A$33:$A$776,$A14,СВЦЭМ!$B$33:$B$776,J$11)+'СЕТ СН'!$F$12+СВЦЭМ!$D$10+'СЕТ СН'!$F$6-'СЕТ СН'!$F$22</f>
        <v>1005.70751292</v>
      </c>
      <c r="K14" s="36">
        <f>SUMIFS(СВЦЭМ!$C$33:$C$776,СВЦЭМ!$A$33:$A$776,$A14,СВЦЭМ!$B$33:$B$776,K$11)+'СЕТ СН'!$F$12+СВЦЭМ!$D$10+'СЕТ СН'!$F$6-'СЕТ СН'!$F$22</f>
        <v>961.49276253000005</v>
      </c>
      <c r="L14" s="36">
        <f>SUMIFS(СВЦЭМ!$C$33:$C$776,СВЦЭМ!$A$33:$A$776,$A14,СВЦЭМ!$B$33:$B$776,L$11)+'СЕТ СН'!$F$12+СВЦЭМ!$D$10+'СЕТ СН'!$F$6-'СЕТ СН'!$F$22</f>
        <v>908.94218546000002</v>
      </c>
      <c r="M14" s="36">
        <f>SUMIFS(СВЦЭМ!$C$33:$C$776,СВЦЭМ!$A$33:$A$776,$A14,СВЦЭМ!$B$33:$B$776,M$11)+'СЕТ СН'!$F$12+СВЦЭМ!$D$10+'СЕТ СН'!$F$6-'СЕТ СН'!$F$22</f>
        <v>838.47920507000003</v>
      </c>
      <c r="N14" s="36">
        <f>SUMIFS(СВЦЭМ!$C$33:$C$776,СВЦЭМ!$A$33:$A$776,$A14,СВЦЭМ!$B$33:$B$776,N$11)+'СЕТ СН'!$F$12+СВЦЭМ!$D$10+'СЕТ СН'!$F$6-'СЕТ СН'!$F$22</f>
        <v>798.08415391000005</v>
      </c>
      <c r="O14" s="36">
        <f>SUMIFS(СВЦЭМ!$C$33:$C$776,СВЦЭМ!$A$33:$A$776,$A14,СВЦЭМ!$B$33:$B$776,O$11)+'СЕТ СН'!$F$12+СВЦЭМ!$D$10+'СЕТ СН'!$F$6-'СЕТ СН'!$F$22</f>
        <v>782.04774971000006</v>
      </c>
      <c r="P14" s="36">
        <f>SUMIFS(СВЦЭМ!$C$33:$C$776,СВЦЭМ!$A$33:$A$776,$A14,СВЦЭМ!$B$33:$B$776,P$11)+'СЕТ СН'!$F$12+СВЦЭМ!$D$10+'СЕТ СН'!$F$6-'СЕТ СН'!$F$22</f>
        <v>790.00146840000002</v>
      </c>
      <c r="Q14" s="36">
        <f>SUMIFS(СВЦЭМ!$C$33:$C$776,СВЦЭМ!$A$33:$A$776,$A14,СВЦЭМ!$B$33:$B$776,Q$11)+'СЕТ СН'!$F$12+СВЦЭМ!$D$10+'СЕТ СН'!$F$6-'СЕТ СН'!$F$22</f>
        <v>794.27172752000001</v>
      </c>
      <c r="R14" s="36">
        <f>SUMIFS(СВЦЭМ!$C$33:$C$776,СВЦЭМ!$A$33:$A$776,$A14,СВЦЭМ!$B$33:$B$776,R$11)+'СЕТ СН'!$F$12+СВЦЭМ!$D$10+'СЕТ СН'!$F$6-'СЕТ СН'!$F$22</f>
        <v>802.70555094999997</v>
      </c>
      <c r="S14" s="36">
        <f>SUMIFS(СВЦЭМ!$C$33:$C$776,СВЦЭМ!$A$33:$A$776,$A14,СВЦЭМ!$B$33:$B$776,S$11)+'СЕТ СН'!$F$12+СВЦЭМ!$D$10+'СЕТ СН'!$F$6-'СЕТ СН'!$F$22</f>
        <v>805.68657661999998</v>
      </c>
      <c r="T14" s="36">
        <f>SUMIFS(СВЦЭМ!$C$33:$C$776,СВЦЭМ!$A$33:$A$776,$A14,СВЦЭМ!$B$33:$B$776,T$11)+'СЕТ СН'!$F$12+СВЦЭМ!$D$10+'СЕТ СН'!$F$6-'СЕТ СН'!$F$22</f>
        <v>807.10234090000006</v>
      </c>
      <c r="U14" s="36">
        <f>SUMIFS(СВЦЭМ!$C$33:$C$776,СВЦЭМ!$A$33:$A$776,$A14,СВЦЭМ!$B$33:$B$776,U$11)+'СЕТ СН'!$F$12+СВЦЭМ!$D$10+'СЕТ СН'!$F$6-'СЕТ СН'!$F$22</f>
        <v>812.83451996000008</v>
      </c>
      <c r="V14" s="36">
        <f>SUMIFS(СВЦЭМ!$C$33:$C$776,СВЦЭМ!$A$33:$A$776,$A14,СВЦЭМ!$B$33:$B$776,V$11)+'СЕТ СН'!$F$12+СВЦЭМ!$D$10+'СЕТ СН'!$F$6-'СЕТ СН'!$F$22</f>
        <v>803.75995448000003</v>
      </c>
      <c r="W14" s="36">
        <f>SUMIFS(СВЦЭМ!$C$33:$C$776,СВЦЭМ!$A$33:$A$776,$A14,СВЦЭМ!$B$33:$B$776,W$11)+'СЕТ СН'!$F$12+СВЦЭМ!$D$10+'СЕТ СН'!$F$6-'СЕТ СН'!$F$22</f>
        <v>790.08248227000001</v>
      </c>
      <c r="X14" s="36">
        <f>SUMIFS(СВЦЭМ!$C$33:$C$776,СВЦЭМ!$A$33:$A$776,$A14,СВЦЭМ!$B$33:$B$776,X$11)+'СЕТ СН'!$F$12+СВЦЭМ!$D$10+'СЕТ СН'!$F$6-'СЕТ СН'!$F$22</f>
        <v>817.20709304000002</v>
      </c>
      <c r="Y14" s="36">
        <f>SUMIFS(СВЦЭМ!$C$33:$C$776,СВЦЭМ!$A$33:$A$776,$A14,СВЦЭМ!$B$33:$B$776,Y$11)+'СЕТ СН'!$F$12+СВЦЭМ!$D$10+'СЕТ СН'!$F$6-'СЕТ СН'!$F$22</f>
        <v>902.85377057000005</v>
      </c>
    </row>
    <row r="15" spans="1:27" ht="15.75" x14ac:dyDescent="0.2">
      <c r="A15" s="35">
        <f t="shared" si="0"/>
        <v>44047</v>
      </c>
      <c r="B15" s="36">
        <f>SUMIFS(СВЦЭМ!$C$33:$C$776,СВЦЭМ!$A$33:$A$776,$A15,СВЦЭМ!$B$33:$B$776,B$11)+'СЕТ СН'!$F$12+СВЦЭМ!$D$10+'СЕТ СН'!$F$6-'СЕТ СН'!$F$22</f>
        <v>958.86950893000005</v>
      </c>
      <c r="C15" s="36">
        <f>SUMIFS(СВЦЭМ!$C$33:$C$776,СВЦЭМ!$A$33:$A$776,$A15,СВЦЭМ!$B$33:$B$776,C$11)+'СЕТ СН'!$F$12+СВЦЭМ!$D$10+'СЕТ СН'!$F$6-'СЕТ СН'!$F$22</f>
        <v>1014.04573597</v>
      </c>
      <c r="D15" s="36">
        <f>SUMIFS(СВЦЭМ!$C$33:$C$776,СВЦЭМ!$A$33:$A$776,$A15,СВЦЭМ!$B$33:$B$776,D$11)+'СЕТ СН'!$F$12+СВЦЭМ!$D$10+'СЕТ СН'!$F$6-'СЕТ СН'!$F$22</f>
        <v>1025.7601250499999</v>
      </c>
      <c r="E15" s="36">
        <f>SUMIFS(СВЦЭМ!$C$33:$C$776,СВЦЭМ!$A$33:$A$776,$A15,СВЦЭМ!$B$33:$B$776,E$11)+'СЕТ СН'!$F$12+СВЦЭМ!$D$10+'СЕТ СН'!$F$6-'СЕТ СН'!$F$22</f>
        <v>1057.5559686899999</v>
      </c>
      <c r="F15" s="36">
        <f>SUMIFS(СВЦЭМ!$C$33:$C$776,СВЦЭМ!$A$33:$A$776,$A15,СВЦЭМ!$B$33:$B$776,F$11)+'СЕТ СН'!$F$12+СВЦЭМ!$D$10+'СЕТ СН'!$F$6-'СЕТ СН'!$F$22</f>
        <v>1063.9955155800001</v>
      </c>
      <c r="G15" s="36">
        <f>SUMIFS(СВЦЭМ!$C$33:$C$776,СВЦЭМ!$A$33:$A$776,$A15,СВЦЭМ!$B$33:$B$776,G$11)+'СЕТ СН'!$F$12+СВЦЭМ!$D$10+'СЕТ СН'!$F$6-'СЕТ СН'!$F$22</f>
        <v>1059.0708369500001</v>
      </c>
      <c r="H15" s="36">
        <f>SUMIFS(СВЦЭМ!$C$33:$C$776,СВЦЭМ!$A$33:$A$776,$A15,СВЦЭМ!$B$33:$B$776,H$11)+'СЕТ СН'!$F$12+СВЦЭМ!$D$10+'СЕТ СН'!$F$6-'СЕТ СН'!$F$22</f>
        <v>1015.35051014</v>
      </c>
      <c r="I15" s="36">
        <f>SUMIFS(СВЦЭМ!$C$33:$C$776,СВЦЭМ!$A$33:$A$776,$A15,СВЦЭМ!$B$33:$B$776,I$11)+'СЕТ СН'!$F$12+СВЦЭМ!$D$10+'СЕТ СН'!$F$6-'СЕТ СН'!$F$22</f>
        <v>1014.79035171</v>
      </c>
      <c r="J15" s="36">
        <f>SUMIFS(СВЦЭМ!$C$33:$C$776,СВЦЭМ!$A$33:$A$776,$A15,СВЦЭМ!$B$33:$B$776,J$11)+'СЕТ СН'!$F$12+СВЦЭМ!$D$10+'СЕТ СН'!$F$6-'СЕТ СН'!$F$22</f>
        <v>965.71411583000008</v>
      </c>
      <c r="K15" s="36">
        <f>SUMIFS(СВЦЭМ!$C$33:$C$776,СВЦЭМ!$A$33:$A$776,$A15,СВЦЭМ!$B$33:$B$776,K$11)+'СЕТ СН'!$F$12+СВЦЭМ!$D$10+'СЕТ СН'!$F$6-'СЕТ СН'!$F$22</f>
        <v>941.10988624000004</v>
      </c>
      <c r="L15" s="36">
        <f>SUMIFS(СВЦЭМ!$C$33:$C$776,СВЦЭМ!$A$33:$A$776,$A15,СВЦЭМ!$B$33:$B$776,L$11)+'СЕТ СН'!$F$12+СВЦЭМ!$D$10+'СЕТ СН'!$F$6-'СЕТ СН'!$F$22</f>
        <v>928.30974671000001</v>
      </c>
      <c r="M15" s="36">
        <f>SUMIFS(СВЦЭМ!$C$33:$C$776,СВЦЭМ!$A$33:$A$776,$A15,СВЦЭМ!$B$33:$B$776,M$11)+'СЕТ СН'!$F$12+СВЦЭМ!$D$10+'СЕТ СН'!$F$6-'СЕТ СН'!$F$22</f>
        <v>859.84372880000001</v>
      </c>
      <c r="N15" s="36">
        <f>SUMIFS(СВЦЭМ!$C$33:$C$776,СВЦЭМ!$A$33:$A$776,$A15,СВЦЭМ!$B$33:$B$776,N$11)+'СЕТ СН'!$F$12+СВЦЭМ!$D$10+'СЕТ СН'!$F$6-'СЕТ СН'!$F$22</f>
        <v>807.92785478000008</v>
      </c>
      <c r="O15" s="36">
        <f>SUMIFS(СВЦЭМ!$C$33:$C$776,СВЦЭМ!$A$33:$A$776,$A15,СВЦЭМ!$B$33:$B$776,O$11)+'СЕТ СН'!$F$12+СВЦЭМ!$D$10+'СЕТ СН'!$F$6-'СЕТ СН'!$F$22</f>
        <v>786.03039868000008</v>
      </c>
      <c r="P15" s="36">
        <f>SUMIFS(СВЦЭМ!$C$33:$C$776,СВЦЭМ!$A$33:$A$776,$A15,СВЦЭМ!$B$33:$B$776,P$11)+'СЕТ СН'!$F$12+СВЦЭМ!$D$10+'СЕТ СН'!$F$6-'СЕТ СН'!$F$22</f>
        <v>788.03803276000008</v>
      </c>
      <c r="Q15" s="36">
        <f>SUMIFS(СВЦЭМ!$C$33:$C$776,СВЦЭМ!$A$33:$A$776,$A15,СВЦЭМ!$B$33:$B$776,Q$11)+'СЕТ СН'!$F$12+СВЦЭМ!$D$10+'СЕТ СН'!$F$6-'СЕТ СН'!$F$22</f>
        <v>782.33723388999999</v>
      </c>
      <c r="R15" s="36">
        <f>SUMIFS(СВЦЭМ!$C$33:$C$776,СВЦЭМ!$A$33:$A$776,$A15,СВЦЭМ!$B$33:$B$776,R$11)+'СЕТ СН'!$F$12+СВЦЭМ!$D$10+'СЕТ СН'!$F$6-'СЕТ СН'!$F$22</f>
        <v>775.50956080000003</v>
      </c>
      <c r="S15" s="36">
        <f>SUMIFS(СВЦЭМ!$C$33:$C$776,СВЦЭМ!$A$33:$A$776,$A15,СВЦЭМ!$B$33:$B$776,S$11)+'СЕТ СН'!$F$12+СВЦЭМ!$D$10+'СЕТ СН'!$F$6-'СЕТ СН'!$F$22</f>
        <v>796.72727209000004</v>
      </c>
      <c r="T15" s="36">
        <f>SUMIFS(СВЦЭМ!$C$33:$C$776,СВЦЭМ!$A$33:$A$776,$A15,СВЦЭМ!$B$33:$B$776,T$11)+'СЕТ СН'!$F$12+СВЦЭМ!$D$10+'СЕТ СН'!$F$6-'СЕТ СН'!$F$22</f>
        <v>787.11806885999999</v>
      </c>
      <c r="U15" s="36">
        <f>SUMIFS(СВЦЭМ!$C$33:$C$776,СВЦЭМ!$A$33:$A$776,$A15,СВЦЭМ!$B$33:$B$776,U$11)+'СЕТ СН'!$F$12+СВЦЭМ!$D$10+'СЕТ СН'!$F$6-'СЕТ СН'!$F$22</f>
        <v>793.38730339000006</v>
      </c>
      <c r="V15" s="36">
        <f>SUMIFS(СВЦЭМ!$C$33:$C$776,СВЦЭМ!$A$33:$A$776,$A15,СВЦЭМ!$B$33:$B$776,V$11)+'СЕТ СН'!$F$12+СВЦЭМ!$D$10+'СЕТ СН'!$F$6-'СЕТ СН'!$F$22</f>
        <v>790.48387006000007</v>
      </c>
      <c r="W15" s="36">
        <f>SUMIFS(СВЦЭМ!$C$33:$C$776,СВЦЭМ!$A$33:$A$776,$A15,СВЦЭМ!$B$33:$B$776,W$11)+'СЕТ СН'!$F$12+СВЦЭМ!$D$10+'СЕТ СН'!$F$6-'СЕТ СН'!$F$22</f>
        <v>795.07370015000004</v>
      </c>
      <c r="X15" s="36">
        <f>SUMIFS(СВЦЭМ!$C$33:$C$776,СВЦЭМ!$A$33:$A$776,$A15,СВЦЭМ!$B$33:$B$776,X$11)+'СЕТ СН'!$F$12+СВЦЭМ!$D$10+'СЕТ СН'!$F$6-'СЕТ СН'!$F$22</f>
        <v>819.47320794000007</v>
      </c>
      <c r="Y15" s="36">
        <f>SUMIFS(СВЦЭМ!$C$33:$C$776,СВЦЭМ!$A$33:$A$776,$A15,СВЦЭМ!$B$33:$B$776,Y$11)+'СЕТ СН'!$F$12+СВЦЭМ!$D$10+'СЕТ СН'!$F$6-'СЕТ СН'!$F$22</f>
        <v>901.96189385000002</v>
      </c>
    </row>
    <row r="16" spans="1:27" ht="15.75" x14ac:dyDescent="0.2">
      <c r="A16" s="35">
        <f t="shared" si="0"/>
        <v>44048</v>
      </c>
      <c r="B16" s="36">
        <f>SUMIFS(СВЦЭМ!$C$33:$C$776,СВЦЭМ!$A$33:$A$776,$A16,СВЦЭМ!$B$33:$B$776,B$11)+'СЕТ СН'!$F$12+СВЦЭМ!$D$10+'СЕТ СН'!$F$6-'СЕТ СН'!$F$22</f>
        <v>966.75156093999999</v>
      </c>
      <c r="C16" s="36">
        <f>SUMIFS(СВЦЭМ!$C$33:$C$776,СВЦЭМ!$A$33:$A$776,$A16,СВЦЭМ!$B$33:$B$776,C$11)+'СЕТ СН'!$F$12+СВЦЭМ!$D$10+'СЕТ СН'!$F$6-'СЕТ СН'!$F$22</f>
        <v>1039.20308488</v>
      </c>
      <c r="D16" s="36">
        <f>SUMIFS(СВЦЭМ!$C$33:$C$776,СВЦЭМ!$A$33:$A$776,$A16,СВЦЭМ!$B$33:$B$776,D$11)+'СЕТ СН'!$F$12+СВЦЭМ!$D$10+'СЕТ СН'!$F$6-'СЕТ СН'!$F$22</f>
        <v>1053.53733418</v>
      </c>
      <c r="E16" s="36">
        <f>SUMIFS(СВЦЭМ!$C$33:$C$776,СВЦЭМ!$A$33:$A$776,$A16,СВЦЭМ!$B$33:$B$776,E$11)+'СЕТ СН'!$F$12+СВЦЭМ!$D$10+'СЕТ СН'!$F$6-'СЕТ СН'!$F$22</f>
        <v>1060.0050793299999</v>
      </c>
      <c r="F16" s="36">
        <f>SUMIFS(СВЦЭМ!$C$33:$C$776,СВЦЭМ!$A$33:$A$776,$A16,СВЦЭМ!$B$33:$B$776,F$11)+'СЕТ СН'!$F$12+СВЦЭМ!$D$10+'СЕТ СН'!$F$6-'СЕТ СН'!$F$22</f>
        <v>1062.3681390500001</v>
      </c>
      <c r="G16" s="36">
        <f>SUMIFS(СВЦЭМ!$C$33:$C$776,СВЦЭМ!$A$33:$A$776,$A16,СВЦЭМ!$B$33:$B$776,G$11)+'СЕТ СН'!$F$12+СВЦЭМ!$D$10+'СЕТ СН'!$F$6-'СЕТ СН'!$F$22</f>
        <v>1082.8852606</v>
      </c>
      <c r="H16" s="36">
        <f>SUMIFS(СВЦЭМ!$C$33:$C$776,СВЦЭМ!$A$33:$A$776,$A16,СВЦЭМ!$B$33:$B$776,H$11)+'СЕТ СН'!$F$12+СВЦЭМ!$D$10+'СЕТ СН'!$F$6-'СЕТ СН'!$F$22</f>
        <v>1052.42475231</v>
      </c>
      <c r="I16" s="36">
        <f>SUMIFS(СВЦЭМ!$C$33:$C$776,СВЦЭМ!$A$33:$A$776,$A16,СВЦЭМ!$B$33:$B$776,I$11)+'СЕТ СН'!$F$12+СВЦЭМ!$D$10+'СЕТ СН'!$F$6-'СЕТ СН'!$F$22</f>
        <v>1018.73433875</v>
      </c>
      <c r="J16" s="36">
        <f>SUMIFS(СВЦЭМ!$C$33:$C$776,СВЦЭМ!$A$33:$A$776,$A16,СВЦЭМ!$B$33:$B$776,J$11)+'СЕТ СН'!$F$12+СВЦЭМ!$D$10+'СЕТ СН'!$F$6-'СЕТ СН'!$F$22</f>
        <v>964.97350916000005</v>
      </c>
      <c r="K16" s="36">
        <f>SUMIFS(СВЦЭМ!$C$33:$C$776,СВЦЭМ!$A$33:$A$776,$A16,СВЦЭМ!$B$33:$B$776,K$11)+'СЕТ СН'!$F$12+СВЦЭМ!$D$10+'СЕТ СН'!$F$6-'СЕТ СН'!$F$22</f>
        <v>980.29978976000007</v>
      </c>
      <c r="L16" s="36">
        <f>SUMIFS(СВЦЭМ!$C$33:$C$776,СВЦЭМ!$A$33:$A$776,$A16,СВЦЭМ!$B$33:$B$776,L$11)+'СЕТ СН'!$F$12+СВЦЭМ!$D$10+'СЕТ СН'!$F$6-'СЕТ СН'!$F$22</f>
        <v>933.56986073000007</v>
      </c>
      <c r="M16" s="36">
        <f>SUMIFS(СВЦЭМ!$C$33:$C$776,СВЦЭМ!$A$33:$A$776,$A16,СВЦЭМ!$B$33:$B$776,M$11)+'СЕТ СН'!$F$12+СВЦЭМ!$D$10+'СЕТ СН'!$F$6-'СЕТ СН'!$F$22</f>
        <v>857.18914909</v>
      </c>
      <c r="N16" s="36">
        <f>SUMIFS(СВЦЭМ!$C$33:$C$776,СВЦЭМ!$A$33:$A$776,$A16,СВЦЭМ!$B$33:$B$776,N$11)+'СЕТ СН'!$F$12+СВЦЭМ!$D$10+'СЕТ СН'!$F$6-'СЕТ СН'!$F$22</f>
        <v>806.52808158000005</v>
      </c>
      <c r="O16" s="36">
        <f>SUMIFS(СВЦЭМ!$C$33:$C$776,СВЦЭМ!$A$33:$A$776,$A16,СВЦЭМ!$B$33:$B$776,O$11)+'СЕТ СН'!$F$12+СВЦЭМ!$D$10+'СЕТ СН'!$F$6-'СЕТ СН'!$F$22</f>
        <v>776.56400200000007</v>
      </c>
      <c r="P16" s="36">
        <f>SUMIFS(СВЦЭМ!$C$33:$C$776,СВЦЭМ!$A$33:$A$776,$A16,СВЦЭМ!$B$33:$B$776,P$11)+'СЕТ СН'!$F$12+СВЦЭМ!$D$10+'СЕТ СН'!$F$6-'СЕТ СН'!$F$22</f>
        <v>790.94394497000008</v>
      </c>
      <c r="Q16" s="36">
        <f>SUMIFS(СВЦЭМ!$C$33:$C$776,СВЦЭМ!$A$33:$A$776,$A16,СВЦЭМ!$B$33:$B$776,Q$11)+'СЕТ СН'!$F$12+СВЦЭМ!$D$10+'СЕТ СН'!$F$6-'СЕТ СН'!$F$22</f>
        <v>793.55562957000006</v>
      </c>
      <c r="R16" s="36">
        <f>SUMIFS(СВЦЭМ!$C$33:$C$776,СВЦЭМ!$A$33:$A$776,$A16,СВЦЭМ!$B$33:$B$776,R$11)+'СЕТ СН'!$F$12+СВЦЭМ!$D$10+'СЕТ СН'!$F$6-'СЕТ СН'!$F$22</f>
        <v>788.51902402000007</v>
      </c>
      <c r="S16" s="36">
        <f>SUMIFS(СВЦЭМ!$C$33:$C$776,СВЦЭМ!$A$33:$A$776,$A16,СВЦЭМ!$B$33:$B$776,S$11)+'СЕТ СН'!$F$12+СВЦЭМ!$D$10+'СЕТ СН'!$F$6-'СЕТ СН'!$F$22</f>
        <v>790.09539975000007</v>
      </c>
      <c r="T16" s="36">
        <f>SUMIFS(СВЦЭМ!$C$33:$C$776,СВЦЭМ!$A$33:$A$776,$A16,СВЦЭМ!$B$33:$B$776,T$11)+'СЕТ СН'!$F$12+СВЦЭМ!$D$10+'СЕТ СН'!$F$6-'СЕТ СН'!$F$22</f>
        <v>808.62079828000003</v>
      </c>
      <c r="U16" s="36">
        <f>SUMIFS(СВЦЭМ!$C$33:$C$776,СВЦЭМ!$A$33:$A$776,$A16,СВЦЭМ!$B$33:$B$776,U$11)+'СЕТ СН'!$F$12+СВЦЭМ!$D$10+'СЕТ СН'!$F$6-'СЕТ СН'!$F$22</f>
        <v>809.91732366999997</v>
      </c>
      <c r="V16" s="36">
        <f>SUMIFS(СВЦЭМ!$C$33:$C$776,СВЦЭМ!$A$33:$A$776,$A16,СВЦЭМ!$B$33:$B$776,V$11)+'СЕТ СН'!$F$12+СВЦЭМ!$D$10+'СЕТ СН'!$F$6-'СЕТ СН'!$F$22</f>
        <v>789.76097824999999</v>
      </c>
      <c r="W16" s="36">
        <f>SUMIFS(СВЦЭМ!$C$33:$C$776,СВЦЭМ!$A$33:$A$776,$A16,СВЦЭМ!$B$33:$B$776,W$11)+'СЕТ СН'!$F$12+СВЦЭМ!$D$10+'СЕТ СН'!$F$6-'СЕТ СН'!$F$22</f>
        <v>790.49263595000002</v>
      </c>
      <c r="X16" s="36">
        <f>SUMIFS(СВЦЭМ!$C$33:$C$776,СВЦЭМ!$A$33:$A$776,$A16,СВЦЭМ!$B$33:$B$776,X$11)+'СЕТ СН'!$F$12+СВЦЭМ!$D$10+'СЕТ СН'!$F$6-'СЕТ СН'!$F$22</f>
        <v>807.09048580000001</v>
      </c>
      <c r="Y16" s="36">
        <f>SUMIFS(СВЦЭМ!$C$33:$C$776,СВЦЭМ!$A$33:$A$776,$A16,СВЦЭМ!$B$33:$B$776,Y$11)+'СЕТ СН'!$F$12+СВЦЭМ!$D$10+'СЕТ СН'!$F$6-'СЕТ СН'!$F$22</f>
        <v>915.79478863999998</v>
      </c>
    </row>
    <row r="17" spans="1:25" ht="15.75" x14ac:dyDescent="0.2">
      <c r="A17" s="35">
        <f t="shared" si="0"/>
        <v>44049</v>
      </c>
      <c r="B17" s="36">
        <f>SUMIFS(СВЦЭМ!$C$33:$C$776,СВЦЭМ!$A$33:$A$776,$A17,СВЦЭМ!$B$33:$B$776,B$11)+'СЕТ СН'!$F$12+СВЦЭМ!$D$10+'СЕТ СН'!$F$6-'СЕТ СН'!$F$22</f>
        <v>1018.25981898</v>
      </c>
      <c r="C17" s="36">
        <f>SUMIFS(СВЦЭМ!$C$33:$C$776,СВЦЭМ!$A$33:$A$776,$A17,СВЦЭМ!$B$33:$B$776,C$11)+'СЕТ СН'!$F$12+СВЦЭМ!$D$10+'СЕТ СН'!$F$6-'СЕТ СН'!$F$22</f>
        <v>1069.70011922</v>
      </c>
      <c r="D17" s="36">
        <f>SUMIFS(СВЦЭМ!$C$33:$C$776,СВЦЭМ!$A$33:$A$776,$A17,СВЦЭМ!$B$33:$B$776,D$11)+'СЕТ СН'!$F$12+СВЦЭМ!$D$10+'СЕТ СН'!$F$6-'СЕТ СН'!$F$22</f>
        <v>1083.02295428</v>
      </c>
      <c r="E17" s="36">
        <f>SUMIFS(СВЦЭМ!$C$33:$C$776,СВЦЭМ!$A$33:$A$776,$A17,СВЦЭМ!$B$33:$B$776,E$11)+'СЕТ СН'!$F$12+СВЦЭМ!$D$10+'СЕТ СН'!$F$6-'СЕТ СН'!$F$22</f>
        <v>1086.51226509</v>
      </c>
      <c r="F17" s="36">
        <f>SUMIFS(СВЦЭМ!$C$33:$C$776,СВЦЭМ!$A$33:$A$776,$A17,СВЦЭМ!$B$33:$B$776,F$11)+'СЕТ СН'!$F$12+СВЦЭМ!$D$10+'СЕТ СН'!$F$6-'СЕТ СН'!$F$22</f>
        <v>1077.2805966999999</v>
      </c>
      <c r="G17" s="36">
        <f>SUMIFS(СВЦЭМ!$C$33:$C$776,СВЦЭМ!$A$33:$A$776,$A17,СВЦЭМ!$B$33:$B$776,G$11)+'СЕТ СН'!$F$12+СВЦЭМ!$D$10+'СЕТ СН'!$F$6-'СЕТ СН'!$F$22</f>
        <v>1082.74320971</v>
      </c>
      <c r="H17" s="36">
        <f>SUMIFS(СВЦЭМ!$C$33:$C$776,СВЦЭМ!$A$33:$A$776,$A17,СВЦЭМ!$B$33:$B$776,H$11)+'СЕТ СН'!$F$12+СВЦЭМ!$D$10+'СЕТ СН'!$F$6-'СЕТ СН'!$F$22</f>
        <v>1083.5101219599999</v>
      </c>
      <c r="I17" s="36">
        <f>SUMIFS(СВЦЭМ!$C$33:$C$776,СВЦЭМ!$A$33:$A$776,$A17,СВЦЭМ!$B$33:$B$776,I$11)+'СЕТ СН'!$F$12+СВЦЭМ!$D$10+'СЕТ СН'!$F$6-'СЕТ СН'!$F$22</f>
        <v>1027.2353037799999</v>
      </c>
      <c r="J17" s="36">
        <f>SUMIFS(СВЦЭМ!$C$33:$C$776,СВЦЭМ!$A$33:$A$776,$A17,СВЦЭМ!$B$33:$B$776,J$11)+'СЕТ СН'!$F$12+СВЦЭМ!$D$10+'СЕТ СН'!$F$6-'СЕТ СН'!$F$22</f>
        <v>969.09651499000006</v>
      </c>
      <c r="K17" s="36">
        <f>SUMIFS(СВЦЭМ!$C$33:$C$776,СВЦЭМ!$A$33:$A$776,$A17,СВЦЭМ!$B$33:$B$776,K$11)+'СЕТ СН'!$F$12+СВЦЭМ!$D$10+'СЕТ СН'!$F$6-'СЕТ СН'!$F$22</f>
        <v>934.60534282000003</v>
      </c>
      <c r="L17" s="36">
        <f>SUMIFS(СВЦЭМ!$C$33:$C$776,СВЦЭМ!$A$33:$A$776,$A17,СВЦЭМ!$B$33:$B$776,L$11)+'СЕТ СН'!$F$12+СВЦЭМ!$D$10+'СЕТ СН'!$F$6-'СЕТ СН'!$F$22</f>
        <v>927.00658193000004</v>
      </c>
      <c r="M17" s="36">
        <f>SUMIFS(СВЦЭМ!$C$33:$C$776,СВЦЭМ!$A$33:$A$776,$A17,СВЦЭМ!$B$33:$B$776,M$11)+'СЕТ СН'!$F$12+СВЦЭМ!$D$10+'СЕТ СН'!$F$6-'СЕТ СН'!$F$22</f>
        <v>853.39230439000005</v>
      </c>
      <c r="N17" s="36">
        <f>SUMIFS(СВЦЭМ!$C$33:$C$776,СВЦЭМ!$A$33:$A$776,$A17,СВЦЭМ!$B$33:$B$776,N$11)+'СЕТ СН'!$F$12+СВЦЭМ!$D$10+'СЕТ СН'!$F$6-'СЕТ СН'!$F$22</f>
        <v>792.65311726000004</v>
      </c>
      <c r="O17" s="36">
        <f>SUMIFS(СВЦЭМ!$C$33:$C$776,СВЦЭМ!$A$33:$A$776,$A17,СВЦЭМ!$B$33:$B$776,O$11)+'СЕТ СН'!$F$12+СВЦЭМ!$D$10+'СЕТ СН'!$F$6-'СЕТ СН'!$F$22</f>
        <v>766.79355873000009</v>
      </c>
      <c r="P17" s="36">
        <f>SUMIFS(СВЦЭМ!$C$33:$C$776,СВЦЭМ!$A$33:$A$776,$A17,СВЦЭМ!$B$33:$B$776,P$11)+'СЕТ СН'!$F$12+СВЦЭМ!$D$10+'СЕТ СН'!$F$6-'СЕТ СН'!$F$22</f>
        <v>769.19461595000007</v>
      </c>
      <c r="Q17" s="36">
        <f>SUMIFS(СВЦЭМ!$C$33:$C$776,СВЦЭМ!$A$33:$A$776,$A17,СВЦЭМ!$B$33:$B$776,Q$11)+'СЕТ СН'!$F$12+СВЦЭМ!$D$10+'СЕТ СН'!$F$6-'СЕТ СН'!$F$22</f>
        <v>770.26786001000005</v>
      </c>
      <c r="R17" s="36">
        <f>SUMIFS(СВЦЭМ!$C$33:$C$776,СВЦЭМ!$A$33:$A$776,$A17,СВЦЭМ!$B$33:$B$776,R$11)+'СЕТ СН'!$F$12+СВЦЭМ!$D$10+'СЕТ СН'!$F$6-'СЕТ СН'!$F$22</f>
        <v>773.08633507000002</v>
      </c>
      <c r="S17" s="36">
        <f>SUMIFS(СВЦЭМ!$C$33:$C$776,СВЦЭМ!$A$33:$A$776,$A17,СВЦЭМ!$B$33:$B$776,S$11)+'СЕТ СН'!$F$12+СВЦЭМ!$D$10+'СЕТ СН'!$F$6-'СЕТ СН'!$F$22</f>
        <v>775.89401006000003</v>
      </c>
      <c r="T17" s="36">
        <f>SUMIFS(СВЦЭМ!$C$33:$C$776,СВЦЭМ!$A$33:$A$776,$A17,СВЦЭМ!$B$33:$B$776,T$11)+'СЕТ СН'!$F$12+СВЦЭМ!$D$10+'СЕТ СН'!$F$6-'СЕТ СН'!$F$22</f>
        <v>767.54464771000005</v>
      </c>
      <c r="U17" s="36">
        <f>SUMIFS(СВЦЭМ!$C$33:$C$776,СВЦЭМ!$A$33:$A$776,$A17,СВЦЭМ!$B$33:$B$776,U$11)+'СЕТ СН'!$F$12+СВЦЭМ!$D$10+'СЕТ СН'!$F$6-'СЕТ СН'!$F$22</f>
        <v>765.22474351000005</v>
      </c>
      <c r="V17" s="36">
        <f>SUMIFS(СВЦЭМ!$C$33:$C$776,СВЦЭМ!$A$33:$A$776,$A17,СВЦЭМ!$B$33:$B$776,V$11)+'СЕТ СН'!$F$12+СВЦЭМ!$D$10+'СЕТ СН'!$F$6-'СЕТ СН'!$F$22</f>
        <v>774.11864631000003</v>
      </c>
      <c r="W17" s="36">
        <f>SUMIFS(СВЦЭМ!$C$33:$C$776,СВЦЭМ!$A$33:$A$776,$A17,СВЦЭМ!$B$33:$B$776,W$11)+'СЕТ СН'!$F$12+СВЦЭМ!$D$10+'СЕТ СН'!$F$6-'СЕТ СН'!$F$22</f>
        <v>764.95640466999998</v>
      </c>
      <c r="X17" s="36">
        <f>SUMIFS(СВЦЭМ!$C$33:$C$776,СВЦЭМ!$A$33:$A$776,$A17,СВЦЭМ!$B$33:$B$776,X$11)+'СЕТ СН'!$F$12+СВЦЭМ!$D$10+'СЕТ СН'!$F$6-'СЕТ СН'!$F$22</f>
        <v>811.65321948000008</v>
      </c>
      <c r="Y17" s="36">
        <f>SUMIFS(СВЦЭМ!$C$33:$C$776,СВЦЭМ!$A$33:$A$776,$A17,СВЦЭМ!$B$33:$B$776,Y$11)+'СЕТ СН'!$F$12+СВЦЭМ!$D$10+'СЕТ СН'!$F$6-'СЕТ СН'!$F$22</f>
        <v>912.10425315999998</v>
      </c>
    </row>
    <row r="18" spans="1:25" ht="15.75" x14ac:dyDescent="0.2">
      <c r="A18" s="35">
        <f t="shared" si="0"/>
        <v>44050</v>
      </c>
      <c r="B18" s="36">
        <f>SUMIFS(СВЦЭМ!$C$33:$C$776,СВЦЭМ!$A$33:$A$776,$A18,СВЦЭМ!$B$33:$B$776,B$11)+'СЕТ СН'!$F$12+СВЦЭМ!$D$10+'СЕТ СН'!$F$6-'СЕТ СН'!$F$22</f>
        <v>958.42081144000008</v>
      </c>
      <c r="C18" s="36">
        <f>SUMIFS(СВЦЭМ!$C$33:$C$776,СВЦЭМ!$A$33:$A$776,$A18,СВЦЭМ!$B$33:$B$776,C$11)+'СЕТ СН'!$F$12+СВЦЭМ!$D$10+'СЕТ СН'!$F$6-'СЕТ СН'!$F$22</f>
        <v>1005.7743163700001</v>
      </c>
      <c r="D18" s="36">
        <f>SUMIFS(СВЦЭМ!$C$33:$C$776,СВЦЭМ!$A$33:$A$776,$A18,СВЦЭМ!$B$33:$B$776,D$11)+'СЕТ СН'!$F$12+СВЦЭМ!$D$10+'СЕТ СН'!$F$6-'СЕТ СН'!$F$22</f>
        <v>1015.94460617</v>
      </c>
      <c r="E18" s="36">
        <f>SUMIFS(СВЦЭМ!$C$33:$C$776,СВЦЭМ!$A$33:$A$776,$A18,СВЦЭМ!$B$33:$B$776,E$11)+'СЕТ СН'!$F$12+СВЦЭМ!$D$10+'СЕТ СН'!$F$6-'СЕТ СН'!$F$22</f>
        <v>1044.4916836299999</v>
      </c>
      <c r="F18" s="36">
        <f>SUMIFS(СВЦЭМ!$C$33:$C$776,СВЦЭМ!$A$33:$A$776,$A18,СВЦЭМ!$B$33:$B$776,F$11)+'СЕТ СН'!$F$12+СВЦЭМ!$D$10+'СЕТ СН'!$F$6-'СЕТ СН'!$F$22</f>
        <v>1052.94171777</v>
      </c>
      <c r="G18" s="36">
        <f>SUMIFS(СВЦЭМ!$C$33:$C$776,СВЦЭМ!$A$33:$A$776,$A18,СВЦЭМ!$B$33:$B$776,G$11)+'СЕТ СН'!$F$12+СВЦЭМ!$D$10+'СЕТ СН'!$F$6-'СЕТ СН'!$F$22</f>
        <v>1044.2398641099999</v>
      </c>
      <c r="H18" s="36">
        <f>SUMIFS(СВЦЭМ!$C$33:$C$776,СВЦЭМ!$A$33:$A$776,$A18,СВЦЭМ!$B$33:$B$776,H$11)+'СЕТ СН'!$F$12+СВЦЭМ!$D$10+'СЕТ СН'!$F$6-'СЕТ СН'!$F$22</f>
        <v>1011.5154213000001</v>
      </c>
      <c r="I18" s="36">
        <f>SUMIFS(СВЦЭМ!$C$33:$C$776,СВЦЭМ!$A$33:$A$776,$A18,СВЦЭМ!$B$33:$B$776,I$11)+'СЕТ СН'!$F$12+СВЦЭМ!$D$10+'СЕТ СН'!$F$6-'СЕТ СН'!$F$22</f>
        <v>978.55033152999999</v>
      </c>
      <c r="J18" s="36">
        <f>SUMIFS(СВЦЭМ!$C$33:$C$776,СВЦЭМ!$A$33:$A$776,$A18,СВЦЭМ!$B$33:$B$776,J$11)+'СЕТ СН'!$F$12+СВЦЭМ!$D$10+'СЕТ СН'!$F$6-'СЕТ СН'!$F$22</f>
        <v>950.87701238</v>
      </c>
      <c r="K18" s="36">
        <f>SUMIFS(СВЦЭМ!$C$33:$C$776,СВЦЭМ!$A$33:$A$776,$A18,СВЦЭМ!$B$33:$B$776,K$11)+'СЕТ СН'!$F$12+СВЦЭМ!$D$10+'СЕТ СН'!$F$6-'СЕТ СН'!$F$22</f>
        <v>956.61767159999999</v>
      </c>
      <c r="L18" s="36">
        <f>SUMIFS(СВЦЭМ!$C$33:$C$776,СВЦЭМ!$A$33:$A$776,$A18,СВЦЭМ!$B$33:$B$776,L$11)+'СЕТ СН'!$F$12+СВЦЭМ!$D$10+'СЕТ СН'!$F$6-'СЕТ СН'!$F$22</f>
        <v>930.89698299999998</v>
      </c>
      <c r="M18" s="36">
        <f>SUMIFS(СВЦЭМ!$C$33:$C$776,СВЦЭМ!$A$33:$A$776,$A18,СВЦЭМ!$B$33:$B$776,M$11)+'СЕТ СН'!$F$12+СВЦЭМ!$D$10+'СЕТ СН'!$F$6-'СЕТ СН'!$F$22</f>
        <v>894.81793011000002</v>
      </c>
      <c r="N18" s="36">
        <f>SUMIFS(СВЦЭМ!$C$33:$C$776,СВЦЭМ!$A$33:$A$776,$A18,СВЦЭМ!$B$33:$B$776,N$11)+'СЕТ СН'!$F$12+СВЦЭМ!$D$10+'СЕТ СН'!$F$6-'СЕТ СН'!$F$22</f>
        <v>842.35088072000008</v>
      </c>
      <c r="O18" s="36">
        <f>SUMIFS(СВЦЭМ!$C$33:$C$776,СВЦЭМ!$A$33:$A$776,$A18,СВЦЭМ!$B$33:$B$776,O$11)+'СЕТ СН'!$F$12+СВЦЭМ!$D$10+'СЕТ СН'!$F$6-'СЕТ СН'!$F$22</f>
        <v>813.90302351000003</v>
      </c>
      <c r="P18" s="36">
        <f>SUMIFS(СВЦЭМ!$C$33:$C$776,СВЦЭМ!$A$33:$A$776,$A18,СВЦЭМ!$B$33:$B$776,P$11)+'СЕТ СН'!$F$12+СВЦЭМ!$D$10+'СЕТ СН'!$F$6-'СЕТ СН'!$F$22</f>
        <v>817.92778663000001</v>
      </c>
      <c r="Q18" s="36">
        <f>SUMIFS(СВЦЭМ!$C$33:$C$776,СВЦЭМ!$A$33:$A$776,$A18,СВЦЭМ!$B$33:$B$776,Q$11)+'СЕТ СН'!$F$12+СВЦЭМ!$D$10+'СЕТ СН'!$F$6-'СЕТ СН'!$F$22</f>
        <v>814.32722845000001</v>
      </c>
      <c r="R18" s="36">
        <f>SUMIFS(СВЦЭМ!$C$33:$C$776,СВЦЭМ!$A$33:$A$776,$A18,СВЦЭМ!$B$33:$B$776,R$11)+'СЕТ СН'!$F$12+СВЦЭМ!$D$10+'СЕТ СН'!$F$6-'СЕТ СН'!$F$22</f>
        <v>824.09419122000008</v>
      </c>
      <c r="S18" s="36">
        <f>SUMIFS(СВЦЭМ!$C$33:$C$776,СВЦЭМ!$A$33:$A$776,$A18,СВЦЭМ!$B$33:$B$776,S$11)+'СЕТ СН'!$F$12+СВЦЭМ!$D$10+'СЕТ СН'!$F$6-'СЕТ СН'!$F$22</f>
        <v>829.08601485999998</v>
      </c>
      <c r="T18" s="36">
        <f>SUMIFS(СВЦЭМ!$C$33:$C$776,СВЦЭМ!$A$33:$A$776,$A18,СВЦЭМ!$B$33:$B$776,T$11)+'СЕТ СН'!$F$12+СВЦЭМ!$D$10+'СЕТ СН'!$F$6-'СЕТ СН'!$F$22</f>
        <v>815.89381725999999</v>
      </c>
      <c r="U18" s="36">
        <f>SUMIFS(СВЦЭМ!$C$33:$C$776,СВЦЭМ!$A$33:$A$776,$A18,СВЦЭМ!$B$33:$B$776,U$11)+'СЕТ СН'!$F$12+СВЦЭМ!$D$10+'СЕТ СН'!$F$6-'СЕТ СН'!$F$22</f>
        <v>827.89763546000006</v>
      </c>
      <c r="V18" s="36">
        <f>SUMIFS(СВЦЭМ!$C$33:$C$776,СВЦЭМ!$A$33:$A$776,$A18,СВЦЭМ!$B$33:$B$776,V$11)+'СЕТ СН'!$F$12+СВЦЭМ!$D$10+'СЕТ СН'!$F$6-'СЕТ СН'!$F$22</f>
        <v>844.88541062000002</v>
      </c>
      <c r="W18" s="36">
        <f>SUMIFS(СВЦЭМ!$C$33:$C$776,СВЦЭМ!$A$33:$A$776,$A18,СВЦЭМ!$B$33:$B$776,W$11)+'СЕТ СН'!$F$12+СВЦЭМ!$D$10+'СЕТ СН'!$F$6-'СЕТ СН'!$F$22</f>
        <v>832.45110310000007</v>
      </c>
      <c r="X18" s="36">
        <f>SUMIFS(СВЦЭМ!$C$33:$C$776,СВЦЭМ!$A$33:$A$776,$A18,СВЦЭМ!$B$33:$B$776,X$11)+'СЕТ СН'!$F$12+СВЦЭМ!$D$10+'СЕТ СН'!$F$6-'СЕТ СН'!$F$22</f>
        <v>861.88975950000008</v>
      </c>
      <c r="Y18" s="36">
        <f>SUMIFS(СВЦЭМ!$C$33:$C$776,СВЦЭМ!$A$33:$A$776,$A18,СВЦЭМ!$B$33:$B$776,Y$11)+'СЕТ СН'!$F$12+СВЦЭМ!$D$10+'СЕТ СН'!$F$6-'СЕТ СН'!$F$22</f>
        <v>944.15057222000007</v>
      </c>
    </row>
    <row r="19" spans="1:25" ht="15.75" x14ac:dyDescent="0.2">
      <c r="A19" s="35">
        <f t="shared" si="0"/>
        <v>44051</v>
      </c>
      <c r="B19" s="36">
        <f>SUMIFS(СВЦЭМ!$C$33:$C$776,СВЦЭМ!$A$33:$A$776,$A19,СВЦЭМ!$B$33:$B$776,B$11)+'СЕТ СН'!$F$12+СВЦЭМ!$D$10+'СЕТ СН'!$F$6-'СЕТ СН'!$F$22</f>
        <v>1023.6212699600001</v>
      </c>
      <c r="C19" s="36">
        <f>SUMIFS(СВЦЭМ!$C$33:$C$776,СВЦЭМ!$A$33:$A$776,$A19,СВЦЭМ!$B$33:$B$776,C$11)+'СЕТ СН'!$F$12+СВЦЭМ!$D$10+'СЕТ СН'!$F$6-'СЕТ СН'!$F$22</f>
        <v>1047.4383790100001</v>
      </c>
      <c r="D19" s="36">
        <f>SUMIFS(СВЦЭМ!$C$33:$C$776,СВЦЭМ!$A$33:$A$776,$A19,СВЦЭМ!$B$33:$B$776,D$11)+'СЕТ СН'!$F$12+СВЦЭМ!$D$10+'СЕТ СН'!$F$6-'СЕТ СН'!$F$22</f>
        <v>1052.08520974</v>
      </c>
      <c r="E19" s="36">
        <f>SUMIFS(СВЦЭМ!$C$33:$C$776,СВЦЭМ!$A$33:$A$776,$A19,СВЦЭМ!$B$33:$B$776,E$11)+'СЕТ СН'!$F$12+СВЦЭМ!$D$10+'СЕТ СН'!$F$6-'СЕТ СН'!$F$22</f>
        <v>1075.09975104</v>
      </c>
      <c r="F19" s="36">
        <f>SUMIFS(СВЦЭМ!$C$33:$C$776,СВЦЭМ!$A$33:$A$776,$A19,СВЦЭМ!$B$33:$B$776,F$11)+'СЕТ СН'!$F$12+СВЦЭМ!$D$10+'СЕТ СН'!$F$6-'СЕТ СН'!$F$22</f>
        <v>1075.4744075599999</v>
      </c>
      <c r="G19" s="36">
        <f>SUMIFS(СВЦЭМ!$C$33:$C$776,СВЦЭМ!$A$33:$A$776,$A19,СВЦЭМ!$B$33:$B$776,G$11)+'СЕТ СН'!$F$12+СВЦЭМ!$D$10+'СЕТ СН'!$F$6-'СЕТ СН'!$F$22</f>
        <v>1060.7090055399999</v>
      </c>
      <c r="H19" s="36">
        <f>SUMIFS(СВЦЭМ!$C$33:$C$776,СВЦЭМ!$A$33:$A$776,$A19,СВЦЭМ!$B$33:$B$776,H$11)+'СЕТ СН'!$F$12+СВЦЭМ!$D$10+'СЕТ СН'!$F$6-'СЕТ СН'!$F$22</f>
        <v>1062.09153188</v>
      </c>
      <c r="I19" s="36">
        <f>SUMIFS(СВЦЭМ!$C$33:$C$776,СВЦЭМ!$A$33:$A$776,$A19,СВЦЭМ!$B$33:$B$776,I$11)+'СЕТ СН'!$F$12+СВЦЭМ!$D$10+'СЕТ СН'!$F$6-'СЕТ СН'!$F$22</f>
        <v>1020.0710653900001</v>
      </c>
      <c r="J19" s="36">
        <f>SUMIFS(СВЦЭМ!$C$33:$C$776,СВЦЭМ!$A$33:$A$776,$A19,СВЦЭМ!$B$33:$B$776,J$11)+'СЕТ СН'!$F$12+СВЦЭМ!$D$10+'СЕТ СН'!$F$6-'СЕТ СН'!$F$22</f>
        <v>1002.5342246600001</v>
      </c>
      <c r="K19" s="36">
        <f>SUMIFS(СВЦЭМ!$C$33:$C$776,СВЦЭМ!$A$33:$A$776,$A19,СВЦЭМ!$B$33:$B$776,K$11)+'СЕТ СН'!$F$12+СВЦЭМ!$D$10+'СЕТ СН'!$F$6-'СЕТ СН'!$F$22</f>
        <v>982.84790063000003</v>
      </c>
      <c r="L19" s="36">
        <f>SUMIFS(СВЦЭМ!$C$33:$C$776,СВЦЭМ!$A$33:$A$776,$A19,СВЦЭМ!$B$33:$B$776,L$11)+'СЕТ СН'!$F$12+СВЦЭМ!$D$10+'СЕТ СН'!$F$6-'СЕТ СН'!$F$22</f>
        <v>939.34277380000003</v>
      </c>
      <c r="M19" s="36">
        <f>SUMIFS(СВЦЭМ!$C$33:$C$776,СВЦЭМ!$A$33:$A$776,$A19,СВЦЭМ!$B$33:$B$776,M$11)+'СЕТ СН'!$F$12+СВЦЭМ!$D$10+'СЕТ СН'!$F$6-'СЕТ СН'!$F$22</f>
        <v>845.63773543000002</v>
      </c>
      <c r="N19" s="36">
        <f>SUMIFS(СВЦЭМ!$C$33:$C$776,СВЦЭМ!$A$33:$A$776,$A19,СВЦЭМ!$B$33:$B$776,N$11)+'СЕТ СН'!$F$12+СВЦЭМ!$D$10+'СЕТ СН'!$F$6-'СЕТ СН'!$F$22</f>
        <v>800.18543709000005</v>
      </c>
      <c r="O19" s="36">
        <f>SUMIFS(СВЦЭМ!$C$33:$C$776,СВЦЭМ!$A$33:$A$776,$A19,СВЦЭМ!$B$33:$B$776,O$11)+'СЕТ СН'!$F$12+СВЦЭМ!$D$10+'СЕТ СН'!$F$6-'СЕТ СН'!$F$22</f>
        <v>784.83157420999999</v>
      </c>
      <c r="P19" s="36">
        <f>SUMIFS(СВЦЭМ!$C$33:$C$776,СВЦЭМ!$A$33:$A$776,$A19,СВЦЭМ!$B$33:$B$776,P$11)+'СЕТ СН'!$F$12+СВЦЭМ!$D$10+'СЕТ СН'!$F$6-'СЕТ СН'!$F$22</f>
        <v>787.71452450000004</v>
      </c>
      <c r="Q19" s="36">
        <f>SUMIFS(СВЦЭМ!$C$33:$C$776,СВЦЭМ!$A$33:$A$776,$A19,СВЦЭМ!$B$33:$B$776,Q$11)+'СЕТ СН'!$F$12+СВЦЭМ!$D$10+'СЕТ СН'!$F$6-'СЕТ СН'!$F$22</f>
        <v>804.27666543999999</v>
      </c>
      <c r="R19" s="36">
        <f>SUMIFS(СВЦЭМ!$C$33:$C$776,СВЦЭМ!$A$33:$A$776,$A19,СВЦЭМ!$B$33:$B$776,R$11)+'СЕТ СН'!$F$12+СВЦЭМ!$D$10+'СЕТ СН'!$F$6-'СЕТ СН'!$F$22</f>
        <v>787.05712116000007</v>
      </c>
      <c r="S19" s="36">
        <f>SUMIFS(СВЦЭМ!$C$33:$C$776,СВЦЭМ!$A$33:$A$776,$A19,СВЦЭМ!$B$33:$B$776,S$11)+'СЕТ СН'!$F$12+СВЦЭМ!$D$10+'СЕТ СН'!$F$6-'СЕТ СН'!$F$22</f>
        <v>788.25764608999998</v>
      </c>
      <c r="T19" s="36">
        <f>SUMIFS(СВЦЭМ!$C$33:$C$776,СВЦЭМ!$A$33:$A$776,$A19,СВЦЭМ!$B$33:$B$776,T$11)+'СЕТ СН'!$F$12+СВЦЭМ!$D$10+'СЕТ СН'!$F$6-'СЕТ СН'!$F$22</f>
        <v>802.42768294000007</v>
      </c>
      <c r="U19" s="36">
        <f>SUMIFS(СВЦЭМ!$C$33:$C$776,СВЦЭМ!$A$33:$A$776,$A19,СВЦЭМ!$B$33:$B$776,U$11)+'СЕТ СН'!$F$12+СВЦЭМ!$D$10+'СЕТ СН'!$F$6-'СЕТ СН'!$F$22</f>
        <v>808.89193775000001</v>
      </c>
      <c r="V19" s="36">
        <f>SUMIFS(СВЦЭМ!$C$33:$C$776,СВЦЭМ!$A$33:$A$776,$A19,СВЦЭМ!$B$33:$B$776,V$11)+'СЕТ СН'!$F$12+СВЦЭМ!$D$10+'СЕТ СН'!$F$6-'СЕТ СН'!$F$22</f>
        <v>797.4694614</v>
      </c>
      <c r="W19" s="36">
        <f>SUMIFS(СВЦЭМ!$C$33:$C$776,СВЦЭМ!$A$33:$A$776,$A19,СВЦЭМ!$B$33:$B$776,W$11)+'СЕТ СН'!$F$12+СВЦЭМ!$D$10+'СЕТ СН'!$F$6-'СЕТ СН'!$F$22</f>
        <v>780.88740863999999</v>
      </c>
      <c r="X19" s="36">
        <f>SUMIFS(СВЦЭМ!$C$33:$C$776,СВЦЭМ!$A$33:$A$776,$A19,СВЦЭМ!$B$33:$B$776,X$11)+'СЕТ СН'!$F$12+СВЦЭМ!$D$10+'СЕТ СН'!$F$6-'СЕТ СН'!$F$22</f>
        <v>809.73701883000001</v>
      </c>
      <c r="Y19" s="36">
        <f>SUMIFS(СВЦЭМ!$C$33:$C$776,СВЦЭМ!$A$33:$A$776,$A19,СВЦЭМ!$B$33:$B$776,Y$11)+'СЕТ СН'!$F$12+СВЦЭМ!$D$10+'СЕТ СН'!$F$6-'СЕТ СН'!$F$22</f>
        <v>907.29392386000006</v>
      </c>
    </row>
    <row r="20" spans="1:25" ht="15.75" x14ac:dyDescent="0.2">
      <c r="A20" s="35">
        <f t="shared" si="0"/>
        <v>44052</v>
      </c>
      <c r="B20" s="36">
        <f>SUMIFS(СВЦЭМ!$C$33:$C$776,СВЦЭМ!$A$33:$A$776,$A20,СВЦЭМ!$B$33:$B$776,B$11)+'СЕТ СН'!$F$12+СВЦЭМ!$D$10+'СЕТ СН'!$F$6-'СЕТ СН'!$F$22</f>
        <v>994.97697373000005</v>
      </c>
      <c r="C20" s="36">
        <f>SUMIFS(СВЦЭМ!$C$33:$C$776,СВЦЭМ!$A$33:$A$776,$A20,СВЦЭМ!$B$33:$B$776,C$11)+'СЕТ СН'!$F$12+СВЦЭМ!$D$10+'СЕТ СН'!$F$6-'СЕТ СН'!$F$22</f>
        <v>1078.42872171</v>
      </c>
      <c r="D20" s="36">
        <f>SUMIFS(СВЦЭМ!$C$33:$C$776,СВЦЭМ!$A$33:$A$776,$A20,СВЦЭМ!$B$33:$B$776,D$11)+'СЕТ СН'!$F$12+СВЦЭМ!$D$10+'СЕТ СН'!$F$6-'СЕТ СН'!$F$22</f>
        <v>1072.6903146099999</v>
      </c>
      <c r="E20" s="36">
        <f>SUMIFS(СВЦЭМ!$C$33:$C$776,СВЦЭМ!$A$33:$A$776,$A20,СВЦЭМ!$B$33:$B$776,E$11)+'СЕТ СН'!$F$12+СВЦЭМ!$D$10+'СЕТ СН'!$F$6-'СЕТ СН'!$F$22</f>
        <v>1066.6115879500001</v>
      </c>
      <c r="F20" s="36">
        <f>SUMIFS(СВЦЭМ!$C$33:$C$776,СВЦЭМ!$A$33:$A$776,$A20,СВЦЭМ!$B$33:$B$776,F$11)+'СЕТ СН'!$F$12+СВЦЭМ!$D$10+'СЕТ СН'!$F$6-'СЕТ СН'!$F$22</f>
        <v>1061.2933195799999</v>
      </c>
      <c r="G20" s="36">
        <f>SUMIFS(СВЦЭМ!$C$33:$C$776,СВЦЭМ!$A$33:$A$776,$A20,СВЦЭМ!$B$33:$B$776,G$11)+'СЕТ СН'!$F$12+СВЦЭМ!$D$10+'СЕТ СН'!$F$6-'СЕТ СН'!$F$22</f>
        <v>1067.4553382300001</v>
      </c>
      <c r="H20" s="36">
        <f>SUMIFS(СВЦЭМ!$C$33:$C$776,СВЦЭМ!$A$33:$A$776,$A20,СВЦЭМ!$B$33:$B$776,H$11)+'СЕТ СН'!$F$12+СВЦЭМ!$D$10+'СЕТ СН'!$F$6-'СЕТ СН'!$F$22</f>
        <v>1079.8017595199999</v>
      </c>
      <c r="I20" s="36">
        <f>SUMIFS(СВЦЭМ!$C$33:$C$776,СВЦЭМ!$A$33:$A$776,$A20,СВЦЭМ!$B$33:$B$776,I$11)+'СЕТ СН'!$F$12+СВЦЭМ!$D$10+'СЕТ СН'!$F$6-'СЕТ СН'!$F$22</f>
        <v>1075.62747083</v>
      </c>
      <c r="J20" s="36">
        <f>SUMIFS(СВЦЭМ!$C$33:$C$776,СВЦЭМ!$A$33:$A$776,$A20,СВЦЭМ!$B$33:$B$776,J$11)+'СЕТ СН'!$F$12+СВЦЭМ!$D$10+'СЕТ СН'!$F$6-'СЕТ СН'!$F$22</f>
        <v>1025.5968832399999</v>
      </c>
      <c r="K20" s="36">
        <f>SUMIFS(СВЦЭМ!$C$33:$C$776,СВЦЭМ!$A$33:$A$776,$A20,СВЦЭМ!$B$33:$B$776,K$11)+'СЕТ СН'!$F$12+СВЦЭМ!$D$10+'СЕТ СН'!$F$6-'СЕТ СН'!$F$22</f>
        <v>982.77740593999999</v>
      </c>
      <c r="L20" s="36">
        <f>SUMIFS(СВЦЭМ!$C$33:$C$776,СВЦЭМ!$A$33:$A$776,$A20,СВЦЭМ!$B$33:$B$776,L$11)+'СЕТ СН'!$F$12+СВЦЭМ!$D$10+'СЕТ СН'!$F$6-'СЕТ СН'!$F$22</f>
        <v>937.01284536000003</v>
      </c>
      <c r="M20" s="36">
        <f>SUMIFS(СВЦЭМ!$C$33:$C$776,СВЦЭМ!$A$33:$A$776,$A20,СВЦЭМ!$B$33:$B$776,M$11)+'СЕТ СН'!$F$12+СВЦЭМ!$D$10+'СЕТ СН'!$F$6-'СЕТ СН'!$F$22</f>
        <v>858.03149002999999</v>
      </c>
      <c r="N20" s="36">
        <f>SUMIFS(СВЦЭМ!$C$33:$C$776,СВЦЭМ!$A$33:$A$776,$A20,СВЦЭМ!$B$33:$B$776,N$11)+'СЕТ СН'!$F$12+СВЦЭМ!$D$10+'СЕТ СН'!$F$6-'СЕТ СН'!$F$22</f>
        <v>801.44849926000006</v>
      </c>
      <c r="O20" s="36">
        <f>SUMIFS(СВЦЭМ!$C$33:$C$776,СВЦЭМ!$A$33:$A$776,$A20,СВЦЭМ!$B$33:$B$776,O$11)+'СЕТ СН'!$F$12+СВЦЭМ!$D$10+'СЕТ СН'!$F$6-'СЕТ СН'!$F$22</f>
        <v>771.02329932999999</v>
      </c>
      <c r="P20" s="36">
        <f>SUMIFS(СВЦЭМ!$C$33:$C$776,СВЦЭМ!$A$33:$A$776,$A20,СВЦЭМ!$B$33:$B$776,P$11)+'СЕТ СН'!$F$12+СВЦЭМ!$D$10+'СЕТ СН'!$F$6-'СЕТ СН'!$F$22</f>
        <v>769.24233575000005</v>
      </c>
      <c r="Q20" s="36">
        <f>SUMIFS(СВЦЭМ!$C$33:$C$776,СВЦЭМ!$A$33:$A$776,$A20,СВЦЭМ!$B$33:$B$776,Q$11)+'СЕТ СН'!$F$12+СВЦЭМ!$D$10+'СЕТ СН'!$F$6-'СЕТ СН'!$F$22</f>
        <v>782.26345299000002</v>
      </c>
      <c r="R20" s="36">
        <f>SUMIFS(СВЦЭМ!$C$33:$C$776,СВЦЭМ!$A$33:$A$776,$A20,СВЦЭМ!$B$33:$B$776,R$11)+'СЕТ СН'!$F$12+СВЦЭМ!$D$10+'СЕТ СН'!$F$6-'СЕТ СН'!$F$22</f>
        <v>777.31592259000001</v>
      </c>
      <c r="S20" s="36">
        <f>SUMIFS(СВЦЭМ!$C$33:$C$776,СВЦЭМ!$A$33:$A$776,$A20,СВЦЭМ!$B$33:$B$776,S$11)+'СЕТ СН'!$F$12+СВЦЭМ!$D$10+'СЕТ СН'!$F$6-'СЕТ СН'!$F$22</f>
        <v>775.43507798000007</v>
      </c>
      <c r="T20" s="36">
        <f>SUMIFS(СВЦЭМ!$C$33:$C$776,СВЦЭМ!$A$33:$A$776,$A20,СВЦЭМ!$B$33:$B$776,T$11)+'СЕТ СН'!$F$12+СВЦЭМ!$D$10+'СЕТ СН'!$F$6-'СЕТ СН'!$F$22</f>
        <v>785.78626826000004</v>
      </c>
      <c r="U20" s="36">
        <f>SUMIFS(СВЦЭМ!$C$33:$C$776,СВЦЭМ!$A$33:$A$776,$A20,СВЦЭМ!$B$33:$B$776,U$11)+'СЕТ СН'!$F$12+СВЦЭМ!$D$10+'СЕТ СН'!$F$6-'СЕТ СН'!$F$22</f>
        <v>790.39596762999997</v>
      </c>
      <c r="V20" s="36">
        <f>SUMIFS(СВЦЭМ!$C$33:$C$776,СВЦЭМ!$A$33:$A$776,$A20,СВЦЭМ!$B$33:$B$776,V$11)+'СЕТ СН'!$F$12+СВЦЭМ!$D$10+'СЕТ СН'!$F$6-'СЕТ СН'!$F$22</f>
        <v>791.53634235000004</v>
      </c>
      <c r="W20" s="36">
        <f>SUMIFS(СВЦЭМ!$C$33:$C$776,СВЦЭМ!$A$33:$A$776,$A20,СВЦЭМ!$B$33:$B$776,W$11)+'СЕТ СН'!$F$12+СВЦЭМ!$D$10+'СЕТ СН'!$F$6-'СЕТ СН'!$F$22</f>
        <v>778.21305731000007</v>
      </c>
      <c r="X20" s="36">
        <f>SUMIFS(СВЦЭМ!$C$33:$C$776,СВЦЭМ!$A$33:$A$776,$A20,СВЦЭМ!$B$33:$B$776,X$11)+'СЕТ СН'!$F$12+СВЦЭМ!$D$10+'СЕТ СН'!$F$6-'СЕТ СН'!$F$22</f>
        <v>808.09133511000005</v>
      </c>
      <c r="Y20" s="36">
        <f>SUMIFS(СВЦЭМ!$C$33:$C$776,СВЦЭМ!$A$33:$A$776,$A20,СВЦЭМ!$B$33:$B$776,Y$11)+'СЕТ СН'!$F$12+СВЦЭМ!$D$10+'СЕТ СН'!$F$6-'СЕТ СН'!$F$22</f>
        <v>912.44344478000005</v>
      </c>
    </row>
    <row r="21" spans="1:25" ht="15.75" x14ac:dyDescent="0.2">
      <c r="A21" s="35">
        <f t="shared" si="0"/>
        <v>44053</v>
      </c>
      <c r="B21" s="36">
        <f>SUMIFS(СВЦЭМ!$C$33:$C$776,СВЦЭМ!$A$33:$A$776,$A21,СВЦЭМ!$B$33:$B$776,B$11)+'СЕТ СН'!$F$12+СВЦЭМ!$D$10+'СЕТ СН'!$F$6-'СЕТ СН'!$F$22</f>
        <v>999.52605715000004</v>
      </c>
      <c r="C21" s="36">
        <f>SUMIFS(СВЦЭМ!$C$33:$C$776,СВЦЭМ!$A$33:$A$776,$A21,СВЦЭМ!$B$33:$B$776,C$11)+'СЕТ СН'!$F$12+СВЦЭМ!$D$10+'СЕТ СН'!$F$6-'СЕТ СН'!$F$22</f>
        <v>1052.46654005</v>
      </c>
      <c r="D21" s="36">
        <f>SUMIFS(СВЦЭМ!$C$33:$C$776,СВЦЭМ!$A$33:$A$776,$A21,СВЦЭМ!$B$33:$B$776,D$11)+'СЕТ СН'!$F$12+СВЦЭМ!$D$10+'СЕТ СН'!$F$6-'СЕТ СН'!$F$22</f>
        <v>1034.50252101</v>
      </c>
      <c r="E21" s="36">
        <f>SUMIFS(СВЦЭМ!$C$33:$C$776,СВЦЭМ!$A$33:$A$776,$A21,СВЦЭМ!$B$33:$B$776,E$11)+'СЕТ СН'!$F$12+СВЦЭМ!$D$10+'СЕТ СН'!$F$6-'СЕТ СН'!$F$22</f>
        <v>1022.72892669</v>
      </c>
      <c r="F21" s="36">
        <f>SUMIFS(СВЦЭМ!$C$33:$C$776,СВЦЭМ!$A$33:$A$776,$A21,СВЦЭМ!$B$33:$B$776,F$11)+'СЕТ СН'!$F$12+СВЦЭМ!$D$10+'СЕТ СН'!$F$6-'СЕТ СН'!$F$22</f>
        <v>1010.29811755</v>
      </c>
      <c r="G21" s="36">
        <f>SUMIFS(СВЦЭМ!$C$33:$C$776,СВЦЭМ!$A$33:$A$776,$A21,СВЦЭМ!$B$33:$B$776,G$11)+'СЕТ СН'!$F$12+СВЦЭМ!$D$10+'СЕТ СН'!$F$6-'СЕТ СН'!$F$22</f>
        <v>1023.98901693</v>
      </c>
      <c r="H21" s="36">
        <f>SUMIFS(СВЦЭМ!$C$33:$C$776,СВЦЭМ!$A$33:$A$776,$A21,СВЦЭМ!$B$33:$B$776,H$11)+'СЕТ СН'!$F$12+СВЦЭМ!$D$10+'СЕТ СН'!$F$6-'СЕТ СН'!$F$22</f>
        <v>1052.47771831</v>
      </c>
      <c r="I21" s="36">
        <f>SUMIFS(СВЦЭМ!$C$33:$C$776,СВЦЭМ!$A$33:$A$776,$A21,СВЦЭМ!$B$33:$B$776,I$11)+'СЕТ СН'!$F$12+СВЦЭМ!$D$10+'СЕТ СН'!$F$6-'СЕТ СН'!$F$22</f>
        <v>1047.21867103</v>
      </c>
      <c r="J21" s="36">
        <f>SUMIFS(СВЦЭМ!$C$33:$C$776,СВЦЭМ!$A$33:$A$776,$A21,СВЦЭМ!$B$33:$B$776,J$11)+'СЕТ СН'!$F$12+СВЦЭМ!$D$10+'СЕТ СН'!$F$6-'СЕТ СН'!$F$22</f>
        <v>994.27166204000002</v>
      </c>
      <c r="K21" s="36">
        <f>SUMIFS(СВЦЭМ!$C$33:$C$776,СВЦЭМ!$A$33:$A$776,$A21,СВЦЭМ!$B$33:$B$776,K$11)+'СЕТ СН'!$F$12+СВЦЭМ!$D$10+'СЕТ СН'!$F$6-'СЕТ СН'!$F$22</f>
        <v>952.52862778000008</v>
      </c>
      <c r="L21" s="36">
        <f>SUMIFS(СВЦЭМ!$C$33:$C$776,СВЦЭМ!$A$33:$A$776,$A21,СВЦЭМ!$B$33:$B$776,L$11)+'СЕТ СН'!$F$12+СВЦЭМ!$D$10+'СЕТ СН'!$F$6-'СЕТ СН'!$F$22</f>
        <v>944.57235369</v>
      </c>
      <c r="M21" s="36">
        <f>SUMIFS(СВЦЭМ!$C$33:$C$776,СВЦЭМ!$A$33:$A$776,$A21,СВЦЭМ!$B$33:$B$776,M$11)+'СЕТ СН'!$F$12+СВЦЭМ!$D$10+'СЕТ СН'!$F$6-'СЕТ СН'!$F$22</f>
        <v>891.14493988000004</v>
      </c>
      <c r="N21" s="36">
        <f>SUMIFS(СВЦЭМ!$C$33:$C$776,СВЦЭМ!$A$33:$A$776,$A21,СВЦЭМ!$B$33:$B$776,N$11)+'СЕТ СН'!$F$12+СВЦЭМ!$D$10+'СЕТ СН'!$F$6-'СЕТ СН'!$F$22</f>
        <v>826.56079277000003</v>
      </c>
      <c r="O21" s="36">
        <f>SUMIFS(СВЦЭМ!$C$33:$C$776,СВЦЭМ!$A$33:$A$776,$A21,СВЦЭМ!$B$33:$B$776,O$11)+'СЕТ СН'!$F$12+СВЦЭМ!$D$10+'СЕТ СН'!$F$6-'СЕТ СН'!$F$22</f>
        <v>792.07808964000003</v>
      </c>
      <c r="P21" s="36">
        <f>SUMIFS(СВЦЭМ!$C$33:$C$776,СВЦЭМ!$A$33:$A$776,$A21,СВЦЭМ!$B$33:$B$776,P$11)+'СЕТ СН'!$F$12+СВЦЭМ!$D$10+'СЕТ СН'!$F$6-'СЕТ СН'!$F$22</f>
        <v>758.73502214000007</v>
      </c>
      <c r="Q21" s="36">
        <f>SUMIFS(СВЦЭМ!$C$33:$C$776,СВЦЭМ!$A$33:$A$776,$A21,СВЦЭМ!$B$33:$B$776,Q$11)+'СЕТ СН'!$F$12+СВЦЭМ!$D$10+'СЕТ СН'!$F$6-'СЕТ СН'!$F$22</f>
        <v>766.20919430000004</v>
      </c>
      <c r="R21" s="36">
        <f>SUMIFS(СВЦЭМ!$C$33:$C$776,СВЦЭМ!$A$33:$A$776,$A21,СВЦЭМ!$B$33:$B$776,R$11)+'СЕТ СН'!$F$12+СВЦЭМ!$D$10+'СЕТ СН'!$F$6-'СЕТ СН'!$F$22</f>
        <v>771.16552808000006</v>
      </c>
      <c r="S21" s="36">
        <f>SUMIFS(СВЦЭМ!$C$33:$C$776,СВЦЭМ!$A$33:$A$776,$A21,СВЦЭМ!$B$33:$B$776,S$11)+'СЕТ СН'!$F$12+СВЦЭМ!$D$10+'СЕТ СН'!$F$6-'СЕТ СН'!$F$22</f>
        <v>770.97193355000002</v>
      </c>
      <c r="T21" s="36">
        <f>SUMIFS(СВЦЭМ!$C$33:$C$776,СВЦЭМ!$A$33:$A$776,$A21,СВЦЭМ!$B$33:$B$776,T$11)+'СЕТ СН'!$F$12+СВЦЭМ!$D$10+'СЕТ СН'!$F$6-'СЕТ СН'!$F$22</f>
        <v>780.65905312000007</v>
      </c>
      <c r="U21" s="36">
        <f>SUMIFS(СВЦЭМ!$C$33:$C$776,СВЦЭМ!$A$33:$A$776,$A21,СВЦЭМ!$B$33:$B$776,U$11)+'СЕТ СН'!$F$12+СВЦЭМ!$D$10+'СЕТ СН'!$F$6-'СЕТ СН'!$F$22</f>
        <v>781.32454857000005</v>
      </c>
      <c r="V21" s="36">
        <f>SUMIFS(СВЦЭМ!$C$33:$C$776,СВЦЭМ!$A$33:$A$776,$A21,СВЦЭМ!$B$33:$B$776,V$11)+'СЕТ СН'!$F$12+СВЦЭМ!$D$10+'СЕТ СН'!$F$6-'СЕТ СН'!$F$22</f>
        <v>772.46955930000001</v>
      </c>
      <c r="W21" s="36">
        <f>SUMIFS(СВЦЭМ!$C$33:$C$776,СВЦЭМ!$A$33:$A$776,$A21,СВЦЭМ!$B$33:$B$776,W$11)+'СЕТ СН'!$F$12+СВЦЭМ!$D$10+'СЕТ СН'!$F$6-'СЕТ СН'!$F$22</f>
        <v>751.90405628000008</v>
      </c>
      <c r="X21" s="36">
        <f>SUMIFS(СВЦЭМ!$C$33:$C$776,СВЦЭМ!$A$33:$A$776,$A21,СВЦЭМ!$B$33:$B$776,X$11)+'СЕТ СН'!$F$12+СВЦЭМ!$D$10+'СЕТ СН'!$F$6-'СЕТ СН'!$F$22</f>
        <v>789.72863555000004</v>
      </c>
      <c r="Y21" s="36">
        <f>SUMIFS(СВЦЭМ!$C$33:$C$776,СВЦЭМ!$A$33:$A$776,$A21,СВЦЭМ!$B$33:$B$776,Y$11)+'СЕТ СН'!$F$12+СВЦЭМ!$D$10+'СЕТ СН'!$F$6-'СЕТ СН'!$F$22</f>
        <v>869.50671268000008</v>
      </c>
    </row>
    <row r="22" spans="1:25" ht="15.75" x14ac:dyDescent="0.2">
      <c r="A22" s="35">
        <f t="shared" si="0"/>
        <v>44054</v>
      </c>
      <c r="B22" s="36">
        <f>SUMIFS(СВЦЭМ!$C$33:$C$776,СВЦЭМ!$A$33:$A$776,$A22,СВЦЭМ!$B$33:$B$776,B$11)+'СЕТ СН'!$F$12+СВЦЭМ!$D$10+'СЕТ СН'!$F$6-'СЕТ СН'!$F$22</f>
        <v>962.46257862000004</v>
      </c>
      <c r="C22" s="36">
        <f>SUMIFS(СВЦЭМ!$C$33:$C$776,СВЦЭМ!$A$33:$A$776,$A22,СВЦЭМ!$B$33:$B$776,C$11)+'СЕТ СН'!$F$12+СВЦЭМ!$D$10+'СЕТ СН'!$F$6-'СЕТ СН'!$F$22</f>
        <v>1006.88377396</v>
      </c>
      <c r="D22" s="36">
        <f>SUMIFS(СВЦЭМ!$C$33:$C$776,СВЦЭМ!$A$33:$A$776,$A22,СВЦЭМ!$B$33:$B$776,D$11)+'СЕТ СН'!$F$12+СВЦЭМ!$D$10+'СЕТ СН'!$F$6-'СЕТ СН'!$F$22</f>
        <v>997.11780530999999</v>
      </c>
      <c r="E22" s="36">
        <f>SUMIFS(СВЦЭМ!$C$33:$C$776,СВЦЭМ!$A$33:$A$776,$A22,СВЦЭМ!$B$33:$B$776,E$11)+'СЕТ СН'!$F$12+СВЦЭМ!$D$10+'СЕТ СН'!$F$6-'СЕТ СН'!$F$22</f>
        <v>983.25783323000007</v>
      </c>
      <c r="F22" s="36">
        <f>SUMIFS(СВЦЭМ!$C$33:$C$776,СВЦЭМ!$A$33:$A$776,$A22,СВЦЭМ!$B$33:$B$776,F$11)+'СЕТ СН'!$F$12+СВЦЭМ!$D$10+'СЕТ СН'!$F$6-'СЕТ СН'!$F$22</f>
        <v>962.61871131999999</v>
      </c>
      <c r="G22" s="36">
        <f>SUMIFS(СВЦЭМ!$C$33:$C$776,СВЦЭМ!$A$33:$A$776,$A22,СВЦЭМ!$B$33:$B$776,G$11)+'СЕТ СН'!$F$12+СВЦЭМ!$D$10+'СЕТ СН'!$F$6-'СЕТ СН'!$F$22</f>
        <v>981.70457023000006</v>
      </c>
      <c r="H22" s="36">
        <f>SUMIFS(СВЦЭМ!$C$33:$C$776,СВЦЭМ!$A$33:$A$776,$A22,СВЦЭМ!$B$33:$B$776,H$11)+'СЕТ СН'!$F$12+СВЦЭМ!$D$10+'СЕТ СН'!$F$6-'СЕТ СН'!$F$22</f>
        <v>950.56345986000008</v>
      </c>
      <c r="I22" s="36">
        <f>SUMIFS(СВЦЭМ!$C$33:$C$776,СВЦЭМ!$A$33:$A$776,$A22,СВЦЭМ!$B$33:$B$776,I$11)+'СЕТ СН'!$F$12+СВЦЭМ!$D$10+'СЕТ СН'!$F$6-'СЕТ СН'!$F$22</f>
        <v>935.24882477000006</v>
      </c>
      <c r="J22" s="36">
        <f>SUMIFS(СВЦЭМ!$C$33:$C$776,СВЦЭМ!$A$33:$A$776,$A22,СВЦЭМ!$B$33:$B$776,J$11)+'СЕТ СН'!$F$12+СВЦЭМ!$D$10+'СЕТ СН'!$F$6-'СЕТ СН'!$F$22</f>
        <v>909.41243087999999</v>
      </c>
      <c r="K22" s="36">
        <f>SUMIFS(СВЦЭМ!$C$33:$C$776,СВЦЭМ!$A$33:$A$776,$A22,СВЦЭМ!$B$33:$B$776,K$11)+'СЕТ СН'!$F$12+СВЦЭМ!$D$10+'СЕТ СН'!$F$6-'СЕТ СН'!$F$22</f>
        <v>886.26091897000003</v>
      </c>
      <c r="L22" s="36">
        <f>SUMIFS(СВЦЭМ!$C$33:$C$776,СВЦЭМ!$A$33:$A$776,$A22,СВЦЭМ!$B$33:$B$776,L$11)+'СЕТ СН'!$F$12+СВЦЭМ!$D$10+'СЕТ СН'!$F$6-'СЕТ СН'!$F$22</f>
        <v>870.32263479000005</v>
      </c>
      <c r="M22" s="36">
        <f>SUMIFS(СВЦЭМ!$C$33:$C$776,СВЦЭМ!$A$33:$A$776,$A22,СВЦЭМ!$B$33:$B$776,M$11)+'СЕТ СН'!$F$12+СВЦЭМ!$D$10+'СЕТ СН'!$F$6-'СЕТ СН'!$F$22</f>
        <v>832.49609944000008</v>
      </c>
      <c r="N22" s="36">
        <f>SUMIFS(СВЦЭМ!$C$33:$C$776,СВЦЭМ!$A$33:$A$776,$A22,СВЦЭМ!$B$33:$B$776,N$11)+'СЕТ СН'!$F$12+СВЦЭМ!$D$10+'СЕТ СН'!$F$6-'СЕТ СН'!$F$22</f>
        <v>815.96519251000007</v>
      </c>
      <c r="O22" s="36">
        <f>SUMIFS(СВЦЭМ!$C$33:$C$776,СВЦЭМ!$A$33:$A$776,$A22,СВЦЭМ!$B$33:$B$776,O$11)+'СЕТ СН'!$F$12+СВЦЭМ!$D$10+'СЕТ СН'!$F$6-'СЕТ СН'!$F$22</f>
        <v>821.73187218999999</v>
      </c>
      <c r="P22" s="36">
        <f>SUMIFS(СВЦЭМ!$C$33:$C$776,СВЦЭМ!$A$33:$A$776,$A22,СВЦЭМ!$B$33:$B$776,P$11)+'СЕТ СН'!$F$12+СВЦЭМ!$D$10+'СЕТ СН'!$F$6-'СЕТ СН'!$F$22</f>
        <v>820.68467086999999</v>
      </c>
      <c r="Q22" s="36">
        <f>SUMIFS(СВЦЭМ!$C$33:$C$776,СВЦЭМ!$A$33:$A$776,$A22,СВЦЭМ!$B$33:$B$776,Q$11)+'СЕТ СН'!$F$12+СВЦЭМ!$D$10+'СЕТ СН'!$F$6-'СЕТ СН'!$F$22</f>
        <v>820.62582888000009</v>
      </c>
      <c r="R22" s="36">
        <f>SUMIFS(СВЦЭМ!$C$33:$C$776,СВЦЭМ!$A$33:$A$776,$A22,СВЦЭМ!$B$33:$B$776,R$11)+'СЕТ СН'!$F$12+СВЦЭМ!$D$10+'СЕТ СН'!$F$6-'СЕТ СН'!$F$22</f>
        <v>815.13779679000004</v>
      </c>
      <c r="S22" s="36">
        <f>SUMIFS(СВЦЭМ!$C$33:$C$776,СВЦЭМ!$A$33:$A$776,$A22,СВЦЭМ!$B$33:$B$776,S$11)+'СЕТ СН'!$F$12+СВЦЭМ!$D$10+'СЕТ СН'!$F$6-'СЕТ СН'!$F$22</f>
        <v>820.69508610000003</v>
      </c>
      <c r="T22" s="36">
        <f>SUMIFS(СВЦЭМ!$C$33:$C$776,СВЦЭМ!$A$33:$A$776,$A22,СВЦЭМ!$B$33:$B$776,T$11)+'СЕТ СН'!$F$12+СВЦЭМ!$D$10+'СЕТ СН'!$F$6-'СЕТ СН'!$F$22</f>
        <v>819.56721209</v>
      </c>
      <c r="U22" s="36">
        <f>SUMIFS(СВЦЭМ!$C$33:$C$776,СВЦЭМ!$A$33:$A$776,$A22,СВЦЭМ!$B$33:$B$776,U$11)+'СЕТ СН'!$F$12+СВЦЭМ!$D$10+'СЕТ СН'!$F$6-'СЕТ СН'!$F$22</f>
        <v>812.15632952999999</v>
      </c>
      <c r="V22" s="36">
        <f>SUMIFS(СВЦЭМ!$C$33:$C$776,СВЦЭМ!$A$33:$A$776,$A22,СВЦЭМ!$B$33:$B$776,V$11)+'СЕТ СН'!$F$12+СВЦЭМ!$D$10+'СЕТ СН'!$F$6-'СЕТ СН'!$F$22</f>
        <v>807.18508499000006</v>
      </c>
      <c r="W22" s="36">
        <f>SUMIFS(СВЦЭМ!$C$33:$C$776,СВЦЭМ!$A$33:$A$776,$A22,СВЦЭМ!$B$33:$B$776,W$11)+'СЕТ СН'!$F$12+СВЦЭМ!$D$10+'СЕТ СН'!$F$6-'СЕТ СН'!$F$22</f>
        <v>814.62090164000006</v>
      </c>
      <c r="X22" s="36">
        <f>SUMIFS(СВЦЭМ!$C$33:$C$776,СВЦЭМ!$A$33:$A$776,$A22,СВЦЭМ!$B$33:$B$776,X$11)+'СЕТ СН'!$F$12+СВЦЭМ!$D$10+'СЕТ СН'!$F$6-'СЕТ СН'!$F$22</f>
        <v>815.36485703000005</v>
      </c>
      <c r="Y22" s="36">
        <f>SUMIFS(СВЦЭМ!$C$33:$C$776,СВЦЭМ!$A$33:$A$776,$A22,СВЦЭМ!$B$33:$B$776,Y$11)+'СЕТ СН'!$F$12+СВЦЭМ!$D$10+'СЕТ СН'!$F$6-'СЕТ СН'!$F$22</f>
        <v>853.18432381000002</v>
      </c>
    </row>
    <row r="23" spans="1:25" ht="15.75" x14ac:dyDescent="0.2">
      <c r="A23" s="35">
        <f t="shared" si="0"/>
        <v>44055</v>
      </c>
      <c r="B23" s="36">
        <f>SUMIFS(СВЦЭМ!$C$33:$C$776,СВЦЭМ!$A$33:$A$776,$A23,СВЦЭМ!$B$33:$B$776,B$11)+'СЕТ СН'!$F$12+СВЦЭМ!$D$10+'СЕТ СН'!$F$6-'СЕТ СН'!$F$22</f>
        <v>951.53722263999998</v>
      </c>
      <c r="C23" s="36">
        <f>SUMIFS(СВЦЭМ!$C$33:$C$776,СВЦЭМ!$A$33:$A$776,$A23,СВЦЭМ!$B$33:$B$776,C$11)+'СЕТ СН'!$F$12+СВЦЭМ!$D$10+'СЕТ СН'!$F$6-'СЕТ СН'!$F$22</f>
        <v>996.68581749999998</v>
      </c>
      <c r="D23" s="36">
        <f>SUMIFS(СВЦЭМ!$C$33:$C$776,СВЦЭМ!$A$33:$A$776,$A23,СВЦЭМ!$B$33:$B$776,D$11)+'СЕТ СН'!$F$12+СВЦЭМ!$D$10+'СЕТ СН'!$F$6-'СЕТ СН'!$F$22</f>
        <v>994.54944608000005</v>
      </c>
      <c r="E23" s="36">
        <f>SUMIFS(СВЦЭМ!$C$33:$C$776,СВЦЭМ!$A$33:$A$776,$A23,СВЦЭМ!$B$33:$B$776,E$11)+'СЕТ СН'!$F$12+СВЦЭМ!$D$10+'СЕТ СН'!$F$6-'СЕТ СН'!$F$22</f>
        <v>999.71144812</v>
      </c>
      <c r="F23" s="36">
        <f>SUMIFS(СВЦЭМ!$C$33:$C$776,СВЦЭМ!$A$33:$A$776,$A23,СВЦЭМ!$B$33:$B$776,F$11)+'СЕТ СН'!$F$12+СВЦЭМ!$D$10+'СЕТ СН'!$F$6-'СЕТ СН'!$F$22</f>
        <v>1001.10372986</v>
      </c>
      <c r="G23" s="36">
        <f>SUMIFS(СВЦЭМ!$C$33:$C$776,СВЦЭМ!$A$33:$A$776,$A23,СВЦЭМ!$B$33:$B$776,G$11)+'СЕТ СН'!$F$12+СВЦЭМ!$D$10+'СЕТ СН'!$F$6-'СЕТ СН'!$F$22</f>
        <v>997.32172337000009</v>
      </c>
      <c r="H23" s="36">
        <f>SUMIFS(СВЦЭМ!$C$33:$C$776,СВЦЭМ!$A$33:$A$776,$A23,СВЦЭМ!$B$33:$B$776,H$11)+'СЕТ СН'!$F$12+СВЦЭМ!$D$10+'СЕТ СН'!$F$6-'СЕТ СН'!$F$22</f>
        <v>985.30337021000003</v>
      </c>
      <c r="I23" s="36">
        <f>SUMIFS(СВЦЭМ!$C$33:$C$776,СВЦЭМ!$A$33:$A$776,$A23,СВЦЭМ!$B$33:$B$776,I$11)+'СЕТ СН'!$F$12+СВЦЭМ!$D$10+'СЕТ СН'!$F$6-'СЕТ СН'!$F$22</f>
        <v>970.50407803000007</v>
      </c>
      <c r="J23" s="36">
        <f>SUMIFS(СВЦЭМ!$C$33:$C$776,СВЦЭМ!$A$33:$A$776,$A23,СВЦЭМ!$B$33:$B$776,J$11)+'СЕТ СН'!$F$12+СВЦЭМ!$D$10+'СЕТ СН'!$F$6-'СЕТ СН'!$F$22</f>
        <v>917.30952093000008</v>
      </c>
      <c r="K23" s="36">
        <f>SUMIFS(СВЦЭМ!$C$33:$C$776,СВЦЭМ!$A$33:$A$776,$A23,СВЦЭМ!$B$33:$B$776,K$11)+'СЕТ СН'!$F$12+СВЦЭМ!$D$10+'СЕТ СН'!$F$6-'СЕТ СН'!$F$22</f>
        <v>890.71724976000007</v>
      </c>
      <c r="L23" s="36">
        <f>SUMIFS(СВЦЭМ!$C$33:$C$776,СВЦЭМ!$A$33:$A$776,$A23,СВЦЭМ!$B$33:$B$776,L$11)+'СЕТ СН'!$F$12+СВЦЭМ!$D$10+'СЕТ СН'!$F$6-'СЕТ СН'!$F$22</f>
        <v>873.24475718999997</v>
      </c>
      <c r="M23" s="36">
        <f>SUMIFS(СВЦЭМ!$C$33:$C$776,СВЦЭМ!$A$33:$A$776,$A23,СВЦЭМ!$B$33:$B$776,M$11)+'СЕТ СН'!$F$12+СВЦЭМ!$D$10+'СЕТ СН'!$F$6-'СЕТ СН'!$F$22</f>
        <v>784.87751795999998</v>
      </c>
      <c r="N23" s="36">
        <f>SUMIFS(СВЦЭМ!$C$33:$C$776,СВЦЭМ!$A$33:$A$776,$A23,СВЦЭМ!$B$33:$B$776,N$11)+'СЕТ СН'!$F$12+СВЦЭМ!$D$10+'СЕТ СН'!$F$6-'СЕТ СН'!$F$22</f>
        <v>752.78216329999998</v>
      </c>
      <c r="O23" s="36">
        <f>SUMIFS(СВЦЭМ!$C$33:$C$776,СВЦЭМ!$A$33:$A$776,$A23,СВЦЭМ!$B$33:$B$776,O$11)+'СЕТ СН'!$F$12+СВЦЭМ!$D$10+'СЕТ СН'!$F$6-'СЕТ СН'!$F$22</f>
        <v>741.79749304000006</v>
      </c>
      <c r="P23" s="36">
        <f>SUMIFS(СВЦЭМ!$C$33:$C$776,СВЦЭМ!$A$33:$A$776,$A23,СВЦЭМ!$B$33:$B$776,P$11)+'СЕТ СН'!$F$12+СВЦЭМ!$D$10+'СЕТ СН'!$F$6-'СЕТ СН'!$F$22</f>
        <v>790.14252879000003</v>
      </c>
      <c r="Q23" s="36">
        <f>SUMIFS(СВЦЭМ!$C$33:$C$776,СВЦЭМ!$A$33:$A$776,$A23,СВЦЭМ!$B$33:$B$776,Q$11)+'СЕТ СН'!$F$12+СВЦЭМ!$D$10+'СЕТ СН'!$F$6-'СЕТ СН'!$F$22</f>
        <v>793.78649968000002</v>
      </c>
      <c r="R23" s="36">
        <f>SUMIFS(СВЦЭМ!$C$33:$C$776,СВЦЭМ!$A$33:$A$776,$A23,СВЦЭМ!$B$33:$B$776,R$11)+'СЕТ СН'!$F$12+СВЦЭМ!$D$10+'СЕТ СН'!$F$6-'СЕТ СН'!$F$22</f>
        <v>796.49606802000005</v>
      </c>
      <c r="S23" s="36">
        <f>SUMIFS(СВЦЭМ!$C$33:$C$776,СВЦЭМ!$A$33:$A$776,$A23,СВЦЭМ!$B$33:$B$776,S$11)+'СЕТ СН'!$F$12+СВЦЭМ!$D$10+'СЕТ СН'!$F$6-'СЕТ СН'!$F$22</f>
        <v>797.19537525999999</v>
      </c>
      <c r="T23" s="36">
        <f>SUMIFS(СВЦЭМ!$C$33:$C$776,СВЦЭМ!$A$33:$A$776,$A23,СВЦЭМ!$B$33:$B$776,T$11)+'СЕТ СН'!$F$12+СВЦЭМ!$D$10+'СЕТ СН'!$F$6-'СЕТ СН'!$F$22</f>
        <v>796.01026904000003</v>
      </c>
      <c r="U23" s="36">
        <f>SUMIFS(СВЦЭМ!$C$33:$C$776,СВЦЭМ!$A$33:$A$776,$A23,СВЦЭМ!$B$33:$B$776,U$11)+'СЕТ СН'!$F$12+СВЦЭМ!$D$10+'СЕТ СН'!$F$6-'СЕТ СН'!$F$22</f>
        <v>774.65922310000008</v>
      </c>
      <c r="V23" s="36">
        <f>SUMIFS(СВЦЭМ!$C$33:$C$776,СВЦЭМ!$A$33:$A$776,$A23,СВЦЭМ!$B$33:$B$776,V$11)+'СЕТ СН'!$F$12+СВЦЭМ!$D$10+'СЕТ СН'!$F$6-'СЕТ СН'!$F$22</f>
        <v>776.64833094000005</v>
      </c>
      <c r="W23" s="36">
        <f>SUMIFS(СВЦЭМ!$C$33:$C$776,СВЦЭМ!$A$33:$A$776,$A23,СВЦЭМ!$B$33:$B$776,W$11)+'СЕТ СН'!$F$12+СВЦЭМ!$D$10+'СЕТ СН'!$F$6-'СЕТ СН'!$F$22</f>
        <v>778.93837249000001</v>
      </c>
      <c r="X23" s="36">
        <f>SUMIFS(СВЦЭМ!$C$33:$C$776,СВЦЭМ!$A$33:$A$776,$A23,СВЦЭМ!$B$33:$B$776,X$11)+'СЕТ СН'!$F$12+СВЦЭМ!$D$10+'СЕТ СН'!$F$6-'СЕТ СН'!$F$22</f>
        <v>796.19012594000003</v>
      </c>
      <c r="Y23" s="36">
        <f>SUMIFS(СВЦЭМ!$C$33:$C$776,СВЦЭМ!$A$33:$A$776,$A23,СВЦЭМ!$B$33:$B$776,Y$11)+'СЕТ СН'!$F$12+СВЦЭМ!$D$10+'СЕТ СН'!$F$6-'СЕТ СН'!$F$22</f>
        <v>883.09761006000008</v>
      </c>
    </row>
    <row r="24" spans="1:25" ht="15.75" x14ac:dyDescent="0.2">
      <c r="A24" s="35">
        <f t="shared" si="0"/>
        <v>44056</v>
      </c>
      <c r="B24" s="36">
        <f>SUMIFS(СВЦЭМ!$C$33:$C$776,СВЦЭМ!$A$33:$A$776,$A24,СВЦЭМ!$B$33:$B$776,B$11)+'СЕТ СН'!$F$12+СВЦЭМ!$D$10+'СЕТ СН'!$F$6-'СЕТ СН'!$F$22</f>
        <v>964.54833649</v>
      </c>
      <c r="C24" s="36">
        <f>SUMIFS(СВЦЭМ!$C$33:$C$776,СВЦЭМ!$A$33:$A$776,$A24,СВЦЭМ!$B$33:$B$776,C$11)+'СЕТ СН'!$F$12+СВЦЭМ!$D$10+'СЕТ СН'!$F$6-'СЕТ СН'!$F$22</f>
        <v>1003.58189094</v>
      </c>
      <c r="D24" s="36">
        <f>SUMIFS(СВЦЭМ!$C$33:$C$776,СВЦЭМ!$A$33:$A$776,$A24,СВЦЭМ!$B$33:$B$776,D$11)+'СЕТ СН'!$F$12+СВЦЭМ!$D$10+'СЕТ СН'!$F$6-'СЕТ СН'!$F$22</f>
        <v>1031.05987334</v>
      </c>
      <c r="E24" s="36">
        <f>SUMIFS(СВЦЭМ!$C$33:$C$776,СВЦЭМ!$A$33:$A$776,$A24,СВЦЭМ!$B$33:$B$776,E$11)+'СЕТ СН'!$F$12+СВЦЭМ!$D$10+'СЕТ СН'!$F$6-'СЕТ СН'!$F$22</f>
        <v>1046.0663526399999</v>
      </c>
      <c r="F24" s="36">
        <f>SUMIFS(СВЦЭМ!$C$33:$C$776,СВЦЭМ!$A$33:$A$776,$A24,СВЦЭМ!$B$33:$B$776,F$11)+'СЕТ СН'!$F$12+СВЦЭМ!$D$10+'СЕТ СН'!$F$6-'СЕТ СН'!$F$22</f>
        <v>1042.83841813</v>
      </c>
      <c r="G24" s="36">
        <f>SUMIFS(СВЦЭМ!$C$33:$C$776,СВЦЭМ!$A$33:$A$776,$A24,СВЦЭМ!$B$33:$B$776,G$11)+'СЕТ СН'!$F$12+СВЦЭМ!$D$10+'СЕТ СН'!$F$6-'СЕТ СН'!$F$22</f>
        <v>1019.65255841</v>
      </c>
      <c r="H24" s="36">
        <f>SUMIFS(СВЦЭМ!$C$33:$C$776,СВЦЭМ!$A$33:$A$776,$A24,СВЦЭМ!$B$33:$B$776,H$11)+'СЕТ СН'!$F$12+СВЦЭМ!$D$10+'СЕТ СН'!$F$6-'СЕТ СН'!$F$22</f>
        <v>978.40720197000007</v>
      </c>
      <c r="I24" s="36">
        <f>SUMIFS(СВЦЭМ!$C$33:$C$776,СВЦЭМ!$A$33:$A$776,$A24,СВЦЭМ!$B$33:$B$776,I$11)+'СЕТ СН'!$F$12+СВЦЭМ!$D$10+'СЕТ СН'!$F$6-'СЕТ СН'!$F$22</f>
        <v>915.36745311000004</v>
      </c>
      <c r="J24" s="36">
        <f>SUMIFS(СВЦЭМ!$C$33:$C$776,СВЦЭМ!$A$33:$A$776,$A24,СВЦЭМ!$B$33:$B$776,J$11)+'СЕТ СН'!$F$12+СВЦЭМ!$D$10+'СЕТ СН'!$F$6-'СЕТ СН'!$F$22</f>
        <v>862.26558928999998</v>
      </c>
      <c r="K24" s="36">
        <f>SUMIFS(СВЦЭМ!$C$33:$C$776,СВЦЭМ!$A$33:$A$776,$A24,СВЦЭМ!$B$33:$B$776,K$11)+'СЕТ СН'!$F$12+СВЦЭМ!$D$10+'СЕТ СН'!$F$6-'СЕТ СН'!$F$22</f>
        <v>837.79183214</v>
      </c>
      <c r="L24" s="36">
        <f>SUMIFS(СВЦЭМ!$C$33:$C$776,СВЦЭМ!$A$33:$A$776,$A24,СВЦЭМ!$B$33:$B$776,L$11)+'СЕТ СН'!$F$12+СВЦЭМ!$D$10+'СЕТ СН'!$F$6-'СЕТ СН'!$F$22</f>
        <v>829.07055092000007</v>
      </c>
      <c r="M24" s="36">
        <f>SUMIFS(СВЦЭМ!$C$33:$C$776,СВЦЭМ!$A$33:$A$776,$A24,СВЦЭМ!$B$33:$B$776,M$11)+'СЕТ СН'!$F$12+СВЦЭМ!$D$10+'СЕТ СН'!$F$6-'СЕТ СН'!$F$22</f>
        <v>784.70409252000002</v>
      </c>
      <c r="N24" s="36">
        <f>SUMIFS(СВЦЭМ!$C$33:$C$776,СВЦЭМ!$A$33:$A$776,$A24,СВЦЭМ!$B$33:$B$776,N$11)+'СЕТ СН'!$F$12+СВЦЭМ!$D$10+'СЕТ СН'!$F$6-'СЕТ СН'!$F$22</f>
        <v>807.41389138</v>
      </c>
      <c r="O24" s="36">
        <f>SUMIFS(СВЦЭМ!$C$33:$C$776,СВЦЭМ!$A$33:$A$776,$A24,СВЦЭМ!$B$33:$B$776,O$11)+'СЕТ СН'!$F$12+СВЦЭМ!$D$10+'СЕТ СН'!$F$6-'СЕТ СН'!$F$22</f>
        <v>810.05285241000001</v>
      </c>
      <c r="P24" s="36">
        <f>SUMIFS(СВЦЭМ!$C$33:$C$776,СВЦЭМ!$A$33:$A$776,$A24,СВЦЭМ!$B$33:$B$776,P$11)+'СЕТ СН'!$F$12+СВЦЭМ!$D$10+'СЕТ СН'!$F$6-'СЕТ СН'!$F$22</f>
        <v>821.22033906000001</v>
      </c>
      <c r="Q24" s="36">
        <f>SUMIFS(СВЦЭМ!$C$33:$C$776,СВЦЭМ!$A$33:$A$776,$A24,СВЦЭМ!$B$33:$B$776,Q$11)+'СЕТ СН'!$F$12+СВЦЭМ!$D$10+'СЕТ СН'!$F$6-'СЕТ СН'!$F$22</f>
        <v>830.17458077000003</v>
      </c>
      <c r="R24" s="36">
        <f>SUMIFS(СВЦЭМ!$C$33:$C$776,СВЦЭМ!$A$33:$A$776,$A24,СВЦЭМ!$B$33:$B$776,R$11)+'СЕТ СН'!$F$12+СВЦЭМ!$D$10+'СЕТ СН'!$F$6-'СЕТ СН'!$F$22</f>
        <v>823.80084866000004</v>
      </c>
      <c r="S24" s="36">
        <f>SUMIFS(СВЦЭМ!$C$33:$C$776,СВЦЭМ!$A$33:$A$776,$A24,СВЦЭМ!$B$33:$B$776,S$11)+'СЕТ СН'!$F$12+СВЦЭМ!$D$10+'СЕТ СН'!$F$6-'СЕТ СН'!$F$22</f>
        <v>830.10460795000006</v>
      </c>
      <c r="T24" s="36">
        <f>SUMIFS(СВЦЭМ!$C$33:$C$776,СВЦЭМ!$A$33:$A$776,$A24,СВЦЭМ!$B$33:$B$776,T$11)+'СЕТ СН'!$F$12+СВЦЭМ!$D$10+'СЕТ СН'!$F$6-'СЕТ СН'!$F$22</f>
        <v>767.37570412000002</v>
      </c>
      <c r="U24" s="36">
        <f>SUMIFS(СВЦЭМ!$C$33:$C$776,СВЦЭМ!$A$33:$A$776,$A24,СВЦЭМ!$B$33:$B$776,U$11)+'СЕТ СН'!$F$12+СВЦЭМ!$D$10+'СЕТ СН'!$F$6-'СЕТ СН'!$F$22</f>
        <v>704.28565494999998</v>
      </c>
      <c r="V24" s="36">
        <f>SUMIFS(СВЦЭМ!$C$33:$C$776,СВЦЭМ!$A$33:$A$776,$A24,СВЦЭМ!$B$33:$B$776,V$11)+'СЕТ СН'!$F$12+СВЦЭМ!$D$10+'СЕТ СН'!$F$6-'СЕТ СН'!$F$22</f>
        <v>707.57547465000005</v>
      </c>
      <c r="W24" s="36">
        <f>SUMIFS(СВЦЭМ!$C$33:$C$776,СВЦЭМ!$A$33:$A$776,$A24,СВЦЭМ!$B$33:$B$776,W$11)+'СЕТ СН'!$F$12+СВЦЭМ!$D$10+'СЕТ СН'!$F$6-'СЕТ СН'!$F$22</f>
        <v>723.28591854000001</v>
      </c>
      <c r="X24" s="36">
        <f>SUMIFS(СВЦЭМ!$C$33:$C$776,СВЦЭМ!$A$33:$A$776,$A24,СВЦЭМ!$B$33:$B$776,X$11)+'СЕТ СН'!$F$12+СВЦЭМ!$D$10+'СЕТ СН'!$F$6-'СЕТ СН'!$F$22</f>
        <v>729.01954150000006</v>
      </c>
      <c r="Y24" s="36">
        <f>SUMIFS(СВЦЭМ!$C$33:$C$776,СВЦЭМ!$A$33:$A$776,$A24,СВЦЭМ!$B$33:$B$776,Y$11)+'СЕТ СН'!$F$12+СВЦЭМ!$D$10+'СЕТ СН'!$F$6-'СЕТ СН'!$F$22</f>
        <v>789.63879288999999</v>
      </c>
    </row>
    <row r="25" spans="1:25" ht="15.75" x14ac:dyDescent="0.2">
      <c r="A25" s="35">
        <f t="shared" si="0"/>
        <v>44057</v>
      </c>
      <c r="B25" s="36">
        <f>SUMIFS(СВЦЭМ!$C$33:$C$776,СВЦЭМ!$A$33:$A$776,$A25,СВЦЭМ!$B$33:$B$776,B$11)+'СЕТ СН'!$F$12+СВЦЭМ!$D$10+'СЕТ СН'!$F$6-'СЕТ СН'!$F$22</f>
        <v>937.61842777000004</v>
      </c>
      <c r="C25" s="36">
        <f>SUMIFS(СВЦЭМ!$C$33:$C$776,СВЦЭМ!$A$33:$A$776,$A25,СВЦЭМ!$B$33:$B$776,C$11)+'СЕТ СН'!$F$12+СВЦЭМ!$D$10+'СЕТ СН'!$F$6-'СЕТ СН'!$F$22</f>
        <v>955.28739561999998</v>
      </c>
      <c r="D25" s="36">
        <f>SUMIFS(СВЦЭМ!$C$33:$C$776,СВЦЭМ!$A$33:$A$776,$A25,СВЦЭМ!$B$33:$B$776,D$11)+'СЕТ СН'!$F$12+СВЦЭМ!$D$10+'СЕТ СН'!$F$6-'СЕТ СН'!$F$22</f>
        <v>978.62914140999999</v>
      </c>
      <c r="E25" s="36">
        <f>SUMIFS(СВЦЭМ!$C$33:$C$776,СВЦЭМ!$A$33:$A$776,$A25,СВЦЭМ!$B$33:$B$776,E$11)+'СЕТ СН'!$F$12+СВЦЭМ!$D$10+'СЕТ СН'!$F$6-'СЕТ СН'!$F$22</f>
        <v>977.44721895999999</v>
      </c>
      <c r="F25" s="36">
        <f>SUMIFS(СВЦЭМ!$C$33:$C$776,СВЦЭМ!$A$33:$A$776,$A25,СВЦЭМ!$B$33:$B$776,F$11)+'СЕТ СН'!$F$12+СВЦЭМ!$D$10+'СЕТ СН'!$F$6-'СЕТ СН'!$F$22</f>
        <v>981.59616319999998</v>
      </c>
      <c r="G25" s="36">
        <f>SUMIFS(СВЦЭМ!$C$33:$C$776,СВЦЭМ!$A$33:$A$776,$A25,СВЦЭМ!$B$33:$B$776,G$11)+'СЕТ СН'!$F$12+СВЦЭМ!$D$10+'СЕТ СН'!$F$6-'СЕТ СН'!$F$22</f>
        <v>961.76142798000001</v>
      </c>
      <c r="H25" s="36">
        <f>SUMIFS(СВЦЭМ!$C$33:$C$776,СВЦЭМ!$A$33:$A$776,$A25,СВЦЭМ!$B$33:$B$776,H$11)+'СЕТ СН'!$F$12+СВЦЭМ!$D$10+'СЕТ СН'!$F$6-'СЕТ СН'!$F$22</f>
        <v>946.03032086000007</v>
      </c>
      <c r="I25" s="36">
        <f>SUMIFS(СВЦЭМ!$C$33:$C$776,СВЦЭМ!$A$33:$A$776,$A25,СВЦЭМ!$B$33:$B$776,I$11)+'СЕТ СН'!$F$12+СВЦЭМ!$D$10+'СЕТ СН'!$F$6-'СЕТ СН'!$F$22</f>
        <v>946.46437263000007</v>
      </c>
      <c r="J25" s="36">
        <f>SUMIFS(СВЦЭМ!$C$33:$C$776,СВЦЭМ!$A$33:$A$776,$A25,СВЦЭМ!$B$33:$B$776,J$11)+'СЕТ СН'!$F$12+СВЦЭМ!$D$10+'СЕТ СН'!$F$6-'СЕТ СН'!$F$22</f>
        <v>894.62043526000002</v>
      </c>
      <c r="K25" s="36">
        <f>SUMIFS(СВЦЭМ!$C$33:$C$776,СВЦЭМ!$A$33:$A$776,$A25,СВЦЭМ!$B$33:$B$776,K$11)+'СЕТ СН'!$F$12+СВЦЭМ!$D$10+'СЕТ СН'!$F$6-'СЕТ СН'!$F$22</f>
        <v>873.20981815000005</v>
      </c>
      <c r="L25" s="36">
        <f>SUMIFS(СВЦЭМ!$C$33:$C$776,СВЦЭМ!$A$33:$A$776,$A25,СВЦЭМ!$B$33:$B$776,L$11)+'СЕТ СН'!$F$12+СВЦЭМ!$D$10+'СЕТ СН'!$F$6-'СЕТ СН'!$F$22</f>
        <v>856.96593642000005</v>
      </c>
      <c r="M25" s="36">
        <f>SUMIFS(СВЦЭМ!$C$33:$C$776,СВЦЭМ!$A$33:$A$776,$A25,СВЦЭМ!$B$33:$B$776,M$11)+'СЕТ СН'!$F$12+СВЦЭМ!$D$10+'СЕТ СН'!$F$6-'СЕТ СН'!$F$22</f>
        <v>818.62563483999998</v>
      </c>
      <c r="N25" s="36">
        <f>SUMIFS(СВЦЭМ!$C$33:$C$776,СВЦЭМ!$A$33:$A$776,$A25,СВЦЭМ!$B$33:$B$776,N$11)+'СЕТ СН'!$F$12+СВЦЭМ!$D$10+'СЕТ СН'!$F$6-'СЕТ СН'!$F$22</f>
        <v>743.95454581000001</v>
      </c>
      <c r="O25" s="36">
        <f>SUMIFS(СВЦЭМ!$C$33:$C$776,СВЦЭМ!$A$33:$A$776,$A25,СВЦЭМ!$B$33:$B$776,O$11)+'СЕТ СН'!$F$12+СВЦЭМ!$D$10+'СЕТ СН'!$F$6-'СЕТ СН'!$F$22</f>
        <v>724.57533879000005</v>
      </c>
      <c r="P25" s="36">
        <f>SUMIFS(СВЦЭМ!$C$33:$C$776,СВЦЭМ!$A$33:$A$776,$A25,СВЦЭМ!$B$33:$B$776,P$11)+'СЕТ СН'!$F$12+СВЦЭМ!$D$10+'СЕТ СН'!$F$6-'СЕТ СН'!$F$22</f>
        <v>734.37964797000006</v>
      </c>
      <c r="Q25" s="36">
        <f>SUMIFS(СВЦЭМ!$C$33:$C$776,СВЦЭМ!$A$33:$A$776,$A25,СВЦЭМ!$B$33:$B$776,Q$11)+'СЕТ СН'!$F$12+СВЦЭМ!$D$10+'СЕТ СН'!$F$6-'СЕТ СН'!$F$22</f>
        <v>746.56238355000005</v>
      </c>
      <c r="R25" s="36">
        <f>SUMIFS(СВЦЭМ!$C$33:$C$776,СВЦЭМ!$A$33:$A$776,$A25,СВЦЭМ!$B$33:$B$776,R$11)+'СЕТ СН'!$F$12+СВЦЭМ!$D$10+'СЕТ СН'!$F$6-'СЕТ СН'!$F$22</f>
        <v>742.40974693999999</v>
      </c>
      <c r="S25" s="36">
        <f>SUMIFS(СВЦЭМ!$C$33:$C$776,СВЦЭМ!$A$33:$A$776,$A25,СВЦЭМ!$B$33:$B$776,S$11)+'СЕТ СН'!$F$12+СВЦЭМ!$D$10+'СЕТ СН'!$F$6-'СЕТ СН'!$F$22</f>
        <v>753.45001264000007</v>
      </c>
      <c r="T25" s="36">
        <f>SUMIFS(СВЦЭМ!$C$33:$C$776,СВЦЭМ!$A$33:$A$776,$A25,СВЦЭМ!$B$33:$B$776,T$11)+'СЕТ СН'!$F$12+СВЦЭМ!$D$10+'СЕТ СН'!$F$6-'СЕТ СН'!$F$22</f>
        <v>751.26618904999998</v>
      </c>
      <c r="U25" s="36">
        <f>SUMIFS(СВЦЭМ!$C$33:$C$776,СВЦЭМ!$A$33:$A$776,$A25,СВЦЭМ!$B$33:$B$776,U$11)+'СЕТ СН'!$F$12+СВЦЭМ!$D$10+'СЕТ СН'!$F$6-'СЕТ СН'!$F$22</f>
        <v>762.11714931000006</v>
      </c>
      <c r="V25" s="36">
        <f>SUMIFS(СВЦЭМ!$C$33:$C$776,СВЦЭМ!$A$33:$A$776,$A25,СВЦЭМ!$B$33:$B$776,V$11)+'СЕТ СН'!$F$12+СВЦЭМ!$D$10+'СЕТ СН'!$F$6-'СЕТ СН'!$F$22</f>
        <v>751.62820440000007</v>
      </c>
      <c r="W25" s="36">
        <f>SUMIFS(СВЦЭМ!$C$33:$C$776,СВЦЭМ!$A$33:$A$776,$A25,СВЦЭМ!$B$33:$B$776,W$11)+'СЕТ СН'!$F$12+СВЦЭМ!$D$10+'СЕТ СН'!$F$6-'СЕТ СН'!$F$22</f>
        <v>754.58488825000006</v>
      </c>
      <c r="X25" s="36">
        <f>SUMIFS(СВЦЭМ!$C$33:$C$776,СВЦЭМ!$A$33:$A$776,$A25,СВЦЭМ!$B$33:$B$776,X$11)+'СЕТ СН'!$F$12+СВЦЭМ!$D$10+'СЕТ СН'!$F$6-'СЕТ СН'!$F$22</f>
        <v>774.78454861</v>
      </c>
      <c r="Y25" s="36">
        <f>SUMIFS(СВЦЭМ!$C$33:$C$776,СВЦЭМ!$A$33:$A$776,$A25,СВЦЭМ!$B$33:$B$776,Y$11)+'СЕТ СН'!$F$12+СВЦЭМ!$D$10+'СЕТ СН'!$F$6-'СЕТ СН'!$F$22</f>
        <v>848.45854162000001</v>
      </c>
    </row>
    <row r="26" spans="1:25" ht="15.75" x14ac:dyDescent="0.2">
      <c r="A26" s="35">
        <f t="shared" si="0"/>
        <v>44058</v>
      </c>
      <c r="B26" s="36">
        <f>SUMIFS(СВЦЭМ!$C$33:$C$776,СВЦЭМ!$A$33:$A$776,$A26,СВЦЭМ!$B$33:$B$776,B$11)+'СЕТ СН'!$F$12+СВЦЭМ!$D$10+'СЕТ СН'!$F$6-'СЕТ СН'!$F$22</f>
        <v>875.33460282999999</v>
      </c>
      <c r="C26" s="36">
        <f>SUMIFS(СВЦЭМ!$C$33:$C$776,СВЦЭМ!$A$33:$A$776,$A26,СВЦЭМ!$B$33:$B$776,C$11)+'СЕТ СН'!$F$12+СВЦЭМ!$D$10+'СЕТ СН'!$F$6-'СЕТ СН'!$F$22</f>
        <v>914.49415011000008</v>
      </c>
      <c r="D26" s="36">
        <f>SUMIFS(СВЦЭМ!$C$33:$C$776,СВЦЭМ!$A$33:$A$776,$A26,СВЦЭМ!$B$33:$B$776,D$11)+'СЕТ СН'!$F$12+СВЦЭМ!$D$10+'СЕТ СН'!$F$6-'СЕТ СН'!$F$22</f>
        <v>905.19806774000006</v>
      </c>
      <c r="E26" s="36">
        <f>SUMIFS(СВЦЭМ!$C$33:$C$776,СВЦЭМ!$A$33:$A$776,$A26,СВЦЭМ!$B$33:$B$776,E$11)+'СЕТ СН'!$F$12+СВЦЭМ!$D$10+'СЕТ СН'!$F$6-'СЕТ СН'!$F$22</f>
        <v>901.98667136000006</v>
      </c>
      <c r="F26" s="36">
        <f>SUMIFS(СВЦЭМ!$C$33:$C$776,СВЦЭМ!$A$33:$A$776,$A26,СВЦЭМ!$B$33:$B$776,F$11)+'СЕТ СН'!$F$12+СВЦЭМ!$D$10+'СЕТ СН'!$F$6-'СЕТ СН'!$F$22</f>
        <v>906.05987451999999</v>
      </c>
      <c r="G26" s="36">
        <f>SUMIFS(СВЦЭМ!$C$33:$C$776,СВЦЭМ!$A$33:$A$776,$A26,СВЦЭМ!$B$33:$B$776,G$11)+'СЕТ СН'!$F$12+СВЦЭМ!$D$10+'СЕТ СН'!$F$6-'СЕТ СН'!$F$22</f>
        <v>905.81743814000004</v>
      </c>
      <c r="H26" s="36">
        <f>SUMIFS(СВЦЭМ!$C$33:$C$776,СВЦЭМ!$A$33:$A$776,$A26,СВЦЭМ!$B$33:$B$776,H$11)+'СЕТ СН'!$F$12+СВЦЭМ!$D$10+'СЕТ СН'!$F$6-'СЕТ СН'!$F$22</f>
        <v>895.57669127000008</v>
      </c>
      <c r="I26" s="36">
        <f>SUMIFS(СВЦЭМ!$C$33:$C$776,СВЦЭМ!$A$33:$A$776,$A26,СВЦЭМ!$B$33:$B$776,I$11)+'СЕТ СН'!$F$12+СВЦЭМ!$D$10+'СЕТ СН'!$F$6-'СЕТ СН'!$F$22</f>
        <v>889.50441495000007</v>
      </c>
      <c r="J26" s="36">
        <f>SUMIFS(СВЦЭМ!$C$33:$C$776,СВЦЭМ!$A$33:$A$776,$A26,СВЦЭМ!$B$33:$B$776,J$11)+'СЕТ СН'!$F$12+СВЦЭМ!$D$10+'СЕТ СН'!$F$6-'СЕТ СН'!$F$22</f>
        <v>850.19948376000002</v>
      </c>
      <c r="K26" s="36">
        <f>SUMIFS(СВЦЭМ!$C$33:$C$776,СВЦЭМ!$A$33:$A$776,$A26,СВЦЭМ!$B$33:$B$776,K$11)+'СЕТ СН'!$F$12+СВЦЭМ!$D$10+'СЕТ СН'!$F$6-'СЕТ СН'!$F$22</f>
        <v>813.23759863999999</v>
      </c>
      <c r="L26" s="36">
        <f>SUMIFS(СВЦЭМ!$C$33:$C$776,СВЦЭМ!$A$33:$A$776,$A26,СВЦЭМ!$B$33:$B$776,L$11)+'СЕТ СН'!$F$12+СВЦЭМ!$D$10+'СЕТ СН'!$F$6-'СЕТ СН'!$F$22</f>
        <v>809.41971840000008</v>
      </c>
      <c r="M26" s="36">
        <f>SUMIFS(СВЦЭМ!$C$33:$C$776,СВЦЭМ!$A$33:$A$776,$A26,СВЦЭМ!$B$33:$B$776,M$11)+'СЕТ СН'!$F$12+СВЦЭМ!$D$10+'СЕТ СН'!$F$6-'СЕТ СН'!$F$22</f>
        <v>820.07525578000002</v>
      </c>
      <c r="N26" s="36">
        <f>SUMIFS(СВЦЭМ!$C$33:$C$776,СВЦЭМ!$A$33:$A$776,$A26,СВЦЭМ!$B$33:$B$776,N$11)+'СЕТ СН'!$F$12+СВЦЭМ!$D$10+'СЕТ СН'!$F$6-'СЕТ СН'!$F$22</f>
        <v>814.15601274000005</v>
      </c>
      <c r="O26" s="36">
        <f>SUMIFS(СВЦЭМ!$C$33:$C$776,СВЦЭМ!$A$33:$A$776,$A26,СВЦЭМ!$B$33:$B$776,O$11)+'СЕТ СН'!$F$12+СВЦЭМ!$D$10+'СЕТ СН'!$F$6-'СЕТ СН'!$F$22</f>
        <v>792.52170111999999</v>
      </c>
      <c r="P26" s="36">
        <f>SUMIFS(СВЦЭМ!$C$33:$C$776,СВЦЭМ!$A$33:$A$776,$A26,СВЦЭМ!$B$33:$B$776,P$11)+'СЕТ СН'!$F$12+СВЦЭМ!$D$10+'СЕТ СН'!$F$6-'СЕТ СН'!$F$22</f>
        <v>794.64174765000007</v>
      </c>
      <c r="Q26" s="36">
        <f>SUMIFS(СВЦЭМ!$C$33:$C$776,СВЦЭМ!$A$33:$A$776,$A26,СВЦЭМ!$B$33:$B$776,Q$11)+'СЕТ СН'!$F$12+СВЦЭМ!$D$10+'СЕТ СН'!$F$6-'СЕТ СН'!$F$22</f>
        <v>798.61413924999999</v>
      </c>
      <c r="R26" s="36">
        <f>SUMIFS(СВЦЭМ!$C$33:$C$776,СВЦЭМ!$A$33:$A$776,$A26,СВЦЭМ!$B$33:$B$776,R$11)+'СЕТ СН'!$F$12+СВЦЭМ!$D$10+'СЕТ СН'!$F$6-'СЕТ СН'!$F$22</f>
        <v>802.83982786000001</v>
      </c>
      <c r="S26" s="36">
        <f>SUMIFS(СВЦЭМ!$C$33:$C$776,СВЦЭМ!$A$33:$A$776,$A26,СВЦЭМ!$B$33:$B$776,S$11)+'СЕТ СН'!$F$12+СВЦЭМ!$D$10+'СЕТ СН'!$F$6-'СЕТ СН'!$F$22</f>
        <v>804.71678233</v>
      </c>
      <c r="T26" s="36">
        <f>SUMIFS(СВЦЭМ!$C$33:$C$776,СВЦЭМ!$A$33:$A$776,$A26,СВЦЭМ!$B$33:$B$776,T$11)+'СЕТ СН'!$F$12+СВЦЭМ!$D$10+'СЕТ СН'!$F$6-'СЕТ СН'!$F$22</f>
        <v>801.73288767000008</v>
      </c>
      <c r="U26" s="36">
        <f>SUMIFS(СВЦЭМ!$C$33:$C$776,СВЦЭМ!$A$33:$A$776,$A26,СВЦЭМ!$B$33:$B$776,U$11)+'СЕТ СН'!$F$12+СВЦЭМ!$D$10+'СЕТ СН'!$F$6-'СЕТ СН'!$F$22</f>
        <v>806.62306805000003</v>
      </c>
      <c r="V26" s="36">
        <f>SUMIFS(СВЦЭМ!$C$33:$C$776,СВЦЭМ!$A$33:$A$776,$A26,СВЦЭМ!$B$33:$B$776,V$11)+'СЕТ СН'!$F$12+СВЦЭМ!$D$10+'СЕТ СН'!$F$6-'СЕТ СН'!$F$22</f>
        <v>796.76498336999998</v>
      </c>
      <c r="W26" s="36">
        <f>SUMIFS(СВЦЭМ!$C$33:$C$776,СВЦЭМ!$A$33:$A$776,$A26,СВЦЭМ!$B$33:$B$776,W$11)+'СЕТ СН'!$F$12+СВЦЭМ!$D$10+'СЕТ СН'!$F$6-'СЕТ СН'!$F$22</f>
        <v>791.28646510999999</v>
      </c>
      <c r="X26" s="36">
        <f>SUMIFS(СВЦЭМ!$C$33:$C$776,СВЦЭМ!$A$33:$A$776,$A26,СВЦЭМ!$B$33:$B$776,X$11)+'СЕТ СН'!$F$12+СВЦЭМ!$D$10+'СЕТ СН'!$F$6-'СЕТ СН'!$F$22</f>
        <v>808.09983289000002</v>
      </c>
      <c r="Y26" s="36">
        <f>SUMIFS(СВЦЭМ!$C$33:$C$776,СВЦЭМ!$A$33:$A$776,$A26,СВЦЭМ!$B$33:$B$776,Y$11)+'СЕТ СН'!$F$12+СВЦЭМ!$D$10+'СЕТ СН'!$F$6-'СЕТ СН'!$F$22</f>
        <v>823.03885893000006</v>
      </c>
    </row>
    <row r="27" spans="1:25" ht="15.75" x14ac:dyDescent="0.2">
      <c r="A27" s="35">
        <f t="shared" si="0"/>
        <v>44059</v>
      </c>
      <c r="B27" s="36">
        <f>SUMIFS(СВЦЭМ!$C$33:$C$776,СВЦЭМ!$A$33:$A$776,$A27,СВЦЭМ!$B$33:$B$776,B$11)+'СЕТ СН'!$F$12+СВЦЭМ!$D$10+'СЕТ СН'!$F$6-'СЕТ СН'!$F$22</f>
        <v>896.82625877999999</v>
      </c>
      <c r="C27" s="36">
        <f>SUMIFS(СВЦЭМ!$C$33:$C$776,СВЦЭМ!$A$33:$A$776,$A27,СВЦЭМ!$B$33:$B$776,C$11)+'СЕТ СН'!$F$12+СВЦЭМ!$D$10+'СЕТ СН'!$F$6-'СЕТ СН'!$F$22</f>
        <v>914.11079950999999</v>
      </c>
      <c r="D27" s="36">
        <f>SUMIFS(СВЦЭМ!$C$33:$C$776,СВЦЭМ!$A$33:$A$776,$A27,СВЦЭМ!$B$33:$B$776,D$11)+'СЕТ СН'!$F$12+СВЦЭМ!$D$10+'СЕТ СН'!$F$6-'СЕТ СН'!$F$22</f>
        <v>926.97616844000004</v>
      </c>
      <c r="E27" s="36">
        <f>SUMIFS(СВЦЭМ!$C$33:$C$776,СВЦЭМ!$A$33:$A$776,$A27,СВЦЭМ!$B$33:$B$776,E$11)+'СЕТ СН'!$F$12+СВЦЭМ!$D$10+'СЕТ СН'!$F$6-'СЕТ СН'!$F$22</f>
        <v>934.85990775000005</v>
      </c>
      <c r="F27" s="36">
        <f>SUMIFS(СВЦЭМ!$C$33:$C$776,СВЦЭМ!$A$33:$A$776,$A27,СВЦЭМ!$B$33:$B$776,F$11)+'СЕТ СН'!$F$12+СВЦЭМ!$D$10+'СЕТ СН'!$F$6-'СЕТ СН'!$F$22</f>
        <v>932.87192186000004</v>
      </c>
      <c r="G27" s="36">
        <f>SUMIFS(СВЦЭМ!$C$33:$C$776,СВЦЭМ!$A$33:$A$776,$A27,СВЦЭМ!$B$33:$B$776,G$11)+'СЕТ СН'!$F$12+СВЦЭМ!$D$10+'СЕТ СН'!$F$6-'СЕТ СН'!$F$22</f>
        <v>927.24747508000007</v>
      </c>
      <c r="H27" s="36">
        <f>SUMIFS(СВЦЭМ!$C$33:$C$776,СВЦЭМ!$A$33:$A$776,$A27,СВЦЭМ!$B$33:$B$776,H$11)+'СЕТ СН'!$F$12+СВЦЭМ!$D$10+'СЕТ СН'!$F$6-'СЕТ СН'!$F$22</f>
        <v>911.91656062000004</v>
      </c>
      <c r="I27" s="36">
        <f>SUMIFS(СВЦЭМ!$C$33:$C$776,СВЦЭМ!$A$33:$A$776,$A27,СВЦЭМ!$B$33:$B$776,I$11)+'СЕТ СН'!$F$12+СВЦЭМ!$D$10+'СЕТ СН'!$F$6-'СЕТ СН'!$F$22</f>
        <v>866.06692486000009</v>
      </c>
      <c r="J27" s="36">
        <f>SUMIFS(СВЦЭМ!$C$33:$C$776,СВЦЭМ!$A$33:$A$776,$A27,СВЦЭМ!$B$33:$B$776,J$11)+'СЕТ СН'!$F$12+СВЦЭМ!$D$10+'СЕТ СН'!$F$6-'СЕТ СН'!$F$22</f>
        <v>840.85992829000008</v>
      </c>
      <c r="K27" s="36">
        <f>SUMIFS(СВЦЭМ!$C$33:$C$776,СВЦЭМ!$A$33:$A$776,$A27,СВЦЭМ!$B$33:$B$776,K$11)+'СЕТ СН'!$F$12+СВЦЭМ!$D$10+'СЕТ СН'!$F$6-'СЕТ СН'!$F$22</f>
        <v>812.00207982000006</v>
      </c>
      <c r="L27" s="36">
        <f>SUMIFS(СВЦЭМ!$C$33:$C$776,СВЦЭМ!$A$33:$A$776,$A27,СВЦЭМ!$B$33:$B$776,L$11)+'СЕТ СН'!$F$12+СВЦЭМ!$D$10+'СЕТ СН'!$F$6-'СЕТ СН'!$F$22</f>
        <v>803.92141130000005</v>
      </c>
      <c r="M27" s="36">
        <f>SUMIFS(СВЦЭМ!$C$33:$C$776,СВЦЭМ!$A$33:$A$776,$A27,СВЦЭМ!$B$33:$B$776,M$11)+'СЕТ СН'!$F$12+СВЦЭМ!$D$10+'СЕТ СН'!$F$6-'СЕТ СН'!$F$22</f>
        <v>783.18760611000005</v>
      </c>
      <c r="N27" s="36">
        <f>SUMIFS(СВЦЭМ!$C$33:$C$776,СВЦЭМ!$A$33:$A$776,$A27,СВЦЭМ!$B$33:$B$776,N$11)+'СЕТ СН'!$F$12+СВЦЭМ!$D$10+'СЕТ СН'!$F$6-'СЕТ СН'!$F$22</f>
        <v>770.40963476000002</v>
      </c>
      <c r="O27" s="36">
        <f>SUMIFS(СВЦЭМ!$C$33:$C$776,СВЦЭМ!$A$33:$A$776,$A27,СВЦЭМ!$B$33:$B$776,O$11)+'СЕТ СН'!$F$12+СВЦЭМ!$D$10+'СЕТ СН'!$F$6-'СЕТ СН'!$F$22</f>
        <v>754.95266430000004</v>
      </c>
      <c r="P27" s="36">
        <f>SUMIFS(СВЦЭМ!$C$33:$C$776,СВЦЭМ!$A$33:$A$776,$A27,СВЦЭМ!$B$33:$B$776,P$11)+'СЕТ СН'!$F$12+СВЦЭМ!$D$10+'СЕТ СН'!$F$6-'СЕТ СН'!$F$22</f>
        <v>751.22618514999999</v>
      </c>
      <c r="Q27" s="36">
        <f>SUMIFS(СВЦЭМ!$C$33:$C$776,СВЦЭМ!$A$33:$A$776,$A27,СВЦЭМ!$B$33:$B$776,Q$11)+'СЕТ СН'!$F$12+СВЦЭМ!$D$10+'СЕТ СН'!$F$6-'СЕТ СН'!$F$22</f>
        <v>768.16935071</v>
      </c>
      <c r="R27" s="36">
        <f>SUMIFS(СВЦЭМ!$C$33:$C$776,СВЦЭМ!$A$33:$A$776,$A27,СВЦЭМ!$B$33:$B$776,R$11)+'СЕТ СН'!$F$12+СВЦЭМ!$D$10+'СЕТ СН'!$F$6-'СЕТ СН'!$F$22</f>
        <v>782.59660267000004</v>
      </c>
      <c r="S27" s="36">
        <f>SUMIFS(СВЦЭМ!$C$33:$C$776,СВЦЭМ!$A$33:$A$776,$A27,СВЦЭМ!$B$33:$B$776,S$11)+'СЕТ СН'!$F$12+СВЦЭМ!$D$10+'СЕТ СН'!$F$6-'СЕТ СН'!$F$22</f>
        <v>790.18840969000007</v>
      </c>
      <c r="T27" s="36">
        <f>SUMIFS(СВЦЭМ!$C$33:$C$776,СВЦЭМ!$A$33:$A$776,$A27,СВЦЭМ!$B$33:$B$776,T$11)+'СЕТ СН'!$F$12+СВЦЭМ!$D$10+'СЕТ СН'!$F$6-'СЕТ СН'!$F$22</f>
        <v>794.98348901999998</v>
      </c>
      <c r="U27" s="36">
        <f>SUMIFS(СВЦЭМ!$C$33:$C$776,СВЦЭМ!$A$33:$A$776,$A27,СВЦЭМ!$B$33:$B$776,U$11)+'СЕТ СН'!$F$12+СВЦЭМ!$D$10+'СЕТ СН'!$F$6-'СЕТ СН'!$F$22</f>
        <v>805.47840076</v>
      </c>
      <c r="V27" s="36">
        <f>SUMIFS(СВЦЭМ!$C$33:$C$776,СВЦЭМ!$A$33:$A$776,$A27,СВЦЭМ!$B$33:$B$776,V$11)+'СЕТ СН'!$F$12+СВЦЭМ!$D$10+'СЕТ СН'!$F$6-'СЕТ СН'!$F$22</f>
        <v>791.11292551000008</v>
      </c>
      <c r="W27" s="36">
        <f>SUMIFS(СВЦЭМ!$C$33:$C$776,СВЦЭМ!$A$33:$A$776,$A27,СВЦЭМ!$B$33:$B$776,W$11)+'СЕТ СН'!$F$12+СВЦЭМ!$D$10+'СЕТ СН'!$F$6-'СЕТ СН'!$F$22</f>
        <v>788.60232049000001</v>
      </c>
      <c r="X27" s="36">
        <f>SUMIFS(СВЦЭМ!$C$33:$C$776,СВЦЭМ!$A$33:$A$776,$A27,СВЦЭМ!$B$33:$B$776,X$11)+'СЕТ СН'!$F$12+СВЦЭМ!$D$10+'СЕТ СН'!$F$6-'СЕТ СН'!$F$22</f>
        <v>805.27191785000002</v>
      </c>
      <c r="Y27" s="36">
        <f>SUMIFS(СВЦЭМ!$C$33:$C$776,СВЦЭМ!$A$33:$A$776,$A27,СВЦЭМ!$B$33:$B$776,Y$11)+'СЕТ СН'!$F$12+СВЦЭМ!$D$10+'СЕТ СН'!$F$6-'СЕТ СН'!$F$22</f>
        <v>810.56699533000005</v>
      </c>
    </row>
    <row r="28" spans="1:25" ht="15.75" x14ac:dyDescent="0.2">
      <c r="A28" s="35">
        <f t="shared" si="0"/>
        <v>44060</v>
      </c>
      <c r="B28" s="36">
        <f>SUMIFS(СВЦЭМ!$C$33:$C$776,СВЦЭМ!$A$33:$A$776,$A28,СВЦЭМ!$B$33:$B$776,B$11)+'СЕТ СН'!$F$12+СВЦЭМ!$D$10+'СЕТ СН'!$F$6-'СЕТ СН'!$F$22</f>
        <v>911.60584525000002</v>
      </c>
      <c r="C28" s="36">
        <f>SUMIFS(СВЦЭМ!$C$33:$C$776,СВЦЭМ!$A$33:$A$776,$A28,СВЦЭМ!$B$33:$B$776,C$11)+'СЕТ СН'!$F$12+СВЦЭМ!$D$10+'СЕТ СН'!$F$6-'СЕТ СН'!$F$22</f>
        <v>937.93464902000005</v>
      </c>
      <c r="D28" s="36">
        <f>SUMIFS(СВЦЭМ!$C$33:$C$776,СВЦЭМ!$A$33:$A$776,$A28,СВЦЭМ!$B$33:$B$776,D$11)+'СЕТ СН'!$F$12+СВЦЭМ!$D$10+'СЕТ СН'!$F$6-'СЕТ СН'!$F$22</f>
        <v>951.72777847999998</v>
      </c>
      <c r="E28" s="36">
        <f>SUMIFS(СВЦЭМ!$C$33:$C$776,СВЦЭМ!$A$33:$A$776,$A28,СВЦЭМ!$B$33:$B$776,E$11)+'СЕТ СН'!$F$12+СВЦЭМ!$D$10+'СЕТ СН'!$F$6-'СЕТ СН'!$F$22</f>
        <v>961.68545795</v>
      </c>
      <c r="F28" s="36">
        <f>SUMIFS(СВЦЭМ!$C$33:$C$776,СВЦЭМ!$A$33:$A$776,$A28,СВЦЭМ!$B$33:$B$776,F$11)+'СЕТ СН'!$F$12+СВЦЭМ!$D$10+'СЕТ СН'!$F$6-'СЕТ СН'!$F$22</f>
        <v>958.39231727000004</v>
      </c>
      <c r="G28" s="36">
        <f>SUMIFS(СВЦЭМ!$C$33:$C$776,СВЦЭМ!$A$33:$A$776,$A28,СВЦЭМ!$B$33:$B$776,G$11)+'СЕТ СН'!$F$12+СВЦЭМ!$D$10+'СЕТ СН'!$F$6-'СЕТ СН'!$F$22</f>
        <v>959.68030207000004</v>
      </c>
      <c r="H28" s="36">
        <f>SUMIFS(СВЦЭМ!$C$33:$C$776,СВЦЭМ!$A$33:$A$776,$A28,СВЦЭМ!$B$33:$B$776,H$11)+'СЕТ СН'!$F$12+СВЦЭМ!$D$10+'СЕТ СН'!$F$6-'СЕТ СН'!$F$22</f>
        <v>974.55722035000008</v>
      </c>
      <c r="I28" s="36">
        <f>SUMIFS(СВЦЭМ!$C$33:$C$776,СВЦЭМ!$A$33:$A$776,$A28,СВЦЭМ!$B$33:$B$776,I$11)+'СЕТ СН'!$F$12+СВЦЭМ!$D$10+'СЕТ СН'!$F$6-'СЕТ СН'!$F$22</f>
        <v>1017.86592235</v>
      </c>
      <c r="J28" s="36">
        <f>SUMIFS(СВЦЭМ!$C$33:$C$776,СВЦЭМ!$A$33:$A$776,$A28,СВЦЭМ!$B$33:$B$776,J$11)+'СЕТ СН'!$F$12+СВЦЭМ!$D$10+'СЕТ СН'!$F$6-'СЕТ СН'!$F$22</f>
        <v>974.33695956999998</v>
      </c>
      <c r="K28" s="36">
        <f>SUMIFS(СВЦЭМ!$C$33:$C$776,СВЦЭМ!$A$33:$A$776,$A28,СВЦЭМ!$B$33:$B$776,K$11)+'СЕТ СН'!$F$12+СВЦЭМ!$D$10+'СЕТ СН'!$F$6-'СЕТ СН'!$F$22</f>
        <v>942.94425114000001</v>
      </c>
      <c r="L28" s="36">
        <f>SUMIFS(СВЦЭМ!$C$33:$C$776,СВЦЭМ!$A$33:$A$776,$A28,СВЦЭМ!$B$33:$B$776,L$11)+'СЕТ СН'!$F$12+СВЦЭМ!$D$10+'СЕТ СН'!$F$6-'СЕТ СН'!$F$22</f>
        <v>929.22701486000005</v>
      </c>
      <c r="M28" s="36">
        <f>SUMIFS(СВЦЭМ!$C$33:$C$776,СВЦЭМ!$A$33:$A$776,$A28,СВЦЭМ!$B$33:$B$776,M$11)+'СЕТ СН'!$F$12+СВЦЭМ!$D$10+'СЕТ СН'!$F$6-'СЕТ СН'!$F$22</f>
        <v>870.01775856000006</v>
      </c>
      <c r="N28" s="36">
        <f>SUMIFS(СВЦЭМ!$C$33:$C$776,СВЦЭМ!$A$33:$A$776,$A28,СВЦЭМ!$B$33:$B$776,N$11)+'СЕТ СН'!$F$12+СВЦЭМ!$D$10+'СЕТ СН'!$F$6-'СЕТ СН'!$F$22</f>
        <v>799.99263202999998</v>
      </c>
      <c r="O28" s="36">
        <f>SUMIFS(СВЦЭМ!$C$33:$C$776,СВЦЭМ!$A$33:$A$776,$A28,СВЦЭМ!$B$33:$B$776,O$11)+'СЕТ СН'!$F$12+СВЦЭМ!$D$10+'СЕТ СН'!$F$6-'СЕТ СН'!$F$22</f>
        <v>766.88846147000004</v>
      </c>
      <c r="P28" s="36">
        <f>SUMIFS(СВЦЭМ!$C$33:$C$776,СВЦЭМ!$A$33:$A$776,$A28,СВЦЭМ!$B$33:$B$776,P$11)+'СЕТ СН'!$F$12+СВЦЭМ!$D$10+'СЕТ СН'!$F$6-'СЕТ СН'!$F$22</f>
        <v>767.40443933000006</v>
      </c>
      <c r="Q28" s="36">
        <f>SUMIFS(СВЦЭМ!$C$33:$C$776,СВЦЭМ!$A$33:$A$776,$A28,СВЦЭМ!$B$33:$B$776,Q$11)+'СЕТ СН'!$F$12+СВЦЭМ!$D$10+'СЕТ СН'!$F$6-'СЕТ СН'!$F$22</f>
        <v>773.22485246000008</v>
      </c>
      <c r="R28" s="36">
        <f>SUMIFS(СВЦЭМ!$C$33:$C$776,СВЦЭМ!$A$33:$A$776,$A28,СВЦЭМ!$B$33:$B$776,R$11)+'СЕТ СН'!$F$12+СВЦЭМ!$D$10+'СЕТ СН'!$F$6-'СЕТ СН'!$F$22</f>
        <v>770.44846195000002</v>
      </c>
      <c r="S28" s="36">
        <f>SUMIFS(СВЦЭМ!$C$33:$C$776,СВЦЭМ!$A$33:$A$776,$A28,СВЦЭМ!$B$33:$B$776,S$11)+'СЕТ СН'!$F$12+СВЦЭМ!$D$10+'СЕТ СН'!$F$6-'СЕТ СН'!$F$22</f>
        <v>773.84087013999999</v>
      </c>
      <c r="T28" s="36">
        <f>SUMIFS(СВЦЭМ!$C$33:$C$776,СВЦЭМ!$A$33:$A$776,$A28,СВЦЭМ!$B$33:$B$776,T$11)+'СЕТ СН'!$F$12+СВЦЭМ!$D$10+'СЕТ СН'!$F$6-'СЕТ СН'!$F$22</f>
        <v>770.96069068999998</v>
      </c>
      <c r="U28" s="36">
        <f>SUMIFS(СВЦЭМ!$C$33:$C$776,СВЦЭМ!$A$33:$A$776,$A28,СВЦЭМ!$B$33:$B$776,U$11)+'СЕТ СН'!$F$12+СВЦЭМ!$D$10+'СЕТ СН'!$F$6-'СЕТ СН'!$F$22</f>
        <v>774.25626793000004</v>
      </c>
      <c r="V28" s="36">
        <f>SUMIFS(СВЦЭМ!$C$33:$C$776,СВЦЭМ!$A$33:$A$776,$A28,СВЦЭМ!$B$33:$B$776,V$11)+'СЕТ СН'!$F$12+СВЦЭМ!$D$10+'СЕТ СН'!$F$6-'СЕТ СН'!$F$22</f>
        <v>773.05312755</v>
      </c>
      <c r="W28" s="36">
        <f>SUMIFS(СВЦЭМ!$C$33:$C$776,СВЦЭМ!$A$33:$A$776,$A28,СВЦЭМ!$B$33:$B$776,W$11)+'СЕТ СН'!$F$12+СВЦЭМ!$D$10+'СЕТ СН'!$F$6-'СЕТ СН'!$F$22</f>
        <v>771.75227753000001</v>
      </c>
      <c r="X28" s="36">
        <f>SUMIFS(СВЦЭМ!$C$33:$C$776,СВЦЭМ!$A$33:$A$776,$A28,СВЦЭМ!$B$33:$B$776,X$11)+'СЕТ СН'!$F$12+СВЦЭМ!$D$10+'СЕТ СН'!$F$6-'СЕТ СН'!$F$22</f>
        <v>773.32612719000008</v>
      </c>
      <c r="Y28" s="36">
        <f>SUMIFS(СВЦЭМ!$C$33:$C$776,СВЦЭМ!$A$33:$A$776,$A28,СВЦЭМ!$B$33:$B$776,Y$11)+'СЕТ СН'!$F$12+СВЦЭМ!$D$10+'СЕТ СН'!$F$6-'СЕТ СН'!$F$22</f>
        <v>835.53796998000007</v>
      </c>
    </row>
    <row r="29" spans="1:25" ht="15.75" x14ac:dyDescent="0.2">
      <c r="A29" s="35">
        <f t="shared" si="0"/>
        <v>44061</v>
      </c>
      <c r="B29" s="36">
        <f>SUMIFS(СВЦЭМ!$C$33:$C$776,СВЦЭМ!$A$33:$A$776,$A29,СВЦЭМ!$B$33:$B$776,B$11)+'СЕТ СН'!$F$12+СВЦЭМ!$D$10+'СЕТ СН'!$F$6-'СЕТ СН'!$F$22</f>
        <v>913.52365931000008</v>
      </c>
      <c r="C29" s="36">
        <f>SUMIFS(СВЦЭМ!$C$33:$C$776,СВЦЭМ!$A$33:$A$776,$A29,СВЦЭМ!$B$33:$B$776,C$11)+'СЕТ СН'!$F$12+СВЦЭМ!$D$10+'СЕТ СН'!$F$6-'СЕТ СН'!$F$22</f>
        <v>949.89135305000002</v>
      </c>
      <c r="D29" s="36">
        <f>SUMIFS(СВЦЭМ!$C$33:$C$776,СВЦЭМ!$A$33:$A$776,$A29,СВЦЭМ!$B$33:$B$776,D$11)+'СЕТ СН'!$F$12+СВЦЭМ!$D$10+'СЕТ СН'!$F$6-'СЕТ СН'!$F$22</f>
        <v>968.19888643000002</v>
      </c>
      <c r="E29" s="36">
        <f>SUMIFS(СВЦЭМ!$C$33:$C$776,СВЦЭМ!$A$33:$A$776,$A29,СВЦЭМ!$B$33:$B$776,E$11)+'СЕТ СН'!$F$12+СВЦЭМ!$D$10+'СЕТ СН'!$F$6-'СЕТ СН'!$F$22</f>
        <v>968.73946117000003</v>
      </c>
      <c r="F29" s="36">
        <f>SUMIFS(СВЦЭМ!$C$33:$C$776,СВЦЭМ!$A$33:$A$776,$A29,СВЦЭМ!$B$33:$B$776,F$11)+'СЕТ СН'!$F$12+СВЦЭМ!$D$10+'СЕТ СН'!$F$6-'СЕТ СН'!$F$22</f>
        <v>980.88845557000002</v>
      </c>
      <c r="G29" s="36">
        <f>SUMIFS(СВЦЭМ!$C$33:$C$776,СВЦЭМ!$A$33:$A$776,$A29,СВЦЭМ!$B$33:$B$776,G$11)+'СЕТ СН'!$F$12+СВЦЭМ!$D$10+'СЕТ СН'!$F$6-'СЕТ СН'!$F$22</f>
        <v>973.39590901000008</v>
      </c>
      <c r="H29" s="36">
        <f>SUMIFS(СВЦЭМ!$C$33:$C$776,СВЦЭМ!$A$33:$A$776,$A29,СВЦЭМ!$B$33:$B$776,H$11)+'СЕТ СН'!$F$12+СВЦЭМ!$D$10+'СЕТ СН'!$F$6-'СЕТ СН'!$F$22</f>
        <v>976.43601831000001</v>
      </c>
      <c r="I29" s="36">
        <f>SUMIFS(СВЦЭМ!$C$33:$C$776,СВЦЭМ!$A$33:$A$776,$A29,СВЦЭМ!$B$33:$B$776,I$11)+'СЕТ СН'!$F$12+СВЦЭМ!$D$10+'СЕТ СН'!$F$6-'СЕТ СН'!$F$22</f>
        <v>978.84791137000002</v>
      </c>
      <c r="J29" s="36">
        <f>SUMIFS(СВЦЭМ!$C$33:$C$776,СВЦЭМ!$A$33:$A$776,$A29,СВЦЭМ!$B$33:$B$776,J$11)+'СЕТ СН'!$F$12+СВЦЭМ!$D$10+'СЕТ СН'!$F$6-'СЕТ СН'!$F$22</f>
        <v>926.38582979</v>
      </c>
      <c r="K29" s="36">
        <f>SUMIFS(СВЦЭМ!$C$33:$C$776,СВЦЭМ!$A$33:$A$776,$A29,СВЦЭМ!$B$33:$B$776,K$11)+'СЕТ СН'!$F$12+СВЦЭМ!$D$10+'СЕТ СН'!$F$6-'СЕТ СН'!$F$22</f>
        <v>909.23705473000007</v>
      </c>
      <c r="L29" s="36">
        <f>SUMIFS(СВЦЭМ!$C$33:$C$776,СВЦЭМ!$A$33:$A$776,$A29,СВЦЭМ!$B$33:$B$776,L$11)+'СЕТ СН'!$F$12+СВЦЭМ!$D$10+'СЕТ СН'!$F$6-'СЕТ СН'!$F$22</f>
        <v>907.44236655999998</v>
      </c>
      <c r="M29" s="36">
        <f>SUMIFS(СВЦЭМ!$C$33:$C$776,СВЦЭМ!$A$33:$A$776,$A29,СВЦЭМ!$B$33:$B$776,M$11)+'СЕТ СН'!$F$12+СВЦЭМ!$D$10+'СЕТ СН'!$F$6-'СЕТ СН'!$F$22</f>
        <v>863.27267520999999</v>
      </c>
      <c r="N29" s="36">
        <f>SUMIFS(СВЦЭМ!$C$33:$C$776,СВЦЭМ!$A$33:$A$776,$A29,СВЦЭМ!$B$33:$B$776,N$11)+'СЕТ СН'!$F$12+СВЦЭМ!$D$10+'СЕТ СН'!$F$6-'СЕТ СН'!$F$22</f>
        <v>787.44222327</v>
      </c>
      <c r="O29" s="36">
        <f>SUMIFS(СВЦЭМ!$C$33:$C$776,СВЦЭМ!$A$33:$A$776,$A29,СВЦЭМ!$B$33:$B$776,O$11)+'СЕТ СН'!$F$12+СВЦЭМ!$D$10+'СЕТ СН'!$F$6-'СЕТ СН'!$F$22</f>
        <v>767.25286517000006</v>
      </c>
      <c r="P29" s="36">
        <f>SUMIFS(СВЦЭМ!$C$33:$C$776,СВЦЭМ!$A$33:$A$776,$A29,СВЦЭМ!$B$33:$B$776,P$11)+'СЕТ СН'!$F$12+СВЦЭМ!$D$10+'СЕТ СН'!$F$6-'СЕТ СН'!$F$22</f>
        <v>767.02562472</v>
      </c>
      <c r="Q29" s="36">
        <f>SUMIFS(СВЦЭМ!$C$33:$C$776,СВЦЭМ!$A$33:$A$776,$A29,СВЦЭМ!$B$33:$B$776,Q$11)+'СЕТ СН'!$F$12+СВЦЭМ!$D$10+'СЕТ СН'!$F$6-'СЕТ СН'!$F$22</f>
        <v>767.81289131000005</v>
      </c>
      <c r="R29" s="36">
        <f>SUMIFS(СВЦЭМ!$C$33:$C$776,СВЦЭМ!$A$33:$A$776,$A29,СВЦЭМ!$B$33:$B$776,R$11)+'СЕТ СН'!$F$12+СВЦЭМ!$D$10+'СЕТ СН'!$F$6-'СЕТ СН'!$F$22</f>
        <v>756.67568056000005</v>
      </c>
      <c r="S29" s="36">
        <f>SUMIFS(СВЦЭМ!$C$33:$C$776,СВЦЭМ!$A$33:$A$776,$A29,СВЦЭМ!$B$33:$B$776,S$11)+'СЕТ СН'!$F$12+СВЦЭМ!$D$10+'СЕТ СН'!$F$6-'СЕТ СН'!$F$22</f>
        <v>760.32850774000008</v>
      </c>
      <c r="T29" s="36">
        <f>SUMIFS(СВЦЭМ!$C$33:$C$776,СВЦЭМ!$A$33:$A$776,$A29,СВЦЭМ!$B$33:$B$776,T$11)+'СЕТ СН'!$F$12+СВЦЭМ!$D$10+'СЕТ СН'!$F$6-'СЕТ СН'!$F$22</f>
        <v>760.39940053999999</v>
      </c>
      <c r="U29" s="36">
        <f>SUMIFS(СВЦЭМ!$C$33:$C$776,СВЦЭМ!$A$33:$A$776,$A29,СВЦЭМ!$B$33:$B$776,U$11)+'СЕТ СН'!$F$12+СВЦЭМ!$D$10+'СЕТ СН'!$F$6-'СЕТ СН'!$F$22</f>
        <v>758.96747328000004</v>
      </c>
      <c r="V29" s="36">
        <f>SUMIFS(СВЦЭМ!$C$33:$C$776,СВЦЭМ!$A$33:$A$776,$A29,СВЦЭМ!$B$33:$B$776,V$11)+'СЕТ СН'!$F$12+СВЦЭМ!$D$10+'СЕТ СН'!$F$6-'СЕТ СН'!$F$22</f>
        <v>755.38236470000004</v>
      </c>
      <c r="W29" s="36">
        <f>SUMIFS(СВЦЭМ!$C$33:$C$776,СВЦЭМ!$A$33:$A$776,$A29,СВЦЭМ!$B$33:$B$776,W$11)+'СЕТ СН'!$F$12+СВЦЭМ!$D$10+'СЕТ СН'!$F$6-'СЕТ СН'!$F$22</f>
        <v>776.50048527000001</v>
      </c>
      <c r="X29" s="36">
        <f>SUMIFS(СВЦЭМ!$C$33:$C$776,СВЦЭМ!$A$33:$A$776,$A29,СВЦЭМ!$B$33:$B$776,X$11)+'СЕТ СН'!$F$12+СВЦЭМ!$D$10+'СЕТ СН'!$F$6-'СЕТ СН'!$F$22</f>
        <v>776.30895795000004</v>
      </c>
      <c r="Y29" s="36">
        <f>SUMIFS(СВЦЭМ!$C$33:$C$776,СВЦЭМ!$A$33:$A$776,$A29,СВЦЭМ!$B$33:$B$776,Y$11)+'СЕТ СН'!$F$12+СВЦЭМ!$D$10+'СЕТ СН'!$F$6-'СЕТ СН'!$F$22</f>
        <v>848.20589418999998</v>
      </c>
    </row>
    <row r="30" spans="1:25" ht="15.75" x14ac:dyDescent="0.2">
      <c r="A30" s="35">
        <f t="shared" si="0"/>
        <v>44062</v>
      </c>
      <c r="B30" s="36">
        <f>SUMIFS(СВЦЭМ!$C$33:$C$776,СВЦЭМ!$A$33:$A$776,$A30,СВЦЭМ!$B$33:$B$776,B$11)+'СЕТ СН'!$F$12+СВЦЭМ!$D$10+'СЕТ СН'!$F$6-'СЕТ СН'!$F$22</f>
        <v>855.07502950000003</v>
      </c>
      <c r="C30" s="36">
        <f>SUMIFS(СВЦЭМ!$C$33:$C$776,СВЦЭМ!$A$33:$A$776,$A30,СВЦЭМ!$B$33:$B$776,C$11)+'СЕТ СН'!$F$12+СВЦЭМ!$D$10+'СЕТ СН'!$F$6-'СЕТ СН'!$F$22</f>
        <v>895.40722013000004</v>
      </c>
      <c r="D30" s="36">
        <f>SUMIFS(СВЦЭМ!$C$33:$C$776,СВЦЭМ!$A$33:$A$776,$A30,СВЦЭМ!$B$33:$B$776,D$11)+'СЕТ СН'!$F$12+СВЦЭМ!$D$10+'СЕТ СН'!$F$6-'СЕТ СН'!$F$22</f>
        <v>902.98695800000007</v>
      </c>
      <c r="E30" s="36">
        <f>SUMIFS(СВЦЭМ!$C$33:$C$776,СВЦЭМ!$A$33:$A$776,$A30,СВЦЭМ!$B$33:$B$776,E$11)+'СЕТ СН'!$F$12+СВЦЭМ!$D$10+'СЕТ СН'!$F$6-'СЕТ СН'!$F$22</f>
        <v>919.87022334000005</v>
      </c>
      <c r="F30" s="36">
        <f>SUMIFS(СВЦЭМ!$C$33:$C$776,СВЦЭМ!$A$33:$A$776,$A30,СВЦЭМ!$B$33:$B$776,F$11)+'СЕТ СН'!$F$12+СВЦЭМ!$D$10+'СЕТ СН'!$F$6-'СЕТ СН'!$F$22</f>
        <v>926.79486876999999</v>
      </c>
      <c r="G30" s="36">
        <f>SUMIFS(СВЦЭМ!$C$33:$C$776,СВЦЭМ!$A$33:$A$776,$A30,СВЦЭМ!$B$33:$B$776,G$11)+'СЕТ СН'!$F$12+СВЦЭМ!$D$10+'СЕТ СН'!$F$6-'СЕТ СН'!$F$22</f>
        <v>907.21832868000001</v>
      </c>
      <c r="H30" s="36">
        <f>SUMIFS(СВЦЭМ!$C$33:$C$776,СВЦЭМ!$A$33:$A$776,$A30,СВЦЭМ!$B$33:$B$776,H$11)+'СЕТ СН'!$F$12+СВЦЭМ!$D$10+'СЕТ СН'!$F$6-'СЕТ СН'!$F$22</f>
        <v>905.32041952999998</v>
      </c>
      <c r="I30" s="36">
        <f>SUMIFS(СВЦЭМ!$C$33:$C$776,СВЦЭМ!$A$33:$A$776,$A30,СВЦЭМ!$B$33:$B$776,I$11)+'СЕТ СН'!$F$12+СВЦЭМ!$D$10+'СЕТ СН'!$F$6-'СЕТ СН'!$F$22</f>
        <v>930.62611785000001</v>
      </c>
      <c r="J30" s="36">
        <f>SUMIFS(СВЦЭМ!$C$33:$C$776,СВЦЭМ!$A$33:$A$776,$A30,СВЦЭМ!$B$33:$B$776,J$11)+'СЕТ СН'!$F$12+СВЦЭМ!$D$10+'СЕТ СН'!$F$6-'СЕТ СН'!$F$22</f>
        <v>910.11528780000003</v>
      </c>
      <c r="K30" s="36">
        <f>SUMIFS(СВЦЭМ!$C$33:$C$776,СВЦЭМ!$A$33:$A$776,$A30,СВЦЭМ!$B$33:$B$776,K$11)+'СЕТ СН'!$F$12+СВЦЭМ!$D$10+'СЕТ СН'!$F$6-'СЕТ СН'!$F$22</f>
        <v>880.42892590999998</v>
      </c>
      <c r="L30" s="36">
        <f>SUMIFS(СВЦЭМ!$C$33:$C$776,СВЦЭМ!$A$33:$A$776,$A30,СВЦЭМ!$B$33:$B$776,L$11)+'СЕТ СН'!$F$12+СВЦЭМ!$D$10+'СЕТ СН'!$F$6-'СЕТ СН'!$F$22</f>
        <v>836.83463902000005</v>
      </c>
      <c r="M30" s="36">
        <f>SUMIFS(СВЦЭМ!$C$33:$C$776,СВЦЭМ!$A$33:$A$776,$A30,СВЦЭМ!$B$33:$B$776,M$11)+'СЕТ СН'!$F$12+СВЦЭМ!$D$10+'СЕТ СН'!$F$6-'СЕТ СН'!$F$22</f>
        <v>795.05973116000007</v>
      </c>
      <c r="N30" s="36">
        <f>SUMIFS(СВЦЭМ!$C$33:$C$776,СВЦЭМ!$A$33:$A$776,$A30,СВЦЭМ!$B$33:$B$776,N$11)+'СЕТ СН'!$F$12+СВЦЭМ!$D$10+'СЕТ СН'!$F$6-'СЕТ СН'!$F$22</f>
        <v>757.07127995000008</v>
      </c>
      <c r="O30" s="36">
        <f>SUMIFS(СВЦЭМ!$C$33:$C$776,СВЦЭМ!$A$33:$A$776,$A30,СВЦЭМ!$B$33:$B$776,O$11)+'СЕТ СН'!$F$12+СВЦЭМ!$D$10+'СЕТ СН'!$F$6-'СЕТ СН'!$F$22</f>
        <v>745.98161270000003</v>
      </c>
      <c r="P30" s="36">
        <f>SUMIFS(СВЦЭМ!$C$33:$C$776,СВЦЭМ!$A$33:$A$776,$A30,СВЦЭМ!$B$33:$B$776,P$11)+'СЕТ СН'!$F$12+СВЦЭМ!$D$10+'СЕТ СН'!$F$6-'СЕТ СН'!$F$22</f>
        <v>745.08563660000004</v>
      </c>
      <c r="Q30" s="36">
        <f>SUMIFS(СВЦЭМ!$C$33:$C$776,СВЦЭМ!$A$33:$A$776,$A30,СВЦЭМ!$B$33:$B$776,Q$11)+'СЕТ СН'!$F$12+СВЦЭМ!$D$10+'СЕТ СН'!$F$6-'СЕТ СН'!$F$22</f>
        <v>746.05188117</v>
      </c>
      <c r="R30" s="36">
        <f>SUMIFS(СВЦЭМ!$C$33:$C$776,СВЦЭМ!$A$33:$A$776,$A30,СВЦЭМ!$B$33:$B$776,R$11)+'СЕТ СН'!$F$12+СВЦЭМ!$D$10+'СЕТ СН'!$F$6-'СЕТ СН'!$F$22</f>
        <v>741.85451437000006</v>
      </c>
      <c r="S30" s="36">
        <f>SUMIFS(СВЦЭМ!$C$33:$C$776,СВЦЭМ!$A$33:$A$776,$A30,СВЦЭМ!$B$33:$B$776,S$11)+'СЕТ СН'!$F$12+СВЦЭМ!$D$10+'СЕТ СН'!$F$6-'СЕТ СН'!$F$22</f>
        <v>742.87896104000004</v>
      </c>
      <c r="T30" s="36">
        <f>SUMIFS(СВЦЭМ!$C$33:$C$776,СВЦЭМ!$A$33:$A$776,$A30,СВЦЭМ!$B$33:$B$776,T$11)+'СЕТ СН'!$F$12+СВЦЭМ!$D$10+'СЕТ СН'!$F$6-'СЕТ СН'!$F$22</f>
        <v>739.40094183000008</v>
      </c>
      <c r="U30" s="36">
        <f>SUMIFS(СВЦЭМ!$C$33:$C$776,СВЦЭМ!$A$33:$A$776,$A30,СВЦЭМ!$B$33:$B$776,U$11)+'СЕТ СН'!$F$12+СВЦЭМ!$D$10+'СЕТ СН'!$F$6-'СЕТ СН'!$F$22</f>
        <v>734.04261085000007</v>
      </c>
      <c r="V30" s="36">
        <f>SUMIFS(СВЦЭМ!$C$33:$C$776,СВЦЭМ!$A$33:$A$776,$A30,СВЦЭМ!$B$33:$B$776,V$11)+'СЕТ СН'!$F$12+СВЦЭМ!$D$10+'СЕТ СН'!$F$6-'СЕТ СН'!$F$22</f>
        <v>727.07676022999999</v>
      </c>
      <c r="W30" s="36">
        <f>SUMIFS(СВЦЭМ!$C$33:$C$776,СВЦЭМ!$A$33:$A$776,$A30,СВЦЭМ!$B$33:$B$776,W$11)+'СЕТ СН'!$F$12+СВЦЭМ!$D$10+'СЕТ СН'!$F$6-'СЕТ СН'!$F$22</f>
        <v>730.95104778000007</v>
      </c>
      <c r="X30" s="36">
        <f>SUMIFS(СВЦЭМ!$C$33:$C$776,СВЦЭМ!$A$33:$A$776,$A30,СВЦЭМ!$B$33:$B$776,X$11)+'СЕТ СН'!$F$12+СВЦЭМ!$D$10+'СЕТ СН'!$F$6-'СЕТ СН'!$F$22</f>
        <v>741.76535194000007</v>
      </c>
      <c r="Y30" s="36">
        <f>SUMIFS(СВЦЭМ!$C$33:$C$776,СВЦЭМ!$A$33:$A$776,$A30,СВЦЭМ!$B$33:$B$776,Y$11)+'СЕТ СН'!$F$12+СВЦЭМ!$D$10+'СЕТ СН'!$F$6-'СЕТ СН'!$F$22</f>
        <v>850.33682310000006</v>
      </c>
    </row>
    <row r="31" spans="1:25" ht="15.75" x14ac:dyDescent="0.2">
      <c r="A31" s="35">
        <f t="shared" si="0"/>
        <v>44063</v>
      </c>
      <c r="B31" s="36">
        <f>SUMIFS(СВЦЭМ!$C$33:$C$776,СВЦЭМ!$A$33:$A$776,$A31,СВЦЭМ!$B$33:$B$776,B$11)+'СЕТ СН'!$F$12+СВЦЭМ!$D$10+'СЕТ СН'!$F$6-'СЕТ СН'!$F$22</f>
        <v>911.71724612000003</v>
      </c>
      <c r="C31" s="36">
        <f>SUMIFS(СВЦЭМ!$C$33:$C$776,СВЦЭМ!$A$33:$A$776,$A31,СВЦЭМ!$B$33:$B$776,C$11)+'СЕТ СН'!$F$12+СВЦЭМ!$D$10+'СЕТ СН'!$F$6-'СЕТ СН'!$F$22</f>
        <v>950.40756146000001</v>
      </c>
      <c r="D31" s="36">
        <f>SUMIFS(СВЦЭМ!$C$33:$C$776,СВЦЭМ!$A$33:$A$776,$A31,СВЦЭМ!$B$33:$B$776,D$11)+'СЕТ СН'!$F$12+СВЦЭМ!$D$10+'СЕТ СН'!$F$6-'СЕТ СН'!$F$22</f>
        <v>977.79294450999998</v>
      </c>
      <c r="E31" s="36">
        <f>SUMIFS(СВЦЭМ!$C$33:$C$776,СВЦЭМ!$A$33:$A$776,$A31,СВЦЭМ!$B$33:$B$776,E$11)+'СЕТ СН'!$F$12+СВЦЭМ!$D$10+'СЕТ СН'!$F$6-'СЕТ СН'!$F$22</f>
        <v>992.27335526000002</v>
      </c>
      <c r="F31" s="36">
        <f>SUMIFS(СВЦЭМ!$C$33:$C$776,СВЦЭМ!$A$33:$A$776,$A31,СВЦЭМ!$B$33:$B$776,F$11)+'СЕТ СН'!$F$12+СВЦЭМ!$D$10+'СЕТ СН'!$F$6-'СЕТ СН'!$F$22</f>
        <v>992.32573946000002</v>
      </c>
      <c r="G31" s="36">
        <f>SUMIFS(СВЦЭМ!$C$33:$C$776,СВЦЭМ!$A$33:$A$776,$A31,СВЦЭМ!$B$33:$B$776,G$11)+'СЕТ СН'!$F$12+СВЦЭМ!$D$10+'СЕТ СН'!$F$6-'СЕТ СН'!$F$22</f>
        <v>972.80010990000005</v>
      </c>
      <c r="H31" s="36">
        <f>SUMIFS(СВЦЭМ!$C$33:$C$776,СВЦЭМ!$A$33:$A$776,$A31,СВЦЭМ!$B$33:$B$776,H$11)+'СЕТ СН'!$F$12+СВЦЭМ!$D$10+'СЕТ СН'!$F$6-'СЕТ СН'!$F$22</f>
        <v>944.29666499000007</v>
      </c>
      <c r="I31" s="36">
        <f>SUMIFS(СВЦЭМ!$C$33:$C$776,СВЦЭМ!$A$33:$A$776,$A31,СВЦЭМ!$B$33:$B$776,I$11)+'СЕТ СН'!$F$12+СВЦЭМ!$D$10+'СЕТ СН'!$F$6-'СЕТ СН'!$F$22</f>
        <v>979.58563835000007</v>
      </c>
      <c r="J31" s="36">
        <f>SUMIFS(СВЦЭМ!$C$33:$C$776,СВЦЭМ!$A$33:$A$776,$A31,СВЦЭМ!$B$33:$B$776,J$11)+'СЕТ СН'!$F$12+СВЦЭМ!$D$10+'СЕТ СН'!$F$6-'СЕТ СН'!$F$22</f>
        <v>951.53486694000003</v>
      </c>
      <c r="K31" s="36">
        <f>SUMIFS(СВЦЭМ!$C$33:$C$776,СВЦЭМ!$A$33:$A$776,$A31,СВЦЭМ!$B$33:$B$776,K$11)+'СЕТ СН'!$F$12+СВЦЭМ!$D$10+'СЕТ СН'!$F$6-'СЕТ СН'!$F$22</f>
        <v>916.80491805000008</v>
      </c>
      <c r="L31" s="36">
        <f>SUMIFS(СВЦЭМ!$C$33:$C$776,СВЦЭМ!$A$33:$A$776,$A31,СВЦЭМ!$B$33:$B$776,L$11)+'СЕТ СН'!$F$12+СВЦЭМ!$D$10+'СЕТ СН'!$F$6-'СЕТ СН'!$F$22</f>
        <v>877.52965027000005</v>
      </c>
      <c r="M31" s="36">
        <f>SUMIFS(СВЦЭМ!$C$33:$C$776,СВЦЭМ!$A$33:$A$776,$A31,СВЦЭМ!$B$33:$B$776,M$11)+'СЕТ СН'!$F$12+СВЦЭМ!$D$10+'СЕТ СН'!$F$6-'СЕТ СН'!$F$22</f>
        <v>830.66358263000006</v>
      </c>
      <c r="N31" s="36">
        <f>SUMIFS(СВЦЭМ!$C$33:$C$776,СВЦЭМ!$A$33:$A$776,$A31,СВЦЭМ!$B$33:$B$776,N$11)+'СЕТ СН'!$F$12+СВЦЭМ!$D$10+'СЕТ СН'!$F$6-'СЕТ СН'!$F$22</f>
        <v>769.80321805000005</v>
      </c>
      <c r="O31" s="36">
        <f>SUMIFS(СВЦЭМ!$C$33:$C$776,СВЦЭМ!$A$33:$A$776,$A31,СВЦЭМ!$B$33:$B$776,O$11)+'СЕТ СН'!$F$12+СВЦЭМ!$D$10+'СЕТ СН'!$F$6-'СЕТ СН'!$F$22</f>
        <v>750.64449534000005</v>
      </c>
      <c r="P31" s="36">
        <f>SUMIFS(СВЦЭМ!$C$33:$C$776,СВЦЭМ!$A$33:$A$776,$A31,СВЦЭМ!$B$33:$B$776,P$11)+'СЕТ СН'!$F$12+СВЦЭМ!$D$10+'СЕТ СН'!$F$6-'СЕТ СН'!$F$22</f>
        <v>749.41207108000003</v>
      </c>
      <c r="Q31" s="36">
        <f>SUMIFS(СВЦЭМ!$C$33:$C$776,СВЦЭМ!$A$33:$A$776,$A31,СВЦЭМ!$B$33:$B$776,Q$11)+'СЕТ СН'!$F$12+СВЦЭМ!$D$10+'СЕТ СН'!$F$6-'СЕТ СН'!$F$22</f>
        <v>750.70907123000006</v>
      </c>
      <c r="R31" s="36">
        <f>SUMIFS(СВЦЭМ!$C$33:$C$776,СВЦЭМ!$A$33:$A$776,$A31,СВЦЭМ!$B$33:$B$776,R$11)+'СЕТ СН'!$F$12+СВЦЭМ!$D$10+'СЕТ СН'!$F$6-'СЕТ СН'!$F$22</f>
        <v>749.26029104999998</v>
      </c>
      <c r="S31" s="36">
        <f>SUMIFS(СВЦЭМ!$C$33:$C$776,СВЦЭМ!$A$33:$A$776,$A31,СВЦЭМ!$B$33:$B$776,S$11)+'СЕТ СН'!$F$12+СВЦЭМ!$D$10+'СЕТ СН'!$F$6-'СЕТ СН'!$F$22</f>
        <v>756.01619735999998</v>
      </c>
      <c r="T31" s="36">
        <f>SUMIFS(СВЦЭМ!$C$33:$C$776,СВЦЭМ!$A$33:$A$776,$A31,СВЦЭМ!$B$33:$B$776,T$11)+'СЕТ СН'!$F$12+СВЦЭМ!$D$10+'СЕТ СН'!$F$6-'СЕТ СН'!$F$22</f>
        <v>756.60896256000001</v>
      </c>
      <c r="U31" s="36">
        <f>SUMIFS(СВЦЭМ!$C$33:$C$776,СВЦЭМ!$A$33:$A$776,$A31,СВЦЭМ!$B$33:$B$776,U$11)+'СЕТ СН'!$F$12+СВЦЭМ!$D$10+'СЕТ СН'!$F$6-'СЕТ СН'!$F$22</f>
        <v>755.70781018000002</v>
      </c>
      <c r="V31" s="36">
        <f>SUMIFS(СВЦЭМ!$C$33:$C$776,СВЦЭМ!$A$33:$A$776,$A31,СВЦЭМ!$B$33:$B$776,V$11)+'СЕТ СН'!$F$12+СВЦЭМ!$D$10+'СЕТ СН'!$F$6-'СЕТ СН'!$F$22</f>
        <v>758.17635569000004</v>
      </c>
      <c r="W31" s="36">
        <f>SUMIFS(СВЦЭМ!$C$33:$C$776,СВЦЭМ!$A$33:$A$776,$A31,СВЦЭМ!$B$33:$B$776,W$11)+'СЕТ СН'!$F$12+СВЦЭМ!$D$10+'СЕТ СН'!$F$6-'СЕТ СН'!$F$22</f>
        <v>755.41283547</v>
      </c>
      <c r="X31" s="36">
        <f>SUMIFS(СВЦЭМ!$C$33:$C$776,СВЦЭМ!$A$33:$A$776,$A31,СВЦЭМ!$B$33:$B$776,X$11)+'СЕТ СН'!$F$12+СВЦЭМ!$D$10+'СЕТ СН'!$F$6-'СЕТ СН'!$F$22</f>
        <v>760.77118957000005</v>
      </c>
      <c r="Y31" s="36">
        <f>SUMIFS(СВЦЭМ!$C$33:$C$776,СВЦЭМ!$A$33:$A$776,$A31,СВЦЭМ!$B$33:$B$776,Y$11)+'СЕТ СН'!$F$12+СВЦЭМ!$D$10+'СЕТ СН'!$F$6-'СЕТ СН'!$F$22</f>
        <v>872.24573453000005</v>
      </c>
    </row>
    <row r="32" spans="1:25" ht="15.75" x14ac:dyDescent="0.2">
      <c r="A32" s="35">
        <f t="shared" si="0"/>
        <v>44064</v>
      </c>
      <c r="B32" s="36">
        <f>SUMIFS(СВЦЭМ!$C$33:$C$776,СВЦЭМ!$A$33:$A$776,$A32,СВЦЭМ!$B$33:$B$776,B$11)+'СЕТ СН'!$F$12+СВЦЭМ!$D$10+'СЕТ СН'!$F$6-'СЕТ СН'!$F$22</f>
        <v>927.88323232000005</v>
      </c>
      <c r="C32" s="36">
        <f>SUMIFS(СВЦЭМ!$C$33:$C$776,СВЦЭМ!$A$33:$A$776,$A32,СВЦЭМ!$B$33:$B$776,C$11)+'СЕТ СН'!$F$12+СВЦЭМ!$D$10+'СЕТ СН'!$F$6-'СЕТ СН'!$F$22</f>
        <v>945.02808082000001</v>
      </c>
      <c r="D32" s="36">
        <f>SUMIFS(СВЦЭМ!$C$33:$C$776,СВЦЭМ!$A$33:$A$776,$A32,СВЦЭМ!$B$33:$B$776,D$11)+'СЕТ СН'!$F$12+СВЦЭМ!$D$10+'СЕТ СН'!$F$6-'СЕТ СН'!$F$22</f>
        <v>983.60284991000003</v>
      </c>
      <c r="E32" s="36">
        <f>SUMIFS(СВЦЭМ!$C$33:$C$776,СВЦЭМ!$A$33:$A$776,$A32,СВЦЭМ!$B$33:$B$776,E$11)+'СЕТ СН'!$F$12+СВЦЭМ!$D$10+'СЕТ СН'!$F$6-'СЕТ СН'!$F$22</f>
        <v>977.72297989000003</v>
      </c>
      <c r="F32" s="36">
        <f>SUMIFS(СВЦЭМ!$C$33:$C$776,СВЦЭМ!$A$33:$A$776,$A32,СВЦЭМ!$B$33:$B$776,F$11)+'СЕТ СН'!$F$12+СВЦЭМ!$D$10+'СЕТ СН'!$F$6-'СЕТ СН'!$F$22</f>
        <v>974.68077576000007</v>
      </c>
      <c r="G32" s="36">
        <f>SUMIFS(СВЦЭМ!$C$33:$C$776,СВЦЭМ!$A$33:$A$776,$A32,СВЦЭМ!$B$33:$B$776,G$11)+'СЕТ СН'!$F$12+СВЦЭМ!$D$10+'СЕТ СН'!$F$6-'СЕТ СН'!$F$22</f>
        <v>986.77901462</v>
      </c>
      <c r="H32" s="36">
        <f>SUMIFS(СВЦЭМ!$C$33:$C$776,СВЦЭМ!$A$33:$A$776,$A32,СВЦЭМ!$B$33:$B$776,H$11)+'СЕТ СН'!$F$12+СВЦЭМ!$D$10+'СЕТ СН'!$F$6-'СЕТ СН'!$F$22</f>
        <v>983.24243876000003</v>
      </c>
      <c r="I32" s="36">
        <f>SUMIFS(СВЦЭМ!$C$33:$C$776,СВЦЭМ!$A$33:$A$776,$A32,СВЦЭМ!$B$33:$B$776,I$11)+'СЕТ СН'!$F$12+СВЦЭМ!$D$10+'СЕТ СН'!$F$6-'СЕТ СН'!$F$22</f>
        <v>1009.65445519</v>
      </c>
      <c r="J32" s="36">
        <f>SUMIFS(СВЦЭМ!$C$33:$C$776,СВЦЭМ!$A$33:$A$776,$A32,СВЦЭМ!$B$33:$B$776,J$11)+'СЕТ СН'!$F$12+СВЦЭМ!$D$10+'СЕТ СН'!$F$6-'СЕТ СН'!$F$22</f>
        <v>982.73719323</v>
      </c>
      <c r="K32" s="36">
        <f>SUMIFS(СВЦЭМ!$C$33:$C$776,СВЦЭМ!$A$33:$A$776,$A32,СВЦЭМ!$B$33:$B$776,K$11)+'СЕТ СН'!$F$12+СВЦЭМ!$D$10+'СЕТ СН'!$F$6-'СЕТ СН'!$F$22</f>
        <v>935.05140154000003</v>
      </c>
      <c r="L32" s="36">
        <f>SUMIFS(СВЦЭМ!$C$33:$C$776,СВЦЭМ!$A$33:$A$776,$A32,СВЦЭМ!$B$33:$B$776,L$11)+'СЕТ СН'!$F$12+СВЦЭМ!$D$10+'СЕТ СН'!$F$6-'СЕТ СН'!$F$22</f>
        <v>901.51769496000009</v>
      </c>
      <c r="M32" s="36">
        <f>SUMIFS(СВЦЭМ!$C$33:$C$776,СВЦЭМ!$A$33:$A$776,$A32,СВЦЭМ!$B$33:$B$776,M$11)+'СЕТ СН'!$F$12+СВЦЭМ!$D$10+'СЕТ СН'!$F$6-'СЕТ СН'!$F$22</f>
        <v>856.38131240000007</v>
      </c>
      <c r="N32" s="36">
        <f>SUMIFS(СВЦЭМ!$C$33:$C$776,СВЦЭМ!$A$33:$A$776,$A32,СВЦЭМ!$B$33:$B$776,N$11)+'СЕТ СН'!$F$12+СВЦЭМ!$D$10+'СЕТ СН'!$F$6-'СЕТ СН'!$F$22</f>
        <v>796.26064844000007</v>
      </c>
      <c r="O32" s="36">
        <f>SUMIFS(СВЦЭМ!$C$33:$C$776,СВЦЭМ!$A$33:$A$776,$A32,СВЦЭМ!$B$33:$B$776,O$11)+'СЕТ СН'!$F$12+СВЦЭМ!$D$10+'СЕТ СН'!$F$6-'СЕТ СН'!$F$22</f>
        <v>777.09430223000004</v>
      </c>
      <c r="P32" s="36">
        <f>SUMIFS(СВЦЭМ!$C$33:$C$776,СВЦЭМ!$A$33:$A$776,$A32,СВЦЭМ!$B$33:$B$776,P$11)+'СЕТ СН'!$F$12+СВЦЭМ!$D$10+'СЕТ СН'!$F$6-'СЕТ СН'!$F$22</f>
        <v>773.57321629</v>
      </c>
      <c r="Q32" s="36">
        <f>SUMIFS(СВЦЭМ!$C$33:$C$776,СВЦЭМ!$A$33:$A$776,$A32,СВЦЭМ!$B$33:$B$776,Q$11)+'СЕТ СН'!$F$12+СВЦЭМ!$D$10+'СЕТ СН'!$F$6-'СЕТ СН'!$F$22</f>
        <v>771.98026353</v>
      </c>
      <c r="R32" s="36">
        <f>SUMIFS(СВЦЭМ!$C$33:$C$776,СВЦЭМ!$A$33:$A$776,$A32,СВЦЭМ!$B$33:$B$776,R$11)+'СЕТ СН'!$F$12+СВЦЭМ!$D$10+'СЕТ СН'!$F$6-'СЕТ СН'!$F$22</f>
        <v>764.69857897000009</v>
      </c>
      <c r="S32" s="36">
        <f>SUMIFS(СВЦЭМ!$C$33:$C$776,СВЦЭМ!$A$33:$A$776,$A32,СВЦЭМ!$B$33:$B$776,S$11)+'СЕТ СН'!$F$12+СВЦЭМ!$D$10+'СЕТ СН'!$F$6-'СЕТ СН'!$F$22</f>
        <v>766.26399552999999</v>
      </c>
      <c r="T32" s="36">
        <f>SUMIFS(СВЦЭМ!$C$33:$C$776,СВЦЭМ!$A$33:$A$776,$A32,СВЦЭМ!$B$33:$B$776,T$11)+'СЕТ СН'!$F$12+СВЦЭМ!$D$10+'СЕТ СН'!$F$6-'СЕТ СН'!$F$22</f>
        <v>767.47681404000002</v>
      </c>
      <c r="U32" s="36">
        <f>SUMIFS(СВЦЭМ!$C$33:$C$776,СВЦЭМ!$A$33:$A$776,$A32,СВЦЭМ!$B$33:$B$776,U$11)+'СЕТ СН'!$F$12+СВЦЭМ!$D$10+'СЕТ СН'!$F$6-'СЕТ СН'!$F$22</f>
        <v>775.57343708000008</v>
      </c>
      <c r="V32" s="36">
        <f>SUMIFS(СВЦЭМ!$C$33:$C$776,СВЦЭМ!$A$33:$A$776,$A32,СВЦЭМ!$B$33:$B$776,V$11)+'СЕТ СН'!$F$12+СВЦЭМ!$D$10+'СЕТ СН'!$F$6-'СЕТ СН'!$F$22</f>
        <v>779.25323164000008</v>
      </c>
      <c r="W32" s="36">
        <f>SUMIFS(СВЦЭМ!$C$33:$C$776,СВЦЭМ!$A$33:$A$776,$A32,СВЦЭМ!$B$33:$B$776,W$11)+'СЕТ СН'!$F$12+СВЦЭМ!$D$10+'СЕТ СН'!$F$6-'СЕТ СН'!$F$22</f>
        <v>776.57599589000006</v>
      </c>
      <c r="X32" s="36">
        <f>SUMIFS(СВЦЭМ!$C$33:$C$776,СВЦЭМ!$A$33:$A$776,$A32,СВЦЭМ!$B$33:$B$776,X$11)+'СЕТ СН'!$F$12+СВЦЭМ!$D$10+'СЕТ СН'!$F$6-'СЕТ СН'!$F$22</f>
        <v>784.07840227000008</v>
      </c>
      <c r="Y32" s="36">
        <f>SUMIFS(СВЦЭМ!$C$33:$C$776,СВЦЭМ!$A$33:$A$776,$A32,СВЦЭМ!$B$33:$B$776,Y$11)+'СЕТ СН'!$F$12+СВЦЭМ!$D$10+'СЕТ СН'!$F$6-'СЕТ СН'!$F$22</f>
        <v>879.72899950999999</v>
      </c>
    </row>
    <row r="33" spans="1:25" ht="15.75" x14ac:dyDescent="0.2">
      <c r="A33" s="35">
        <f t="shared" si="0"/>
        <v>44065</v>
      </c>
      <c r="B33" s="36">
        <f>SUMIFS(СВЦЭМ!$C$33:$C$776,СВЦЭМ!$A$33:$A$776,$A33,СВЦЭМ!$B$33:$B$776,B$11)+'СЕТ СН'!$F$12+СВЦЭМ!$D$10+'СЕТ СН'!$F$6-'СЕТ СН'!$F$22</f>
        <v>915.34987344000001</v>
      </c>
      <c r="C33" s="36">
        <f>SUMIFS(СВЦЭМ!$C$33:$C$776,СВЦЭМ!$A$33:$A$776,$A33,СВЦЭМ!$B$33:$B$776,C$11)+'СЕТ СН'!$F$12+СВЦЭМ!$D$10+'СЕТ СН'!$F$6-'СЕТ СН'!$F$22</f>
        <v>964.16225800000007</v>
      </c>
      <c r="D33" s="36">
        <f>SUMIFS(СВЦЭМ!$C$33:$C$776,СВЦЭМ!$A$33:$A$776,$A33,СВЦЭМ!$B$33:$B$776,D$11)+'СЕТ СН'!$F$12+СВЦЭМ!$D$10+'СЕТ СН'!$F$6-'СЕТ СН'!$F$22</f>
        <v>980.26302851000003</v>
      </c>
      <c r="E33" s="36">
        <f>SUMIFS(СВЦЭМ!$C$33:$C$776,СВЦЭМ!$A$33:$A$776,$A33,СВЦЭМ!$B$33:$B$776,E$11)+'СЕТ СН'!$F$12+СВЦЭМ!$D$10+'СЕТ СН'!$F$6-'СЕТ СН'!$F$22</f>
        <v>995.18776430000003</v>
      </c>
      <c r="F33" s="36">
        <f>SUMIFS(СВЦЭМ!$C$33:$C$776,СВЦЭМ!$A$33:$A$776,$A33,СВЦЭМ!$B$33:$B$776,F$11)+'СЕТ СН'!$F$12+СВЦЭМ!$D$10+'СЕТ СН'!$F$6-'СЕТ СН'!$F$22</f>
        <v>999.23393422000004</v>
      </c>
      <c r="G33" s="36">
        <f>SUMIFS(СВЦЭМ!$C$33:$C$776,СВЦЭМ!$A$33:$A$776,$A33,СВЦЭМ!$B$33:$B$776,G$11)+'СЕТ СН'!$F$12+СВЦЭМ!$D$10+'СЕТ СН'!$F$6-'СЕТ СН'!$F$22</f>
        <v>990.47674127000005</v>
      </c>
      <c r="H33" s="36">
        <f>SUMIFS(СВЦЭМ!$C$33:$C$776,СВЦЭМ!$A$33:$A$776,$A33,СВЦЭМ!$B$33:$B$776,H$11)+'СЕТ СН'!$F$12+СВЦЭМ!$D$10+'СЕТ СН'!$F$6-'СЕТ СН'!$F$22</f>
        <v>964.49686677</v>
      </c>
      <c r="I33" s="36">
        <f>SUMIFS(СВЦЭМ!$C$33:$C$776,СВЦЭМ!$A$33:$A$776,$A33,СВЦЭМ!$B$33:$B$776,I$11)+'СЕТ СН'!$F$12+СВЦЭМ!$D$10+'СЕТ СН'!$F$6-'СЕТ СН'!$F$22</f>
        <v>972.93017666000003</v>
      </c>
      <c r="J33" s="36">
        <f>SUMIFS(СВЦЭМ!$C$33:$C$776,СВЦЭМ!$A$33:$A$776,$A33,СВЦЭМ!$B$33:$B$776,J$11)+'СЕТ СН'!$F$12+СВЦЭМ!$D$10+'СЕТ СН'!$F$6-'СЕТ СН'!$F$22</f>
        <v>940.81775336999999</v>
      </c>
      <c r="K33" s="36">
        <f>SUMIFS(СВЦЭМ!$C$33:$C$776,СВЦЭМ!$A$33:$A$776,$A33,СВЦЭМ!$B$33:$B$776,K$11)+'СЕТ СН'!$F$12+СВЦЭМ!$D$10+'СЕТ СН'!$F$6-'СЕТ СН'!$F$22</f>
        <v>904.75807968000004</v>
      </c>
      <c r="L33" s="36">
        <f>SUMIFS(СВЦЭМ!$C$33:$C$776,СВЦЭМ!$A$33:$A$776,$A33,СВЦЭМ!$B$33:$B$776,L$11)+'СЕТ СН'!$F$12+СВЦЭМ!$D$10+'СЕТ СН'!$F$6-'СЕТ СН'!$F$22</f>
        <v>870.68591728000001</v>
      </c>
      <c r="M33" s="36">
        <f>SUMIFS(СВЦЭМ!$C$33:$C$776,СВЦЭМ!$A$33:$A$776,$A33,СВЦЭМ!$B$33:$B$776,M$11)+'СЕТ СН'!$F$12+СВЦЭМ!$D$10+'СЕТ СН'!$F$6-'СЕТ СН'!$F$22</f>
        <v>829.63641599000005</v>
      </c>
      <c r="N33" s="36">
        <f>SUMIFS(СВЦЭМ!$C$33:$C$776,СВЦЭМ!$A$33:$A$776,$A33,СВЦЭМ!$B$33:$B$776,N$11)+'СЕТ СН'!$F$12+СВЦЭМ!$D$10+'СЕТ СН'!$F$6-'СЕТ СН'!$F$22</f>
        <v>790.70983418000003</v>
      </c>
      <c r="O33" s="36">
        <f>SUMIFS(СВЦЭМ!$C$33:$C$776,СВЦЭМ!$A$33:$A$776,$A33,СВЦЭМ!$B$33:$B$776,O$11)+'СЕТ СН'!$F$12+СВЦЭМ!$D$10+'СЕТ СН'!$F$6-'СЕТ СН'!$F$22</f>
        <v>763.17055204000008</v>
      </c>
      <c r="P33" s="36">
        <f>SUMIFS(СВЦЭМ!$C$33:$C$776,СВЦЭМ!$A$33:$A$776,$A33,СВЦЭМ!$B$33:$B$776,P$11)+'СЕТ СН'!$F$12+СВЦЭМ!$D$10+'СЕТ СН'!$F$6-'СЕТ СН'!$F$22</f>
        <v>767.23470247</v>
      </c>
      <c r="Q33" s="36">
        <f>SUMIFS(СВЦЭМ!$C$33:$C$776,СВЦЭМ!$A$33:$A$776,$A33,СВЦЭМ!$B$33:$B$776,Q$11)+'СЕТ СН'!$F$12+СВЦЭМ!$D$10+'СЕТ СН'!$F$6-'СЕТ СН'!$F$22</f>
        <v>769.3253684</v>
      </c>
      <c r="R33" s="36">
        <f>SUMIFS(СВЦЭМ!$C$33:$C$776,СВЦЭМ!$A$33:$A$776,$A33,СВЦЭМ!$B$33:$B$776,R$11)+'СЕТ СН'!$F$12+СВЦЭМ!$D$10+'СЕТ СН'!$F$6-'СЕТ СН'!$F$22</f>
        <v>771.16328707000002</v>
      </c>
      <c r="S33" s="36">
        <f>SUMIFS(СВЦЭМ!$C$33:$C$776,СВЦЭМ!$A$33:$A$776,$A33,СВЦЭМ!$B$33:$B$776,S$11)+'СЕТ СН'!$F$12+СВЦЭМ!$D$10+'СЕТ СН'!$F$6-'СЕТ СН'!$F$22</f>
        <v>771.75249010000005</v>
      </c>
      <c r="T33" s="36">
        <f>SUMIFS(СВЦЭМ!$C$33:$C$776,СВЦЭМ!$A$33:$A$776,$A33,СВЦЭМ!$B$33:$B$776,T$11)+'СЕТ СН'!$F$12+СВЦЭМ!$D$10+'СЕТ СН'!$F$6-'СЕТ СН'!$F$22</f>
        <v>758.48072337000008</v>
      </c>
      <c r="U33" s="36">
        <f>SUMIFS(СВЦЭМ!$C$33:$C$776,СВЦЭМ!$A$33:$A$776,$A33,СВЦЭМ!$B$33:$B$776,U$11)+'СЕТ СН'!$F$12+СВЦЭМ!$D$10+'СЕТ СН'!$F$6-'СЕТ СН'!$F$22</f>
        <v>755.96445273000006</v>
      </c>
      <c r="V33" s="36">
        <f>SUMIFS(СВЦЭМ!$C$33:$C$776,СВЦЭМ!$A$33:$A$776,$A33,СВЦЭМ!$B$33:$B$776,V$11)+'СЕТ СН'!$F$12+СВЦЭМ!$D$10+'СЕТ СН'!$F$6-'СЕТ СН'!$F$22</f>
        <v>751.25154763</v>
      </c>
      <c r="W33" s="36">
        <f>SUMIFS(СВЦЭМ!$C$33:$C$776,СВЦЭМ!$A$33:$A$776,$A33,СВЦЭМ!$B$33:$B$776,W$11)+'СЕТ СН'!$F$12+СВЦЭМ!$D$10+'СЕТ СН'!$F$6-'СЕТ СН'!$F$22</f>
        <v>748.74210864000008</v>
      </c>
      <c r="X33" s="36">
        <f>SUMIFS(СВЦЭМ!$C$33:$C$776,СВЦЭМ!$A$33:$A$776,$A33,СВЦЭМ!$B$33:$B$776,X$11)+'СЕТ СН'!$F$12+СВЦЭМ!$D$10+'СЕТ СН'!$F$6-'СЕТ СН'!$F$22</f>
        <v>769.77905012999997</v>
      </c>
      <c r="Y33" s="36">
        <f>SUMIFS(СВЦЭМ!$C$33:$C$776,СВЦЭМ!$A$33:$A$776,$A33,СВЦЭМ!$B$33:$B$776,Y$11)+'СЕТ СН'!$F$12+СВЦЭМ!$D$10+'СЕТ СН'!$F$6-'СЕТ СН'!$F$22</f>
        <v>873.07495333999998</v>
      </c>
    </row>
    <row r="34" spans="1:25" ht="15.75" x14ac:dyDescent="0.2">
      <c r="A34" s="35">
        <f t="shared" si="0"/>
        <v>44066</v>
      </c>
      <c r="B34" s="36">
        <f>SUMIFS(СВЦЭМ!$C$33:$C$776,СВЦЭМ!$A$33:$A$776,$A34,СВЦЭМ!$B$33:$B$776,B$11)+'СЕТ СН'!$F$12+СВЦЭМ!$D$10+'СЕТ СН'!$F$6-'СЕТ СН'!$F$22</f>
        <v>926.48647439000001</v>
      </c>
      <c r="C34" s="36">
        <f>SUMIFS(СВЦЭМ!$C$33:$C$776,СВЦЭМ!$A$33:$A$776,$A34,СВЦЭМ!$B$33:$B$776,C$11)+'СЕТ СН'!$F$12+СВЦЭМ!$D$10+'СЕТ СН'!$F$6-'СЕТ СН'!$F$22</f>
        <v>950.25047676999998</v>
      </c>
      <c r="D34" s="36">
        <f>SUMIFS(СВЦЭМ!$C$33:$C$776,СВЦЭМ!$A$33:$A$776,$A34,СВЦЭМ!$B$33:$B$776,D$11)+'СЕТ СН'!$F$12+СВЦЭМ!$D$10+'СЕТ СН'!$F$6-'СЕТ СН'!$F$22</f>
        <v>975.79799952000008</v>
      </c>
      <c r="E34" s="36">
        <f>SUMIFS(СВЦЭМ!$C$33:$C$776,СВЦЭМ!$A$33:$A$776,$A34,СВЦЭМ!$B$33:$B$776,E$11)+'СЕТ СН'!$F$12+СВЦЭМ!$D$10+'СЕТ СН'!$F$6-'СЕТ СН'!$F$22</f>
        <v>992.99578946999998</v>
      </c>
      <c r="F34" s="36">
        <f>SUMIFS(СВЦЭМ!$C$33:$C$776,СВЦЭМ!$A$33:$A$776,$A34,СВЦЭМ!$B$33:$B$776,F$11)+'СЕТ СН'!$F$12+СВЦЭМ!$D$10+'СЕТ СН'!$F$6-'СЕТ СН'!$F$22</f>
        <v>996.22162737999997</v>
      </c>
      <c r="G34" s="36">
        <f>SUMIFS(СВЦЭМ!$C$33:$C$776,СВЦЭМ!$A$33:$A$776,$A34,СВЦЭМ!$B$33:$B$776,G$11)+'СЕТ СН'!$F$12+СВЦЭМ!$D$10+'СЕТ СН'!$F$6-'СЕТ СН'!$F$22</f>
        <v>996.14616221000006</v>
      </c>
      <c r="H34" s="36">
        <f>SUMIFS(СВЦЭМ!$C$33:$C$776,СВЦЭМ!$A$33:$A$776,$A34,СВЦЭМ!$B$33:$B$776,H$11)+'СЕТ СН'!$F$12+СВЦЭМ!$D$10+'СЕТ СН'!$F$6-'СЕТ СН'!$F$22</f>
        <v>983.57753686000001</v>
      </c>
      <c r="I34" s="36">
        <f>SUMIFS(СВЦЭМ!$C$33:$C$776,СВЦЭМ!$A$33:$A$776,$A34,СВЦЭМ!$B$33:$B$776,I$11)+'СЕТ СН'!$F$12+СВЦЭМ!$D$10+'СЕТ СН'!$F$6-'СЕТ СН'!$F$22</f>
        <v>959.16062567000006</v>
      </c>
      <c r="J34" s="36">
        <f>SUMIFS(СВЦЭМ!$C$33:$C$776,СВЦЭМ!$A$33:$A$776,$A34,СВЦЭМ!$B$33:$B$776,J$11)+'СЕТ СН'!$F$12+СВЦЭМ!$D$10+'СЕТ СН'!$F$6-'СЕТ СН'!$F$22</f>
        <v>948.99342426999999</v>
      </c>
      <c r="K34" s="36">
        <f>SUMIFS(СВЦЭМ!$C$33:$C$776,СВЦЭМ!$A$33:$A$776,$A34,СВЦЭМ!$B$33:$B$776,K$11)+'СЕТ СН'!$F$12+СВЦЭМ!$D$10+'СЕТ СН'!$F$6-'СЕТ СН'!$F$22</f>
        <v>926.59305696000001</v>
      </c>
      <c r="L34" s="36">
        <f>SUMIFS(СВЦЭМ!$C$33:$C$776,СВЦЭМ!$A$33:$A$776,$A34,СВЦЭМ!$B$33:$B$776,L$11)+'СЕТ СН'!$F$12+СВЦЭМ!$D$10+'СЕТ СН'!$F$6-'СЕТ СН'!$F$22</f>
        <v>888.39047327000003</v>
      </c>
      <c r="M34" s="36">
        <f>SUMIFS(СВЦЭМ!$C$33:$C$776,СВЦЭМ!$A$33:$A$776,$A34,СВЦЭМ!$B$33:$B$776,M$11)+'СЕТ СН'!$F$12+СВЦЭМ!$D$10+'СЕТ СН'!$F$6-'СЕТ СН'!$F$22</f>
        <v>824.25950936000004</v>
      </c>
      <c r="N34" s="36">
        <f>SUMIFS(СВЦЭМ!$C$33:$C$776,СВЦЭМ!$A$33:$A$776,$A34,СВЦЭМ!$B$33:$B$776,N$11)+'СЕТ СН'!$F$12+СВЦЭМ!$D$10+'СЕТ СН'!$F$6-'СЕТ СН'!$F$22</f>
        <v>759.54878962999999</v>
      </c>
      <c r="O34" s="36">
        <f>SUMIFS(СВЦЭМ!$C$33:$C$776,СВЦЭМ!$A$33:$A$776,$A34,СВЦЭМ!$B$33:$B$776,O$11)+'СЕТ СН'!$F$12+СВЦЭМ!$D$10+'СЕТ СН'!$F$6-'СЕТ СН'!$F$22</f>
        <v>747.05035540000006</v>
      </c>
      <c r="P34" s="36">
        <f>SUMIFS(СВЦЭМ!$C$33:$C$776,СВЦЭМ!$A$33:$A$776,$A34,СВЦЭМ!$B$33:$B$776,P$11)+'СЕТ СН'!$F$12+СВЦЭМ!$D$10+'СЕТ СН'!$F$6-'СЕТ СН'!$F$22</f>
        <v>753.48325195000007</v>
      </c>
      <c r="Q34" s="36">
        <f>SUMIFS(СВЦЭМ!$C$33:$C$776,СВЦЭМ!$A$33:$A$776,$A34,СВЦЭМ!$B$33:$B$776,Q$11)+'СЕТ СН'!$F$12+СВЦЭМ!$D$10+'СЕТ СН'!$F$6-'СЕТ СН'!$F$22</f>
        <v>751.31596595000008</v>
      </c>
      <c r="R34" s="36">
        <f>SUMIFS(СВЦЭМ!$C$33:$C$776,СВЦЭМ!$A$33:$A$776,$A34,СВЦЭМ!$B$33:$B$776,R$11)+'СЕТ СН'!$F$12+СВЦЭМ!$D$10+'СЕТ СН'!$F$6-'СЕТ СН'!$F$22</f>
        <v>748.86095010999998</v>
      </c>
      <c r="S34" s="36">
        <f>SUMIFS(СВЦЭМ!$C$33:$C$776,СВЦЭМ!$A$33:$A$776,$A34,СВЦЭМ!$B$33:$B$776,S$11)+'СЕТ СН'!$F$12+СВЦЭМ!$D$10+'СЕТ СН'!$F$6-'СЕТ СН'!$F$22</f>
        <v>752.30090840000003</v>
      </c>
      <c r="T34" s="36">
        <f>SUMIFS(СВЦЭМ!$C$33:$C$776,СВЦЭМ!$A$33:$A$776,$A34,СВЦЭМ!$B$33:$B$776,T$11)+'СЕТ СН'!$F$12+СВЦЭМ!$D$10+'СЕТ СН'!$F$6-'СЕТ СН'!$F$22</f>
        <v>753.71512202999997</v>
      </c>
      <c r="U34" s="36">
        <f>SUMIFS(СВЦЭМ!$C$33:$C$776,СВЦЭМ!$A$33:$A$776,$A34,СВЦЭМ!$B$33:$B$776,U$11)+'СЕТ СН'!$F$12+СВЦЭМ!$D$10+'СЕТ СН'!$F$6-'СЕТ СН'!$F$22</f>
        <v>740.56670917000008</v>
      </c>
      <c r="V34" s="36">
        <f>SUMIFS(СВЦЭМ!$C$33:$C$776,СВЦЭМ!$A$33:$A$776,$A34,СВЦЭМ!$B$33:$B$776,V$11)+'СЕТ СН'!$F$12+СВЦЭМ!$D$10+'СЕТ СН'!$F$6-'СЕТ СН'!$F$22</f>
        <v>732.98692142000004</v>
      </c>
      <c r="W34" s="36">
        <f>SUMIFS(СВЦЭМ!$C$33:$C$776,СВЦЭМ!$A$33:$A$776,$A34,СВЦЭМ!$B$33:$B$776,W$11)+'СЕТ СН'!$F$12+СВЦЭМ!$D$10+'СЕТ СН'!$F$6-'СЕТ СН'!$F$22</f>
        <v>738.23617582999998</v>
      </c>
      <c r="X34" s="36">
        <f>SUMIFS(СВЦЭМ!$C$33:$C$776,СВЦЭМ!$A$33:$A$776,$A34,СВЦЭМ!$B$33:$B$776,X$11)+'СЕТ СН'!$F$12+СВЦЭМ!$D$10+'СЕТ СН'!$F$6-'СЕТ СН'!$F$22</f>
        <v>766.19943311999998</v>
      </c>
      <c r="Y34" s="36">
        <f>SUMIFS(СВЦЭМ!$C$33:$C$776,СВЦЭМ!$A$33:$A$776,$A34,СВЦЭМ!$B$33:$B$776,Y$11)+'СЕТ СН'!$F$12+СВЦЭМ!$D$10+'СЕТ СН'!$F$6-'СЕТ СН'!$F$22</f>
        <v>859.82616245000008</v>
      </c>
    </row>
    <row r="35" spans="1:25" ht="15.75" x14ac:dyDescent="0.2">
      <c r="A35" s="35">
        <f t="shared" si="0"/>
        <v>44067</v>
      </c>
      <c r="B35" s="36">
        <f>SUMIFS(СВЦЭМ!$C$33:$C$776,СВЦЭМ!$A$33:$A$776,$A35,СВЦЭМ!$B$33:$B$776,B$11)+'СЕТ СН'!$F$12+СВЦЭМ!$D$10+'СЕТ СН'!$F$6-'СЕТ СН'!$F$22</f>
        <v>889.15488643000003</v>
      </c>
      <c r="C35" s="36">
        <f>SUMIFS(СВЦЭМ!$C$33:$C$776,СВЦЭМ!$A$33:$A$776,$A35,СВЦЭМ!$B$33:$B$776,C$11)+'СЕТ СН'!$F$12+СВЦЭМ!$D$10+'СЕТ СН'!$F$6-'СЕТ СН'!$F$22</f>
        <v>928.26446900000008</v>
      </c>
      <c r="D35" s="36">
        <f>SUMIFS(СВЦЭМ!$C$33:$C$776,СВЦЭМ!$A$33:$A$776,$A35,СВЦЭМ!$B$33:$B$776,D$11)+'СЕТ СН'!$F$12+СВЦЭМ!$D$10+'СЕТ СН'!$F$6-'СЕТ СН'!$F$22</f>
        <v>944.08099679999998</v>
      </c>
      <c r="E35" s="36">
        <f>SUMIFS(СВЦЭМ!$C$33:$C$776,СВЦЭМ!$A$33:$A$776,$A35,СВЦЭМ!$B$33:$B$776,E$11)+'СЕТ СН'!$F$12+СВЦЭМ!$D$10+'СЕТ СН'!$F$6-'СЕТ СН'!$F$22</f>
        <v>951.01193649000004</v>
      </c>
      <c r="F35" s="36">
        <f>SUMIFS(СВЦЭМ!$C$33:$C$776,СВЦЭМ!$A$33:$A$776,$A35,СВЦЭМ!$B$33:$B$776,F$11)+'СЕТ СН'!$F$12+СВЦЭМ!$D$10+'СЕТ СН'!$F$6-'СЕТ СН'!$F$22</f>
        <v>954.75466767</v>
      </c>
      <c r="G35" s="36">
        <f>SUMIFS(СВЦЭМ!$C$33:$C$776,СВЦЭМ!$A$33:$A$776,$A35,СВЦЭМ!$B$33:$B$776,G$11)+'СЕТ СН'!$F$12+СВЦЭМ!$D$10+'СЕТ СН'!$F$6-'СЕТ СН'!$F$22</f>
        <v>944.43267477000006</v>
      </c>
      <c r="H35" s="36">
        <f>SUMIFS(СВЦЭМ!$C$33:$C$776,СВЦЭМ!$A$33:$A$776,$A35,СВЦЭМ!$B$33:$B$776,H$11)+'СЕТ СН'!$F$12+СВЦЭМ!$D$10+'СЕТ СН'!$F$6-'СЕТ СН'!$F$22</f>
        <v>937.49117953000007</v>
      </c>
      <c r="I35" s="36">
        <f>SUMIFS(СВЦЭМ!$C$33:$C$776,СВЦЭМ!$A$33:$A$776,$A35,СВЦЭМ!$B$33:$B$776,I$11)+'СЕТ СН'!$F$12+СВЦЭМ!$D$10+'СЕТ СН'!$F$6-'СЕТ СН'!$F$22</f>
        <v>1009.70554011</v>
      </c>
      <c r="J35" s="36">
        <f>SUMIFS(СВЦЭМ!$C$33:$C$776,СВЦЭМ!$A$33:$A$776,$A35,СВЦЭМ!$B$33:$B$776,J$11)+'СЕТ СН'!$F$12+СВЦЭМ!$D$10+'СЕТ СН'!$F$6-'СЕТ СН'!$F$22</f>
        <v>961.53505328000006</v>
      </c>
      <c r="K35" s="36">
        <f>SUMIFS(СВЦЭМ!$C$33:$C$776,СВЦЭМ!$A$33:$A$776,$A35,СВЦЭМ!$B$33:$B$776,K$11)+'СЕТ СН'!$F$12+СВЦЭМ!$D$10+'СЕТ СН'!$F$6-'СЕТ СН'!$F$22</f>
        <v>935.50348817000008</v>
      </c>
      <c r="L35" s="36">
        <f>SUMIFS(СВЦЭМ!$C$33:$C$776,СВЦЭМ!$A$33:$A$776,$A35,СВЦЭМ!$B$33:$B$776,L$11)+'СЕТ СН'!$F$12+СВЦЭМ!$D$10+'СЕТ СН'!$F$6-'СЕТ СН'!$F$22</f>
        <v>910.51291845000003</v>
      </c>
      <c r="M35" s="36">
        <f>SUMIFS(СВЦЭМ!$C$33:$C$776,СВЦЭМ!$A$33:$A$776,$A35,СВЦЭМ!$B$33:$B$776,M$11)+'СЕТ СН'!$F$12+СВЦЭМ!$D$10+'СЕТ СН'!$F$6-'СЕТ СН'!$F$22</f>
        <v>858.38023840000005</v>
      </c>
      <c r="N35" s="36">
        <f>SUMIFS(СВЦЭМ!$C$33:$C$776,СВЦЭМ!$A$33:$A$776,$A35,СВЦЭМ!$B$33:$B$776,N$11)+'СЕТ СН'!$F$12+СВЦЭМ!$D$10+'СЕТ СН'!$F$6-'СЕТ СН'!$F$22</f>
        <v>815.64715711000008</v>
      </c>
      <c r="O35" s="36">
        <f>SUMIFS(СВЦЭМ!$C$33:$C$776,СВЦЭМ!$A$33:$A$776,$A35,СВЦЭМ!$B$33:$B$776,O$11)+'СЕТ СН'!$F$12+СВЦЭМ!$D$10+'СЕТ СН'!$F$6-'СЕТ СН'!$F$22</f>
        <v>787.75025793999998</v>
      </c>
      <c r="P35" s="36">
        <f>SUMIFS(СВЦЭМ!$C$33:$C$776,СВЦЭМ!$A$33:$A$776,$A35,СВЦЭМ!$B$33:$B$776,P$11)+'СЕТ СН'!$F$12+СВЦЭМ!$D$10+'СЕТ СН'!$F$6-'СЕТ СН'!$F$22</f>
        <v>794.29652241000008</v>
      </c>
      <c r="Q35" s="36">
        <f>SUMIFS(СВЦЭМ!$C$33:$C$776,СВЦЭМ!$A$33:$A$776,$A35,СВЦЭМ!$B$33:$B$776,Q$11)+'СЕТ СН'!$F$12+СВЦЭМ!$D$10+'СЕТ СН'!$F$6-'СЕТ СН'!$F$22</f>
        <v>788.24324707000005</v>
      </c>
      <c r="R35" s="36">
        <f>SUMIFS(СВЦЭМ!$C$33:$C$776,СВЦЭМ!$A$33:$A$776,$A35,СВЦЭМ!$B$33:$B$776,R$11)+'СЕТ СН'!$F$12+СВЦЭМ!$D$10+'СЕТ СН'!$F$6-'СЕТ СН'!$F$22</f>
        <v>787.82365793999998</v>
      </c>
      <c r="S35" s="36">
        <f>SUMIFS(СВЦЭМ!$C$33:$C$776,СВЦЭМ!$A$33:$A$776,$A35,СВЦЭМ!$B$33:$B$776,S$11)+'СЕТ СН'!$F$12+СВЦЭМ!$D$10+'СЕТ СН'!$F$6-'СЕТ СН'!$F$22</f>
        <v>790.28578883</v>
      </c>
      <c r="T35" s="36">
        <f>SUMIFS(СВЦЭМ!$C$33:$C$776,СВЦЭМ!$A$33:$A$776,$A35,СВЦЭМ!$B$33:$B$776,T$11)+'СЕТ СН'!$F$12+СВЦЭМ!$D$10+'СЕТ СН'!$F$6-'СЕТ СН'!$F$22</f>
        <v>793.00624801000004</v>
      </c>
      <c r="U35" s="36">
        <f>SUMIFS(СВЦЭМ!$C$33:$C$776,СВЦЭМ!$A$33:$A$776,$A35,СВЦЭМ!$B$33:$B$776,U$11)+'СЕТ СН'!$F$12+СВЦЭМ!$D$10+'СЕТ СН'!$F$6-'СЕТ СН'!$F$22</f>
        <v>794.27514574999998</v>
      </c>
      <c r="V35" s="36">
        <f>SUMIFS(СВЦЭМ!$C$33:$C$776,СВЦЭМ!$A$33:$A$776,$A35,СВЦЭМ!$B$33:$B$776,V$11)+'СЕТ СН'!$F$12+СВЦЭМ!$D$10+'СЕТ СН'!$F$6-'СЕТ СН'!$F$22</f>
        <v>786.93907681000007</v>
      </c>
      <c r="W35" s="36">
        <f>SUMIFS(СВЦЭМ!$C$33:$C$776,СВЦЭМ!$A$33:$A$776,$A35,СВЦЭМ!$B$33:$B$776,W$11)+'СЕТ СН'!$F$12+СВЦЭМ!$D$10+'СЕТ СН'!$F$6-'СЕТ СН'!$F$22</f>
        <v>778.91737317000002</v>
      </c>
      <c r="X35" s="36">
        <f>SUMIFS(СВЦЭМ!$C$33:$C$776,СВЦЭМ!$A$33:$A$776,$A35,СВЦЭМ!$B$33:$B$776,X$11)+'СЕТ СН'!$F$12+СВЦЭМ!$D$10+'СЕТ СН'!$F$6-'СЕТ СН'!$F$22</f>
        <v>807.54092305000006</v>
      </c>
      <c r="Y35" s="36">
        <f>SUMIFS(СВЦЭМ!$C$33:$C$776,СВЦЭМ!$A$33:$A$776,$A35,СВЦЭМ!$B$33:$B$776,Y$11)+'СЕТ СН'!$F$12+СВЦЭМ!$D$10+'СЕТ СН'!$F$6-'СЕТ СН'!$F$22</f>
        <v>915.28859954000006</v>
      </c>
    </row>
    <row r="36" spans="1:25" ht="15.75" x14ac:dyDescent="0.2">
      <c r="A36" s="35">
        <f t="shared" si="0"/>
        <v>44068</v>
      </c>
      <c r="B36" s="36">
        <f>SUMIFS(СВЦЭМ!$C$33:$C$776,СВЦЭМ!$A$33:$A$776,$A36,СВЦЭМ!$B$33:$B$776,B$11)+'СЕТ СН'!$F$12+СВЦЭМ!$D$10+'СЕТ СН'!$F$6-'СЕТ СН'!$F$22</f>
        <v>901.58115566000004</v>
      </c>
      <c r="C36" s="36">
        <f>SUMIFS(СВЦЭМ!$C$33:$C$776,СВЦЭМ!$A$33:$A$776,$A36,СВЦЭМ!$B$33:$B$776,C$11)+'СЕТ СН'!$F$12+СВЦЭМ!$D$10+'СЕТ СН'!$F$6-'СЕТ СН'!$F$22</f>
        <v>935.64590504</v>
      </c>
      <c r="D36" s="36">
        <f>SUMIFS(СВЦЭМ!$C$33:$C$776,СВЦЭМ!$A$33:$A$776,$A36,СВЦЭМ!$B$33:$B$776,D$11)+'СЕТ СН'!$F$12+СВЦЭМ!$D$10+'СЕТ СН'!$F$6-'СЕТ СН'!$F$22</f>
        <v>956.85862996000003</v>
      </c>
      <c r="E36" s="36">
        <f>SUMIFS(СВЦЭМ!$C$33:$C$776,СВЦЭМ!$A$33:$A$776,$A36,СВЦЭМ!$B$33:$B$776,E$11)+'СЕТ СН'!$F$12+СВЦЭМ!$D$10+'СЕТ СН'!$F$6-'СЕТ СН'!$F$22</f>
        <v>963.88547377999998</v>
      </c>
      <c r="F36" s="36">
        <f>SUMIFS(СВЦЭМ!$C$33:$C$776,СВЦЭМ!$A$33:$A$776,$A36,СВЦЭМ!$B$33:$B$776,F$11)+'СЕТ СН'!$F$12+СВЦЭМ!$D$10+'СЕТ СН'!$F$6-'СЕТ СН'!$F$22</f>
        <v>965.21045459000004</v>
      </c>
      <c r="G36" s="36">
        <f>SUMIFS(СВЦЭМ!$C$33:$C$776,СВЦЭМ!$A$33:$A$776,$A36,СВЦЭМ!$B$33:$B$776,G$11)+'СЕТ СН'!$F$12+СВЦЭМ!$D$10+'СЕТ СН'!$F$6-'СЕТ СН'!$F$22</f>
        <v>954.36149611000008</v>
      </c>
      <c r="H36" s="36">
        <f>SUMIFS(СВЦЭМ!$C$33:$C$776,СВЦЭМ!$A$33:$A$776,$A36,СВЦЭМ!$B$33:$B$776,H$11)+'СЕТ СН'!$F$12+СВЦЭМ!$D$10+'СЕТ СН'!$F$6-'СЕТ СН'!$F$22</f>
        <v>965.45368274999998</v>
      </c>
      <c r="I36" s="36">
        <f>SUMIFS(СВЦЭМ!$C$33:$C$776,СВЦЭМ!$A$33:$A$776,$A36,СВЦЭМ!$B$33:$B$776,I$11)+'СЕТ СН'!$F$12+СВЦЭМ!$D$10+'СЕТ СН'!$F$6-'СЕТ СН'!$F$22</f>
        <v>994.97639587000003</v>
      </c>
      <c r="J36" s="36">
        <f>SUMIFS(СВЦЭМ!$C$33:$C$776,СВЦЭМ!$A$33:$A$776,$A36,СВЦЭМ!$B$33:$B$776,J$11)+'СЕТ СН'!$F$12+СВЦЭМ!$D$10+'СЕТ СН'!$F$6-'СЕТ СН'!$F$22</f>
        <v>981.18899001</v>
      </c>
      <c r="K36" s="36">
        <f>SUMIFS(СВЦЭМ!$C$33:$C$776,СВЦЭМ!$A$33:$A$776,$A36,СВЦЭМ!$B$33:$B$776,K$11)+'СЕТ СН'!$F$12+СВЦЭМ!$D$10+'СЕТ СН'!$F$6-'СЕТ СН'!$F$22</f>
        <v>945.42829745000006</v>
      </c>
      <c r="L36" s="36">
        <f>SUMIFS(СВЦЭМ!$C$33:$C$776,СВЦЭМ!$A$33:$A$776,$A36,СВЦЭМ!$B$33:$B$776,L$11)+'СЕТ СН'!$F$12+СВЦЭМ!$D$10+'СЕТ СН'!$F$6-'СЕТ СН'!$F$22</f>
        <v>929.98719759000005</v>
      </c>
      <c r="M36" s="36">
        <f>SUMIFS(СВЦЭМ!$C$33:$C$776,СВЦЭМ!$A$33:$A$776,$A36,СВЦЭМ!$B$33:$B$776,M$11)+'СЕТ СН'!$F$12+СВЦЭМ!$D$10+'СЕТ СН'!$F$6-'СЕТ СН'!$F$22</f>
        <v>863.76865285999997</v>
      </c>
      <c r="N36" s="36">
        <f>SUMIFS(СВЦЭМ!$C$33:$C$776,СВЦЭМ!$A$33:$A$776,$A36,СВЦЭМ!$B$33:$B$776,N$11)+'СЕТ СН'!$F$12+СВЦЭМ!$D$10+'СЕТ СН'!$F$6-'СЕТ СН'!$F$22</f>
        <v>813.19639051000001</v>
      </c>
      <c r="O36" s="36">
        <f>SUMIFS(СВЦЭМ!$C$33:$C$776,СВЦЭМ!$A$33:$A$776,$A36,СВЦЭМ!$B$33:$B$776,O$11)+'СЕТ СН'!$F$12+СВЦЭМ!$D$10+'СЕТ СН'!$F$6-'СЕТ СН'!$F$22</f>
        <v>779.55041356000004</v>
      </c>
      <c r="P36" s="36">
        <f>SUMIFS(СВЦЭМ!$C$33:$C$776,СВЦЭМ!$A$33:$A$776,$A36,СВЦЭМ!$B$33:$B$776,P$11)+'СЕТ СН'!$F$12+СВЦЭМ!$D$10+'СЕТ СН'!$F$6-'СЕТ СН'!$F$22</f>
        <v>793.03619445000004</v>
      </c>
      <c r="Q36" s="36">
        <f>SUMIFS(СВЦЭМ!$C$33:$C$776,СВЦЭМ!$A$33:$A$776,$A36,СВЦЭМ!$B$33:$B$776,Q$11)+'СЕТ СН'!$F$12+СВЦЭМ!$D$10+'СЕТ СН'!$F$6-'СЕТ СН'!$F$22</f>
        <v>789.44274256000006</v>
      </c>
      <c r="R36" s="36">
        <f>SUMIFS(СВЦЭМ!$C$33:$C$776,СВЦЭМ!$A$33:$A$776,$A36,СВЦЭМ!$B$33:$B$776,R$11)+'СЕТ СН'!$F$12+СВЦЭМ!$D$10+'СЕТ СН'!$F$6-'СЕТ СН'!$F$22</f>
        <v>786.21062816000006</v>
      </c>
      <c r="S36" s="36">
        <f>SUMIFS(СВЦЭМ!$C$33:$C$776,СВЦЭМ!$A$33:$A$776,$A36,СВЦЭМ!$B$33:$B$776,S$11)+'СЕТ СН'!$F$12+СВЦЭМ!$D$10+'СЕТ СН'!$F$6-'СЕТ СН'!$F$22</f>
        <v>789.38188095999999</v>
      </c>
      <c r="T36" s="36">
        <f>SUMIFS(СВЦЭМ!$C$33:$C$776,СВЦЭМ!$A$33:$A$776,$A36,СВЦЭМ!$B$33:$B$776,T$11)+'СЕТ СН'!$F$12+СВЦЭМ!$D$10+'СЕТ СН'!$F$6-'СЕТ СН'!$F$22</f>
        <v>789.93354643999999</v>
      </c>
      <c r="U36" s="36">
        <f>SUMIFS(СВЦЭМ!$C$33:$C$776,СВЦЭМ!$A$33:$A$776,$A36,СВЦЭМ!$B$33:$B$776,U$11)+'СЕТ СН'!$F$12+СВЦЭМ!$D$10+'СЕТ СН'!$F$6-'СЕТ СН'!$F$22</f>
        <v>784.97550049000006</v>
      </c>
      <c r="V36" s="36">
        <f>SUMIFS(СВЦЭМ!$C$33:$C$776,СВЦЭМ!$A$33:$A$776,$A36,СВЦЭМ!$B$33:$B$776,V$11)+'СЕТ СН'!$F$12+СВЦЭМ!$D$10+'СЕТ СН'!$F$6-'СЕТ СН'!$F$22</f>
        <v>764.50044054</v>
      </c>
      <c r="W36" s="36">
        <f>SUMIFS(СВЦЭМ!$C$33:$C$776,СВЦЭМ!$A$33:$A$776,$A36,СВЦЭМ!$B$33:$B$776,W$11)+'СЕТ СН'!$F$12+СВЦЭМ!$D$10+'СЕТ СН'!$F$6-'СЕТ СН'!$F$22</f>
        <v>745.84936056000004</v>
      </c>
      <c r="X36" s="36">
        <f>SUMIFS(СВЦЭМ!$C$33:$C$776,СВЦЭМ!$A$33:$A$776,$A36,СВЦЭМ!$B$33:$B$776,X$11)+'СЕТ СН'!$F$12+СВЦЭМ!$D$10+'СЕТ СН'!$F$6-'СЕТ СН'!$F$22</f>
        <v>769.07339729</v>
      </c>
      <c r="Y36" s="36">
        <f>SUMIFS(СВЦЭМ!$C$33:$C$776,СВЦЭМ!$A$33:$A$776,$A36,СВЦЭМ!$B$33:$B$776,Y$11)+'СЕТ СН'!$F$12+СВЦЭМ!$D$10+'СЕТ СН'!$F$6-'СЕТ СН'!$F$22</f>
        <v>868.58527863000006</v>
      </c>
    </row>
    <row r="37" spans="1:25" ht="15.75" x14ac:dyDescent="0.2">
      <c r="A37" s="35">
        <f t="shared" si="0"/>
        <v>44069</v>
      </c>
      <c r="B37" s="36">
        <f>SUMIFS(СВЦЭМ!$C$33:$C$776,СВЦЭМ!$A$33:$A$776,$A37,СВЦЭМ!$B$33:$B$776,B$11)+'СЕТ СН'!$F$12+СВЦЭМ!$D$10+'СЕТ СН'!$F$6-'СЕТ СН'!$F$22</f>
        <v>908.43696409000006</v>
      </c>
      <c r="C37" s="36">
        <f>SUMIFS(СВЦЭМ!$C$33:$C$776,СВЦЭМ!$A$33:$A$776,$A37,СВЦЭМ!$B$33:$B$776,C$11)+'СЕТ СН'!$F$12+СВЦЭМ!$D$10+'СЕТ СН'!$F$6-'СЕТ СН'!$F$22</f>
        <v>943.11289720000002</v>
      </c>
      <c r="D37" s="36">
        <f>SUMIFS(СВЦЭМ!$C$33:$C$776,СВЦЭМ!$A$33:$A$776,$A37,СВЦЭМ!$B$33:$B$776,D$11)+'СЕТ СН'!$F$12+СВЦЭМ!$D$10+'СЕТ СН'!$F$6-'СЕТ СН'!$F$22</f>
        <v>961.51560842000004</v>
      </c>
      <c r="E37" s="36">
        <f>SUMIFS(СВЦЭМ!$C$33:$C$776,СВЦЭМ!$A$33:$A$776,$A37,СВЦЭМ!$B$33:$B$776,E$11)+'СЕТ СН'!$F$12+СВЦЭМ!$D$10+'СЕТ СН'!$F$6-'СЕТ СН'!$F$22</f>
        <v>968.03929753</v>
      </c>
      <c r="F37" s="36">
        <f>SUMIFS(СВЦЭМ!$C$33:$C$776,СВЦЭМ!$A$33:$A$776,$A37,СВЦЭМ!$B$33:$B$776,F$11)+'СЕТ СН'!$F$12+СВЦЭМ!$D$10+'СЕТ СН'!$F$6-'СЕТ СН'!$F$22</f>
        <v>966.28314083999999</v>
      </c>
      <c r="G37" s="36">
        <f>SUMIFS(СВЦЭМ!$C$33:$C$776,СВЦЭМ!$A$33:$A$776,$A37,СВЦЭМ!$B$33:$B$776,G$11)+'СЕТ СН'!$F$12+СВЦЭМ!$D$10+'СЕТ СН'!$F$6-'СЕТ СН'!$F$22</f>
        <v>964.80327813999997</v>
      </c>
      <c r="H37" s="36">
        <f>SUMIFS(СВЦЭМ!$C$33:$C$776,СВЦЭМ!$A$33:$A$776,$A37,СВЦЭМ!$B$33:$B$776,H$11)+'СЕТ СН'!$F$12+СВЦЭМ!$D$10+'СЕТ СН'!$F$6-'СЕТ СН'!$F$22</f>
        <v>970.07374751999998</v>
      </c>
      <c r="I37" s="36">
        <f>SUMIFS(СВЦЭМ!$C$33:$C$776,СВЦЭМ!$A$33:$A$776,$A37,СВЦЭМ!$B$33:$B$776,I$11)+'СЕТ СН'!$F$12+СВЦЭМ!$D$10+'СЕТ СН'!$F$6-'СЕТ СН'!$F$22</f>
        <v>994.44269727000005</v>
      </c>
      <c r="J37" s="36">
        <f>SUMIFS(СВЦЭМ!$C$33:$C$776,СВЦЭМ!$A$33:$A$776,$A37,СВЦЭМ!$B$33:$B$776,J$11)+'СЕТ СН'!$F$12+СВЦЭМ!$D$10+'СЕТ СН'!$F$6-'СЕТ СН'!$F$22</f>
        <v>972.78197383000008</v>
      </c>
      <c r="K37" s="36">
        <f>SUMIFS(СВЦЭМ!$C$33:$C$776,СВЦЭМ!$A$33:$A$776,$A37,СВЦЭМ!$B$33:$B$776,K$11)+'СЕТ СН'!$F$12+СВЦЭМ!$D$10+'СЕТ СН'!$F$6-'СЕТ СН'!$F$22</f>
        <v>890.93619171</v>
      </c>
      <c r="L37" s="36">
        <f>SUMIFS(СВЦЭМ!$C$33:$C$776,СВЦЭМ!$A$33:$A$776,$A37,СВЦЭМ!$B$33:$B$776,L$11)+'СЕТ СН'!$F$12+СВЦЭМ!$D$10+'СЕТ СН'!$F$6-'СЕТ СН'!$F$22</f>
        <v>876.38396086</v>
      </c>
      <c r="M37" s="36">
        <f>SUMIFS(СВЦЭМ!$C$33:$C$776,СВЦЭМ!$A$33:$A$776,$A37,СВЦЭМ!$B$33:$B$776,M$11)+'СЕТ СН'!$F$12+СВЦЭМ!$D$10+'СЕТ СН'!$F$6-'СЕТ СН'!$F$22</f>
        <v>814.01595469000006</v>
      </c>
      <c r="N37" s="36">
        <f>SUMIFS(СВЦЭМ!$C$33:$C$776,СВЦЭМ!$A$33:$A$776,$A37,СВЦЭМ!$B$33:$B$776,N$11)+'СЕТ СН'!$F$12+СВЦЭМ!$D$10+'СЕТ СН'!$F$6-'СЕТ СН'!$F$22</f>
        <v>758.44900620999999</v>
      </c>
      <c r="O37" s="36">
        <f>SUMIFS(СВЦЭМ!$C$33:$C$776,СВЦЭМ!$A$33:$A$776,$A37,СВЦЭМ!$B$33:$B$776,O$11)+'СЕТ СН'!$F$12+СВЦЭМ!$D$10+'СЕТ СН'!$F$6-'СЕТ СН'!$F$22</f>
        <v>739.69326316000001</v>
      </c>
      <c r="P37" s="36">
        <f>SUMIFS(СВЦЭМ!$C$33:$C$776,СВЦЭМ!$A$33:$A$776,$A37,СВЦЭМ!$B$33:$B$776,P$11)+'СЕТ СН'!$F$12+СВЦЭМ!$D$10+'СЕТ СН'!$F$6-'СЕТ СН'!$F$22</f>
        <v>740.06575778000001</v>
      </c>
      <c r="Q37" s="36">
        <f>SUMIFS(СВЦЭМ!$C$33:$C$776,СВЦЭМ!$A$33:$A$776,$A37,СВЦЭМ!$B$33:$B$776,Q$11)+'СЕТ СН'!$F$12+СВЦЭМ!$D$10+'СЕТ СН'!$F$6-'СЕТ СН'!$F$22</f>
        <v>736.41066421000005</v>
      </c>
      <c r="R37" s="36">
        <f>SUMIFS(СВЦЭМ!$C$33:$C$776,СВЦЭМ!$A$33:$A$776,$A37,СВЦЭМ!$B$33:$B$776,R$11)+'СЕТ СН'!$F$12+СВЦЭМ!$D$10+'СЕТ СН'!$F$6-'СЕТ СН'!$F$22</f>
        <v>741.57891440000003</v>
      </c>
      <c r="S37" s="36">
        <f>SUMIFS(СВЦЭМ!$C$33:$C$776,СВЦЭМ!$A$33:$A$776,$A37,СВЦЭМ!$B$33:$B$776,S$11)+'СЕТ СН'!$F$12+СВЦЭМ!$D$10+'СЕТ СН'!$F$6-'СЕТ СН'!$F$22</f>
        <v>744.24414022000008</v>
      </c>
      <c r="T37" s="36">
        <f>SUMIFS(СВЦЭМ!$C$33:$C$776,СВЦЭМ!$A$33:$A$776,$A37,СВЦЭМ!$B$33:$B$776,T$11)+'СЕТ СН'!$F$12+СВЦЭМ!$D$10+'СЕТ СН'!$F$6-'СЕТ СН'!$F$22</f>
        <v>736.78076086999999</v>
      </c>
      <c r="U37" s="36">
        <f>SUMIFS(СВЦЭМ!$C$33:$C$776,СВЦЭМ!$A$33:$A$776,$A37,СВЦЭМ!$B$33:$B$776,U$11)+'СЕТ СН'!$F$12+СВЦЭМ!$D$10+'СЕТ СН'!$F$6-'СЕТ СН'!$F$22</f>
        <v>739.17372201000001</v>
      </c>
      <c r="V37" s="36">
        <f>SUMIFS(СВЦЭМ!$C$33:$C$776,СВЦЭМ!$A$33:$A$776,$A37,СВЦЭМ!$B$33:$B$776,V$11)+'СЕТ СН'!$F$12+СВЦЭМ!$D$10+'СЕТ СН'!$F$6-'СЕТ СН'!$F$22</f>
        <v>746.37931678000007</v>
      </c>
      <c r="W37" s="36">
        <f>SUMIFS(СВЦЭМ!$C$33:$C$776,СВЦЭМ!$A$33:$A$776,$A37,СВЦЭМ!$B$33:$B$776,W$11)+'СЕТ СН'!$F$12+СВЦЭМ!$D$10+'СЕТ СН'!$F$6-'СЕТ СН'!$F$22</f>
        <v>754.17450535</v>
      </c>
      <c r="X37" s="36">
        <f>SUMIFS(СВЦЭМ!$C$33:$C$776,СВЦЭМ!$A$33:$A$776,$A37,СВЦЭМ!$B$33:$B$776,X$11)+'СЕТ СН'!$F$12+СВЦЭМ!$D$10+'СЕТ СН'!$F$6-'СЕТ СН'!$F$22</f>
        <v>775.37761593000005</v>
      </c>
      <c r="Y37" s="36">
        <f>SUMIFS(СВЦЭМ!$C$33:$C$776,СВЦЭМ!$A$33:$A$776,$A37,СВЦЭМ!$B$33:$B$776,Y$11)+'СЕТ СН'!$F$12+СВЦЭМ!$D$10+'СЕТ СН'!$F$6-'СЕТ СН'!$F$22</f>
        <v>868.69893252000008</v>
      </c>
    </row>
    <row r="38" spans="1:25" ht="15.75" x14ac:dyDescent="0.2">
      <c r="A38" s="35">
        <f t="shared" si="0"/>
        <v>44070</v>
      </c>
      <c r="B38" s="36">
        <f>SUMIFS(СВЦЭМ!$C$33:$C$776,СВЦЭМ!$A$33:$A$776,$A38,СВЦЭМ!$B$33:$B$776,B$11)+'СЕТ СН'!$F$12+СВЦЭМ!$D$10+'СЕТ СН'!$F$6-'СЕТ СН'!$F$22</f>
        <v>802.03809826000008</v>
      </c>
      <c r="C38" s="36">
        <f>SUMIFS(СВЦЭМ!$C$33:$C$776,СВЦЭМ!$A$33:$A$776,$A38,СВЦЭМ!$B$33:$B$776,C$11)+'СЕТ СН'!$F$12+СВЦЭМ!$D$10+'СЕТ СН'!$F$6-'СЕТ СН'!$F$22</f>
        <v>903.64541035000002</v>
      </c>
      <c r="D38" s="36">
        <f>SUMIFS(СВЦЭМ!$C$33:$C$776,СВЦЭМ!$A$33:$A$776,$A38,СВЦЭМ!$B$33:$B$776,D$11)+'СЕТ СН'!$F$12+СВЦЭМ!$D$10+'СЕТ СН'!$F$6-'СЕТ СН'!$F$22</f>
        <v>997.56820619000007</v>
      </c>
      <c r="E38" s="36">
        <f>SUMIFS(СВЦЭМ!$C$33:$C$776,СВЦЭМ!$A$33:$A$776,$A38,СВЦЭМ!$B$33:$B$776,E$11)+'СЕТ СН'!$F$12+СВЦЭМ!$D$10+'СЕТ СН'!$F$6-'СЕТ СН'!$F$22</f>
        <v>1017.18625854</v>
      </c>
      <c r="F38" s="36">
        <f>SUMIFS(СВЦЭМ!$C$33:$C$776,СВЦЭМ!$A$33:$A$776,$A38,СВЦЭМ!$B$33:$B$776,F$11)+'СЕТ СН'!$F$12+СВЦЭМ!$D$10+'СЕТ СН'!$F$6-'СЕТ СН'!$F$22</f>
        <v>1024.2339030999999</v>
      </c>
      <c r="G38" s="36">
        <f>SUMIFS(СВЦЭМ!$C$33:$C$776,СВЦЭМ!$A$33:$A$776,$A38,СВЦЭМ!$B$33:$B$776,G$11)+'СЕТ СН'!$F$12+СВЦЭМ!$D$10+'СЕТ СН'!$F$6-'СЕТ СН'!$F$22</f>
        <v>1016.60883368</v>
      </c>
      <c r="H38" s="36">
        <f>SUMIFS(СВЦЭМ!$C$33:$C$776,СВЦЭМ!$A$33:$A$776,$A38,СВЦЭМ!$B$33:$B$776,H$11)+'СЕТ СН'!$F$12+СВЦЭМ!$D$10+'СЕТ СН'!$F$6-'СЕТ СН'!$F$22</f>
        <v>974.83189770000001</v>
      </c>
      <c r="I38" s="36">
        <f>SUMIFS(СВЦЭМ!$C$33:$C$776,СВЦЭМ!$A$33:$A$776,$A38,СВЦЭМ!$B$33:$B$776,I$11)+'СЕТ СН'!$F$12+СВЦЭМ!$D$10+'СЕТ СН'!$F$6-'СЕТ СН'!$F$22</f>
        <v>894.99505734000002</v>
      </c>
      <c r="J38" s="36">
        <f>SUMIFS(СВЦЭМ!$C$33:$C$776,СВЦЭМ!$A$33:$A$776,$A38,СВЦЭМ!$B$33:$B$776,J$11)+'СЕТ СН'!$F$12+СВЦЭМ!$D$10+'СЕТ СН'!$F$6-'СЕТ СН'!$F$22</f>
        <v>848.15425279999999</v>
      </c>
      <c r="K38" s="36">
        <f>SUMIFS(СВЦЭМ!$C$33:$C$776,СВЦЭМ!$A$33:$A$776,$A38,СВЦЭМ!$B$33:$B$776,K$11)+'СЕТ СН'!$F$12+СВЦЭМ!$D$10+'СЕТ СН'!$F$6-'СЕТ СН'!$F$22</f>
        <v>817.70343982000009</v>
      </c>
      <c r="L38" s="36">
        <f>SUMIFS(СВЦЭМ!$C$33:$C$776,СВЦЭМ!$A$33:$A$776,$A38,СВЦЭМ!$B$33:$B$776,L$11)+'СЕТ СН'!$F$12+СВЦЭМ!$D$10+'СЕТ СН'!$F$6-'СЕТ СН'!$F$22</f>
        <v>819.28229552000005</v>
      </c>
      <c r="M38" s="36">
        <f>SUMIFS(СВЦЭМ!$C$33:$C$776,СВЦЭМ!$A$33:$A$776,$A38,СВЦЭМ!$B$33:$B$776,M$11)+'СЕТ СН'!$F$12+СВЦЭМ!$D$10+'СЕТ СН'!$F$6-'СЕТ СН'!$F$22</f>
        <v>822.86804138000002</v>
      </c>
      <c r="N38" s="36">
        <f>SUMIFS(СВЦЭМ!$C$33:$C$776,СВЦЭМ!$A$33:$A$776,$A38,СВЦЭМ!$B$33:$B$776,N$11)+'СЕТ СН'!$F$12+СВЦЭМ!$D$10+'СЕТ СН'!$F$6-'СЕТ СН'!$F$22</f>
        <v>813.95772511000007</v>
      </c>
      <c r="O38" s="36">
        <f>SUMIFS(СВЦЭМ!$C$33:$C$776,СВЦЭМ!$A$33:$A$776,$A38,СВЦЭМ!$B$33:$B$776,O$11)+'СЕТ СН'!$F$12+СВЦЭМ!$D$10+'СЕТ СН'!$F$6-'СЕТ СН'!$F$22</f>
        <v>813.47433697000008</v>
      </c>
      <c r="P38" s="36">
        <f>SUMIFS(СВЦЭМ!$C$33:$C$776,СВЦЭМ!$A$33:$A$776,$A38,СВЦЭМ!$B$33:$B$776,P$11)+'СЕТ СН'!$F$12+СВЦЭМ!$D$10+'СЕТ СН'!$F$6-'СЕТ СН'!$F$22</f>
        <v>818.17883633999998</v>
      </c>
      <c r="Q38" s="36">
        <f>SUMIFS(СВЦЭМ!$C$33:$C$776,СВЦЭМ!$A$33:$A$776,$A38,СВЦЭМ!$B$33:$B$776,Q$11)+'СЕТ СН'!$F$12+СВЦЭМ!$D$10+'СЕТ СН'!$F$6-'СЕТ СН'!$F$22</f>
        <v>818.24432481000008</v>
      </c>
      <c r="R38" s="36">
        <f>SUMIFS(СВЦЭМ!$C$33:$C$776,СВЦЭМ!$A$33:$A$776,$A38,СВЦЭМ!$B$33:$B$776,R$11)+'СЕТ СН'!$F$12+СВЦЭМ!$D$10+'СЕТ СН'!$F$6-'СЕТ СН'!$F$22</f>
        <v>810.91542388000005</v>
      </c>
      <c r="S38" s="36">
        <f>SUMIFS(СВЦЭМ!$C$33:$C$776,СВЦЭМ!$A$33:$A$776,$A38,СВЦЭМ!$B$33:$B$776,S$11)+'СЕТ СН'!$F$12+СВЦЭМ!$D$10+'СЕТ СН'!$F$6-'СЕТ СН'!$F$22</f>
        <v>814.12762037000005</v>
      </c>
      <c r="T38" s="36">
        <f>SUMIFS(СВЦЭМ!$C$33:$C$776,СВЦЭМ!$A$33:$A$776,$A38,СВЦЭМ!$B$33:$B$776,T$11)+'СЕТ СН'!$F$12+СВЦЭМ!$D$10+'СЕТ СН'!$F$6-'СЕТ СН'!$F$22</f>
        <v>808.81399563000002</v>
      </c>
      <c r="U38" s="36">
        <f>SUMIFS(СВЦЭМ!$C$33:$C$776,СВЦЭМ!$A$33:$A$776,$A38,СВЦЭМ!$B$33:$B$776,U$11)+'СЕТ СН'!$F$12+СВЦЭМ!$D$10+'СЕТ СН'!$F$6-'СЕТ СН'!$F$22</f>
        <v>811.55994930999998</v>
      </c>
      <c r="V38" s="36">
        <f>SUMIFS(СВЦЭМ!$C$33:$C$776,СВЦЭМ!$A$33:$A$776,$A38,СВЦЭМ!$B$33:$B$776,V$11)+'СЕТ СН'!$F$12+СВЦЭМ!$D$10+'СЕТ СН'!$F$6-'СЕТ СН'!$F$22</f>
        <v>823.94085380000001</v>
      </c>
      <c r="W38" s="36">
        <f>SUMIFS(СВЦЭМ!$C$33:$C$776,СВЦЭМ!$A$33:$A$776,$A38,СВЦЭМ!$B$33:$B$776,W$11)+'СЕТ СН'!$F$12+СВЦЭМ!$D$10+'СЕТ СН'!$F$6-'СЕТ СН'!$F$22</f>
        <v>825.13636191000001</v>
      </c>
      <c r="X38" s="36">
        <f>SUMIFS(СВЦЭМ!$C$33:$C$776,СВЦЭМ!$A$33:$A$776,$A38,СВЦЭМ!$B$33:$B$776,X$11)+'СЕТ СН'!$F$12+СВЦЭМ!$D$10+'СЕТ СН'!$F$6-'СЕТ СН'!$F$22</f>
        <v>798.20931462999999</v>
      </c>
      <c r="Y38" s="36">
        <f>SUMIFS(СВЦЭМ!$C$33:$C$776,СВЦЭМ!$A$33:$A$776,$A38,СВЦЭМ!$B$33:$B$776,Y$11)+'СЕТ СН'!$F$12+СВЦЭМ!$D$10+'СЕТ СН'!$F$6-'СЕТ СН'!$F$22</f>
        <v>828.53039175000004</v>
      </c>
    </row>
    <row r="39" spans="1:25" ht="15.75" x14ac:dyDescent="0.2">
      <c r="A39" s="35">
        <f t="shared" si="0"/>
        <v>44071</v>
      </c>
      <c r="B39" s="36">
        <f>SUMIFS(СВЦЭМ!$C$33:$C$776,СВЦЭМ!$A$33:$A$776,$A39,СВЦЭМ!$B$33:$B$776,B$11)+'СЕТ СН'!$F$12+СВЦЭМ!$D$10+'СЕТ СН'!$F$6-'СЕТ СН'!$F$22</f>
        <v>952.54799551000008</v>
      </c>
      <c r="C39" s="36">
        <f>SUMIFS(СВЦЭМ!$C$33:$C$776,СВЦЭМ!$A$33:$A$776,$A39,СВЦЭМ!$B$33:$B$776,C$11)+'СЕТ СН'!$F$12+СВЦЭМ!$D$10+'СЕТ СН'!$F$6-'СЕТ СН'!$F$22</f>
        <v>971.17099818000008</v>
      </c>
      <c r="D39" s="36">
        <f>SUMIFS(СВЦЭМ!$C$33:$C$776,СВЦЭМ!$A$33:$A$776,$A39,СВЦЭМ!$B$33:$B$776,D$11)+'СЕТ СН'!$F$12+СВЦЭМ!$D$10+'СЕТ СН'!$F$6-'СЕТ СН'!$F$22</f>
        <v>1002.72932728</v>
      </c>
      <c r="E39" s="36">
        <f>SUMIFS(СВЦЭМ!$C$33:$C$776,СВЦЭМ!$A$33:$A$776,$A39,СВЦЭМ!$B$33:$B$776,E$11)+'СЕТ СН'!$F$12+СВЦЭМ!$D$10+'СЕТ СН'!$F$6-'СЕТ СН'!$F$22</f>
        <v>1015.11495172</v>
      </c>
      <c r="F39" s="36">
        <f>SUMIFS(СВЦЭМ!$C$33:$C$776,СВЦЭМ!$A$33:$A$776,$A39,СВЦЭМ!$B$33:$B$776,F$11)+'СЕТ СН'!$F$12+СВЦЭМ!$D$10+'СЕТ СН'!$F$6-'СЕТ СН'!$F$22</f>
        <v>1025.4560230299999</v>
      </c>
      <c r="G39" s="36">
        <f>SUMIFS(СВЦЭМ!$C$33:$C$776,СВЦЭМ!$A$33:$A$776,$A39,СВЦЭМ!$B$33:$B$776,G$11)+'СЕТ СН'!$F$12+СВЦЭМ!$D$10+'СЕТ СН'!$F$6-'СЕТ СН'!$F$22</f>
        <v>1005.1043905800001</v>
      </c>
      <c r="H39" s="36">
        <f>SUMIFS(СВЦЭМ!$C$33:$C$776,СВЦЭМ!$A$33:$A$776,$A39,СВЦЭМ!$B$33:$B$776,H$11)+'СЕТ СН'!$F$12+СВЦЭМ!$D$10+'СЕТ СН'!$F$6-'СЕТ СН'!$F$22</f>
        <v>969.35106889999997</v>
      </c>
      <c r="I39" s="36">
        <f>SUMIFS(СВЦЭМ!$C$33:$C$776,СВЦЭМ!$A$33:$A$776,$A39,СВЦЭМ!$B$33:$B$776,I$11)+'СЕТ СН'!$F$12+СВЦЭМ!$D$10+'СЕТ СН'!$F$6-'СЕТ СН'!$F$22</f>
        <v>913.01222293000001</v>
      </c>
      <c r="J39" s="36">
        <f>SUMIFS(СВЦЭМ!$C$33:$C$776,СВЦЭМ!$A$33:$A$776,$A39,СВЦЭМ!$B$33:$B$776,J$11)+'СЕТ СН'!$F$12+СВЦЭМ!$D$10+'СЕТ СН'!$F$6-'СЕТ СН'!$F$22</f>
        <v>852.19122349999998</v>
      </c>
      <c r="K39" s="36">
        <f>SUMIFS(СВЦЭМ!$C$33:$C$776,СВЦЭМ!$A$33:$A$776,$A39,СВЦЭМ!$B$33:$B$776,K$11)+'СЕТ СН'!$F$12+СВЦЭМ!$D$10+'СЕТ СН'!$F$6-'СЕТ СН'!$F$22</f>
        <v>823.56240772000001</v>
      </c>
      <c r="L39" s="36">
        <f>SUMIFS(СВЦЭМ!$C$33:$C$776,СВЦЭМ!$A$33:$A$776,$A39,СВЦЭМ!$B$33:$B$776,L$11)+'СЕТ СН'!$F$12+СВЦЭМ!$D$10+'СЕТ СН'!$F$6-'СЕТ СН'!$F$22</f>
        <v>816.13054025000008</v>
      </c>
      <c r="M39" s="36">
        <f>SUMIFS(СВЦЭМ!$C$33:$C$776,СВЦЭМ!$A$33:$A$776,$A39,СВЦЭМ!$B$33:$B$776,M$11)+'СЕТ СН'!$F$12+СВЦЭМ!$D$10+'СЕТ СН'!$F$6-'СЕТ СН'!$F$22</f>
        <v>817.96112172000005</v>
      </c>
      <c r="N39" s="36">
        <f>SUMIFS(СВЦЭМ!$C$33:$C$776,СВЦЭМ!$A$33:$A$776,$A39,СВЦЭМ!$B$33:$B$776,N$11)+'СЕТ СН'!$F$12+СВЦЭМ!$D$10+'СЕТ СН'!$F$6-'СЕТ СН'!$F$22</f>
        <v>821.98720446000004</v>
      </c>
      <c r="O39" s="36">
        <f>SUMIFS(СВЦЭМ!$C$33:$C$776,СВЦЭМ!$A$33:$A$776,$A39,СВЦЭМ!$B$33:$B$776,O$11)+'СЕТ СН'!$F$12+СВЦЭМ!$D$10+'СЕТ СН'!$F$6-'СЕТ СН'!$F$22</f>
        <v>824.39454681000007</v>
      </c>
      <c r="P39" s="36">
        <f>SUMIFS(СВЦЭМ!$C$33:$C$776,СВЦЭМ!$A$33:$A$776,$A39,СВЦЭМ!$B$33:$B$776,P$11)+'СЕТ СН'!$F$12+СВЦЭМ!$D$10+'СЕТ СН'!$F$6-'СЕТ СН'!$F$22</f>
        <v>823.12823897999999</v>
      </c>
      <c r="Q39" s="36">
        <f>SUMIFS(СВЦЭМ!$C$33:$C$776,СВЦЭМ!$A$33:$A$776,$A39,СВЦЭМ!$B$33:$B$776,Q$11)+'СЕТ СН'!$F$12+СВЦЭМ!$D$10+'СЕТ СН'!$F$6-'СЕТ СН'!$F$22</f>
        <v>830.69707840000001</v>
      </c>
      <c r="R39" s="36">
        <f>SUMIFS(СВЦЭМ!$C$33:$C$776,СВЦЭМ!$A$33:$A$776,$A39,СВЦЭМ!$B$33:$B$776,R$11)+'СЕТ СН'!$F$12+СВЦЭМ!$D$10+'СЕТ СН'!$F$6-'СЕТ СН'!$F$22</f>
        <v>825.99589701000002</v>
      </c>
      <c r="S39" s="36">
        <f>SUMIFS(СВЦЭМ!$C$33:$C$776,СВЦЭМ!$A$33:$A$776,$A39,СВЦЭМ!$B$33:$B$776,S$11)+'СЕТ СН'!$F$12+СВЦЭМ!$D$10+'СЕТ СН'!$F$6-'СЕТ СН'!$F$22</f>
        <v>827.74642081000002</v>
      </c>
      <c r="T39" s="36">
        <f>SUMIFS(СВЦЭМ!$C$33:$C$776,СВЦЭМ!$A$33:$A$776,$A39,СВЦЭМ!$B$33:$B$776,T$11)+'СЕТ СН'!$F$12+СВЦЭМ!$D$10+'СЕТ СН'!$F$6-'СЕТ СН'!$F$22</f>
        <v>823.91356819999999</v>
      </c>
      <c r="U39" s="36">
        <f>SUMIFS(СВЦЭМ!$C$33:$C$776,СВЦЭМ!$A$33:$A$776,$A39,СВЦЭМ!$B$33:$B$776,U$11)+'СЕТ СН'!$F$12+СВЦЭМ!$D$10+'СЕТ СН'!$F$6-'СЕТ СН'!$F$22</f>
        <v>816.76220090000004</v>
      </c>
      <c r="V39" s="36">
        <f>SUMIFS(СВЦЭМ!$C$33:$C$776,СВЦЭМ!$A$33:$A$776,$A39,СВЦЭМ!$B$33:$B$776,V$11)+'СЕТ СН'!$F$12+СВЦЭМ!$D$10+'СЕТ СН'!$F$6-'СЕТ СН'!$F$22</f>
        <v>793.69633125000007</v>
      </c>
      <c r="W39" s="36">
        <f>SUMIFS(СВЦЭМ!$C$33:$C$776,СВЦЭМ!$A$33:$A$776,$A39,СВЦЭМ!$B$33:$B$776,W$11)+'СЕТ СН'!$F$12+СВЦЭМ!$D$10+'СЕТ СН'!$F$6-'СЕТ СН'!$F$22</f>
        <v>792.61894012000005</v>
      </c>
      <c r="X39" s="36">
        <f>SUMIFS(СВЦЭМ!$C$33:$C$776,СВЦЭМ!$A$33:$A$776,$A39,СВЦЭМ!$B$33:$B$776,X$11)+'СЕТ СН'!$F$12+СВЦЭМ!$D$10+'СЕТ СН'!$F$6-'СЕТ СН'!$F$22</f>
        <v>841.97091968000007</v>
      </c>
      <c r="Y39" s="36">
        <f>SUMIFS(СВЦЭМ!$C$33:$C$776,СВЦЭМ!$A$33:$A$776,$A39,СВЦЭМ!$B$33:$B$776,Y$11)+'СЕТ СН'!$F$12+СВЦЭМ!$D$10+'СЕТ СН'!$F$6-'СЕТ СН'!$F$22</f>
        <v>890.54114462000007</v>
      </c>
    </row>
    <row r="40" spans="1:25" ht="15.75" x14ac:dyDescent="0.2">
      <c r="A40" s="35">
        <f t="shared" si="0"/>
        <v>44072</v>
      </c>
      <c r="B40" s="36">
        <f>SUMIFS(СВЦЭМ!$C$33:$C$776,СВЦЭМ!$A$33:$A$776,$A40,СВЦЭМ!$B$33:$B$776,B$11)+'СЕТ СН'!$F$12+СВЦЭМ!$D$10+'СЕТ СН'!$F$6-'СЕТ СН'!$F$22</f>
        <v>952.14357213000005</v>
      </c>
      <c r="C40" s="36">
        <f>SUMIFS(СВЦЭМ!$C$33:$C$776,СВЦЭМ!$A$33:$A$776,$A40,СВЦЭМ!$B$33:$B$776,C$11)+'СЕТ СН'!$F$12+СВЦЭМ!$D$10+'СЕТ СН'!$F$6-'СЕТ СН'!$F$22</f>
        <v>998.77046418999998</v>
      </c>
      <c r="D40" s="36">
        <f>SUMIFS(СВЦЭМ!$C$33:$C$776,СВЦЭМ!$A$33:$A$776,$A40,СВЦЭМ!$B$33:$B$776,D$11)+'СЕТ СН'!$F$12+СВЦЭМ!$D$10+'СЕТ СН'!$F$6-'СЕТ СН'!$F$22</f>
        <v>1038.1318171200001</v>
      </c>
      <c r="E40" s="36">
        <f>SUMIFS(СВЦЭМ!$C$33:$C$776,СВЦЭМ!$A$33:$A$776,$A40,СВЦЭМ!$B$33:$B$776,E$11)+'СЕТ СН'!$F$12+СВЦЭМ!$D$10+'СЕТ СН'!$F$6-'СЕТ СН'!$F$22</f>
        <v>1052.9934567400001</v>
      </c>
      <c r="F40" s="36">
        <f>SUMIFS(СВЦЭМ!$C$33:$C$776,СВЦЭМ!$A$33:$A$776,$A40,СВЦЭМ!$B$33:$B$776,F$11)+'СЕТ СН'!$F$12+СВЦЭМ!$D$10+'СЕТ СН'!$F$6-'СЕТ СН'!$F$22</f>
        <v>1061.5002460999999</v>
      </c>
      <c r="G40" s="36">
        <f>SUMIFS(СВЦЭМ!$C$33:$C$776,СВЦЭМ!$A$33:$A$776,$A40,СВЦЭМ!$B$33:$B$776,G$11)+'СЕТ СН'!$F$12+СВЦЭМ!$D$10+'СЕТ СН'!$F$6-'СЕТ СН'!$F$22</f>
        <v>1046.18020056</v>
      </c>
      <c r="H40" s="36">
        <f>SUMIFS(СВЦЭМ!$C$33:$C$776,СВЦЭМ!$A$33:$A$776,$A40,СВЦЭМ!$B$33:$B$776,H$11)+'СЕТ СН'!$F$12+СВЦЭМ!$D$10+'СЕТ СН'!$F$6-'СЕТ СН'!$F$22</f>
        <v>1019.7247598500001</v>
      </c>
      <c r="I40" s="36">
        <f>SUMIFS(СВЦЭМ!$C$33:$C$776,СВЦЭМ!$A$33:$A$776,$A40,СВЦЭМ!$B$33:$B$776,I$11)+'СЕТ СН'!$F$12+СВЦЭМ!$D$10+'СЕТ СН'!$F$6-'СЕТ СН'!$F$22</f>
        <v>973.75009477000003</v>
      </c>
      <c r="J40" s="36">
        <f>SUMIFS(СВЦЭМ!$C$33:$C$776,СВЦЭМ!$A$33:$A$776,$A40,СВЦЭМ!$B$33:$B$776,J$11)+'СЕТ СН'!$F$12+СВЦЭМ!$D$10+'СЕТ СН'!$F$6-'СЕТ СН'!$F$22</f>
        <v>901.57876978000002</v>
      </c>
      <c r="K40" s="36">
        <f>SUMIFS(СВЦЭМ!$C$33:$C$776,СВЦЭМ!$A$33:$A$776,$A40,СВЦЭМ!$B$33:$B$776,K$11)+'СЕТ СН'!$F$12+СВЦЭМ!$D$10+'СЕТ СН'!$F$6-'СЕТ СН'!$F$22</f>
        <v>841.56432849999999</v>
      </c>
      <c r="L40" s="36">
        <f>SUMIFS(СВЦЭМ!$C$33:$C$776,СВЦЭМ!$A$33:$A$776,$A40,СВЦЭМ!$B$33:$B$776,L$11)+'СЕТ СН'!$F$12+СВЦЭМ!$D$10+'СЕТ СН'!$F$6-'СЕТ СН'!$F$22</f>
        <v>821.28258628000003</v>
      </c>
      <c r="M40" s="36">
        <f>SUMIFS(СВЦЭМ!$C$33:$C$776,СВЦЭМ!$A$33:$A$776,$A40,СВЦЭМ!$B$33:$B$776,M$11)+'СЕТ СН'!$F$12+СВЦЭМ!$D$10+'СЕТ СН'!$F$6-'СЕТ СН'!$F$22</f>
        <v>822.54706335000003</v>
      </c>
      <c r="N40" s="36">
        <f>SUMIFS(СВЦЭМ!$C$33:$C$776,СВЦЭМ!$A$33:$A$776,$A40,СВЦЭМ!$B$33:$B$776,N$11)+'СЕТ СН'!$F$12+СВЦЭМ!$D$10+'СЕТ СН'!$F$6-'СЕТ СН'!$F$22</f>
        <v>832.99793421000004</v>
      </c>
      <c r="O40" s="36">
        <f>SUMIFS(СВЦЭМ!$C$33:$C$776,СВЦЭМ!$A$33:$A$776,$A40,СВЦЭМ!$B$33:$B$776,O$11)+'СЕТ СН'!$F$12+СВЦЭМ!$D$10+'СЕТ СН'!$F$6-'СЕТ СН'!$F$22</f>
        <v>827.71323489000008</v>
      </c>
      <c r="P40" s="36">
        <f>SUMIFS(СВЦЭМ!$C$33:$C$776,СВЦЭМ!$A$33:$A$776,$A40,СВЦЭМ!$B$33:$B$776,P$11)+'СЕТ СН'!$F$12+СВЦЭМ!$D$10+'СЕТ СН'!$F$6-'СЕТ СН'!$F$22</f>
        <v>838.57225407999999</v>
      </c>
      <c r="Q40" s="36">
        <f>SUMIFS(СВЦЭМ!$C$33:$C$776,СВЦЭМ!$A$33:$A$776,$A40,СВЦЭМ!$B$33:$B$776,Q$11)+'СЕТ СН'!$F$12+СВЦЭМ!$D$10+'СЕТ СН'!$F$6-'СЕТ СН'!$F$22</f>
        <v>850.77363761000004</v>
      </c>
      <c r="R40" s="36">
        <f>SUMIFS(СВЦЭМ!$C$33:$C$776,СВЦЭМ!$A$33:$A$776,$A40,СВЦЭМ!$B$33:$B$776,R$11)+'СЕТ СН'!$F$12+СВЦЭМ!$D$10+'СЕТ СН'!$F$6-'СЕТ СН'!$F$22</f>
        <v>859.80619193000007</v>
      </c>
      <c r="S40" s="36">
        <f>SUMIFS(СВЦЭМ!$C$33:$C$776,СВЦЭМ!$A$33:$A$776,$A40,СВЦЭМ!$B$33:$B$776,S$11)+'СЕТ СН'!$F$12+СВЦЭМ!$D$10+'СЕТ СН'!$F$6-'СЕТ СН'!$F$22</f>
        <v>850.53590188999999</v>
      </c>
      <c r="T40" s="36">
        <f>SUMIFS(СВЦЭМ!$C$33:$C$776,СВЦЭМ!$A$33:$A$776,$A40,СВЦЭМ!$B$33:$B$776,T$11)+'СЕТ СН'!$F$12+СВЦЭМ!$D$10+'СЕТ СН'!$F$6-'СЕТ СН'!$F$22</f>
        <v>849.85600734000002</v>
      </c>
      <c r="U40" s="36">
        <f>SUMIFS(СВЦЭМ!$C$33:$C$776,СВЦЭМ!$A$33:$A$776,$A40,СВЦЭМ!$B$33:$B$776,U$11)+'СЕТ СН'!$F$12+СВЦЭМ!$D$10+'СЕТ СН'!$F$6-'СЕТ СН'!$F$22</f>
        <v>849.73489684000003</v>
      </c>
      <c r="V40" s="36">
        <f>SUMIFS(СВЦЭМ!$C$33:$C$776,СВЦЭМ!$A$33:$A$776,$A40,СВЦЭМ!$B$33:$B$776,V$11)+'СЕТ СН'!$F$12+СВЦЭМ!$D$10+'СЕТ СН'!$F$6-'СЕТ СН'!$F$22</f>
        <v>829.96751762000008</v>
      </c>
      <c r="W40" s="36">
        <f>SUMIFS(СВЦЭМ!$C$33:$C$776,СВЦЭМ!$A$33:$A$776,$A40,СВЦЭМ!$B$33:$B$776,W$11)+'СЕТ СН'!$F$12+СВЦЭМ!$D$10+'СЕТ СН'!$F$6-'СЕТ СН'!$F$22</f>
        <v>819.25260713</v>
      </c>
      <c r="X40" s="36">
        <f>SUMIFS(СВЦЭМ!$C$33:$C$776,СВЦЭМ!$A$33:$A$776,$A40,СВЦЭМ!$B$33:$B$776,X$11)+'СЕТ СН'!$F$12+СВЦЭМ!$D$10+'СЕТ СН'!$F$6-'СЕТ СН'!$F$22</f>
        <v>861.86464193000006</v>
      </c>
      <c r="Y40" s="36">
        <f>SUMIFS(СВЦЭМ!$C$33:$C$776,СВЦЭМ!$A$33:$A$776,$A40,СВЦЭМ!$B$33:$B$776,Y$11)+'СЕТ СН'!$F$12+СВЦЭМ!$D$10+'СЕТ СН'!$F$6-'СЕТ СН'!$F$22</f>
        <v>901.98491166999997</v>
      </c>
    </row>
    <row r="41" spans="1:25" ht="15.75" x14ac:dyDescent="0.2">
      <c r="A41" s="35">
        <f t="shared" si="0"/>
        <v>44073</v>
      </c>
      <c r="B41" s="36">
        <f>SUMIFS(СВЦЭМ!$C$33:$C$776,СВЦЭМ!$A$33:$A$776,$A41,СВЦЭМ!$B$33:$B$776,B$11)+'СЕТ СН'!$F$12+СВЦЭМ!$D$10+'СЕТ СН'!$F$6-'СЕТ СН'!$F$22</f>
        <v>932.17369482000004</v>
      </c>
      <c r="C41" s="36">
        <f>SUMIFS(СВЦЭМ!$C$33:$C$776,СВЦЭМ!$A$33:$A$776,$A41,СВЦЭМ!$B$33:$B$776,C$11)+'СЕТ СН'!$F$12+СВЦЭМ!$D$10+'СЕТ СН'!$F$6-'СЕТ СН'!$F$22</f>
        <v>989.99996537000004</v>
      </c>
      <c r="D41" s="36">
        <f>SUMIFS(СВЦЭМ!$C$33:$C$776,СВЦЭМ!$A$33:$A$776,$A41,СВЦЭМ!$B$33:$B$776,D$11)+'СЕТ СН'!$F$12+СВЦЭМ!$D$10+'СЕТ СН'!$F$6-'СЕТ СН'!$F$22</f>
        <v>1035.80139328</v>
      </c>
      <c r="E41" s="36">
        <f>SUMIFS(СВЦЭМ!$C$33:$C$776,СВЦЭМ!$A$33:$A$776,$A41,СВЦЭМ!$B$33:$B$776,E$11)+'СЕТ СН'!$F$12+СВЦЭМ!$D$10+'СЕТ СН'!$F$6-'СЕТ СН'!$F$22</f>
        <v>1034.98156892</v>
      </c>
      <c r="F41" s="36">
        <f>SUMIFS(СВЦЭМ!$C$33:$C$776,СВЦЭМ!$A$33:$A$776,$A41,СВЦЭМ!$B$33:$B$776,F$11)+'СЕТ СН'!$F$12+СВЦЭМ!$D$10+'СЕТ СН'!$F$6-'СЕТ СН'!$F$22</f>
        <v>1035.23436302</v>
      </c>
      <c r="G41" s="36">
        <f>SUMIFS(СВЦЭМ!$C$33:$C$776,СВЦЭМ!$A$33:$A$776,$A41,СВЦЭМ!$B$33:$B$776,G$11)+'СЕТ СН'!$F$12+СВЦЭМ!$D$10+'СЕТ СН'!$F$6-'СЕТ СН'!$F$22</f>
        <v>1024.9863454599999</v>
      </c>
      <c r="H41" s="36">
        <f>SUMIFS(СВЦЭМ!$C$33:$C$776,СВЦЭМ!$A$33:$A$776,$A41,СВЦЭМ!$B$33:$B$776,H$11)+'СЕТ СН'!$F$12+СВЦЭМ!$D$10+'СЕТ СН'!$F$6-'СЕТ СН'!$F$22</f>
        <v>1017.2448308300001</v>
      </c>
      <c r="I41" s="36">
        <f>SUMIFS(СВЦЭМ!$C$33:$C$776,СВЦЭМ!$A$33:$A$776,$A41,СВЦЭМ!$B$33:$B$776,I$11)+'СЕТ СН'!$F$12+СВЦЭМ!$D$10+'СЕТ СН'!$F$6-'СЕТ СН'!$F$22</f>
        <v>985.62636386000008</v>
      </c>
      <c r="J41" s="36">
        <f>SUMIFS(СВЦЭМ!$C$33:$C$776,СВЦЭМ!$A$33:$A$776,$A41,СВЦЭМ!$B$33:$B$776,J$11)+'СЕТ СН'!$F$12+СВЦЭМ!$D$10+'СЕТ СН'!$F$6-'СЕТ СН'!$F$22</f>
        <v>911.67135358000007</v>
      </c>
      <c r="K41" s="36">
        <f>SUMIFS(СВЦЭМ!$C$33:$C$776,СВЦЭМ!$A$33:$A$776,$A41,СВЦЭМ!$B$33:$B$776,K$11)+'СЕТ СН'!$F$12+СВЦЭМ!$D$10+'СЕТ СН'!$F$6-'СЕТ СН'!$F$22</f>
        <v>845.31821914</v>
      </c>
      <c r="L41" s="36">
        <f>SUMIFS(СВЦЭМ!$C$33:$C$776,СВЦЭМ!$A$33:$A$776,$A41,СВЦЭМ!$B$33:$B$776,L$11)+'СЕТ СН'!$F$12+СВЦЭМ!$D$10+'СЕТ СН'!$F$6-'СЕТ СН'!$F$22</f>
        <v>813.74222012000007</v>
      </c>
      <c r="M41" s="36">
        <f>SUMIFS(СВЦЭМ!$C$33:$C$776,СВЦЭМ!$A$33:$A$776,$A41,СВЦЭМ!$B$33:$B$776,M$11)+'СЕТ СН'!$F$12+СВЦЭМ!$D$10+'СЕТ СН'!$F$6-'СЕТ СН'!$F$22</f>
        <v>806.39528991999998</v>
      </c>
      <c r="N41" s="36">
        <f>SUMIFS(СВЦЭМ!$C$33:$C$776,СВЦЭМ!$A$33:$A$776,$A41,СВЦЭМ!$B$33:$B$776,N$11)+'СЕТ СН'!$F$12+СВЦЭМ!$D$10+'СЕТ СН'!$F$6-'СЕТ СН'!$F$22</f>
        <v>816.65562553000007</v>
      </c>
      <c r="O41" s="36">
        <f>SUMIFS(СВЦЭМ!$C$33:$C$776,СВЦЭМ!$A$33:$A$776,$A41,СВЦЭМ!$B$33:$B$776,O$11)+'СЕТ СН'!$F$12+СВЦЭМ!$D$10+'СЕТ СН'!$F$6-'СЕТ СН'!$F$22</f>
        <v>810.10713018000001</v>
      </c>
      <c r="P41" s="36">
        <f>SUMIFS(СВЦЭМ!$C$33:$C$776,СВЦЭМ!$A$33:$A$776,$A41,СВЦЭМ!$B$33:$B$776,P$11)+'СЕТ СН'!$F$12+СВЦЭМ!$D$10+'СЕТ СН'!$F$6-'СЕТ СН'!$F$22</f>
        <v>823.11417001000007</v>
      </c>
      <c r="Q41" s="36">
        <f>SUMIFS(СВЦЭМ!$C$33:$C$776,СВЦЭМ!$A$33:$A$776,$A41,СВЦЭМ!$B$33:$B$776,Q$11)+'СЕТ СН'!$F$12+СВЦЭМ!$D$10+'СЕТ СН'!$F$6-'СЕТ СН'!$F$22</f>
        <v>830.74281067000004</v>
      </c>
      <c r="R41" s="36">
        <f>SUMIFS(СВЦЭМ!$C$33:$C$776,СВЦЭМ!$A$33:$A$776,$A41,СВЦЭМ!$B$33:$B$776,R$11)+'СЕТ СН'!$F$12+СВЦЭМ!$D$10+'СЕТ СН'!$F$6-'СЕТ СН'!$F$22</f>
        <v>833.05295263000005</v>
      </c>
      <c r="S41" s="36">
        <f>SUMIFS(СВЦЭМ!$C$33:$C$776,СВЦЭМ!$A$33:$A$776,$A41,СВЦЭМ!$B$33:$B$776,S$11)+'СЕТ СН'!$F$12+СВЦЭМ!$D$10+'СЕТ СН'!$F$6-'СЕТ СН'!$F$22</f>
        <v>818.49508487000003</v>
      </c>
      <c r="T41" s="36">
        <f>SUMIFS(СВЦЭМ!$C$33:$C$776,СВЦЭМ!$A$33:$A$776,$A41,СВЦЭМ!$B$33:$B$776,T$11)+'СЕТ СН'!$F$12+СВЦЭМ!$D$10+'СЕТ СН'!$F$6-'СЕТ СН'!$F$22</f>
        <v>808.65219458000001</v>
      </c>
      <c r="U41" s="36">
        <f>SUMIFS(СВЦЭМ!$C$33:$C$776,СВЦЭМ!$A$33:$A$776,$A41,СВЦЭМ!$B$33:$B$776,U$11)+'СЕТ СН'!$F$12+СВЦЭМ!$D$10+'СЕТ СН'!$F$6-'СЕТ СН'!$F$22</f>
        <v>802.94470680000006</v>
      </c>
      <c r="V41" s="36">
        <f>SUMIFS(СВЦЭМ!$C$33:$C$776,СВЦЭМ!$A$33:$A$776,$A41,СВЦЭМ!$B$33:$B$776,V$11)+'СЕТ СН'!$F$12+СВЦЭМ!$D$10+'СЕТ СН'!$F$6-'СЕТ СН'!$F$22</f>
        <v>777.42902669</v>
      </c>
      <c r="W41" s="36">
        <f>SUMIFS(СВЦЭМ!$C$33:$C$776,СВЦЭМ!$A$33:$A$776,$A41,СВЦЭМ!$B$33:$B$776,W$11)+'СЕТ СН'!$F$12+СВЦЭМ!$D$10+'СЕТ СН'!$F$6-'СЕТ СН'!$F$22</f>
        <v>764.22770021000008</v>
      </c>
      <c r="X41" s="36">
        <f>SUMIFS(СВЦЭМ!$C$33:$C$776,СВЦЭМ!$A$33:$A$776,$A41,СВЦЭМ!$B$33:$B$776,X$11)+'СЕТ СН'!$F$12+СВЦЭМ!$D$10+'СЕТ СН'!$F$6-'СЕТ СН'!$F$22</f>
        <v>805.53706138000007</v>
      </c>
      <c r="Y41" s="36">
        <f>SUMIFS(СВЦЭМ!$C$33:$C$776,СВЦЭМ!$A$33:$A$776,$A41,СВЦЭМ!$B$33:$B$776,Y$11)+'СЕТ СН'!$F$12+СВЦЭМ!$D$10+'СЕТ СН'!$F$6-'СЕТ СН'!$F$22</f>
        <v>855.06385073000001</v>
      </c>
    </row>
    <row r="42" spans="1:25" ht="15.75" x14ac:dyDescent="0.2">
      <c r="A42" s="35">
        <f t="shared" si="0"/>
        <v>44074</v>
      </c>
      <c r="B42" s="36">
        <f>SUMIFS(СВЦЭМ!$C$33:$C$776,СВЦЭМ!$A$33:$A$776,$A42,СВЦЭМ!$B$33:$B$776,B$11)+'СЕТ СН'!$F$12+СВЦЭМ!$D$10+'СЕТ СН'!$F$6-'СЕТ СН'!$F$22</f>
        <v>901.41443607000008</v>
      </c>
      <c r="C42" s="36">
        <f>SUMIFS(СВЦЭМ!$C$33:$C$776,СВЦЭМ!$A$33:$A$776,$A42,СВЦЭМ!$B$33:$B$776,C$11)+'СЕТ СН'!$F$12+СВЦЭМ!$D$10+'СЕТ СН'!$F$6-'СЕТ СН'!$F$22</f>
        <v>955.20132917000001</v>
      </c>
      <c r="D42" s="36">
        <f>SUMIFS(СВЦЭМ!$C$33:$C$776,СВЦЭМ!$A$33:$A$776,$A42,СВЦЭМ!$B$33:$B$776,D$11)+'СЕТ СН'!$F$12+СВЦЭМ!$D$10+'СЕТ СН'!$F$6-'СЕТ СН'!$F$22</f>
        <v>1012.4011198300001</v>
      </c>
      <c r="E42" s="36">
        <f>SUMIFS(СВЦЭМ!$C$33:$C$776,СВЦЭМ!$A$33:$A$776,$A42,СВЦЭМ!$B$33:$B$776,E$11)+'СЕТ СН'!$F$12+СВЦЭМ!$D$10+'СЕТ СН'!$F$6-'СЕТ СН'!$F$22</f>
        <v>1024.4983125199999</v>
      </c>
      <c r="F42" s="36">
        <f>SUMIFS(СВЦЭМ!$C$33:$C$776,СВЦЭМ!$A$33:$A$776,$A42,СВЦЭМ!$B$33:$B$776,F$11)+'СЕТ СН'!$F$12+СВЦЭМ!$D$10+'СЕТ СН'!$F$6-'СЕТ СН'!$F$22</f>
        <v>1035.21133272</v>
      </c>
      <c r="G42" s="36">
        <f>SUMIFS(СВЦЭМ!$C$33:$C$776,СВЦЭМ!$A$33:$A$776,$A42,СВЦЭМ!$B$33:$B$776,G$11)+'СЕТ СН'!$F$12+СВЦЭМ!$D$10+'СЕТ СН'!$F$6-'СЕТ СН'!$F$22</f>
        <v>1021.6362837200001</v>
      </c>
      <c r="H42" s="36">
        <f>SUMIFS(СВЦЭМ!$C$33:$C$776,СВЦЭМ!$A$33:$A$776,$A42,СВЦЭМ!$B$33:$B$776,H$11)+'СЕТ СН'!$F$12+СВЦЭМ!$D$10+'СЕТ СН'!$F$6-'СЕТ СН'!$F$22</f>
        <v>970.55266641000003</v>
      </c>
      <c r="I42" s="36">
        <f>SUMIFS(СВЦЭМ!$C$33:$C$776,СВЦЭМ!$A$33:$A$776,$A42,СВЦЭМ!$B$33:$B$776,I$11)+'СЕТ СН'!$F$12+СВЦЭМ!$D$10+'СЕТ СН'!$F$6-'СЕТ СН'!$F$22</f>
        <v>908.92323861</v>
      </c>
      <c r="J42" s="36">
        <f>SUMIFS(СВЦЭМ!$C$33:$C$776,СВЦЭМ!$A$33:$A$776,$A42,СВЦЭМ!$B$33:$B$776,J$11)+'СЕТ СН'!$F$12+СВЦЭМ!$D$10+'СЕТ СН'!$F$6-'СЕТ СН'!$F$22</f>
        <v>853.31301300000007</v>
      </c>
      <c r="K42" s="36">
        <f>SUMIFS(СВЦЭМ!$C$33:$C$776,СВЦЭМ!$A$33:$A$776,$A42,СВЦЭМ!$B$33:$B$776,K$11)+'СЕТ СН'!$F$12+СВЦЭМ!$D$10+'СЕТ СН'!$F$6-'СЕТ СН'!$F$22</f>
        <v>810.39470183000003</v>
      </c>
      <c r="L42" s="36">
        <f>SUMIFS(СВЦЭМ!$C$33:$C$776,СВЦЭМ!$A$33:$A$776,$A42,СВЦЭМ!$B$33:$B$776,L$11)+'СЕТ СН'!$F$12+СВЦЭМ!$D$10+'СЕТ СН'!$F$6-'СЕТ СН'!$F$22</f>
        <v>825.23824048000006</v>
      </c>
      <c r="M42" s="36">
        <f>SUMIFS(СВЦЭМ!$C$33:$C$776,СВЦЭМ!$A$33:$A$776,$A42,СВЦЭМ!$B$33:$B$776,M$11)+'СЕТ СН'!$F$12+СВЦЭМ!$D$10+'СЕТ СН'!$F$6-'СЕТ СН'!$F$22</f>
        <v>824.13042279000001</v>
      </c>
      <c r="N42" s="36">
        <f>SUMIFS(СВЦЭМ!$C$33:$C$776,СВЦЭМ!$A$33:$A$776,$A42,СВЦЭМ!$B$33:$B$776,N$11)+'СЕТ СН'!$F$12+СВЦЭМ!$D$10+'СЕТ СН'!$F$6-'СЕТ СН'!$F$22</f>
        <v>820.25074979999999</v>
      </c>
      <c r="O42" s="36">
        <f>SUMIFS(СВЦЭМ!$C$33:$C$776,СВЦЭМ!$A$33:$A$776,$A42,СВЦЭМ!$B$33:$B$776,O$11)+'СЕТ СН'!$F$12+СВЦЭМ!$D$10+'СЕТ СН'!$F$6-'СЕТ СН'!$F$22</f>
        <v>814.61789419000002</v>
      </c>
      <c r="P42" s="36">
        <f>SUMIFS(СВЦЭМ!$C$33:$C$776,СВЦЭМ!$A$33:$A$776,$A42,СВЦЭМ!$B$33:$B$776,P$11)+'СЕТ СН'!$F$12+СВЦЭМ!$D$10+'СЕТ СН'!$F$6-'СЕТ СН'!$F$22</f>
        <v>819.97430280000003</v>
      </c>
      <c r="Q42" s="36">
        <f>SUMIFS(СВЦЭМ!$C$33:$C$776,СВЦЭМ!$A$33:$A$776,$A42,СВЦЭМ!$B$33:$B$776,Q$11)+'СЕТ СН'!$F$12+СВЦЭМ!$D$10+'СЕТ СН'!$F$6-'СЕТ СН'!$F$22</f>
        <v>816.94274160999998</v>
      </c>
      <c r="R42" s="36">
        <f>SUMIFS(СВЦЭМ!$C$33:$C$776,СВЦЭМ!$A$33:$A$776,$A42,СВЦЭМ!$B$33:$B$776,R$11)+'СЕТ СН'!$F$12+СВЦЭМ!$D$10+'СЕТ СН'!$F$6-'СЕТ СН'!$F$22</f>
        <v>814.96666111000002</v>
      </c>
      <c r="S42" s="36">
        <f>SUMIFS(СВЦЭМ!$C$33:$C$776,СВЦЭМ!$A$33:$A$776,$A42,СВЦЭМ!$B$33:$B$776,S$11)+'СЕТ СН'!$F$12+СВЦЭМ!$D$10+'СЕТ СН'!$F$6-'СЕТ СН'!$F$22</f>
        <v>820.95012664000001</v>
      </c>
      <c r="T42" s="36">
        <f>SUMIFS(СВЦЭМ!$C$33:$C$776,СВЦЭМ!$A$33:$A$776,$A42,СВЦЭМ!$B$33:$B$776,T$11)+'СЕТ СН'!$F$12+СВЦЭМ!$D$10+'СЕТ СН'!$F$6-'СЕТ СН'!$F$22</f>
        <v>819.85600425000007</v>
      </c>
      <c r="U42" s="36">
        <f>SUMIFS(СВЦЭМ!$C$33:$C$776,СВЦЭМ!$A$33:$A$776,$A42,СВЦЭМ!$B$33:$B$776,U$11)+'СЕТ СН'!$F$12+СВЦЭМ!$D$10+'СЕТ СН'!$F$6-'СЕТ СН'!$F$22</f>
        <v>812.29454958999997</v>
      </c>
      <c r="V42" s="36">
        <f>SUMIFS(СВЦЭМ!$C$33:$C$776,СВЦЭМ!$A$33:$A$776,$A42,СВЦЭМ!$B$33:$B$776,V$11)+'СЕТ СН'!$F$12+СВЦЭМ!$D$10+'СЕТ СН'!$F$6-'СЕТ СН'!$F$22</f>
        <v>812.79442515000005</v>
      </c>
      <c r="W42" s="36">
        <f>SUMIFS(СВЦЭМ!$C$33:$C$776,СВЦЭМ!$A$33:$A$776,$A42,СВЦЭМ!$B$33:$B$776,W$11)+'СЕТ СН'!$F$12+СВЦЭМ!$D$10+'СЕТ СН'!$F$6-'СЕТ СН'!$F$22</f>
        <v>811.02305021000006</v>
      </c>
      <c r="X42" s="36">
        <f>SUMIFS(СВЦЭМ!$C$33:$C$776,СВЦЭМ!$A$33:$A$776,$A42,СВЦЭМ!$B$33:$B$776,X$11)+'СЕТ СН'!$F$12+СВЦЭМ!$D$10+'СЕТ СН'!$F$6-'СЕТ СН'!$F$22</f>
        <v>819.38039519000006</v>
      </c>
      <c r="Y42" s="36">
        <f>SUMIFS(СВЦЭМ!$C$33:$C$776,СВЦЭМ!$A$33:$A$776,$A42,СВЦЭМ!$B$33:$B$776,Y$11)+'СЕТ СН'!$F$12+СВЦЭМ!$D$10+'СЕТ СН'!$F$6-'СЕТ СН'!$F$22</f>
        <v>870.98104167999998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01.08.2020</v>
      </c>
      <c r="B48" s="36">
        <f>SUMIFS(СВЦЭМ!$C$33:$C$776,СВЦЭМ!$A$33:$A$776,$A48,СВЦЭМ!$B$33:$B$776,B$47)+'СЕТ СН'!$G$12+СВЦЭМ!$D$10+'СЕТ СН'!$G$6-'СЕТ СН'!$G$22</f>
        <v>1521.13141161</v>
      </c>
      <c r="C48" s="36">
        <f>SUMIFS(СВЦЭМ!$C$33:$C$776,СВЦЭМ!$A$33:$A$776,$A48,СВЦЭМ!$B$33:$B$776,C$47)+'СЕТ СН'!$G$12+СВЦЭМ!$D$10+'СЕТ СН'!$G$6-'СЕТ СН'!$G$22</f>
        <v>1559.8570515900001</v>
      </c>
      <c r="D48" s="36">
        <f>SUMIFS(СВЦЭМ!$C$33:$C$776,СВЦЭМ!$A$33:$A$776,$A48,СВЦЭМ!$B$33:$B$776,D$47)+'СЕТ СН'!$G$12+СВЦЭМ!$D$10+'СЕТ СН'!$G$6-'СЕТ СН'!$G$22</f>
        <v>1598.5155875300002</v>
      </c>
      <c r="E48" s="36">
        <f>SUMIFS(СВЦЭМ!$C$33:$C$776,СВЦЭМ!$A$33:$A$776,$A48,СВЦЭМ!$B$33:$B$776,E$47)+'СЕТ СН'!$G$12+СВЦЭМ!$D$10+'СЕТ СН'!$G$6-'СЕТ СН'!$G$22</f>
        <v>1599.43695196</v>
      </c>
      <c r="F48" s="36">
        <f>SUMIFS(СВЦЭМ!$C$33:$C$776,СВЦЭМ!$A$33:$A$776,$A48,СВЦЭМ!$B$33:$B$776,F$47)+'СЕТ СН'!$G$12+СВЦЭМ!$D$10+'СЕТ СН'!$G$6-'СЕТ СН'!$G$22</f>
        <v>1595.2813084700001</v>
      </c>
      <c r="G48" s="36">
        <f>SUMIFS(СВЦЭМ!$C$33:$C$776,СВЦЭМ!$A$33:$A$776,$A48,СВЦЭМ!$B$33:$B$776,G$47)+'СЕТ СН'!$G$12+СВЦЭМ!$D$10+'СЕТ СН'!$G$6-'СЕТ СН'!$G$22</f>
        <v>1622.0823817599999</v>
      </c>
      <c r="H48" s="36">
        <f>SUMIFS(СВЦЭМ!$C$33:$C$776,СВЦЭМ!$A$33:$A$776,$A48,СВЦЭМ!$B$33:$B$776,H$47)+'СЕТ СН'!$G$12+СВЦЭМ!$D$10+'СЕТ СН'!$G$6-'СЕТ СН'!$G$22</f>
        <v>1600.5996286</v>
      </c>
      <c r="I48" s="36">
        <f>SUMIFS(СВЦЭМ!$C$33:$C$776,СВЦЭМ!$A$33:$A$776,$A48,СВЦЭМ!$B$33:$B$776,I$47)+'СЕТ СН'!$G$12+СВЦЭМ!$D$10+'СЕТ СН'!$G$6-'СЕТ СН'!$G$22</f>
        <v>1619.72440594</v>
      </c>
      <c r="J48" s="36">
        <f>SUMIFS(СВЦЭМ!$C$33:$C$776,СВЦЭМ!$A$33:$A$776,$A48,СВЦЭМ!$B$33:$B$776,J$47)+'СЕТ СН'!$G$12+СВЦЭМ!$D$10+'СЕТ СН'!$G$6-'СЕТ СН'!$G$22</f>
        <v>1574.3906213499999</v>
      </c>
      <c r="K48" s="36">
        <f>SUMIFS(СВЦЭМ!$C$33:$C$776,СВЦЭМ!$A$33:$A$776,$A48,СВЦЭМ!$B$33:$B$776,K$47)+'СЕТ СН'!$G$12+СВЦЭМ!$D$10+'СЕТ СН'!$G$6-'СЕТ СН'!$G$22</f>
        <v>1532.1373037399999</v>
      </c>
      <c r="L48" s="36">
        <f>SUMIFS(СВЦЭМ!$C$33:$C$776,СВЦЭМ!$A$33:$A$776,$A48,СВЦЭМ!$B$33:$B$776,L$47)+'СЕТ СН'!$G$12+СВЦЭМ!$D$10+'СЕТ СН'!$G$6-'СЕТ СН'!$G$22</f>
        <v>1498.2383540999999</v>
      </c>
      <c r="M48" s="36">
        <f>SUMIFS(СВЦЭМ!$C$33:$C$776,СВЦЭМ!$A$33:$A$776,$A48,СВЦЭМ!$B$33:$B$776,M$47)+'СЕТ СН'!$G$12+СВЦЭМ!$D$10+'СЕТ СН'!$G$6-'СЕТ СН'!$G$22</f>
        <v>1427.5252791299999</v>
      </c>
      <c r="N48" s="36">
        <f>SUMIFS(СВЦЭМ!$C$33:$C$776,СВЦЭМ!$A$33:$A$776,$A48,СВЦЭМ!$B$33:$B$776,N$47)+'СЕТ СН'!$G$12+СВЦЭМ!$D$10+'СЕТ СН'!$G$6-'СЕТ СН'!$G$22</f>
        <v>1394.8861883099999</v>
      </c>
      <c r="O48" s="36">
        <f>SUMIFS(СВЦЭМ!$C$33:$C$776,СВЦЭМ!$A$33:$A$776,$A48,СВЦЭМ!$B$33:$B$776,O$47)+'СЕТ СН'!$G$12+СВЦЭМ!$D$10+'СЕТ СН'!$G$6-'СЕТ СН'!$G$22</f>
        <v>1348.0799485500002</v>
      </c>
      <c r="P48" s="36">
        <f>SUMIFS(СВЦЭМ!$C$33:$C$776,СВЦЭМ!$A$33:$A$776,$A48,СВЦЭМ!$B$33:$B$776,P$47)+'СЕТ СН'!$G$12+СВЦЭМ!$D$10+'СЕТ СН'!$G$6-'СЕТ СН'!$G$22</f>
        <v>1360.2058507300001</v>
      </c>
      <c r="Q48" s="36">
        <f>SUMIFS(СВЦЭМ!$C$33:$C$776,СВЦЭМ!$A$33:$A$776,$A48,СВЦЭМ!$B$33:$B$776,Q$47)+'СЕТ СН'!$G$12+СВЦЭМ!$D$10+'СЕТ СН'!$G$6-'СЕТ СН'!$G$22</f>
        <v>1361.0868095599999</v>
      </c>
      <c r="R48" s="36">
        <f>SUMIFS(СВЦЭМ!$C$33:$C$776,СВЦЭМ!$A$33:$A$776,$A48,СВЦЭМ!$B$33:$B$776,R$47)+'СЕТ СН'!$G$12+СВЦЭМ!$D$10+'СЕТ СН'!$G$6-'СЕТ СН'!$G$22</f>
        <v>1360.19571593</v>
      </c>
      <c r="S48" s="36">
        <f>SUMIFS(СВЦЭМ!$C$33:$C$776,СВЦЭМ!$A$33:$A$776,$A48,СВЦЭМ!$B$33:$B$776,S$47)+'СЕТ СН'!$G$12+СВЦЭМ!$D$10+'СЕТ СН'!$G$6-'СЕТ СН'!$G$22</f>
        <v>1359.42937054</v>
      </c>
      <c r="T48" s="36">
        <f>SUMIFS(СВЦЭМ!$C$33:$C$776,СВЦЭМ!$A$33:$A$776,$A48,СВЦЭМ!$B$33:$B$776,T$47)+'СЕТ СН'!$G$12+СВЦЭМ!$D$10+'СЕТ СН'!$G$6-'СЕТ СН'!$G$22</f>
        <v>1358.98345098</v>
      </c>
      <c r="U48" s="36">
        <f>SUMIFS(СВЦЭМ!$C$33:$C$776,СВЦЭМ!$A$33:$A$776,$A48,СВЦЭМ!$B$33:$B$776,U$47)+'СЕТ СН'!$G$12+СВЦЭМ!$D$10+'СЕТ СН'!$G$6-'СЕТ СН'!$G$22</f>
        <v>1361.88300699</v>
      </c>
      <c r="V48" s="36">
        <f>SUMIFS(СВЦЭМ!$C$33:$C$776,СВЦЭМ!$A$33:$A$776,$A48,СВЦЭМ!$B$33:$B$776,V$47)+'СЕТ СН'!$G$12+СВЦЭМ!$D$10+'СЕТ СН'!$G$6-'СЕТ СН'!$G$22</f>
        <v>1346.6833515799999</v>
      </c>
      <c r="W48" s="36">
        <f>SUMIFS(СВЦЭМ!$C$33:$C$776,СВЦЭМ!$A$33:$A$776,$A48,СВЦЭМ!$B$33:$B$776,W$47)+'СЕТ СН'!$G$12+СВЦЭМ!$D$10+'СЕТ СН'!$G$6-'СЕТ СН'!$G$22</f>
        <v>1330.063909</v>
      </c>
      <c r="X48" s="36">
        <f>SUMIFS(СВЦЭМ!$C$33:$C$776,СВЦЭМ!$A$33:$A$776,$A48,СВЦЭМ!$B$33:$B$776,X$47)+'СЕТ СН'!$G$12+СВЦЭМ!$D$10+'СЕТ СН'!$G$6-'СЕТ СН'!$G$22</f>
        <v>1371.0143130599999</v>
      </c>
      <c r="Y48" s="36">
        <f>SUMIFS(СВЦЭМ!$C$33:$C$776,СВЦЭМ!$A$33:$A$776,$A48,СВЦЭМ!$B$33:$B$776,Y$47)+'СЕТ СН'!$G$12+СВЦЭМ!$D$10+'СЕТ СН'!$G$6-'СЕТ СН'!$G$22</f>
        <v>1481.4285860999998</v>
      </c>
    </row>
    <row r="49" spans="1:25" ht="15.75" x14ac:dyDescent="0.2">
      <c r="A49" s="35">
        <f>A48+1</f>
        <v>44045</v>
      </c>
      <c r="B49" s="36">
        <f>SUMIFS(СВЦЭМ!$C$33:$C$776,СВЦЭМ!$A$33:$A$776,$A49,СВЦЭМ!$B$33:$B$776,B$47)+'СЕТ СН'!$G$12+СВЦЭМ!$D$10+'СЕТ СН'!$G$6-'СЕТ СН'!$G$22</f>
        <v>1505.4309643900001</v>
      </c>
      <c r="C49" s="36">
        <f>SUMIFS(СВЦЭМ!$C$33:$C$776,СВЦЭМ!$A$33:$A$776,$A49,СВЦЭМ!$B$33:$B$776,C$47)+'СЕТ СН'!$G$12+СВЦЭМ!$D$10+'СЕТ СН'!$G$6-'СЕТ СН'!$G$22</f>
        <v>1549.8235269699999</v>
      </c>
      <c r="D49" s="36">
        <f>SUMIFS(СВЦЭМ!$C$33:$C$776,СВЦЭМ!$A$33:$A$776,$A49,СВЦЭМ!$B$33:$B$776,D$47)+'СЕТ СН'!$G$12+СВЦЭМ!$D$10+'СЕТ СН'!$G$6-'СЕТ СН'!$G$22</f>
        <v>1581.81718417</v>
      </c>
      <c r="E49" s="36">
        <f>SUMIFS(СВЦЭМ!$C$33:$C$776,СВЦЭМ!$A$33:$A$776,$A49,СВЦЭМ!$B$33:$B$776,E$47)+'СЕТ СН'!$G$12+СВЦЭМ!$D$10+'СЕТ СН'!$G$6-'СЕТ СН'!$G$22</f>
        <v>1585.1569120899999</v>
      </c>
      <c r="F49" s="36">
        <f>SUMIFS(СВЦЭМ!$C$33:$C$776,СВЦЭМ!$A$33:$A$776,$A49,СВЦЭМ!$B$33:$B$776,F$47)+'СЕТ СН'!$G$12+СВЦЭМ!$D$10+'СЕТ СН'!$G$6-'СЕТ СН'!$G$22</f>
        <v>1587.5860252900002</v>
      </c>
      <c r="G49" s="36">
        <f>SUMIFS(СВЦЭМ!$C$33:$C$776,СВЦЭМ!$A$33:$A$776,$A49,СВЦЭМ!$B$33:$B$776,G$47)+'СЕТ СН'!$G$12+СВЦЭМ!$D$10+'СЕТ СН'!$G$6-'СЕТ СН'!$G$22</f>
        <v>1587.76334567</v>
      </c>
      <c r="H49" s="36">
        <f>SUMIFS(СВЦЭМ!$C$33:$C$776,СВЦЭМ!$A$33:$A$776,$A49,СВЦЭМ!$B$33:$B$776,H$47)+'СЕТ СН'!$G$12+СВЦЭМ!$D$10+'СЕТ СН'!$G$6-'СЕТ СН'!$G$22</f>
        <v>1559.2389420300001</v>
      </c>
      <c r="I49" s="36">
        <f>SUMIFS(СВЦЭМ!$C$33:$C$776,СВЦЭМ!$A$33:$A$776,$A49,СВЦЭМ!$B$33:$B$776,I$47)+'СЕТ СН'!$G$12+СВЦЭМ!$D$10+'СЕТ СН'!$G$6-'СЕТ СН'!$G$22</f>
        <v>1596.0991769900002</v>
      </c>
      <c r="J49" s="36">
        <f>SUMIFS(СВЦЭМ!$C$33:$C$776,СВЦЭМ!$A$33:$A$776,$A49,СВЦЭМ!$B$33:$B$776,J$47)+'СЕТ СН'!$G$12+СВЦЭМ!$D$10+'СЕТ СН'!$G$6-'СЕТ СН'!$G$22</f>
        <v>1553.33223838</v>
      </c>
      <c r="K49" s="36">
        <f>SUMIFS(СВЦЭМ!$C$33:$C$776,СВЦЭМ!$A$33:$A$776,$A49,СВЦЭМ!$B$33:$B$776,K$47)+'СЕТ СН'!$G$12+СВЦЭМ!$D$10+'СЕТ СН'!$G$6-'СЕТ СН'!$G$22</f>
        <v>1487.4418889200001</v>
      </c>
      <c r="L49" s="36">
        <f>SUMIFS(СВЦЭМ!$C$33:$C$776,СВЦЭМ!$A$33:$A$776,$A49,СВЦЭМ!$B$33:$B$776,L$47)+'СЕТ СН'!$G$12+СВЦЭМ!$D$10+'СЕТ СН'!$G$6-'СЕТ СН'!$G$22</f>
        <v>1451.12830732</v>
      </c>
      <c r="M49" s="36">
        <f>SUMIFS(СВЦЭМ!$C$33:$C$776,СВЦЭМ!$A$33:$A$776,$A49,СВЦЭМ!$B$33:$B$776,M$47)+'СЕТ СН'!$G$12+СВЦЭМ!$D$10+'СЕТ СН'!$G$6-'СЕТ СН'!$G$22</f>
        <v>1371.5674621399999</v>
      </c>
      <c r="N49" s="36">
        <f>SUMIFS(СВЦЭМ!$C$33:$C$776,СВЦЭМ!$A$33:$A$776,$A49,СВЦЭМ!$B$33:$B$776,N$47)+'СЕТ СН'!$G$12+СВЦЭМ!$D$10+'СЕТ СН'!$G$6-'СЕТ СН'!$G$22</f>
        <v>1338.2935950800002</v>
      </c>
      <c r="O49" s="36">
        <f>SUMIFS(СВЦЭМ!$C$33:$C$776,СВЦЭМ!$A$33:$A$776,$A49,СВЦЭМ!$B$33:$B$776,O$47)+'СЕТ СН'!$G$12+СВЦЭМ!$D$10+'СЕТ СН'!$G$6-'СЕТ СН'!$G$22</f>
        <v>1325.26688883</v>
      </c>
      <c r="P49" s="36">
        <f>SUMIFS(СВЦЭМ!$C$33:$C$776,СВЦЭМ!$A$33:$A$776,$A49,СВЦЭМ!$B$33:$B$776,P$47)+'СЕТ СН'!$G$12+СВЦЭМ!$D$10+'СЕТ СН'!$G$6-'СЕТ СН'!$G$22</f>
        <v>1344.9142970799999</v>
      </c>
      <c r="Q49" s="36">
        <f>SUMIFS(СВЦЭМ!$C$33:$C$776,СВЦЭМ!$A$33:$A$776,$A49,СВЦЭМ!$B$33:$B$776,Q$47)+'СЕТ СН'!$G$12+СВЦЭМ!$D$10+'СЕТ СН'!$G$6-'СЕТ СН'!$G$22</f>
        <v>1354.0101795999999</v>
      </c>
      <c r="R49" s="36">
        <f>SUMIFS(СВЦЭМ!$C$33:$C$776,СВЦЭМ!$A$33:$A$776,$A49,СВЦЭМ!$B$33:$B$776,R$47)+'СЕТ СН'!$G$12+СВЦЭМ!$D$10+'СЕТ СН'!$G$6-'СЕТ СН'!$G$22</f>
        <v>1347.03218844</v>
      </c>
      <c r="S49" s="36">
        <f>SUMIFS(СВЦЭМ!$C$33:$C$776,СВЦЭМ!$A$33:$A$776,$A49,СВЦЭМ!$B$33:$B$776,S$47)+'СЕТ СН'!$G$12+СВЦЭМ!$D$10+'СЕТ СН'!$G$6-'СЕТ СН'!$G$22</f>
        <v>1350.60884384</v>
      </c>
      <c r="T49" s="36">
        <f>SUMIFS(СВЦЭМ!$C$33:$C$776,СВЦЭМ!$A$33:$A$776,$A49,СВЦЭМ!$B$33:$B$776,T$47)+'СЕТ СН'!$G$12+СВЦЭМ!$D$10+'СЕТ СН'!$G$6-'СЕТ СН'!$G$22</f>
        <v>1349.70187302</v>
      </c>
      <c r="U49" s="36">
        <f>SUMIFS(СВЦЭМ!$C$33:$C$776,СВЦЭМ!$A$33:$A$776,$A49,СВЦЭМ!$B$33:$B$776,U$47)+'СЕТ СН'!$G$12+СВЦЭМ!$D$10+'СЕТ СН'!$G$6-'СЕТ СН'!$G$22</f>
        <v>1336.6810262399999</v>
      </c>
      <c r="V49" s="36">
        <f>SUMIFS(СВЦЭМ!$C$33:$C$776,СВЦЭМ!$A$33:$A$776,$A49,СВЦЭМ!$B$33:$B$776,V$47)+'СЕТ СН'!$G$12+СВЦЭМ!$D$10+'СЕТ СН'!$G$6-'СЕТ СН'!$G$22</f>
        <v>1308.2975595799999</v>
      </c>
      <c r="W49" s="36">
        <f>SUMIFS(СВЦЭМ!$C$33:$C$776,СВЦЭМ!$A$33:$A$776,$A49,СВЦЭМ!$B$33:$B$776,W$47)+'СЕТ СН'!$G$12+СВЦЭМ!$D$10+'СЕТ СН'!$G$6-'СЕТ СН'!$G$22</f>
        <v>1306.9852346299999</v>
      </c>
      <c r="X49" s="36">
        <f>SUMIFS(СВЦЭМ!$C$33:$C$776,СВЦЭМ!$A$33:$A$776,$A49,СВЦЭМ!$B$33:$B$776,X$47)+'СЕТ СН'!$G$12+СВЦЭМ!$D$10+'СЕТ СН'!$G$6-'СЕТ СН'!$G$22</f>
        <v>1334.65315295</v>
      </c>
      <c r="Y49" s="36">
        <f>SUMIFS(СВЦЭМ!$C$33:$C$776,СВЦЭМ!$A$33:$A$776,$A49,СВЦЭМ!$B$33:$B$776,Y$47)+'СЕТ СН'!$G$12+СВЦЭМ!$D$10+'СЕТ СН'!$G$6-'СЕТ СН'!$G$22</f>
        <v>1419.0669288700001</v>
      </c>
    </row>
    <row r="50" spans="1:25" ht="15.75" x14ac:dyDescent="0.2">
      <c r="A50" s="35">
        <f t="shared" ref="A50:A78" si="1">A49+1</f>
        <v>44046</v>
      </c>
      <c r="B50" s="36">
        <f>SUMIFS(СВЦЭМ!$C$33:$C$776,СВЦЭМ!$A$33:$A$776,$A50,СВЦЭМ!$B$33:$B$776,B$47)+'СЕТ СН'!$G$12+СВЦЭМ!$D$10+'СЕТ СН'!$G$6-'СЕТ СН'!$G$22</f>
        <v>1506.20560434</v>
      </c>
      <c r="C50" s="36">
        <f>SUMIFS(СВЦЭМ!$C$33:$C$776,СВЦЭМ!$A$33:$A$776,$A50,СВЦЭМ!$B$33:$B$776,C$47)+'СЕТ СН'!$G$12+СВЦЭМ!$D$10+'СЕТ СН'!$G$6-'СЕТ СН'!$G$22</f>
        <v>1501.64932505</v>
      </c>
      <c r="D50" s="36">
        <f>SUMIFS(СВЦЭМ!$C$33:$C$776,СВЦЭМ!$A$33:$A$776,$A50,СВЦЭМ!$B$33:$B$776,D$47)+'СЕТ СН'!$G$12+СВЦЭМ!$D$10+'СЕТ СН'!$G$6-'СЕТ СН'!$G$22</f>
        <v>1509.1144818</v>
      </c>
      <c r="E50" s="36">
        <f>SUMIFS(СВЦЭМ!$C$33:$C$776,СВЦЭМ!$A$33:$A$776,$A50,СВЦЭМ!$B$33:$B$776,E$47)+'СЕТ СН'!$G$12+СВЦЭМ!$D$10+'СЕТ СН'!$G$6-'СЕТ СН'!$G$22</f>
        <v>1557.2735639699999</v>
      </c>
      <c r="F50" s="36">
        <f>SUMIFS(СВЦЭМ!$C$33:$C$776,СВЦЭМ!$A$33:$A$776,$A50,СВЦЭМ!$B$33:$B$776,F$47)+'СЕТ СН'!$G$12+СВЦЭМ!$D$10+'СЕТ СН'!$G$6-'СЕТ СН'!$G$22</f>
        <v>1562.12602612</v>
      </c>
      <c r="G50" s="36">
        <f>SUMIFS(СВЦЭМ!$C$33:$C$776,СВЦЭМ!$A$33:$A$776,$A50,СВЦЭМ!$B$33:$B$776,G$47)+'СЕТ СН'!$G$12+СВЦЭМ!$D$10+'СЕТ СН'!$G$6-'СЕТ СН'!$G$22</f>
        <v>1584.51465779</v>
      </c>
      <c r="H50" s="36">
        <f>SUMIFS(СВЦЭМ!$C$33:$C$776,СВЦЭМ!$A$33:$A$776,$A50,СВЦЭМ!$B$33:$B$776,H$47)+'СЕТ СН'!$G$12+СВЦЭМ!$D$10+'СЕТ СН'!$G$6-'СЕТ СН'!$G$22</f>
        <v>1570.43651</v>
      </c>
      <c r="I50" s="36">
        <f>SUMIFS(СВЦЭМ!$C$33:$C$776,СВЦЭМ!$A$33:$A$776,$A50,СВЦЭМ!$B$33:$B$776,I$47)+'СЕТ СН'!$G$12+СВЦЭМ!$D$10+'СЕТ СН'!$G$6-'СЕТ СН'!$G$22</f>
        <v>1580.5212635</v>
      </c>
      <c r="J50" s="36">
        <f>SUMIFS(СВЦЭМ!$C$33:$C$776,СВЦЭМ!$A$33:$A$776,$A50,СВЦЭМ!$B$33:$B$776,J$47)+'СЕТ СН'!$G$12+СВЦЭМ!$D$10+'СЕТ СН'!$G$6-'СЕТ СН'!$G$22</f>
        <v>1527.5975129200001</v>
      </c>
      <c r="K50" s="36">
        <f>SUMIFS(СВЦЭМ!$C$33:$C$776,СВЦЭМ!$A$33:$A$776,$A50,СВЦЭМ!$B$33:$B$776,K$47)+'СЕТ СН'!$G$12+СВЦЭМ!$D$10+'СЕТ СН'!$G$6-'СЕТ СН'!$G$22</f>
        <v>1483.38276253</v>
      </c>
      <c r="L50" s="36">
        <f>SUMIFS(СВЦЭМ!$C$33:$C$776,СВЦЭМ!$A$33:$A$776,$A50,СВЦЭМ!$B$33:$B$776,L$47)+'СЕТ СН'!$G$12+СВЦЭМ!$D$10+'СЕТ СН'!$G$6-'СЕТ СН'!$G$22</f>
        <v>1430.8321854599999</v>
      </c>
      <c r="M50" s="36">
        <f>SUMIFS(СВЦЭМ!$C$33:$C$776,СВЦЭМ!$A$33:$A$776,$A50,СВЦЭМ!$B$33:$B$776,M$47)+'СЕТ СН'!$G$12+СВЦЭМ!$D$10+'СЕТ СН'!$G$6-'СЕТ СН'!$G$22</f>
        <v>1360.3692050700001</v>
      </c>
      <c r="N50" s="36">
        <f>SUMIFS(СВЦЭМ!$C$33:$C$776,СВЦЭМ!$A$33:$A$776,$A50,СВЦЭМ!$B$33:$B$776,N$47)+'СЕТ СН'!$G$12+СВЦЭМ!$D$10+'СЕТ СН'!$G$6-'СЕТ СН'!$G$22</f>
        <v>1319.97415391</v>
      </c>
      <c r="O50" s="36">
        <f>SUMIFS(СВЦЭМ!$C$33:$C$776,СВЦЭМ!$A$33:$A$776,$A50,СВЦЭМ!$B$33:$B$776,O$47)+'СЕТ СН'!$G$12+СВЦЭМ!$D$10+'СЕТ СН'!$G$6-'СЕТ СН'!$G$22</f>
        <v>1303.9377497099999</v>
      </c>
      <c r="P50" s="36">
        <f>SUMIFS(СВЦЭМ!$C$33:$C$776,СВЦЭМ!$A$33:$A$776,$A50,СВЦЭМ!$B$33:$B$776,P$47)+'СЕТ СН'!$G$12+СВЦЭМ!$D$10+'СЕТ СН'!$G$6-'СЕТ СН'!$G$22</f>
        <v>1311.8914684000001</v>
      </c>
      <c r="Q50" s="36">
        <f>SUMIFS(СВЦЭМ!$C$33:$C$776,СВЦЭМ!$A$33:$A$776,$A50,СВЦЭМ!$B$33:$B$776,Q$47)+'СЕТ СН'!$G$12+СВЦЭМ!$D$10+'СЕТ СН'!$G$6-'СЕТ СН'!$G$22</f>
        <v>1316.1617275200001</v>
      </c>
      <c r="R50" s="36">
        <f>SUMIFS(СВЦЭМ!$C$33:$C$776,СВЦЭМ!$A$33:$A$776,$A50,СВЦЭМ!$B$33:$B$776,R$47)+'СЕТ СН'!$G$12+СВЦЭМ!$D$10+'СЕТ СН'!$G$6-'СЕТ СН'!$G$22</f>
        <v>1324.59555095</v>
      </c>
      <c r="S50" s="36">
        <f>SUMIFS(СВЦЭМ!$C$33:$C$776,СВЦЭМ!$A$33:$A$776,$A50,СВЦЭМ!$B$33:$B$776,S$47)+'СЕТ СН'!$G$12+СВЦЭМ!$D$10+'СЕТ СН'!$G$6-'СЕТ СН'!$G$22</f>
        <v>1327.57657662</v>
      </c>
      <c r="T50" s="36">
        <f>SUMIFS(СВЦЭМ!$C$33:$C$776,СВЦЭМ!$A$33:$A$776,$A50,СВЦЭМ!$B$33:$B$776,T$47)+'СЕТ СН'!$G$12+СВЦЭМ!$D$10+'СЕТ СН'!$G$6-'СЕТ СН'!$G$22</f>
        <v>1328.9923409</v>
      </c>
      <c r="U50" s="36">
        <f>SUMIFS(СВЦЭМ!$C$33:$C$776,СВЦЭМ!$A$33:$A$776,$A50,СВЦЭМ!$B$33:$B$776,U$47)+'СЕТ СН'!$G$12+СВЦЭМ!$D$10+'СЕТ СН'!$G$6-'СЕТ СН'!$G$22</f>
        <v>1334.7245199600002</v>
      </c>
      <c r="V50" s="36">
        <f>SUMIFS(СВЦЭМ!$C$33:$C$776,СВЦЭМ!$A$33:$A$776,$A50,СВЦЭМ!$B$33:$B$776,V$47)+'СЕТ СН'!$G$12+СВЦЭМ!$D$10+'СЕТ СН'!$G$6-'СЕТ СН'!$G$22</f>
        <v>1325.6499544799999</v>
      </c>
      <c r="W50" s="36">
        <f>SUMIFS(СВЦЭМ!$C$33:$C$776,СВЦЭМ!$A$33:$A$776,$A50,СВЦЭМ!$B$33:$B$776,W$47)+'СЕТ СН'!$G$12+СВЦЭМ!$D$10+'СЕТ СН'!$G$6-'СЕТ СН'!$G$22</f>
        <v>1311.97248227</v>
      </c>
      <c r="X50" s="36">
        <f>SUMIFS(СВЦЭМ!$C$33:$C$776,СВЦЭМ!$A$33:$A$776,$A50,СВЦЭМ!$B$33:$B$776,X$47)+'СЕТ СН'!$G$12+СВЦЭМ!$D$10+'СЕТ СН'!$G$6-'СЕТ СН'!$G$22</f>
        <v>1339.0970930399999</v>
      </c>
      <c r="Y50" s="36">
        <f>SUMIFS(СВЦЭМ!$C$33:$C$776,СВЦЭМ!$A$33:$A$776,$A50,СВЦЭМ!$B$33:$B$776,Y$47)+'СЕТ СН'!$G$12+СВЦЭМ!$D$10+'СЕТ СН'!$G$6-'СЕТ СН'!$G$22</f>
        <v>1424.7437705699999</v>
      </c>
    </row>
    <row r="51" spans="1:25" ht="15.75" x14ac:dyDescent="0.2">
      <c r="A51" s="35">
        <f t="shared" si="1"/>
        <v>44047</v>
      </c>
      <c r="B51" s="36">
        <f>SUMIFS(СВЦЭМ!$C$33:$C$776,СВЦЭМ!$A$33:$A$776,$A51,СВЦЭМ!$B$33:$B$776,B$47)+'СЕТ СН'!$G$12+СВЦЭМ!$D$10+'СЕТ СН'!$G$6-'СЕТ СН'!$G$22</f>
        <v>1480.75950893</v>
      </c>
      <c r="C51" s="36">
        <f>SUMIFS(СВЦЭМ!$C$33:$C$776,СВЦЭМ!$A$33:$A$776,$A51,СВЦЭМ!$B$33:$B$776,C$47)+'СЕТ СН'!$G$12+СВЦЭМ!$D$10+'СЕТ СН'!$G$6-'СЕТ СН'!$G$22</f>
        <v>1535.93573597</v>
      </c>
      <c r="D51" s="36">
        <f>SUMIFS(СВЦЭМ!$C$33:$C$776,СВЦЭМ!$A$33:$A$776,$A51,СВЦЭМ!$B$33:$B$776,D$47)+'СЕТ СН'!$G$12+СВЦЭМ!$D$10+'СЕТ СН'!$G$6-'СЕТ СН'!$G$22</f>
        <v>1547.65012505</v>
      </c>
      <c r="E51" s="36">
        <f>SUMIFS(СВЦЭМ!$C$33:$C$776,СВЦЭМ!$A$33:$A$776,$A51,СВЦЭМ!$B$33:$B$776,E$47)+'СЕТ СН'!$G$12+СВЦЭМ!$D$10+'СЕТ СН'!$G$6-'СЕТ СН'!$G$22</f>
        <v>1579.44596869</v>
      </c>
      <c r="F51" s="36">
        <f>SUMIFS(СВЦЭМ!$C$33:$C$776,СВЦЭМ!$A$33:$A$776,$A51,СВЦЭМ!$B$33:$B$776,F$47)+'СЕТ СН'!$G$12+СВЦЭМ!$D$10+'СЕТ СН'!$G$6-'СЕТ СН'!$G$22</f>
        <v>1585.8855155800002</v>
      </c>
      <c r="G51" s="36">
        <f>SUMIFS(СВЦЭМ!$C$33:$C$776,СВЦЭМ!$A$33:$A$776,$A51,СВЦЭМ!$B$33:$B$776,G$47)+'СЕТ СН'!$G$12+СВЦЭМ!$D$10+'СЕТ СН'!$G$6-'СЕТ СН'!$G$22</f>
        <v>1580.9608369500002</v>
      </c>
      <c r="H51" s="36">
        <f>SUMIFS(СВЦЭМ!$C$33:$C$776,СВЦЭМ!$A$33:$A$776,$A51,СВЦЭМ!$B$33:$B$776,H$47)+'СЕТ СН'!$G$12+СВЦЭМ!$D$10+'СЕТ СН'!$G$6-'СЕТ СН'!$G$22</f>
        <v>1537.24051014</v>
      </c>
      <c r="I51" s="36">
        <f>SUMIFS(СВЦЭМ!$C$33:$C$776,СВЦЭМ!$A$33:$A$776,$A51,СВЦЭМ!$B$33:$B$776,I$47)+'СЕТ СН'!$G$12+СВЦЭМ!$D$10+'СЕТ СН'!$G$6-'СЕТ СН'!$G$22</f>
        <v>1536.68035171</v>
      </c>
      <c r="J51" s="36">
        <f>SUMIFS(СВЦЭМ!$C$33:$C$776,СВЦЭМ!$A$33:$A$776,$A51,СВЦЭМ!$B$33:$B$776,J$47)+'СЕТ СН'!$G$12+СВЦЭМ!$D$10+'СЕТ СН'!$G$6-'СЕТ СН'!$G$22</f>
        <v>1487.60411583</v>
      </c>
      <c r="K51" s="36">
        <f>SUMIFS(СВЦЭМ!$C$33:$C$776,СВЦЭМ!$A$33:$A$776,$A51,СВЦЭМ!$B$33:$B$776,K$47)+'СЕТ СН'!$G$12+СВЦЭМ!$D$10+'СЕТ СН'!$G$6-'СЕТ СН'!$G$22</f>
        <v>1462.99988624</v>
      </c>
      <c r="L51" s="36">
        <f>SUMIFS(СВЦЭМ!$C$33:$C$776,СВЦЭМ!$A$33:$A$776,$A51,СВЦЭМ!$B$33:$B$776,L$47)+'СЕТ СН'!$G$12+СВЦЭМ!$D$10+'СЕТ СН'!$G$6-'СЕТ СН'!$G$22</f>
        <v>1450.19974671</v>
      </c>
      <c r="M51" s="36">
        <f>SUMIFS(СВЦЭМ!$C$33:$C$776,СВЦЭМ!$A$33:$A$776,$A51,СВЦЭМ!$B$33:$B$776,M$47)+'СЕТ СН'!$G$12+СВЦЭМ!$D$10+'СЕТ СН'!$G$6-'СЕТ СН'!$G$22</f>
        <v>1381.7337287999999</v>
      </c>
      <c r="N51" s="36">
        <f>SUMIFS(СВЦЭМ!$C$33:$C$776,СВЦЭМ!$A$33:$A$776,$A51,СВЦЭМ!$B$33:$B$776,N$47)+'СЕТ СН'!$G$12+СВЦЭМ!$D$10+'СЕТ СН'!$G$6-'СЕТ СН'!$G$22</f>
        <v>1329.8178547800001</v>
      </c>
      <c r="O51" s="36">
        <f>SUMIFS(СВЦЭМ!$C$33:$C$776,СВЦЭМ!$A$33:$A$776,$A51,СВЦЭМ!$B$33:$B$776,O$47)+'СЕТ СН'!$G$12+СВЦЭМ!$D$10+'СЕТ СН'!$G$6-'СЕТ СН'!$G$22</f>
        <v>1307.9203986800001</v>
      </c>
      <c r="P51" s="36">
        <f>SUMIFS(СВЦЭМ!$C$33:$C$776,СВЦЭМ!$A$33:$A$776,$A51,СВЦЭМ!$B$33:$B$776,P$47)+'СЕТ СН'!$G$12+СВЦЭМ!$D$10+'СЕТ СН'!$G$6-'СЕТ СН'!$G$22</f>
        <v>1309.92803276</v>
      </c>
      <c r="Q51" s="36">
        <f>SUMIFS(СВЦЭМ!$C$33:$C$776,СВЦЭМ!$A$33:$A$776,$A51,СВЦЭМ!$B$33:$B$776,Q$47)+'СЕТ СН'!$G$12+СВЦЭМ!$D$10+'СЕТ СН'!$G$6-'СЕТ СН'!$G$22</f>
        <v>1304.22723389</v>
      </c>
      <c r="R51" s="36">
        <f>SUMIFS(СВЦЭМ!$C$33:$C$776,СВЦЭМ!$A$33:$A$776,$A51,СВЦЭМ!$B$33:$B$776,R$47)+'СЕТ СН'!$G$12+СВЦЭМ!$D$10+'СЕТ СН'!$G$6-'СЕТ СН'!$G$22</f>
        <v>1297.3995608</v>
      </c>
      <c r="S51" s="36">
        <f>SUMIFS(СВЦЭМ!$C$33:$C$776,СВЦЭМ!$A$33:$A$776,$A51,СВЦЭМ!$B$33:$B$776,S$47)+'СЕТ СН'!$G$12+СВЦЭМ!$D$10+'СЕТ СН'!$G$6-'СЕТ СН'!$G$22</f>
        <v>1318.6172720899999</v>
      </c>
      <c r="T51" s="36">
        <f>SUMIFS(СВЦЭМ!$C$33:$C$776,СВЦЭМ!$A$33:$A$776,$A51,СВЦЭМ!$B$33:$B$776,T$47)+'СЕТ СН'!$G$12+СВЦЭМ!$D$10+'СЕТ СН'!$G$6-'СЕТ СН'!$G$22</f>
        <v>1309.0080688600001</v>
      </c>
      <c r="U51" s="36">
        <f>SUMIFS(СВЦЭМ!$C$33:$C$776,СВЦЭМ!$A$33:$A$776,$A51,СВЦЭМ!$B$33:$B$776,U$47)+'СЕТ СН'!$G$12+СВЦЭМ!$D$10+'СЕТ СН'!$G$6-'СЕТ СН'!$G$22</f>
        <v>1315.27730339</v>
      </c>
      <c r="V51" s="36">
        <f>SUMIFS(СВЦЭМ!$C$33:$C$776,СВЦЭМ!$A$33:$A$776,$A51,СВЦЭМ!$B$33:$B$776,V$47)+'СЕТ СН'!$G$12+СВЦЭМ!$D$10+'СЕТ СН'!$G$6-'СЕТ СН'!$G$22</f>
        <v>1312.3738700600002</v>
      </c>
      <c r="W51" s="36">
        <f>SUMIFS(СВЦЭМ!$C$33:$C$776,СВЦЭМ!$A$33:$A$776,$A51,СВЦЭМ!$B$33:$B$776,W$47)+'СЕТ СН'!$G$12+СВЦЭМ!$D$10+'СЕТ СН'!$G$6-'СЕТ СН'!$G$22</f>
        <v>1316.96370015</v>
      </c>
      <c r="X51" s="36">
        <f>SUMIFS(СВЦЭМ!$C$33:$C$776,СВЦЭМ!$A$33:$A$776,$A51,СВЦЭМ!$B$33:$B$776,X$47)+'СЕТ СН'!$G$12+СВЦЭМ!$D$10+'СЕТ СН'!$G$6-'СЕТ СН'!$G$22</f>
        <v>1341.3632079399999</v>
      </c>
      <c r="Y51" s="36">
        <f>SUMIFS(СВЦЭМ!$C$33:$C$776,СВЦЭМ!$A$33:$A$776,$A51,СВЦЭМ!$B$33:$B$776,Y$47)+'СЕТ СН'!$G$12+СВЦЭМ!$D$10+'СЕТ СН'!$G$6-'СЕТ СН'!$G$22</f>
        <v>1423.8518938500001</v>
      </c>
    </row>
    <row r="52" spans="1:25" ht="15.75" x14ac:dyDescent="0.2">
      <c r="A52" s="35">
        <f t="shared" si="1"/>
        <v>44048</v>
      </c>
      <c r="B52" s="36">
        <f>SUMIFS(СВЦЭМ!$C$33:$C$776,СВЦЭМ!$A$33:$A$776,$A52,СВЦЭМ!$B$33:$B$776,B$47)+'СЕТ СН'!$G$12+СВЦЭМ!$D$10+'СЕТ СН'!$G$6-'СЕТ СН'!$G$22</f>
        <v>1488.6415609400001</v>
      </c>
      <c r="C52" s="36">
        <f>SUMIFS(СВЦЭМ!$C$33:$C$776,СВЦЭМ!$A$33:$A$776,$A52,СВЦЭМ!$B$33:$B$776,C$47)+'СЕТ СН'!$G$12+СВЦЭМ!$D$10+'СЕТ СН'!$G$6-'СЕТ СН'!$G$22</f>
        <v>1561.0930848799999</v>
      </c>
      <c r="D52" s="36">
        <f>SUMIFS(СВЦЭМ!$C$33:$C$776,СВЦЭМ!$A$33:$A$776,$A52,СВЦЭМ!$B$33:$B$776,D$47)+'СЕТ СН'!$G$12+СВЦЭМ!$D$10+'СЕТ СН'!$G$6-'СЕТ СН'!$G$22</f>
        <v>1575.4273341799999</v>
      </c>
      <c r="E52" s="36">
        <f>SUMIFS(СВЦЭМ!$C$33:$C$776,СВЦЭМ!$A$33:$A$776,$A52,СВЦЭМ!$B$33:$B$776,E$47)+'СЕТ СН'!$G$12+СВЦЭМ!$D$10+'СЕТ СН'!$G$6-'СЕТ СН'!$G$22</f>
        <v>1581.89507933</v>
      </c>
      <c r="F52" s="36">
        <f>SUMIFS(СВЦЭМ!$C$33:$C$776,СВЦЭМ!$A$33:$A$776,$A52,СВЦЭМ!$B$33:$B$776,F$47)+'СЕТ СН'!$G$12+СВЦЭМ!$D$10+'СЕТ СН'!$G$6-'СЕТ СН'!$G$22</f>
        <v>1584.25813905</v>
      </c>
      <c r="G52" s="36">
        <f>SUMIFS(СВЦЭМ!$C$33:$C$776,СВЦЭМ!$A$33:$A$776,$A52,СВЦЭМ!$B$33:$B$776,G$47)+'СЕТ СН'!$G$12+СВЦЭМ!$D$10+'СЕТ СН'!$G$6-'СЕТ СН'!$G$22</f>
        <v>1604.7752605999999</v>
      </c>
      <c r="H52" s="36">
        <f>SUMIFS(СВЦЭМ!$C$33:$C$776,СВЦЭМ!$A$33:$A$776,$A52,СВЦЭМ!$B$33:$B$776,H$47)+'СЕТ СН'!$G$12+СВЦЭМ!$D$10+'СЕТ СН'!$G$6-'СЕТ СН'!$G$22</f>
        <v>1574.3147523100001</v>
      </c>
      <c r="I52" s="36">
        <f>SUMIFS(СВЦЭМ!$C$33:$C$776,СВЦЭМ!$A$33:$A$776,$A52,СВЦЭМ!$B$33:$B$776,I$47)+'СЕТ СН'!$G$12+СВЦЭМ!$D$10+'СЕТ СН'!$G$6-'СЕТ СН'!$G$22</f>
        <v>1540.6243387499999</v>
      </c>
      <c r="J52" s="36">
        <f>SUMIFS(СВЦЭМ!$C$33:$C$776,СВЦЭМ!$A$33:$A$776,$A52,СВЦЭМ!$B$33:$B$776,J$47)+'СЕТ СН'!$G$12+СВЦЭМ!$D$10+'СЕТ СН'!$G$6-'СЕТ СН'!$G$22</f>
        <v>1486.8635091599999</v>
      </c>
      <c r="K52" s="36">
        <f>SUMIFS(СВЦЭМ!$C$33:$C$776,СВЦЭМ!$A$33:$A$776,$A52,СВЦЭМ!$B$33:$B$776,K$47)+'СЕТ СН'!$G$12+СВЦЭМ!$D$10+'СЕТ СН'!$G$6-'СЕТ СН'!$G$22</f>
        <v>1502.1897897600002</v>
      </c>
      <c r="L52" s="36">
        <f>SUMIFS(СВЦЭМ!$C$33:$C$776,СВЦЭМ!$A$33:$A$776,$A52,СВЦЭМ!$B$33:$B$776,L$47)+'СЕТ СН'!$G$12+СВЦЭМ!$D$10+'СЕТ СН'!$G$6-'СЕТ СН'!$G$22</f>
        <v>1455.4598607299999</v>
      </c>
      <c r="M52" s="36">
        <f>SUMIFS(СВЦЭМ!$C$33:$C$776,СВЦЭМ!$A$33:$A$776,$A52,СВЦЭМ!$B$33:$B$776,M$47)+'СЕТ СН'!$G$12+СВЦЭМ!$D$10+'СЕТ СН'!$G$6-'СЕТ СН'!$G$22</f>
        <v>1379.0791490900001</v>
      </c>
      <c r="N52" s="36">
        <f>SUMIFS(СВЦЭМ!$C$33:$C$776,СВЦЭМ!$A$33:$A$776,$A52,СВЦЭМ!$B$33:$B$776,N$47)+'СЕТ СН'!$G$12+СВЦЭМ!$D$10+'СЕТ СН'!$G$6-'СЕТ СН'!$G$22</f>
        <v>1328.41808158</v>
      </c>
      <c r="O52" s="36">
        <f>SUMIFS(СВЦЭМ!$C$33:$C$776,СВЦЭМ!$A$33:$A$776,$A52,СВЦЭМ!$B$33:$B$776,O$47)+'СЕТ СН'!$G$12+СВЦЭМ!$D$10+'СЕТ СН'!$G$6-'СЕТ СН'!$G$22</f>
        <v>1298.4540019999999</v>
      </c>
      <c r="P52" s="36">
        <f>SUMIFS(СВЦЭМ!$C$33:$C$776,СВЦЭМ!$A$33:$A$776,$A52,СВЦЭМ!$B$33:$B$776,P$47)+'СЕТ СН'!$G$12+СВЦЭМ!$D$10+'СЕТ СН'!$G$6-'СЕТ СН'!$G$22</f>
        <v>1312.8339449700002</v>
      </c>
      <c r="Q52" s="36">
        <f>SUMIFS(СВЦЭМ!$C$33:$C$776,СВЦЭМ!$A$33:$A$776,$A52,СВЦЭМ!$B$33:$B$776,Q$47)+'СЕТ СН'!$G$12+СВЦЭМ!$D$10+'СЕТ СН'!$G$6-'СЕТ СН'!$G$22</f>
        <v>1315.4456295700002</v>
      </c>
      <c r="R52" s="36">
        <f>SUMIFS(СВЦЭМ!$C$33:$C$776,СВЦЭМ!$A$33:$A$776,$A52,СВЦЭМ!$B$33:$B$776,R$47)+'СЕТ СН'!$G$12+СВЦЭМ!$D$10+'СЕТ СН'!$G$6-'СЕТ СН'!$G$22</f>
        <v>1310.4090240200001</v>
      </c>
      <c r="S52" s="36">
        <f>SUMIFS(СВЦЭМ!$C$33:$C$776,СВЦЭМ!$A$33:$A$776,$A52,СВЦЭМ!$B$33:$B$776,S$47)+'СЕТ СН'!$G$12+СВЦЭМ!$D$10+'СЕТ СН'!$G$6-'СЕТ СН'!$G$22</f>
        <v>1311.9853997499999</v>
      </c>
      <c r="T52" s="36">
        <f>SUMIFS(СВЦЭМ!$C$33:$C$776,СВЦЭМ!$A$33:$A$776,$A52,СВЦЭМ!$B$33:$B$776,T$47)+'СЕТ СН'!$G$12+СВЦЭМ!$D$10+'СЕТ СН'!$G$6-'СЕТ СН'!$G$22</f>
        <v>1330.51079828</v>
      </c>
      <c r="U52" s="36">
        <f>SUMIFS(СВЦЭМ!$C$33:$C$776,СВЦЭМ!$A$33:$A$776,$A52,СВЦЭМ!$B$33:$B$776,U$47)+'СЕТ СН'!$G$12+СВЦЭМ!$D$10+'СЕТ СН'!$G$6-'СЕТ СН'!$G$22</f>
        <v>1331.80732367</v>
      </c>
      <c r="V52" s="36">
        <f>SUMIFS(СВЦЭМ!$C$33:$C$776,СВЦЭМ!$A$33:$A$776,$A52,СВЦЭМ!$B$33:$B$776,V$47)+'СЕТ СН'!$G$12+СВЦЭМ!$D$10+'СЕТ СН'!$G$6-'СЕТ СН'!$G$22</f>
        <v>1311.65097825</v>
      </c>
      <c r="W52" s="36">
        <f>SUMIFS(СВЦЭМ!$C$33:$C$776,СВЦЭМ!$A$33:$A$776,$A52,СВЦЭМ!$B$33:$B$776,W$47)+'СЕТ СН'!$G$12+СВЦЭМ!$D$10+'СЕТ СН'!$G$6-'СЕТ СН'!$G$22</f>
        <v>1312.3826359499999</v>
      </c>
      <c r="X52" s="36">
        <f>SUMIFS(СВЦЭМ!$C$33:$C$776,СВЦЭМ!$A$33:$A$776,$A52,СВЦЭМ!$B$33:$B$776,X$47)+'СЕТ СН'!$G$12+СВЦЭМ!$D$10+'СЕТ СН'!$G$6-'СЕТ СН'!$G$22</f>
        <v>1328.9804858</v>
      </c>
      <c r="Y52" s="36">
        <f>SUMIFS(СВЦЭМ!$C$33:$C$776,СВЦЭМ!$A$33:$A$776,$A52,СВЦЭМ!$B$33:$B$776,Y$47)+'СЕТ СН'!$G$12+СВЦЭМ!$D$10+'СЕТ СН'!$G$6-'СЕТ СН'!$G$22</f>
        <v>1437.6847886400001</v>
      </c>
    </row>
    <row r="53" spans="1:25" ht="15.75" x14ac:dyDescent="0.2">
      <c r="A53" s="35">
        <f t="shared" si="1"/>
        <v>44049</v>
      </c>
      <c r="B53" s="36">
        <f>SUMIFS(СВЦЭМ!$C$33:$C$776,СВЦЭМ!$A$33:$A$776,$A53,СВЦЭМ!$B$33:$B$776,B$47)+'СЕТ СН'!$G$12+СВЦЭМ!$D$10+'СЕТ СН'!$G$6-'СЕТ СН'!$G$22</f>
        <v>1540.14981898</v>
      </c>
      <c r="C53" s="36">
        <f>SUMIFS(СВЦЭМ!$C$33:$C$776,СВЦЭМ!$A$33:$A$776,$A53,СВЦЭМ!$B$33:$B$776,C$47)+'СЕТ СН'!$G$12+СВЦЭМ!$D$10+'СЕТ СН'!$G$6-'СЕТ СН'!$G$22</f>
        <v>1591.5901192199999</v>
      </c>
      <c r="D53" s="36">
        <f>SUMIFS(СВЦЭМ!$C$33:$C$776,СВЦЭМ!$A$33:$A$776,$A53,СВЦЭМ!$B$33:$B$776,D$47)+'СЕТ СН'!$G$12+СВЦЭМ!$D$10+'СЕТ СН'!$G$6-'СЕТ СН'!$G$22</f>
        <v>1604.9129542800001</v>
      </c>
      <c r="E53" s="36">
        <f>SUMIFS(СВЦЭМ!$C$33:$C$776,СВЦЭМ!$A$33:$A$776,$A53,СВЦЭМ!$B$33:$B$776,E$47)+'СЕТ СН'!$G$12+СВЦЭМ!$D$10+'СЕТ СН'!$G$6-'СЕТ СН'!$G$22</f>
        <v>1608.4022650900001</v>
      </c>
      <c r="F53" s="36">
        <f>SUMIFS(СВЦЭМ!$C$33:$C$776,СВЦЭМ!$A$33:$A$776,$A53,СВЦЭМ!$B$33:$B$776,F$47)+'СЕТ СН'!$G$12+СВЦЭМ!$D$10+'СЕТ СН'!$G$6-'СЕТ СН'!$G$22</f>
        <v>1599.1705967</v>
      </c>
      <c r="G53" s="36">
        <f>SUMIFS(СВЦЭМ!$C$33:$C$776,СВЦЭМ!$A$33:$A$776,$A53,СВЦЭМ!$B$33:$B$776,G$47)+'СЕТ СН'!$G$12+СВЦЭМ!$D$10+'СЕТ СН'!$G$6-'СЕТ СН'!$G$22</f>
        <v>1604.6332097099998</v>
      </c>
      <c r="H53" s="36">
        <f>SUMIFS(СВЦЭМ!$C$33:$C$776,СВЦЭМ!$A$33:$A$776,$A53,СВЦЭМ!$B$33:$B$776,H$47)+'СЕТ СН'!$G$12+СВЦЭМ!$D$10+'СЕТ СН'!$G$6-'СЕТ СН'!$G$22</f>
        <v>1605.40012196</v>
      </c>
      <c r="I53" s="36">
        <f>SUMIFS(СВЦЭМ!$C$33:$C$776,СВЦЭМ!$A$33:$A$776,$A53,СВЦЭМ!$B$33:$B$776,I$47)+'СЕТ СН'!$G$12+СВЦЭМ!$D$10+'СЕТ СН'!$G$6-'СЕТ СН'!$G$22</f>
        <v>1549.12530378</v>
      </c>
      <c r="J53" s="36">
        <f>SUMIFS(СВЦЭМ!$C$33:$C$776,СВЦЭМ!$A$33:$A$776,$A53,СВЦЭМ!$B$33:$B$776,J$47)+'СЕТ СН'!$G$12+СВЦЭМ!$D$10+'СЕТ СН'!$G$6-'СЕТ СН'!$G$22</f>
        <v>1490.9865149900002</v>
      </c>
      <c r="K53" s="36">
        <f>SUMIFS(СВЦЭМ!$C$33:$C$776,СВЦЭМ!$A$33:$A$776,$A53,СВЦЭМ!$B$33:$B$776,K$47)+'СЕТ СН'!$G$12+СВЦЭМ!$D$10+'СЕТ СН'!$G$6-'СЕТ СН'!$G$22</f>
        <v>1456.4953428200001</v>
      </c>
      <c r="L53" s="36">
        <f>SUMIFS(СВЦЭМ!$C$33:$C$776,СВЦЭМ!$A$33:$A$776,$A53,СВЦЭМ!$B$33:$B$776,L$47)+'СЕТ СН'!$G$12+СВЦЭМ!$D$10+'СЕТ СН'!$G$6-'СЕТ СН'!$G$22</f>
        <v>1448.8965819300001</v>
      </c>
      <c r="M53" s="36">
        <f>SUMIFS(СВЦЭМ!$C$33:$C$776,СВЦЭМ!$A$33:$A$776,$A53,СВЦЭМ!$B$33:$B$776,M$47)+'СЕТ СН'!$G$12+СВЦЭМ!$D$10+'СЕТ СН'!$G$6-'СЕТ СН'!$G$22</f>
        <v>1375.28230439</v>
      </c>
      <c r="N53" s="36">
        <f>SUMIFS(СВЦЭМ!$C$33:$C$776,СВЦЭМ!$A$33:$A$776,$A53,СВЦЭМ!$B$33:$B$776,N$47)+'СЕТ СН'!$G$12+СВЦЭМ!$D$10+'СЕТ СН'!$G$6-'СЕТ СН'!$G$22</f>
        <v>1314.5431172600001</v>
      </c>
      <c r="O53" s="36">
        <f>SUMIFS(СВЦЭМ!$C$33:$C$776,СВЦЭМ!$A$33:$A$776,$A53,СВЦЭМ!$B$33:$B$776,O$47)+'СЕТ СН'!$G$12+СВЦЭМ!$D$10+'СЕТ СН'!$G$6-'СЕТ СН'!$G$22</f>
        <v>1288.6835587300002</v>
      </c>
      <c r="P53" s="36">
        <f>SUMIFS(СВЦЭМ!$C$33:$C$776,СВЦЭМ!$A$33:$A$776,$A53,СВЦЭМ!$B$33:$B$776,P$47)+'СЕТ СН'!$G$12+СВЦЭМ!$D$10+'СЕТ СН'!$G$6-'СЕТ СН'!$G$22</f>
        <v>1291.0846159500002</v>
      </c>
      <c r="Q53" s="36">
        <f>SUMIFS(СВЦЭМ!$C$33:$C$776,СВЦЭМ!$A$33:$A$776,$A53,СВЦЭМ!$B$33:$B$776,Q$47)+'СЕТ СН'!$G$12+СВЦЭМ!$D$10+'СЕТ СН'!$G$6-'СЕТ СН'!$G$22</f>
        <v>1292.1578600100001</v>
      </c>
      <c r="R53" s="36">
        <f>SUMIFS(СВЦЭМ!$C$33:$C$776,СВЦЭМ!$A$33:$A$776,$A53,СВЦЭМ!$B$33:$B$776,R$47)+'СЕТ СН'!$G$12+СВЦЭМ!$D$10+'СЕТ СН'!$G$6-'СЕТ СН'!$G$22</f>
        <v>1294.97633507</v>
      </c>
      <c r="S53" s="36">
        <f>SUMIFS(СВЦЭМ!$C$33:$C$776,СВЦЭМ!$A$33:$A$776,$A53,СВЦЭМ!$B$33:$B$776,S$47)+'СЕТ СН'!$G$12+СВЦЭМ!$D$10+'СЕТ СН'!$G$6-'СЕТ СН'!$G$22</f>
        <v>1297.7840100600001</v>
      </c>
      <c r="T53" s="36">
        <f>SUMIFS(СВЦЭМ!$C$33:$C$776,СВЦЭМ!$A$33:$A$776,$A53,СВЦЭМ!$B$33:$B$776,T$47)+'СЕТ СН'!$G$12+СВЦЭМ!$D$10+'СЕТ СН'!$G$6-'СЕТ СН'!$G$22</f>
        <v>1289.43464771</v>
      </c>
      <c r="U53" s="36">
        <f>SUMIFS(СВЦЭМ!$C$33:$C$776,СВЦЭМ!$A$33:$A$776,$A53,СВЦЭМ!$B$33:$B$776,U$47)+'СЕТ СН'!$G$12+СВЦЭМ!$D$10+'СЕТ СН'!$G$6-'СЕТ СН'!$G$22</f>
        <v>1287.1147435100002</v>
      </c>
      <c r="V53" s="36">
        <f>SUMIFS(СВЦЭМ!$C$33:$C$776,СВЦЭМ!$A$33:$A$776,$A53,СВЦЭМ!$B$33:$B$776,V$47)+'СЕТ СН'!$G$12+СВЦЭМ!$D$10+'СЕТ СН'!$G$6-'СЕТ СН'!$G$22</f>
        <v>1296.0086463100001</v>
      </c>
      <c r="W53" s="36">
        <f>SUMIFS(СВЦЭМ!$C$33:$C$776,СВЦЭМ!$A$33:$A$776,$A53,СВЦЭМ!$B$33:$B$776,W$47)+'СЕТ СН'!$G$12+СВЦЭМ!$D$10+'СЕТ СН'!$G$6-'СЕТ СН'!$G$22</f>
        <v>1286.8464046700001</v>
      </c>
      <c r="X53" s="36">
        <f>SUMIFS(СВЦЭМ!$C$33:$C$776,СВЦЭМ!$A$33:$A$776,$A53,СВЦЭМ!$B$33:$B$776,X$47)+'СЕТ СН'!$G$12+СВЦЭМ!$D$10+'СЕТ СН'!$G$6-'СЕТ СН'!$G$22</f>
        <v>1333.5432194800001</v>
      </c>
      <c r="Y53" s="36">
        <f>SUMIFS(СВЦЭМ!$C$33:$C$776,СВЦЭМ!$A$33:$A$776,$A53,СВЦЭМ!$B$33:$B$776,Y$47)+'СЕТ СН'!$G$12+СВЦЭМ!$D$10+'СЕТ СН'!$G$6-'СЕТ СН'!$G$22</f>
        <v>1433.99425316</v>
      </c>
    </row>
    <row r="54" spans="1:25" ht="15.75" x14ac:dyDescent="0.2">
      <c r="A54" s="35">
        <f t="shared" si="1"/>
        <v>44050</v>
      </c>
      <c r="B54" s="36">
        <f>SUMIFS(СВЦЭМ!$C$33:$C$776,СВЦЭМ!$A$33:$A$776,$A54,СВЦЭМ!$B$33:$B$776,B$47)+'СЕТ СН'!$G$12+СВЦЭМ!$D$10+'СЕТ СН'!$G$6-'СЕТ СН'!$G$22</f>
        <v>1480.3108114400002</v>
      </c>
      <c r="C54" s="36">
        <f>SUMIFS(СВЦЭМ!$C$33:$C$776,СВЦЭМ!$A$33:$A$776,$A54,СВЦЭМ!$B$33:$B$776,C$47)+'СЕТ СН'!$G$12+СВЦЭМ!$D$10+'СЕТ СН'!$G$6-'СЕТ СН'!$G$22</f>
        <v>1527.6643163700001</v>
      </c>
      <c r="D54" s="36">
        <f>SUMIFS(СВЦЭМ!$C$33:$C$776,СВЦЭМ!$A$33:$A$776,$A54,СВЦЭМ!$B$33:$B$776,D$47)+'СЕТ СН'!$G$12+СВЦЭМ!$D$10+'СЕТ СН'!$G$6-'СЕТ СН'!$G$22</f>
        <v>1537.8346061699999</v>
      </c>
      <c r="E54" s="36">
        <f>SUMIFS(СВЦЭМ!$C$33:$C$776,СВЦЭМ!$A$33:$A$776,$A54,СВЦЭМ!$B$33:$B$776,E$47)+'СЕТ СН'!$G$12+СВЦЭМ!$D$10+'СЕТ СН'!$G$6-'СЕТ СН'!$G$22</f>
        <v>1566.38168363</v>
      </c>
      <c r="F54" s="36">
        <f>SUMIFS(СВЦЭМ!$C$33:$C$776,СВЦЭМ!$A$33:$A$776,$A54,СВЦЭМ!$B$33:$B$776,F$47)+'СЕТ СН'!$G$12+СВЦЭМ!$D$10+'СЕТ СН'!$G$6-'СЕТ СН'!$G$22</f>
        <v>1574.8317177700001</v>
      </c>
      <c r="G54" s="36">
        <f>SUMIFS(СВЦЭМ!$C$33:$C$776,СВЦЭМ!$A$33:$A$776,$A54,СВЦЭМ!$B$33:$B$776,G$47)+'СЕТ СН'!$G$12+СВЦЭМ!$D$10+'СЕТ СН'!$G$6-'СЕТ СН'!$G$22</f>
        <v>1566.12986411</v>
      </c>
      <c r="H54" s="36">
        <f>SUMIFS(СВЦЭМ!$C$33:$C$776,СВЦЭМ!$A$33:$A$776,$A54,СВЦЭМ!$B$33:$B$776,H$47)+'СЕТ СН'!$G$12+СВЦЭМ!$D$10+'СЕТ СН'!$G$6-'СЕТ СН'!$G$22</f>
        <v>1533.4054212999999</v>
      </c>
      <c r="I54" s="36">
        <f>SUMIFS(СВЦЭМ!$C$33:$C$776,СВЦЭМ!$A$33:$A$776,$A54,СВЦЭМ!$B$33:$B$776,I$47)+'СЕТ СН'!$G$12+СВЦЭМ!$D$10+'СЕТ СН'!$G$6-'СЕТ СН'!$G$22</f>
        <v>1500.4403315300001</v>
      </c>
      <c r="J54" s="36">
        <f>SUMIFS(СВЦЭМ!$C$33:$C$776,СВЦЭМ!$A$33:$A$776,$A54,СВЦЭМ!$B$33:$B$776,J$47)+'СЕТ СН'!$G$12+СВЦЭМ!$D$10+'СЕТ СН'!$G$6-'СЕТ СН'!$G$22</f>
        <v>1472.7670123799999</v>
      </c>
      <c r="K54" s="36">
        <f>SUMIFS(СВЦЭМ!$C$33:$C$776,СВЦЭМ!$A$33:$A$776,$A54,СВЦЭМ!$B$33:$B$776,K$47)+'СЕТ СН'!$G$12+СВЦЭМ!$D$10+'СЕТ СН'!$G$6-'СЕТ СН'!$G$22</f>
        <v>1478.5076715999999</v>
      </c>
      <c r="L54" s="36">
        <f>SUMIFS(СВЦЭМ!$C$33:$C$776,СВЦЭМ!$A$33:$A$776,$A54,СВЦЭМ!$B$33:$B$776,L$47)+'СЕТ СН'!$G$12+СВЦЭМ!$D$10+'СЕТ СН'!$G$6-'СЕТ СН'!$G$22</f>
        <v>1452.786983</v>
      </c>
      <c r="M54" s="36">
        <f>SUMIFS(СВЦЭМ!$C$33:$C$776,СВЦЭМ!$A$33:$A$776,$A54,СВЦЭМ!$B$33:$B$776,M$47)+'СЕТ СН'!$G$12+СВЦЭМ!$D$10+'СЕТ СН'!$G$6-'СЕТ СН'!$G$22</f>
        <v>1416.70793011</v>
      </c>
      <c r="N54" s="36">
        <f>SUMIFS(СВЦЭМ!$C$33:$C$776,СВЦЭМ!$A$33:$A$776,$A54,СВЦЭМ!$B$33:$B$776,N$47)+'СЕТ СН'!$G$12+СВЦЭМ!$D$10+'СЕТ СН'!$G$6-'СЕТ СН'!$G$22</f>
        <v>1364.24088072</v>
      </c>
      <c r="O54" s="36">
        <f>SUMIFS(СВЦЭМ!$C$33:$C$776,СВЦЭМ!$A$33:$A$776,$A54,СВЦЭМ!$B$33:$B$776,O$47)+'СЕТ СН'!$G$12+СВЦЭМ!$D$10+'СЕТ СН'!$G$6-'СЕТ СН'!$G$22</f>
        <v>1335.79302351</v>
      </c>
      <c r="P54" s="36">
        <f>SUMIFS(СВЦЭМ!$C$33:$C$776,СВЦЭМ!$A$33:$A$776,$A54,СВЦЭМ!$B$33:$B$776,P$47)+'СЕТ СН'!$G$12+СВЦЭМ!$D$10+'СЕТ СН'!$G$6-'СЕТ СН'!$G$22</f>
        <v>1339.81778663</v>
      </c>
      <c r="Q54" s="36">
        <f>SUMIFS(СВЦЭМ!$C$33:$C$776,СВЦЭМ!$A$33:$A$776,$A54,СВЦЭМ!$B$33:$B$776,Q$47)+'СЕТ СН'!$G$12+СВЦЭМ!$D$10+'СЕТ СН'!$G$6-'СЕТ СН'!$G$22</f>
        <v>1336.21722845</v>
      </c>
      <c r="R54" s="36">
        <f>SUMIFS(СВЦЭМ!$C$33:$C$776,СВЦЭМ!$A$33:$A$776,$A54,СВЦЭМ!$B$33:$B$776,R$47)+'СЕТ СН'!$G$12+СВЦЭМ!$D$10+'СЕТ СН'!$G$6-'СЕТ СН'!$G$22</f>
        <v>1345.98419122</v>
      </c>
      <c r="S54" s="36">
        <f>SUMIFS(СВЦЭМ!$C$33:$C$776,СВЦЭМ!$A$33:$A$776,$A54,СВЦЭМ!$B$33:$B$776,S$47)+'СЕТ СН'!$G$12+СВЦЭМ!$D$10+'СЕТ СН'!$G$6-'СЕТ СН'!$G$22</f>
        <v>1350.9760148599999</v>
      </c>
      <c r="T54" s="36">
        <f>SUMIFS(СВЦЭМ!$C$33:$C$776,СВЦЭМ!$A$33:$A$776,$A54,СВЦЭМ!$B$33:$B$776,T$47)+'СЕТ СН'!$G$12+СВЦЭМ!$D$10+'СЕТ СН'!$G$6-'СЕТ СН'!$G$22</f>
        <v>1337.78381726</v>
      </c>
      <c r="U54" s="36">
        <f>SUMIFS(СВЦЭМ!$C$33:$C$776,СВЦЭМ!$A$33:$A$776,$A54,СВЦЭМ!$B$33:$B$776,U$47)+'СЕТ СН'!$G$12+СВЦЭМ!$D$10+'СЕТ СН'!$G$6-'СЕТ СН'!$G$22</f>
        <v>1349.78763546</v>
      </c>
      <c r="V54" s="36">
        <f>SUMIFS(СВЦЭМ!$C$33:$C$776,СВЦЭМ!$A$33:$A$776,$A54,СВЦЭМ!$B$33:$B$776,V$47)+'СЕТ СН'!$G$12+СВЦЭМ!$D$10+'СЕТ СН'!$G$6-'СЕТ СН'!$G$22</f>
        <v>1366.77541062</v>
      </c>
      <c r="W54" s="36">
        <f>SUMIFS(СВЦЭМ!$C$33:$C$776,СВЦЭМ!$A$33:$A$776,$A54,СВЦЭМ!$B$33:$B$776,W$47)+'СЕТ СН'!$G$12+СВЦЭМ!$D$10+'СЕТ СН'!$G$6-'СЕТ СН'!$G$22</f>
        <v>1354.3411031000001</v>
      </c>
      <c r="X54" s="36">
        <f>SUMIFS(СВЦЭМ!$C$33:$C$776,СВЦЭМ!$A$33:$A$776,$A54,СВЦЭМ!$B$33:$B$776,X$47)+'СЕТ СН'!$G$12+СВЦЭМ!$D$10+'СЕТ СН'!$G$6-'СЕТ СН'!$G$22</f>
        <v>1383.7797595000002</v>
      </c>
      <c r="Y54" s="36">
        <f>SUMIFS(СВЦЭМ!$C$33:$C$776,СВЦЭМ!$A$33:$A$776,$A54,СВЦЭМ!$B$33:$B$776,Y$47)+'СЕТ СН'!$G$12+СВЦЭМ!$D$10+'СЕТ СН'!$G$6-'СЕТ СН'!$G$22</f>
        <v>1466.0405722200001</v>
      </c>
    </row>
    <row r="55" spans="1:25" ht="15.75" x14ac:dyDescent="0.2">
      <c r="A55" s="35">
        <f t="shared" si="1"/>
        <v>44051</v>
      </c>
      <c r="B55" s="36">
        <f>SUMIFS(СВЦЭМ!$C$33:$C$776,СВЦЭМ!$A$33:$A$776,$A55,СВЦЭМ!$B$33:$B$776,B$47)+'СЕТ СН'!$G$12+СВЦЭМ!$D$10+'СЕТ СН'!$G$6-'СЕТ СН'!$G$22</f>
        <v>1545.5112699599999</v>
      </c>
      <c r="C55" s="36">
        <f>SUMIFS(СВЦЭМ!$C$33:$C$776,СВЦЭМ!$A$33:$A$776,$A55,СВЦЭМ!$B$33:$B$776,C$47)+'СЕТ СН'!$G$12+СВЦЭМ!$D$10+'СЕТ СН'!$G$6-'СЕТ СН'!$G$22</f>
        <v>1569.3283790099999</v>
      </c>
      <c r="D55" s="36">
        <f>SUMIFS(СВЦЭМ!$C$33:$C$776,СВЦЭМ!$A$33:$A$776,$A55,СВЦЭМ!$B$33:$B$776,D$47)+'СЕТ СН'!$G$12+СВЦЭМ!$D$10+'СЕТ СН'!$G$6-'СЕТ СН'!$G$22</f>
        <v>1573.9752097400001</v>
      </c>
      <c r="E55" s="36">
        <f>SUMIFS(СВЦЭМ!$C$33:$C$776,СВЦЭМ!$A$33:$A$776,$A55,СВЦЭМ!$B$33:$B$776,E$47)+'СЕТ СН'!$G$12+СВЦЭМ!$D$10+'СЕТ СН'!$G$6-'СЕТ СН'!$G$22</f>
        <v>1596.9897510400001</v>
      </c>
      <c r="F55" s="36">
        <f>SUMIFS(СВЦЭМ!$C$33:$C$776,СВЦЭМ!$A$33:$A$776,$A55,СВЦЭМ!$B$33:$B$776,F$47)+'СЕТ СН'!$G$12+СВЦЭМ!$D$10+'СЕТ СН'!$G$6-'СЕТ СН'!$G$22</f>
        <v>1597.36440756</v>
      </c>
      <c r="G55" s="36">
        <f>SUMIFS(СВЦЭМ!$C$33:$C$776,СВЦЭМ!$A$33:$A$776,$A55,СВЦЭМ!$B$33:$B$776,G$47)+'СЕТ СН'!$G$12+СВЦЭМ!$D$10+'СЕТ СН'!$G$6-'СЕТ СН'!$G$22</f>
        <v>1582.59900554</v>
      </c>
      <c r="H55" s="36">
        <f>SUMIFS(СВЦЭМ!$C$33:$C$776,СВЦЭМ!$A$33:$A$776,$A55,СВЦЭМ!$B$33:$B$776,H$47)+'СЕТ СН'!$G$12+СВЦЭМ!$D$10+'СЕТ СН'!$G$6-'СЕТ СН'!$G$22</f>
        <v>1583.9815318800001</v>
      </c>
      <c r="I55" s="36">
        <f>SUMIFS(СВЦЭМ!$C$33:$C$776,СВЦЭМ!$A$33:$A$776,$A55,СВЦЭМ!$B$33:$B$776,I$47)+'СЕТ СН'!$G$12+СВЦЭМ!$D$10+'СЕТ СН'!$G$6-'СЕТ СН'!$G$22</f>
        <v>1541.9610653899999</v>
      </c>
      <c r="J55" s="36">
        <f>SUMIFS(СВЦЭМ!$C$33:$C$776,СВЦЭМ!$A$33:$A$776,$A55,СВЦЭМ!$B$33:$B$776,J$47)+'СЕТ СН'!$G$12+СВЦЭМ!$D$10+'СЕТ СН'!$G$6-'СЕТ СН'!$G$22</f>
        <v>1524.4242246600002</v>
      </c>
      <c r="K55" s="36">
        <f>SUMIFS(СВЦЭМ!$C$33:$C$776,СВЦЭМ!$A$33:$A$776,$A55,СВЦЭМ!$B$33:$B$776,K$47)+'СЕТ СН'!$G$12+СВЦЭМ!$D$10+'СЕТ СН'!$G$6-'СЕТ СН'!$G$22</f>
        <v>1504.73790063</v>
      </c>
      <c r="L55" s="36">
        <f>SUMIFS(СВЦЭМ!$C$33:$C$776,СВЦЭМ!$A$33:$A$776,$A55,СВЦЭМ!$B$33:$B$776,L$47)+'СЕТ СН'!$G$12+СВЦЭМ!$D$10+'СЕТ СН'!$G$6-'СЕТ СН'!$G$22</f>
        <v>1461.2327737999999</v>
      </c>
      <c r="M55" s="36">
        <f>SUMIFS(СВЦЭМ!$C$33:$C$776,СВЦЭМ!$A$33:$A$776,$A55,СВЦЭМ!$B$33:$B$776,M$47)+'СЕТ СН'!$G$12+СВЦЭМ!$D$10+'СЕТ СН'!$G$6-'СЕТ СН'!$G$22</f>
        <v>1367.5277354300001</v>
      </c>
      <c r="N55" s="36">
        <f>SUMIFS(СВЦЭМ!$C$33:$C$776,СВЦЭМ!$A$33:$A$776,$A55,СВЦЭМ!$B$33:$B$776,N$47)+'СЕТ СН'!$G$12+СВЦЭМ!$D$10+'СЕТ СН'!$G$6-'СЕТ СН'!$G$22</f>
        <v>1322.0754370899999</v>
      </c>
      <c r="O55" s="36">
        <f>SUMIFS(СВЦЭМ!$C$33:$C$776,СВЦЭМ!$A$33:$A$776,$A55,СВЦЭМ!$B$33:$B$776,O$47)+'СЕТ СН'!$G$12+СВЦЭМ!$D$10+'СЕТ СН'!$G$6-'СЕТ СН'!$G$22</f>
        <v>1306.72157421</v>
      </c>
      <c r="P55" s="36">
        <f>SUMIFS(СВЦЭМ!$C$33:$C$776,СВЦЭМ!$A$33:$A$776,$A55,СВЦЭМ!$B$33:$B$776,P$47)+'СЕТ СН'!$G$12+СВЦЭМ!$D$10+'СЕТ СН'!$G$6-'СЕТ СН'!$G$22</f>
        <v>1309.6045245</v>
      </c>
      <c r="Q55" s="36">
        <f>SUMIFS(СВЦЭМ!$C$33:$C$776,СВЦЭМ!$A$33:$A$776,$A55,СВЦЭМ!$B$33:$B$776,Q$47)+'СЕТ СН'!$G$12+СВЦЭМ!$D$10+'СЕТ СН'!$G$6-'СЕТ СН'!$G$22</f>
        <v>1326.1666654400001</v>
      </c>
      <c r="R55" s="36">
        <f>SUMIFS(СВЦЭМ!$C$33:$C$776,СВЦЭМ!$A$33:$A$776,$A55,СВЦЭМ!$B$33:$B$776,R$47)+'СЕТ СН'!$G$12+СВЦЭМ!$D$10+'СЕТ СН'!$G$6-'СЕТ СН'!$G$22</f>
        <v>1308.9471211600001</v>
      </c>
      <c r="S55" s="36">
        <f>SUMIFS(СВЦЭМ!$C$33:$C$776,СВЦЭМ!$A$33:$A$776,$A55,СВЦЭМ!$B$33:$B$776,S$47)+'СЕТ СН'!$G$12+СВЦЭМ!$D$10+'СЕТ СН'!$G$6-'СЕТ СН'!$G$22</f>
        <v>1310.1476460899999</v>
      </c>
      <c r="T55" s="36">
        <f>SUMIFS(СВЦЭМ!$C$33:$C$776,СВЦЭМ!$A$33:$A$776,$A55,СВЦЭМ!$B$33:$B$776,T$47)+'СЕТ СН'!$G$12+СВЦЭМ!$D$10+'СЕТ СН'!$G$6-'СЕТ СН'!$G$22</f>
        <v>1324.3176829399999</v>
      </c>
      <c r="U55" s="36">
        <f>SUMIFS(СВЦЭМ!$C$33:$C$776,СВЦЭМ!$A$33:$A$776,$A55,СВЦЭМ!$B$33:$B$776,U$47)+'СЕТ СН'!$G$12+СВЦЭМ!$D$10+'СЕТ СН'!$G$6-'СЕТ СН'!$G$22</f>
        <v>1330.78193775</v>
      </c>
      <c r="V55" s="36">
        <f>SUMIFS(СВЦЭМ!$C$33:$C$776,СВЦЭМ!$A$33:$A$776,$A55,СВЦЭМ!$B$33:$B$776,V$47)+'СЕТ СН'!$G$12+СВЦЭМ!$D$10+'СЕТ СН'!$G$6-'СЕТ СН'!$G$22</f>
        <v>1319.3594613999999</v>
      </c>
      <c r="W55" s="36">
        <f>SUMIFS(СВЦЭМ!$C$33:$C$776,СВЦЭМ!$A$33:$A$776,$A55,СВЦЭМ!$B$33:$B$776,W$47)+'СЕТ СН'!$G$12+СВЦЭМ!$D$10+'СЕТ СН'!$G$6-'СЕТ СН'!$G$22</f>
        <v>1302.77740864</v>
      </c>
      <c r="X55" s="36">
        <f>SUMIFS(СВЦЭМ!$C$33:$C$776,СВЦЭМ!$A$33:$A$776,$A55,СВЦЭМ!$B$33:$B$776,X$47)+'СЕТ СН'!$G$12+СВЦЭМ!$D$10+'СЕТ СН'!$G$6-'СЕТ СН'!$G$22</f>
        <v>1331.62701883</v>
      </c>
      <c r="Y55" s="36">
        <f>SUMIFS(СВЦЭМ!$C$33:$C$776,СВЦЭМ!$A$33:$A$776,$A55,СВЦЭМ!$B$33:$B$776,Y$47)+'СЕТ СН'!$G$12+СВЦЭМ!$D$10+'СЕТ СН'!$G$6-'СЕТ СН'!$G$22</f>
        <v>1429.18392386</v>
      </c>
    </row>
    <row r="56" spans="1:25" ht="15.75" x14ac:dyDescent="0.2">
      <c r="A56" s="35">
        <f t="shared" si="1"/>
        <v>44052</v>
      </c>
      <c r="B56" s="36">
        <f>SUMIFS(СВЦЭМ!$C$33:$C$776,СВЦЭМ!$A$33:$A$776,$A56,СВЦЭМ!$B$33:$B$776,B$47)+'СЕТ СН'!$G$12+СВЦЭМ!$D$10+'СЕТ СН'!$G$6-'СЕТ СН'!$G$22</f>
        <v>1516.8669737300002</v>
      </c>
      <c r="C56" s="36">
        <f>SUMIFS(СВЦЭМ!$C$33:$C$776,СВЦЭМ!$A$33:$A$776,$A56,СВЦЭМ!$B$33:$B$776,C$47)+'СЕТ СН'!$G$12+СВЦЭМ!$D$10+'СЕТ СН'!$G$6-'СЕТ СН'!$G$22</f>
        <v>1600.3187217099999</v>
      </c>
      <c r="D56" s="36">
        <f>SUMIFS(СВЦЭМ!$C$33:$C$776,СВЦЭМ!$A$33:$A$776,$A56,СВЦЭМ!$B$33:$B$776,D$47)+'СЕТ СН'!$G$12+СВЦЭМ!$D$10+'СЕТ СН'!$G$6-'СЕТ СН'!$G$22</f>
        <v>1594.58031461</v>
      </c>
      <c r="E56" s="36">
        <f>SUMIFS(СВЦЭМ!$C$33:$C$776,СВЦЭМ!$A$33:$A$776,$A56,СВЦЭМ!$B$33:$B$776,E$47)+'СЕТ СН'!$G$12+СВЦЭМ!$D$10+'СЕТ СН'!$G$6-'СЕТ СН'!$G$22</f>
        <v>1588.5015879500002</v>
      </c>
      <c r="F56" s="36">
        <f>SUMIFS(СВЦЭМ!$C$33:$C$776,СВЦЭМ!$A$33:$A$776,$A56,СВЦЭМ!$B$33:$B$776,F$47)+'СЕТ СН'!$G$12+СВЦЭМ!$D$10+'СЕТ СН'!$G$6-'СЕТ СН'!$G$22</f>
        <v>1583.18331958</v>
      </c>
      <c r="G56" s="36">
        <f>SUMIFS(СВЦЭМ!$C$33:$C$776,СВЦЭМ!$A$33:$A$776,$A56,СВЦЭМ!$B$33:$B$776,G$47)+'СЕТ СН'!$G$12+СВЦЭМ!$D$10+'СЕТ СН'!$G$6-'СЕТ СН'!$G$22</f>
        <v>1589.3453382299999</v>
      </c>
      <c r="H56" s="36">
        <f>SUMIFS(СВЦЭМ!$C$33:$C$776,СВЦЭМ!$A$33:$A$776,$A56,СВЦЭМ!$B$33:$B$776,H$47)+'СЕТ СН'!$G$12+СВЦЭМ!$D$10+'СЕТ СН'!$G$6-'СЕТ СН'!$G$22</f>
        <v>1601.69175952</v>
      </c>
      <c r="I56" s="36">
        <f>SUMIFS(СВЦЭМ!$C$33:$C$776,СВЦЭМ!$A$33:$A$776,$A56,СВЦЭМ!$B$33:$B$776,I$47)+'СЕТ СН'!$G$12+СВЦЭМ!$D$10+'СЕТ СН'!$G$6-'СЕТ СН'!$G$22</f>
        <v>1597.5174708300001</v>
      </c>
      <c r="J56" s="36">
        <f>SUMIFS(СВЦЭМ!$C$33:$C$776,СВЦЭМ!$A$33:$A$776,$A56,СВЦЭМ!$B$33:$B$776,J$47)+'СЕТ СН'!$G$12+СВЦЭМ!$D$10+'СЕТ СН'!$G$6-'СЕТ СН'!$G$22</f>
        <v>1547.48688324</v>
      </c>
      <c r="K56" s="36">
        <f>SUMIFS(СВЦЭМ!$C$33:$C$776,СВЦЭМ!$A$33:$A$776,$A56,СВЦЭМ!$B$33:$B$776,K$47)+'СЕТ СН'!$G$12+СВЦЭМ!$D$10+'СЕТ СН'!$G$6-'СЕТ СН'!$G$22</f>
        <v>1504.66740594</v>
      </c>
      <c r="L56" s="36">
        <f>SUMIFS(СВЦЭМ!$C$33:$C$776,СВЦЭМ!$A$33:$A$776,$A56,СВЦЭМ!$B$33:$B$776,L$47)+'СЕТ СН'!$G$12+СВЦЭМ!$D$10+'СЕТ СН'!$G$6-'СЕТ СН'!$G$22</f>
        <v>1458.9028453599999</v>
      </c>
      <c r="M56" s="36">
        <f>SUMIFS(СВЦЭМ!$C$33:$C$776,СВЦЭМ!$A$33:$A$776,$A56,СВЦЭМ!$B$33:$B$776,M$47)+'СЕТ СН'!$G$12+СВЦЭМ!$D$10+'СЕТ СН'!$G$6-'СЕТ СН'!$G$22</f>
        <v>1379.9214900299999</v>
      </c>
      <c r="N56" s="36">
        <f>SUMIFS(СВЦЭМ!$C$33:$C$776,СВЦЭМ!$A$33:$A$776,$A56,СВЦЭМ!$B$33:$B$776,N$47)+'СЕТ СН'!$G$12+СВЦЭМ!$D$10+'СЕТ СН'!$G$6-'СЕТ СН'!$G$22</f>
        <v>1323.3384992599999</v>
      </c>
      <c r="O56" s="36">
        <f>SUMIFS(СВЦЭМ!$C$33:$C$776,СВЦЭМ!$A$33:$A$776,$A56,СВЦЭМ!$B$33:$B$776,O$47)+'СЕТ СН'!$G$12+СВЦЭМ!$D$10+'СЕТ СН'!$G$6-'СЕТ СН'!$G$22</f>
        <v>1292.91329933</v>
      </c>
      <c r="P56" s="36">
        <f>SUMIFS(СВЦЭМ!$C$33:$C$776,СВЦЭМ!$A$33:$A$776,$A56,СВЦЭМ!$B$33:$B$776,P$47)+'СЕТ СН'!$G$12+СВЦЭМ!$D$10+'СЕТ СН'!$G$6-'СЕТ СН'!$G$22</f>
        <v>1291.13233575</v>
      </c>
      <c r="Q56" s="36">
        <f>SUMIFS(СВЦЭМ!$C$33:$C$776,СВЦЭМ!$A$33:$A$776,$A56,СВЦЭМ!$B$33:$B$776,Q$47)+'СЕТ СН'!$G$12+СВЦЭМ!$D$10+'СЕТ СН'!$G$6-'СЕТ СН'!$G$22</f>
        <v>1304.15345299</v>
      </c>
      <c r="R56" s="36">
        <f>SUMIFS(СВЦЭМ!$C$33:$C$776,СВЦЭМ!$A$33:$A$776,$A56,СВЦЭМ!$B$33:$B$776,R$47)+'СЕТ СН'!$G$12+СВЦЭМ!$D$10+'СЕТ СН'!$G$6-'СЕТ СН'!$G$22</f>
        <v>1299.20592259</v>
      </c>
      <c r="S56" s="36">
        <f>SUMIFS(СВЦЭМ!$C$33:$C$776,СВЦЭМ!$A$33:$A$776,$A56,СВЦЭМ!$B$33:$B$776,S$47)+'СЕТ СН'!$G$12+СВЦЭМ!$D$10+'СЕТ СН'!$G$6-'СЕТ СН'!$G$22</f>
        <v>1297.3250779800001</v>
      </c>
      <c r="T56" s="36">
        <f>SUMIFS(СВЦЭМ!$C$33:$C$776,СВЦЭМ!$A$33:$A$776,$A56,СВЦЭМ!$B$33:$B$776,T$47)+'СЕТ СН'!$G$12+СВЦЭМ!$D$10+'СЕТ СН'!$G$6-'СЕТ СН'!$G$22</f>
        <v>1307.6762682600001</v>
      </c>
      <c r="U56" s="36">
        <f>SUMIFS(СВЦЭМ!$C$33:$C$776,СВЦЭМ!$A$33:$A$776,$A56,СВЦЭМ!$B$33:$B$776,U$47)+'СЕТ СН'!$G$12+СВЦЭМ!$D$10+'СЕТ СН'!$G$6-'СЕТ СН'!$G$22</f>
        <v>1312.28596763</v>
      </c>
      <c r="V56" s="36">
        <f>SUMIFS(СВЦЭМ!$C$33:$C$776,СВЦЭМ!$A$33:$A$776,$A56,СВЦЭМ!$B$33:$B$776,V$47)+'СЕТ СН'!$G$12+СВЦЭМ!$D$10+'СЕТ СН'!$G$6-'СЕТ СН'!$G$22</f>
        <v>1313.4263423500001</v>
      </c>
      <c r="W56" s="36">
        <f>SUMIFS(СВЦЭМ!$C$33:$C$776,СВЦЭМ!$A$33:$A$776,$A56,СВЦЭМ!$B$33:$B$776,W$47)+'СЕТ СН'!$G$12+СВЦЭМ!$D$10+'СЕТ СН'!$G$6-'СЕТ СН'!$G$22</f>
        <v>1300.1030573100002</v>
      </c>
      <c r="X56" s="36">
        <f>SUMIFS(СВЦЭМ!$C$33:$C$776,СВЦЭМ!$A$33:$A$776,$A56,СВЦЭМ!$B$33:$B$776,X$47)+'СЕТ СН'!$G$12+СВЦЭМ!$D$10+'СЕТ СН'!$G$6-'СЕТ СН'!$G$22</f>
        <v>1329.9813351100001</v>
      </c>
      <c r="Y56" s="36">
        <f>SUMIFS(СВЦЭМ!$C$33:$C$776,СВЦЭМ!$A$33:$A$776,$A56,СВЦЭМ!$B$33:$B$776,Y$47)+'СЕТ СН'!$G$12+СВЦЭМ!$D$10+'СЕТ СН'!$G$6-'СЕТ СН'!$G$22</f>
        <v>1434.33344478</v>
      </c>
    </row>
    <row r="57" spans="1:25" ht="15.75" x14ac:dyDescent="0.2">
      <c r="A57" s="35">
        <f t="shared" si="1"/>
        <v>44053</v>
      </c>
      <c r="B57" s="36">
        <f>SUMIFS(СВЦЭМ!$C$33:$C$776,СВЦЭМ!$A$33:$A$776,$A57,СВЦЭМ!$B$33:$B$776,B$47)+'СЕТ СН'!$G$12+СВЦЭМ!$D$10+'СЕТ СН'!$G$6-'СЕТ СН'!$G$22</f>
        <v>1521.4160571500001</v>
      </c>
      <c r="C57" s="36">
        <f>SUMIFS(СВЦЭМ!$C$33:$C$776,СВЦЭМ!$A$33:$A$776,$A57,СВЦЭМ!$B$33:$B$776,C$47)+'СЕТ СН'!$G$12+СВЦЭМ!$D$10+'СЕТ СН'!$G$6-'СЕТ СН'!$G$22</f>
        <v>1574.3565400500001</v>
      </c>
      <c r="D57" s="36">
        <f>SUMIFS(СВЦЭМ!$C$33:$C$776,СВЦЭМ!$A$33:$A$776,$A57,СВЦЭМ!$B$33:$B$776,D$47)+'СЕТ СН'!$G$12+СВЦЭМ!$D$10+'СЕТ СН'!$G$6-'СЕТ СН'!$G$22</f>
        <v>1556.3925210100001</v>
      </c>
      <c r="E57" s="36">
        <f>SUMIFS(СВЦЭМ!$C$33:$C$776,СВЦЭМ!$A$33:$A$776,$A57,СВЦЭМ!$B$33:$B$776,E$47)+'СЕТ СН'!$G$12+СВЦЭМ!$D$10+'СЕТ СН'!$G$6-'СЕТ СН'!$G$22</f>
        <v>1544.6189266900001</v>
      </c>
      <c r="F57" s="36">
        <f>SUMIFS(СВЦЭМ!$C$33:$C$776,СВЦЭМ!$A$33:$A$776,$A57,СВЦЭМ!$B$33:$B$776,F$47)+'СЕТ СН'!$G$12+СВЦЭМ!$D$10+'СЕТ СН'!$G$6-'СЕТ СН'!$G$22</f>
        <v>1532.18811755</v>
      </c>
      <c r="G57" s="36">
        <f>SUMIFS(СВЦЭМ!$C$33:$C$776,СВЦЭМ!$A$33:$A$776,$A57,СВЦЭМ!$B$33:$B$776,G$47)+'СЕТ СН'!$G$12+СВЦЭМ!$D$10+'СЕТ СН'!$G$6-'СЕТ СН'!$G$22</f>
        <v>1545.87901693</v>
      </c>
      <c r="H57" s="36">
        <f>SUMIFS(СВЦЭМ!$C$33:$C$776,СВЦЭМ!$A$33:$A$776,$A57,СВЦЭМ!$B$33:$B$776,H$47)+'СЕТ СН'!$G$12+СВЦЭМ!$D$10+'СЕТ СН'!$G$6-'СЕТ СН'!$G$22</f>
        <v>1574.3677183099999</v>
      </c>
      <c r="I57" s="36">
        <f>SUMIFS(СВЦЭМ!$C$33:$C$776,СВЦЭМ!$A$33:$A$776,$A57,СВЦЭМ!$B$33:$B$776,I$47)+'СЕТ СН'!$G$12+СВЦЭМ!$D$10+'СЕТ СН'!$G$6-'СЕТ СН'!$G$22</f>
        <v>1569.1086710300001</v>
      </c>
      <c r="J57" s="36">
        <f>SUMIFS(СВЦЭМ!$C$33:$C$776,СВЦЭМ!$A$33:$A$776,$A57,СВЦЭМ!$B$33:$B$776,J$47)+'СЕТ СН'!$G$12+СВЦЭМ!$D$10+'СЕТ СН'!$G$6-'СЕТ СН'!$G$22</f>
        <v>1516.16166204</v>
      </c>
      <c r="K57" s="36">
        <f>SUMIFS(СВЦЭМ!$C$33:$C$776,СВЦЭМ!$A$33:$A$776,$A57,СВЦЭМ!$B$33:$B$776,K$47)+'СЕТ СН'!$G$12+СВЦЭМ!$D$10+'СЕТ СН'!$G$6-'СЕТ СН'!$G$22</f>
        <v>1474.41862778</v>
      </c>
      <c r="L57" s="36">
        <f>SUMIFS(СВЦЭМ!$C$33:$C$776,СВЦЭМ!$A$33:$A$776,$A57,СВЦЭМ!$B$33:$B$776,L$47)+'СЕТ СН'!$G$12+СВЦЭМ!$D$10+'СЕТ СН'!$G$6-'СЕТ СН'!$G$22</f>
        <v>1466.4623536899999</v>
      </c>
      <c r="M57" s="36">
        <f>SUMIFS(СВЦЭМ!$C$33:$C$776,СВЦЭМ!$A$33:$A$776,$A57,СВЦЭМ!$B$33:$B$776,M$47)+'СЕТ СН'!$G$12+СВЦЭМ!$D$10+'СЕТ СН'!$G$6-'СЕТ СН'!$G$22</f>
        <v>1413.0349398799999</v>
      </c>
      <c r="N57" s="36">
        <f>SUMIFS(СВЦЭМ!$C$33:$C$776,СВЦЭМ!$A$33:$A$776,$A57,СВЦЭМ!$B$33:$B$776,N$47)+'СЕТ СН'!$G$12+СВЦЭМ!$D$10+'СЕТ СН'!$G$6-'СЕТ СН'!$G$22</f>
        <v>1348.4507927700001</v>
      </c>
      <c r="O57" s="36">
        <f>SUMIFS(СВЦЭМ!$C$33:$C$776,СВЦЭМ!$A$33:$A$776,$A57,СВЦЭМ!$B$33:$B$776,O$47)+'СЕТ СН'!$G$12+СВЦЭМ!$D$10+'СЕТ СН'!$G$6-'СЕТ СН'!$G$22</f>
        <v>1313.96808964</v>
      </c>
      <c r="P57" s="36">
        <f>SUMIFS(СВЦЭМ!$C$33:$C$776,СВЦЭМ!$A$33:$A$776,$A57,СВЦЭМ!$B$33:$B$776,P$47)+'СЕТ СН'!$G$12+СВЦЭМ!$D$10+'СЕТ СН'!$G$6-'СЕТ СН'!$G$22</f>
        <v>1280.6250221400001</v>
      </c>
      <c r="Q57" s="36">
        <f>SUMIFS(СВЦЭМ!$C$33:$C$776,СВЦЭМ!$A$33:$A$776,$A57,СВЦЭМ!$B$33:$B$776,Q$47)+'СЕТ СН'!$G$12+СВЦЭМ!$D$10+'СЕТ СН'!$G$6-'СЕТ СН'!$G$22</f>
        <v>1288.0991942999999</v>
      </c>
      <c r="R57" s="36">
        <f>SUMIFS(СВЦЭМ!$C$33:$C$776,СВЦЭМ!$A$33:$A$776,$A57,СВЦЭМ!$B$33:$B$776,R$47)+'СЕТ СН'!$G$12+СВЦЭМ!$D$10+'СЕТ СН'!$G$6-'СЕТ СН'!$G$22</f>
        <v>1293.0555280799999</v>
      </c>
      <c r="S57" s="36">
        <f>SUMIFS(СВЦЭМ!$C$33:$C$776,СВЦЭМ!$A$33:$A$776,$A57,СВЦЭМ!$B$33:$B$776,S$47)+'СЕТ СН'!$G$12+СВЦЭМ!$D$10+'СЕТ СН'!$G$6-'СЕТ СН'!$G$22</f>
        <v>1292.86193355</v>
      </c>
      <c r="T57" s="36">
        <f>SUMIFS(СВЦЭМ!$C$33:$C$776,СВЦЭМ!$A$33:$A$776,$A57,СВЦЭМ!$B$33:$B$776,T$47)+'СЕТ СН'!$G$12+СВЦЭМ!$D$10+'СЕТ СН'!$G$6-'СЕТ СН'!$G$22</f>
        <v>1302.5490531200001</v>
      </c>
      <c r="U57" s="36">
        <f>SUMIFS(СВЦЭМ!$C$33:$C$776,СВЦЭМ!$A$33:$A$776,$A57,СВЦЭМ!$B$33:$B$776,U$47)+'СЕТ СН'!$G$12+СВЦЭМ!$D$10+'СЕТ СН'!$G$6-'СЕТ СН'!$G$22</f>
        <v>1303.21454857</v>
      </c>
      <c r="V57" s="36">
        <f>SUMIFS(СВЦЭМ!$C$33:$C$776,СВЦЭМ!$A$33:$A$776,$A57,СВЦЭМ!$B$33:$B$776,V$47)+'СЕТ СН'!$G$12+СВЦЭМ!$D$10+'СЕТ СН'!$G$6-'СЕТ СН'!$G$22</f>
        <v>1294.3595593</v>
      </c>
      <c r="W57" s="36">
        <f>SUMIFS(СВЦЭМ!$C$33:$C$776,СВЦЭМ!$A$33:$A$776,$A57,СВЦЭМ!$B$33:$B$776,W$47)+'СЕТ СН'!$G$12+СВЦЭМ!$D$10+'СЕТ СН'!$G$6-'СЕТ СН'!$G$22</f>
        <v>1273.7940562799999</v>
      </c>
      <c r="X57" s="36">
        <f>SUMIFS(СВЦЭМ!$C$33:$C$776,СВЦЭМ!$A$33:$A$776,$A57,СВЦЭМ!$B$33:$B$776,X$47)+'СЕТ СН'!$G$12+СВЦЭМ!$D$10+'СЕТ СН'!$G$6-'СЕТ СН'!$G$22</f>
        <v>1311.6186355499999</v>
      </c>
      <c r="Y57" s="36">
        <f>SUMIFS(СВЦЭМ!$C$33:$C$776,СВЦЭМ!$A$33:$A$776,$A57,СВЦЭМ!$B$33:$B$776,Y$47)+'СЕТ СН'!$G$12+СВЦЭМ!$D$10+'СЕТ СН'!$G$6-'СЕТ СН'!$G$22</f>
        <v>1391.3967126800001</v>
      </c>
    </row>
    <row r="58" spans="1:25" ht="15.75" x14ac:dyDescent="0.2">
      <c r="A58" s="35">
        <f t="shared" si="1"/>
        <v>44054</v>
      </c>
      <c r="B58" s="36">
        <f>SUMIFS(СВЦЭМ!$C$33:$C$776,СВЦЭМ!$A$33:$A$776,$A58,СВЦЭМ!$B$33:$B$776,B$47)+'СЕТ СН'!$G$12+СВЦЭМ!$D$10+'СЕТ СН'!$G$6-'СЕТ СН'!$G$22</f>
        <v>1484.35257862</v>
      </c>
      <c r="C58" s="36">
        <f>SUMIFS(СВЦЭМ!$C$33:$C$776,СВЦЭМ!$A$33:$A$776,$A58,СВЦЭМ!$B$33:$B$776,C$47)+'СЕТ СН'!$G$12+СВЦЭМ!$D$10+'СЕТ СН'!$G$6-'СЕТ СН'!$G$22</f>
        <v>1528.77377396</v>
      </c>
      <c r="D58" s="36">
        <f>SUMIFS(СВЦЭМ!$C$33:$C$776,СВЦЭМ!$A$33:$A$776,$A58,СВЦЭМ!$B$33:$B$776,D$47)+'СЕТ СН'!$G$12+СВЦЭМ!$D$10+'СЕТ СН'!$G$6-'СЕТ СН'!$G$22</f>
        <v>1519.0078053100001</v>
      </c>
      <c r="E58" s="36">
        <f>SUMIFS(СВЦЭМ!$C$33:$C$776,СВЦЭМ!$A$33:$A$776,$A58,СВЦЭМ!$B$33:$B$776,E$47)+'СЕТ СН'!$G$12+СВЦЭМ!$D$10+'СЕТ СН'!$G$6-'СЕТ СН'!$G$22</f>
        <v>1505.1478332300001</v>
      </c>
      <c r="F58" s="36">
        <f>SUMIFS(СВЦЭМ!$C$33:$C$776,СВЦЭМ!$A$33:$A$776,$A58,СВЦЭМ!$B$33:$B$776,F$47)+'СЕТ СН'!$G$12+СВЦЭМ!$D$10+'СЕТ СН'!$G$6-'СЕТ СН'!$G$22</f>
        <v>1484.50871132</v>
      </c>
      <c r="G58" s="36">
        <f>SUMIFS(СВЦЭМ!$C$33:$C$776,СВЦЭМ!$A$33:$A$776,$A58,СВЦЭМ!$B$33:$B$776,G$47)+'СЕТ СН'!$G$12+СВЦЭМ!$D$10+'СЕТ СН'!$G$6-'СЕТ СН'!$G$22</f>
        <v>1503.59457023</v>
      </c>
      <c r="H58" s="36">
        <f>SUMIFS(СВЦЭМ!$C$33:$C$776,СВЦЭМ!$A$33:$A$776,$A58,СВЦЭМ!$B$33:$B$776,H$47)+'СЕТ СН'!$G$12+СВЦЭМ!$D$10+'СЕТ СН'!$G$6-'СЕТ СН'!$G$22</f>
        <v>1472.4534598600001</v>
      </c>
      <c r="I58" s="36">
        <f>SUMIFS(СВЦЭМ!$C$33:$C$776,СВЦЭМ!$A$33:$A$776,$A58,СВЦЭМ!$B$33:$B$776,I$47)+'СЕТ СН'!$G$12+СВЦЭМ!$D$10+'СЕТ СН'!$G$6-'СЕТ СН'!$G$22</f>
        <v>1457.1388247700002</v>
      </c>
      <c r="J58" s="36">
        <f>SUMIFS(СВЦЭМ!$C$33:$C$776,СВЦЭМ!$A$33:$A$776,$A58,СВЦЭМ!$B$33:$B$776,J$47)+'СЕТ СН'!$G$12+СВЦЭМ!$D$10+'СЕТ СН'!$G$6-'СЕТ СН'!$G$22</f>
        <v>1431.30243088</v>
      </c>
      <c r="K58" s="36">
        <f>SUMIFS(СВЦЭМ!$C$33:$C$776,СВЦЭМ!$A$33:$A$776,$A58,СВЦЭМ!$B$33:$B$776,K$47)+'СЕТ СН'!$G$12+СВЦЭМ!$D$10+'СЕТ СН'!$G$6-'СЕТ СН'!$G$22</f>
        <v>1408.15091897</v>
      </c>
      <c r="L58" s="36">
        <f>SUMIFS(СВЦЭМ!$C$33:$C$776,СВЦЭМ!$A$33:$A$776,$A58,СВЦЭМ!$B$33:$B$776,L$47)+'СЕТ СН'!$G$12+СВЦЭМ!$D$10+'СЕТ СН'!$G$6-'СЕТ СН'!$G$22</f>
        <v>1392.21263479</v>
      </c>
      <c r="M58" s="36">
        <f>SUMIFS(СВЦЭМ!$C$33:$C$776,СВЦЭМ!$A$33:$A$776,$A58,СВЦЭМ!$B$33:$B$776,M$47)+'СЕТ СН'!$G$12+СВЦЭМ!$D$10+'СЕТ СН'!$G$6-'СЕТ СН'!$G$22</f>
        <v>1354.3860994400002</v>
      </c>
      <c r="N58" s="36">
        <f>SUMIFS(СВЦЭМ!$C$33:$C$776,СВЦЭМ!$A$33:$A$776,$A58,СВЦЭМ!$B$33:$B$776,N$47)+'СЕТ СН'!$G$12+СВЦЭМ!$D$10+'СЕТ СН'!$G$6-'СЕТ СН'!$G$22</f>
        <v>1337.8551925100001</v>
      </c>
      <c r="O58" s="36">
        <f>SUMIFS(СВЦЭМ!$C$33:$C$776,СВЦЭМ!$A$33:$A$776,$A58,СВЦЭМ!$B$33:$B$776,O$47)+'СЕТ СН'!$G$12+СВЦЭМ!$D$10+'СЕТ СН'!$G$6-'СЕТ СН'!$G$22</f>
        <v>1343.62187219</v>
      </c>
      <c r="P58" s="36">
        <f>SUMIFS(СВЦЭМ!$C$33:$C$776,СВЦЭМ!$A$33:$A$776,$A58,СВЦЭМ!$B$33:$B$776,P$47)+'СЕТ СН'!$G$12+СВЦЭМ!$D$10+'СЕТ СН'!$G$6-'СЕТ СН'!$G$22</f>
        <v>1342.5746708699999</v>
      </c>
      <c r="Q58" s="36">
        <f>SUMIFS(СВЦЭМ!$C$33:$C$776,СВЦЭМ!$A$33:$A$776,$A58,СВЦЭМ!$B$33:$B$776,Q$47)+'СЕТ СН'!$G$12+СВЦЭМ!$D$10+'СЕТ СН'!$G$6-'СЕТ СН'!$G$22</f>
        <v>1342.5158288800001</v>
      </c>
      <c r="R58" s="36">
        <f>SUMIFS(СВЦЭМ!$C$33:$C$776,СВЦЭМ!$A$33:$A$776,$A58,СВЦЭМ!$B$33:$B$776,R$47)+'СЕТ СН'!$G$12+СВЦЭМ!$D$10+'СЕТ СН'!$G$6-'СЕТ СН'!$G$22</f>
        <v>1337.0277967900001</v>
      </c>
      <c r="S58" s="36">
        <f>SUMIFS(СВЦЭМ!$C$33:$C$776,СВЦЭМ!$A$33:$A$776,$A58,СВЦЭМ!$B$33:$B$776,S$47)+'СЕТ СН'!$G$12+СВЦЭМ!$D$10+'СЕТ СН'!$G$6-'СЕТ СН'!$G$22</f>
        <v>1342.5850860999999</v>
      </c>
      <c r="T58" s="36">
        <f>SUMIFS(СВЦЭМ!$C$33:$C$776,СВЦЭМ!$A$33:$A$776,$A58,СВЦЭМ!$B$33:$B$776,T$47)+'СЕТ СН'!$G$12+СВЦЭМ!$D$10+'СЕТ СН'!$G$6-'СЕТ СН'!$G$22</f>
        <v>1341.45721209</v>
      </c>
      <c r="U58" s="36">
        <f>SUMIFS(СВЦЭМ!$C$33:$C$776,СВЦЭМ!$A$33:$A$776,$A58,СВЦЭМ!$B$33:$B$776,U$47)+'СЕТ СН'!$G$12+СВЦЭМ!$D$10+'СЕТ СН'!$G$6-'СЕТ СН'!$G$22</f>
        <v>1334.0463295300001</v>
      </c>
      <c r="V58" s="36">
        <f>SUMIFS(СВЦЭМ!$C$33:$C$776,СВЦЭМ!$A$33:$A$776,$A58,СВЦЭМ!$B$33:$B$776,V$47)+'СЕТ СН'!$G$12+СВЦЭМ!$D$10+'СЕТ СН'!$G$6-'СЕТ СН'!$G$22</f>
        <v>1329.0750849900001</v>
      </c>
      <c r="W58" s="36">
        <f>SUMIFS(СВЦЭМ!$C$33:$C$776,СВЦЭМ!$A$33:$A$776,$A58,СВЦЭМ!$B$33:$B$776,W$47)+'СЕТ СН'!$G$12+СВЦЭМ!$D$10+'СЕТ СН'!$G$6-'СЕТ СН'!$G$22</f>
        <v>1336.5109016400002</v>
      </c>
      <c r="X58" s="36">
        <f>SUMIFS(СВЦЭМ!$C$33:$C$776,СВЦЭМ!$A$33:$A$776,$A58,СВЦЭМ!$B$33:$B$776,X$47)+'СЕТ СН'!$G$12+СВЦЭМ!$D$10+'СЕТ СН'!$G$6-'СЕТ СН'!$G$22</f>
        <v>1337.25485703</v>
      </c>
      <c r="Y58" s="36">
        <f>SUMIFS(СВЦЭМ!$C$33:$C$776,СВЦЭМ!$A$33:$A$776,$A58,СВЦЭМ!$B$33:$B$776,Y$47)+'СЕТ СН'!$G$12+СВЦЭМ!$D$10+'СЕТ СН'!$G$6-'СЕТ СН'!$G$22</f>
        <v>1375.0743238099999</v>
      </c>
    </row>
    <row r="59" spans="1:25" ht="15.75" x14ac:dyDescent="0.2">
      <c r="A59" s="35">
        <f t="shared" si="1"/>
        <v>44055</v>
      </c>
      <c r="B59" s="36">
        <f>SUMIFS(СВЦЭМ!$C$33:$C$776,СВЦЭМ!$A$33:$A$776,$A59,СВЦЭМ!$B$33:$B$776,B$47)+'СЕТ СН'!$G$12+СВЦЭМ!$D$10+'СЕТ СН'!$G$6-'СЕТ СН'!$G$22</f>
        <v>1473.4272226399999</v>
      </c>
      <c r="C59" s="36">
        <f>SUMIFS(СВЦЭМ!$C$33:$C$776,СВЦЭМ!$A$33:$A$776,$A59,СВЦЭМ!$B$33:$B$776,C$47)+'СЕТ СН'!$G$12+СВЦЭМ!$D$10+'СЕТ СН'!$G$6-'СЕТ СН'!$G$22</f>
        <v>1518.5758175000001</v>
      </c>
      <c r="D59" s="36">
        <f>SUMIFS(СВЦЭМ!$C$33:$C$776,СВЦЭМ!$A$33:$A$776,$A59,СВЦЭМ!$B$33:$B$776,D$47)+'СЕТ СН'!$G$12+СВЦЭМ!$D$10+'СЕТ СН'!$G$6-'СЕТ СН'!$G$22</f>
        <v>1516.4394460799999</v>
      </c>
      <c r="E59" s="36">
        <f>SUMIFS(СВЦЭМ!$C$33:$C$776,СВЦЭМ!$A$33:$A$776,$A59,СВЦЭМ!$B$33:$B$776,E$47)+'СЕТ СН'!$G$12+СВЦЭМ!$D$10+'СЕТ СН'!$G$6-'СЕТ СН'!$G$22</f>
        <v>1521.60144812</v>
      </c>
      <c r="F59" s="36">
        <f>SUMIFS(СВЦЭМ!$C$33:$C$776,СВЦЭМ!$A$33:$A$776,$A59,СВЦЭМ!$B$33:$B$776,F$47)+'СЕТ СН'!$G$12+СВЦЭМ!$D$10+'СЕТ СН'!$G$6-'СЕТ СН'!$G$22</f>
        <v>1522.99372986</v>
      </c>
      <c r="G59" s="36">
        <f>SUMIFS(СВЦЭМ!$C$33:$C$776,СВЦЭМ!$A$33:$A$776,$A59,СВЦЭМ!$B$33:$B$776,G$47)+'СЕТ СН'!$G$12+СВЦЭМ!$D$10+'СЕТ СН'!$G$6-'СЕТ СН'!$G$22</f>
        <v>1519.2117233700001</v>
      </c>
      <c r="H59" s="36">
        <f>SUMIFS(СВЦЭМ!$C$33:$C$776,СВЦЭМ!$A$33:$A$776,$A59,СВЦЭМ!$B$33:$B$776,H$47)+'СЕТ СН'!$G$12+СВЦЭМ!$D$10+'СЕТ СН'!$G$6-'СЕТ СН'!$G$22</f>
        <v>1507.19337021</v>
      </c>
      <c r="I59" s="36">
        <f>SUMIFS(СВЦЭМ!$C$33:$C$776,СВЦЭМ!$A$33:$A$776,$A59,СВЦЭМ!$B$33:$B$776,I$47)+'СЕТ СН'!$G$12+СВЦЭМ!$D$10+'СЕТ СН'!$G$6-'СЕТ СН'!$G$22</f>
        <v>1492.3940780299999</v>
      </c>
      <c r="J59" s="36">
        <f>SUMIFS(СВЦЭМ!$C$33:$C$776,СВЦЭМ!$A$33:$A$776,$A59,СВЦЭМ!$B$33:$B$776,J$47)+'СЕТ СН'!$G$12+СВЦЭМ!$D$10+'СЕТ СН'!$G$6-'СЕТ СН'!$G$22</f>
        <v>1439.1995209300001</v>
      </c>
      <c r="K59" s="36">
        <f>SUMIFS(СВЦЭМ!$C$33:$C$776,СВЦЭМ!$A$33:$A$776,$A59,СВЦЭМ!$B$33:$B$776,K$47)+'СЕТ СН'!$G$12+СВЦЭМ!$D$10+'СЕТ СН'!$G$6-'СЕТ СН'!$G$22</f>
        <v>1412.6072497600001</v>
      </c>
      <c r="L59" s="36">
        <f>SUMIFS(СВЦЭМ!$C$33:$C$776,СВЦЭМ!$A$33:$A$776,$A59,СВЦЭМ!$B$33:$B$776,L$47)+'СЕТ СН'!$G$12+СВЦЭМ!$D$10+'СЕТ СН'!$G$6-'СЕТ СН'!$G$22</f>
        <v>1395.1347571900001</v>
      </c>
      <c r="M59" s="36">
        <f>SUMIFS(СВЦЭМ!$C$33:$C$776,СВЦЭМ!$A$33:$A$776,$A59,СВЦЭМ!$B$33:$B$776,M$47)+'СЕТ СН'!$G$12+СВЦЭМ!$D$10+'СЕТ СН'!$G$6-'СЕТ СН'!$G$22</f>
        <v>1306.7675179600001</v>
      </c>
      <c r="N59" s="36">
        <f>SUMIFS(СВЦЭМ!$C$33:$C$776,СВЦЭМ!$A$33:$A$776,$A59,СВЦЭМ!$B$33:$B$776,N$47)+'СЕТ СН'!$G$12+СВЦЭМ!$D$10+'СЕТ СН'!$G$6-'СЕТ СН'!$G$22</f>
        <v>1274.6721633</v>
      </c>
      <c r="O59" s="36">
        <f>SUMIFS(СВЦЭМ!$C$33:$C$776,СВЦЭМ!$A$33:$A$776,$A59,СВЦЭМ!$B$33:$B$776,O$47)+'СЕТ СН'!$G$12+СВЦЭМ!$D$10+'СЕТ СН'!$G$6-'СЕТ СН'!$G$22</f>
        <v>1263.6874930399999</v>
      </c>
      <c r="P59" s="36">
        <f>SUMIFS(СВЦЭМ!$C$33:$C$776,СВЦЭМ!$A$33:$A$776,$A59,СВЦЭМ!$B$33:$B$776,P$47)+'СЕТ СН'!$G$12+СВЦЭМ!$D$10+'СЕТ СН'!$G$6-'СЕТ СН'!$G$22</f>
        <v>1312.03252879</v>
      </c>
      <c r="Q59" s="36">
        <f>SUMIFS(СВЦЭМ!$C$33:$C$776,СВЦЭМ!$A$33:$A$776,$A59,СВЦЭМ!$B$33:$B$776,Q$47)+'СЕТ СН'!$G$12+СВЦЭМ!$D$10+'СЕТ СН'!$G$6-'СЕТ СН'!$G$22</f>
        <v>1315.67649968</v>
      </c>
      <c r="R59" s="36">
        <f>SUMIFS(СВЦЭМ!$C$33:$C$776,СВЦЭМ!$A$33:$A$776,$A59,СВЦЭМ!$B$33:$B$776,R$47)+'СЕТ СН'!$G$12+СВЦЭМ!$D$10+'СЕТ СН'!$G$6-'СЕТ СН'!$G$22</f>
        <v>1318.38606802</v>
      </c>
      <c r="S59" s="36">
        <f>SUMIFS(СВЦЭМ!$C$33:$C$776,СВЦЭМ!$A$33:$A$776,$A59,СВЦЭМ!$B$33:$B$776,S$47)+'СЕТ СН'!$G$12+СВЦЭМ!$D$10+'СЕТ СН'!$G$6-'СЕТ СН'!$G$22</f>
        <v>1319.0853752600001</v>
      </c>
      <c r="T59" s="36">
        <f>SUMIFS(СВЦЭМ!$C$33:$C$776,СВЦЭМ!$A$33:$A$776,$A59,СВЦЭМ!$B$33:$B$776,T$47)+'СЕТ СН'!$G$12+СВЦЭМ!$D$10+'СЕТ СН'!$G$6-'СЕТ СН'!$G$22</f>
        <v>1317.90026904</v>
      </c>
      <c r="U59" s="36">
        <f>SUMIFS(СВЦЭМ!$C$33:$C$776,СВЦЭМ!$A$33:$A$776,$A59,СВЦЭМ!$B$33:$B$776,U$47)+'СЕТ СН'!$G$12+СВЦЭМ!$D$10+'СЕТ СН'!$G$6-'СЕТ СН'!$G$22</f>
        <v>1296.5492231000001</v>
      </c>
      <c r="V59" s="36">
        <f>SUMIFS(СВЦЭМ!$C$33:$C$776,СВЦЭМ!$A$33:$A$776,$A59,СВЦЭМ!$B$33:$B$776,V$47)+'СЕТ СН'!$G$12+СВЦЭМ!$D$10+'СЕТ СН'!$G$6-'СЕТ СН'!$G$22</f>
        <v>1298.5383309399999</v>
      </c>
      <c r="W59" s="36">
        <f>SUMIFS(СВЦЭМ!$C$33:$C$776,СВЦЭМ!$A$33:$A$776,$A59,СВЦЭМ!$B$33:$B$776,W$47)+'СЕТ СН'!$G$12+СВЦЭМ!$D$10+'СЕТ СН'!$G$6-'СЕТ СН'!$G$22</f>
        <v>1300.82837249</v>
      </c>
      <c r="X59" s="36">
        <f>SUMIFS(СВЦЭМ!$C$33:$C$776,СВЦЭМ!$A$33:$A$776,$A59,СВЦЭМ!$B$33:$B$776,X$47)+'СЕТ СН'!$G$12+СВЦЭМ!$D$10+'СЕТ СН'!$G$6-'СЕТ СН'!$G$22</f>
        <v>1318.08012594</v>
      </c>
      <c r="Y59" s="36">
        <f>SUMIFS(СВЦЭМ!$C$33:$C$776,СВЦЭМ!$A$33:$A$776,$A59,СВЦЭМ!$B$33:$B$776,Y$47)+'СЕТ СН'!$G$12+СВЦЭМ!$D$10+'СЕТ СН'!$G$6-'СЕТ СН'!$G$22</f>
        <v>1404.98761006</v>
      </c>
    </row>
    <row r="60" spans="1:25" ht="15.75" x14ac:dyDescent="0.2">
      <c r="A60" s="35">
        <f t="shared" si="1"/>
        <v>44056</v>
      </c>
      <c r="B60" s="36">
        <f>SUMIFS(СВЦЭМ!$C$33:$C$776,СВЦЭМ!$A$33:$A$776,$A60,СВЦЭМ!$B$33:$B$776,B$47)+'СЕТ СН'!$G$12+СВЦЭМ!$D$10+'СЕТ СН'!$G$6-'СЕТ СН'!$G$22</f>
        <v>1486.43833649</v>
      </c>
      <c r="C60" s="36">
        <f>SUMIFS(СВЦЭМ!$C$33:$C$776,СВЦЭМ!$A$33:$A$776,$A60,СВЦЭМ!$B$33:$B$776,C$47)+'СЕТ СН'!$G$12+СВЦЭМ!$D$10+'СЕТ СН'!$G$6-'СЕТ СН'!$G$22</f>
        <v>1525.4718909399999</v>
      </c>
      <c r="D60" s="36">
        <f>SUMIFS(СВЦЭМ!$C$33:$C$776,СВЦЭМ!$A$33:$A$776,$A60,СВЦЭМ!$B$33:$B$776,D$47)+'СЕТ СН'!$G$12+СВЦЭМ!$D$10+'СЕТ СН'!$G$6-'СЕТ СН'!$G$22</f>
        <v>1552.9498733400001</v>
      </c>
      <c r="E60" s="36">
        <f>SUMIFS(СВЦЭМ!$C$33:$C$776,СВЦЭМ!$A$33:$A$776,$A60,СВЦЭМ!$B$33:$B$776,E$47)+'СЕТ СН'!$G$12+СВЦЭМ!$D$10+'СЕТ СН'!$G$6-'СЕТ СН'!$G$22</f>
        <v>1567.95635264</v>
      </c>
      <c r="F60" s="36">
        <f>SUMIFS(СВЦЭМ!$C$33:$C$776,СВЦЭМ!$A$33:$A$776,$A60,СВЦЭМ!$B$33:$B$776,F$47)+'СЕТ СН'!$G$12+СВЦЭМ!$D$10+'СЕТ СН'!$G$6-'СЕТ СН'!$G$22</f>
        <v>1564.7284181300001</v>
      </c>
      <c r="G60" s="36">
        <f>SUMIFS(СВЦЭМ!$C$33:$C$776,СВЦЭМ!$A$33:$A$776,$A60,СВЦЭМ!$B$33:$B$776,G$47)+'СЕТ СН'!$G$12+СВЦЭМ!$D$10+'СЕТ СН'!$G$6-'СЕТ СН'!$G$22</f>
        <v>1541.5425584099999</v>
      </c>
      <c r="H60" s="36">
        <f>SUMIFS(СВЦЭМ!$C$33:$C$776,СВЦЭМ!$A$33:$A$776,$A60,СВЦЭМ!$B$33:$B$776,H$47)+'СЕТ СН'!$G$12+СВЦЭМ!$D$10+'СЕТ СН'!$G$6-'СЕТ СН'!$G$22</f>
        <v>1500.2972019700001</v>
      </c>
      <c r="I60" s="36">
        <f>SUMIFS(СВЦЭМ!$C$33:$C$776,СВЦЭМ!$A$33:$A$776,$A60,СВЦЭМ!$B$33:$B$776,I$47)+'СЕТ СН'!$G$12+СВЦЭМ!$D$10+'СЕТ СН'!$G$6-'СЕТ СН'!$G$22</f>
        <v>1437.2574531099999</v>
      </c>
      <c r="J60" s="36">
        <f>SUMIFS(СВЦЭМ!$C$33:$C$776,СВЦЭМ!$A$33:$A$776,$A60,СВЦЭМ!$B$33:$B$776,J$47)+'СЕТ СН'!$G$12+СВЦЭМ!$D$10+'СЕТ СН'!$G$6-'СЕТ СН'!$G$22</f>
        <v>1384.1555892900001</v>
      </c>
      <c r="K60" s="36">
        <f>SUMIFS(СВЦЭМ!$C$33:$C$776,СВЦЭМ!$A$33:$A$776,$A60,СВЦЭМ!$B$33:$B$776,K$47)+'СЕТ СН'!$G$12+СВЦЭМ!$D$10+'СЕТ СН'!$G$6-'СЕТ СН'!$G$22</f>
        <v>1359.6818321400001</v>
      </c>
      <c r="L60" s="36">
        <f>SUMIFS(СВЦЭМ!$C$33:$C$776,СВЦЭМ!$A$33:$A$776,$A60,СВЦЭМ!$B$33:$B$776,L$47)+'СЕТ СН'!$G$12+СВЦЭМ!$D$10+'СЕТ СН'!$G$6-'СЕТ СН'!$G$22</f>
        <v>1350.9605509200001</v>
      </c>
      <c r="M60" s="36">
        <f>SUMIFS(СВЦЭМ!$C$33:$C$776,СВЦЭМ!$A$33:$A$776,$A60,СВЦЭМ!$B$33:$B$776,M$47)+'СЕТ СН'!$G$12+СВЦЭМ!$D$10+'СЕТ СН'!$G$6-'СЕТ СН'!$G$22</f>
        <v>1306.59409252</v>
      </c>
      <c r="N60" s="36">
        <f>SUMIFS(СВЦЭМ!$C$33:$C$776,СВЦЭМ!$A$33:$A$776,$A60,СВЦЭМ!$B$33:$B$776,N$47)+'СЕТ СН'!$G$12+СВЦЭМ!$D$10+'СЕТ СН'!$G$6-'СЕТ СН'!$G$22</f>
        <v>1329.3038913800001</v>
      </c>
      <c r="O60" s="36">
        <f>SUMIFS(СВЦЭМ!$C$33:$C$776,СВЦЭМ!$A$33:$A$776,$A60,СВЦЭМ!$B$33:$B$776,O$47)+'СЕТ СН'!$G$12+СВЦЭМ!$D$10+'СЕТ СН'!$G$6-'СЕТ СН'!$G$22</f>
        <v>1331.9428524099999</v>
      </c>
      <c r="P60" s="36">
        <f>SUMIFS(СВЦЭМ!$C$33:$C$776,СВЦЭМ!$A$33:$A$776,$A60,СВЦЭМ!$B$33:$B$776,P$47)+'СЕТ СН'!$G$12+СВЦЭМ!$D$10+'СЕТ СН'!$G$6-'СЕТ СН'!$G$22</f>
        <v>1343.1103390600001</v>
      </c>
      <c r="Q60" s="36">
        <f>SUMIFS(СВЦЭМ!$C$33:$C$776,СВЦЭМ!$A$33:$A$776,$A60,СВЦЭМ!$B$33:$B$776,Q$47)+'СЕТ СН'!$G$12+СВЦЭМ!$D$10+'СЕТ СН'!$G$6-'СЕТ СН'!$G$22</f>
        <v>1352.06458077</v>
      </c>
      <c r="R60" s="36">
        <f>SUMIFS(СВЦЭМ!$C$33:$C$776,СВЦЭМ!$A$33:$A$776,$A60,СВЦЭМ!$B$33:$B$776,R$47)+'СЕТ СН'!$G$12+СВЦЭМ!$D$10+'СЕТ СН'!$G$6-'СЕТ СН'!$G$22</f>
        <v>1345.69084866</v>
      </c>
      <c r="S60" s="36">
        <f>SUMIFS(СВЦЭМ!$C$33:$C$776,СВЦЭМ!$A$33:$A$776,$A60,СВЦЭМ!$B$33:$B$776,S$47)+'СЕТ СН'!$G$12+СВЦЭМ!$D$10+'СЕТ СН'!$G$6-'СЕТ СН'!$G$22</f>
        <v>1351.99460795</v>
      </c>
      <c r="T60" s="36">
        <f>SUMIFS(СВЦЭМ!$C$33:$C$776,СВЦЭМ!$A$33:$A$776,$A60,СВЦЭМ!$B$33:$B$776,T$47)+'СЕТ СН'!$G$12+СВЦЭМ!$D$10+'СЕТ СН'!$G$6-'СЕТ СН'!$G$22</f>
        <v>1289.26570412</v>
      </c>
      <c r="U60" s="36">
        <f>SUMIFS(СВЦЭМ!$C$33:$C$776,СВЦЭМ!$A$33:$A$776,$A60,СВЦЭМ!$B$33:$B$776,U$47)+'СЕТ СН'!$G$12+СВЦЭМ!$D$10+'СЕТ СН'!$G$6-'СЕТ СН'!$G$22</f>
        <v>1226.1756549500001</v>
      </c>
      <c r="V60" s="36">
        <f>SUMIFS(СВЦЭМ!$C$33:$C$776,СВЦЭМ!$A$33:$A$776,$A60,СВЦЭМ!$B$33:$B$776,V$47)+'СЕТ СН'!$G$12+СВЦЭМ!$D$10+'СЕТ СН'!$G$6-'СЕТ СН'!$G$22</f>
        <v>1229.46547465</v>
      </c>
      <c r="W60" s="36">
        <f>SUMIFS(СВЦЭМ!$C$33:$C$776,СВЦЭМ!$A$33:$A$776,$A60,СВЦЭМ!$B$33:$B$776,W$47)+'СЕТ СН'!$G$12+СВЦЭМ!$D$10+'СЕТ СН'!$G$6-'СЕТ СН'!$G$22</f>
        <v>1245.1759185400001</v>
      </c>
      <c r="X60" s="36">
        <f>SUMIFS(СВЦЭМ!$C$33:$C$776,СВЦЭМ!$A$33:$A$776,$A60,СВЦЭМ!$B$33:$B$776,X$47)+'СЕТ СН'!$G$12+СВЦЭМ!$D$10+'СЕТ СН'!$G$6-'СЕТ СН'!$G$22</f>
        <v>1250.9095415000002</v>
      </c>
      <c r="Y60" s="36">
        <f>SUMIFS(СВЦЭМ!$C$33:$C$776,СВЦЭМ!$A$33:$A$776,$A60,СВЦЭМ!$B$33:$B$776,Y$47)+'СЕТ СН'!$G$12+СВЦЭМ!$D$10+'СЕТ СН'!$G$6-'СЕТ СН'!$G$22</f>
        <v>1311.52879289</v>
      </c>
    </row>
    <row r="61" spans="1:25" ht="15.75" x14ac:dyDescent="0.2">
      <c r="A61" s="35">
        <f t="shared" si="1"/>
        <v>44057</v>
      </c>
      <c r="B61" s="36">
        <f>SUMIFS(СВЦЭМ!$C$33:$C$776,СВЦЭМ!$A$33:$A$776,$A61,СВЦЭМ!$B$33:$B$776,B$47)+'СЕТ СН'!$G$12+СВЦЭМ!$D$10+'СЕТ СН'!$G$6-'СЕТ СН'!$G$22</f>
        <v>1459.50842777</v>
      </c>
      <c r="C61" s="36">
        <f>SUMIFS(СВЦЭМ!$C$33:$C$776,СВЦЭМ!$A$33:$A$776,$A61,СВЦЭМ!$B$33:$B$776,C$47)+'СЕТ СН'!$G$12+СВЦЭМ!$D$10+'СЕТ СН'!$G$6-'СЕТ СН'!$G$22</f>
        <v>1477.17739562</v>
      </c>
      <c r="D61" s="36">
        <f>SUMIFS(СВЦЭМ!$C$33:$C$776,СВЦЭМ!$A$33:$A$776,$A61,СВЦЭМ!$B$33:$B$776,D$47)+'СЕТ СН'!$G$12+СВЦЭМ!$D$10+'СЕТ СН'!$G$6-'СЕТ СН'!$G$22</f>
        <v>1500.51914141</v>
      </c>
      <c r="E61" s="36">
        <f>SUMIFS(СВЦЭМ!$C$33:$C$776,СВЦЭМ!$A$33:$A$776,$A61,СВЦЭМ!$B$33:$B$776,E$47)+'СЕТ СН'!$G$12+СВЦЭМ!$D$10+'СЕТ СН'!$G$6-'СЕТ СН'!$G$22</f>
        <v>1499.33721896</v>
      </c>
      <c r="F61" s="36">
        <f>SUMIFS(СВЦЭМ!$C$33:$C$776,СВЦЭМ!$A$33:$A$776,$A61,СВЦЭМ!$B$33:$B$776,F$47)+'СЕТ СН'!$G$12+СВЦЭМ!$D$10+'СЕТ СН'!$G$6-'СЕТ СН'!$G$22</f>
        <v>1503.4861632</v>
      </c>
      <c r="G61" s="36">
        <f>SUMIFS(СВЦЭМ!$C$33:$C$776,СВЦЭМ!$A$33:$A$776,$A61,СВЦЭМ!$B$33:$B$776,G$47)+'СЕТ СН'!$G$12+СВЦЭМ!$D$10+'СЕТ СН'!$G$6-'СЕТ СН'!$G$22</f>
        <v>1483.6514279799999</v>
      </c>
      <c r="H61" s="36">
        <f>SUMIFS(СВЦЭМ!$C$33:$C$776,СВЦЭМ!$A$33:$A$776,$A61,СВЦЭМ!$B$33:$B$776,H$47)+'СЕТ СН'!$G$12+СВЦЭМ!$D$10+'СЕТ СН'!$G$6-'СЕТ СН'!$G$22</f>
        <v>1467.9203208600002</v>
      </c>
      <c r="I61" s="36">
        <f>SUMIFS(СВЦЭМ!$C$33:$C$776,СВЦЭМ!$A$33:$A$776,$A61,СВЦЭМ!$B$33:$B$776,I$47)+'СЕТ СН'!$G$12+СВЦЭМ!$D$10+'СЕТ СН'!$G$6-'СЕТ СН'!$G$22</f>
        <v>1468.3543726299999</v>
      </c>
      <c r="J61" s="36">
        <f>SUMIFS(СВЦЭМ!$C$33:$C$776,СВЦЭМ!$A$33:$A$776,$A61,СВЦЭМ!$B$33:$B$776,J$47)+'СЕТ СН'!$G$12+СВЦЭМ!$D$10+'СЕТ СН'!$G$6-'СЕТ СН'!$G$22</f>
        <v>1416.5104352600001</v>
      </c>
      <c r="K61" s="36">
        <f>SUMIFS(СВЦЭМ!$C$33:$C$776,СВЦЭМ!$A$33:$A$776,$A61,СВЦЭМ!$B$33:$B$776,K$47)+'СЕТ СН'!$G$12+СВЦЭМ!$D$10+'СЕТ СН'!$G$6-'СЕТ СН'!$G$22</f>
        <v>1395.0998181499999</v>
      </c>
      <c r="L61" s="36">
        <f>SUMIFS(СВЦЭМ!$C$33:$C$776,СВЦЭМ!$A$33:$A$776,$A61,СВЦЭМ!$B$33:$B$776,L$47)+'СЕТ СН'!$G$12+СВЦЭМ!$D$10+'СЕТ СН'!$G$6-'СЕТ СН'!$G$22</f>
        <v>1378.85593642</v>
      </c>
      <c r="M61" s="36">
        <f>SUMIFS(СВЦЭМ!$C$33:$C$776,СВЦЭМ!$A$33:$A$776,$A61,СВЦЭМ!$B$33:$B$776,M$47)+'СЕТ СН'!$G$12+СВЦЭМ!$D$10+'СЕТ СН'!$G$6-'СЕТ СН'!$G$22</f>
        <v>1340.5156348400001</v>
      </c>
      <c r="N61" s="36">
        <f>SUMIFS(СВЦЭМ!$C$33:$C$776,СВЦЭМ!$A$33:$A$776,$A61,СВЦЭМ!$B$33:$B$776,N$47)+'СЕТ СН'!$G$12+СВЦЭМ!$D$10+'СЕТ СН'!$G$6-'СЕТ СН'!$G$22</f>
        <v>1265.84454581</v>
      </c>
      <c r="O61" s="36">
        <f>SUMIFS(СВЦЭМ!$C$33:$C$776,СВЦЭМ!$A$33:$A$776,$A61,СВЦЭМ!$B$33:$B$776,O$47)+'СЕТ СН'!$G$12+СВЦЭМ!$D$10+'СЕТ СН'!$G$6-'СЕТ СН'!$G$22</f>
        <v>1246.46533879</v>
      </c>
      <c r="P61" s="36">
        <f>SUMIFS(СВЦЭМ!$C$33:$C$776,СВЦЭМ!$A$33:$A$776,$A61,СВЦЭМ!$B$33:$B$776,P$47)+'СЕТ СН'!$G$12+СВЦЭМ!$D$10+'СЕТ СН'!$G$6-'СЕТ СН'!$G$22</f>
        <v>1256.2696479700001</v>
      </c>
      <c r="Q61" s="36">
        <f>SUMIFS(СВЦЭМ!$C$33:$C$776,СВЦЭМ!$A$33:$A$776,$A61,СВЦЭМ!$B$33:$B$776,Q$47)+'СЕТ СН'!$G$12+СВЦЭМ!$D$10+'СЕТ СН'!$G$6-'СЕТ СН'!$G$22</f>
        <v>1268.4523835499999</v>
      </c>
      <c r="R61" s="36">
        <f>SUMIFS(СВЦЭМ!$C$33:$C$776,СВЦЭМ!$A$33:$A$776,$A61,СВЦЭМ!$B$33:$B$776,R$47)+'СЕТ СН'!$G$12+СВЦЭМ!$D$10+'СЕТ СН'!$G$6-'СЕТ СН'!$G$22</f>
        <v>1264.29974694</v>
      </c>
      <c r="S61" s="36">
        <f>SUMIFS(СВЦЭМ!$C$33:$C$776,СВЦЭМ!$A$33:$A$776,$A61,СВЦЭМ!$B$33:$B$776,S$47)+'СЕТ СН'!$G$12+СВЦЭМ!$D$10+'СЕТ СН'!$G$6-'СЕТ СН'!$G$22</f>
        <v>1275.3400126400002</v>
      </c>
      <c r="T61" s="36">
        <f>SUMIFS(СВЦЭМ!$C$33:$C$776,СВЦЭМ!$A$33:$A$776,$A61,СВЦЭМ!$B$33:$B$776,T$47)+'СЕТ СН'!$G$12+СВЦЭМ!$D$10+'СЕТ СН'!$G$6-'СЕТ СН'!$G$22</f>
        <v>1273.15618905</v>
      </c>
      <c r="U61" s="36">
        <f>SUMIFS(СВЦЭМ!$C$33:$C$776,СВЦЭМ!$A$33:$A$776,$A61,СВЦЭМ!$B$33:$B$776,U$47)+'СЕТ СН'!$G$12+СВЦЭМ!$D$10+'СЕТ СН'!$G$6-'СЕТ СН'!$G$22</f>
        <v>1284.0071493099999</v>
      </c>
      <c r="V61" s="36">
        <f>SUMIFS(СВЦЭМ!$C$33:$C$776,СВЦЭМ!$A$33:$A$776,$A61,СВЦЭМ!$B$33:$B$776,V$47)+'СЕТ СН'!$G$12+СВЦЭМ!$D$10+'СЕТ СН'!$G$6-'СЕТ СН'!$G$22</f>
        <v>1273.5182044000001</v>
      </c>
      <c r="W61" s="36">
        <f>SUMIFS(СВЦЭМ!$C$33:$C$776,СВЦЭМ!$A$33:$A$776,$A61,СВЦЭМ!$B$33:$B$776,W$47)+'СЕТ СН'!$G$12+СВЦЭМ!$D$10+'СЕТ СН'!$G$6-'СЕТ СН'!$G$22</f>
        <v>1276.47488825</v>
      </c>
      <c r="X61" s="36">
        <f>SUMIFS(СВЦЭМ!$C$33:$C$776,СВЦЭМ!$A$33:$A$776,$A61,СВЦЭМ!$B$33:$B$776,X$47)+'СЕТ СН'!$G$12+СВЦЭМ!$D$10+'СЕТ СН'!$G$6-'СЕТ СН'!$G$22</f>
        <v>1296.6745486099999</v>
      </c>
      <c r="Y61" s="36">
        <f>SUMIFS(СВЦЭМ!$C$33:$C$776,СВЦЭМ!$A$33:$A$776,$A61,СВЦЭМ!$B$33:$B$776,Y$47)+'СЕТ СН'!$G$12+СВЦЭМ!$D$10+'СЕТ СН'!$G$6-'СЕТ СН'!$G$22</f>
        <v>1370.3485416200001</v>
      </c>
    </row>
    <row r="62" spans="1:25" ht="15.75" x14ac:dyDescent="0.2">
      <c r="A62" s="35">
        <f t="shared" si="1"/>
        <v>44058</v>
      </c>
      <c r="B62" s="36">
        <f>SUMIFS(СВЦЭМ!$C$33:$C$776,СВЦЭМ!$A$33:$A$776,$A62,СВЦЭМ!$B$33:$B$776,B$47)+'СЕТ СН'!$G$12+СВЦЭМ!$D$10+'СЕТ СН'!$G$6-'СЕТ СН'!$G$22</f>
        <v>1397.2246028300001</v>
      </c>
      <c r="C62" s="36">
        <f>SUMIFS(СВЦЭМ!$C$33:$C$776,СВЦЭМ!$A$33:$A$776,$A62,СВЦЭМ!$B$33:$B$776,C$47)+'СЕТ СН'!$G$12+СВЦЭМ!$D$10+'СЕТ СН'!$G$6-'СЕТ СН'!$G$22</f>
        <v>1436.3841501100001</v>
      </c>
      <c r="D62" s="36">
        <f>SUMIFS(СВЦЭМ!$C$33:$C$776,СВЦЭМ!$A$33:$A$776,$A62,СВЦЭМ!$B$33:$B$776,D$47)+'СЕТ СН'!$G$12+СВЦЭМ!$D$10+'СЕТ СН'!$G$6-'СЕТ СН'!$G$22</f>
        <v>1427.08806774</v>
      </c>
      <c r="E62" s="36">
        <f>SUMIFS(СВЦЭМ!$C$33:$C$776,СВЦЭМ!$A$33:$A$776,$A62,СВЦЭМ!$B$33:$B$776,E$47)+'СЕТ СН'!$G$12+СВЦЭМ!$D$10+'СЕТ СН'!$G$6-'СЕТ СН'!$G$22</f>
        <v>1423.87667136</v>
      </c>
      <c r="F62" s="36">
        <f>SUMIFS(СВЦЭМ!$C$33:$C$776,СВЦЭМ!$A$33:$A$776,$A62,СВЦЭМ!$B$33:$B$776,F$47)+'СЕТ СН'!$G$12+СВЦЭМ!$D$10+'СЕТ СН'!$G$6-'СЕТ СН'!$G$22</f>
        <v>1427.9498745199999</v>
      </c>
      <c r="G62" s="36">
        <f>SUMIFS(СВЦЭМ!$C$33:$C$776,СВЦЭМ!$A$33:$A$776,$A62,СВЦЭМ!$B$33:$B$776,G$47)+'СЕТ СН'!$G$12+СВЦЭМ!$D$10+'СЕТ СН'!$G$6-'СЕТ СН'!$G$22</f>
        <v>1427.70743814</v>
      </c>
      <c r="H62" s="36">
        <f>SUMIFS(СВЦЭМ!$C$33:$C$776,СВЦЭМ!$A$33:$A$776,$A62,СВЦЭМ!$B$33:$B$776,H$47)+'СЕТ СН'!$G$12+СВЦЭМ!$D$10+'СЕТ СН'!$G$6-'СЕТ СН'!$G$22</f>
        <v>1417.46669127</v>
      </c>
      <c r="I62" s="36">
        <f>SUMIFS(СВЦЭМ!$C$33:$C$776,СВЦЭМ!$A$33:$A$776,$A62,СВЦЭМ!$B$33:$B$776,I$47)+'СЕТ СН'!$G$12+СВЦЭМ!$D$10+'СЕТ СН'!$G$6-'СЕТ СН'!$G$22</f>
        <v>1411.3944149500001</v>
      </c>
      <c r="J62" s="36">
        <f>SUMIFS(СВЦЭМ!$C$33:$C$776,СВЦЭМ!$A$33:$A$776,$A62,СВЦЭМ!$B$33:$B$776,J$47)+'СЕТ СН'!$G$12+СВЦЭМ!$D$10+'СЕТ СН'!$G$6-'СЕТ СН'!$G$22</f>
        <v>1372.0894837599999</v>
      </c>
      <c r="K62" s="36">
        <f>SUMIFS(СВЦЭМ!$C$33:$C$776,СВЦЭМ!$A$33:$A$776,$A62,СВЦЭМ!$B$33:$B$776,K$47)+'СЕТ СН'!$G$12+СВЦЭМ!$D$10+'СЕТ СН'!$G$6-'СЕТ СН'!$G$22</f>
        <v>1335.1275986400001</v>
      </c>
      <c r="L62" s="36">
        <f>SUMIFS(СВЦЭМ!$C$33:$C$776,СВЦЭМ!$A$33:$A$776,$A62,СВЦЭМ!$B$33:$B$776,L$47)+'СЕТ СН'!$G$12+СВЦЭМ!$D$10+'СЕТ СН'!$G$6-'СЕТ СН'!$G$22</f>
        <v>1331.3097184000001</v>
      </c>
      <c r="M62" s="36">
        <f>SUMIFS(СВЦЭМ!$C$33:$C$776,СВЦЭМ!$A$33:$A$776,$A62,СВЦЭМ!$B$33:$B$776,M$47)+'СЕТ СН'!$G$12+СВЦЭМ!$D$10+'СЕТ СН'!$G$6-'СЕТ СН'!$G$22</f>
        <v>1341.96525578</v>
      </c>
      <c r="N62" s="36">
        <f>SUMIFS(СВЦЭМ!$C$33:$C$776,СВЦЭМ!$A$33:$A$776,$A62,СВЦЭМ!$B$33:$B$776,N$47)+'СЕТ СН'!$G$12+СВЦЭМ!$D$10+'СЕТ СН'!$G$6-'СЕТ СН'!$G$22</f>
        <v>1336.0460127400002</v>
      </c>
      <c r="O62" s="36">
        <f>SUMIFS(СВЦЭМ!$C$33:$C$776,СВЦЭМ!$A$33:$A$776,$A62,СВЦЭМ!$B$33:$B$776,O$47)+'СЕТ СН'!$G$12+СВЦЭМ!$D$10+'СЕТ СН'!$G$6-'СЕТ СН'!$G$22</f>
        <v>1314.4117011200001</v>
      </c>
      <c r="P62" s="36">
        <f>SUMIFS(СВЦЭМ!$C$33:$C$776,СВЦЭМ!$A$33:$A$776,$A62,СВЦЭМ!$B$33:$B$776,P$47)+'СЕТ СН'!$G$12+СВЦЭМ!$D$10+'СЕТ СН'!$G$6-'СЕТ СН'!$G$22</f>
        <v>1316.5317476499999</v>
      </c>
      <c r="Q62" s="36">
        <f>SUMIFS(СВЦЭМ!$C$33:$C$776,СВЦЭМ!$A$33:$A$776,$A62,СВЦЭМ!$B$33:$B$776,Q$47)+'СЕТ СН'!$G$12+СВЦЭМ!$D$10+'СЕТ СН'!$G$6-'СЕТ СН'!$G$22</f>
        <v>1320.50413925</v>
      </c>
      <c r="R62" s="36">
        <f>SUMIFS(СВЦЭМ!$C$33:$C$776,СВЦЭМ!$A$33:$A$776,$A62,СВЦЭМ!$B$33:$B$776,R$47)+'СЕТ СН'!$G$12+СВЦЭМ!$D$10+'СЕТ СН'!$G$6-'СЕТ СН'!$G$22</f>
        <v>1324.7298278600001</v>
      </c>
      <c r="S62" s="36">
        <f>SUMIFS(СВЦЭМ!$C$33:$C$776,СВЦЭМ!$A$33:$A$776,$A62,СВЦЭМ!$B$33:$B$776,S$47)+'СЕТ СН'!$G$12+СВЦЭМ!$D$10+'СЕТ СН'!$G$6-'СЕТ СН'!$G$22</f>
        <v>1326.60678233</v>
      </c>
      <c r="T62" s="36">
        <f>SUMIFS(СВЦЭМ!$C$33:$C$776,СВЦЭМ!$A$33:$A$776,$A62,СВЦЭМ!$B$33:$B$776,T$47)+'СЕТ СН'!$G$12+СВЦЭМ!$D$10+'СЕТ СН'!$G$6-'СЕТ СН'!$G$22</f>
        <v>1323.6228876700002</v>
      </c>
      <c r="U62" s="36">
        <f>SUMIFS(СВЦЭМ!$C$33:$C$776,СВЦЭМ!$A$33:$A$776,$A62,СВЦЭМ!$B$33:$B$776,U$47)+'СЕТ СН'!$G$12+СВЦЭМ!$D$10+'СЕТ СН'!$G$6-'СЕТ СН'!$G$22</f>
        <v>1328.5130680500001</v>
      </c>
      <c r="V62" s="36">
        <f>SUMIFS(СВЦЭМ!$C$33:$C$776,СВЦЭМ!$A$33:$A$776,$A62,СВЦЭМ!$B$33:$B$776,V$47)+'СЕТ СН'!$G$12+СВЦЭМ!$D$10+'СЕТ СН'!$G$6-'СЕТ СН'!$G$22</f>
        <v>1318.6549833700001</v>
      </c>
      <c r="W62" s="36">
        <f>SUMIFS(СВЦЭМ!$C$33:$C$776,СВЦЭМ!$A$33:$A$776,$A62,СВЦЭМ!$B$33:$B$776,W$47)+'СЕТ СН'!$G$12+СВЦЭМ!$D$10+'СЕТ СН'!$G$6-'СЕТ СН'!$G$22</f>
        <v>1313.17646511</v>
      </c>
      <c r="X62" s="36">
        <f>SUMIFS(СВЦЭМ!$C$33:$C$776,СВЦЭМ!$A$33:$A$776,$A62,СВЦЭМ!$B$33:$B$776,X$47)+'СЕТ СН'!$G$12+СВЦЭМ!$D$10+'СЕТ СН'!$G$6-'СЕТ СН'!$G$22</f>
        <v>1329.9898328899999</v>
      </c>
      <c r="Y62" s="36">
        <f>SUMIFS(СВЦЭМ!$C$33:$C$776,СВЦЭМ!$A$33:$A$776,$A62,СВЦЭМ!$B$33:$B$776,Y$47)+'СЕТ СН'!$G$12+СВЦЭМ!$D$10+'СЕТ СН'!$G$6-'СЕТ СН'!$G$22</f>
        <v>1344.9288589299999</v>
      </c>
    </row>
    <row r="63" spans="1:25" ht="15.75" x14ac:dyDescent="0.2">
      <c r="A63" s="35">
        <f t="shared" si="1"/>
        <v>44059</v>
      </c>
      <c r="B63" s="36">
        <f>SUMIFS(СВЦЭМ!$C$33:$C$776,СВЦЭМ!$A$33:$A$776,$A63,СВЦЭМ!$B$33:$B$776,B$47)+'СЕТ СН'!$G$12+СВЦЭМ!$D$10+'СЕТ СН'!$G$6-'СЕТ СН'!$G$22</f>
        <v>1418.7162587799999</v>
      </c>
      <c r="C63" s="36">
        <f>SUMIFS(СВЦЭМ!$C$33:$C$776,СВЦЭМ!$A$33:$A$776,$A63,СВЦЭМ!$B$33:$B$776,C$47)+'СЕТ СН'!$G$12+СВЦЭМ!$D$10+'СЕТ СН'!$G$6-'СЕТ СН'!$G$22</f>
        <v>1436.00079951</v>
      </c>
      <c r="D63" s="36">
        <f>SUMIFS(СВЦЭМ!$C$33:$C$776,СВЦЭМ!$A$33:$A$776,$A63,СВЦЭМ!$B$33:$B$776,D$47)+'СЕТ СН'!$G$12+СВЦЭМ!$D$10+'СЕТ СН'!$G$6-'СЕТ СН'!$G$22</f>
        <v>1448.8661684399999</v>
      </c>
      <c r="E63" s="36">
        <f>SUMIFS(СВЦЭМ!$C$33:$C$776,СВЦЭМ!$A$33:$A$776,$A63,СВЦЭМ!$B$33:$B$776,E$47)+'СЕТ СН'!$G$12+СВЦЭМ!$D$10+'СЕТ СН'!$G$6-'СЕТ СН'!$G$22</f>
        <v>1456.7499077500001</v>
      </c>
      <c r="F63" s="36">
        <f>SUMIFS(СВЦЭМ!$C$33:$C$776,СВЦЭМ!$A$33:$A$776,$A63,СВЦЭМ!$B$33:$B$776,F$47)+'СЕТ СН'!$G$12+СВЦЭМ!$D$10+'СЕТ СН'!$G$6-'СЕТ СН'!$G$22</f>
        <v>1454.76192186</v>
      </c>
      <c r="G63" s="36">
        <f>SUMIFS(СВЦЭМ!$C$33:$C$776,СВЦЭМ!$A$33:$A$776,$A63,СВЦЭМ!$B$33:$B$776,G$47)+'СЕТ СН'!$G$12+СВЦЭМ!$D$10+'СЕТ СН'!$G$6-'СЕТ СН'!$G$22</f>
        <v>1449.1374750800001</v>
      </c>
      <c r="H63" s="36">
        <f>SUMIFS(СВЦЭМ!$C$33:$C$776,СВЦЭМ!$A$33:$A$776,$A63,СВЦЭМ!$B$33:$B$776,H$47)+'СЕТ СН'!$G$12+СВЦЭМ!$D$10+'СЕТ СН'!$G$6-'СЕТ СН'!$G$22</f>
        <v>1433.80656062</v>
      </c>
      <c r="I63" s="36">
        <f>SUMIFS(СВЦЭМ!$C$33:$C$776,СВЦЭМ!$A$33:$A$776,$A63,СВЦЭМ!$B$33:$B$776,I$47)+'СЕТ СН'!$G$12+СВЦЭМ!$D$10+'СЕТ СН'!$G$6-'СЕТ СН'!$G$22</f>
        <v>1387.9569248600001</v>
      </c>
      <c r="J63" s="36">
        <f>SUMIFS(СВЦЭМ!$C$33:$C$776,СВЦЭМ!$A$33:$A$776,$A63,СВЦЭМ!$B$33:$B$776,J$47)+'СЕТ СН'!$G$12+СВЦЭМ!$D$10+'СЕТ СН'!$G$6-'СЕТ СН'!$G$22</f>
        <v>1362.7499282900001</v>
      </c>
      <c r="K63" s="36">
        <f>SUMIFS(СВЦЭМ!$C$33:$C$776,СВЦЭМ!$A$33:$A$776,$A63,СВЦЭМ!$B$33:$B$776,K$47)+'СЕТ СН'!$G$12+СВЦЭМ!$D$10+'СЕТ СН'!$G$6-'СЕТ СН'!$G$22</f>
        <v>1333.8920798200002</v>
      </c>
      <c r="L63" s="36">
        <f>SUMIFS(СВЦЭМ!$C$33:$C$776,СВЦЭМ!$A$33:$A$776,$A63,СВЦЭМ!$B$33:$B$776,L$47)+'СЕТ СН'!$G$12+СВЦЭМ!$D$10+'СЕТ СН'!$G$6-'СЕТ СН'!$G$22</f>
        <v>1325.8114113000001</v>
      </c>
      <c r="M63" s="36">
        <f>SUMIFS(СВЦЭМ!$C$33:$C$776,СВЦЭМ!$A$33:$A$776,$A63,СВЦЭМ!$B$33:$B$776,M$47)+'СЕТ СН'!$G$12+СВЦЭМ!$D$10+'СЕТ СН'!$G$6-'СЕТ СН'!$G$22</f>
        <v>1305.07760611</v>
      </c>
      <c r="N63" s="36">
        <f>SUMIFS(СВЦЭМ!$C$33:$C$776,СВЦЭМ!$A$33:$A$776,$A63,СВЦЭМ!$B$33:$B$776,N$47)+'СЕТ СН'!$G$12+СВЦЭМ!$D$10+'СЕТ СН'!$G$6-'СЕТ СН'!$G$22</f>
        <v>1292.2996347600001</v>
      </c>
      <c r="O63" s="36">
        <f>SUMIFS(СВЦЭМ!$C$33:$C$776,СВЦЭМ!$A$33:$A$776,$A63,СВЦЭМ!$B$33:$B$776,O$47)+'СЕТ СН'!$G$12+СВЦЭМ!$D$10+'СЕТ СН'!$G$6-'СЕТ СН'!$G$22</f>
        <v>1276.8426643</v>
      </c>
      <c r="P63" s="36">
        <f>SUMIFS(СВЦЭМ!$C$33:$C$776,СВЦЭМ!$A$33:$A$776,$A63,СВЦЭМ!$B$33:$B$776,P$47)+'СЕТ СН'!$G$12+СВЦЭМ!$D$10+'СЕТ СН'!$G$6-'СЕТ СН'!$G$22</f>
        <v>1273.1161851500001</v>
      </c>
      <c r="Q63" s="36">
        <f>SUMIFS(СВЦЭМ!$C$33:$C$776,СВЦЭМ!$A$33:$A$776,$A63,СВЦЭМ!$B$33:$B$776,Q$47)+'СЕТ СН'!$G$12+СВЦЭМ!$D$10+'СЕТ СН'!$G$6-'СЕТ СН'!$G$22</f>
        <v>1290.05935071</v>
      </c>
      <c r="R63" s="36">
        <f>SUMIFS(СВЦЭМ!$C$33:$C$776,СВЦЭМ!$A$33:$A$776,$A63,СВЦЭМ!$B$33:$B$776,R$47)+'СЕТ СН'!$G$12+СВЦЭМ!$D$10+'СЕТ СН'!$G$6-'СЕТ СН'!$G$22</f>
        <v>1304.4866026700001</v>
      </c>
      <c r="S63" s="36">
        <f>SUMIFS(СВЦЭМ!$C$33:$C$776,СВЦЭМ!$A$33:$A$776,$A63,СВЦЭМ!$B$33:$B$776,S$47)+'СЕТ СН'!$G$12+СВЦЭМ!$D$10+'СЕТ СН'!$G$6-'СЕТ СН'!$G$22</f>
        <v>1312.0784096900002</v>
      </c>
      <c r="T63" s="36">
        <f>SUMIFS(СВЦЭМ!$C$33:$C$776,СВЦЭМ!$A$33:$A$776,$A63,СВЦЭМ!$B$33:$B$776,T$47)+'СЕТ СН'!$G$12+СВЦЭМ!$D$10+'СЕТ СН'!$G$6-'СЕТ СН'!$G$22</f>
        <v>1316.8734890199999</v>
      </c>
      <c r="U63" s="36">
        <f>SUMIFS(СВЦЭМ!$C$33:$C$776,СВЦЭМ!$A$33:$A$776,$A63,СВЦЭМ!$B$33:$B$776,U$47)+'СЕТ СН'!$G$12+СВЦЭМ!$D$10+'СЕТ СН'!$G$6-'СЕТ СН'!$G$22</f>
        <v>1327.36840076</v>
      </c>
      <c r="V63" s="36">
        <f>SUMIFS(СВЦЭМ!$C$33:$C$776,СВЦЭМ!$A$33:$A$776,$A63,СВЦЭМ!$B$33:$B$776,V$47)+'СЕТ СН'!$G$12+СВЦЭМ!$D$10+'СЕТ СН'!$G$6-'СЕТ СН'!$G$22</f>
        <v>1313.0029255100001</v>
      </c>
      <c r="W63" s="36">
        <f>SUMIFS(СВЦЭМ!$C$33:$C$776,СВЦЭМ!$A$33:$A$776,$A63,СВЦЭМ!$B$33:$B$776,W$47)+'СЕТ СН'!$G$12+СВЦЭМ!$D$10+'СЕТ СН'!$G$6-'СЕТ СН'!$G$22</f>
        <v>1310.4923204900001</v>
      </c>
      <c r="X63" s="36">
        <f>SUMIFS(СВЦЭМ!$C$33:$C$776,СВЦЭМ!$A$33:$A$776,$A63,СВЦЭМ!$B$33:$B$776,X$47)+'СЕТ СН'!$G$12+СВЦЭМ!$D$10+'СЕТ СН'!$G$6-'СЕТ СН'!$G$22</f>
        <v>1327.16191785</v>
      </c>
      <c r="Y63" s="36">
        <f>SUMIFS(СВЦЭМ!$C$33:$C$776,СВЦЭМ!$A$33:$A$776,$A63,СВЦЭМ!$B$33:$B$776,Y$47)+'СЕТ СН'!$G$12+СВЦЭМ!$D$10+'СЕТ СН'!$G$6-'СЕТ СН'!$G$22</f>
        <v>1332.4569953300002</v>
      </c>
    </row>
    <row r="64" spans="1:25" ht="15.75" x14ac:dyDescent="0.2">
      <c r="A64" s="35">
        <f t="shared" si="1"/>
        <v>44060</v>
      </c>
      <c r="B64" s="36">
        <f>SUMIFS(СВЦЭМ!$C$33:$C$776,СВЦЭМ!$A$33:$A$776,$A64,СВЦЭМ!$B$33:$B$776,B$47)+'СЕТ СН'!$G$12+СВЦЭМ!$D$10+'СЕТ СН'!$G$6-'СЕТ СН'!$G$22</f>
        <v>1433.49584525</v>
      </c>
      <c r="C64" s="36">
        <f>SUMIFS(СВЦЭМ!$C$33:$C$776,СВЦЭМ!$A$33:$A$776,$A64,СВЦЭМ!$B$33:$B$776,C$47)+'СЕТ СН'!$G$12+СВЦЭМ!$D$10+'СЕТ СН'!$G$6-'СЕТ СН'!$G$22</f>
        <v>1459.8246490199999</v>
      </c>
      <c r="D64" s="36">
        <f>SUMIFS(СВЦЭМ!$C$33:$C$776,СВЦЭМ!$A$33:$A$776,$A64,СВЦЭМ!$B$33:$B$776,D$47)+'СЕТ СН'!$G$12+СВЦЭМ!$D$10+'СЕТ СН'!$G$6-'СЕТ СН'!$G$22</f>
        <v>1473.61777848</v>
      </c>
      <c r="E64" s="36">
        <f>SUMIFS(СВЦЭМ!$C$33:$C$776,СВЦЭМ!$A$33:$A$776,$A64,СВЦЭМ!$B$33:$B$776,E$47)+'СЕТ СН'!$G$12+СВЦЭМ!$D$10+'СЕТ СН'!$G$6-'СЕТ СН'!$G$22</f>
        <v>1483.5754579499999</v>
      </c>
      <c r="F64" s="36">
        <f>SUMIFS(СВЦЭМ!$C$33:$C$776,СВЦЭМ!$A$33:$A$776,$A64,СВЦЭМ!$B$33:$B$776,F$47)+'СЕТ СН'!$G$12+СВЦЭМ!$D$10+'СЕТ СН'!$G$6-'СЕТ СН'!$G$22</f>
        <v>1480.28231727</v>
      </c>
      <c r="G64" s="36">
        <f>SUMIFS(СВЦЭМ!$C$33:$C$776,СВЦЭМ!$A$33:$A$776,$A64,СВЦЭМ!$B$33:$B$776,G$47)+'СЕТ СН'!$G$12+СВЦЭМ!$D$10+'СЕТ СН'!$G$6-'СЕТ СН'!$G$22</f>
        <v>1481.57030207</v>
      </c>
      <c r="H64" s="36">
        <f>SUMIFS(СВЦЭМ!$C$33:$C$776,СВЦЭМ!$A$33:$A$776,$A64,СВЦЭМ!$B$33:$B$776,H$47)+'СЕТ СН'!$G$12+СВЦЭМ!$D$10+'СЕТ СН'!$G$6-'СЕТ СН'!$G$22</f>
        <v>1496.44722035</v>
      </c>
      <c r="I64" s="36">
        <f>SUMIFS(СВЦЭМ!$C$33:$C$776,СВЦЭМ!$A$33:$A$776,$A64,СВЦЭМ!$B$33:$B$776,I$47)+'СЕТ СН'!$G$12+СВЦЭМ!$D$10+'СЕТ СН'!$G$6-'СЕТ СН'!$G$22</f>
        <v>1539.75592235</v>
      </c>
      <c r="J64" s="36">
        <f>SUMIFS(СВЦЭМ!$C$33:$C$776,СВЦЭМ!$A$33:$A$776,$A64,СВЦЭМ!$B$33:$B$776,J$47)+'СЕТ СН'!$G$12+СВЦЭМ!$D$10+'СЕТ СН'!$G$6-'СЕТ СН'!$G$22</f>
        <v>1496.22695957</v>
      </c>
      <c r="K64" s="36">
        <f>SUMIFS(СВЦЭМ!$C$33:$C$776,СВЦЭМ!$A$33:$A$776,$A64,СВЦЭМ!$B$33:$B$776,K$47)+'СЕТ СН'!$G$12+СВЦЭМ!$D$10+'СЕТ СН'!$G$6-'СЕТ СН'!$G$22</f>
        <v>1464.8342511400001</v>
      </c>
      <c r="L64" s="36">
        <f>SUMIFS(СВЦЭМ!$C$33:$C$776,СВЦЭМ!$A$33:$A$776,$A64,СВЦЭМ!$B$33:$B$776,L$47)+'СЕТ СН'!$G$12+СВЦЭМ!$D$10+'СЕТ СН'!$G$6-'СЕТ СН'!$G$22</f>
        <v>1451.1170148599999</v>
      </c>
      <c r="M64" s="36">
        <f>SUMIFS(СВЦЭМ!$C$33:$C$776,СВЦЭМ!$A$33:$A$776,$A64,СВЦЭМ!$B$33:$B$776,M$47)+'СЕТ СН'!$G$12+СВЦЭМ!$D$10+'СЕТ СН'!$G$6-'СЕТ СН'!$G$22</f>
        <v>1391.90775856</v>
      </c>
      <c r="N64" s="36">
        <f>SUMIFS(СВЦЭМ!$C$33:$C$776,СВЦЭМ!$A$33:$A$776,$A64,СВЦЭМ!$B$33:$B$776,N$47)+'СЕТ СН'!$G$12+СВЦЭМ!$D$10+'СЕТ СН'!$G$6-'СЕТ СН'!$G$22</f>
        <v>1321.88263203</v>
      </c>
      <c r="O64" s="36">
        <f>SUMIFS(СВЦЭМ!$C$33:$C$776,СВЦЭМ!$A$33:$A$776,$A64,СВЦЭМ!$B$33:$B$776,O$47)+'СЕТ СН'!$G$12+СВЦЭМ!$D$10+'СЕТ СН'!$G$6-'СЕТ СН'!$G$22</f>
        <v>1288.7784614699999</v>
      </c>
      <c r="P64" s="36">
        <f>SUMIFS(СВЦЭМ!$C$33:$C$776,СВЦЭМ!$A$33:$A$776,$A64,СВЦЭМ!$B$33:$B$776,P$47)+'СЕТ СН'!$G$12+СВЦЭМ!$D$10+'СЕТ СН'!$G$6-'СЕТ СН'!$G$22</f>
        <v>1289.2944393299999</v>
      </c>
      <c r="Q64" s="36">
        <f>SUMIFS(СВЦЭМ!$C$33:$C$776,СВЦЭМ!$A$33:$A$776,$A64,СВЦЭМ!$B$33:$B$776,Q$47)+'СЕТ СН'!$G$12+СВЦЭМ!$D$10+'СЕТ СН'!$G$6-'СЕТ СН'!$G$22</f>
        <v>1295.1148524600001</v>
      </c>
      <c r="R64" s="36">
        <f>SUMIFS(СВЦЭМ!$C$33:$C$776,СВЦЭМ!$A$33:$A$776,$A64,СВЦЭМ!$B$33:$B$776,R$47)+'СЕТ СН'!$G$12+СВЦЭМ!$D$10+'СЕТ СН'!$G$6-'СЕТ СН'!$G$22</f>
        <v>1292.33846195</v>
      </c>
      <c r="S64" s="36">
        <f>SUMIFS(СВЦЭМ!$C$33:$C$776,СВЦЭМ!$A$33:$A$776,$A64,СВЦЭМ!$B$33:$B$776,S$47)+'СЕТ СН'!$G$12+СВЦЭМ!$D$10+'СЕТ СН'!$G$6-'СЕТ СН'!$G$22</f>
        <v>1295.73087014</v>
      </c>
      <c r="T64" s="36">
        <f>SUMIFS(СВЦЭМ!$C$33:$C$776,СВЦЭМ!$A$33:$A$776,$A64,СВЦЭМ!$B$33:$B$776,T$47)+'СЕТ СН'!$G$12+СВЦЭМ!$D$10+'СЕТ СН'!$G$6-'СЕТ СН'!$G$22</f>
        <v>1292.85069069</v>
      </c>
      <c r="U64" s="36">
        <f>SUMIFS(СВЦЭМ!$C$33:$C$776,СВЦЭМ!$A$33:$A$776,$A64,СВЦЭМ!$B$33:$B$776,U$47)+'СЕТ СН'!$G$12+СВЦЭМ!$D$10+'СЕТ СН'!$G$6-'СЕТ СН'!$G$22</f>
        <v>1296.14626793</v>
      </c>
      <c r="V64" s="36">
        <f>SUMIFS(СВЦЭМ!$C$33:$C$776,СВЦЭМ!$A$33:$A$776,$A64,СВЦЭМ!$B$33:$B$776,V$47)+'СЕТ СН'!$G$12+СВЦЭМ!$D$10+'СЕТ СН'!$G$6-'СЕТ СН'!$G$22</f>
        <v>1294.9431275500001</v>
      </c>
      <c r="W64" s="36">
        <f>SUMIFS(СВЦЭМ!$C$33:$C$776,СВЦЭМ!$A$33:$A$776,$A64,СВЦЭМ!$B$33:$B$776,W$47)+'СЕТ СН'!$G$12+СВЦЭМ!$D$10+'СЕТ СН'!$G$6-'СЕТ СН'!$G$22</f>
        <v>1293.64227753</v>
      </c>
      <c r="X64" s="36">
        <f>SUMIFS(СВЦЭМ!$C$33:$C$776,СВЦЭМ!$A$33:$A$776,$A64,СВЦЭМ!$B$33:$B$776,X$47)+'СЕТ СН'!$G$12+СВЦЭМ!$D$10+'СЕТ СН'!$G$6-'СЕТ СН'!$G$22</f>
        <v>1295.21612719</v>
      </c>
      <c r="Y64" s="36">
        <f>SUMIFS(СВЦЭМ!$C$33:$C$776,СВЦЭМ!$A$33:$A$776,$A64,СВЦЭМ!$B$33:$B$776,Y$47)+'СЕТ СН'!$G$12+СВЦЭМ!$D$10+'СЕТ СН'!$G$6-'СЕТ СН'!$G$22</f>
        <v>1357.4279699799999</v>
      </c>
    </row>
    <row r="65" spans="1:27" ht="15.75" x14ac:dyDescent="0.2">
      <c r="A65" s="35">
        <f t="shared" si="1"/>
        <v>44061</v>
      </c>
      <c r="B65" s="36">
        <f>SUMIFS(СВЦЭМ!$C$33:$C$776,СВЦЭМ!$A$33:$A$776,$A65,СВЦЭМ!$B$33:$B$776,B$47)+'СЕТ СН'!$G$12+СВЦЭМ!$D$10+'СЕТ СН'!$G$6-'СЕТ СН'!$G$22</f>
        <v>1435.4136593100002</v>
      </c>
      <c r="C65" s="36">
        <f>SUMIFS(СВЦЭМ!$C$33:$C$776,СВЦЭМ!$A$33:$A$776,$A65,СВЦЭМ!$B$33:$B$776,C$47)+'СЕТ СН'!$G$12+СВЦЭМ!$D$10+'СЕТ СН'!$G$6-'СЕТ СН'!$G$22</f>
        <v>1471.78135305</v>
      </c>
      <c r="D65" s="36">
        <f>SUMIFS(СВЦЭМ!$C$33:$C$776,СВЦЭМ!$A$33:$A$776,$A65,СВЦЭМ!$B$33:$B$776,D$47)+'СЕТ СН'!$G$12+СВЦЭМ!$D$10+'СЕТ СН'!$G$6-'СЕТ СН'!$G$22</f>
        <v>1490.08888643</v>
      </c>
      <c r="E65" s="36">
        <f>SUMIFS(СВЦЭМ!$C$33:$C$776,СВЦЭМ!$A$33:$A$776,$A65,СВЦЭМ!$B$33:$B$776,E$47)+'СЕТ СН'!$G$12+СВЦЭМ!$D$10+'СЕТ СН'!$G$6-'СЕТ СН'!$G$22</f>
        <v>1490.62946117</v>
      </c>
      <c r="F65" s="36">
        <f>SUMIFS(СВЦЭМ!$C$33:$C$776,СВЦЭМ!$A$33:$A$776,$A65,СВЦЭМ!$B$33:$B$776,F$47)+'СЕТ СН'!$G$12+СВЦЭМ!$D$10+'СЕТ СН'!$G$6-'СЕТ СН'!$G$22</f>
        <v>1502.77845557</v>
      </c>
      <c r="G65" s="36">
        <f>SUMIFS(СВЦЭМ!$C$33:$C$776,СВЦЭМ!$A$33:$A$776,$A65,СВЦЭМ!$B$33:$B$776,G$47)+'СЕТ СН'!$G$12+СВЦЭМ!$D$10+'СЕТ СН'!$G$6-'СЕТ СН'!$G$22</f>
        <v>1495.2859090100001</v>
      </c>
      <c r="H65" s="36">
        <f>SUMIFS(СВЦЭМ!$C$33:$C$776,СВЦЭМ!$A$33:$A$776,$A65,СВЦЭМ!$B$33:$B$776,H$47)+'СЕТ СН'!$G$12+СВЦЭМ!$D$10+'СЕТ СН'!$G$6-'СЕТ СН'!$G$22</f>
        <v>1498.3260183100001</v>
      </c>
      <c r="I65" s="36">
        <f>SUMIFS(СВЦЭМ!$C$33:$C$776,СВЦЭМ!$A$33:$A$776,$A65,СВЦЭМ!$B$33:$B$776,I$47)+'СЕТ СН'!$G$12+СВЦЭМ!$D$10+'СЕТ СН'!$G$6-'СЕТ СН'!$G$22</f>
        <v>1500.7379113699999</v>
      </c>
      <c r="J65" s="36">
        <f>SUMIFS(СВЦЭМ!$C$33:$C$776,СВЦЭМ!$A$33:$A$776,$A65,СВЦЭМ!$B$33:$B$776,J$47)+'СЕТ СН'!$G$12+СВЦЭМ!$D$10+'СЕТ СН'!$G$6-'СЕТ СН'!$G$22</f>
        <v>1448.27582979</v>
      </c>
      <c r="K65" s="36">
        <f>SUMIFS(СВЦЭМ!$C$33:$C$776,СВЦЭМ!$A$33:$A$776,$A65,СВЦЭМ!$B$33:$B$776,K$47)+'СЕТ СН'!$G$12+СВЦЭМ!$D$10+'СЕТ СН'!$G$6-'СЕТ СН'!$G$22</f>
        <v>1431.1270547300001</v>
      </c>
      <c r="L65" s="36">
        <f>SUMIFS(СВЦЭМ!$C$33:$C$776,СВЦЭМ!$A$33:$A$776,$A65,СВЦЭМ!$B$33:$B$776,L$47)+'СЕТ СН'!$G$12+СВЦЭМ!$D$10+'СЕТ СН'!$G$6-'СЕТ СН'!$G$22</f>
        <v>1429.3323665600001</v>
      </c>
      <c r="M65" s="36">
        <f>SUMIFS(СВЦЭМ!$C$33:$C$776,СВЦЭМ!$A$33:$A$776,$A65,СВЦЭМ!$B$33:$B$776,M$47)+'СЕТ СН'!$G$12+СВЦЭМ!$D$10+'СЕТ СН'!$G$6-'СЕТ СН'!$G$22</f>
        <v>1385.1626752100001</v>
      </c>
      <c r="N65" s="36">
        <f>SUMIFS(СВЦЭМ!$C$33:$C$776,СВЦЭМ!$A$33:$A$776,$A65,СВЦЭМ!$B$33:$B$776,N$47)+'СЕТ СН'!$G$12+СВЦЭМ!$D$10+'СЕТ СН'!$G$6-'СЕТ СН'!$G$22</f>
        <v>1309.33222327</v>
      </c>
      <c r="O65" s="36">
        <f>SUMIFS(СВЦЭМ!$C$33:$C$776,СВЦЭМ!$A$33:$A$776,$A65,СВЦЭМ!$B$33:$B$776,O$47)+'СЕТ СН'!$G$12+СВЦЭМ!$D$10+'СЕТ СН'!$G$6-'СЕТ СН'!$G$22</f>
        <v>1289.1428651700001</v>
      </c>
      <c r="P65" s="36">
        <f>SUMIFS(СВЦЭМ!$C$33:$C$776,СВЦЭМ!$A$33:$A$776,$A65,СВЦЭМ!$B$33:$B$776,P$47)+'СЕТ СН'!$G$12+СВЦЭМ!$D$10+'СЕТ СН'!$G$6-'СЕТ СН'!$G$22</f>
        <v>1288.9156247199999</v>
      </c>
      <c r="Q65" s="36">
        <f>SUMIFS(СВЦЭМ!$C$33:$C$776,СВЦЭМ!$A$33:$A$776,$A65,СВЦЭМ!$B$33:$B$776,Q$47)+'СЕТ СН'!$G$12+СВЦЭМ!$D$10+'СЕТ СН'!$G$6-'СЕТ СН'!$G$22</f>
        <v>1289.70289131</v>
      </c>
      <c r="R65" s="36">
        <f>SUMIFS(СВЦЭМ!$C$33:$C$776,СВЦЭМ!$A$33:$A$776,$A65,СВЦЭМ!$B$33:$B$776,R$47)+'СЕТ СН'!$G$12+СВЦЭМ!$D$10+'СЕТ СН'!$G$6-'СЕТ СН'!$G$22</f>
        <v>1278.5656805600001</v>
      </c>
      <c r="S65" s="36">
        <f>SUMIFS(СВЦЭМ!$C$33:$C$776,СВЦЭМ!$A$33:$A$776,$A65,СВЦЭМ!$B$33:$B$776,S$47)+'СЕТ СН'!$G$12+СВЦЭМ!$D$10+'СЕТ СН'!$G$6-'СЕТ СН'!$G$22</f>
        <v>1282.2185077399999</v>
      </c>
      <c r="T65" s="36">
        <f>SUMIFS(СВЦЭМ!$C$33:$C$776,СВЦЭМ!$A$33:$A$776,$A65,СВЦЭМ!$B$33:$B$776,T$47)+'СЕТ СН'!$G$12+СВЦЭМ!$D$10+'СЕТ СН'!$G$6-'СЕТ СН'!$G$22</f>
        <v>1282.2894005399999</v>
      </c>
      <c r="U65" s="36">
        <f>SUMIFS(СВЦЭМ!$C$33:$C$776,СВЦЭМ!$A$33:$A$776,$A65,СВЦЭМ!$B$33:$B$776,U$47)+'СЕТ СН'!$G$12+СВЦЭМ!$D$10+'СЕТ СН'!$G$6-'СЕТ СН'!$G$22</f>
        <v>1280.85747328</v>
      </c>
      <c r="V65" s="36">
        <f>SUMIFS(СВЦЭМ!$C$33:$C$776,СВЦЭМ!$A$33:$A$776,$A65,СВЦЭМ!$B$33:$B$776,V$47)+'СЕТ СН'!$G$12+СВЦЭМ!$D$10+'СЕТ СН'!$G$6-'СЕТ СН'!$G$22</f>
        <v>1277.2723647</v>
      </c>
      <c r="W65" s="36">
        <f>SUMIFS(СВЦЭМ!$C$33:$C$776,СВЦЭМ!$A$33:$A$776,$A65,СВЦЭМ!$B$33:$B$776,W$47)+'СЕТ СН'!$G$12+СВЦЭМ!$D$10+'СЕТ СН'!$G$6-'СЕТ СН'!$G$22</f>
        <v>1298.39048527</v>
      </c>
      <c r="X65" s="36">
        <f>SUMIFS(СВЦЭМ!$C$33:$C$776,СВЦЭМ!$A$33:$A$776,$A65,СВЦЭМ!$B$33:$B$776,X$47)+'СЕТ СН'!$G$12+СВЦЭМ!$D$10+'СЕТ СН'!$G$6-'СЕТ СН'!$G$22</f>
        <v>1298.19895795</v>
      </c>
      <c r="Y65" s="36">
        <f>SUMIFS(СВЦЭМ!$C$33:$C$776,СВЦЭМ!$A$33:$A$776,$A65,СВЦЭМ!$B$33:$B$776,Y$47)+'СЕТ СН'!$G$12+СВЦЭМ!$D$10+'СЕТ СН'!$G$6-'СЕТ СН'!$G$22</f>
        <v>1370.0958941899999</v>
      </c>
    </row>
    <row r="66" spans="1:27" ht="15.75" x14ac:dyDescent="0.2">
      <c r="A66" s="35">
        <f t="shared" si="1"/>
        <v>44062</v>
      </c>
      <c r="B66" s="36">
        <f>SUMIFS(СВЦЭМ!$C$33:$C$776,СВЦЭМ!$A$33:$A$776,$A66,СВЦЭМ!$B$33:$B$776,B$47)+'СЕТ СН'!$G$12+СВЦЭМ!$D$10+'СЕТ СН'!$G$6-'СЕТ СН'!$G$22</f>
        <v>1376.9650295000001</v>
      </c>
      <c r="C66" s="36">
        <f>SUMIFS(СВЦЭМ!$C$33:$C$776,СВЦЭМ!$A$33:$A$776,$A66,СВЦЭМ!$B$33:$B$776,C$47)+'СЕТ СН'!$G$12+СВЦЭМ!$D$10+'СЕТ СН'!$G$6-'СЕТ СН'!$G$22</f>
        <v>1417.2972201299999</v>
      </c>
      <c r="D66" s="36">
        <f>SUMIFS(СВЦЭМ!$C$33:$C$776,СВЦЭМ!$A$33:$A$776,$A66,СВЦЭМ!$B$33:$B$776,D$47)+'СЕТ СН'!$G$12+СВЦЭМ!$D$10+'СЕТ СН'!$G$6-'СЕТ СН'!$G$22</f>
        <v>1424.8769580000001</v>
      </c>
      <c r="E66" s="36">
        <f>SUMIFS(СВЦЭМ!$C$33:$C$776,СВЦЭМ!$A$33:$A$776,$A66,СВЦЭМ!$B$33:$B$776,E$47)+'СЕТ СН'!$G$12+СВЦЭМ!$D$10+'СЕТ СН'!$G$6-'СЕТ СН'!$G$22</f>
        <v>1441.76022334</v>
      </c>
      <c r="F66" s="36">
        <f>SUMIFS(СВЦЭМ!$C$33:$C$776,СВЦЭМ!$A$33:$A$776,$A66,СВЦЭМ!$B$33:$B$776,F$47)+'СЕТ СН'!$G$12+СВЦЭМ!$D$10+'СЕТ СН'!$G$6-'СЕТ СН'!$G$22</f>
        <v>1448.6848687699999</v>
      </c>
      <c r="G66" s="36">
        <f>SUMIFS(СВЦЭМ!$C$33:$C$776,СВЦЭМ!$A$33:$A$776,$A66,СВЦЭМ!$B$33:$B$776,G$47)+'СЕТ СН'!$G$12+СВЦЭМ!$D$10+'СЕТ СН'!$G$6-'СЕТ СН'!$G$22</f>
        <v>1429.1083286799999</v>
      </c>
      <c r="H66" s="36">
        <f>SUMIFS(СВЦЭМ!$C$33:$C$776,СВЦЭМ!$A$33:$A$776,$A66,СВЦЭМ!$B$33:$B$776,H$47)+'СЕТ СН'!$G$12+СВЦЭМ!$D$10+'СЕТ СН'!$G$6-'СЕТ СН'!$G$22</f>
        <v>1427.2104195299999</v>
      </c>
      <c r="I66" s="36">
        <f>SUMIFS(СВЦЭМ!$C$33:$C$776,СВЦЭМ!$A$33:$A$776,$A66,СВЦЭМ!$B$33:$B$776,I$47)+'СЕТ СН'!$G$12+СВЦЭМ!$D$10+'СЕТ СН'!$G$6-'СЕТ СН'!$G$22</f>
        <v>1452.51611785</v>
      </c>
      <c r="J66" s="36">
        <f>SUMIFS(СВЦЭМ!$C$33:$C$776,СВЦЭМ!$A$33:$A$776,$A66,СВЦЭМ!$B$33:$B$776,J$47)+'СЕТ СН'!$G$12+СВЦЭМ!$D$10+'СЕТ СН'!$G$6-'СЕТ СН'!$G$22</f>
        <v>1432.0052878000001</v>
      </c>
      <c r="K66" s="36">
        <f>SUMIFS(СВЦЭМ!$C$33:$C$776,СВЦЭМ!$A$33:$A$776,$A66,СВЦЭМ!$B$33:$B$776,K$47)+'СЕТ СН'!$G$12+СВЦЭМ!$D$10+'СЕТ СН'!$G$6-'СЕТ СН'!$G$22</f>
        <v>1402.31892591</v>
      </c>
      <c r="L66" s="36">
        <f>SUMIFS(СВЦЭМ!$C$33:$C$776,СВЦЭМ!$A$33:$A$776,$A66,СВЦЭМ!$B$33:$B$776,L$47)+'СЕТ СН'!$G$12+СВЦЭМ!$D$10+'СЕТ СН'!$G$6-'СЕТ СН'!$G$22</f>
        <v>1358.72463902</v>
      </c>
      <c r="M66" s="36">
        <f>SUMIFS(СВЦЭМ!$C$33:$C$776,СВЦЭМ!$A$33:$A$776,$A66,СВЦЭМ!$B$33:$B$776,M$47)+'СЕТ СН'!$G$12+СВЦЭМ!$D$10+'СЕТ СН'!$G$6-'СЕТ СН'!$G$22</f>
        <v>1316.9497311600001</v>
      </c>
      <c r="N66" s="36">
        <f>SUMIFS(СВЦЭМ!$C$33:$C$776,СВЦЭМ!$A$33:$A$776,$A66,СВЦЭМ!$B$33:$B$776,N$47)+'СЕТ СН'!$G$12+СВЦЭМ!$D$10+'СЕТ СН'!$G$6-'СЕТ СН'!$G$22</f>
        <v>1278.9612799500001</v>
      </c>
      <c r="O66" s="36">
        <f>SUMIFS(СВЦЭМ!$C$33:$C$776,СВЦЭМ!$A$33:$A$776,$A66,СВЦЭМ!$B$33:$B$776,O$47)+'СЕТ СН'!$G$12+СВЦЭМ!$D$10+'СЕТ СН'!$G$6-'СЕТ СН'!$G$22</f>
        <v>1267.8716127</v>
      </c>
      <c r="P66" s="36">
        <f>SUMIFS(СВЦЭМ!$C$33:$C$776,СВЦЭМ!$A$33:$A$776,$A66,СВЦЭМ!$B$33:$B$776,P$47)+'СЕТ СН'!$G$12+СВЦЭМ!$D$10+'СЕТ СН'!$G$6-'СЕТ СН'!$G$22</f>
        <v>1266.9756366000001</v>
      </c>
      <c r="Q66" s="36">
        <f>SUMIFS(СВЦЭМ!$C$33:$C$776,СВЦЭМ!$A$33:$A$776,$A66,СВЦЭМ!$B$33:$B$776,Q$47)+'СЕТ СН'!$G$12+СВЦЭМ!$D$10+'СЕТ СН'!$G$6-'СЕТ СН'!$G$22</f>
        <v>1267.94188117</v>
      </c>
      <c r="R66" s="36">
        <f>SUMIFS(СВЦЭМ!$C$33:$C$776,СВЦЭМ!$A$33:$A$776,$A66,СВЦЭМ!$B$33:$B$776,R$47)+'СЕТ СН'!$G$12+СВЦЭМ!$D$10+'СЕТ СН'!$G$6-'СЕТ СН'!$G$22</f>
        <v>1263.7445143700002</v>
      </c>
      <c r="S66" s="36">
        <f>SUMIFS(СВЦЭМ!$C$33:$C$776,СВЦЭМ!$A$33:$A$776,$A66,СВЦЭМ!$B$33:$B$776,S$47)+'СЕТ СН'!$G$12+СВЦЭМ!$D$10+'СЕТ СН'!$G$6-'СЕТ СН'!$G$22</f>
        <v>1264.76896104</v>
      </c>
      <c r="T66" s="36">
        <f>SUMIFS(СВЦЭМ!$C$33:$C$776,СВЦЭМ!$A$33:$A$776,$A66,СВЦЭМ!$B$33:$B$776,T$47)+'СЕТ СН'!$G$12+СВЦЭМ!$D$10+'СЕТ СН'!$G$6-'СЕТ СН'!$G$22</f>
        <v>1261.2909418300001</v>
      </c>
      <c r="U66" s="36">
        <f>SUMIFS(СВЦЭМ!$C$33:$C$776,СВЦЭМ!$A$33:$A$776,$A66,СВЦЭМ!$B$33:$B$776,U$47)+'СЕТ СН'!$G$12+СВЦЭМ!$D$10+'СЕТ СН'!$G$6-'СЕТ СН'!$G$22</f>
        <v>1255.9326108499999</v>
      </c>
      <c r="V66" s="36">
        <f>SUMIFS(СВЦЭМ!$C$33:$C$776,СВЦЭМ!$A$33:$A$776,$A66,СВЦЭМ!$B$33:$B$776,V$47)+'СЕТ СН'!$G$12+СВЦЭМ!$D$10+'СЕТ СН'!$G$6-'СЕТ СН'!$G$22</f>
        <v>1248.9667602300001</v>
      </c>
      <c r="W66" s="36">
        <f>SUMIFS(СВЦЭМ!$C$33:$C$776,СВЦЭМ!$A$33:$A$776,$A66,СВЦЭМ!$B$33:$B$776,W$47)+'СЕТ СН'!$G$12+СВЦЭМ!$D$10+'СЕТ СН'!$G$6-'СЕТ СН'!$G$22</f>
        <v>1252.8410477800001</v>
      </c>
      <c r="X66" s="36">
        <f>SUMIFS(СВЦЭМ!$C$33:$C$776,СВЦЭМ!$A$33:$A$776,$A66,СВЦЭМ!$B$33:$B$776,X$47)+'СЕТ СН'!$G$12+СВЦЭМ!$D$10+'СЕТ СН'!$G$6-'СЕТ СН'!$G$22</f>
        <v>1263.6553519399999</v>
      </c>
      <c r="Y66" s="36">
        <f>SUMIFS(СВЦЭМ!$C$33:$C$776,СВЦЭМ!$A$33:$A$776,$A66,СВЦЭМ!$B$33:$B$776,Y$47)+'СЕТ СН'!$G$12+СВЦЭМ!$D$10+'СЕТ СН'!$G$6-'СЕТ СН'!$G$22</f>
        <v>1372.2268231</v>
      </c>
    </row>
    <row r="67" spans="1:27" ht="15.75" x14ac:dyDescent="0.2">
      <c r="A67" s="35">
        <f t="shared" si="1"/>
        <v>44063</v>
      </c>
      <c r="B67" s="36">
        <f>SUMIFS(СВЦЭМ!$C$33:$C$776,СВЦЭМ!$A$33:$A$776,$A67,СВЦЭМ!$B$33:$B$776,B$47)+'СЕТ СН'!$G$12+СВЦЭМ!$D$10+'СЕТ СН'!$G$6-'СЕТ СН'!$G$22</f>
        <v>1433.6072461200001</v>
      </c>
      <c r="C67" s="36">
        <f>SUMIFS(СВЦЭМ!$C$33:$C$776,СВЦЭМ!$A$33:$A$776,$A67,СВЦЭМ!$B$33:$B$776,C$47)+'СЕТ СН'!$G$12+СВЦЭМ!$D$10+'СЕТ СН'!$G$6-'СЕТ СН'!$G$22</f>
        <v>1472.29756146</v>
      </c>
      <c r="D67" s="36">
        <f>SUMIFS(СВЦЭМ!$C$33:$C$776,СВЦЭМ!$A$33:$A$776,$A67,СВЦЭМ!$B$33:$B$776,D$47)+'СЕТ СН'!$G$12+СВЦЭМ!$D$10+'СЕТ СН'!$G$6-'СЕТ СН'!$G$22</f>
        <v>1499.68294451</v>
      </c>
      <c r="E67" s="36">
        <f>SUMIFS(СВЦЭМ!$C$33:$C$776,СВЦЭМ!$A$33:$A$776,$A67,СВЦЭМ!$B$33:$B$776,E$47)+'СЕТ СН'!$G$12+СВЦЭМ!$D$10+'СЕТ СН'!$G$6-'СЕТ СН'!$G$22</f>
        <v>1514.1633552600001</v>
      </c>
      <c r="F67" s="36">
        <f>SUMIFS(СВЦЭМ!$C$33:$C$776,СВЦЭМ!$A$33:$A$776,$A67,СВЦЭМ!$B$33:$B$776,F$47)+'СЕТ СН'!$G$12+СВЦЭМ!$D$10+'СЕТ СН'!$G$6-'СЕТ СН'!$G$22</f>
        <v>1514.2157394599999</v>
      </c>
      <c r="G67" s="36">
        <f>SUMIFS(СВЦЭМ!$C$33:$C$776,СВЦЭМ!$A$33:$A$776,$A67,СВЦЭМ!$B$33:$B$776,G$47)+'СЕТ СН'!$G$12+СВЦЭМ!$D$10+'СЕТ СН'!$G$6-'СЕТ СН'!$G$22</f>
        <v>1494.6901099000002</v>
      </c>
      <c r="H67" s="36">
        <f>SUMIFS(СВЦЭМ!$C$33:$C$776,СВЦЭМ!$A$33:$A$776,$A67,СВЦЭМ!$B$33:$B$776,H$47)+'СЕТ СН'!$G$12+СВЦЭМ!$D$10+'СЕТ СН'!$G$6-'СЕТ СН'!$G$22</f>
        <v>1466.1866649900001</v>
      </c>
      <c r="I67" s="36">
        <f>SUMIFS(СВЦЭМ!$C$33:$C$776,СВЦЭМ!$A$33:$A$776,$A67,СВЦЭМ!$B$33:$B$776,I$47)+'СЕТ СН'!$G$12+СВЦЭМ!$D$10+'СЕТ СН'!$G$6-'СЕТ СН'!$G$22</f>
        <v>1501.4756383500001</v>
      </c>
      <c r="J67" s="36">
        <f>SUMIFS(СВЦЭМ!$C$33:$C$776,СВЦЭМ!$A$33:$A$776,$A67,СВЦЭМ!$B$33:$B$776,J$47)+'СЕТ СН'!$G$12+СВЦЭМ!$D$10+'СЕТ СН'!$G$6-'СЕТ СН'!$G$22</f>
        <v>1473.4248669399999</v>
      </c>
      <c r="K67" s="36">
        <f>SUMIFS(СВЦЭМ!$C$33:$C$776,СВЦЭМ!$A$33:$A$776,$A67,СВЦЭМ!$B$33:$B$776,K$47)+'СЕТ СН'!$G$12+СВЦЭМ!$D$10+'СЕТ СН'!$G$6-'СЕТ СН'!$G$22</f>
        <v>1438.6949180500001</v>
      </c>
      <c r="L67" s="36">
        <f>SUMIFS(СВЦЭМ!$C$33:$C$776,СВЦЭМ!$A$33:$A$776,$A67,СВЦЭМ!$B$33:$B$776,L$47)+'СЕТ СН'!$G$12+СВЦЭМ!$D$10+'СЕТ СН'!$G$6-'СЕТ СН'!$G$22</f>
        <v>1399.4196502700001</v>
      </c>
      <c r="M67" s="36">
        <f>SUMIFS(СВЦЭМ!$C$33:$C$776,СВЦЭМ!$A$33:$A$776,$A67,СВЦЭМ!$B$33:$B$776,M$47)+'СЕТ СН'!$G$12+СВЦЭМ!$D$10+'СЕТ СН'!$G$6-'СЕТ СН'!$G$22</f>
        <v>1352.5535826300002</v>
      </c>
      <c r="N67" s="36">
        <f>SUMIFS(СВЦЭМ!$C$33:$C$776,СВЦЭМ!$A$33:$A$776,$A67,СВЦЭМ!$B$33:$B$776,N$47)+'СЕТ СН'!$G$12+СВЦЭМ!$D$10+'СЕТ СН'!$G$6-'СЕТ СН'!$G$22</f>
        <v>1291.69321805</v>
      </c>
      <c r="O67" s="36">
        <f>SUMIFS(СВЦЭМ!$C$33:$C$776,СВЦЭМ!$A$33:$A$776,$A67,СВЦЭМ!$B$33:$B$776,O$47)+'СЕТ СН'!$G$12+СВЦЭМ!$D$10+'СЕТ СН'!$G$6-'СЕТ СН'!$G$22</f>
        <v>1272.5344953399999</v>
      </c>
      <c r="P67" s="36">
        <f>SUMIFS(СВЦЭМ!$C$33:$C$776,СВЦЭМ!$A$33:$A$776,$A67,СВЦЭМ!$B$33:$B$776,P$47)+'СЕТ СН'!$G$12+СВЦЭМ!$D$10+'СЕТ СН'!$G$6-'СЕТ СН'!$G$22</f>
        <v>1271.3020710800001</v>
      </c>
      <c r="Q67" s="36">
        <f>SUMIFS(СВЦЭМ!$C$33:$C$776,СВЦЭМ!$A$33:$A$776,$A67,СВЦЭМ!$B$33:$B$776,Q$47)+'СЕТ СН'!$G$12+СВЦЭМ!$D$10+'СЕТ СН'!$G$6-'СЕТ СН'!$G$22</f>
        <v>1272.5990712299999</v>
      </c>
      <c r="R67" s="36">
        <f>SUMIFS(СВЦЭМ!$C$33:$C$776,СВЦЭМ!$A$33:$A$776,$A67,СВЦЭМ!$B$33:$B$776,R$47)+'СЕТ СН'!$G$12+СВЦЭМ!$D$10+'СЕТ СН'!$G$6-'СЕТ СН'!$G$22</f>
        <v>1271.1502910499999</v>
      </c>
      <c r="S67" s="36">
        <f>SUMIFS(СВЦЭМ!$C$33:$C$776,СВЦЭМ!$A$33:$A$776,$A67,СВЦЭМ!$B$33:$B$776,S$47)+'СЕТ СН'!$G$12+СВЦЭМ!$D$10+'СЕТ СН'!$G$6-'СЕТ СН'!$G$22</f>
        <v>1277.9061973600001</v>
      </c>
      <c r="T67" s="36">
        <f>SUMIFS(СВЦЭМ!$C$33:$C$776,СВЦЭМ!$A$33:$A$776,$A67,СВЦЭМ!$B$33:$B$776,T$47)+'СЕТ СН'!$G$12+СВЦЭМ!$D$10+'СЕТ СН'!$G$6-'СЕТ СН'!$G$22</f>
        <v>1278.4989625600001</v>
      </c>
      <c r="U67" s="36">
        <f>SUMIFS(СВЦЭМ!$C$33:$C$776,СВЦЭМ!$A$33:$A$776,$A67,СВЦЭМ!$B$33:$B$776,U$47)+'СЕТ СН'!$G$12+СВЦЭМ!$D$10+'СЕТ СН'!$G$6-'СЕТ СН'!$G$22</f>
        <v>1277.5978101800001</v>
      </c>
      <c r="V67" s="36">
        <f>SUMIFS(СВЦЭМ!$C$33:$C$776,СВЦЭМ!$A$33:$A$776,$A67,СВЦЭМ!$B$33:$B$776,V$47)+'СЕТ СН'!$G$12+СВЦЭМ!$D$10+'СЕТ СН'!$G$6-'СЕТ СН'!$G$22</f>
        <v>1280.0663556899999</v>
      </c>
      <c r="W67" s="36">
        <f>SUMIFS(СВЦЭМ!$C$33:$C$776,СВЦЭМ!$A$33:$A$776,$A67,СВЦЭМ!$B$33:$B$776,W$47)+'СЕТ СН'!$G$12+СВЦЭМ!$D$10+'СЕТ СН'!$G$6-'СЕТ СН'!$G$22</f>
        <v>1277.30283547</v>
      </c>
      <c r="X67" s="36">
        <f>SUMIFS(СВЦЭМ!$C$33:$C$776,СВЦЭМ!$A$33:$A$776,$A67,СВЦЭМ!$B$33:$B$776,X$47)+'СЕТ СН'!$G$12+СВЦЭМ!$D$10+'СЕТ СН'!$G$6-'СЕТ СН'!$G$22</f>
        <v>1282.66118957</v>
      </c>
      <c r="Y67" s="36">
        <f>SUMIFS(СВЦЭМ!$C$33:$C$776,СВЦЭМ!$A$33:$A$776,$A67,СВЦЭМ!$B$33:$B$776,Y$47)+'СЕТ СН'!$G$12+СВЦЭМ!$D$10+'СЕТ СН'!$G$6-'СЕТ СН'!$G$22</f>
        <v>1394.13573453</v>
      </c>
    </row>
    <row r="68" spans="1:27" ht="15.75" x14ac:dyDescent="0.2">
      <c r="A68" s="35">
        <f t="shared" si="1"/>
        <v>44064</v>
      </c>
      <c r="B68" s="36">
        <f>SUMIFS(СВЦЭМ!$C$33:$C$776,СВЦЭМ!$A$33:$A$776,$A68,СВЦЭМ!$B$33:$B$776,B$47)+'СЕТ СН'!$G$12+СВЦЭМ!$D$10+'СЕТ СН'!$G$6-'СЕТ СН'!$G$22</f>
        <v>1449.77323232</v>
      </c>
      <c r="C68" s="36">
        <f>SUMIFS(СВЦЭМ!$C$33:$C$776,СВЦЭМ!$A$33:$A$776,$A68,СВЦЭМ!$B$33:$B$776,C$47)+'СЕТ СН'!$G$12+СВЦЭМ!$D$10+'СЕТ СН'!$G$6-'СЕТ СН'!$G$22</f>
        <v>1466.9180808199999</v>
      </c>
      <c r="D68" s="36">
        <f>SUMIFS(СВЦЭМ!$C$33:$C$776,СВЦЭМ!$A$33:$A$776,$A68,СВЦЭМ!$B$33:$B$776,D$47)+'СЕТ СН'!$G$12+СВЦЭМ!$D$10+'СЕТ СН'!$G$6-'СЕТ СН'!$G$22</f>
        <v>1505.4928499100001</v>
      </c>
      <c r="E68" s="36">
        <f>SUMIFS(СВЦЭМ!$C$33:$C$776,СВЦЭМ!$A$33:$A$776,$A68,СВЦЭМ!$B$33:$B$776,E$47)+'СЕТ СН'!$G$12+СВЦЭМ!$D$10+'СЕТ СН'!$G$6-'СЕТ СН'!$G$22</f>
        <v>1499.6129798900001</v>
      </c>
      <c r="F68" s="36">
        <f>SUMIFS(СВЦЭМ!$C$33:$C$776,СВЦЭМ!$A$33:$A$776,$A68,СВЦЭМ!$B$33:$B$776,F$47)+'СЕТ СН'!$G$12+СВЦЭМ!$D$10+'СЕТ СН'!$G$6-'СЕТ СН'!$G$22</f>
        <v>1496.5707757600001</v>
      </c>
      <c r="G68" s="36">
        <f>SUMIFS(СВЦЭМ!$C$33:$C$776,СВЦЭМ!$A$33:$A$776,$A68,СВЦЭМ!$B$33:$B$776,G$47)+'СЕТ СН'!$G$12+СВЦЭМ!$D$10+'СЕТ СН'!$G$6-'СЕТ СН'!$G$22</f>
        <v>1508.6690146199999</v>
      </c>
      <c r="H68" s="36">
        <f>SUMIFS(СВЦЭМ!$C$33:$C$776,СВЦЭМ!$A$33:$A$776,$A68,СВЦЭМ!$B$33:$B$776,H$47)+'СЕТ СН'!$G$12+СВЦЭМ!$D$10+'СЕТ СН'!$G$6-'СЕТ СН'!$G$22</f>
        <v>1505.13243876</v>
      </c>
      <c r="I68" s="36">
        <f>SUMIFS(СВЦЭМ!$C$33:$C$776,СВЦЭМ!$A$33:$A$776,$A68,СВЦЭМ!$B$33:$B$776,I$47)+'СЕТ СН'!$G$12+СВЦЭМ!$D$10+'СЕТ СН'!$G$6-'СЕТ СН'!$G$22</f>
        <v>1531.54445519</v>
      </c>
      <c r="J68" s="36">
        <f>SUMIFS(СВЦЭМ!$C$33:$C$776,СВЦЭМ!$A$33:$A$776,$A68,СВЦЭМ!$B$33:$B$776,J$47)+'СЕТ СН'!$G$12+СВЦЭМ!$D$10+'СЕТ СН'!$G$6-'СЕТ СН'!$G$22</f>
        <v>1504.6271932300001</v>
      </c>
      <c r="K68" s="36">
        <f>SUMIFS(СВЦЭМ!$C$33:$C$776,СВЦЭМ!$A$33:$A$776,$A68,СВЦЭМ!$B$33:$B$776,K$47)+'СЕТ СН'!$G$12+СВЦЭМ!$D$10+'СЕТ СН'!$G$6-'СЕТ СН'!$G$22</f>
        <v>1456.94140154</v>
      </c>
      <c r="L68" s="36">
        <f>SUMIFS(СВЦЭМ!$C$33:$C$776,СВЦЭМ!$A$33:$A$776,$A68,СВЦЭМ!$B$33:$B$776,L$47)+'СЕТ СН'!$G$12+СВЦЭМ!$D$10+'СЕТ СН'!$G$6-'СЕТ СН'!$G$22</f>
        <v>1423.4076949600001</v>
      </c>
      <c r="M68" s="36">
        <f>SUMIFS(СВЦЭМ!$C$33:$C$776,СВЦЭМ!$A$33:$A$776,$A68,СВЦЭМ!$B$33:$B$776,M$47)+'СЕТ СН'!$G$12+СВЦЭМ!$D$10+'СЕТ СН'!$G$6-'СЕТ СН'!$G$22</f>
        <v>1378.2713124000002</v>
      </c>
      <c r="N68" s="36">
        <f>SUMIFS(СВЦЭМ!$C$33:$C$776,СВЦЭМ!$A$33:$A$776,$A68,СВЦЭМ!$B$33:$B$776,N$47)+'СЕТ СН'!$G$12+СВЦЭМ!$D$10+'СЕТ СН'!$G$6-'СЕТ СН'!$G$22</f>
        <v>1318.1506484400002</v>
      </c>
      <c r="O68" s="36">
        <f>SUMIFS(СВЦЭМ!$C$33:$C$776,СВЦЭМ!$A$33:$A$776,$A68,СВЦЭМ!$B$33:$B$776,O$47)+'СЕТ СН'!$G$12+СВЦЭМ!$D$10+'СЕТ СН'!$G$6-'СЕТ СН'!$G$22</f>
        <v>1298.9843022300001</v>
      </c>
      <c r="P68" s="36">
        <f>SUMIFS(СВЦЭМ!$C$33:$C$776,СВЦЭМ!$A$33:$A$776,$A68,СВЦЭМ!$B$33:$B$776,P$47)+'СЕТ СН'!$G$12+СВЦЭМ!$D$10+'СЕТ СН'!$G$6-'СЕТ СН'!$G$22</f>
        <v>1295.46321629</v>
      </c>
      <c r="Q68" s="36">
        <f>SUMIFS(СВЦЭМ!$C$33:$C$776,СВЦЭМ!$A$33:$A$776,$A68,СВЦЭМ!$B$33:$B$776,Q$47)+'СЕТ СН'!$G$12+СВЦЭМ!$D$10+'СЕТ СН'!$G$6-'СЕТ СН'!$G$22</f>
        <v>1293.8702635300001</v>
      </c>
      <c r="R68" s="36">
        <f>SUMIFS(СВЦЭМ!$C$33:$C$776,СВЦЭМ!$A$33:$A$776,$A68,СВЦЭМ!$B$33:$B$776,R$47)+'СЕТ СН'!$G$12+СВЦЭМ!$D$10+'СЕТ СН'!$G$6-'СЕТ СН'!$G$22</f>
        <v>1286.5885789700001</v>
      </c>
      <c r="S68" s="36">
        <f>SUMIFS(СВЦЭМ!$C$33:$C$776,СВЦЭМ!$A$33:$A$776,$A68,СВЦЭМ!$B$33:$B$776,S$47)+'СЕТ СН'!$G$12+СВЦЭМ!$D$10+'СЕТ СН'!$G$6-'СЕТ СН'!$G$22</f>
        <v>1288.15399553</v>
      </c>
      <c r="T68" s="36">
        <f>SUMIFS(СВЦЭМ!$C$33:$C$776,СВЦЭМ!$A$33:$A$776,$A68,СВЦЭМ!$B$33:$B$776,T$47)+'СЕТ СН'!$G$12+СВЦЭМ!$D$10+'СЕТ СН'!$G$6-'СЕТ СН'!$G$22</f>
        <v>1289.36681404</v>
      </c>
      <c r="U68" s="36">
        <f>SUMIFS(СВЦЭМ!$C$33:$C$776,СВЦЭМ!$A$33:$A$776,$A68,СВЦЭМ!$B$33:$B$776,U$47)+'СЕТ СН'!$G$12+СВЦЭМ!$D$10+'СЕТ СН'!$G$6-'СЕТ СН'!$G$22</f>
        <v>1297.4634370799999</v>
      </c>
      <c r="V68" s="36">
        <f>SUMIFS(СВЦЭМ!$C$33:$C$776,СВЦЭМ!$A$33:$A$776,$A68,СВЦЭМ!$B$33:$B$776,V$47)+'СЕТ СН'!$G$12+СВЦЭМ!$D$10+'СЕТ СН'!$G$6-'СЕТ СН'!$G$22</f>
        <v>1301.1432316400001</v>
      </c>
      <c r="W68" s="36">
        <f>SUMIFS(СВЦЭМ!$C$33:$C$776,СВЦЭМ!$A$33:$A$776,$A68,СВЦЭМ!$B$33:$B$776,W$47)+'СЕТ СН'!$G$12+СВЦЭМ!$D$10+'СЕТ СН'!$G$6-'СЕТ СН'!$G$22</f>
        <v>1298.4659958900002</v>
      </c>
      <c r="X68" s="36">
        <f>SUMIFS(СВЦЭМ!$C$33:$C$776,СВЦЭМ!$A$33:$A$776,$A68,СВЦЭМ!$B$33:$B$776,X$47)+'СЕТ СН'!$G$12+СВЦЭМ!$D$10+'СЕТ СН'!$G$6-'СЕТ СН'!$G$22</f>
        <v>1305.9684022700001</v>
      </c>
      <c r="Y68" s="36">
        <f>SUMIFS(СВЦЭМ!$C$33:$C$776,СВЦЭМ!$A$33:$A$776,$A68,СВЦЭМ!$B$33:$B$776,Y$47)+'СЕТ СН'!$G$12+СВЦЭМ!$D$10+'СЕТ СН'!$G$6-'СЕТ СН'!$G$22</f>
        <v>1401.6189995099999</v>
      </c>
    </row>
    <row r="69" spans="1:27" ht="15.75" x14ac:dyDescent="0.2">
      <c r="A69" s="35">
        <f t="shared" si="1"/>
        <v>44065</v>
      </c>
      <c r="B69" s="36">
        <f>SUMIFS(СВЦЭМ!$C$33:$C$776,СВЦЭМ!$A$33:$A$776,$A69,СВЦЭМ!$B$33:$B$776,B$47)+'СЕТ СН'!$G$12+СВЦЭМ!$D$10+'СЕТ СН'!$G$6-'СЕТ СН'!$G$22</f>
        <v>1437.2398734399999</v>
      </c>
      <c r="C69" s="36">
        <f>SUMIFS(СВЦЭМ!$C$33:$C$776,СВЦЭМ!$A$33:$A$776,$A69,СВЦЭМ!$B$33:$B$776,C$47)+'СЕТ СН'!$G$12+СВЦЭМ!$D$10+'СЕТ СН'!$G$6-'СЕТ СН'!$G$22</f>
        <v>1486.0522580000002</v>
      </c>
      <c r="D69" s="36">
        <f>SUMIFS(СВЦЭМ!$C$33:$C$776,СВЦЭМ!$A$33:$A$776,$A69,СВЦЭМ!$B$33:$B$776,D$47)+'СЕТ СН'!$G$12+СВЦЭМ!$D$10+'СЕТ СН'!$G$6-'СЕТ СН'!$G$22</f>
        <v>1502.15302851</v>
      </c>
      <c r="E69" s="36">
        <f>SUMIFS(СВЦЭМ!$C$33:$C$776,СВЦЭМ!$A$33:$A$776,$A69,СВЦЭМ!$B$33:$B$776,E$47)+'СЕТ СН'!$G$12+СВЦЭМ!$D$10+'СЕТ СН'!$G$6-'СЕТ СН'!$G$22</f>
        <v>1517.0777643000001</v>
      </c>
      <c r="F69" s="36">
        <f>SUMIFS(СВЦЭМ!$C$33:$C$776,СВЦЭМ!$A$33:$A$776,$A69,СВЦЭМ!$B$33:$B$776,F$47)+'СЕТ СН'!$G$12+СВЦЭМ!$D$10+'СЕТ СН'!$G$6-'СЕТ СН'!$G$22</f>
        <v>1521.1239342200001</v>
      </c>
      <c r="G69" s="36">
        <f>SUMIFS(СВЦЭМ!$C$33:$C$776,СВЦЭМ!$A$33:$A$776,$A69,СВЦЭМ!$B$33:$B$776,G$47)+'СЕТ СН'!$G$12+СВЦЭМ!$D$10+'СЕТ СН'!$G$6-'СЕТ СН'!$G$22</f>
        <v>1512.3667412700001</v>
      </c>
      <c r="H69" s="36">
        <f>SUMIFS(СВЦЭМ!$C$33:$C$776,СВЦЭМ!$A$33:$A$776,$A69,СВЦЭМ!$B$33:$B$776,H$47)+'СЕТ СН'!$G$12+СВЦЭМ!$D$10+'СЕТ СН'!$G$6-'СЕТ СН'!$G$22</f>
        <v>1486.3868667699999</v>
      </c>
      <c r="I69" s="36">
        <f>SUMIFS(СВЦЭМ!$C$33:$C$776,СВЦЭМ!$A$33:$A$776,$A69,СВЦЭМ!$B$33:$B$776,I$47)+'СЕТ СН'!$G$12+СВЦЭМ!$D$10+'СЕТ СН'!$G$6-'СЕТ СН'!$G$22</f>
        <v>1494.82017666</v>
      </c>
      <c r="J69" s="36">
        <f>SUMIFS(СВЦЭМ!$C$33:$C$776,СВЦЭМ!$A$33:$A$776,$A69,СВЦЭМ!$B$33:$B$776,J$47)+'СЕТ СН'!$G$12+СВЦЭМ!$D$10+'СЕТ СН'!$G$6-'СЕТ СН'!$G$22</f>
        <v>1462.7077533699999</v>
      </c>
      <c r="K69" s="36">
        <f>SUMIFS(СВЦЭМ!$C$33:$C$776,СВЦЭМ!$A$33:$A$776,$A69,СВЦЭМ!$B$33:$B$776,K$47)+'СЕТ СН'!$G$12+СВЦЭМ!$D$10+'СЕТ СН'!$G$6-'СЕТ СН'!$G$22</f>
        <v>1426.6480796800001</v>
      </c>
      <c r="L69" s="36">
        <f>SUMIFS(СВЦЭМ!$C$33:$C$776,СВЦЭМ!$A$33:$A$776,$A69,СВЦЭМ!$B$33:$B$776,L$47)+'СЕТ СН'!$G$12+СВЦЭМ!$D$10+'СЕТ СН'!$G$6-'СЕТ СН'!$G$22</f>
        <v>1392.5759172799999</v>
      </c>
      <c r="M69" s="36">
        <f>SUMIFS(СВЦЭМ!$C$33:$C$776,СВЦЭМ!$A$33:$A$776,$A69,СВЦЭМ!$B$33:$B$776,M$47)+'СЕТ СН'!$G$12+СВЦЭМ!$D$10+'СЕТ СН'!$G$6-'СЕТ СН'!$G$22</f>
        <v>1351.52641599</v>
      </c>
      <c r="N69" s="36">
        <f>SUMIFS(СВЦЭМ!$C$33:$C$776,СВЦЭМ!$A$33:$A$776,$A69,СВЦЭМ!$B$33:$B$776,N$47)+'СЕТ СН'!$G$12+СВЦЭМ!$D$10+'СЕТ СН'!$G$6-'СЕТ СН'!$G$22</f>
        <v>1312.59983418</v>
      </c>
      <c r="O69" s="36">
        <f>SUMIFS(СВЦЭМ!$C$33:$C$776,СВЦЭМ!$A$33:$A$776,$A69,СВЦЭМ!$B$33:$B$776,O$47)+'СЕТ СН'!$G$12+СВЦЭМ!$D$10+'СЕТ СН'!$G$6-'СЕТ СН'!$G$22</f>
        <v>1285.0605520399999</v>
      </c>
      <c r="P69" s="36">
        <f>SUMIFS(СВЦЭМ!$C$33:$C$776,СВЦЭМ!$A$33:$A$776,$A69,СВЦЭМ!$B$33:$B$776,P$47)+'СЕТ СН'!$G$12+СВЦЭМ!$D$10+'СЕТ СН'!$G$6-'СЕТ СН'!$G$22</f>
        <v>1289.1247024700001</v>
      </c>
      <c r="Q69" s="36">
        <f>SUMIFS(СВЦЭМ!$C$33:$C$776,СВЦЭМ!$A$33:$A$776,$A69,СВЦЭМ!$B$33:$B$776,Q$47)+'СЕТ СН'!$G$12+СВЦЭМ!$D$10+'СЕТ СН'!$G$6-'СЕТ СН'!$G$22</f>
        <v>1291.2153684</v>
      </c>
      <c r="R69" s="36">
        <f>SUMIFS(СВЦЭМ!$C$33:$C$776,СВЦЭМ!$A$33:$A$776,$A69,СВЦЭМ!$B$33:$B$776,R$47)+'СЕТ СН'!$G$12+СВЦЭМ!$D$10+'СЕТ СН'!$G$6-'СЕТ СН'!$G$22</f>
        <v>1293.0532870699999</v>
      </c>
      <c r="S69" s="36">
        <f>SUMIFS(СВЦЭМ!$C$33:$C$776,СВЦЭМ!$A$33:$A$776,$A69,СВЦЭМ!$B$33:$B$776,S$47)+'СЕТ СН'!$G$12+СВЦЭМ!$D$10+'СЕТ СН'!$G$6-'СЕТ СН'!$G$22</f>
        <v>1293.6424901</v>
      </c>
      <c r="T69" s="36">
        <f>SUMIFS(СВЦЭМ!$C$33:$C$776,СВЦЭМ!$A$33:$A$776,$A69,СВЦЭМ!$B$33:$B$776,T$47)+'СЕТ СН'!$G$12+СВЦЭМ!$D$10+'СЕТ СН'!$G$6-'СЕТ СН'!$G$22</f>
        <v>1280.3707233700002</v>
      </c>
      <c r="U69" s="36">
        <f>SUMIFS(СВЦЭМ!$C$33:$C$776,СВЦЭМ!$A$33:$A$776,$A69,СВЦЭМ!$B$33:$B$776,U$47)+'СЕТ СН'!$G$12+СВЦЭМ!$D$10+'СЕТ СН'!$G$6-'СЕТ СН'!$G$22</f>
        <v>1277.85445273</v>
      </c>
      <c r="V69" s="36">
        <f>SUMIFS(СВЦЭМ!$C$33:$C$776,СВЦЭМ!$A$33:$A$776,$A69,СВЦЭМ!$B$33:$B$776,V$47)+'СЕТ СН'!$G$12+СВЦЭМ!$D$10+'СЕТ СН'!$G$6-'СЕТ СН'!$G$22</f>
        <v>1273.1415476299999</v>
      </c>
      <c r="W69" s="36">
        <f>SUMIFS(СВЦЭМ!$C$33:$C$776,СВЦЭМ!$A$33:$A$776,$A69,СВЦЭМ!$B$33:$B$776,W$47)+'СЕТ СН'!$G$12+СВЦЭМ!$D$10+'СЕТ СН'!$G$6-'СЕТ СН'!$G$22</f>
        <v>1270.6321086400001</v>
      </c>
      <c r="X69" s="36">
        <f>SUMIFS(СВЦЭМ!$C$33:$C$776,СВЦЭМ!$A$33:$A$776,$A69,СВЦЭМ!$B$33:$B$776,X$47)+'СЕТ СН'!$G$12+СВЦЭМ!$D$10+'СЕТ СН'!$G$6-'СЕТ СН'!$G$22</f>
        <v>1291.66905013</v>
      </c>
      <c r="Y69" s="36">
        <f>SUMIFS(СВЦЭМ!$C$33:$C$776,СВЦЭМ!$A$33:$A$776,$A69,СВЦЭМ!$B$33:$B$776,Y$47)+'СЕТ СН'!$G$12+СВЦЭМ!$D$10+'СЕТ СН'!$G$6-'СЕТ СН'!$G$22</f>
        <v>1394.96495334</v>
      </c>
    </row>
    <row r="70" spans="1:27" ht="15.75" x14ac:dyDescent="0.2">
      <c r="A70" s="35">
        <f t="shared" si="1"/>
        <v>44066</v>
      </c>
      <c r="B70" s="36">
        <f>SUMIFS(СВЦЭМ!$C$33:$C$776,СВЦЭМ!$A$33:$A$776,$A70,СВЦЭМ!$B$33:$B$776,B$47)+'СЕТ СН'!$G$12+СВЦЭМ!$D$10+'СЕТ СН'!$G$6-'СЕТ СН'!$G$22</f>
        <v>1448.3764743900001</v>
      </c>
      <c r="C70" s="36">
        <f>SUMIFS(СВЦЭМ!$C$33:$C$776,СВЦЭМ!$A$33:$A$776,$A70,СВЦЭМ!$B$33:$B$776,C$47)+'СЕТ СН'!$G$12+СВЦЭМ!$D$10+'СЕТ СН'!$G$6-'СЕТ СН'!$G$22</f>
        <v>1472.1404767700001</v>
      </c>
      <c r="D70" s="36">
        <f>SUMIFS(СВЦЭМ!$C$33:$C$776,СВЦЭМ!$A$33:$A$776,$A70,СВЦЭМ!$B$33:$B$776,D$47)+'СЕТ СН'!$G$12+СВЦЭМ!$D$10+'СЕТ СН'!$G$6-'СЕТ СН'!$G$22</f>
        <v>1497.6879995200002</v>
      </c>
      <c r="E70" s="36">
        <f>SUMIFS(СВЦЭМ!$C$33:$C$776,СВЦЭМ!$A$33:$A$776,$A70,СВЦЭМ!$B$33:$B$776,E$47)+'СЕТ СН'!$G$12+СВЦЭМ!$D$10+'СЕТ СН'!$G$6-'СЕТ СН'!$G$22</f>
        <v>1514.88578947</v>
      </c>
      <c r="F70" s="36">
        <f>SUMIFS(СВЦЭМ!$C$33:$C$776,СВЦЭМ!$A$33:$A$776,$A70,СВЦЭМ!$B$33:$B$776,F$47)+'СЕТ СН'!$G$12+СВЦЭМ!$D$10+'СЕТ СН'!$G$6-'СЕТ СН'!$G$22</f>
        <v>1518.1116273799998</v>
      </c>
      <c r="G70" s="36">
        <f>SUMIFS(СВЦЭМ!$C$33:$C$776,СВЦЭМ!$A$33:$A$776,$A70,СВЦЭМ!$B$33:$B$776,G$47)+'СЕТ СН'!$G$12+СВЦЭМ!$D$10+'СЕТ СН'!$G$6-'СЕТ СН'!$G$22</f>
        <v>1518.0361622099999</v>
      </c>
      <c r="H70" s="36">
        <f>SUMIFS(СВЦЭМ!$C$33:$C$776,СВЦЭМ!$A$33:$A$776,$A70,СВЦЭМ!$B$33:$B$776,H$47)+'СЕТ СН'!$G$12+СВЦЭМ!$D$10+'СЕТ СН'!$G$6-'СЕТ СН'!$G$22</f>
        <v>1505.4675368600001</v>
      </c>
      <c r="I70" s="36">
        <f>SUMIFS(СВЦЭМ!$C$33:$C$776,СВЦЭМ!$A$33:$A$776,$A70,СВЦЭМ!$B$33:$B$776,I$47)+'СЕТ СН'!$G$12+СВЦЭМ!$D$10+'СЕТ СН'!$G$6-'СЕТ СН'!$G$22</f>
        <v>1481.05062567</v>
      </c>
      <c r="J70" s="36">
        <f>SUMIFS(СВЦЭМ!$C$33:$C$776,СВЦЭМ!$A$33:$A$776,$A70,СВЦЭМ!$B$33:$B$776,J$47)+'СЕТ СН'!$G$12+СВЦЭМ!$D$10+'СЕТ СН'!$G$6-'СЕТ СН'!$G$22</f>
        <v>1470.88342427</v>
      </c>
      <c r="K70" s="36">
        <f>SUMIFS(СВЦЭМ!$C$33:$C$776,СВЦЭМ!$A$33:$A$776,$A70,СВЦЭМ!$B$33:$B$776,K$47)+'СЕТ СН'!$G$12+СВЦЭМ!$D$10+'СЕТ СН'!$G$6-'СЕТ СН'!$G$22</f>
        <v>1448.4830569599999</v>
      </c>
      <c r="L70" s="36">
        <f>SUMIFS(СВЦЭМ!$C$33:$C$776,СВЦЭМ!$A$33:$A$776,$A70,СВЦЭМ!$B$33:$B$776,L$47)+'СЕТ СН'!$G$12+СВЦЭМ!$D$10+'СЕТ СН'!$G$6-'СЕТ СН'!$G$22</f>
        <v>1410.2804732700001</v>
      </c>
      <c r="M70" s="36">
        <f>SUMIFS(СВЦЭМ!$C$33:$C$776,СВЦЭМ!$A$33:$A$776,$A70,СВЦЭМ!$B$33:$B$776,M$47)+'СЕТ СН'!$G$12+СВЦЭМ!$D$10+'СЕТ СН'!$G$6-'СЕТ СН'!$G$22</f>
        <v>1346.1495093600001</v>
      </c>
      <c r="N70" s="36">
        <f>SUMIFS(СВЦЭМ!$C$33:$C$776,СВЦЭМ!$A$33:$A$776,$A70,СВЦЭМ!$B$33:$B$776,N$47)+'СЕТ СН'!$G$12+СВЦЭМ!$D$10+'СЕТ СН'!$G$6-'СЕТ СН'!$G$22</f>
        <v>1281.43878963</v>
      </c>
      <c r="O70" s="36">
        <f>SUMIFS(СВЦЭМ!$C$33:$C$776,СВЦЭМ!$A$33:$A$776,$A70,СВЦЭМ!$B$33:$B$776,O$47)+'СЕТ СН'!$G$12+СВЦЭМ!$D$10+'СЕТ СН'!$G$6-'СЕТ СН'!$G$22</f>
        <v>1268.9403554</v>
      </c>
      <c r="P70" s="36">
        <f>SUMIFS(СВЦЭМ!$C$33:$C$776,СВЦЭМ!$A$33:$A$776,$A70,СВЦЭМ!$B$33:$B$776,P$47)+'СЕТ СН'!$G$12+СВЦЭМ!$D$10+'СЕТ СН'!$G$6-'СЕТ СН'!$G$22</f>
        <v>1275.3732519499999</v>
      </c>
      <c r="Q70" s="36">
        <f>SUMIFS(СВЦЭМ!$C$33:$C$776,СВЦЭМ!$A$33:$A$776,$A70,СВЦЭМ!$B$33:$B$776,Q$47)+'СЕТ СН'!$G$12+СВЦЭМ!$D$10+'СЕТ СН'!$G$6-'СЕТ СН'!$G$22</f>
        <v>1273.2059659500001</v>
      </c>
      <c r="R70" s="36">
        <f>SUMIFS(СВЦЭМ!$C$33:$C$776,СВЦЭМ!$A$33:$A$776,$A70,СВЦЭМ!$B$33:$B$776,R$47)+'СЕТ СН'!$G$12+СВЦЭМ!$D$10+'СЕТ СН'!$G$6-'СЕТ СН'!$G$22</f>
        <v>1270.7509501099998</v>
      </c>
      <c r="S70" s="36">
        <f>SUMIFS(СВЦЭМ!$C$33:$C$776,СВЦЭМ!$A$33:$A$776,$A70,СВЦЭМ!$B$33:$B$776,S$47)+'СЕТ СН'!$G$12+СВЦЭМ!$D$10+'СЕТ СН'!$G$6-'СЕТ СН'!$G$22</f>
        <v>1274.1909083999999</v>
      </c>
      <c r="T70" s="36">
        <f>SUMIFS(СВЦЭМ!$C$33:$C$776,СВЦЭМ!$A$33:$A$776,$A70,СВЦЭМ!$B$33:$B$776,T$47)+'СЕТ СН'!$G$12+СВЦЭМ!$D$10+'СЕТ СН'!$G$6-'СЕТ СН'!$G$22</f>
        <v>1275.6051220300001</v>
      </c>
      <c r="U70" s="36">
        <f>SUMIFS(СВЦЭМ!$C$33:$C$776,СВЦЭМ!$A$33:$A$776,$A70,СВЦЭМ!$B$33:$B$776,U$47)+'СЕТ СН'!$G$12+СВЦЭМ!$D$10+'СЕТ СН'!$G$6-'СЕТ СН'!$G$22</f>
        <v>1262.4567091700001</v>
      </c>
      <c r="V70" s="36">
        <f>SUMIFS(СВЦЭМ!$C$33:$C$776,СВЦЭМ!$A$33:$A$776,$A70,СВЦЭМ!$B$33:$B$776,V$47)+'СЕТ СН'!$G$12+СВЦЭМ!$D$10+'СЕТ СН'!$G$6-'СЕТ СН'!$G$22</f>
        <v>1254.8769214200001</v>
      </c>
      <c r="W70" s="36">
        <f>SUMIFS(СВЦЭМ!$C$33:$C$776,СВЦЭМ!$A$33:$A$776,$A70,СВЦЭМ!$B$33:$B$776,W$47)+'СЕТ СН'!$G$12+СВЦЭМ!$D$10+'СЕТ СН'!$G$6-'СЕТ СН'!$G$22</f>
        <v>1260.12617583</v>
      </c>
      <c r="X70" s="36">
        <f>SUMIFS(СВЦЭМ!$C$33:$C$776,СВЦЭМ!$A$33:$A$776,$A70,СВЦЭМ!$B$33:$B$776,X$47)+'СЕТ СН'!$G$12+СВЦЭМ!$D$10+'СЕТ СН'!$G$6-'СЕТ СН'!$G$22</f>
        <v>1288.08943312</v>
      </c>
      <c r="Y70" s="36">
        <f>SUMIFS(СВЦЭМ!$C$33:$C$776,СВЦЭМ!$A$33:$A$776,$A70,СВЦЭМ!$B$33:$B$776,Y$47)+'СЕТ СН'!$G$12+СВЦЭМ!$D$10+'СЕТ СН'!$G$6-'СЕТ СН'!$G$22</f>
        <v>1381.71616245</v>
      </c>
    </row>
    <row r="71" spans="1:27" ht="15.75" x14ac:dyDescent="0.2">
      <c r="A71" s="35">
        <f t="shared" si="1"/>
        <v>44067</v>
      </c>
      <c r="B71" s="36">
        <f>SUMIFS(СВЦЭМ!$C$33:$C$776,СВЦЭМ!$A$33:$A$776,$A71,СВЦЭМ!$B$33:$B$776,B$47)+'СЕТ СН'!$G$12+СВЦЭМ!$D$10+'СЕТ СН'!$G$6-'СЕТ СН'!$G$22</f>
        <v>1411.0448864300001</v>
      </c>
      <c r="C71" s="36">
        <f>SUMIFS(СВЦЭМ!$C$33:$C$776,СВЦЭМ!$A$33:$A$776,$A71,СВЦЭМ!$B$33:$B$776,C$47)+'СЕТ СН'!$G$12+СВЦЭМ!$D$10+'СЕТ СН'!$G$6-'СЕТ СН'!$G$22</f>
        <v>1450.1544690000001</v>
      </c>
      <c r="D71" s="36">
        <f>SUMIFS(СВЦЭМ!$C$33:$C$776,СВЦЭМ!$A$33:$A$776,$A71,СВЦЭМ!$B$33:$B$776,D$47)+'СЕТ СН'!$G$12+СВЦЭМ!$D$10+'СЕТ СН'!$G$6-'СЕТ СН'!$G$22</f>
        <v>1465.9709968</v>
      </c>
      <c r="E71" s="36">
        <f>SUMIFS(СВЦЭМ!$C$33:$C$776,СВЦЭМ!$A$33:$A$776,$A71,СВЦЭМ!$B$33:$B$776,E$47)+'СЕТ СН'!$G$12+СВЦЭМ!$D$10+'СЕТ СН'!$G$6-'СЕТ СН'!$G$22</f>
        <v>1472.90193649</v>
      </c>
      <c r="F71" s="36">
        <f>SUMIFS(СВЦЭМ!$C$33:$C$776,СВЦЭМ!$A$33:$A$776,$A71,СВЦЭМ!$B$33:$B$776,F$47)+'СЕТ СН'!$G$12+СВЦЭМ!$D$10+'СЕТ СН'!$G$6-'СЕТ СН'!$G$22</f>
        <v>1476.64466767</v>
      </c>
      <c r="G71" s="36">
        <f>SUMIFS(СВЦЭМ!$C$33:$C$776,СВЦЭМ!$A$33:$A$776,$A71,СВЦЭМ!$B$33:$B$776,G$47)+'СЕТ СН'!$G$12+СВЦЭМ!$D$10+'СЕТ СН'!$G$6-'СЕТ СН'!$G$22</f>
        <v>1466.32267477</v>
      </c>
      <c r="H71" s="36">
        <f>SUMIFS(СВЦЭМ!$C$33:$C$776,СВЦЭМ!$A$33:$A$776,$A71,СВЦЭМ!$B$33:$B$776,H$47)+'СЕТ СН'!$G$12+СВЦЭМ!$D$10+'СЕТ СН'!$G$6-'СЕТ СН'!$G$22</f>
        <v>1459.3811795300001</v>
      </c>
      <c r="I71" s="36">
        <f>SUMIFS(СВЦЭМ!$C$33:$C$776,СВЦЭМ!$A$33:$A$776,$A71,СВЦЭМ!$B$33:$B$776,I$47)+'СЕТ СН'!$G$12+СВЦЭМ!$D$10+'СЕТ СН'!$G$6-'СЕТ СН'!$G$22</f>
        <v>1531.59554011</v>
      </c>
      <c r="J71" s="36">
        <f>SUMIFS(СВЦЭМ!$C$33:$C$776,СВЦЭМ!$A$33:$A$776,$A71,СВЦЭМ!$B$33:$B$776,J$47)+'СЕТ СН'!$G$12+СВЦЭМ!$D$10+'СЕТ СН'!$G$6-'СЕТ СН'!$G$22</f>
        <v>1483.4250532800002</v>
      </c>
      <c r="K71" s="36">
        <f>SUMIFS(СВЦЭМ!$C$33:$C$776,СВЦЭМ!$A$33:$A$776,$A71,СВЦЭМ!$B$33:$B$776,K$47)+'СЕТ СН'!$G$12+СВЦЭМ!$D$10+'СЕТ СН'!$G$6-'СЕТ СН'!$G$22</f>
        <v>1457.3934881700002</v>
      </c>
      <c r="L71" s="36">
        <f>SUMIFS(СВЦЭМ!$C$33:$C$776,СВЦЭМ!$A$33:$A$776,$A71,СВЦЭМ!$B$33:$B$776,L$47)+'СЕТ СН'!$G$12+СВЦЭМ!$D$10+'СЕТ СН'!$G$6-'СЕТ СН'!$G$22</f>
        <v>1432.40291845</v>
      </c>
      <c r="M71" s="36">
        <f>SUMIFS(СВЦЭМ!$C$33:$C$776,СВЦЭМ!$A$33:$A$776,$A71,СВЦЭМ!$B$33:$B$776,M$47)+'СЕТ СН'!$G$12+СВЦЭМ!$D$10+'СЕТ СН'!$G$6-'СЕТ СН'!$G$22</f>
        <v>1380.2702383999999</v>
      </c>
      <c r="N71" s="36">
        <f>SUMIFS(СВЦЭМ!$C$33:$C$776,СВЦЭМ!$A$33:$A$776,$A71,СВЦЭМ!$B$33:$B$776,N$47)+'СЕТ СН'!$G$12+СВЦЭМ!$D$10+'СЕТ СН'!$G$6-'СЕТ СН'!$G$22</f>
        <v>1337.53715711</v>
      </c>
      <c r="O71" s="36">
        <f>SUMIFS(СВЦЭМ!$C$33:$C$776,СВЦЭМ!$A$33:$A$776,$A71,СВЦЭМ!$B$33:$B$776,O$47)+'СЕТ СН'!$G$12+СВЦЭМ!$D$10+'СЕТ СН'!$G$6-'СЕТ СН'!$G$22</f>
        <v>1309.6402579400001</v>
      </c>
      <c r="P71" s="36">
        <f>SUMIFS(СВЦЭМ!$C$33:$C$776,СВЦЭМ!$A$33:$A$776,$A71,СВЦЭМ!$B$33:$B$776,P$47)+'СЕТ СН'!$G$12+СВЦЭМ!$D$10+'СЕТ СН'!$G$6-'СЕТ СН'!$G$22</f>
        <v>1316.1865224100002</v>
      </c>
      <c r="Q71" s="36">
        <f>SUMIFS(СВЦЭМ!$C$33:$C$776,СВЦЭМ!$A$33:$A$776,$A71,СВЦЭМ!$B$33:$B$776,Q$47)+'СЕТ СН'!$G$12+СВЦЭМ!$D$10+'СЕТ СН'!$G$6-'СЕТ СН'!$G$22</f>
        <v>1310.1332470699999</v>
      </c>
      <c r="R71" s="36">
        <f>SUMIFS(СВЦЭМ!$C$33:$C$776,СВЦЭМ!$A$33:$A$776,$A71,СВЦЭМ!$B$33:$B$776,R$47)+'СЕТ СН'!$G$12+СВЦЭМ!$D$10+'СЕТ СН'!$G$6-'СЕТ СН'!$G$22</f>
        <v>1309.7136579399998</v>
      </c>
      <c r="S71" s="36">
        <f>SUMIFS(СВЦЭМ!$C$33:$C$776,СВЦЭМ!$A$33:$A$776,$A71,СВЦЭМ!$B$33:$B$776,S$47)+'СЕТ СН'!$G$12+СВЦЭМ!$D$10+'СЕТ СН'!$G$6-'СЕТ СН'!$G$22</f>
        <v>1312.1757888299999</v>
      </c>
      <c r="T71" s="36">
        <f>SUMIFS(СВЦЭМ!$C$33:$C$776,СВЦЭМ!$A$33:$A$776,$A71,СВЦЭМ!$B$33:$B$776,T$47)+'СЕТ СН'!$G$12+СВЦЭМ!$D$10+'СЕТ СН'!$G$6-'СЕТ СН'!$G$22</f>
        <v>1314.8962480099999</v>
      </c>
      <c r="U71" s="36">
        <f>SUMIFS(СВЦЭМ!$C$33:$C$776,СВЦЭМ!$A$33:$A$776,$A71,СВЦЭМ!$B$33:$B$776,U$47)+'СЕТ СН'!$G$12+СВЦЭМ!$D$10+'СЕТ СН'!$G$6-'СЕТ СН'!$G$22</f>
        <v>1316.16514575</v>
      </c>
      <c r="V71" s="36">
        <f>SUMIFS(СВЦЭМ!$C$33:$C$776,СВЦЭМ!$A$33:$A$776,$A71,СВЦЭМ!$B$33:$B$776,V$47)+'СЕТ СН'!$G$12+СВЦЭМ!$D$10+'СЕТ СН'!$G$6-'СЕТ СН'!$G$22</f>
        <v>1308.8290768100001</v>
      </c>
      <c r="W71" s="36">
        <f>SUMIFS(СВЦЭМ!$C$33:$C$776,СВЦЭМ!$A$33:$A$776,$A71,СВЦЭМ!$B$33:$B$776,W$47)+'СЕТ СН'!$G$12+СВЦЭМ!$D$10+'СЕТ СН'!$G$6-'СЕТ СН'!$G$22</f>
        <v>1300.8073731700001</v>
      </c>
      <c r="X71" s="36">
        <f>SUMIFS(СВЦЭМ!$C$33:$C$776,СВЦЭМ!$A$33:$A$776,$A71,СВЦЭМ!$B$33:$B$776,X$47)+'СЕТ СН'!$G$12+СВЦЭМ!$D$10+'СЕТ СН'!$G$6-'СЕТ СН'!$G$22</f>
        <v>1329.43092305</v>
      </c>
      <c r="Y71" s="36">
        <f>SUMIFS(СВЦЭМ!$C$33:$C$776,СВЦЭМ!$A$33:$A$776,$A71,СВЦЭМ!$B$33:$B$776,Y$47)+'СЕТ СН'!$G$12+СВЦЭМ!$D$10+'СЕТ СН'!$G$6-'СЕТ СН'!$G$22</f>
        <v>1437.1785995400001</v>
      </c>
    </row>
    <row r="72" spans="1:27" ht="15.75" x14ac:dyDescent="0.2">
      <c r="A72" s="35">
        <f t="shared" si="1"/>
        <v>44068</v>
      </c>
      <c r="B72" s="36">
        <f>SUMIFS(СВЦЭМ!$C$33:$C$776,СВЦЭМ!$A$33:$A$776,$A72,СВЦЭМ!$B$33:$B$776,B$47)+'СЕТ СН'!$G$12+СВЦЭМ!$D$10+'СЕТ СН'!$G$6-'СЕТ СН'!$G$22</f>
        <v>1423.47115566</v>
      </c>
      <c r="C72" s="36">
        <f>SUMIFS(СВЦЭМ!$C$33:$C$776,СВЦЭМ!$A$33:$A$776,$A72,СВЦЭМ!$B$33:$B$776,C$47)+'СЕТ СН'!$G$12+СВЦЭМ!$D$10+'СЕТ СН'!$G$6-'СЕТ СН'!$G$22</f>
        <v>1457.53590504</v>
      </c>
      <c r="D72" s="36">
        <f>SUMIFS(СВЦЭМ!$C$33:$C$776,СВЦЭМ!$A$33:$A$776,$A72,СВЦЭМ!$B$33:$B$776,D$47)+'СЕТ СН'!$G$12+СВЦЭМ!$D$10+'СЕТ СН'!$G$6-'СЕТ СН'!$G$22</f>
        <v>1478.74862996</v>
      </c>
      <c r="E72" s="36">
        <f>SUMIFS(СВЦЭМ!$C$33:$C$776,СВЦЭМ!$A$33:$A$776,$A72,СВЦЭМ!$B$33:$B$776,E$47)+'СЕТ СН'!$G$12+СВЦЭМ!$D$10+'СЕТ СН'!$G$6-'СЕТ СН'!$G$22</f>
        <v>1485.7754737800001</v>
      </c>
      <c r="F72" s="36">
        <f>SUMIFS(СВЦЭМ!$C$33:$C$776,СВЦЭМ!$A$33:$A$776,$A72,СВЦЭМ!$B$33:$B$776,F$47)+'СЕТ СН'!$G$12+СВЦЭМ!$D$10+'СЕТ СН'!$G$6-'СЕТ СН'!$G$22</f>
        <v>1487.10045459</v>
      </c>
      <c r="G72" s="36">
        <f>SUMIFS(СВЦЭМ!$C$33:$C$776,СВЦЭМ!$A$33:$A$776,$A72,СВЦЭМ!$B$33:$B$776,G$47)+'СЕТ СН'!$G$12+СВЦЭМ!$D$10+'СЕТ СН'!$G$6-'СЕТ СН'!$G$22</f>
        <v>1476.2514961100001</v>
      </c>
      <c r="H72" s="36">
        <f>SUMIFS(СВЦЭМ!$C$33:$C$776,СВЦЭМ!$A$33:$A$776,$A72,СВЦЭМ!$B$33:$B$776,H$47)+'СЕТ СН'!$G$12+СВЦЭМ!$D$10+'СЕТ СН'!$G$6-'СЕТ СН'!$G$22</f>
        <v>1487.34368275</v>
      </c>
      <c r="I72" s="36">
        <f>SUMIFS(СВЦЭМ!$C$33:$C$776,СВЦЭМ!$A$33:$A$776,$A72,СВЦЭМ!$B$33:$B$776,I$47)+'СЕТ СН'!$G$12+СВЦЭМ!$D$10+'СЕТ СН'!$G$6-'СЕТ СН'!$G$22</f>
        <v>1516.8663958699999</v>
      </c>
      <c r="J72" s="36">
        <f>SUMIFS(СВЦЭМ!$C$33:$C$776,СВЦЭМ!$A$33:$A$776,$A72,СВЦЭМ!$B$33:$B$776,J$47)+'СЕТ СН'!$G$12+СВЦЭМ!$D$10+'СЕТ СН'!$G$6-'СЕТ СН'!$G$22</f>
        <v>1503.0789900099999</v>
      </c>
      <c r="K72" s="36">
        <f>SUMIFS(СВЦЭМ!$C$33:$C$776,СВЦЭМ!$A$33:$A$776,$A72,СВЦЭМ!$B$33:$B$776,K$47)+'СЕТ СН'!$G$12+СВЦЭМ!$D$10+'СЕТ СН'!$G$6-'СЕТ СН'!$G$22</f>
        <v>1467.31829745</v>
      </c>
      <c r="L72" s="36">
        <f>SUMIFS(СВЦЭМ!$C$33:$C$776,СВЦЭМ!$A$33:$A$776,$A72,СВЦЭМ!$B$33:$B$776,L$47)+'СЕТ СН'!$G$12+СВЦЭМ!$D$10+'СЕТ СН'!$G$6-'СЕТ СН'!$G$22</f>
        <v>1451.8771975899999</v>
      </c>
      <c r="M72" s="36">
        <f>SUMIFS(СВЦЭМ!$C$33:$C$776,СВЦЭМ!$A$33:$A$776,$A72,СВЦЭМ!$B$33:$B$776,M$47)+'СЕТ СН'!$G$12+СВЦЭМ!$D$10+'СЕТ СН'!$G$6-'СЕТ СН'!$G$22</f>
        <v>1385.6586528600001</v>
      </c>
      <c r="N72" s="36">
        <f>SUMIFS(СВЦЭМ!$C$33:$C$776,СВЦЭМ!$A$33:$A$776,$A72,СВЦЭМ!$B$33:$B$776,N$47)+'СЕТ СН'!$G$12+СВЦЭМ!$D$10+'СЕТ СН'!$G$6-'СЕТ СН'!$G$22</f>
        <v>1335.08639051</v>
      </c>
      <c r="O72" s="36">
        <f>SUMIFS(СВЦЭМ!$C$33:$C$776,СВЦЭМ!$A$33:$A$776,$A72,СВЦЭМ!$B$33:$B$776,O$47)+'СЕТ СН'!$G$12+СВЦЭМ!$D$10+'СЕТ СН'!$G$6-'СЕТ СН'!$G$22</f>
        <v>1301.44041356</v>
      </c>
      <c r="P72" s="36">
        <f>SUMIFS(СВЦЭМ!$C$33:$C$776,СВЦЭМ!$A$33:$A$776,$A72,СВЦЭМ!$B$33:$B$776,P$47)+'СЕТ СН'!$G$12+СВЦЭМ!$D$10+'СЕТ СН'!$G$6-'СЕТ СН'!$G$22</f>
        <v>1314.9261944499999</v>
      </c>
      <c r="Q72" s="36">
        <f>SUMIFS(СВЦЭМ!$C$33:$C$776,СВЦЭМ!$A$33:$A$776,$A72,СВЦЭМ!$B$33:$B$776,Q$47)+'СЕТ СН'!$G$12+СВЦЭМ!$D$10+'СЕТ СН'!$G$6-'СЕТ СН'!$G$22</f>
        <v>1311.33274256</v>
      </c>
      <c r="R72" s="36">
        <f>SUMIFS(СВЦЭМ!$C$33:$C$776,СВЦЭМ!$A$33:$A$776,$A72,СВЦЭМ!$B$33:$B$776,R$47)+'СЕТ СН'!$G$12+СВЦЭМ!$D$10+'СЕТ СН'!$G$6-'СЕТ СН'!$G$22</f>
        <v>1308.10062816</v>
      </c>
      <c r="S72" s="36">
        <f>SUMIFS(СВЦЭМ!$C$33:$C$776,СВЦЭМ!$A$33:$A$776,$A72,СВЦЭМ!$B$33:$B$776,S$47)+'СЕТ СН'!$G$12+СВЦЭМ!$D$10+'СЕТ СН'!$G$6-'СЕТ СН'!$G$22</f>
        <v>1311.2718809600001</v>
      </c>
      <c r="T72" s="36">
        <f>SUMIFS(СВЦЭМ!$C$33:$C$776,СВЦЭМ!$A$33:$A$776,$A72,СВЦЭМ!$B$33:$B$776,T$47)+'СЕТ СН'!$G$12+СВЦЭМ!$D$10+'СЕТ СН'!$G$6-'СЕТ СН'!$G$22</f>
        <v>1311.82354644</v>
      </c>
      <c r="U72" s="36">
        <f>SUMIFS(СВЦЭМ!$C$33:$C$776,СВЦЭМ!$A$33:$A$776,$A72,СВЦЭМ!$B$33:$B$776,U$47)+'СЕТ СН'!$G$12+СВЦЭМ!$D$10+'СЕТ СН'!$G$6-'СЕТ СН'!$G$22</f>
        <v>1306.8655004900002</v>
      </c>
      <c r="V72" s="36">
        <f>SUMIFS(СВЦЭМ!$C$33:$C$776,СВЦЭМ!$A$33:$A$776,$A72,СВЦЭМ!$B$33:$B$776,V$47)+'СЕТ СН'!$G$12+СВЦЭМ!$D$10+'СЕТ СН'!$G$6-'СЕТ СН'!$G$22</f>
        <v>1286.3904405399999</v>
      </c>
      <c r="W72" s="36">
        <f>SUMIFS(СВЦЭМ!$C$33:$C$776,СВЦЭМ!$A$33:$A$776,$A72,СВЦЭМ!$B$33:$B$776,W$47)+'СЕТ СН'!$G$12+СВЦЭМ!$D$10+'СЕТ СН'!$G$6-'СЕТ СН'!$G$22</f>
        <v>1267.73936056</v>
      </c>
      <c r="X72" s="36">
        <f>SUMIFS(СВЦЭМ!$C$33:$C$776,СВЦЭМ!$A$33:$A$776,$A72,СВЦЭМ!$B$33:$B$776,X$47)+'СЕТ СН'!$G$12+СВЦЭМ!$D$10+'СЕТ СН'!$G$6-'СЕТ СН'!$G$22</f>
        <v>1290.9633972900001</v>
      </c>
      <c r="Y72" s="36">
        <f>SUMIFS(СВЦЭМ!$C$33:$C$776,СВЦЭМ!$A$33:$A$776,$A72,СВЦЭМ!$B$33:$B$776,Y$47)+'СЕТ СН'!$G$12+СВЦЭМ!$D$10+'СЕТ СН'!$G$6-'СЕТ СН'!$G$22</f>
        <v>1390.47527863</v>
      </c>
    </row>
    <row r="73" spans="1:27" ht="15.75" x14ac:dyDescent="0.2">
      <c r="A73" s="35">
        <f t="shared" si="1"/>
        <v>44069</v>
      </c>
      <c r="B73" s="36">
        <f>SUMIFS(СВЦЭМ!$C$33:$C$776,СВЦЭМ!$A$33:$A$776,$A73,СВЦЭМ!$B$33:$B$776,B$47)+'СЕТ СН'!$G$12+СВЦЭМ!$D$10+'СЕТ СН'!$G$6-'СЕТ СН'!$G$22</f>
        <v>1430.32696409</v>
      </c>
      <c r="C73" s="36">
        <f>SUMIFS(СВЦЭМ!$C$33:$C$776,СВЦЭМ!$A$33:$A$776,$A73,СВЦЭМ!$B$33:$B$776,C$47)+'СЕТ СН'!$G$12+СВЦЭМ!$D$10+'СЕТ СН'!$G$6-'СЕТ СН'!$G$22</f>
        <v>1465.0028972</v>
      </c>
      <c r="D73" s="36">
        <f>SUMIFS(СВЦЭМ!$C$33:$C$776,СВЦЭМ!$A$33:$A$776,$A73,СВЦЭМ!$B$33:$B$776,D$47)+'СЕТ СН'!$G$12+СВЦЭМ!$D$10+'СЕТ СН'!$G$6-'СЕТ СН'!$G$22</f>
        <v>1483.4056084200001</v>
      </c>
      <c r="E73" s="36">
        <f>SUMIFS(СВЦЭМ!$C$33:$C$776,СВЦЭМ!$A$33:$A$776,$A73,СВЦЭМ!$B$33:$B$776,E$47)+'СЕТ СН'!$G$12+СВЦЭМ!$D$10+'СЕТ СН'!$G$6-'СЕТ СН'!$G$22</f>
        <v>1489.92929753</v>
      </c>
      <c r="F73" s="36">
        <f>SUMIFS(СВЦЭМ!$C$33:$C$776,СВЦЭМ!$A$33:$A$776,$A73,СВЦЭМ!$B$33:$B$776,F$47)+'СЕТ СН'!$G$12+СВЦЭМ!$D$10+'СЕТ СН'!$G$6-'СЕТ СН'!$G$22</f>
        <v>1488.1731408400001</v>
      </c>
      <c r="G73" s="36">
        <f>SUMIFS(СВЦЭМ!$C$33:$C$776,СВЦЭМ!$A$33:$A$776,$A73,СВЦЭМ!$B$33:$B$776,G$47)+'СЕТ СН'!$G$12+СВЦЭМ!$D$10+'СЕТ СН'!$G$6-'СЕТ СН'!$G$22</f>
        <v>1486.6932781400001</v>
      </c>
      <c r="H73" s="36">
        <f>SUMIFS(СВЦЭМ!$C$33:$C$776,СВЦЭМ!$A$33:$A$776,$A73,СВЦЭМ!$B$33:$B$776,H$47)+'СЕТ СН'!$G$12+СВЦЭМ!$D$10+'СЕТ СН'!$G$6-'СЕТ СН'!$G$22</f>
        <v>1491.96374752</v>
      </c>
      <c r="I73" s="36">
        <f>SUMIFS(СВЦЭМ!$C$33:$C$776,СВЦЭМ!$A$33:$A$776,$A73,СВЦЭМ!$B$33:$B$776,I$47)+'СЕТ СН'!$G$12+СВЦЭМ!$D$10+'СЕТ СН'!$G$6-'СЕТ СН'!$G$22</f>
        <v>1516.3326972700002</v>
      </c>
      <c r="J73" s="36">
        <f>SUMIFS(СВЦЭМ!$C$33:$C$776,СВЦЭМ!$A$33:$A$776,$A73,СВЦЭМ!$B$33:$B$776,J$47)+'СЕТ СН'!$G$12+СВЦЭМ!$D$10+'СЕТ СН'!$G$6-'СЕТ СН'!$G$22</f>
        <v>1494.6719738300001</v>
      </c>
      <c r="K73" s="36">
        <f>SUMIFS(СВЦЭМ!$C$33:$C$776,СВЦЭМ!$A$33:$A$776,$A73,СВЦЭМ!$B$33:$B$776,K$47)+'СЕТ СН'!$G$12+СВЦЭМ!$D$10+'СЕТ СН'!$G$6-'СЕТ СН'!$G$22</f>
        <v>1412.8261917099999</v>
      </c>
      <c r="L73" s="36">
        <f>SUMIFS(СВЦЭМ!$C$33:$C$776,СВЦЭМ!$A$33:$A$776,$A73,СВЦЭМ!$B$33:$B$776,L$47)+'СЕТ СН'!$G$12+СВЦЭМ!$D$10+'СЕТ СН'!$G$6-'СЕТ СН'!$G$22</f>
        <v>1398.27396086</v>
      </c>
      <c r="M73" s="36">
        <f>SUMIFS(СВЦЭМ!$C$33:$C$776,СВЦЭМ!$A$33:$A$776,$A73,СВЦЭМ!$B$33:$B$776,M$47)+'СЕТ СН'!$G$12+СВЦЭМ!$D$10+'СЕТ СН'!$G$6-'СЕТ СН'!$G$22</f>
        <v>1335.90595469</v>
      </c>
      <c r="N73" s="36">
        <f>SUMIFS(СВЦЭМ!$C$33:$C$776,СВЦЭМ!$A$33:$A$776,$A73,СВЦЭМ!$B$33:$B$776,N$47)+'СЕТ СН'!$G$12+СВЦЭМ!$D$10+'СЕТ СН'!$G$6-'СЕТ СН'!$G$22</f>
        <v>1280.33900621</v>
      </c>
      <c r="O73" s="36">
        <f>SUMIFS(СВЦЭМ!$C$33:$C$776,СВЦЭМ!$A$33:$A$776,$A73,СВЦЭМ!$B$33:$B$776,O$47)+'СЕТ СН'!$G$12+СВЦЭМ!$D$10+'СЕТ СН'!$G$6-'СЕТ СН'!$G$22</f>
        <v>1261.5832631600001</v>
      </c>
      <c r="P73" s="36">
        <f>SUMIFS(СВЦЭМ!$C$33:$C$776,СВЦЭМ!$A$33:$A$776,$A73,СВЦЭМ!$B$33:$B$776,P$47)+'СЕТ СН'!$G$12+СВЦЭМ!$D$10+'СЕТ СН'!$G$6-'СЕТ СН'!$G$22</f>
        <v>1261.9557577800001</v>
      </c>
      <c r="Q73" s="36">
        <f>SUMIFS(СВЦЭМ!$C$33:$C$776,СВЦЭМ!$A$33:$A$776,$A73,СВЦЭМ!$B$33:$B$776,Q$47)+'СЕТ СН'!$G$12+СВЦЭМ!$D$10+'СЕТ СН'!$G$6-'СЕТ СН'!$G$22</f>
        <v>1258.3006642099999</v>
      </c>
      <c r="R73" s="36">
        <f>SUMIFS(СВЦЭМ!$C$33:$C$776,СВЦЭМ!$A$33:$A$776,$A73,СВЦЭМ!$B$33:$B$776,R$47)+'СЕТ СН'!$G$12+СВЦЭМ!$D$10+'СЕТ СН'!$G$6-'СЕТ СН'!$G$22</f>
        <v>1263.4689143999999</v>
      </c>
      <c r="S73" s="36">
        <f>SUMIFS(СВЦЭМ!$C$33:$C$776,СВЦЭМ!$A$33:$A$776,$A73,СВЦЭМ!$B$33:$B$776,S$47)+'СЕТ СН'!$G$12+СВЦЭМ!$D$10+'СЕТ СН'!$G$6-'СЕТ СН'!$G$22</f>
        <v>1266.1341402200001</v>
      </c>
      <c r="T73" s="36">
        <f>SUMIFS(СВЦЭМ!$C$33:$C$776,СВЦЭМ!$A$33:$A$776,$A73,СВЦЭМ!$B$33:$B$776,T$47)+'СЕТ СН'!$G$12+СВЦЭМ!$D$10+'СЕТ СН'!$G$6-'СЕТ СН'!$G$22</f>
        <v>1258.6707608699999</v>
      </c>
      <c r="U73" s="36">
        <f>SUMIFS(СВЦЭМ!$C$33:$C$776,СВЦЭМ!$A$33:$A$776,$A73,СВЦЭМ!$B$33:$B$776,U$47)+'СЕТ СН'!$G$12+СВЦЭМ!$D$10+'СЕТ СН'!$G$6-'СЕТ СН'!$G$22</f>
        <v>1261.06372201</v>
      </c>
      <c r="V73" s="36">
        <f>SUMIFS(СВЦЭМ!$C$33:$C$776,СВЦЭМ!$A$33:$A$776,$A73,СВЦЭМ!$B$33:$B$776,V$47)+'СЕТ СН'!$G$12+СВЦЭМ!$D$10+'СЕТ СН'!$G$6-'СЕТ СН'!$G$22</f>
        <v>1268.2693167800001</v>
      </c>
      <c r="W73" s="36">
        <f>SUMIFS(СВЦЭМ!$C$33:$C$776,СВЦЭМ!$A$33:$A$776,$A73,СВЦЭМ!$B$33:$B$776,W$47)+'СЕТ СН'!$G$12+СВЦЭМ!$D$10+'СЕТ СН'!$G$6-'СЕТ СН'!$G$22</f>
        <v>1276.06450535</v>
      </c>
      <c r="X73" s="36">
        <f>SUMIFS(СВЦЭМ!$C$33:$C$776,СВЦЭМ!$A$33:$A$776,$A73,СВЦЭМ!$B$33:$B$776,X$47)+'СЕТ СН'!$G$12+СВЦЭМ!$D$10+'СЕТ СН'!$G$6-'СЕТ СН'!$G$22</f>
        <v>1297.2676159299999</v>
      </c>
      <c r="Y73" s="36">
        <f>SUMIFS(СВЦЭМ!$C$33:$C$776,СВЦЭМ!$A$33:$A$776,$A73,СВЦЭМ!$B$33:$B$776,Y$47)+'СЕТ СН'!$G$12+СВЦЭМ!$D$10+'СЕТ СН'!$G$6-'СЕТ СН'!$G$22</f>
        <v>1390.5889325200001</v>
      </c>
    </row>
    <row r="74" spans="1:27" ht="15.75" x14ac:dyDescent="0.2">
      <c r="A74" s="35">
        <f t="shared" si="1"/>
        <v>44070</v>
      </c>
      <c r="B74" s="36">
        <f>SUMIFS(СВЦЭМ!$C$33:$C$776,СВЦЭМ!$A$33:$A$776,$A74,СВЦЭМ!$B$33:$B$776,B$47)+'СЕТ СН'!$G$12+СВЦЭМ!$D$10+'СЕТ СН'!$G$6-'СЕТ СН'!$G$22</f>
        <v>1323.9280982600001</v>
      </c>
      <c r="C74" s="36">
        <f>SUMIFS(СВЦЭМ!$C$33:$C$776,СВЦЭМ!$A$33:$A$776,$A74,СВЦЭМ!$B$33:$B$776,C$47)+'СЕТ СН'!$G$12+СВЦЭМ!$D$10+'СЕТ СН'!$G$6-'СЕТ СН'!$G$22</f>
        <v>1425.5354103499999</v>
      </c>
      <c r="D74" s="36">
        <f>SUMIFS(СВЦЭМ!$C$33:$C$776,СВЦЭМ!$A$33:$A$776,$A74,СВЦЭМ!$B$33:$B$776,D$47)+'СЕТ СН'!$G$12+СВЦЭМ!$D$10+'СЕТ СН'!$G$6-'СЕТ СН'!$G$22</f>
        <v>1519.4582061900001</v>
      </c>
      <c r="E74" s="36">
        <f>SUMIFS(СВЦЭМ!$C$33:$C$776,СВЦЭМ!$A$33:$A$776,$A74,СВЦЭМ!$B$33:$B$776,E$47)+'СЕТ СН'!$G$12+СВЦЭМ!$D$10+'СЕТ СН'!$G$6-'СЕТ СН'!$G$22</f>
        <v>1539.07625854</v>
      </c>
      <c r="F74" s="36">
        <f>SUMIFS(СВЦЭМ!$C$33:$C$776,СВЦЭМ!$A$33:$A$776,$A74,СВЦЭМ!$B$33:$B$776,F$47)+'СЕТ СН'!$G$12+СВЦЭМ!$D$10+'СЕТ СН'!$G$6-'СЕТ СН'!$G$22</f>
        <v>1546.1239031</v>
      </c>
      <c r="G74" s="36">
        <f>SUMIFS(СВЦЭМ!$C$33:$C$776,СВЦЭМ!$A$33:$A$776,$A74,СВЦЭМ!$B$33:$B$776,G$47)+'СЕТ СН'!$G$12+СВЦЭМ!$D$10+'СЕТ СН'!$G$6-'СЕТ СН'!$G$22</f>
        <v>1538.49883368</v>
      </c>
      <c r="H74" s="36">
        <f>SUMIFS(СВЦЭМ!$C$33:$C$776,СВЦЭМ!$A$33:$A$776,$A74,СВЦЭМ!$B$33:$B$776,H$47)+'СЕТ СН'!$G$12+СВЦЭМ!$D$10+'СЕТ СН'!$G$6-'СЕТ СН'!$G$22</f>
        <v>1496.7218977</v>
      </c>
      <c r="I74" s="36">
        <f>SUMIFS(СВЦЭМ!$C$33:$C$776,СВЦЭМ!$A$33:$A$776,$A74,СВЦЭМ!$B$33:$B$776,I$47)+'СЕТ СН'!$G$12+СВЦЭМ!$D$10+'СЕТ СН'!$G$6-'СЕТ СН'!$G$22</f>
        <v>1416.88505734</v>
      </c>
      <c r="J74" s="36">
        <f>SUMIFS(СВЦЭМ!$C$33:$C$776,СВЦЭМ!$A$33:$A$776,$A74,СВЦЭМ!$B$33:$B$776,J$47)+'СЕТ СН'!$G$12+СВЦЭМ!$D$10+'СЕТ СН'!$G$6-'СЕТ СН'!$G$22</f>
        <v>1370.0442527999999</v>
      </c>
      <c r="K74" s="36">
        <f>SUMIFS(СВЦЭМ!$C$33:$C$776,СВЦЭМ!$A$33:$A$776,$A74,СВЦЭМ!$B$33:$B$776,K$47)+'СЕТ СН'!$G$12+СВЦЭМ!$D$10+'СЕТ СН'!$G$6-'СЕТ СН'!$G$22</f>
        <v>1339.5934398200002</v>
      </c>
      <c r="L74" s="36">
        <f>SUMIFS(СВЦЭМ!$C$33:$C$776,СВЦЭМ!$A$33:$A$776,$A74,СВЦЭМ!$B$33:$B$776,L$47)+'СЕТ СН'!$G$12+СВЦЭМ!$D$10+'СЕТ СН'!$G$6-'СЕТ СН'!$G$22</f>
        <v>1341.17229552</v>
      </c>
      <c r="M74" s="36">
        <f>SUMIFS(СВЦЭМ!$C$33:$C$776,СВЦЭМ!$A$33:$A$776,$A74,СВЦЭМ!$B$33:$B$776,M$47)+'СЕТ СН'!$G$12+СВЦЭМ!$D$10+'СЕТ СН'!$G$6-'СЕТ СН'!$G$22</f>
        <v>1344.7580413800001</v>
      </c>
      <c r="N74" s="36">
        <f>SUMIFS(СВЦЭМ!$C$33:$C$776,СВЦЭМ!$A$33:$A$776,$A74,СВЦЭМ!$B$33:$B$776,N$47)+'СЕТ СН'!$G$12+СВЦЭМ!$D$10+'СЕТ СН'!$G$6-'СЕТ СН'!$G$22</f>
        <v>1335.8477251100001</v>
      </c>
      <c r="O74" s="36">
        <f>SUMIFS(СВЦЭМ!$C$33:$C$776,СВЦЭМ!$A$33:$A$776,$A74,СВЦЭМ!$B$33:$B$776,O$47)+'СЕТ СН'!$G$12+СВЦЭМ!$D$10+'СЕТ СН'!$G$6-'СЕТ СН'!$G$22</f>
        <v>1335.3643369700001</v>
      </c>
      <c r="P74" s="36">
        <f>SUMIFS(СВЦЭМ!$C$33:$C$776,СВЦЭМ!$A$33:$A$776,$A74,СВЦЭМ!$B$33:$B$776,P$47)+'СЕТ СН'!$G$12+СВЦЭМ!$D$10+'СЕТ СН'!$G$6-'СЕТ СН'!$G$22</f>
        <v>1340.06883634</v>
      </c>
      <c r="Q74" s="36">
        <f>SUMIFS(СВЦЭМ!$C$33:$C$776,СВЦЭМ!$A$33:$A$776,$A74,СВЦЭМ!$B$33:$B$776,Q$47)+'СЕТ СН'!$G$12+СВЦЭМ!$D$10+'СЕТ СН'!$G$6-'СЕТ СН'!$G$22</f>
        <v>1340.1343248100002</v>
      </c>
      <c r="R74" s="36">
        <f>SUMIFS(СВЦЭМ!$C$33:$C$776,СВЦЭМ!$A$33:$A$776,$A74,СВЦЭМ!$B$33:$B$776,R$47)+'СЕТ СН'!$G$12+СВЦЭМ!$D$10+'СЕТ СН'!$G$6-'СЕТ СН'!$G$22</f>
        <v>1332.80542388</v>
      </c>
      <c r="S74" s="36">
        <f>SUMIFS(СВЦЭМ!$C$33:$C$776,СВЦЭМ!$A$33:$A$776,$A74,СВЦЭМ!$B$33:$B$776,S$47)+'СЕТ СН'!$G$12+СВЦЭМ!$D$10+'СЕТ СН'!$G$6-'СЕТ СН'!$G$22</f>
        <v>1336.01762037</v>
      </c>
      <c r="T74" s="36">
        <f>SUMIFS(СВЦЭМ!$C$33:$C$776,СВЦЭМ!$A$33:$A$776,$A74,СВЦЭМ!$B$33:$B$776,T$47)+'СЕТ СН'!$G$12+СВЦЭМ!$D$10+'СЕТ СН'!$G$6-'СЕТ СН'!$G$22</f>
        <v>1330.70399563</v>
      </c>
      <c r="U74" s="36">
        <f>SUMIFS(СВЦЭМ!$C$33:$C$776,СВЦЭМ!$A$33:$A$776,$A74,СВЦЭМ!$B$33:$B$776,U$47)+'СЕТ СН'!$G$12+СВЦЭМ!$D$10+'СЕТ СН'!$G$6-'СЕТ СН'!$G$22</f>
        <v>1333.44994931</v>
      </c>
      <c r="V74" s="36">
        <f>SUMIFS(СВЦЭМ!$C$33:$C$776,СВЦЭМ!$A$33:$A$776,$A74,СВЦЭМ!$B$33:$B$776,V$47)+'СЕТ СН'!$G$12+СВЦЭМ!$D$10+'СЕТ СН'!$G$6-'СЕТ СН'!$G$22</f>
        <v>1345.8308538000001</v>
      </c>
      <c r="W74" s="36">
        <f>SUMIFS(СВЦЭМ!$C$33:$C$776,СВЦЭМ!$A$33:$A$776,$A74,СВЦЭМ!$B$33:$B$776,W$47)+'СЕТ СН'!$G$12+СВЦЭМ!$D$10+'СЕТ СН'!$G$6-'СЕТ СН'!$G$22</f>
        <v>1347.0263619100001</v>
      </c>
      <c r="X74" s="36">
        <f>SUMIFS(СВЦЭМ!$C$33:$C$776,СВЦЭМ!$A$33:$A$776,$A74,СВЦЭМ!$B$33:$B$776,X$47)+'СЕТ СН'!$G$12+СВЦЭМ!$D$10+'СЕТ СН'!$G$6-'СЕТ СН'!$G$22</f>
        <v>1320.09931463</v>
      </c>
      <c r="Y74" s="36">
        <f>SUMIFS(СВЦЭМ!$C$33:$C$776,СВЦЭМ!$A$33:$A$776,$A74,СВЦЭМ!$B$33:$B$776,Y$47)+'СЕТ СН'!$G$12+СВЦЭМ!$D$10+'СЕТ СН'!$G$6-'СЕТ СН'!$G$22</f>
        <v>1350.4203917499999</v>
      </c>
    </row>
    <row r="75" spans="1:27" ht="15.75" x14ac:dyDescent="0.2">
      <c r="A75" s="35">
        <f t="shared" si="1"/>
        <v>44071</v>
      </c>
      <c r="B75" s="36">
        <f>SUMIFS(СВЦЭМ!$C$33:$C$776,СВЦЭМ!$A$33:$A$776,$A75,СВЦЭМ!$B$33:$B$776,B$47)+'СЕТ СН'!$G$12+СВЦЭМ!$D$10+'СЕТ СН'!$G$6-'СЕТ СН'!$G$22</f>
        <v>1474.4379955100001</v>
      </c>
      <c r="C75" s="36">
        <f>SUMIFS(СВЦЭМ!$C$33:$C$776,СВЦЭМ!$A$33:$A$776,$A75,СВЦЭМ!$B$33:$B$776,C$47)+'СЕТ СН'!$G$12+СВЦЭМ!$D$10+'СЕТ СН'!$G$6-'СЕТ СН'!$G$22</f>
        <v>1493.0609981800001</v>
      </c>
      <c r="D75" s="36">
        <f>SUMIFS(СВЦЭМ!$C$33:$C$776,СВЦЭМ!$A$33:$A$776,$A75,СВЦЭМ!$B$33:$B$776,D$47)+'СЕТ СН'!$G$12+СВЦЭМ!$D$10+'СЕТ СН'!$G$6-'СЕТ СН'!$G$22</f>
        <v>1524.6193272800001</v>
      </c>
      <c r="E75" s="36">
        <f>SUMIFS(СВЦЭМ!$C$33:$C$776,СВЦЭМ!$A$33:$A$776,$A75,СВЦЭМ!$B$33:$B$776,E$47)+'СЕТ СН'!$G$12+СВЦЭМ!$D$10+'СЕТ СН'!$G$6-'СЕТ СН'!$G$22</f>
        <v>1537.00495172</v>
      </c>
      <c r="F75" s="36">
        <f>SUMIFS(СВЦЭМ!$C$33:$C$776,СВЦЭМ!$A$33:$A$776,$A75,СВЦЭМ!$B$33:$B$776,F$47)+'СЕТ СН'!$G$12+СВЦЭМ!$D$10+'СЕТ СН'!$G$6-'СЕТ СН'!$G$22</f>
        <v>1547.34602303</v>
      </c>
      <c r="G75" s="36">
        <f>SUMIFS(СВЦЭМ!$C$33:$C$776,СВЦЭМ!$A$33:$A$776,$A75,СВЦЭМ!$B$33:$B$776,G$47)+'СЕТ СН'!$G$12+СВЦЭМ!$D$10+'СЕТ СН'!$G$6-'СЕТ СН'!$G$22</f>
        <v>1526.9943905800001</v>
      </c>
      <c r="H75" s="36">
        <f>SUMIFS(СВЦЭМ!$C$33:$C$776,СВЦЭМ!$A$33:$A$776,$A75,СВЦЭМ!$B$33:$B$776,H$47)+'СЕТ СН'!$G$12+СВЦЭМ!$D$10+'СЕТ СН'!$G$6-'СЕТ СН'!$G$22</f>
        <v>1491.2410688999998</v>
      </c>
      <c r="I75" s="36">
        <f>SUMIFS(СВЦЭМ!$C$33:$C$776,СВЦЭМ!$A$33:$A$776,$A75,СВЦЭМ!$B$33:$B$776,I$47)+'СЕТ СН'!$G$12+СВЦЭМ!$D$10+'СЕТ СН'!$G$6-'СЕТ СН'!$G$22</f>
        <v>1434.9022229299999</v>
      </c>
      <c r="J75" s="36">
        <f>SUMIFS(СВЦЭМ!$C$33:$C$776,СВЦЭМ!$A$33:$A$776,$A75,СВЦЭМ!$B$33:$B$776,J$47)+'СЕТ СН'!$G$12+СВЦЭМ!$D$10+'СЕТ СН'!$G$6-'СЕТ СН'!$G$22</f>
        <v>1374.0812234999999</v>
      </c>
      <c r="K75" s="36">
        <f>SUMIFS(СВЦЭМ!$C$33:$C$776,СВЦЭМ!$A$33:$A$776,$A75,СВЦЭМ!$B$33:$B$776,K$47)+'СЕТ СН'!$G$12+СВЦЭМ!$D$10+'СЕТ СН'!$G$6-'СЕТ СН'!$G$22</f>
        <v>1345.4524077199999</v>
      </c>
      <c r="L75" s="36">
        <f>SUMIFS(СВЦЭМ!$C$33:$C$776,СВЦЭМ!$A$33:$A$776,$A75,СВЦЭМ!$B$33:$B$776,L$47)+'СЕТ СН'!$G$12+СВЦЭМ!$D$10+'СЕТ СН'!$G$6-'СЕТ СН'!$G$22</f>
        <v>1338.0205402500001</v>
      </c>
      <c r="M75" s="36">
        <f>SUMIFS(СВЦЭМ!$C$33:$C$776,СВЦЭМ!$A$33:$A$776,$A75,СВЦЭМ!$B$33:$B$776,M$47)+'СЕТ СН'!$G$12+СВЦЭМ!$D$10+'СЕТ СН'!$G$6-'СЕТ СН'!$G$22</f>
        <v>1339.85112172</v>
      </c>
      <c r="N75" s="36">
        <f>SUMIFS(СВЦЭМ!$C$33:$C$776,СВЦЭМ!$A$33:$A$776,$A75,СВЦЭМ!$B$33:$B$776,N$47)+'СЕТ СН'!$G$12+СВЦЭМ!$D$10+'СЕТ СН'!$G$6-'СЕТ СН'!$G$22</f>
        <v>1343.87720446</v>
      </c>
      <c r="O75" s="36">
        <f>SUMIFS(СВЦЭМ!$C$33:$C$776,СВЦЭМ!$A$33:$A$776,$A75,СВЦЭМ!$B$33:$B$776,O$47)+'СЕТ СН'!$G$12+СВЦЭМ!$D$10+'СЕТ СН'!$G$6-'СЕТ СН'!$G$22</f>
        <v>1346.2845468099999</v>
      </c>
      <c r="P75" s="36">
        <f>SUMIFS(СВЦЭМ!$C$33:$C$776,СВЦЭМ!$A$33:$A$776,$A75,СВЦЭМ!$B$33:$B$776,P$47)+'СЕТ СН'!$G$12+СВЦЭМ!$D$10+'СЕТ СН'!$G$6-'СЕТ СН'!$G$22</f>
        <v>1345.01823898</v>
      </c>
      <c r="Q75" s="36">
        <f>SUMIFS(СВЦЭМ!$C$33:$C$776,СВЦЭМ!$A$33:$A$776,$A75,СВЦЭМ!$B$33:$B$776,Q$47)+'СЕТ СН'!$G$12+СВЦЭМ!$D$10+'СЕТ СН'!$G$6-'СЕТ СН'!$G$22</f>
        <v>1352.5870783999999</v>
      </c>
      <c r="R75" s="36">
        <f>SUMIFS(СВЦЭМ!$C$33:$C$776,СВЦЭМ!$A$33:$A$776,$A75,СВЦЭМ!$B$33:$B$776,R$47)+'СЕТ СН'!$G$12+СВЦЭМ!$D$10+'СЕТ СН'!$G$6-'СЕТ СН'!$G$22</f>
        <v>1347.88589701</v>
      </c>
      <c r="S75" s="36">
        <f>SUMIFS(СВЦЭМ!$C$33:$C$776,СВЦЭМ!$A$33:$A$776,$A75,СВЦЭМ!$B$33:$B$776,S$47)+'СЕТ СН'!$G$12+СВЦЭМ!$D$10+'СЕТ СН'!$G$6-'СЕТ СН'!$G$22</f>
        <v>1349.6364208099999</v>
      </c>
      <c r="T75" s="36">
        <f>SUMIFS(СВЦЭМ!$C$33:$C$776,СВЦЭМ!$A$33:$A$776,$A75,СВЦЭМ!$B$33:$B$776,T$47)+'СЕТ СН'!$G$12+СВЦЭМ!$D$10+'СЕТ СН'!$G$6-'СЕТ СН'!$G$22</f>
        <v>1345.8035682</v>
      </c>
      <c r="U75" s="36">
        <f>SUMIFS(СВЦЭМ!$C$33:$C$776,СВЦЭМ!$A$33:$A$776,$A75,СВЦЭМ!$B$33:$B$776,U$47)+'СЕТ СН'!$G$12+СВЦЭМ!$D$10+'СЕТ СН'!$G$6-'СЕТ СН'!$G$22</f>
        <v>1338.6522009</v>
      </c>
      <c r="V75" s="36">
        <f>SUMIFS(СВЦЭМ!$C$33:$C$776,СВЦЭМ!$A$33:$A$776,$A75,СВЦЭМ!$B$33:$B$776,V$47)+'СЕТ СН'!$G$12+СВЦЭМ!$D$10+'СЕТ СН'!$G$6-'СЕТ СН'!$G$22</f>
        <v>1315.5863312500001</v>
      </c>
      <c r="W75" s="36">
        <f>SUMIFS(СВЦЭМ!$C$33:$C$776,СВЦЭМ!$A$33:$A$776,$A75,СВЦЭМ!$B$33:$B$776,W$47)+'СЕТ СН'!$G$12+СВЦЭМ!$D$10+'СЕТ СН'!$G$6-'СЕТ СН'!$G$22</f>
        <v>1314.50894012</v>
      </c>
      <c r="X75" s="36">
        <f>SUMIFS(СВЦЭМ!$C$33:$C$776,СВЦЭМ!$A$33:$A$776,$A75,СВЦЭМ!$B$33:$B$776,X$47)+'СЕТ СН'!$G$12+СВЦЭМ!$D$10+'СЕТ СН'!$G$6-'СЕТ СН'!$G$22</f>
        <v>1363.8609196800001</v>
      </c>
      <c r="Y75" s="36">
        <f>SUMIFS(СВЦЭМ!$C$33:$C$776,СВЦЭМ!$A$33:$A$776,$A75,СВЦЭМ!$B$33:$B$776,Y$47)+'СЕТ СН'!$G$12+СВЦЭМ!$D$10+'СЕТ СН'!$G$6-'СЕТ СН'!$G$22</f>
        <v>1412.4311446199999</v>
      </c>
    </row>
    <row r="76" spans="1:27" ht="15.75" x14ac:dyDescent="0.2">
      <c r="A76" s="35">
        <f t="shared" si="1"/>
        <v>44072</v>
      </c>
      <c r="B76" s="36">
        <f>SUMIFS(СВЦЭМ!$C$33:$C$776,СВЦЭМ!$A$33:$A$776,$A76,СВЦЭМ!$B$33:$B$776,B$47)+'СЕТ СН'!$G$12+СВЦЭМ!$D$10+'СЕТ СН'!$G$6-'СЕТ СН'!$G$22</f>
        <v>1474.03357213</v>
      </c>
      <c r="C76" s="36">
        <f>SUMIFS(СВЦЭМ!$C$33:$C$776,СВЦЭМ!$A$33:$A$776,$A76,СВЦЭМ!$B$33:$B$776,C$47)+'СЕТ СН'!$G$12+СВЦЭМ!$D$10+'СЕТ СН'!$G$6-'СЕТ СН'!$G$22</f>
        <v>1520.6604641899999</v>
      </c>
      <c r="D76" s="36">
        <f>SUMIFS(СВЦЭМ!$C$33:$C$776,СВЦЭМ!$A$33:$A$776,$A76,СВЦЭМ!$B$33:$B$776,D$47)+'СЕТ СН'!$G$12+СВЦЭМ!$D$10+'СЕТ СН'!$G$6-'СЕТ СН'!$G$22</f>
        <v>1560.0218171199999</v>
      </c>
      <c r="E76" s="36">
        <f>SUMIFS(СВЦЭМ!$C$33:$C$776,СВЦЭМ!$A$33:$A$776,$A76,СВЦЭМ!$B$33:$B$776,E$47)+'СЕТ СН'!$G$12+СВЦЭМ!$D$10+'СЕТ СН'!$G$6-'СЕТ СН'!$G$22</f>
        <v>1574.8834567399999</v>
      </c>
      <c r="F76" s="36">
        <f>SUMIFS(СВЦЭМ!$C$33:$C$776,СВЦЭМ!$A$33:$A$776,$A76,СВЦЭМ!$B$33:$B$776,F$47)+'СЕТ СН'!$G$12+СВЦЭМ!$D$10+'СЕТ СН'!$G$6-'СЕТ СН'!$G$22</f>
        <v>1583.3902461</v>
      </c>
      <c r="G76" s="36">
        <f>SUMIFS(СВЦЭМ!$C$33:$C$776,СВЦЭМ!$A$33:$A$776,$A76,СВЦЭМ!$B$33:$B$776,G$47)+'СЕТ СН'!$G$12+СВЦЭМ!$D$10+'СЕТ СН'!$G$6-'СЕТ СН'!$G$22</f>
        <v>1568.0702005600001</v>
      </c>
      <c r="H76" s="36">
        <f>SUMIFS(СВЦЭМ!$C$33:$C$776,СВЦЭМ!$A$33:$A$776,$A76,СВЦЭМ!$B$33:$B$776,H$47)+'СЕТ СН'!$G$12+СВЦЭМ!$D$10+'СЕТ СН'!$G$6-'СЕТ СН'!$G$22</f>
        <v>1541.6147598500002</v>
      </c>
      <c r="I76" s="36">
        <f>SUMIFS(СВЦЭМ!$C$33:$C$776,СВЦЭМ!$A$33:$A$776,$A76,СВЦЭМ!$B$33:$B$776,I$47)+'СЕТ СН'!$G$12+СВЦЭМ!$D$10+'СЕТ СН'!$G$6-'СЕТ СН'!$G$22</f>
        <v>1495.6400947699999</v>
      </c>
      <c r="J76" s="36">
        <f>SUMIFS(СВЦЭМ!$C$33:$C$776,СВЦЭМ!$A$33:$A$776,$A76,СВЦЭМ!$B$33:$B$776,J$47)+'СЕТ СН'!$G$12+СВЦЭМ!$D$10+'СЕТ СН'!$G$6-'СЕТ СН'!$G$22</f>
        <v>1423.46876978</v>
      </c>
      <c r="K76" s="36">
        <f>SUMIFS(СВЦЭМ!$C$33:$C$776,СВЦЭМ!$A$33:$A$776,$A76,СВЦЭМ!$B$33:$B$776,K$47)+'СЕТ СН'!$G$12+СВЦЭМ!$D$10+'СЕТ СН'!$G$6-'СЕТ СН'!$G$22</f>
        <v>1363.4543285</v>
      </c>
      <c r="L76" s="36">
        <f>SUMIFS(СВЦЭМ!$C$33:$C$776,СВЦЭМ!$A$33:$A$776,$A76,СВЦЭМ!$B$33:$B$776,L$47)+'СЕТ СН'!$G$12+СВЦЭМ!$D$10+'СЕТ СН'!$G$6-'СЕТ СН'!$G$22</f>
        <v>1343.1725862799999</v>
      </c>
      <c r="M76" s="36">
        <f>SUMIFS(СВЦЭМ!$C$33:$C$776,СВЦЭМ!$A$33:$A$776,$A76,СВЦЭМ!$B$33:$B$776,M$47)+'СЕТ СН'!$G$12+СВЦЭМ!$D$10+'СЕТ СН'!$G$6-'СЕТ СН'!$G$22</f>
        <v>1344.43706335</v>
      </c>
      <c r="N76" s="36">
        <f>SUMIFS(СВЦЭМ!$C$33:$C$776,СВЦЭМ!$A$33:$A$776,$A76,СВЦЭМ!$B$33:$B$776,N$47)+'СЕТ СН'!$G$12+СВЦЭМ!$D$10+'СЕТ СН'!$G$6-'СЕТ СН'!$G$22</f>
        <v>1354.8879342099999</v>
      </c>
      <c r="O76" s="36">
        <f>SUMIFS(СВЦЭМ!$C$33:$C$776,СВЦЭМ!$A$33:$A$776,$A76,СВЦЭМ!$B$33:$B$776,O$47)+'СЕТ СН'!$G$12+СВЦЭМ!$D$10+'СЕТ СН'!$G$6-'СЕТ СН'!$G$22</f>
        <v>1349.6032348900001</v>
      </c>
      <c r="P76" s="36">
        <f>SUMIFS(СВЦЭМ!$C$33:$C$776,СВЦЭМ!$A$33:$A$776,$A76,СВЦЭМ!$B$33:$B$776,P$47)+'СЕТ СН'!$G$12+СВЦЭМ!$D$10+'СЕТ СН'!$G$6-'СЕТ СН'!$G$22</f>
        <v>1360.4622540800001</v>
      </c>
      <c r="Q76" s="36">
        <f>SUMIFS(СВЦЭМ!$C$33:$C$776,СВЦЭМ!$A$33:$A$776,$A76,СВЦЭМ!$B$33:$B$776,Q$47)+'СЕТ СН'!$G$12+СВЦЭМ!$D$10+'СЕТ СН'!$G$6-'СЕТ СН'!$G$22</f>
        <v>1372.66363761</v>
      </c>
      <c r="R76" s="36">
        <f>SUMIFS(СВЦЭМ!$C$33:$C$776,СВЦЭМ!$A$33:$A$776,$A76,СВЦЭМ!$B$33:$B$776,R$47)+'СЕТ СН'!$G$12+СВЦЭМ!$D$10+'СЕТ СН'!$G$6-'СЕТ СН'!$G$22</f>
        <v>1381.6961919300002</v>
      </c>
      <c r="S76" s="36">
        <f>SUMIFS(СВЦЭМ!$C$33:$C$776,СВЦЭМ!$A$33:$A$776,$A76,СВЦЭМ!$B$33:$B$776,S$47)+'СЕТ СН'!$G$12+СВЦЭМ!$D$10+'СЕТ СН'!$G$6-'СЕТ СН'!$G$22</f>
        <v>1372.42590189</v>
      </c>
      <c r="T76" s="36">
        <f>SUMIFS(СВЦЭМ!$C$33:$C$776,СВЦЭМ!$A$33:$A$776,$A76,СВЦЭМ!$B$33:$B$776,T$47)+'СЕТ СН'!$G$12+СВЦЭМ!$D$10+'СЕТ СН'!$G$6-'СЕТ СН'!$G$22</f>
        <v>1371.74600734</v>
      </c>
      <c r="U76" s="36">
        <f>SUMIFS(СВЦЭМ!$C$33:$C$776,СВЦЭМ!$A$33:$A$776,$A76,СВЦЭМ!$B$33:$B$776,U$47)+'СЕТ СН'!$G$12+СВЦЭМ!$D$10+'СЕТ СН'!$G$6-'СЕТ СН'!$G$22</f>
        <v>1371.62489684</v>
      </c>
      <c r="V76" s="36">
        <f>SUMIFS(СВЦЭМ!$C$33:$C$776,СВЦЭМ!$A$33:$A$776,$A76,СВЦЭМ!$B$33:$B$776,V$47)+'СЕТ СН'!$G$12+СВЦЭМ!$D$10+'СЕТ СН'!$G$6-'СЕТ СН'!$G$22</f>
        <v>1351.8575176200002</v>
      </c>
      <c r="W76" s="36">
        <f>SUMIFS(СВЦЭМ!$C$33:$C$776,СВЦЭМ!$A$33:$A$776,$A76,СВЦЭМ!$B$33:$B$776,W$47)+'СЕТ СН'!$G$12+СВЦЭМ!$D$10+'СЕТ СН'!$G$6-'СЕТ СН'!$G$22</f>
        <v>1341.14260713</v>
      </c>
      <c r="X76" s="36">
        <f>SUMIFS(СВЦЭМ!$C$33:$C$776,СВЦЭМ!$A$33:$A$776,$A76,СВЦЭМ!$B$33:$B$776,X$47)+'СЕТ СН'!$G$12+СВЦЭМ!$D$10+'СЕТ СН'!$G$6-'СЕТ СН'!$G$22</f>
        <v>1383.7546419300002</v>
      </c>
      <c r="Y76" s="36">
        <f>SUMIFS(СВЦЭМ!$C$33:$C$776,СВЦЭМ!$A$33:$A$776,$A76,СВЦЭМ!$B$33:$B$776,Y$47)+'СЕТ СН'!$G$12+СВЦЭМ!$D$10+'СЕТ СН'!$G$6-'СЕТ СН'!$G$22</f>
        <v>1423.8749116700001</v>
      </c>
    </row>
    <row r="77" spans="1:27" ht="15.75" x14ac:dyDescent="0.2">
      <c r="A77" s="35">
        <f t="shared" si="1"/>
        <v>44073</v>
      </c>
      <c r="B77" s="36">
        <f>SUMIFS(СВЦЭМ!$C$33:$C$776,СВЦЭМ!$A$33:$A$776,$A77,СВЦЭМ!$B$33:$B$776,B$47)+'СЕТ СН'!$G$12+СВЦЭМ!$D$10+'СЕТ СН'!$G$6-'СЕТ СН'!$G$22</f>
        <v>1454.0636948199999</v>
      </c>
      <c r="C77" s="36">
        <f>SUMIFS(СВЦЭМ!$C$33:$C$776,СВЦЭМ!$A$33:$A$776,$A77,СВЦЭМ!$B$33:$B$776,C$47)+'СЕТ СН'!$G$12+СВЦЭМ!$D$10+'СЕТ СН'!$G$6-'СЕТ СН'!$G$22</f>
        <v>1511.88996537</v>
      </c>
      <c r="D77" s="36">
        <f>SUMIFS(СВЦЭМ!$C$33:$C$776,СВЦЭМ!$A$33:$A$776,$A77,СВЦЭМ!$B$33:$B$776,D$47)+'СЕТ СН'!$G$12+СВЦЭМ!$D$10+'СЕТ СН'!$G$6-'СЕТ СН'!$G$22</f>
        <v>1557.6913932800001</v>
      </c>
      <c r="E77" s="36">
        <f>SUMIFS(СВЦЭМ!$C$33:$C$776,СВЦЭМ!$A$33:$A$776,$A77,СВЦЭМ!$B$33:$B$776,E$47)+'СЕТ СН'!$G$12+СВЦЭМ!$D$10+'СЕТ СН'!$G$6-'СЕТ СН'!$G$22</f>
        <v>1556.8715689200001</v>
      </c>
      <c r="F77" s="36">
        <f>SUMIFS(СВЦЭМ!$C$33:$C$776,СВЦЭМ!$A$33:$A$776,$A77,СВЦЭМ!$B$33:$B$776,F$47)+'СЕТ СН'!$G$12+СВЦЭМ!$D$10+'СЕТ СН'!$G$6-'СЕТ СН'!$G$22</f>
        <v>1557.1243630200001</v>
      </c>
      <c r="G77" s="36">
        <f>SUMIFS(СВЦЭМ!$C$33:$C$776,СВЦЭМ!$A$33:$A$776,$A77,СВЦЭМ!$B$33:$B$776,G$47)+'СЕТ СН'!$G$12+СВЦЭМ!$D$10+'СЕТ СН'!$G$6-'СЕТ СН'!$G$22</f>
        <v>1546.87634546</v>
      </c>
      <c r="H77" s="36">
        <f>SUMIFS(СВЦЭМ!$C$33:$C$776,СВЦЭМ!$A$33:$A$776,$A77,СВЦЭМ!$B$33:$B$776,H$47)+'СЕТ СН'!$G$12+СВЦЭМ!$D$10+'СЕТ СН'!$G$6-'СЕТ СН'!$G$22</f>
        <v>1539.1348308300001</v>
      </c>
      <c r="I77" s="36">
        <f>SUMIFS(СВЦЭМ!$C$33:$C$776,СВЦЭМ!$A$33:$A$776,$A77,СВЦЭМ!$B$33:$B$776,I$47)+'СЕТ СН'!$G$12+СВЦЭМ!$D$10+'СЕТ СН'!$G$6-'СЕТ СН'!$G$22</f>
        <v>1507.5163638600002</v>
      </c>
      <c r="J77" s="36">
        <f>SUMIFS(СВЦЭМ!$C$33:$C$776,СВЦЭМ!$A$33:$A$776,$A77,СВЦЭМ!$B$33:$B$776,J$47)+'СЕТ СН'!$G$12+СВЦЭМ!$D$10+'СЕТ СН'!$G$6-'СЕТ СН'!$G$22</f>
        <v>1433.5613535800001</v>
      </c>
      <c r="K77" s="36">
        <f>SUMIFS(СВЦЭМ!$C$33:$C$776,СВЦЭМ!$A$33:$A$776,$A77,СВЦЭМ!$B$33:$B$776,K$47)+'СЕТ СН'!$G$12+СВЦЭМ!$D$10+'СЕТ СН'!$G$6-'СЕТ СН'!$G$22</f>
        <v>1367.20821914</v>
      </c>
      <c r="L77" s="36">
        <f>SUMIFS(СВЦЭМ!$C$33:$C$776,СВЦЭМ!$A$33:$A$776,$A77,СВЦЭМ!$B$33:$B$776,L$47)+'СЕТ СН'!$G$12+СВЦЭМ!$D$10+'СЕТ СН'!$G$6-'СЕТ СН'!$G$22</f>
        <v>1335.6322201200001</v>
      </c>
      <c r="M77" s="36">
        <f>SUMIFS(СВЦЭМ!$C$33:$C$776,СВЦЭМ!$A$33:$A$776,$A77,СВЦЭМ!$B$33:$B$776,M$47)+'СЕТ СН'!$G$12+СВЦЭМ!$D$10+'СЕТ СН'!$G$6-'СЕТ СН'!$G$22</f>
        <v>1328.28528992</v>
      </c>
      <c r="N77" s="36">
        <f>SUMIFS(СВЦЭМ!$C$33:$C$776,СВЦЭМ!$A$33:$A$776,$A77,СВЦЭМ!$B$33:$B$776,N$47)+'СЕТ СН'!$G$12+СВЦЭМ!$D$10+'СЕТ СН'!$G$6-'СЕТ СН'!$G$22</f>
        <v>1338.5456255300001</v>
      </c>
      <c r="O77" s="36">
        <f>SUMIFS(СВЦЭМ!$C$33:$C$776,СВЦЭМ!$A$33:$A$776,$A77,СВЦЭМ!$B$33:$B$776,O$47)+'СЕТ СН'!$G$12+СВЦЭМ!$D$10+'СЕТ СН'!$G$6-'СЕТ СН'!$G$22</f>
        <v>1331.9971301800001</v>
      </c>
      <c r="P77" s="36">
        <f>SUMIFS(СВЦЭМ!$C$33:$C$776,СВЦЭМ!$A$33:$A$776,$A77,СВЦЭМ!$B$33:$B$776,P$47)+'СЕТ СН'!$G$12+СВЦЭМ!$D$10+'СЕТ СН'!$G$6-'СЕТ СН'!$G$22</f>
        <v>1345.0041700100001</v>
      </c>
      <c r="Q77" s="36">
        <f>SUMIFS(СВЦЭМ!$C$33:$C$776,СВЦЭМ!$A$33:$A$776,$A77,СВЦЭМ!$B$33:$B$776,Q$47)+'СЕТ СН'!$G$12+СВЦЭМ!$D$10+'СЕТ СН'!$G$6-'СЕТ СН'!$G$22</f>
        <v>1352.63281067</v>
      </c>
      <c r="R77" s="36">
        <f>SUMIFS(СВЦЭМ!$C$33:$C$776,СВЦЭМ!$A$33:$A$776,$A77,СВЦЭМ!$B$33:$B$776,R$47)+'СЕТ СН'!$G$12+СВЦЭМ!$D$10+'СЕТ СН'!$G$6-'СЕТ СН'!$G$22</f>
        <v>1354.94295263</v>
      </c>
      <c r="S77" s="36">
        <f>SUMIFS(СВЦЭМ!$C$33:$C$776,СВЦЭМ!$A$33:$A$776,$A77,СВЦЭМ!$B$33:$B$776,S$47)+'СЕТ СН'!$G$12+СВЦЭМ!$D$10+'СЕТ СН'!$G$6-'СЕТ СН'!$G$22</f>
        <v>1340.3850848699999</v>
      </c>
      <c r="T77" s="36">
        <f>SUMIFS(СВЦЭМ!$C$33:$C$776,СВЦЭМ!$A$33:$A$776,$A77,СВЦЭМ!$B$33:$B$776,T$47)+'СЕТ СН'!$G$12+СВЦЭМ!$D$10+'СЕТ СН'!$G$6-'СЕТ СН'!$G$22</f>
        <v>1330.5421945799999</v>
      </c>
      <c r="U77" s="36">
        <f>SUMIFS(СВЦЭМ!$C$33:$C$776,СВЦЭМ!$A$33:$A$776,$A77,СВЦЭМ!$B$33:$B$776,U$47)+'СЕТ СН'!$G$12+СВЦЭМ!$D$10+'СЕТ СН'!$G$6-'СЕТ СН'!$G$22</f>
        <v>1324.8347068</v>
      </c>
      <c r="V77" s="36">
        <f>SUMIFS(СВЦЭМ!$C$33:$C$776,СВЦЭМ!$A$33:$A$776,$A77,СВЦЭМ!$B$33:$B$776,V$47)+'СЕТ СН'!$G$12+СВЦЭМ!$D$10+'СЕТ СН'!$G$6-'СЕТ СН'!$G$22</f>
        <v>1299.3190266900001</v>
      </c>
      <c r="W77" s="36">
        <f>SUMIFS(СВЦЭМ!$C$33:$C$776,СВЦЭМ!$A$33:$A$776,$A77,СВЦЭМ!$B$33:$B$776,W$47)+'СЕТ СН'!$G$12+СВЦЭМ!$D$10+'СЕТ СН'!$G$6-'СЕТ СН'!$G$22</f>
        <v>1286.1177002100001</v>
      </c>
      <c r="X77" s="36">
        <f>SUMIFS(СВЦЭМ!$C$33:$C$776,СВЦЭМ!$A$33:$A$776,$A77,СВЦЭМ!$B$33:$B$776,X$47)+'СЕТ СН'!$G$12+СВЦЭМ!$D$10+'СЕТ СН'!$G$6-'СЕТ СН'!$G$22</f>
        <v>1327.4270613799999</v>
      </c>
      <c r="Y77" s="36">
        <f>SUMIFS(СВЦЭМ!$C$33:$C$776,СВЦЭМ!$A$33:$A$776,$A77,СВЦЭМ!$B$33:$B$776,Y$47)+'СЕТ СН'!$G$12+СВЦЭМ!$D$10+'СЕТ СН'!$G$6-'СЕТ СН'!$G$22</f>
        <v>1376.9538507299999</v>
      </c>
      <c r="AA77" s="37"/>
    </row>
    <row r="78" spans="1:27" ht="15.75" x14ac:dyDescent="0.2">
      <c r="A78" s="35">
        <f t="shared" si="1"/>
        <v>44074</v>
      </c>
      <c r="B78" s="36">
        <f>SUMIFS(СВЦЭМ!$C$33:$C$776,СВЦЭМ!$A$33:$A$776,$A78,СВЦЭМ!$B$33:$B$776,B$47)+'СЕТ СН'!$G$12+СВЦЭМ!$D$10+'СЕТ СН'!$G$6-'СЕТ СН'!$G$22</f>
        <v>1423.3044360700001</v>
      </c>
      <c r="C78" s="36">
        <f>SUMIFS(СВЦЭМ!$C$33:$C$776,СВЦЭМ!$A$33:$A$776,$A78,СВЦЭМ!$B$33:$B$776,C$47)+'СЕТ СН'!$G$12+СВЦЭМ!$D$10+'СЕТ СН'!$G$6-'СЕТ СН'!$G$22</f>
        <v>1477.0913291699999</v>
      </c>
      <c r="D78" s="36">
        <f>SUMIFS(СВЦЭМ!$C$33:$C$776,СВЦЭМ!$A$33:$A$776,$A78,СВЦЭМ!$B$33:$B$776,D$47)+'СЕТ СН'!$G$12+СВЦЭМ!$D$10+'СЕТ СН'!$G$6-'СЕТ СН'!$G$22</f>
        <v>1534.2911198300001</v>
      </c>
      <c r="E78" s="36">
        <f>SUMIFS(СВЦЭМ!$C$33:$C$776,СВЦЭМ!$A$33:$A$776,$A78,СВЦЭМ!$B$33:$B$776,E$47)+'СЕТ СН'!$G$12+СВЦЭМ!$D$10+'СЕТ СН'!$G$6-'СЕТ СН'!$G$22</f>
        <v>1546.38831252</v>
      </c>
      <c r="F78" s="36">
        <f>SUMIFS(СВЦЭМ!$C$33:$C$776,СВЦЭМ!$A$33:$A$776,$A78,СВЦЭМ!$B$33:$B$776,F$47)+'СЕТ СН'!$G$12+СВЦЭМ!$D$10+'СЕТ СН'!$G$6-'СЕТ СН'!$G$22</f>
        <v>1557.1013327199998</v>
      </c>
      <c r="G78" s="36">
        <f>SUMIFS(СВЦЭМ!$C$33:$C$776,СВЦЭМ!$A$33:$A$776,$A78,СВЦЭМ!$B$33:$B$776,G$47)+'СЕТ СН'!$G$12+СВЦЭМ!$D$10+'СЕТ СН'!$G$6-'СЕТ СН'!$G$22</f>
        <v>1543.52628372</v>
      </c>
      <c r="H78" s="36">
        <f>SUMIFS(СВЦЭМ!$C$33:$C$776,СВЦЭМ!$A$33:$A$776,$A78,СВЦЭМ!$B$33:$B$776,H$47)+'СЕТ СН'!$G$12+СВЦЭМ!$D$10+'СЕТ СН'!$G$6-'СЕТ СН'!$G$22</f>
        <v>1492.4426664100001</v>
      </c>
      <c r="I78" s="36">
        <f>SUMIFS(СВЦЭМ!$C$33:$C$776,СВЦЭМ!$A$33:$A$776,$A78,СВЦЭМ!$B$33:$B$776,I$47)+'СЕТ СН'!$G$12+СВЦЭМ!$D$10+'СЕТ СН'!$G$6-'СЕТ СН'!$G$22</f>
        <v>1430.8132386100001</v>
      </c>
      <c r="J78" s="36">
        <f>SUMIFS(СВЦЭМ!$C$33:$C$776,СВЦЭМ!$A$33:$A$776,$A78,СВЦЭМ!$B$33:$B$776,J$47)+'СЕТ СН'!$G$12+СВЦЭМ!$D$10+'СЕТ СН'!$G$6-'СЕТ СН'!$G$22</f>
        <v>1375.2030130000001</v>
      </c>
      <c r="K78" s="36">
        <f>SUMIFS(СВЦЭМ!$C$33:$C$776,СВЦЭМ!$A$33:$A$776,$A78,СВЦЭМ!$B$33:$B$776,K$47)+'СЕТ СН'!$G$12+СВЦЭМ!$D$10+'СЕТ СН'!$G$6-'СЕТ СН'!$G$22</f>
        <v>1332.2847018299999</v>
      </c>
      <c r="L78" s="36">
        <f>SUMIFS(СВЦЭМ!$C$33:$C$776,СВЦЭМ!$A$33:$A$776,$A78,СВЦЭМ!$B$33:$B$776,L$47)+'СЕТ СН'!$G$12+СВЦЭМ!$D$10+'СЕТ СН'!$G$6-'СЕТ СН'!$G$22</f>
        <v>1347.1282404799999</v>
      </c>
      <c r="M78" s="36">
        <f>SUMIFS(СВЦЭМ!$C$33:$C$776,СВЦЭМ!$A$33:$A$776,$A78,СВЦЭМ!$B$33:$B$776,M$47)+'СЕТ СН'!$G$12+СВЦЭМ!$D$10+'СЕТ СН'!$G$6-'СЕТ СН'!$G$22</f>
        <v>1346.0204227899999</v>
      </c>
      <c r="N78" s="36">
        <f>SUMIFS(СВЦЭМ!$C$33:$C$776,СВЦЭМ!$A$33:$A$776,$A78,СВЦЭМ!$B$33:$B$776,N$47)+'СЕТ СН'!$G$12+СВЦЭМ!$D$10+'СЕТ СН'!$G$6-'СЕТ СН'!$G$22</f>
        <v>1342.1407497999999</v>
      </c>
      <c r="O78" s="36">
        <f>SUMIFS(СВЦЭМ!$C$33:$C$776,СВЦЭМ!$A$33:$A$776,$A78,СВЦЭМ!$B$33:$B$776,O$47)+'СЕТ СН'!$G$12+СВЦЭМ!$D$10+'СЕТ СН'!$G$6-'СЕТ СН'!$G$22</f>
        <v>1336.5078941900001</v>
      </c>
      <c r="P78" s="36">
        <f>SUMIFS(СВЦЭМ!$C$33:$C$776,СВЦЭМ!$A$33:$A$776,$A78,СВЦЭМ!$B$33:$B$776,P$47)+'СЕТ СН'!$G$12+СВЦЭМ!$D$10+'СЕТ СН'!$G$6-'СЕТ СН'!$G$22</f>
        <v>1341.8643028000001</v>
      </c>
      <c r="Q78" s="36">
        <f>SUMIFS(СВЦЭМ!$C$33:$C$776,СВЦЭМ!$A$33:$A$776,$A78,СВЦЭМ!$B$33:$B$776,Q$47)+'СЕТ СН'!$G$12+СВЦЭМ!$D$10+'СЕТ СН'!$G$6-'СЕТ СН'!$G$22</f>
        <v>1338.8327416100001</v>
      </c>
      <c r="R78" s="36">
        <f>SUMIFS(СВЦЭМ!$C$33:$C$776,СВЦЭМ!$A$33:$A$776,$A78,СВЦЭМ!$B$33:$B$776,R$47)+'СЕТ СН'!$G$12+СВЦЭМ!$D$10+'СЕТ СН'!$G$6-'СЕТ СН'!$G$22</f>
        <v>1336.85666111</v>
      </c>
      <c r="S78" s="36">
        <f>SUMIFS(СВЦЭМ!$C$33:$C$776,СВЦЭМ!$A$33:$A$776,$A78,СВЦЭМ!$B$33:$B$776,S$47)+'СЕТ СН'!$G$12+СВЦЭМ!$D$10+'СЕТ СН'!$G$6-'СЕТ СН'!$G$22</f>
        <v>1342.8401266400001</v>
      </c>
      <c r="T78" s="36">
        <f>SUMIFS(СВЦЭМ!$C$33:$C$776,СВЦЭМ!$A$33:$A$776,$A78,СВЦЭМ!$B$33:$B$776,T$47)+'СЕТ СН'!$G$12+СВЦЭМ!$D$10+'СЕТ СН'!$G$6-'СЕТ СН'!$G$22</f>
        <v>1341.7460042500002</v>
      </c>
      <c r="U78" s="36">
        <f>SUMIFS(СВЦЭМ!$C$33:$C$776,СВЦЭМ!$A$33:$A$776,$A78,СВЦЭМ!$B$33:$B$776,U$47)+'СЕТ СН'!$G$12+СВЦЭМ!$D$10+'СЕТ СН'!$G$6-'СЕТ СН'!$G$22</f>
        <v>1334.18454959</v>
      </c>
      <c r="V78" s="36">
        <f>SUMIFS(СВЦЭМ!$C$33:$C$776,СВЦЭМ!$A$33:$A$776,$A78,СВЦЭМ!$B$33:$B$776,V$47)+'СЕТ СН'!$G$12+СВЦЭМ!$D$10+'СЕТ СН'!$G$6-'СЕТ СН'!$G$22</f>
        <v>1334.6844251500002</v>
      </c>
      <c r="W78" s="36">
        <f>SUMIFS(СВЦЭМ!$C$33:$C$776,СВЦЭМ!$A$33:$A$776,$A78,СВЦЭМ!$B$33:$B$776,W$47)+'СЕТ СН'!$G$12+СВЦЭМ!$D$10+'СЕТ СН'!$G$6-'СЕТ СН'!$G$22</f>
        <v>1332.9130502100002</v>
      </c>
      <c r="X78" s="36">
        <f>SUMIFS(СВЦЭМ!$C$33:$C$776,СВЦЭМ!$A$33:$A$776,$A78,СВЦЭМ!$B$33:$B$776,X$47)+'СЕТ СН'!$G$12+СВЦЭМ!$D$10+'СЕТ СН'!$G$6-'СЕТ СН'!$G$22</f>
        <v>1341.27039519</v>
      </c>
      <c r="Y78" s="36">
        <f>SUMIFS(СВЦЭМ!$C$33:$C$776,СВЦЭМ!$A$33:$A$776,$A78,СВЦЭМ!$B$33:$B$776,Y$47)+'СЕТ СН'!$G$12+СВЦЭМ!$D$10+'СЕТ СН'!$G$6-'СЕТ СН'!$G$22</f>
        <v>1392.87104168</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01.08.2020</v>
      </c>
      <c r="B84" s="36">
        <f>SUMIFS(СВЦЭМ!$C$33:$C$776,СВЦЭМ!$A$33:$A$776,$A84,СВЦЭМ!$B$33:$B$776,B$83)+'СЕТ СН'!$H$12+СВЦЭМ!$D$10+'СЕТ СН'!$H$6-'СЕТ СН'!$H$22</f>
        <v>1335.41141161</v>
      </c>
      <c r="C84" s="36">
        <f>SUMIFS(СВЦЭМ!$C$33:$C$776,СВЦЭМ!$A$33:$A$776,$A84,СВЦЭМ!$B$33:$B$776,C$83)+'СЕТ СН'!$H$12+СВЦЭМ!$D$10+'СЕТ СН'!$H$6-'СЕТ СН'!$H$22</f>
        <v>1374.1370515899998</v>
      </c>
      <c r="D84" s="36">
        <f>SUMIFS(СВЦЭМ!$C$33:$C$776,СВЦЭМ!$A$33:$A$776,$A84,СВЦЭМ!$B$33:$B$776,D$83)+'СЕТ СН'!$H$12+СВЦЭМ!$D$10+'СЕТ СН'!$H$6-'СЕТ СН'!$H$22</f>
        <v>1412.7955875299999</v>
      </c>
      <c r="E84" s="36">
        <f>SUMIFS(СВЦЭМ!$C$33:$C$776,СВЦЭМ!$A$33:$A$776,$A84,СВЦЭМ!$B$33:$B$776,E$83)+'СЕТ СН'!$H$12+СВЦЭМ!$D$10+'СЕТ СН'!$H$6-'СЕТ СН'!$H$22</f>
        <v>1413.71695196</v>
      </c>
      <c r="F84" s="36">
        <f>SUMIFS(СВЦЭМ!$C$33:$C$776,СВЦЭМ!$A$33:$A$776,$A84,СВЦЭМ!$B$33:$B$776,F$83)+'СЕТ СН'!$H$12+СВЦЭМ!$D$10+'СЕТ СН'!$H$6-'СЕТ СН'!$H$22</f>
        <v>1409.5613084699999</v>
      </c>
      <c r="G84" s="36">
        <f>SUMIFS(СВЦЭМ!$C$33:$C$776,СВЦЭМ!$A$33:$A$776,$A84,СВЦЭМ!$B$33:$B$776,G$83)+'СЕТ СН'!$H$12+СВЦЭМ!$D$10+'СЕТ СН'!$H$6-'СЕТ СН'!$H$22</f>
        <v>1436.3623817600001</v>
      </c>
      <c r="H84" s="36">
        <f>SUMIFS(СВЦЭМ!$C$33:$C$776,СВЦЭМ!$A$33:$A$776,$A84,СВЦЭМ!$B$33:$B$776,H$83)+'СЕТ СН'!$H$12+СВЦЭМ!$D$10+'СЕТ СН'!$H$6-'СЕТ СН'!$H$22</f>
        <v>1414.8796285999999</v>
      </c>
      <c r="I84" s="36">
        <f>SUMIFS(СВЦЭМ!$C$33:$C$776,СВЦЭМ!$A$33:$A$776,$A84,СВЦЭМ!$B$33:$B$776,I$83)+'СЕТ СН'!$H$12+СВЦЭМ!$D$10+'СЕТ СН'!$H$6-'СЕТ СН'!$H$22</f>
        <v>1434.0044059399997</v>
      </c>
      <c r="J84" s="36">
        <f>SUMIFS(СВЦЭМ!$C$33:$C$776,СВЦЭМ!$A$33:$A$776,$A84,СВЦЭМ!$B$33:$B$776,J$83)+'СЕТ СН'!$H$12+СВЦЭМ!$D$10+'СЕТ СН'!$H$6-'СЕТ СН'!$H$22</f>
        <v>1388.6706213500001</v>
      </c>
      <c r="K84" s="36">
        <f>SUMIFS(СВЦЭМ!$C$33:$C$776,СВЦЭМ!$A$33:$A$776,$A84,СВЦЭМ!$B$33:$B$776,K$83)+'СЕТ СН'!$H$12+СВЦЭМ!$D$10+'СЕТ СН'!$H$6-'СЕТ СН'!$H$22</f>
        <v>1346.4173037400001</v>
      </c>
      <c r="L84" s="36">
        <f>SUMIFS(СВЦЭМ!$C$33:$C$776,СВЦЭМ!$A$33:$A$776,$A84,СВЦЭМ!$B$33:$B$776,L$83)+'СЕТ СН'!$H$12+СВЦЭМ!$D$10+'СЕТ СН'!$H$6-'СЕТ СН'!$H$22</f>
        <v>1312.5183541000001</v>
      </c>
      <c r="M84" s="36">
        <f>SUMIFS(СВЦЭМ!$C$33:$C$776,СВЦЭМ!$A$33:$A$776,$A84,СВЦЭМ!$B$33:$B$776,M$83)+'СЕТ СН'!$H$12+СВЦЭМ!$D$10+'СЕТ СН'!$H$6-'СЕТ СН'!$H$22</f>
        <v>1241.8052791300001</v>
      </c>
      <c r="N84" s="36">
        <f>SUMIFS(СВЦЭМ!$C$33:$C$776,СВЦЭМ!$A$33:$A$776,$A84,СВЦЭМ!$B$33:$B$776,N$83)+'СЕТ СН'!$H$12+СВЦЭМ!$D$10+'СЕТ СН'!$H$6-'СЕТ СН'!$H$22</f>
        <v>1209.1661883100001</v>
      </c>
      <c r="O84" s="36">
        <f>SUMIFS(СВЦЭМ!$C$33:$C$776,СВЦЭМ!$A$33:$A$776,$A84,СВЦЭМ!$B$33:$B$776,O$83)+'СЕТ СН'!$H$12+СВЦЭМ!$D$10+'СЕТ СН'!$H$6-'СЕТ СН'!$H$22</f>
        <v>1162.3599485499999</v>
      </c>
      <c r="P84" s="36">
        <f>SUMIFS(СВЦЭМ!$C$33:$C$776,СВЦЭМ!$A$33:$A$776,$A84,СВЦЭМ!$B$33:$B$776,P$83)+'СЕТ СН'!$H$12+СВЦЭМ!$D$10+'СЕТ СН'!$H$6-'СЕТ СН'!$H$22</f>
        <v>1174.48585073</v>
      </c>
      <c r="Q84" s="36">
        <f>SUMIFS(СВЦЭМ!$C$33:$C$776,СВЦЭМ!$A$33:$A$776,$A84,СВЦЭМ!$B$33:$B$776,Q$83)+'СЕТ СН'!$H$12+СВЦЭМ!$D$10+'СЕТ СН'!$H$6-'СЕТ СН'!$H$22</f>
        <v>1175.3668095600001</v>
      </c>
      <c r="R84" s="36">
        <f>SUMIFS(СВЦЭМ!$C$33:$C$776,СВЦЭМ!$A$33:$A$776,$A84,СВЦЭМ!$B$33:$B$776,R$83)+'СЕТ СН'!$H$12+СВЦЭМ!$D$10+'СЕТ СН'!$H$6-'СЕТ СН'!$H$22</f>
        <v>1174.47571593</v>
      </c>
      <c r="S84" s="36">
        <f>SUMIFS(СВЦЭМ!$C$33:$C$776,СВЦЭМ!$A$33:$A$776,$A84,СВЦЭМ!$B$33:$B$776,S$83)+'СЕТ СН'!$H$12+СВЦЭМ!$D$10+'СЕТ СН'!$H$6-'СЕТ СН'!$H$22</f>
        <v>1173.70937054</v>
      </c>
      <c r="T84" s="36">
        <f>SUMIFS(СВЦЭМ!$C$33:$C$776,СВЦЭМ!$A$33:$A$776,$A84,СВЦЭМ!$B$33:$B$776,T$83)+'СЕТ СН'!$H$12+СВЦЭМ!$D$10+'СЕТ СН'!$H$6-'СЕТ СН'!$H$22</f>
        <v>1173.26345098</v>
      </c>
      <c r="U84" s="36">
        <f>SUMIFS(СВЦЭМ!$C$33:$C$776,СВЦЭМ!$A$33:$A$776,$A84,СВЦЭМ!$B$33:$B$776,U$83)+'СЕТ СН'!$H$12+СВЦЭМ!$D$10+'СЕТ СН'!$H$6-'СЕТ СН'!$H$22</f>
        <v>1176.16300699</v>
      </c>
      <c r="V84" s="36">
        <f>SUMIFS(СВЦЭМ!$C$33:$C$776,СВЦЭМ!$A$33:$A$776,$A84,СВЦЭМ!$B$33:$B$776,V$83)+'СЕТ СН'!$H$12+СВЦЭМ!$D$10+'СЕТ СН'!$H$6-'СЕТ СН'!$H$22</f>
        <v>1160.9633515800001</v>
      </c>
      <c r="W84" s="36">
        <f>SUMIFS(СВЦЭМ!$C$33:$C$776,СВЦЭМ!$A$33:$A$776,$A84,СВЦЭМ!$B$33:$B$776,W$83)+'СЕТ СН'!$H$12+СВЦЭМ!$D$10+'СЕТ СН'!$H$6-'СЕТ СН'!$H$22</f>
        <v>1144.3439089999999</v>
      </c>
      <c r="X84" s="36">
        <f>SUMIFS(СВЦЭМ!$C$33:$C$776,СВЦЭМ!$A$33:$A$776,$A84,СВЦЭМ!$B$33:$B$776,X$83)+'СЕТ СН'!$H$12+СВЦЭМ!$D$10+'СЕТ СН'!$H$6-'СЕТ СН'!$H$22</f>
        <v>1185.2943130600001</v>
      </c>
      <c r="Y84" s="36">
        <f>SUMIFS(СВЦЭМ!$C$33:$C$776,СВЦЭМ!$A$33:$A$776,$A84,СВЦЭМ!$B$33:$B$776,Y$83)+'СЕТ СН'!$H$12+СВЦЭМ!$D$10+'СЕТ СН'!$H$6-'СЕТ СН'!$H$22</f>
        <v>1295.7085861</v>
      </c>
    </row>
    <row r="85" spans="1:25" ht="15.75" x14ac:dyDescent="0.2">
      <c r="A85" s="35">
        <f>A84+1</f>
        <v>44045</v>
      </c>
      <c r="B85" s="36">
        <f>SUMIFS(СВЦЭМ!$C$33:$C$776,СВЦЭМ!$A$33:$A$776,$A85,СВЦЭМ!$B$33:$B$776,B$83)+'СЕТ СН'!$H$12+СВЦЭМ!$D$10+'СЕТ СН'!$H$6-'СЕТ СН'!$H$22</f>
        <v>1319.7109643899998</v>
      </c>
      <c r="C85" s="36">
        <f>SUMIFS(СВЦЭМ!$C$33:$C$776,СВЦЭМ!$A$33:$A$776,$A85,СВЦЭМ!$B$33:$B$776,C$83)+'СЕТ СН'!$H$12+СВЦЭМ!$D$10+'СЕТ СН'!$H$6-'СЕТ СН'!$H$22</f>
        <v>1364.1035269700001</v>
      </c>
      <c r="D85" s="36">
        <f>SUMIFS(СВЦЭМ!$C$33:$C$776,СВЦЭМ!$A$33:$A$776,$A85,СВЦЭМ!$B$33:$B$776,D$83)+'СЕТ СН'!$H$12+СВЦЭМ!$D$10+'СЕТ СН'!$H$6-'СЕТ СН'!$H$22</f>
        <v>1396.09718417</v>
      </c>
      <c r="E85" s="36">
        <f>SUMIFS(СВЦЭМ!$C$33:$C$776,СВЦЭМ!$A$33:$A$776,$A85,СВЦЭМ!$B$33:$B$776,E$83)+'СЕТ СН'!$H$12+СВЦЭМ!$D$10+'СЕТ СН'!$H$6-'СЕТ СН'!$H$22</f>
        <v>1399.4369120900001</v>
      </c>
      <c r="F85" s="36">
        <f>SUMIFS(СВЦЭМ!$C$33:$C$776,СВЦЭМ!$A$33:$A$776,$A85,СВЦЭМ!$B$33:$B$776,F$83)+'СЕТ СН'!$H$12+СВЦЭМ!$D$10+'СЕТ СН'!$H$6-'СЕТ СН'!$H$22</f>
        <v>1401.8660252899999</v>
      </c>
      <c r="G85" s="36">
        <f>SUMIFS(СВЦЭМ!$C$33:$C$776,СВЦЭМ!$A$33:$A$776,$A85,СВЦЭМ!$B$33:$B$776,G$83)+'СЕТ СН'!$H$12+СВЦЭМ!$D$10+'СЕТ СН'!$H$6-'СЕТ СН'!$H$22</f>
        <v>1402.04334567</v>
      </c>
      <c r="H85" s="36">
        <f>SUMIFS(СВЦЭМ!$C$33:$C$776,СВЦЭМ!$A$33:$A$776,$A85,СВЦЭМ!$B$33:$B$776,H$83)+'СЕТ СН'!$H$12+СВЦЭМ!$D$10+'СЕТ СН'!$H$6-'СЕТ СН'!$H$22</f>
        <v>1373.5189420299998</v>
      </c>
      <c r="I85" s="36">
        <f>SUMIFS(СВЦЭМ!$C$33:$C$776,СВЦЭМ!$A$33:$A$776,$A85,СВЦЭМ!$B$33:$B$776,I$83)+'СЕТ СН'!$H$12+СВЦЭМ!$D$10+'СЕТ СН'!$H$6-'СЕТ СН'!$H$22</f>
        <v>1410.3791769899999</v>
      </c>
      <c r="J85" s="36">
        <f>SUMIFS(СВЦЭМ!$C$33:$C$776,СВЦЭМ!$A$33:$A$776,$A85,СВЦЭМ!$B$33:$B$776,J$83)+'СЕТ СН'!$H$12+СВЦЭМ!$D$10+'СЕТ СН'!$H$6-'СЕТ СН'!$H$22</f>
        <v>1367.61223838</v>
      </c>
      <c r="K85" s="36">
        <f>SUMIFS(СВЦЭМ!$C$33:$C$776,СВЦЭМ!$A$33:$A$776,$A85,СВЦЭМ!$B$33:$B$776,K$83)+'СЕТ СН'!$H$12+СВЦЭМ!$D$10+'СЕТ СН'!$H$6-'СЕТ СН'!$H$22</f>
        <v>1301.7218889199999</v>
      </c>
      <c r="L85" s="36">
        <f>SUMIFS(СВЦЭМ!$C$33:$C$776,СВЦЭМ!$A$33:$A$776,$A85,СВЦЭМ!$B$33:$B$776,L$83)+'СЕТ СН'!$H$12+СВЦЭМ!$D$10+'СЕТ СН'!$H$6-'СЕТ СН'!$H$22</f>
        <v>1265.4083073199999</v>
      </c>
      <c r="M85" s="36">
        <f>SUMIFS(СВЦЭМ!$C$33:$C$776,СВЦЭМ!$A$33:$A$776,$A85,СВЦЭМ!$B$33:$B$776,M$83)+'СЕТ СН'!$H$12+СВЦЭМ!$D$10+'СЕТ СН'!$H$6-'СЕТ СН'!$H$22</f>
        <v>1185.8474621400001</v>
      </c>
      <c r="N85" s="36">
        <f>SUMIFS(СВЦЭМ!$C$33:$C$776,СВЦЭМ!$A$33:$A$776,$A85,СВЦЭМ!$B$33:$B$776,N$83)+'СЕТ СН'!$H$12+СВЦЭМ!$D$10+'СЕТ СН'!$H$6-'СЕТ СН'!$H$22</f>
        <v>1152.5735950799999</v>
      </c>
      <c r="O85" s="36">
        <f>SUMIFS(СВЦЭМ!$C$33:$C$776,СВЦЭМ!$A$33:$A$776,$A85,СВЦЭМ!$B$33:$B$776,O$83)+'СЕТ СН'!$H$12+СВЦЭМ!$D$10+'СЕТ СН'!$H$6-'СЕТ СН'!$H$22</f>
        <v>1139.5468888299999</v>
      </c>
      <c r="P85" s="36">
        <f>SUMIFS(СВЦЭМ!$C$33:$C$776,СВЦЭМ!$A$33:$A$776,$A85,СВЦЭМ!$B$33:$B$776,P$83)+'СЕТ СН'!$H$12+СВЦЭМ!$D$10+'СЕТ СН'!$H$6-'СЕТ СН'!$H$22</f>
        <v>1159.1942970800001</v>
      </c>
      <c r="Q85" s="36">
        <f>SUMIFS(СВЦЭМ!$C$33:$C$776,СВЦЭМ!$A$33:$A$776,$A85,СВЦЭМ!$B$33:$B$776,Q$83)+'СЕТ СН'!$H$12+СВЦЭМ!$D$10+'СЕТ СН'!$H$6-'СЕТ СН'!$H$22</f>
        <v>1168.2901796000001</v>
      </c>
      <c r="R85" s="36">
        <f>SUMIFS(СВЦЭМ!$C$33:$C$776,СВЦЭМ!$A$33:$A$776,$A85,СВЦЭМ!$B$33:$B$776,R$83)+'СЕТ СН'!$H$12+СВЦЭМ!$D$10+'СЕТ СН'!$H$6-'СЕТ СН'!$H$22</f>
        <v>1161.31218844</v>
      </c>
      <c r="S85" s="36">
        <f>SUMIFS(СВЦЭМ!$C$33:$C$776,СВЦЭМ!$A$33:$A$776,$A85,СВЦЭМ!$B$33:$B$776,S$83)+'СЕТ СН'!$H$12+СВЦЭМ!$D$10+'СЕТ СН'!$H$6-'СЕТ СН'!$H$22</f>
        <v>1164.8888438399999</v>
      </c>
      <c r="T85" s="36">
        <f>SUMIFS(СВЦЭМ!$C$33:$C$776,СВЦЭМ!$A$33:$A$776,$A85,СВЦЭМ!$B$33:$B$776,T$83)+'СЕТ СН'!$H$12+СВЦЭМ!$D$10+'СЕТ СН'!$H$6-'СЕТ СН'!$H$22</f>
        <v>1163.98187302</v>
      </c>
      <c r="U85" s="36">
        <f>SUMIFS(СВЦЭМ!$C$33:$C$776,СВЦЭМ!$A$33:$A$776,$A85,СВЦЭМ!$B$33:$B$776,U$83)+'СЕТ СН'!$H$12+СВЦЭМ!$D$10+'СЕТ СН'!$H$6-'СЕТ СН'!$H$22</f>
        <v>1150.9610262400001</v>
      </c>
      <c r="V85" s="36">
        <f>SUMIFS(СВЦЭМ!$C$33:$C$776,СВЦЭМ!$A$33:$A$776,$A85,СВЦЭМ!$B$33:$B$776,V$83)+'СЕТ СН'!$H$12+СВЦЭМ!$D$10+'СЕТ СН'!$H$6-'СЕТ СН'!$H$22</f>
        <v>1122.5775595800001</v>
      </c>
      <c r="W85" s="36">
        <f>SUMIFS(СВЦЭМ!$C$33:$C$776,СВЦЭМ!$A$33:$A$776,$A85,СВЦЭМ!$B$33:$B$776,W$83)+'СЕТ СН'!$H$12+СВЦЭМ!$D$10+'СЕТ СН'!$H$6-'СЕТ СН'!$H$22</f>
        <v>1121.2652346300001</v>
      </c>
      <c r="X85" s="36">
        <f>SUMIFS(СВЦЭМ!$C$33:$C$776,СВЦЭМ!$A$33:$A$776,$A85,СВЦЭМ!$B$33:$B$776,X$83)+'СЕТ СН'!$H$12+СВЦЭМ!$D$10+'СЕТ СН'!$H$6-'СЕТ СН'!$H$22</f>
        <v>1148.93315295</v>
      </c>
      <c r="Y85" s="36">
        <f>SUMIFS(СВЦЭМ!$C$33:$C$776,СВЦЭМ!$A$33:$A$776,$A85,СВЦЭМ!$B$33:$B$776,Y$83)+'СЕТ СН'!$H$12+СВЦЭМ!$D$10+'СЕТ СН'!$H$6-'СЕТ СН'!$H$22</f>
        <v>1233.3469288699998</v>
      </c>
    </row>
    <row r="86" spans="1:25" ht="15.75" x14ac:dyDescent="0.2">
      <c r="A86" s="35">
        <f t="shared" ref="A86:A114" si="2">A85+1</f>
        <v>44046</v>
      </c>
      <c r="B86" s="36">
        <f>SUMIFS(СВЦЭМ!$C$33:$C$776,СВЦЭМ!$A$33:$A$776,$A86,СВЦЭМ!$B$33:$B$776,B$83)+'СЕТ СН'!$H$12+СВЦЭМ!$D$10+'СЕТ СН'!$H$6-'СЕТ СН'!$H$22</f>
        <v>1320.48560434</v>
      </c>
      <c r="C86" s="36">
        <f>SUMIFS(СВЦЭМ!$C$33:$C$776,СВЦЭМ!$A$33:$A$776,$A86,СВЦЭМ!$B$33:$B$776,C$83)+'СЕТ СН'!$H$12+СВЦЭМ!$D$10+'СЕТ СН'!$H$6-'СЕТ СН'!$H$22</f>
        <v>1315.92932505</v>
      </c>
      <c r="D86" s="36">
        <f>SUMIFS(СВЦЭМ!$C$33:$C$776,СВЦЭМ!$A$33:$A$776,$A86,СВЦЭМ!$B$33:$B$776,D$83)+'СЕТ СН'!$H$12+СВЦЭМ!$D$10+'СЕТ СН'!$H$6-'СЕТ СН'!$H$22</f>
        <v>1323.3944818</v>
      </c>
      <c r="E86" s="36">
        <f>SUMIFS(СВЦЭМ!$C$33:$C$776,СВЦЭМ!$A$33:$A$776,$A86,СВЦЭМ!$B$33:$B$776,E$83)+'СЕТ СН'!$H$12+СВЦЭМ!$D$10+'СЕТ СН'!$H$6-'СЕТ СН'!$H$22</f>
        <v>1371.5535639700001</v>
      </c>
      <c r="F86" s="36">
        <f>SUMIFS(СВЦЭМ!$C$33:$C$776,СВЦЭМ!$A$33:$A$776,$A86,СВЦЭМ!$B$33:$B$776,F$83)+'СЕТ СН'!$H$12+СВЦЭМ!$D$10+'СЕТ СН'!$H$6-'СЕТ СН'!$H$22</f>
        <v>1376.40602612</v>
      </c>
      <c r="G86" s="36">
        <f>SUMIFS(СВЦЭМ!$C$33:$C$776,СВЦЭМ!$A$33:$A$776,$A86,СВЦЭМ!$B$33:$B$776,G$83)+'СЕТ СН'!$H$12+СВЦЭМ!$D$10+'СЕТ СН'!$H$6-'СЕТ СН'!$H$22</f>
        <v>1398.79465779</v>
      </c>
      <c r="H86" s="36">
        <f>SUMIFS(СВЦЭМ!$C$33:$C$776,СВЦЭМ!$A$33:$A$776,$A86,СВЦЭМ!$B$33:$B$776,H$83)+'СЕТ СН'!$H$12+СВЦЭМ!$D$10+'СЕТ СН'!$H$6-'СЕТ СН'!$H$22</f>
        <v>1384.71651</v>
      </c>
      <c r="I86" s="36">
        <f>SUMIFS(СВЦЭМ!$C$33:$C$776,СВЦЭМ!$A$33:$A$776,$A86,СВЦЭМ!$B$33:$B$776,I$83)+'СЕТ СН'!$H$12+СВЦЭМ!$D$10+'СЕТ СН'!$H$6-'СЕТ СН'!$H$22</f>
        <v>1394.8012635</v>
      </c>
      <c r="J86" s="36">
        <f>SUMIFS(СВЦЭМ!$C$33:$C$776,СВЦЭМ!$A$33:$A$776,$A86,СВЦЭМ!$B$33:$B$776,J$83)+'СЕТ СН'!$H$12+СВЦЭМ!$D$10+'СЕТ СН'!$H$6-'СЕТ СН'!$H$22</f>
        <v>1341.8775129199998</v>
      </c>
      <c r="K86" s="36">
        <f>SUMIFS(СВЦЭМ!$C$33:$C$776,СВЦЭМ!$A$33:$A$776,$A86,СВЦЭМ!$B$33:$B$776,K$83)+'СЕТ СН'!$H$12+СВЦЭМ!$D$10+'СЕТ СН'!$H$6-'СЕТ СН'!$H$22</f>
        <v>1297.66276253</v>
      </c>
      <c r="L86" s="36">
        <f>SUMIFS(СВЦЭМ!$C$33:$C$776,СВЦЭМ!$A$33:$A$776,$A86,СВЦЭМ!$B$33:$B$776,L$83)+'СЕТ СН'!$H$12+СВЦЭМ!$D$10+'СЕТ СН'!$H$6-'СЕТ СН'!$H$22</f>
        <v>1245.1121854600001</v>
      </c>
      <c r="M86" s="36">
        <f>SUMIFS(СВЦЭМ!$C$33:$C$776,СВЦЭМ!$A$33:$A$776,$A86,СВЦЭМ!$B$33:$B$776,M$83)+'СЕТ СН'!$H$12+СВЦЭМ!$D$10+'СЕТ СН'!$H$6-'СЕТ СН'!$H$22</f>
        <v>1174.6492050699999</v>
      </c>
      <c r="N86" s="36">
        <f>SUMIFS(СВЦЭМ!$C$33:$C$776,СВЦЭМ!$A$33:$A$776,$A86,СВЦЭМ!$B$33:$B$776,N$83)+'СЕТ СН'!$H$12+СВЦЭМ!$D$10+'СЕТ СН'!$H$6-'СЕТ СН'!$H$22</f>
        <v>1134.25415391</v>
      </c>
      <c r="O86" s="36">
        <f>SUMIFS(СВЦЭМ!$C$33:$C$776,СВЦЭМ!$A$33:$A$776,$A86,СВЦЭМ!$B$33:$B$776,O$83)+'СЕТ СН'!$H$12+СВЦЭМ!$D$10+'СЕТ СН'!$H$6-'СЕТ СН'!$H$22</f>
        <v>1118.2177497100001</v>
      </c>
      <c r="P86" s="36">
        <f>SUMIFS(СВЦЭМ!$C$33:$C$776,СВЦЭМ!$A$33:$A$776,$A86,СВЦЭМ!$B$33:$B$776,P$83)+'СЕТ СН'!$H$12+СВЦЭМ!$D$10+'СЕТ СН'!$H$6-'СЕТ СН'!$H$22</f>
        <v>1126.1714683999999</v>
      </c>
      <c r="Q86" s="36">
        <f>SUMIFS(СВЦЭМ!$C$33:$C$776,СВЦЭМ!$A$33:$A$776,$A86,СВЦЭМ!$B$33:$B$776,Q$83)+'СЕТ СН'!$H$12+СВЦЭМ!$D$10+'СЕТ СН'!$H$6-'СЕТ СН'!$H$22</f>
        <v>1130.4417275199999</v>
      </c>
      <c r="R86" s="36">
        <f>SUMIFS(СВЦЭМ!$C$33:$C$776,СВЦЭМ!$A$33:$A$776,$A86,СВЦЭМ!$B$33:$B$776,R$83)+'СЕТ СН'!$H$12+СВЦЭМ!$D$10+'СЕТ СН'!$H$6-'СЕТ СН'!$H$22</f>
        <v>1138.8755509499999</v>
      </c>
      <c r="S86" s="36">
        <f>SUMIFS(СВЦЭМ!$C$33:$C$776,СВЦЭМ!$A$33:$A$776,$A86,СВЦЭМ!$B$33:$B$776,S$83)+'СЕТ СН'!$H$12+СВЦЭМ!$D$10+'СЕТ СН'!$H$6-'СЕТ СН'!$H$22</f>
        <v>1141.8565766199999</v>
      </c>
      <c r="T86" s="36">
        <f>SUMIFS(СВЦЭМ!$C$33:$C$776,СВЦЭМ!$A$33:$A$776,$A86,СВЦЭМ!$B$33:$B$776,T$83)+'СЕТ СН'!$H$12+СВЦЭМ!$D$10+'СЕТ СН'!$H$6-'СЕТ СН'!$H$22</f>
        <v>1143.2723409</v>
      </c>
      <c r="U86" s="36">
        <f>SUMIFS(СВЦЭМ!$C$33:$C$776,СВЦЭМ!$A$33:$A$776,$A86,СВЦЭМ!$B$33:$B$776,U$83)+'СЕТ СН'!$H$12+СВЦЭМ!$D$10+'СЕТ СН'!$H$6-'СЕТ СН'!$H$22</f>
        <v>1149.0045199599999</v>
      </c>
      <c r="V86" s="36">
        <f>SUMIFS(СВЦЭМ!$C$33:$C$776,СВЦЭМ!$A$33:$A$776,$A86,СВЦЭМ!$B$33:$B$776,V$83)+'СЕТ СН'!$H$12+СВЦЭМ!$D$10+'СЕТ СН'!$H$6-'СЕТ СН'!$H$22</f>
        <v>1139.9299544800001</v>
      </c>
      <c r="W86" s="36">
        <f>SUMIFS(СВЦЭМ!$C$33:$C$776,СВЦЭМ!$A$33:$A$776,$A86,СВЦЭМ!$B$33:$B$776,W$83)+'СЕТ СН'!$H$12+СВЦЭМ!$D$10+'СЕТ СН'!$H$6-'СЕТ СН'!$H$22</f>
        <v>1126.25248227</v>
      </c>
      <c r="X86" s="36">
        <f>SUMIFS(СВЦЭМ!$C$33:$C$776,СВЦЭМ!$A$33:$A$776,$A86,СВЦЭМ!$B$33:$B$776,X$83)+'СЕТ СН'!$H$12+СВЦЭМ!$D$10+'СЕТ СН'!$H$6-'СЕТ СН'!$H$22</f>
        <v>1153.3770930400001</v>
      </c>
      <c r="Y86" s="36">
        <f>SUMIFS(СВЦЭМ!$C$33:$C$776,СВЦЭМ!$A$33:$A$776,$A86,СВЦЭМ!$B$33:$B$776,Y$83)+'СЕТ СН'!$H$12+СВЦЭМ!$D$10+'СЕТ СН'!$H$6-'СЕТ СН'!$H$22</f>
        <v>1239.0237705700001</v>
      </c>
    </row>
    <row r="87" spans="1:25" ht="15.75" x14ac:dyDescent="0.2">
      <c r="A87" s="35">
        <f t="shared" si="2"/>
        <v>44047</v>
      </c>
      <c r="B87" s="36">
        <f>SUMIFS(СВЦЭМ!$C$33:$C$776,СВЦЭМ!$A$33:$A$776,$A87,СВЦЭМ!$B$33:$B$776,B$83)+'СЕТ СН'!$H$12+СВЦЭМ!$D$10+'СЕТ СН'!$H$6-'СЕТ СН'!$H$22</f>
        <v>1295.03950893</v>
      </c>
      <c r="C87" s="36">
        <f>SUMIFS(СВЦЭМ!$C$33:$C$776,СВЦЭМ!$A$33:$A$776,$A87,СВЦЭМ!$B$33:$B$776,C$83)+'СЕТ СН'!$H$12+СВЦЭМ!$D$10+'СЕТ СН'!$H$6-'СЕТ СН'!$H$22</f>
        <v>1350.21573597</v>
      </c>
      <c r="D87" s="36">
        <f>SUMIFS(СВЦЭМ!$C$33:$C$776,СВЦЭМ!$A$33:$A$776,$A87,СВЦЭМ!$B$33:$B$776,D$83)+'СЕТ СН'!$H$12+СВЦЭМ!$D$10+'СЕТ СН'!$H$6-'СЕТ СН'!$H$22</f>
        <v>1361.93012505</v>
      </c>
      <c r="E87" s="36">
        <f>SUMIFS(СВЦЭМ!$C$33:$C$776,СВЦЭМ!$A$33:$A$776,$A87,СВЦЭМ!$B$33:$B$776,E$83)+'СЕТ СН'!$H$12+СВЦЭМ!$D$10+'СЕТ СН'!$H$6-'СЕТ СН'!$H$22</f>
        <v>1393.7259686899999</v>
      </c>
      <c r="F87" s="36">
        <f>SUMIFS(СВЦЭМ!$C$33:$C$776,СВЦЭМ!$A$33:$A$776,$A87,СВЦЭМ!$B$33:$B$776,F$83)+'СЕТ СН'!$H$12+СВЦЭМ!$D$10+'СЕТ СН'!$H$6-'СЕТ СН'!$H$22</f>
        <v>1400.1655155799999</v>
      </c>
      <c r="G87" s="36">
        <f>SUMIFS(СВЦЭМ!$C$33:$C$776,СВЦЭМ!$A$33:$A$776,$A87,СВЦЭМ!$B$33:$B$776,G$83)+'СЕТ СН'!$H$12+СВЦЭМ!$D$10+'СЕТ СН'!$H$6-'СЕТ СН'!$H$22</f>
        <v>1395.2408369499999</v>
      </c>
      <c r="H87" s="36">
        <f>SUMIFS(СВЦЭМ!$C$33:$C$776,СВЦЭМ!$A$33:$A$776,$A87,СВЦЭМ!$B$33:$B$776,H$83)+'СЕТ СН'!$H$12+СВЦЭМ!$D$10+'СЕТ СН'!$H$6-'СЕТ СН'!$H$22</f>
        <v>1351.5205101399999</v>
      </c>
      <c r="I87" s="36">
        <f>SUMIFS(СВЦЭМ!$C$33:$C$776,СВЦЭМ!$A$33:$A$776,$A87,СВЦЭМ!$B$33:$B$776,I$83)+'СЕТ СН'!$H$12+СВЦЭМ!$D$10+'СЕТ СН'!$H$6-'СЕТ СН'!$H$22</f>
        <v>1350.9603517099999</v>
      </c>
      <c r="J87" s="36">
        <f>SUMIFS(СВЦЭМ!$C$33:$C$776,СВЦЭМ!$A$33:$A$776,$A87,СВЦЭМ!$B$33:$B$776,J$83)+'СЕТ СН'!$H$12+СВЦЭМ!$D$10+'СЕТ СН'!$H$6-'СЕТ СН'!$H$22</f>
        <v>1301.8841158300002</v>
      </c>
      <c r="K87" s="36">
        <f>SUMIFS(СВЦЭМ!$C$33:$C$776,СВЦЭМ!$A$33:$A$776,$A87,СВЦЭМ!$B$33:$B$776,K$83)+'СЕТ СН'!$H$12+СВЦЭМ!$D$10+'СЕТ СН'!$H$6-'СЕТ СН'!$H$22</f>
        <v>1277.27988624</v>
      </c>
      <c r="L87" s="36">
        <f>SUMIFS(СВЦЭМ!$C$33:$C$776,СВЦЭМ!$A$33:$A$776,$A87,СВЦЭМ!$B$33:$B$776,L$83)+'СЕТ СН'!$H$12+СВЦЭМ!$D$10+'СЕТ СН'!$H$6-'СЕТ СН'!$H$22</f>
        <v>1264.47974671</v>
      </c>
      <c r="M87" s="36">
        <f>SUMIFS(СВЦЭМ!$C$33:$C$776,СВЦЭМ!$A$33:$A$776,$A87,СВЦЭМ!$B$33:$B$776,M$83)+'СЕТ СН'!$H$12+СВЦЭМ!$D$10+'СЕТ СН'!$H$6-'СЕТ СН'!$H$22</f>
        <v>1196.0137288000001</v>
      </c>
      <c r="N87" s="36">
        <f>SUMIFS(СВЦЭМ!$C$33:$C$776,СВЦЭМ!$A$33:$A$776,$A87,СВЦЭМ!$B$33:$B$776,N$83)+'СЕТ СН'!$H$12+СВЦЭМ!$D$10+'СЕТ СН'!$H$6-'СЕТ СН'!$H$22</f>
        <v>1144.09785478</v>
      </c>
      <c r="O87" s="36">
        <f>SUMIFS(СВЦЭМ!$C$33:$C$776,СВЦЭМ!$A$33:$A$776,$A87,СВЦЭМ!$B$33:$B$776,O$83)+'СЕТ СН'!$H$12+СВЦЭМ!$D$10+'СЕТ СН'!$H$6-'СЕТ СН'!$H$22</f>
        <v>1122.20039868</v>
      </c>
      <c r="P87" s="36">
        <f>SUMIFS(СВЦЭМ!$C$33:$C$776,СВЦЭМ!$A$33:$A$776,$A87,СВЦЭМ!$B$33:$B$776,P$83)+'СЕТ СН'!$H$12+СВЦЭМ!$D$10+'СЕТ СН'!$H$6-'СЕТ СН'!$H$22</f>
        <v>1124.2080327600002</v>
      </c>
      <c r="Q87" s="36">
        <f>SUMIFS(СВЦЭМ!$C$33:$C$776,СВЦЭМ!$A$33:$A$776,$A87,СВЦЭМ!$B$33:$B$776,Q$83)+'СЕТ СН'!$H$12+СВЦЭМ!$D$10+'СЕТ СН'!$H$6-'СЕТ СН'!$H$22</f>
        <v>1118.50723389</v>
      </c>
      <c r="R87" s="36">
        <f>SUMIFS(СВЦЭМ!$C$33:$C$776,СВЦЭМ!$A$33:$A$776,$A87,СВЦЭМ!$B$33:$B$776,R$83)+'СЕТ СН'!$H$12+СВЦЭМ!$D$10+'СЕТ СН'!$H$6-'СЕТ СН'!$H$22</f>
        <v>1111.6795608</v>
      </c>
      <c r="S87" s="36">
        <f>SUMIFS(СВЦЭМ!$C$33:$C$776,СВЦЭМ!$A$33:$A$776,$A87,СВЦЭМ!$B$33:$B$776,S$83)+'СЕТ СН'!$H$12+СВЦЭМ!$D$10+'СЕТ СН'!$H$6-'СЕТ СН'!$H$22</f>
        <v>1132.8972720900001</v>
      </c>
      <c r="T87" s="36">
        <f>SUMIFS(СВЦЭМ!$C$33:$C$776,СВЦЭМ!$A$33:$A$776,$A87,СВЦЭМ!$B$33:$B$776,T$83)+'СЕТ СН'!$H$12+СВЦЭМ!$D$10+'СЕТ СН'!$H$6-'СЕТ СН'!$H$22</f>
        <v>1123.2880688599998</v>
      </c>
      <c r="U87" s="36">
        <f>SUMIFS(СВЦЭМ!$C$33:$C$776,СВЦЭМ!$A$33:$A$776,$A87,СВЦЭМ!$B$33:$B$776,U$83)+'СЕТ СН'!$H$12+СВЦЭМ!$D$10+'СЕТ СН'!$H$6-'СЕТ СН'!$H$22</f>
        <v>1129.55730339</v>
      </c>
      <c r="V87" s="36">
        <f>SUMIFS(СВЦЭМ!$C$33:$C$776,СВЦЭМ!$A$33:$A$776,$A87,СВЦЭМ!$B$33:$B$776,V$83)+'СЕТ СН'!$H$12+СВЦЭМ!$D$10+'СЕТ СН'!$H$6-'СЕТ СН'!$H$22</f>
        <v>1126.6538700599999</v>
      </c>
      <c r="W87" s="36">
        <f>SUMIFS(СВЦЭМ!$C$33:$C$776,СВЦЭМ!$A$33:$A$776,$A87,СВЦЭМ!$B$33:$B$776,W$83)+'СЕТ СН'!$H$12+СВЦЭМ!$D$10+'СЕТ СН'!$H$6-'СЕТ СН'!$H$22</f>
        <v>1131.24370015</v>
      </c>
      <c r="X87" s="36">
        <f>SUMIFS(СВЦЭМ!$C$33:$C$776,СВЦЭМ!$A$33:$A$776,$A87,СВЦЭМ!$B$33:$B$776,X$83)+'СЕТ СН'!$H$12+СВЦЭМ!$D$10+'СЕТ СН'!$H$6-'СЕТ СН'!$H$22</f>
        <v>1155.6432079400001</v>
      </c>
      <c r="Y87" s="36">
        <f>SUMIFS(СВЦЭМ!$C$33:$C$776,СВЦЭМ!$A$33:$A$776,$A87,СВЦЭМ!$B$33:$B$776,Y$83)+'СЕТ СН'!$H$12+СВЦЭМ!$D$10+'СЕТ СН'!$H$6-'СЕТ СН'!$H$22</f>
        <v>1238.1318938499999</v>
      </c>
    </row>
    <row r="88" spans="1:25" ht="15.75" x14ac:dyDescent="0.2">
      <c r="A88" s="35">
        <f t="shared" si="2"/>
        <v>44048</v>
      </c>
      <c r="B88" s="36">
        <f>SUMIFS(СВЦЭМ!$C$33:$C$776,СВЦЭМ!$A$33:$A$776,$A88,СВЦЭМ!$B$33:$B$776,B$83)+'СЕТ СН'!$H$12+СВЦЭМ!$D$10+'СЕТ СН'!$H$6-'СЕТ СН'!$H$22</f>
        <v>1302.9215609399998</v>
      </c>
      <c r="C88" s="36">
        <f>SUMIFS(СВЦЭМ!$C$33:$C$776,СВЦЭМ!$A$33:$A$776,$A88,СВЦЭМ!$B$33:$B$776,C$83)+'СЕТ СН'!$H$12+СВЦЭМ!$D$10+'СЕТ СН'!$H$6-'СЕТ СН'!$H$22</f>
        <v>1375.3730848800001</v>
      </c>
      <c r="D88" s="36">
        <f>SUMIFS(СВЦЭМ!$C$33:$C$776,СВЦЭМ!$A$33:$A$776,$A88,СВЦЭМ!$B$33:$B$776,D$83)+'СЕТ СН'!$H$12+СВЦЭМ!$D$10+'СЕТ СН'!$H$6-'СЕТ СН'!$H$22</f>
        <v>1389.7073341800001</v>
      </c>
      <c r="E88" s="36">
        <f>SUMIFS(СВЦЭМ!$C$33:$C$776,СВЦЭМ!$A$33:$A$776,$A88,СВЦЭМ!$B$33:$B$776,E$83)+'СЕТ СН'!$H$12+СВЦЭМ!$D$10+'СЕТ СН'!$H$6-'СЕТ СН'!$H$22</f>
        <v>1396.17507933</v>
      </c>
      <c r="F88" s="36">
        <f>SUMIFS(СВЦЭМ!$C$33:$C$776,СВЦЭМ!$A$33:$A$776,$A88,СВЦЭМ!$B$33:$B$776,F$83)+'СЕТ СН'!$H$12+СВЦЭМ!$D$10+'СЕТ СН'!$H$6-'СЕТ СН'!$H$22</f>
        <v>1398.5381390500002</v>
      </c>
      <c r="G88" s="36">
        <f>SUMIFS(СВЦЭМ!$C$33:$C$776,СВЦЭМ!$A$33:$A$776,$A88,СВЦЭМ!$B$33:$B$776,G$83)+'СЕТ СН'!$H$12+СВЦЭМ!$D$10+'СЕТ СН'!$H$6-'СЕТ СН'!$H$22</f>
        <v>1419.0552606000001</v>
      </c>
      <c r="H88" s="36">
        <f>SUMIFS(СВЦЭМ!$C$33:$C$776,СВЦЭМ!$A$33:$A$776,$A88,СВЦЭМ!$B$33:$B$776,H$83)+'СЕТ СН'!$H$12+СВЦЭМ!$D$10+'СЕТ СН'!$H$6-'СЕТ СН'!$H$22</f>
        <v>1388.5947523099999</v>
      </c>
      <c r="I88" s="36">
        <f>SUMIFS(СВЦЭМ!$C$33:$C$776,СВЦЭМ!$A$33:$A$776,$A88,СВЦЭМ!$B$33:$B$776,I$83)+'СЕТ СН'!$H$12+СВЦЭМ!$D$10+'СЕТ СН'!$H$6-'СЕТ СН'!$H$22</f>
        <v>1354.9043387500001</v>
      </c>
      <c r="J88" s="36">
        <f>SUMIFS(СВЦЭМ!$C$33:$C$776,СВЦЭМ!$A$33:$A$776,$A88,СВЦЭМ!$B$33:$B$776,J$83)+'СЕТ СН'!$H$12+СВЦЭМ!$D$10+'СЕТ СН'!$H$6-'СЕТ СН'!$H$22</f>
        <v>1301.1435091600001</v>
      </c>
      <c r="K88" s="36">
        <f>SUMIFS(СВЦЭМ!$C$33:$C$776,СВЦЭМ!$A$33:$A$776,$A88,СВЦЭМ!$B$33:$B$776,K$83)+'СЕТ СН'!$H$12+СВЦЭМ!$D$10+'СЕТ СН'!$H$6-'СЕТ СН'!$H$22</f>
        <v>1316.4697897599999</v>
      </c>
      <c r="L88" s="36">
        <f>SUMIFS(СВЦЭМ!$C$33:$C$776,СВЦЭМ!$A$33:$A$776,$A88,СВЦЭМ!$B$33:$B$776,L$83)+'СЕТ СН'!$H$12+СВЦЭМ!$D$10+'СЕТ СН'!$H$6-'СЕТ СН'!$H$22</f>
        <v>1269.7398607300001</v>
      </c>
      <c r="M88" s="36">
        <f>SUMIFS(СВЦЭМ!$C$33:$C$776,СВЦЭМ!$A$33:$A$776,$A88,СВЦЭМ!$B$33:$B$776,M$83)+'СЕТ СН'!$H$12+СВЦЭМ!$D$10+'СЕТ СН'!$H$6-'СЕТ СН'!$H$22</f>
        <v>1193.3591490899998</v>
      </c>
      <c r="N88" s="36">
        <f>SUMIFS(СВЦЭМ!$C$33:$C$776,СВЦЭМ!$A$33:$A$776,$A88,СВЦЭМ!$B$33:$B$776,N$83)+'СЕТ СН'!$H$12+СВЦЭМ!$D$10+'СЕТ СН'!$H$6-'СЕТ СН'!$H$22</f>
        <v>1142.69808158</v>
      </c>
      <c r="O88" s="36">
        <f>SUMIFS(СВЦЭМ!$C$33:$C$776,СВЦЭМ!$A$33:$A$776,$A88,СВЦЭМ!$B$33:$B$776,O$83)+'СЕТ СН'!$H$12+СВЦЭМ!$D$10+'СЕТ СН'!$H$6-'СЕТ СН'!$H$22</f>
        <v>1112.7340020000001</v>
      </c>
      <c r="P88" s="36">
        <f>SUMIFS(СВЦЭМ!$C$33:$C$776,СВЦЭМ!$A$33:$A$776,$A88,СВЦЭМ!$B$33:$B$776,P$83)+'СЕТ СН'!$H$12+СВЦЭМ!$D$10+'СЕТ СН'!$H$6-'СЕТ СН'!$H$22</f>
        <v>1127.1139449699999</v>
      </c>
      <c r="Q88" s="36">
        <f>SUMIFS(СВЦЭМ!$C$33:$C$776,СВЦЭМ!$A$33:$A$776,$A88,СВЦЭМ!$B$33:$B$776,Q$83)+'СЕТ СН'!$H$12+СВЦЭМ!$D$10+'СЕТ СН'!$H$6-'СЕТ СН'!$H$22</f>
        <v>1129.7256295699999</v>
      </c>
      <c r="R88" s="36">
        <f>SUMIFS(СВЦЭМ!$C$33:$C$776,СВЦЭМ!$A$33:$A$776,$A88,СВЦЭМ!$B$33:$B$776,R$83)+'СЕТ СН'!$H$12+СВЦЭМ!$D$10+'СЕТ СН'!$H$6-'СЕТ СН'!$H$22</f>
        <v>1124.68902402</v>
      </c>
      <c r="S88" s="36">
        <f>SUMIFS(СВЦЭМ!$C$33:$C$776,СВЦЭМ!$A$33:$A$776,$A88,СВЦЭМ!$B$33:$B$776,S$83)+'СЕТ СН'!$H$12+СВЦЭМ!$D$10+'СЕТ СН'!$H$6-'СЕТ СН'!$H$22</f>
        <v>1126.2653997500001</v>
      </c>
      <c r="T88" s="36">
        <f>SUMIFS(СВЦЭМ!$C$33:$C$776,СВЦЭМ!$A$33:$A$776,$A88,СВЦЭМ!$B$33:$B$776,T$83)+'СЕТ СН'!$H$12+СВЦЭМ!$D$10+'СЕТ СН'!$H$6-'СЕТ СН'!$H$22</f>
        <v>1144.79079828</v>
      </c>
      <c r="U88" s="36">
        <f>SUMIFS(СВЦЭМ!$C$33:$C$776,СВЦЭМ!$A$33:$A$776,$A88,СВЦЭМ!$B$33:$B$776,U$83)+'СЕТ СН'!$H$12+СВЦЭМ!$D$10+'СЕТ СН'!$H$6-'СЕТ СН'!$H$22</f>
        <v>1146.0873236699999</v>
      </c>
      <c r="V88" s="36">
        <f>SUMIFS(СВЦЭМ!$C$33:$C$776,СВЦЭМ!$A$33:$A$776,$A88,СВЦЭМ!$B$33:$B$776,V$83)+'СЕТ СН'!$H$12+СВЦЭМ!$D$10+'СЕТ СН'!$H$6-'СЕТ СН'!$H$22</f>
        <v>1125.93097825</v>
      </c>
      <c r="W88" s="36">
        <f>SUMIFS(СВЦЭМ!$C$33:$C$776,СВЦЭМ!$A$33:$A$776,$A88,СВЦЭМ!$B$33:$B$776,W$83)+'СЕТ СН'!$H$12+СВЦЭМ!$D$10+'СЕТ СН'!$H$6-'СЕТ СН'!$H$22</f>
        <v>1126.6626359500001</v>
      </c>
      <c r="X88" s="36">
        <f>SUMIFS(СВЦЭМ!$C$33:$C$776,СВЦЭМ!$A$33:$A$776,$A88,СВЦЭМ!$B$33:$B$776,X$83)+'СЕТ СН'!$H$12+СВЦЭМ!$D$10+'СЕТ СН'!$H$6-'СЕТ СН'!$H$22</f>
        <v>1143.2604858</v>
      </c>
      <c r="Y88" s="36">
        <f>SUMIFS(СВЦЭМ!$C$33:$C$776,СВЦЭМ!$A$33:$A$776,$A88,СВЦЭМ!$B$33:$B$776,Y$83)+'СЕТ СН'!$H$12+СВЦЭМ!$D$10+'СЕТ СН'!$H$6-'СЕТ СН'!$H$22</f>
        <v>1251.9647886399998</v>
      </c>
    </row>
    <row r="89" spans="1:25" ht="15.75" x14ac:dyDescent="0.2">
      <c r="A89" s="35">
        <f t="shared" si="2"/>
        <v>44049</v>
      </c>
      <c r="B89" s="36">
        <f>SUMIFS(СВЦЭМ!$C$33:$C$776,СВЦЭМ!$A$33:$A$776,$A89,СВЦЭМ!$B$33:$B$776,B$83)+'СЕТ СН'!$H$12+СВЦЭМ!$D$10+'СЕТ СН'!$H$6-'СЕТ СН'!$H$22</f>
        <v>1354.4298189799999</v>
      </c>
      <c r="C89" s="36">
        <f>SUMIFS(СВЦЭМ!$C$33:$C$776,СВЦЭМ!$A$33:$A$776,$A89,СВЦЭМ!$B$33:$B$776,C$83)+'СЕТ СН'!$H$12+СВЦЭМ!$D$10+'СЕТ СН'!$H$6-'СЕТ СН'!$H$22</f>
        <v>1405.8701192200001</v>
      </c>
      <c r="D89" s="36">
        <f>SUMIFS(СВЦЭМ!$C$33:$C$776,СВЦЭМ!$A$33:$A$776,$A89,СВЦЭМ!$B$33:$B$776,D$83)+'СЕТ СН'!$H$12+СВЦЭМ!$D$10+'СЕТ СН'!$H$6-'СЕТ СН'!$H$22</f>
        <v>1419.1929542799999</v>
      </c>
      <c r="E89" s="36">
        <f>SUMIFS(СВЦЭМ!$C$33:$C$776,СВЦЭМ!$A$33:$A$776,$A89,СВЦЭМ!$B$33:$B$776,E$83)+'СЕТ СН'!$H$12+СВЦЭМ!$D$10+'СЕТ СН'!$H$6-'СЕТ СН'!$H$22</f>
        <v>1422.6822650899999</v>
      </c>
      <c r="F89" s="36">
        <f>SUMIFS(СВЦЭМ!$C$33:$C$776,СВЦЭМ!$A$33:$A$776,$A89,СВЦЭМ!$B$33:$B$776,F$83)+'СЕТ СН'!$H$12+СВЦЭМ!$D$10+'СЕТ СН'!$H$6-'СЕТ СН'!$H$22</f>
        <v>1413.4505967</v>
      </c>
      <c r="G89" s="36">
        <f>SUMIFS(СВЦЭМ!$C$33:$C$776,СВЦЭМ!$A$33:$A$776,$A89,СВЦЭМ!$B$33:$B$776,G$83)+'СЕТ СН'!$H$12+СВЦЭМ!$D$10+'СЕТ СН'!$H$6-'СЕТ СН'!$H$22</f>
        <v>1418.91320971</v>
      </c>
      <c r="H89" s="36">
        <f>SUMIFS(СВЦЭМ!$C$33:$C$776,СВЦЭМ!$A$33:$A$776,$A89,СВЦЭМ!$B$33:$B$776,H$83)+'СЕТ СН'!$H$12+СВЦЭМ!$D$10+'СЕТ СН'!$H$6-'СЕТ СН'!$H$22</f>
        <v>1419.68012196</v>
      </c>
      <c r="I89" s="36">
        <f>SUMIFS(СВЦЭМ!$C$33:$C$776,СВЦЭМ!$A$33:$A$776,$A89,СВЦЭМ!$B$33:$B$776,I$83)+'СЕТ СН'!$H$12+СВЦЭМ!$D$10+'СЕТ СН'!$H$6-'СЕТ СН'!$H$22</f>
        <v>1363.4053037799999</v>
      </c>
      <c r="J89" s="36">
        <f>SUMIFS(СВЦЭМ!$C$33:$C$776,СВЦЭМ!$A$33:$A$776,$A89,СВЦЭМ!$B$33:$B$776,J$83)+'СЕТ СН'!$H$12+СВЦЭМ!$D$10+'СЕТ СН'!$H$6-'СЕТ СН'!$H$22</f>
        <v>1305.2665149899999</v>
      </c>
      <c r="K89" s="36">
        <f>SUMIFS(СВЦЭМ!$C$33:$C$776,СВЦЭМ!$A$33:$A$776,$A89,СВЦЭМ!$B$33:$B$776,K$83)+'СЕТ СН'!$H$12+СВЦЭМ!$D$10+'СЕТ СН'!$H$6-'СЕТ СН'!$H$22</f>
        <v>1270.7753428199999</v>
      </c>
      <c r="L89" s="36">
        <f>SUMIFS(СВЦЭМ!$C$33:$C$776,СВЦЭМ!$A$33:$A$776,$A89,СВЦЭМ!$B$33:$B$776,L$83)+'СЕТ СН'!$H$12+СВЦЭМ!$D$10+'СЕТ СН'!$H$6-'СЕТ СН'!$H$22</f>
        <v>1263.1765819299999</v>
      </c>
      <c r="M89" s="36">
        <f>SUMIFS(СВЦЭМ!$C$33:$C$776,СВЦЭМ!$A$33:$A$776,$A89,СВЦЭМ!$B$33:$B$776,M$83)+'СЕТ СН'!$H$12+СВЦЭМ!$D$10+'СЕТ СН'!$H$6-'СЕТ СН'!$H$22</f>
        <v>1189.56230439</v>
      </c>
      <c r="N89" s="36">
        <f>SUMIFS(СВЦЭМ!$C$33:$C$776,СВЦЭМ!$A$33:$A$776,$A89,СВЦЭМ!$B$33:$B$776,N$83)+'СЕТ СН'!$H$12+СВЦЭМ!$D$10+'СЕТ СН'!$H$6-'СЕТ СН'!$H$22</f>
        <v>1128.8231172599999</v>
      </c>
      <c r="O89" s="36">
        <f>SUMIFS(СВЦЭМ!$C$33:$C$776,СВЦЭМ!$A$33:$A$776,$A89,СВЦЭМ!$B$33:$B$776,O$83)+'СЕТ СН'!$H$12+СВЦЭМ!$D$10+'СЕТ СН'!$H$6-'СЕТ СН'!$H$22</f>
        <v>1102.9635587299999</v>
      </c>
      <c r="P89" s="36">
        <f>SUMIFS(СВЦЭМ!$C$33:$C$776,СВЦЭМ!$A$33:$A$776,$A89,СВЦЭМ!$B$33:$B$776,P$83)+'СЕТ СН'!$H$12+СВЦЭМ!$D$10+'СЕТ СН'!$H$6-'СЕТ СН'!$H$22</f>
        <v>1105.3646159499999</v>
      </c>
      <c r="Q89" s="36">
        <f>SUMIFS(СВЦЭМ!$C$33:$C$776,СВЦЭМ!$A$33:$A$776,$A89,СВЦЭМ!$B$33:$B$776,Q$83)+'СЕТ СН'!$H$12+СВЦЭМ!$D$10+'СЕТ СН'!$H$6-'СЕТ СН'!$H$22</f>
        <v>1106.4378600099999</v>
      </c>
      <c r="R89" s="36">
        <f>SUMIFS(СВЦЭМ!$C$33:$C$776,СВЦЭМ!$A$33:$A$776,$A89,СВЦЭМ!$B$33:$B$776,R$83)+'СЕТ СН'!$H$12+СВЦЭМ!$D$10+'СЕТ СН'!$H$6-'СЕТ СН'!$H$22</f>
        <v>1109.25633507</v>
      </c>
      <c r="S89" s="36">
        <f>SUMIFS(СВЦЭМ!$C$33:$C$776,СВЦЭМ!$A$33:$A$776,$A89,СВЦЭМ!$B$33:$B$776,S$83)+'СЕТ СН'!$H$12+СВЦЭМ!$D$10+'СЕТ СН'!$H$6-'СЕТ СН'!$H$22</f>
        <v>1112.0640100599999</v>
      </c>
      <c r="T89" s="36">
        <f>SUMIFS(СВЦЭМ!$C$33:$C$776,СВЦЭМ!$A$33:$A$776,$A89,СВЦЭМ!$B$33:$B$776,T$83)+'СЕТ СН'!$H$12+СВЦЭМ!$D$10+'СЕТ СН'!$H$6-'СЕТ СН'!$H$22</f>
        <v>1103.71464771</v>
      </c>
      <c r="U89" s="36">
        <f>SUMIFS(СВЦЭМ!$C$33:$C$776,СВЦЭМ!$A$33:$A$776,$A89,СВЦЭМ!$B$33:$B$776,U$83)+'СЕТ СН'!$H$12+СВЦЭМ!$D$10+'СЕТ СН'!$H$6-'СЕТ СН'!$H$22</f>
        <v>1101.3947435099999</v>
      </c>
      <c r="V89" s="36">
        <f>SUMIFS(СВЦЭМ!$C$33:$C$776,СВЦЭМ!$A$33:$A$776,$A89,СВЦЭМ!$B$33:$B$776,V$83)+'СЕТ СН'!$H$12+СВЦЭМ!$D$10+'СЕТ СН'!$H$6-'СЕТ СН'!$H$22</f>
        <v>1110.2886463099999</v>
      </c>
      <c r="W89" s="36">
        <f>SUMIFS(СВЦЭМ!$C$33:$C$776,СВЦЭМ!$A$33:$A$776,$A89,СВЦЭМ!$B$33:$B$776,W$83)+'СЕТ СН'!$H$12+СВЦЭМ!$D$10+'СЕТ СН'!$H$6-'СЕТ СН'!$H$22</f>
        <v>1101.1264046699998</v>
      </c>
      <c r="X89" s="36">
        <f>SUMIFS(СВЦЭМ!$C$33:$C$776,СВЦЭМ!$A$33:$A$776,$A89,СВЦЭМ!$B$33:$B$776,X$83)+'СЕТ СН'!$H$12+СВЦЭМ!$D$10+'СЕТ СН'!$H$6-'СЕТ СН'!$H$22</f>
        <v>1147.82321948</v>
      </c>
      <c r="Y89" s="36">
        <f>SUMIFS(СВЦЭМ!$C$33:$C$776,СВЦЭМ!$A$33:$A$776,$A89,СВЦЭМ!$B$33:$B$776,Y$83)+'СЕТ СН'!$H$12+СВЦЭМ!$D$10+'СЕТ СН'!$H$6-'СЕТ СН'!$H$22</f>
        <v>1248.2742531599999</v>
      </c>
    </row>
    <row r="90" spans="1:25" ht="15.75" x14ac:dyDescent="0.2">
      <c r="A90" s="35">
        <f t="shared" si="2"/>
        <v>44050</v>
      </c>
      <c r="B90" s="36">
        <f>SUMIFS(СВЦЭМ!$C$33:$C$776,СВЦЭМ!$A$33:$A$776,$A90,СВЦЭМ!$B$33:$B$776,B$83)+'СЕТ СН'!$H$12+СВЦЭМ!$D$10+'СЕТ СН'!$H$6-'СЕТ СН'!$H$22</f>
        <v>1294.5908114399999</v>
      </c>
      <c r="C90" s="36">
        <f>SUMIFS(СВЦЭМ!$C$33:$C$776,СВЦЭМ!$A$33:$A$776,$A90,СВЦЭМ!$B$33:$B$776,C$83)+'СЕТ СН'!$H$12+СВЦЭМ!$D$10+'СЕТ СН'!$H$6-'СЕТ СН'!$H$22</f>
        <v>1341.94431637</v>
      </c>
      <c r="D90" s="36">
        <f>SUMIFS(СВЦЭМ!$C$33:$C$776,СВЦЭМ!$A$33:$A$776,$A90,СВЦЭМ!$B$33:$B$776,D$83)+'СЕТ СН'!$H$12+СВЦЭМ!$D$10+'СЕТ СН'!$H$6-'СЕТ СН'!$H$22</f>
        <v>1352.1146061700001</v>
      </c>
      <c r="E90" s="36">
        <f>SUMIFS(СВЦЭМ!$C$33:$C$776,СВЦЭМ!$A$33:$A$776,$A90,СВЦЭМ!$B$33:$B$776,E$83)+'СЕТ СН'!$H$12+СВЦЭМ!$D$10+'СЕТ СН'!$H$6-'СЕТ СН'!$H$22</f>
        <v>1380.66168363</v>
      </c>
      <c r="F90" s="36">
        <f>SUMIFS(СВЦЭМ!$C$33:$C$776,СВЦЭМ!$A$33:$A$776,$A90,СВЦЭМ!$B$33:$B$776,F$83)+'СЕТ СН'!$H$12+СВЦЭМ!$D$10+'СЕТ СН'!$H$6-'СЕТ СН'!$H$22</f>
        <v>1389.11171777</v>
      </c>
      <c r="G90" s="36">
        <f>SUMIFS(СВЦЭМ!$C$33:$C$776,СВЦЭМ!$A$33:$A$776,$A90,СВЦЭМ!$B$33:$B$776,G$83)+'СЕТ СН'!$H$12+СВЦЭМ!$D$10+'СЕТ СН'!$H$6-'СЕТ СН'!$H$22</f>
        <v>1380.4098641099999</v>
      </c>
      <c r="H90" s="36">
        <f>SUMIFS(СВЦЭМ!$C$33:$C$776,СВЦЭМ!$A$33:$A$776,$A90,СВЦЭМ!$B$33:$B$776,H$83)+'СЕТ СН'!$H$12+СВЦЭМ!$D$10+'СЕТ СН'!$H$6-'СЕТ СН'!$H$22</f>
        <v>1347.6854213000001</v>
      </c>
      <c r="I90" s="36">
        <f>SUMIFS(СВЦЭМ!$C$33:$C$776,СВЦЭМ!$A$33:$A$776,$A90,СВЦЭМ!$B$33:$B$776,I$83)+'СЕТ СН'!$H$12+СВЦЭМ!$D$10+'СЕТ СН'!$H$6-'СЕТ СН'!$H$22</f>
        <v>1314.7203315299998</v>
      </c>
      <c r="J90" s="36">
        <f>SUMIFS(СВЦЭМ!$C$33:$C$776,СВЦЭМ!$A$33:$A$776,$A90,СВЦЭМ!$B$33:$B$776,J$83)+'СЕТ СН'!$H$12+СВЦЭМ!$D$10+'СЕТ СН'!$H$6-'СЕТ СН'!$H$22</f>
        <v>1287.0470123800001</v>
      </c>
      <c r="K90" s="36">
        <f>SUMIFS(СВЦЭМ!$C$33:$C$776,СВЦЭМ!$A$33:$A$776,$A90,СВЦЭМ!$B$33:$B$776,K$83)+'СЕТ СН'!$H$12+СВЦЭМ!$D$10+'СЕТ СН'!$H$6-'СЕТ СН'!$H$22</f>
        <v>1292.7876716000001</v>
      </c>
      <c r="L90" s="36">
        <f>SUMIFS(СВЦЭМ!$C$33:$C$776,СВЦЭМ!$A$33:$A$776,$A90,СВЦЭМ!$B$33:$B$776,L$83)+'СЕТ СН'!$H$12+СВЦЭМ!$D$10+'СЕТ СН'!$H$6-'СЕТ СН'!$H$22</f>
        <v>1267.0669829999999</v>
      </c>
      <c r="M90" s="36">
        <f>SUMIFS(СВЦЭМ!$C$33:$C$776,СВЦЭМ!$A$33:$A$776,$A90,СВЦЭМ!$B$33:$B$776,M$83)+'СЕТ СН'!$H$12+СВЦЭМ!$D$10+'СЕТ СН'!$H$6-'СЕТ СН'!$H$22</f>
        <v>1230.98793011</v>
      </c>
      <c r="N90" s="36">
        <f>SUMIFS(СВЦЭМ!$C$33:$C$776,СВЦЭМ!$A$33:$A$776,$A90,СВЦЭМ!$B$33:$B$776,N$83)+'СЕТ СН'!$H$12+СВЦЭМ!$D$10+'СЕТ СН'!$H$6-'СЕТ СН'!$H$22</f>
        <v>1178.5208807200002</v>
      </c>
      <c r="O90" s="36">
        <f>SUMIFS(СВЦЭМ!$C$33:$C$776,СВЦЭМ!$A$33:$A$776,$A90,СВЦЭМ!$B$33:$B$776,O$83)+'СЕТ СН'!$H$12+СВЦЭМ!$D$10+'СЕТ СН'!$H$6-'СЕТ СН'!$H$22</f>
        <v>1150.07302351</v>
      </c>
      <c r="P90" s="36">
        <f>SUMIFS(СВЦЭМ!$C$33:$C$776,СВЦЭМ!$A$33:$A$776,$A90,СВЦЭМ!$B$33:$B$776,P$83)+'СЕТ СН'!$H$12+СВЦЭМ!$D$10+'СЕТ СН'!$H$6-'СЕТ СН'!$H$22</f>
        <v>1154.09778663</v>
      </c>
      <c r="Q90" s="36">
        <f>SUMIFS(СВЦЭМ!$C$33:$C$776,СВЦЭМ!$A$33:$A$776,$A90,СВЦЭМ!$B$33:$B$776,Q$83)+'СЕТ СН'!$H$12+СВЦЭМ!$D$10+'СЕТ СН'!$H$6-'СЕТ СН'!$H$22</f>
        <v>1150.49722845</v>
      </c>
      <c r="R90" s="36">
        <f>SUMIFS(СВЦЭМ!$C$33:$C$776,СВЦЭМ!$A$33:$A$776,$A90,СВЦЭМ!$B$33:$B$776,R$83)+'СЕТ СН'!$H$12+СВЦЭМ!$D$10+'СЕТ СН'!$H$6-'СЕТ СН'!$H$22</f>
        <v>1160.2641912200002</v>
      </c>
      <c r="S90" s="36">
        <f>SUMIFS(СВЦЭМ!$C$33:$C$776,СВЦЭМ!$A$33:$A$776,$A90,СВЦЭМ!$B$33:$B$776,S$83)+'СЕТ СН'!$H$12+СВЦЭМ!$D$10+'СЕТ СН'!$H$6-'СЕТ СН'!$H$22</f>
        <v>1165.2560148600001</v>
      </c>
      <c r="T90" s="36">
        <f>SUMIFS(СВЦЭМ!$C$33:$C$776,СВЦЭМ!$A$33:$A$776,$A90,СВЦЭМ!$B$33:$B$776,T$83)+'СЕТ СН'!$H$12+СВЦЭМ!$D$10+'СЕТ СН'!$H$6-'СЕТ СН'!$H$22</f>
        <v>1152.06381726</v>
      </c>
      <c r="U90" s="36">
        <f>SUMIFS(СВЦЭМ!$C$33:$C$776,СВЦЭМ!$A$33:$A$776,$A90,СВЦЭМ!$B$33:$B$776,U$83)+'СЕТ СН'!$H$12+СВЦЭМ!$D$10+'СЕТ СН'!$H$6-'СЕТ СН'!$H$22</f>
        <v>1164.06763546</v>
      </c>
      <c r="V90" s="36">
        <f>SUMIFS(СВЦЭМ!$C$33:$C$776,СВЦЭМ!$A$33:$A$776,$A90,СВЦЭМ!$B$33:$B$776,V$83)+'СЕТ СН'!$H$12+СВЦЭМ!$D$10+'СЕТ СН'!$H$6-'СЕТ СН'!$H$22</f>
        <v>1181.05541062</v>
      </c>
      <c r="W90" s="36">
        <f>SUMIFS(СВЦЭМ!$C$33:$C$776,СВЦЭМ!$A$33:$A$776,$A90,СВЦЭМ!$B$33:$B$776,W$83)+'СЕТ СН'!$H$12+СВЦЭМ!$D$10+'СЕТ СН'!$H$6-'СЕТ СН'!$H$22</f>
        <v>1168.6211031</v>
      </c>
      <c r="X90" s="36">
        <f>SUMIFS(СВЦЭМ!$C$33:$C$776,СВЦЭМ!$A$33:$A$776,$A90,СВЦЭМ!$B$33:$B$776,X$83)+'СЕТ СН'!$H$12+СВЦЭМ!$D$10+'СЕТ СН'!$H$6-'СЕТ СН'!$H$22</f>
        <v>1198.0597594999999</v>
      </c>
      <c r="Y90" s="36">
        <f>SUMIFS(СВЦЭМ!$C$33:$C$776,СВЦЭМ!$A$33:$A$776,$A90,СВЦЭМ!$B$33:$B$776,Y$83)+'СЕТ СН'!$H$12+СВЦЭМ!$D$10+'СЕТ СН'!$H$6-'СЕТ СН'!$H$22</f>
        <v>1280.32057222</v>
      </c>
    </row>
    <row r="91" spans="1:25" ht="15.75" x14ac:dyDescent="0.2">
      <c r="A91" s="35">
        <f t="shared" si="2"/>
        <v>44051</v>
      </c>
      <c r="B91" s="36">
        <f>SUMIFS(СВЦЭМ!$C$33:$C$776,СВЦЭМ!$A$33:$A$776,$A91,СВЦЭМ!$B$33:$B$776,B$83)+'СЕТ СН'!$H$12+СВЦЭМ!$D$10+'СЕТ СН'!$H$6-'СЕТ СН'!$H$22</f>
        <v>1359.7912699600001</v>
      </c>
      <c r="C91" s="36">
        <f>SUMIFS(СВЦЭМ!$C$33:$C$776,СВЦЭМ!$A$33:$A$776,$A91,СВЦЭМ!$B$33:$B$776,C$83)+'СЕТ СН'!$H$12+СВЦЭМ!$D$10+'СЕТ СН'!$H$6-'СЕТ СН'!$H$22</f>
        <v>1383.6083790100001</v>
      </c>
      <c r="D91" s="36">
        <f>SUMIFS(СВЦЭМ!$C$33:$C$776,СВЦЭМ!$A$33:$A$776,$A91,СВЦЭМ!$B$33:$B$776,D$83)+'СЕТ СН'!$H$12+СВЦЭМ!$D$10+'СЕТ СН'!$H$6-'СЕТ СН'!$H$22</f>
        <v>1388.2552097399998</v>
      </c>
      <c r="E91" s="36">
        <f>SUMIFS(СВЦЭМ!$C$33:$C$776,СВЦЭМ!$A$33:$A$776,$A91,СВЦЭМ!$B$33:$B$776,E$83)+'СЕТ СН'!$H$12+СВЦЭМ!$D$10+'СЕТ СН'!$H$6-'СЕТ СН'!$H$22</f>
        <v>1411.2697510399998</v>
      </c>
      <c r="F91" s="36">
        <f>SUMIFS(СВЦЭМ!$C$33:$C$776,СВЦЭМ!$A$33:$A$776,$A91,СВЦЭМ!$B$33:$B$776,F$83)+'СЕТ СН'!$H$12+СВЦЭМ!$D$10+'СЕТ СН'!$H$6-'СЕТ СН'!$H$22</f>
        <v>1411.64440756</v>
      </c>
      <c r="G91" s="36">
        <f>SUMIFS(СВЦЭМ!$C$33:$C$776,СВЦЭМ!$A$33:$A$776,$A91,СВЦЭМ!$B$33:$B$776,G$83)+'СЕТ СН'!$H$12+СВЦЭМ!$D$10+'СЕТ СН'!$H$6-'СЕТ СН'!$H$22</f>
        <v>1396.87900554</v>
      </c>
      <c r="H91" s="36">
        <f>SUMIFS(СВЦЭМ!$C$33:$C$776,СВЦЭМ!$A$33:$A$776,$A91,СВЦЭМ!$B$33:$B$776,H$83)+'СЕТ СН'!$H$12+СВЦЭМ!$D$10+'СЕТ СН'!$H$6-'СЕТ СН'!$H$22</f>
        <v>1398.2615318799999</v>
      </c>
      <c r="I91" s="36">
        <f>SUMIFS(СВЦЭМ!$C$33:$C$776,СВЦЭМ!$A$33:$A$776,$A91,СВЦЭМ!$B$33:$B$776,I$83)+'СЕТ СН'!$H$12+СВЦЭМ!$D$10+'СЕТ СН'!$H$6-'СЕТ СН'!$H$22</f>
        <v>1356.2410653900001</v>
      </c>
      <c r="J91" s="36">
        <f>SUMIFS(СВЦЭМ!$C$33:$C$776,СВЦЭМ!$A$33:$A$776,$A91,СВЦЭМ!$B$33:$B$776,J$83)+'СЕТ СН'!$H$12+СВЦЭМ!$D$10+'СЕТ СН'!$H$6-'СЕТ СН'!$H$22</f>
        <v>1338.7042246599999</v>
      </c>
      <c r="K91" s="36">
        <f>SUMIFS(СВЦЭМ!$C$33:$C$776,СВЦЭМ!$A$33:$A$776,$A91,СВЦЭМ!$B$33:$B$776,K$83)+'СЕТ СН'!$H$12+СВЦЭМ!$D$10+'СЕТ СН'!$H$6-'СЕТ СН'!$H$22</f>
        <v>1319.01790063</v>
      </c>
      <c r="L91" s="36">
        <f>SUMIFS(СВЦЭМ!$C$33:$C$776,СВЦЭМ!$A$33:$A$776,$A91,СВЦЭМ!$B$33:$B$776,L$83)+'СЕТ СН'!$H$12+СВЦЭМ!$D$10+'СЕТ СН'!$H$6-'СЕТ СН'!$H$22</f>
        <v>1275.5127738000001</v>
      </c>
      <c r="M91" s="36">
        <f>SUMIFS(СВЦЭМ!$C$33:$C$776,СВЦЭМ!$A$33:$A$776,$A91,СВЦЭМ!$B$33:$B$776,M$83)+'СЕТ СН'!$H$12+СВЦЭМ!$D$10+'СЕТ СН'!$H$6-'СЕТ СН'!$H$22</f>
        <v>1181.8077354299999</v>
      </c>
      <c r="N91" s="36">
        <f>SUMIFS(СВЦЭМ!$C$33:$C$776,СВЦЭМ!$A$33:$A$776,$A91,СВЦЭМ!$B$33:$B$776,N$83)+'СЕТ СН'!$H$12+СВЦЭМ!$D$10+'СЕТ СН'!$H$6-'СЕТ СН'!$H$22</f>
        <v>1136.3554370900001</v>
      </c>
      <c r="O91" s="36">
        <f>SUMIFS(СВЦЭМ!$C$33:$C$776,СВЦЭМ!$A$33:$A$776,$A91,СВЦЭМ!$B$33:$B$776,O$83)+'СЕТ СН'!$H$12+СВЦЭМ!$D$10+'СЕТ СН'!$H$6-'СЕТ СН'!$H$22</f>
        <v>1121.0015742099999</v>
      </c>
      <c r="P91" s="36">
        <f>SUMIFS(СВЦЭМ!$C$33:$C$776,СВЦЭМ!$A$33:$A$776,$A91,СВЦЭМ!$B$33:$B$776,P$83)+'СЕТ СН'!$H$12+СВЦЭМ!$D$10+'СЕТ СН'!$H$6-'СЕТ СН'!$H$22</f>
        <v>1123.8845245</v>
      </c>
      <c r="Q91" s="36">
        <f>SUMIFS(СВЦЭМ!$C$33:$C$776,СВЦЭМ!$A$33:$A$776,$A91,СВЦЭМ!$B$33:$B$776,Q$83)+'СЕТ СН'!$H$12+СВЦЭМ!$D$10+'СЕТ СН'!$H$6-'СЕТ СН'!$H$22</f>
        <v>1140.4466654399998</v>
      </c>
      <c r="R91" s="36">
        <f>SUMIFS(СВЦЭМ!$C$33:$C$776,СВЦЭМ!$A$33:$A$776,$A91,СВЦЭМ!$B$33:$B$776,R$83)+'СЕТ СН'!$H$12+СВЦЭМ!$D$10+'СЕТ СН'!$H$6-'СЕТ СН'!$H$22</f>
        <v>1123.22712116</v>
      </c>
      <c r="S91" s="36">
        <f>SUMIFS(СВЦЭМ!$C$33:$C$776,СВЦЭМ!$A$33:$A$776,$A91,СВЦЭМ!$B$33:$B$776,S$83)+'СЕТ СН'!$H$12+СВЦЭМ!$D$10+'СЕТ СН'!$H$6-'СЕТ СН'!$H$22</f>
        <v>1124.4276460900001</v>
      </c>
      <c r="T91" s="36">
        <f>SUMIFS(СВЦЭМ!$C$33:$C$776,СВЦЭМ!$A$33:$A$776,$A91,СВЦЭМ!$B$33:$B$776,T$83)+'СЕТ СН'!$H$12+СВЦЭМ!$D$10+'СЕТ СН'!$H$6-'СЕТ СН'!$H$22</f>
        <v>1138.5976829400001</v>
      </c>
      <c r="U91" s="36">
        <f>SUMIFS(СВЦЭМ!$C$33:$C$776,СВЦЭМ!$A$33:$A$776,$A91,СВЦЭМ!$B$33:$B$776,U$83)+'СЕТ СН'!$H$12+СВЦЭМ!$D$10+'СЕТ СН'!$H$6-'СЕТ СН'!$H$22</f>
        <v>1145.06193775</v>
      </c>
      <c r="V91" s="36">
        <f>SUMIFS(СВЦЭМ!$C$33:$C$776,СВЦЭМ!$A$33:$A$776,$A91,СВЦЭМ!$B$33:$B$776,V$83)+'СЕТ СН'!$H$12+СВЦЭМ!$D$10+'СЕТ СН'!$H$6-'СЕТ СН'!$H$22</f>
        <v>1133.6394614000001</v>
      </c>
      <c r="W91" s="36">
        <f>SUMIFS(СВЦЭМ!$C$33:$C$776,СВЦЭМ!$A$33:$A$776,$A91,СВЦЭМ!$B$33:$B$776,W$83)+'СЕТ СН'!$H$12+СВЦЭМ!$D$10+'СЕТ СН'!$H$6-'СЕТ СН'!$H$22</f>
        <v>1117.0574086399999</v>
      </c>
      <c r="X91" s="36">
        <f>SUMIFS(СВЦЭМ!$C$33:$C$776,СВЦЭМ!$A$33:$A$776,$A91,СВЦЭМ!$B$33:$B$776,X$83)+'СЕТ СН'!$H$12+СВЦЭМ!$D$10+'СЕТ СН'!$H$6-'СЕТ СН'!$H$22</f>
        <v>1145.90701883</v>
      </c>
      <c r="Y91" s="36">
        <f>SUMIFS(СВЦЭМ!$C$33:$C$776,СВЦЭМ!$A$33:$A$776,$A91,СВЦЭМ!$B$33:$B$776,Y$83)+'СЕТ СН'!$H$12+СВЦЭМ!$D$10+'СЕТ СН'!$H$6-'СЕТ СН'!$H$22</f>
        <v>1243.46392386</v>
      </c>
    </row>
    <row r="92" spans="1:25" ht="15.75" x14ac:dyDescent="0.2">
      <c r="A92" s="35">
        <f t="shared" si="2"/>
        <v>44052</v>
      </c>
      <c r="B92" s="36">
        <f>SUMIFS(СВЦЭМ!$C$33:$C$776,СВЦЭМ!$A$33:$A$776,$A92,СВЦЭМ!$B$33:$B$776,B$83)+'СЕТ СН'!$H$12+СВЦЭМ!$D$10+'СЕТ СН'!$H$6-'СЕТ СН'!$H$22</f>
        <v>1331.1469737299999</v>
      </c>
      <c r="C92" s="36">
        <f>SUMIFS(СВЦЭМ!$C$33:$C$776,СВЦЭМ!$A$33:$A$776,$A92,СВЦЭМ!$B$33:$B$776,C$83)+'СЕТ СН'!$H$12+СВЦЭМ!$D$10+'СЕТ СН'!$H$6-'СЕТ СН'!$H$22</f>
        <v>1414.5987217100001</v>
      </c>
      <c r="D92" s="36">
        <f>SUMIFS(СВЦЭМ!$C$33:$C$776,СВЦЭМ!$A$33:$A$776,$A92,СВЦЭМ!$B$33:$B$776,D$83)+'СЕТ СН'!$H$12+СВЦЭМ!$D$10+'СЕТ СН'!$H$6-'СЕТ СН'!$H$22</f>
        <v>1408.8603146099999</v>
      </c>
      <c r="E92" s="36">
        <f>SUMIFS(СВЦЭМ!$C$33:$C$776,СВЦЭМ!$A$33:$A$776,$A92,СВЦЭМ!$B$33:$B$776,E$83)+'СЕТ СН'!$H$12+СВЦЭМ!$D$10+'СЕТ СН'!$H$6-'СЕТ СН'!$H$22</f>
        <v>1402.7815879499999</v>
      </c>
      <c r="F92" s="36">
        <f>SUMIFS(СВЦЭМ!$C$33:$C$776,СВЦЭМ!$A$33:$A$776,$A92,СВЦЭМ!$B$33:$B$776,F$83)+'СЕТ СН'!$H$12+СВЦЭМ!$D$10+'СЕТ СН'!$H$6-'СЕТ СН'!$H$22</f>
        <v>1397.46331958</v>
      </c>
      <c r="G92" s="36">
        <f>SUMIFS(СВЦЭМ!$C$33:$C$776,СВЦЭМ!$A$33:$A$776,$A92,СВЦЭМ!$B$33:$B$776,G$83)+'СЕТ СН'!$H$12+СВЦЭМ!$D$10+'СЕТ СН'!$H$6-'СЕТ СН'!$H$22</f>
        <v>1403.6253382300001</v>
      </c>
      <c r="H92" s="36">
        <f>SUMIFS(СВЦЭМ!$C$33:$C$776,СВЦЭМ!$A$33:$A$776,$A92,СВЦЭМ!$B$33:$B$776,H$83)+'СЕТ СН'!$H$12+СВЦЭМ!$D$10+'СЕТ СН'!$H$6-'СЕТ СН'!$H$22</f>
        <v>1415.97175952</v>
      </c>
      <c r="I92" s="36">
        <f>SUMIFS(СВЦЭМ!$C$33:$C$776,СВЦЭМ!$A$33:$A$776,$A92,СВЦЭМ!$B$33:$B$776,I$83)+'СЕТ СН'!$H$12+СВЦЭМ!$D$10+'СЕТ СН'!$H$6-'СЕТ СН'!$H$22</f>
        <v>1411.7974708299998</v>
      </c>
      <c r="J92" s="36">
        <f>SUMIFS(СВЦЭМ!$C$33:$C$776,СВЦЭМ!$A$33:$A$776,$A92,СВЦЭМ!$B$33:$B$776,J$83)+'СЕТ СН'!$H$12+СВЦЭМ!$D$10+'СЕТ СН'!$H$6-'СЕТ СН'!$H$22</f>
        <v>1361.76688324</v>
      </c>
      <c r="K92" s="36">
        <f>SUMIFS(СВЦЭМ!$C$33:$C$776,СВЦЭМ!$A$33:$A$776,$A92,СВЦЭМ!$B$33:$B$776,K$83)+'СЕТ СН'!$H$12+СВЦЭМ!$D$10+'СЕТ СН'!$H$6-'СЕТ СН'!$H$22</f>
        <v>1318.94740594</v>
      </c>
      <c r="L92" s="36">
        <f>SUMIFS(СВЦЭМ!$C$33:$C$776,СВЦЭМ!$A$33:$A$776,$A92,СВЦЭМ!$B$33:$B$776,L$83)+'СЕТ СН'!$H$12+СВЦЭМ!$D$10+'СЕТ СН'!$H$6-'СЕТ СН'!$H$22</f>
        <v>1273.1828453600001</v>
      </c>
      <c r="M92" s="36">
        <f>SUMIFS(СВЦЭМ!$C$33:$C$776,СВЦЭМ!$A$33:$A$776,$A92,СВЦЭМ!$B$33:$B$776,M$83)+'СЕТ СН'!$H$12+СВЦЭМ!$D$10+'СЕТ СН'!$H$6-'СЕТ СН'!$H$22</f>
        <v>1194.2014900300001</v>
      </c>
      <c r="N92" s="36">
        <f>SUMIFS(СВЦЭМ!$C$33:$C$776,СВЦЭМ!$A$33:$A$776,$A92,СВЦЭМ!$B$33:$B$776,N$83)+'СЕТ СН'!$H$12+СВЦЭМ!$D$10+'СЕТ СН'!$H$6-'СЕТ СН'!$H$22</f>
        <v>1137.6184992600001</v>
      </c>
      <c r="O92" s="36">
        <f>SUMIFS(СВЦЭМ!$C$33:$C$776,СВЦЭМ!$A$33:$A$776,$A92,СВЦЭМ!$B$33:$B$776,O$83)+'СЕТ СН'!$H$12+СВЦЭМ!$D$10+'СЕТ СН'!$H$6-'СЕТ СН'!$H$22</f>
        <v>1107.1932993299999</v>
      </c>
      <c r="P92" s="36">
        <f>SUMIFS(СВЦЭМ!$C$33:$C$776,СВЦЭМ!$A$33:$A$776,$A92,СВЦЭМ!$B$33:$B$776,P$83)+'СЕТ СН'!$H$12+СВЦЭМ!$D$10+'СЕТ СН'!$H$6-'СЕТ СН'!$H$22</f>
        <v>1105.41233575</v>
      </c>
      <c r="Q92" s="36">
        <f>SUMIFS(СВЦЭМ!$C$33:$C$776,СВЦЭМ!$A$33:$A$776,$A92,СВЦЭМ!$B$33:$B$776,Q$83)+'СЕТ СН'!$H$12+СВЦЭМ!$D$10+'СЕТ СН'!$H$6-'СЕТ СН'!$H$22</f>
        <v>1118.43345299</v>
      </c>
      <c r="R92" s="36">
        <f>SUMIFS(СВЦЭМ!$C$33:$C$776,СВЦЭМ!$A$33:$A$776,$A92,СВЦЭМ!$B$33:$B$776,R$83)+'СЕТ СН'!$H$12+СВЦЭМ!$D$10+'СЕТ СН'!$H$6-'СЕТ СН'!$H$22</f>
        <v>1113.48592259</v>
      </c>
      <c r="S92" s="36">
        <f>SUMIFS(СВЦЭМ!$C$33:$C$776,СВЦЭМ!$A$33:$A$776,$A92,СВЦЭМ!$B$33:$B$776,S$83)+'СЕТ СН'!$H$12+СВЦЭМ!$D$10+'СЕТ СН'!$H$6-'СЕТ СН'!$H$22</f>
        <v>1111.60507798</v>
      </c>
      <c r="T92" s="36">
        <f>SUMIFS(СВЦЭМ!$C$33:$C$776,СВЦЭМ!$A$33:$A$776,$A92,СВЦЭМ!$B$33:$B$776,T$83)+'СЕТ СН'!$H$12+СВЦЭМ!$D$10+'СЕТ СН'!$H$6-'СЕТ СН'!$H$22</f>
        <v>1121.9562682599999</v>
      </c>
      <c r="U92" s="36">
        <f>SUMIFS(СВЦЭМ!$C$33:$C$776,СВЦЭМ!$A$33:$A$776,$A92,СВЦЭМ!$B$33:$B$776,U$83)+'СЕТ СН'!$H$12+СВЦЭМ!$D$10+'СЕТ СН'!$H$6-'СЕТ СН'!$H$22</f>
        <v>1126.5659676299999</v>
      </c>
      <c r="V92" s="36">
        <f>SUMIFS(СВЦЭМ!$C$33:$C$776,СВЦЭМ!$A$33:$A$776,$A92,СВЦЭМ!$B$33:$B$776,V$83)+'СЕТ СН'!$H$12+СВЦЭМ!$D$10+'СЕТ СН'!$H$6-'СЕТ СН'!$H$22</f>
        <v>1127.7063423499999</v>
      </c>
      <c r="W92" s="36">
        <f>SUMIFS(СВЦЭМ!$C$33:$C$776,СВЦЭМ!$A$33:$A$776,$A92,СВЦЭМ!$B$33:$B$776,W$83)+'СЕТ СН'!$H$12+СВЦЭМ!$D$10+'СЕТ СН'!$H$6-'СЕТ СН'!$H$22</f>
        <v>1114.3830573099999</v>
      </c>
      <c r="X92" s="36">
        <f>SUMIFS(СВЦЭМ!$C$33:$C$776,СВЦЭМ!$A$33:$A$776,$A92,СВЦЭМ!$B$33:$B$776,X$83)+'СЕТ СН'!$H$12+СВЦЭМ!$D$10+'СЕТ СН'!$H$6-'СЕТ СН'!$H$22</f>
        <v>1144.2613351099999</v>
      </c>
      <c r="Y92" s="36">
        <f>SUMIFS(СВЦЭМ!$C$33:$C$776,СВЦЭМ!$A$33:$A$776,$A92,СВЦЭМ!$B$33:$B$776,Y$83)+'СЕТ СН'!$H$12+СВЦЭМ!$D$10+'СЕТ СН'!$H$6-'СЕТ СН'!$H$22</f>
        <v>1248.61344478</v>
      </c>
    </row>
    <row r="93" spans="1:25" ht="15.75" x14ac:dyDescent="0.2">
      <c r="A93" s="35">
        <f t="shared" si="2"/>
        <v>44053</v>
      </c>
      <c r="B93" s="36">
        <f>SUMIFS(СВЦЭМ!$C$33:$C$776,СВЦЭМ!$A$33:$A$776,$A93,СВЦЭМ!$B$33:$B$776,B$83)+'СЕТ СН'!$H$12+СВЦЭМ!$D$10+'СЕТ СН'!$H$6-'СЕТ СН'!$H$22</f>
        <v>1335.6960571499999</v>
      </c>
      <c r="C93" s="36">
        <f>SUMIFS(СВЦЭМ!$C$33:$C$776,СВЦЭМ!$A$33:$A$776,$A93,СВЦЭМ!$B$33:$B$776,C$83)+'СЕТ СН'!$H$12+СВЦЭМ!$D$10+'СЕТ СН'!$H$6-'СЕТ СН'!$H$22</f>
        <v>1388.6365400499999</v>
      </c>
      <c r="D93" s="36">
        <f>SUMIFS(СВЦЭМ!$C$33:$C$776,СВЦЭМ!$A$33:$A$776,$A93,СВЦЭМ!$B$33:$B$776,D$83)+'СЕТ СН'!$H$12+СВЦЭМ!$D$10+'СЕТ СН'!$H$6-'СЕТ СН'!$H$22</f>
        <v>1370.6725210099999</v>
      </c>
      <c r="E93" s="36">
        <f>SUMIFS(СВЦЭМ!$C$33:$C$776,СВЦЭМ!$A$33:$A$776,$A93,СВЦЭМ!$B$33:$B$776,E$83)+'СЕТ СН'!$H$12+СВЦЭМ!$D$10+'СЕТ СН'!$H$6-'СЕТ СН'!$H$22</f>
        <v>1358.8989266899998</v>
      </c>
      <c r="F93" s="36">
        <f>SUMIFS(СВЦЭМ!$C$33:$C$776,СВЦЭМ!$A$33:$A$776,$A93,СВЦЭМ!$B$33:$B$776,F$83)+'СЕТ СН'!$H$12+СВЦЭМ!$D$10+'СЕТ СН'!$H$6-'СЕТ СН'!$H$22</f>
        <v>1346.46811755</v>
      </c>
      <c r="G93" s="36">
        <f>SUMIFS(СВЦЭМ!$C$33:$C$776,СВЦЭМ!$A$33:$A$776,$A93,СВЦЭМ!$B$33:$B$776,G$83)+'СЕТ СН'!$H$12+СВЦЭМ!$D$10+'СЕТ СН'!$H$6-'СЕТ СН'!$H$22</f>
        <v>1360.15901693</v>
      </c>
      <c r="H93" s="36">
        <f>SUMIFS(СВЦЭМ!$C$33:$C$776,СВЦЭМ!$A$33:$A$776,$A93,СВЦЭМ!$B$33:$B$776,H$83)+'СЕТ СН'!$H$12+СВЦЭМ!$D$10+'СЕТ СН'!$H$6-'СЕТ СН'!$H$22</f>
        <v>1388.6477183100001</v>
      </c>
      <c r="I93" s="36">
        <f>SUMIFS(СВЦЭМ!$C$33:$C$776,СВЦЭМ!$A$33:$A$776,$A93,СВЦЭМ!$B$33:$B$776,I$83)+'СЕТ СН'!$H$12+СВЦЭМ!$D$10+'СЕТ СН'!$H$6-'СЕТ СН'!$H$22</f>
        <v>1383.3886710299998</v>
      </c>
      <c r="J93" s="36">
        <f>SUMIFS(СВЦЭМ!$C$33:$C$776,СВЦЭМ!$A$33:$A$776,$A93,СВЦЭМ!$B$33:$B$776,J$83)+'СЕТ СН'!$H$12+СВЦЭМ!$D$10+'СЕТ СН'!$H$6-'СЕТ СН'!$H$22</f>
        <v>1330.44166204</v>
      </c>
      <c r="K93" s="36">
        <f>SUMIFS(СВЦЭМ!$C$33:$C$776,СВЦЭМ!$A$33:$A$776,$A93,СВЦЭМ!$B$33:$B$776,K$83)+'СЕТ СН'!$H$12+СВЦЭМ!$D$10+'СЕТ СН'!$H$6-'СЕТ СН'!$H$22</f>
        <v>1288.6986277800002</v>
      </c>
      <c r="L93" s="36">
        <f>SUMIFS(СВЦЭМ!$C$33:$C$776,СВЦЭМ!$A$33:$A$776,$A93,СВЦЭМ!$B$33:$B$776,L$83)+'СЕТ СН'!$H$12+СВЦЭМ!$D$10+'СЕТ СН'!$H$6-'СЕТ СН'!$H$22</f>
        <v>1280.7423536900001</v>
      </c>
      <c r="M93" s="36">
        <f>SUMIFS(СВЦЭМ!$C$33:$C$776,СВЦЭМ!$A$33:$A$776,$A93,СВЦЭМ!$B$33:$B$776,M$83)+'СЕТ СН'!$H$12+СВЦЭМ!$D$10+'СЕТ СН'!$H$6-'СЕТ СН'!$H$22</f>
        <v>1227.3149398800001</v>
      </c>
      <c r="N93" s="36">
        <f>SUMIFS(СВЦЭМ!$C$33:$C$776,СВЦЭМ!$A$33:$A$776,$A93,СВЦЭМ!$B$33:$B$776,N$83)+'СЕТ СН'!$H$12+СВЦЭМ!$D$10+'СЕТ СН'!$H$6-'СЕТ СН'!$H$22</f>
        <v>1162.7307927699999</v>
      </c>
      <c r="O93" s="36">
        <f>SUMIFS(СВЦЭМ!$C$33:$C$776,СВЦЭМ!$A$33:$A$776,$A93,СВЦЭМ!$B$33:$B$776,O$83)+'СЕТ СН'!$H$12+СВЦЭМ!$D$10+'СЕТ СН'!$H$6-'СЕТ СН'!$H$22</f>
        <v>1128.24808964</v>
      </c>
      <c r="P93" s="36">
        <f>SUMIFS(СВЦЭМ!$C$33:$C$776,СВЦЭМ!$A$33:$A$776,$A93,СВЦЭМ!$B$33:$B$776,P$83)+'СЕТ СН'!$H$12+СВЦЭМ!$D$10+'СЕТ СН'!$H$6-'СЕТ СН'!$H$22</f>
        <v>1094.90502214</v>
      </c>
      <c r="Q93" s="36">
        <f>SUMIFS(СВЦЭМ!$C$33:$C$776,СВЦЭМ!$A$33:$A$776,$A93,СВЦЭМ!$B$33:$B$776,Q$83)+'СЕТ СН'!$H$12+СВЦЭМ!$D$10+'СЕТ СН'!$H$6-'СЕТ СН'!$H$22</f>
        <v>1102.3791943000001</v>
      </c>
      <c r="R93" s="36">
        <f>SUMIFS(СВЦЭМ!$C$33:$C$776,СВЦЭМ!$A$33:$A$776,$A93,СВЦЭМ!$B$33:$B$776,R$83)+'СЕТ СН'!$H$12+СВЦЭМ!$D$10+'СЕТ СН'!$H$6-'СЕТ СН'!$H$22</f>
        <v>1107.3355280800001</v>
      </c>
      <c r="S93" s="36">
        <f>SUMIFS(СВЦЭМ!$C$33:$C$776,СВЦЭМ!$A$33:$A$776,$A93,СВЦЭМ!$B$33:$B$776,S$83)+'СЕТ СН'!$H$12+СВЦЭМ!$D$10+'СЕТ СН'!$H$6-'СЕТ СН'!$H$22</f>
        <v>1107.14193355</v>
      </c>
      <c r="T93" s="36">
        <f>SUMIFS(СВЦЭМ!$C$33:$C$776,СВЦЭМ!$A$33:$A$776,$A93,СВЦЭМ!$B$33:$B$776,T$83)+'СЕТ СН'!$H$12+СВЦЭМ!$D$10+'СЕТ СН'!$H$6-'СЕТ СН'!$H$22</f>
        <v>1116.82905312</v>
      </c>
      <c r="U93" s="36">
        <f>SUMIFS(СВЦЭМ!$C$33:$C$776,СВЦЭМ!$A$33:$A$776,$A93,СВЦЭМ!$B$33:$B$776,U$83)+'СЕТ СН'!$H$12+СВЦЭМ!$D$10+'СЕТ СН'!$H$6-'СЕТ СН'!$H$22</f>
        <v>1117.49454857</v>
      </c>
      <c r="V93" s="36">
        <f>SUMIFS(СВЦЭМ!$C$33:$C$776,СВЦЭМ!$A$33:$A$776,$A93,СВЦЭМ!$B$33:$B$776,V$83)+'СЕТ СН'!$H$12+СВЦЭМ!$D$10+'СЕТ СН'!$H$6-'СЕТ СН'!$H$22</f>
        <v>1108.6395593</v>
      </c>
      <c r="W93" s="36">
        <f>SUMIFS(СВЦЭМ!$C$33:$C$776,СВЦЭМ!$A$33:$A$776,$A93,СВЦЭМ!$B$33:$B$776,W$83)+'СЕТ СН'!$H$12+СВЦЭМ!$D$10+'СЕТ СН'!$H$6-'СЕТ СН'!$H$22</f>
        <v>1088.0740562800001</v>
      </c>
      <c r="X93" s="36">
        <f>SUMIFS(СВЦЭМ!$C$33:$C$776,СВЦЭМ!$A$33:$A$776,$A93,СВЦЭМ!$B$33:$B$776,X$83)+'СЕТ СН'!$H$12+СВЦЭМ!$D$10+'СЕТ СН'!$H$6-'СЕТ СН'!$H$22</f>
        <v>1125.8986355500001</v>
      </c>
      <c r="Y93" s="36">
        <f>SUMIFS(СВЦЭМ!$C$33:$C$776,СВЦЭМ!$A$33:$A$776,$A93,СВЦЭМ!$B$33:$B$776,Y$83)+'СЕТ СН'!$H$12+СВЦЭМ!$D$10+'СЕТ СН'!$H$6-'СЕТ СН'!$H$22</f>
        <v>1205.67671268</v>
      </c>
    </row>
    <row r="94" spans="1:25" ht="15.75" x14ac:dyDescent="0.2">
      <c r="A94" s="35">
        <f t="shared" si="2"/>
        <v>44054</v>
      </c>
      <c r="B94" s="36">
        <f>SUMIFS(СВЦЭМ!$C$33:$C$776,СВЦЭМ!$A$33:$A$776,$A94,СВЦЭМ!$B$33:$B$776,B$83)+'СЕТ СН'!$H$12+СВЦЭМ!$D$10+'СЕТ СН'!$H$6-'СЕТ СН'!$H$22</f>
        <v>1298.63257862</v>
      </c>
      <c r="C94" s="36">
        <f>SUMIFS(СВЦЭМ!$C$33:$C$776,СВЦЭМ!$A$33:$A$776,$A94,СВЦЭМ!$B$33:$B$776,C$83)+'СЕТ СН'!$H$12+СВЦЭМ!$D$10+'СЕТ СН'!$H$6-'СЕТ СН'!$H$22</f>
        <v>1343.0537739599999</v>
      </c>
      <c r="D94" s="36">
        <f>SUMIFS(СВЦЭМ!$C$33:$C$776,СВЦЭМ!$A$33:$A$776,$A94,СВЦЭМ!$B$33:$B$776,D$83)+'СЕТ СН'!$H$12+СВЦЭМ!$D$10+'СЕТ СН'!$H$6-'СЕТ СН'!$H$22</f>
        <v>1333.2878053099998</v>
      </c>
      <c r="E94" s="36">
        <f>SUMIFS(СВЦЭМ!$C$33:$C$776,СВЦЭМ!$A$33:$A$776,$A94,СВЦЭМ!$B$33:$B$776,E$83)+'СЕТ СН'!$H$12+СВЦЭМ!$D$10+'СЕТ СН'!$H$6-'СЕТ СН'!$H$22</f>
        <v>1319.42783323</v>
      </c>
      <c r="F94" s="36">
        <f>SUMIFS(СВЦЭМ!$C$33:$C$776,СВЦЭМ!$A$33:$A$776,$A94,СВЦЭМ!$B$33:$B$776,F$83)+'СЕТ СН'!$H$12+СВЦЭМ!$D$10+'СЕТ СН'!$H$6-'СЕТ СН'!$H$22</f>
        <v>1298.7887113199999</v>
      </c>
      <c r="G94" s="36">
        <f>SUMIFS(СВЦЭМ!$C$33:$C$776,СВЦЭМ!$A$33:$A$776,$A94,СВЦЭМ!$B$33:$B$776,G$83)+'СЕТ СН'!$H$12+СВЦЭМ!$D$10+'СЕТ СН'!$H$6-'СЕТ СН'!$H$22</f>
        <v>1317.87457023</v>
      </c>
      <c r="H94" s="36">
        <f>SUMIFS(СВЦЭМ!$C$33:$C$776,СВЦЭМ!$A$33:$A$776,$A94,СВЦЭМ!$B$33:$B$776,H$83)+'СЕТ СН'!$H$12+СВЦЭМ!$D$10+'СЕТ СН'!$H$6-'СЕТ СН'!$H$22</f>
        <v>1286.73345986</v>
      </c>
      <c r="I94" s="36">
        <f>SUMIFS(СВЦЭМ!$C$33:$C$776,СВЦЭМ!$A$33:$A$776,$A94,СВЦЭМ!$B$33:$B$776,I$83)+'СЕТ СН'!$H$12+СВЦЭМ!$D$10+'СЕТ СН'!$H$6-'СЕТ СН'!$H$22</f>
        <v>1271.4188247699999</v>
      </c>
      <c r="J94" s="36">
        <f>SUMIFS(СВЦЭМ!$C$33:$C$776,СВЦЭМ!$A$33:$A$776,$A94,СВЦЭМ!$B$33:$B$776,J$83)+'СЕТ СН'!$H$12+СВЦЭМ!$D$10+'СЕТ СН'!$H$6-'СЕТ СН'!$H$22</f>
        <v>1245.5824308799999</v>
      </c>
      <c r="K94" s="36">
        <f>SUMIFS(СВЦЭМ!$C$33:$C$776,СВЦЭМ!$A$33:$A$776,$A94,СВЦЭМ!$B$33:$B$776,K$83)+'СЕТ СН'!$H$12+СВЦЭМ!$D$10+'СЕТ СН'!$H$6-'СЕТ СН'!$H$22</f>
        <v>1222.43091897</v>
      </c>
      <c r="L94" s="36">
        <f>SUMIFS(СВЦЭМ!$C$33:$C$776,СВЦЭМ!$A$33:$A$776,$A94,СВЦЭМ!$B$33:$B$776,L$83)+'СЕТ СН'!$H$12+СВЦЭМ!$D$10+'СЕТ СН'!$H$6-'СЕТ СН'!$H$22</f>
        <v>1206.49263479</v>
      </c>
      <c r="M94" s="36">
        <f>SUMIFS(СВЦЭМ!$C$33:$C$776,СВЦЭМ!$A$33:$A$776,$A94,СВЦЭМ!$B$33:$B$776,M$83)+'СЕТ СН'!$H$12+СВЦЭМ!$D$10+'СЕТ СН'!$H$6-'СЕТ СН'!$H$22</f>
        <v>1168.6660994399999</v>
      </c>
      <c r="N94" s="36">
        <f>SUMIFS(СВЦЭМ!$C$33:$C$776,СВЦЭМ!$A$33:$A$776,$A94,СВЦЭМ!$B$33:$B$776,N$83)+'СЕТ СН'!$H$12+СВЦЭМ!$D$10+'СЕТ СН'!$H$6-'СЕТ СН'!$H$22</f>
        <v>1152.13519251</v>
      </c>
      <c r="O94" s="36">
        <f>SUMIFS(СВЦЭМ!$C$33:$C$776,СВЦЭМ!$A$33:$A$776,$A94,СВЦЭМ!$B$33:$B$776,O$83)+'СЕТ СН'!$H$12+СВЦЭМ!$D$10+'СЕТ СН'!$H$6-'СЕТ СН'!$H$22</f>
        <v>1157.9018721899999</v>
      </c>
      <c r="P94" s="36">
        <f>SUMIFS(СВЦЭМ!$C$33:$C$776,СВЦЭМ!$A$33:$A$776,$A94,СВЦЭМ!$B$33:$B$776,P$83)+'СЕТ СН'!$H$12+СВЦЭМ!$D$10+'СЕТ СН'!$H$6-'СЕТ СН'!$H$22</f>
        <v>1156.8546708700001</v>
      </c>
      <c r="Q94" s="36">
        <f>SUMIFS(СВЦЭМ!$C$33:$C$776,СВЦЭМ!$A$33:$A$776,$A94,СВЦЭМ!$B$33:$B$776,Q$83)+'СЕТ СН'!$H$12+СВЦЭМ!$D$10+'СЕТ СН'!$H$6-'СЕТ СН'!$H$22</f>
        <v>1156.79582888</v>
      </c>
      <c r="R94" s="36">
        <f>SUMIFS(СВЦЭМ!$C$33:$C$776,СВЦЭМ!$A$33:$A$776,$A94,СВЦЭМ!$B$33:$B$776,R$83)+'СЕТ СН'!$H$12+СВЦЭМ!$D$10+'СЕТ СН'!$H$6-'СЕТ СН'!$H$22</f>
        <v>1151.3077967899999</v>
      </c>
      <c r="S94" s="36">
        <f>SUMIFS(СВЦЭМ!$C$33:$C$776,СВЦЭМ!$A$33:$A$776,$A94,СВЦЭМ!$B$33:$B$776,S$83)+'СЕТ СН'!$H$12+СВЦЭМ!$D$10+'СЕТ СН'!$H$6-'СЕТ СН'!$H$22</f>
        <v>1156.8650861000001</v>
      </c>
      <c r="T94" s="36">
        <f>SUMIFS(СВЦЭМ!$C$33:$C$776,СВЦЭМ!$A$33:$A$776,$A94,СВЦЭМ!$B$33:$B$776,T$83)+'СЕТ СН'!$H$12+СВЦЭМ!$D$10+'СЕТ СН'!$H$6-'СЕТ СН'!$H$22</f>
        <v>1155.73721209</v>
      </c>
      <c r="U94" s="36">
        <f>SUMIFS(СВЦЭМ!$C$33:$C$776,СВЦЭМ!$A$33:$A$776,$A94,СВЦЭМ!$B$33:$B$776,U$83)+'СЕТ СН'!$H$12+СВЦЭМ!$D$10+'СЕТ СН'!$H$6-'СЕТ СН'!$H$22</f>
        <v>1148.3263295299998</v>
      </c>
      <c r="V94" s="36">
        <f>SUMIFS(СВЦЭМ!$C$33:$C$776,СВЦЭМ!$A$33:$A$776,$A94,СВЦЭМ!$B$33:$B$776,V$83)+'СЕТ СН'!$H$12+СВЦЭМ!$D$10+'СЕТ СН'!$H$6-'СЕТ СН'!$H$22</f>
        <v>1143.35508499</v>
      </c>
      <c r="W94" s="36">
        <f>SUMIFS(СВЦЭМ!$C$33:$C$776,СВЦЭМ!$A$33:$A$776,$A94,СВЦЭМ!$B$33:$B$776,W$83)+'СЕТ СН'!$H$12+СВЦЭМ!$D$10+'СЕТ СН'!$H$6-'СЕТ СН'!$H$22</f>
        <v>1150.7909016399999</v>
      </c>
      <c r="X94" s="36">
        <f>SUMIFS(СВЦЭМ!$C$33:$C$776,СВЦЭМ!$A$33:$A$776,$A94,СВЦЭМ!$B$33:$B$776,X$83)+'СЕТ СН'!$H$12+СВЦЭМ!$D$10+'СЕТ СН'!$H$6-'СЕТ СН'!$H$22</f>
        <v>1151.53485703</v>
      </c>
      <c r="Y94" s="36">
        <f>SUMIFS(СВЦЭМ!$C$33:$C$776,СВЦЭМ!$A$33:$A$776,$A94,СВЦЭМ!$B$33:$B$776,Y$83)+'СЕТ СН'!$H$12+СВЦЭМ!$D$10+'СЕТ СН'!$H$6-'СЕТ СН'!$H$22</f>
        <v>1189.3543238100001</v>
      </c>
    </row>
    <row r="95" spans="1:25" ht="15.75" x14ac:dyDescent="0.2">
      <c r="A95" s="35">
        <f t="shared" si="2"/>
        <v>44055</v>
      </c>
      <c r="B95" s="36">
        <f>SUMIFS(СВЦЭМ!$C$33:$C$776,СВЦЭМ!$A$33:$A$776,$A95,СВЦЭМ!$B$33:$B$776,B$83)+'СЕТ СН'!$H$12+СВЦЭМ!$D$10+'СЕТ СН'!$H$6-'СЕТ СН'!$H$22</f>
        <v>1287.7072226400001</v>
      </c>
      <c r="C95" s="36">
        <f>SUMIFS(СВЦЭМ!$C$33:$C$776,СВЦЭМ!$A$33:$A$776,$A95,СВЦЭМ!$B$33:$B$776,C$83)+'СЕТ СН'!$H$12+СВЦЭМ!$D$10+'СЕТ СН'!$H$6-'СЕТ СН'!$H$22</f>
        <v>1332.8558174999998</v>
      </c>
      <c r="D95" s="36">
        <f>SUMIFS(СВЦЭМ!$C$33:$C$776,СВЦЭМ!$A$33:$A$776,$A95,СВЦЭМ!$B$33:$B$776,D$83)+'СЕТ СН'!$H$12+СВЦЭМ!$D$10+'СЕТ СН'!$H$6-'СЕТ СН'!$H$22</f>
        <v>1330.7194460800001</v>
      </c>
      <c r="E95" s="36">
        <f>SUMIFS(СВЦЭМ!$C$33:$C$776,СВЦЭМ!$A$33:$A$776,$A95,СВЦЭМ!$B$33:$B$776,E$83)+'СЕТ СН'!$H$12+СВЦЭМ!$D$10+'СЕТ СН'!$H$6-'СЕТ СН'!$H$22</f>
        <v>1335.88144812</v>
      </c>
      <c r="F95" s="36">
        <f>SUMIFS(СВЦЭМ!$C$33:$C$776,СВЦЭМ!$A$33:$A$776,$A95,СВЦЭМ!$B$33:$B$776,F$83)+'СЕТ СН'!$H$12+СВЦЭМ!$D$10+'СЕТ СН'!$H$6-'СЕТ СН'!$H$22</f>
        <v>1337.27372986</v>
      </c>
      <c r="G95" s="36">
        <f>SUMIFS(СВЦЭМ!$C$33:$C$776,СВЦЭМ!$A$33:$A$776,$A95,СВЦЭМ!$B$33:$B$776,G$83)+'СЕТ СН'!$H$12+СВЦЭМ!$D$10+'СЕТ СН'!$H$6-'СЕТ СН'!$H$22</f>
        <v>1333.49172337</v>
      </c>
      <c r="H95" s="36">
        <f>SUMIFS(СВЦЭМ!$C$33:$C$776,СВЦЭМ!$A$33:$A$776,$A95,СВЦЭМ!$B$33:$B$776,H$83)+'СЕТ СН'!$H$12+СВЦЭМ!$D$10+'СЕТ СН'!$H$6-'СЕТ СН'!$H$22</f>
        <v>1321.47337021</v>
      </c>
      <c r="I95" s="36">
        <f>SUMIFS(СВЦЭМ!$C$33:$C$776,СВЦЭМ!$A$33:$A$776,$A95,СВЦЭМ!$B$33:$B$776,I$83)+'СЕТ СН'!$H$12+СВЦЭМ!$D$10+'СЕТ СН'!$H$6-'СЕТ СН'!$H$22</f>
        <v>1306.6740780300001</v>
      </c>
      <c r="J95" s="36">
        <f>SUMIFS(СВЦЭМ!$C$33:$C$776,СВЦЭМ!$A$33:$A$776,$A95,СВЦЭМ!$B$33:$B$776,J$83)+'СЕТ СН'!$H$12+СВЦЭМ!$D$10+'СЕТ СН'!$H$6-'СЕТ СН'!$H$22</f>
        <v>1253.47952093</v>
      </c>
      <c r="K95" s="36">
        <f>SUMIFS(СВЦЭМ!$C$33:$C$776,СВЦЭМ!$A$33:$A$776,$A95,СВЦЭМ!$B$33:$B$776,K$83)+'СЕТ СН'!$H$12+СВЦЭМ!$D$10+'СЕТ СН'!$H$6-'СЕТ СН'!$H$22</f>
        <v>1226.88724976</v>
      </c>
      <c r="L95" s="36">
        <f>SUMIFS(СВЦЭМ!$C$33:$C$776,СВЦЭМ!$A$33:$A$776,$A95,СВЦЭМ!$B$33:$B$776,L$83)+'СЕТ СН'!$H$12+СВЦЭМ!$D$10+'СЕТ СН'!$H$6-'СЕТ СН'!$H$22</f>
        <v>1209.4147571899998</v>
      </c>
      <c r="M95" s="36">
        <f>SUMIFS(СВЦЭМ!$C$33:$C$776,СВЦЭМ!$A$33:$A$776,$A95,СВЦЭМ!$B$33:$B$776,M$83)+'СЕТ СН'!$H$12+СВЦЭМ!$D$10+'СЕТ СН'!$H$6-'СЕТ СН'!$H$22</f>
        <v>1121.0475179599998</v>
      </c>
      <c r="N95" s="36">
        <f>SUMIFS(СВЦЭМ!$C$33:$C$776,СВЦЭМ!$A$33:$A$776,$A95,СВЦЭМ!$B$33:$B$776,N$83)+'СЕТ СН'!$H$12+СВЦЭМ!$D$10+'СЕТ СН'!$H$6-'СЕТ СН'!$H$22</f>
        <v>1088.9521632999999</v>
      </c>
      <c r="O95" s="36">
        <f>SUMIFS(СВЦЭМ!$C$33:$C$776,СВЦЭМ!$A$33:$A$776,$A95,СВЦЭМ!$B$33:$B$776,O$83)+'СЕТ СН'!$H$12+СВЦЭМ!$D$10+'СЕТ СН'!$H$6-'СЕТ СН'!$H$22</f>
        <v>1077.9674930400001</v>
      </c>
      <c r="P95" s="36">
        <f>SUMIFS(СВЦЭМ!$C$33:$C$776,СВЦЭМ!$A$33:$A$776,$A95,СВЦЭМ!$B$33:$B$776,P$83)+'СЕТ СН'!$H$12+СВЦЭМ!$D$10+'СЕТ СН'!$H$6-'СЕТ СН'!$H$22</f>
        <v>1126.31252879</v>
      </c>
      <c r="Q95" s="36">
        <f>SUMIFS(СВЦЭМ!$C$33:$C$776,СВЦЭМ!$A$33:$A$776,$A95,СВЦЭМ!$B$33:$B$776,Q$83)+'СЕТ СН'!$H$12+СВЦЭМ!$D$10+'СЕТ СН'!$H$6-'СЕТ СН'!$H$22</f>
        <v>1129.95649968</v>
      </c>
      <c r="R95" s="36">
        <f>SUMIFS(СВЦЭМ!$C$33:$C$776,СВЦЭМ!$A$33:$A$776,$A95,СВЦЭМ!$B$33:$B$776,R$83)+'СЕТ СН'!$H$12+СВЦЭМ!$D$10+'СЕТ СН'!$H$6-'СЕТ СН'!$H$22</f>
        <v>1132.66606802</v>
      </c>
      <c r="S95" s="36">
        <f>SUMIFS(СВЦЭМ!$C$33:$C$776,СВЦЭМ!$A$33:$A$776,$A95,СВЦЭМ!$B$33:$B$776,S$83)+'СЕТ СН'!$H$12+СВЦЭМ!$D$10+'СЕТ СН'!$H$6-'СЕТ СН'!$H$22</f>
        <v>1133.3653752599998</v>
      </c>
      <c r="T95" s="36">
        <f>SUMIFS(СВЦЭМ!$C$33:$C$776,СВЦЭМ!$A$33:$A$776,$A95,СВЦЭМ!$B$33:$B$776,T$83)+'СЕТ СН'!$H$12+СВЦЭМ!$D$10+'СЕТ СН'!$H$6-'СЕТ СН'!$H$22</f>
        <v>1132.18026904</v>
      </c>
      <c r="U95" s="36">
        <f>SUMIFS(СВЦЭМ!$C$33:$C$776,СВЦЭМ!$A$33:$A$776,$A95,СВЦЭМ!$B$33:$B$776,U$83)+'СЕТ СН'!$H$12+СВЦЭМ!$D$10+'СЕТ СН'!$H$6-'СЕТ СН'!$H$22</f>
        <v>1110.8292231</v>
      </c>
      <c r="V95" s="36">
        <f>SUMIFS(СВЦЭМ!$C$33:$C$776,СВЦЭМ!$A$33:$A$776,$A95,СВЦЭМ!$B$33:$B$776,V$83)+'СЕТ СН'!$H$12+СВЦЭМ!$D$10+'СЕТ СН'!$H$6-'СЕТ СН'!$H$22</f>
        <v>1112.8183309400001</v>
      </c>
      <c r="W95" s="36">
        <f>SUMIFS(СВЦЭМ!$C$33:$C$776,СВЦЭМ!$A$33:$A$776,$A95,СВЦЭМ!$B$33:$B$776,W$83)+'СЕТ СН'!$H$12+СВЦЭМ!$D$10+'СЕТ СН'!$H$6-'СЕТ СН'!$H$22</f>
        <v>1115.10837249</v>
      </c>
      <c r="X95" s="36">
        <f>SUMIFS(СВЦЭМ!$C$33:$C$776,СВЦЭМ!$A$33:$A$776,$A95,СВЦЭМ!$B$33:$B$776,X$83)+'СЕТ СН'!$H$12+СВЦЭМ!$D$10+'СЕТ СН'!$H$6-'СЕТ СН'!$H$22</f>
        <v>1132.36012594</v>
      </c>
      <c r="Y95" s="36">
        <f>SUMIFS(СВЦЭМ!$C$33:$C$776,СВЦЭМ!$A$33:$A$776,$A95,СВЦЭМ!$B$33:$B$776,Y$83)+'СЕТ СН'!$H$12+СВЦЭМ!$D$10+'СЕТ СН'!$H$6-'СЕТ СН'!$H$22</f>
        <v>1219.2676100600002</v>
      </c>
    </row>
    <row r="96" spans="1:25" ht="15.75" x14ac:dyDescent="0.2">
      <c r="A96" s="35">
        <f t="shared" si="2"/>
        <v>44056</v>
      </c>
      <c r="B96" s="36">
        <f>SUMIFS(СВЦЭМ!$C$33:$C$776,СВЦЭМ!$A$33:$A$776,$A96,СВЦЭМ!$B$33:$B$776,B$83)+'СЕТ СН'!$H$12+СВЦЭМ!$D$10+'СЕТ СН'!$H$6-'СЕТ СН'!$H$22</f>
        <v>1300.71833649</v>
      </c>
      <c r="C96" s="36">
        <f>SUMIFS(СВЦЭМ!$C$33:$C$776,СВЦЭМ!$A$33:$A$776,$A96,СВЦЭМ!$B$33:$B$776,C$83)+'СЕТ СН'!$H$12+СВЦЭМ!$D$10+'СЕТ СН'!$H$6-'СЕТ СН'!$H$22</f>
        <v>1339.7518909400001</v>
      </c>
      <c r="D96" s="36">
        <f>SUMIFS(СВЦЭМ!$C$33:$C$776,СВЦЭМ!$A$33:$A$776,$A96,СВЦЭМ!$B$33:$B$776,D$83)+'СЕТ СН'!$H$12+СВЦЭМ!$D$10+'СЕТ СН'!$H$6-'СЕТ СН'!$H$22</f>
        <v>1367.22987334</v>
      </c>
      <c r="E96" s="36">
        <f>SUMIFS(СВЦЭМ!$C$33:$C$776,СВЦЭМ!$A$33:$A$776,$A96,СВЦЭМ!$B$33:$B$776,E$83)+'СЕТ СН'!$H$12+СВЦЭМ!$D$10+'СЕТ СН'!$H$6-'СЕТ СН'!$H$22</f>
        <v>1382.23635264</v>
      </c>
      <c r="F96" s="36">
        <f>SUMIFS(СВЦЭМ!$C$33:$C$776,СВЦЭМ!$A$33:$A$776,$A96,СВЦЭМ!$B$33:$B$776,F$83)+'СЕТ СН'!$H$12+СВЦЭМ!$D$10+'СЕТ СН'!$H$6-'СЕТ СН'!$H$22</f>
        <v>1379.0084181299999</v>
      </c>
      <c r="G96" s="36">
        <f>SUMIFS(СВЦЭМ!$C$33:$C$776,СВЦЭМ!$A$33:$A$776,$A96,СВЦЭМ!$B$33:$B$776,G$83)+'СЕТ СН'!$H$12+СВЦЭМ!$D$10+'СЕТ СН'!$H$6-'СЕТ СН'!$H$22</f>
        <v>1355.8225584100001</v>
      </c>
      <c r="H96" s="36">
        <f>SUMIFS(СВЦЭМ!$C$33:$C$776,СВЦЭМ!$A$33:$A$776,$A96,СВЦЭМ!$B$33:$B$776,H$83)+'СЕТ СН'!$H$12+СВЦЭМ!$D$10+'СЕТ СН'!$H$6-'СЕТ СН'!$H$22</f>
        <v>1314.57720197</v>
      </c>
      <c r="I96" s="36">
        <f>SUMIFS(СВЦЭМ!$C$33:$C$776,СВЦЭМ!$A$33:$A$776,$A96,СВЦЭМ!$B$33:$B$776,I$83)+'СЕТ СН'!$H$12+СВЦЭМ!$D$10+'СЕТ СН'!$H$6-'СЕТ СН'!$H$22</f>
        <v>1251.5374531100001</v>
      </c>
      <c r="J96" s="36">
        <f>SUMIFS(СВЦЭМ!$C$33:$C$776,СВЦЭМ!$A$33:$A$776,$A96,СВЦЭМ!$B$33:$B$776,J$83)+'СЕТ СН'!$H$12+СВЦЭМ!$D$10+'СЕТ СН'!$H$6-'СЕТ СН'!$H$22</f>
        <v>1198.4355892899998</v>
      </c>
      <c r="K96" s="36">
        <f>SUMIFS(СВЦЭМ!$C$33:$C$776,СВЦЭМ!$A$33:$A$776,$A96,СВЦЭМ!$B$33:$B$776,K$83)+'СЕТ СН'!$H$12+СВЦЭМ!$D$10+'СЕТ СН'!$H$6-'СЕТ СН'!$H$22</f>
        <v>1173.9618321399998</v>
      </c>
      <c r="L96" s="36">
        <f>SUMIFS(СВЦЭМ!$C$33:$C$776,СВЦЭМ!$A$33:$A$776,$A96,СВЦЭМ!$B$33:$B$776,L$83)+'СЕТ СН'!$H$12+СВЦЭМ!$D$10+'СЕТ СН'!$H$6-'СЕТ СН'!$H$22</f>
        <v>1165.24055092</v>
      </c>
      <c r="M96" s="36">
        <f>SUMIFS(СВЦЭМ!$C$33:$C$776,СВЦЭМ!$A$33:$A$776,$A96,СВЦЭМ!$B$33:$B$776,M$83)+'СЕТ СН'!$H$12+СВЦЭМ!$D$10+'СЕТ СН'!$H$6-'СЕТ СН'!$H$22</f>
        <v>1120.87409252</v>
      </c>
      <c r="N96" s="36">
        <f>SUMIFS(СВЦЭМ!$C$33:$C$776,СВЦЭМ!$A$33:$A$776,$A96,СВЦЭМ!$B$33:$B$776,N$83)+'СЕТ СН'!$H$12+СВЦЭМ!$D$10+'СЕТ СН'!$H$6-'СЕТ СН'!$H$22</f>
        <v>1143.5838913799998</v>
      </c>
      <c r="O96" s="36">
        <f>SUMIFS(СВЦЭМ!$C$33:$C$776,СВЦЭМ!$A$33:$A$776,$A96,СВЦЭМ!$B$33:$B$776,O$83)+'СЕТ СН'!$H$12+СВЦЭМ!$D$10+'СЕТ СН'!$H$6-'СЕТ СН'!$H$22</f>
        <v>1146.2228524100001</v>
      </c>
      <c r="P96" s="36">
        <f>SUMIFS(СВЦЭМ!$C$33:$C$776,СВЦЭМ!$A$33:$A$776,$A96,СВЦЭМ!$B$33:$B$776,P$83)+'СЕТ СН'!$H$12+СВЦЭМ!$D$10+'СЕТ СН'!$H$6-'СЕТ СН'!$H$22</f>
        <v>1157.3903390599999</v>
      </c>
      <c r="Q96" s="36">
        <f>SUMIFS(СВЦЭМ!$C$33:$C$776,СВЦЭМ!$A$33:$A$776,$A96,СВЦЭМ!$B$33:$B$776,Q$83)+'СЕТ СН'!$H$12+СВЦЭМ!$D$10+'СЕТ СН'!$H$6-'СЕТ СН'!$H$22</f>
        <v>1166.34458077</v>
      </c>
      <c r="R96" s="36">
        <f>SUMIFS(СВЦЭМ!$C$33:$C$776,СВЦЭМ!$A$33:$A$776,$A96,СВЦЭМ!$B$33:$B$776,R$83)+'СЕТ СН'!$H$12+СВЦЭМ!$D$10+'СЕТ СН'!$H$6-'СЕТ СН'!$H$22</f>
        <v>1159.97084866</v>
      </c>
      <c r="S96" s="36">
        <f>SUMIFS(СВЦЭМ!$C$33:$C$776,СВЦЭМ!$A$33:$A$776,$A96,СВЦЭМ!$B$33:$B$776,S$83)+'СЕТ СН'!$H$12+СВЦЭМ!$D$10+'СЕТ СН'!$H$6-'СЕТ СН'!$H$22</f>
        <v>1166.27460795</v>
      </c>
      <c r="T96" s="36">
        <f>SUMIFS(СВЦЭМ!$C$33:$C$776,СВЦЭМ!$A$33:$A$776,$A96,СВЦЭМ!$B$33:$B$776,T$83)+'СЕТ СН'!$H$12+СВЦЭМ!$D$10+'СЕТ СН'!$H$6-'СЕТ СН'!$H$22</f>
        <v>1103.54570412</v>
      </c>
      <c r="U96" s="36">
        <f>SUMIFS(СВЦЭМ!$C$33:$C$776,СВЦЭМ!$A$33:$A$776,$A96,СВЦЭМ!$B$33:$B$776,U$83)+'СЕТ СН'!$H$12+СВЦЭМ!$D$10+'СЕТ СН'!$H$6-'СЕТ СН'!$H$22</f>
        <v>1040.4556549499998</v>
      </c>
      <c r="V96" s="36">
        <f>SUMIFS(СВЦЭМ!$C$33:$C$776,СВЦЭМ!$A$33:$A$776,$A96,СВЦЭМ!$B$33:$B$776,V$83)+'СЕТ СН'!$H$12+СВЦЭМ!$D$10+'СЕТ СН'!$H$6-'СЕТ СН'!$H$22</f>
        <v>1043.74547465</v>
      </c>
      <c r="W96" s="36">
        <f>SUMIFS(СВЦЭМ!$C$33:$C$776,СВЦЭМ!$A$33:$A$776,$A96,СВЦЭМ!$B$33:$B$776,W$83)+'СЕТ СН'!$H$12+СВЦЭМ!$D$10+'СЕТ СН'!$H$6-'СЕТ СН'!$H$22</f>
        <v>1059.4559185399999</v>
      </c>
      <c r="X96" s="36">
        <f>SUMIFS(СВЦЭМ!$C$33:$C$776,СВЦЭМ!$A$33:$A$776,$A96,СВЦЭМ!$B$33:$B$776,X$83)+'СЕТ СН'!$H$12+СВЦЭМ!$D$10+'СЕТ СН'!$H$6-'СЕТ СН'!$H$22</f>
        <v>1065.1895414999999</v>
      </c>
      <c r="Y96" s="36">
        <f>SUMIFS(СВЦЭМ!$C$33:$C$776,СВЦЭМ!$A$33:$A$776,$A96,СВЦЭМ!$B$33:$B$776,Y$83)+'СЕТ СН'!$H$12+СВЦЭМ!$D$10+'СЕТ СН'!$H$6-'СЕТ СН'!$H$22</f>
        <v>1125.8087928899999</v>
      </c>
    </row>
    <row r="97" spans="1:25" ht="15.75" x14ac:dyDescent="0.2">
      <c r="A97" s="35">
        <f t="shared" si="2"/>
        <v>44057</v>
      </c>
      <c r="B97" s="36">
        <f>SUMIFS(СВЦЭМ!$C$33:$C$776,СВЦЭМ!$A$33:$A$776,$A97,СВЦЭМ!$B$33:$B$776,B$83)+'СЕТ СН'!$H$12+СВЦЭМ!$D$10+'СЕТ СН'!$H$6-'СЕТ СН'!$H$22</f>
        <v>1273.78842777</v>
      </c>
      <c r="C97" s="36">
        <f>SUMIFS(СВЦЭМ!$C$33:$C$776,СВЦЭМ!$A$33:$A$776,$A97,СВЦЭМ!$B$33:$B$776,C$83)+'СЕТ СН'!$H$12+СВЦЭМ!$D$10+'СЕТ СН'!$H$6-'СЕТ СН'!$H$22</f>
        <v>1291.4573956199999</v>
      </c>
      <c r="D97" s="36">
        <f>SUMIFS(СВЦЭМ!$C$33:$C$776,СВЦЭМ!$A$33:$A$776,$A97,СВЦЭМ!$B$33:$B$776,D$83)+'СЕТ СН'!$H$12+СВЦЭМ!$D$10+'СЕТ СН'!$H$6-'СЕТ СН'!$H$22</f>
        <v>1314.7991414099999</v>
      </c>
      <c r="E97" s="36">
        <f>SUMIFS(СВЦЭМ!$C$33:$C$776,СВЦЭМ!$A$33:$A$776,$A97,СВЦЭМ!$B$33:$B$776,E$83)+'СЕТ СН'!$H$12+СВЦЭМ!$D$10+'СЕТ СН'!$H$6-'СЕТ СН'!$H$22</f>
        <v>1313.6172189599999</v>
      </c>
      <c r="F97" s="36">
        <f>SUMIFS(СВЦЭМ!$C$33:$C$776,СВЦЭМ!$A$33:$A$776,$A97,СВЦЭМ!$B$33:$B$776,F$83)+'СЕТ СН'!$H$12+СВЦЭМ!$D$10+'СЕТ СН'!$H$6-'СЕТ СН'!$H$22</f>
        <v>1317.7661631999999</v>
      </c>
      <c r="G97" s="36">
        <f>SUMIFS(СВЦЭМ!$C$33:$C$776,СВЦЭМ!$A$33:$A$776,$A97,СВЦЭМ!$B$33:$B$776,G$83)+'СЕТ СН'!$H$12+СВЦЭМ!$D$10+'СЕТ СН'!$H$6-'СЕТ СН'!$H$22</f>
        <v>1297.9314279800001</v>
      </c>
      <c r="H97" s="36">
        <f>SUMIFS(СВЦЭМ!$C$33:$C$776,СВЦЭМ!$A$33:$A$776,$A97,СВЦЭМ!$B$33:$B$776,H$83)+'СЕТ СН'!$H$12+СВЦЭМ!$D$10+'СЕТ СН'!$H$6-'СЕТ СН'!$H$22</f>
        <v>1282.2003208599999</v>
      </c>
      <c r="I97" s="36">
        <f>SUMIFS(СВЦЭМ!$C$33:$C$776,СВЦЭМ!$A$33:$A$776,$A97,СВЦЭМ!$B$33:$B$776,I$83)+'СЕТ СН'!$H$12+СВЦЭМ!$D$10+'СЕТ СН'!$H$6-'СЕТ СН'!$H$22</f>
        <v>1282.6343726300001</v>
      </c>
      <c r="J97" s="36">
        <f>SUMIFS(СВЦЭМ!$C$33:$C$776,СВЦЭМ!$A$33:$A$776,$A97,СВЦЭМ!$B$33:$B$776,J$83)+'СЕТ СН'!$H$12+СВЦЭМ!$D$10+'СЕТ СН'!$H$6-'СЕТ СН'!$H$22</f>
        <v>1230.7904352599999</v>
      </c>
      <c r="K97" s="36">
        <f>SUMIFS(СВЦЭМ!$C$33:$C$776,СВЦЭМ!$A$33:$A$776,$A97,СВЦЭМ!$B$33:$B$776,K$83)+'СЕТ СН'!$H$12+СВЦЭМ!$D$10+'СЕТ СН'!$H$6-'СЕТ СН'!$H$22</f>
        <v>1209.3798181500001</v>
      </c>
      <c r="L97" s="36">
        <f>SUMIFS(СВЦЭМ!$C$33:$C$776,СВЦЭМ!$A$33:$A$776,$A97,СВЦЭМ!$B$33:$B$776,L$83)+'СЕТ СН'!$H$12+СВЦЭМ!$D$10+'СЕТ СН'!$H$6-'СЕТ СН'!$H$22</f>
        <v>1193.13593642</v>
      </c>
      <c r="M97" s="36">
        <f>SUMIFS(СВЦЭМ!$C$33:$C$776,СВЦЭМ!$A$33:$A$776,$A97,СВЦЭМ!$B$33:$B$776,M$83)+'СЕТ СН'!$H$12+СВЦЭМ!$D$10+'СЕТ СН'!$H$6-'СЕТ СН'!$H$22</f>
        <v>1154.7956348399998</v>
      </c>
      <c r="N97" s="36">
        <f>SUMIFS(СВЦЭМ!$C$33:$C$776,СВЦЭМ!$A$33:$A$776,$A97,СВЦЭМ!$B$33:$B$776,N$83)+'СЕТ СН'!$H$12+СВЦЭМ!$D$10+'СЕТ СН'!$H$6-'СЕТ СН'!$H$22</f>
        <v>1080.12454581</v>
      </c>
      <c r="O97" s="36">
        <f>SUMIFS(СВЦЭМ!$C$33:$C$776,СВЦЭМ!$A$33:$A$776,$A97,СВЦЭМ!$B$33:$B$776,O$83)+'СЕТ СН'!$H$12+СВЦЭМ!$D$10+'СЕТ СН'!$H$6-'СЕТ СН'!$H$22</f>
        <v>1060.74533879</v>
      </c>
      <c r="P97" s="36">
        <f>SUMIFS(СВЦЭМ!$C$33:$C$776,СВЦЭМ!$A$33:$A$776,$A97,СВЦЭМ!$B$33:$B$776,P$83)+'СЕТ СН'!$H$12+СВЦЭМ!$D$10+'СЕТ СН'!$H$6-'СЕТ СН'!$H$22</f>
        <v>1070.54964797</v>
      </c>
      <c r="Q97" s="36">
        <f>SUMIFS(СВЦЭМ!$C$33:$C$776,СВЦЭМ!$A$33:$A$776,$A97,СВЦЭМ!$B$33:$B$776,Q$83)+'СЕТ СН'!$H$12+СВЦЭМ!$D$10+'СЕТ СН'!$H$6-'СЕТ СН'!$H$22</f>
        <v>1082.7323835500001</v>
      </c>
      <c r="R97" s="36">
        <f>SUMIFS(СВЦЭМ!$C$33:$C$776,СВЦЭМ!$A$33:$A$776,$A97,СВЦЭМ!$B$33:$B$776,R$83)+'СЕТ СН'!$H$12+СВЦЭМ!$D$10+'СЕТ СН'!$H$6-'СЕТ СН'!$H$22</f>
        <v>1078.5797469399999</v>
      </c>
      <c r="S97" s="36">
        <f>SUMIFS(СВЦЭМ!$C$33:$C$776,СВЦЭМ!$A$33:$A$776,$A97,СВЦЭМ!$B$33:$B$776,S$83)+'СЕТ СН'!$H$12+СВЦЭМ!$D$10+'СЕТ СН'!$H$6-'СЕТ СН'!$H$22</f>
        <v>1089.6200126399999</v>
      </c>
      <c r="T97" s="36">
        <f>SUMIFS(СВЦЭМ!$C$33:$C$776,СВЦЭМ!$A$33:$A$776,$A97,СВЦЭМ!$B$33:$B$776,T$83)+'СЕТ СН'!$H$12+СВЦЭМ!$D$10+'СЕТ СН'!$H$6-'СЕТ СН'!$H$22</f>
        <v>1087.4361890499999</v>
      </c>
      <c r="U97" s="36">
        <f>SUMIFS(СВЦЭМ!$C$33:$C$776,СВЦЭМ!$A$33:$A$776,$A97,СВЦЭМ!$B$33:$B$776,U$83)+'СЕТ СН'!$H$12+СВЦЭМ!$D$10+'СЕТ СН'!$H$6-'СЕТ СН'!$H$22</f>
        <v>1098.2871493100001</v>
      </c>
      <c r="V97" s="36">
        <f>SUMIFS(СВЦЭМ!$C$33:$C$776,СВЦЭМ!$A$33:$A$776,$A97,СВЦЭМ!$B$33:$B$776,V$83)+'СЕТ СН'!$H$12+СВЦЭМ!$D$10+'СЕТ СН'!$H$6-'СЕТ СН'!$H$22</f>
        <v>1087.7982044</v>
      </c>
      <c r="W97" s="36">
        <f>SUMIFS(СВЦЭМ!$C$33:$C$776,СВЦЭМ!$A$33:$A$776,$A97,СВЦЭМ!$B$33:$B$776,W$83)+'СЕТ СН'!$H$12+СВЦЭМ!$D$10+'СЕТ СН'!$H$6-'СЕТ СН'!$H$22</f>
        <v>1090.75488825</v>
      </c>
      <c r="X97" s="36">
        <f>SUMIFS(СВЦЭМ!$C$33:$C$776,СВЦЭМ!$A$33:$A$776,$A97,СВЦЭМ!$B$33:$B$776,X$83)+'СЕТ СН'!$H$12+СВЦЭМ!$D$10+'СЕТ СН'!$H$6-'СЕТ СН'!$H$22</f>
        <v>1110.9545486100001</v>
      </c>
      <c r="Y97" s="36">
        <f>SUMIFS(СВЦЭМ!$C$33:$C$776,СВЦЭМ!$A$33:$A$776,$A97,СВЦЭМ!$B$33:$B$776,Y$83)+'СЕТ СН'!$H$12+СВЦЭМ!$D$10+'СЕТ СН'!$H$6-'СЕТ СН'!$H$22</f>
        <v>1184.6285416199999</v>
      </c>
    </row>
    <row r="98" spans="1:25" ht="15.75" x14ac:dyDescent="0.2">
      <c r="A98" s="35">
        <f t="shared" si="2"/>
        <v>44058</v>
      </c>
      <c r="B98" s="36">
        <f>SUMIFS(СВЦЭМ!$C$33:$C$776,СВЦЭМ!$A$33:$A$776,$A98,СВЦЭМ!$B$33:$B$776,B$83)+'СЕТ СН'!$H$12+СВЦЭМ!$D$10+'СЕТ СН'!$H$6-'СЕТ СН'!$H$22</f>
        <v>1211.5046028299998</v>
      </c>
      <c r="C98" s="36">
        <f>SUMIFS(СВЦЭМ!$C$33:$C$776,СВЦЭМ!$A$33:$A$776,$A98,СВЦЭМ!$B$33:$B$776,C$83)+'СЕТ СН'!$H$12+СВЦЭМ!$D$10+'СЕТ СН'!$H$6-'СЕТ СН'!$H$22</f>
        <v>1250.66415011</v>
      </c>
      <c r="D98" s="36">
        <f>SUMIFS(СВЦЭМ!$C$33:$C$776,СВЦЭМ!$A$33:$A$776,$A98,СВЦЭМ!$B$33:$B$776,D$83)+'СЕТ СН'!$H$12+СВЦЭМ!$D$10+'СЕТ СН'!$H$6-'СЕТ СН'!$H$22</f>
        <v>1241.36806774</v>
      </c>
      <c r="E98" s="36">
        <f>SUMIFS(СВЦЭМ!$C$33:$C$776,СВЦЭМ!$A$33:$A$776,$A98,СВЦЭМ!$B$33:$B$776,E$83)+'СЕТ СН'!$H$12+СВЦЭМ!$D$10+'СЕТ СН'!$H$6-'СЕТ СН'!$H$22</f>
        <v>1238.15667136</v>
      </c>
      <c r="F98" s="36">
        <f>SUMIFS(СВЦЭМ!$C$33:$C$776,СВЦЭМ!$A$33:$A$776,$A98,СВЦЭМ!$B$33:$B$776,F$83)+'СЕТ СН'!$H$12+СВЦЭМ!$D$10+'СЕТ СН'!$H$6-'СЕТ СН'!$H$22</f>
        <v>1242.2298745200001</v>
      </c>
      <c r="G98" s="36">
        <f>SUMIFS(СВЦЭМ!$C$33:$C$776,СВЦЭМ!$A$33:$A$776,$A98,СВЦЭМ!$B$33:$B$776,G$83)+'СЕТ СН'!$H$12+СВЦЭМ!$D$10+'СЕТ СН'!$H$6-'СЕТ СН'!$H$22</f>
        <v>1241.98743814</v>
      </c>
      <c r="H98" s="36">
        <f>SUMIFS(СВЦЭМ!$C$33:$C$776,СВЦЭМ!$A$33:$A$776,$A98,СВЦЭМ!$B$33:$B$776,H$83)+'СЕТ СН'!$H$12+СВЦЭМ!$D$10+'СЕТ СН'!$H$6-'СЕТ СН'!$H$22</f>
        <v>1231.7466912700002</v>
      </c>
      <c r="I98" s="36">
        <f>SUMIFS(СВЦЭМ!$C$33:$C$776,СВЦЭМ!$A$33:$A$776,$A98,СВЦЭМ!$B$33:$B$776,I$83)+'СЕТ СН'!$H$12+СВЦЭМ!$D$10+'СЕТ СН'!$H$6-'СЕТ СН'!$H$22</f>
        <v>1225.67441495</v>
      </c>
      <c r="J98" s="36">
        <f>SUMIFS(СВЦЭМ!$C$33:$C$776,СВЦЭМ!$A$33:$A$776,$A98,СВЦЭМ!$B$33:$B$776,J$83)+'СЕТ СН'!$H$12+СВЦЭМ!$D$10+'СЕТ СН'!$H$6-'СЕТ СН'!$H$22</f>
        <v>1186.3694837600001</v>
      </c>
      <c r="K98" s="36">
        <f>SUMIFS(СВЦЭМ!$C$33:$C$776,СВЦЭМ!$A$33:$A$776,$A98,СВЦЭМ!$B$33:$B$776,K$83)+'СЕТ СН'!$H$12+СВЦЭМ!$D$10+'СЕТ СН'!$H$6-'СЕТ СН'!$H$22</f>
        <v>1149.4075986399998</v>
      </c>
      <c r="L98" s="36">
        <f>SUMIFS(СВЦЭМ!$C$33:$C$776,СВЦЭМ!$A$33:$A$776,$A98,СВЦЭМ!$B$33:$B$776,L$83)+'СЕТ СН'!$H$12+СВЦЭМ!$D$10+'СЕТ СН'!$H$6-'СЕТ СН'!$H$22</f>
        <v>1145.5897184</v>
      </c>
      <c r="M98" s="36">
        <f>SUMIFS(СВЦЭМ!$C$33:$C$776,СВЦЭМ!$A$33:$A$776,$A98,СВЦЭМ!$B$33:$B$776,M$83)+'СЕТ СН'!$H$12+СВЦЭМ!$D$10+'СЕТ СН'!$H$6-'СЕТ СН'!$H$22</f>
        <v>1156.24525578</v>
      </c>
      <c r="N98" s="36">
        <f>SUMIFS(СВЦЭМ!$C$33:$C$776,СВЦЭМ!$A$33:$A$776,$A98,СВЦЭМ!$B$33:$B$776,N$83)+'СЕТ СН'!$H$12+СВЦЭМ!$D$10+'СЕТ СН'!$H$6-'СЕТ СН'!$H$22</f>
        <v>1150.3260127399999</v>
      </c>
      <c r="O98" s="36">
        <f>SUMIFS(СВЦЭМ!$C$33:$C$776,СВЦЭМ!$A$33:$A$776,$A98,СВЦЭМ!$B$33:$B$776,O$83)+'СЕТ СН'!$H$12+СВЦЭМ!$D$10+'СЕТ СН'!$H$6-'СЕТ СН'!$H$22</f>
        <v>1128.6917011199998</v>
      </c>
      <c r="P98" s="36">
        <f>SUMIFS(СВЦЭМ!$C$33:$C$776,СВЦЭМ!$A$33:$A$776,$A98,СВЦЭМ!$B$33:$B$776,P$83)+'СЕТ СН'!$H$12+СВЦЭМ!$D$10+'СЕТ СН'!$H$6-'СЕТ СН'!$H$22</f>
        <v>1130.8117476500001</v>
      </c>
      <c r="Q98" s="36">
        <f>SUMIFS(СВЦЭМ!$C$33:$C$776,СВЦЭМ!$A$33:$A$776,$A98,СВЦЭМ!$B$33:$B$776,Q$83)+'СЕТ СН'!$H$12+СВЦЭМ!$D$10+'СЕТ СН'!$H$6-'СЕТ СН'!$H$22</f>
        <v>1134.78413925</v>
      </c>
      <c r="R98" s="36">
        <f>SUMIFS(СВЦЭМ!$C$33:$C$776,СВЦЭМ!$A$33:$A$776,$A98,СВЦЭМ!$B$33:$B$776,R$83)+'СЕТ СН'!$H$12+СВЦЭМ!$D$10+'СЕТ СН'!$H$6-'СЕТ СН'!$H$22</f>
        <v>1139.0098278599999</v>
      </c>
      <c r="S98" s="36">
        <f>SUMIFS(СВЦЭМ!$C$33:$C$776,СВЦЭМ!$A$33:$A$776,$A98,СВЦЭМ!$B$33:$B$776,S$83)+'СЕТ СН'!$H$12+СВЦЭМ!$D$10+'СЕТ СН'!$H$6-'СЕТ СН'!$H$22</f>
        <v>1140.88678233</v>
      </c>
      <c r="T98" s="36">
        <f>SUMIFS(СВЦЭМ!$C$33:$C$776,СВЦЭМ!$A$33:$A$776,$A98,СВЦЭМ!$B$33:$B$776,T$83)+'СЕТ СН'!$H$12+СВЦЭМ!$D$10+'СЕТ СН'!$H$6-'СЕТ СН'!$H$22</f>
        <v>1137.9028876699999</v>
      </c>
      <c r="U98" s="36">
        <f>SUMIFS(СВЦЭМ!$C$33:$C$776,СВЦЭМ!$A$33:$A$776,$A98,СВЦЭМ!$B$33:$B$776,U$83)+'СЕТ СН'!$H$12+СВЦЭМ!$D$10+'СЕТ СН'!$H$6-'СЕТ СН'!$H$22</f>
        <v>1142.7930680499999</v>
      </c>
      <c r="V98" s="36">
        <f>SUMIFS(СВЦЭМ!$C$33:$C$776,СВЦЭМ!$A$33:$A$776,$A98,СВЦЭМ!$B$33:$B$776,V$83)+'СЕТ СН'!$H$12+СВЦЭМ!$D$10+'СЕТ СН'!$H$6-'СЕТ СН'!$H$22</f>
        <v>1132.9349833699998</v>
      </c>
      <c r="W98" s="36">
        <f>SUMIFS(СВЦЭМ!$C$33:$C$776,СВЦЭМ!$A$33:$A$776,$A98,СВЦЭМ!$B$33:$B$776,W$83)+'СЕТ СН'!$H$12+СВЦЭМ!$D$10+'СЕТ СН'!$H$6-'СЕТ СН'!$H$22</f>
        <v>1127.45646511</v>
      </c>
      <c r="X98" s="36">
        <f>SUMIFS(СВЦЭМ!$C$33:$C$776,СВЦЭМ!$A$33:$A$776,$A98,СВЦЭМ!$B$33:$B$776,X$83)+'СЕТ СН'!$H$12+СВЦЭМ!$D$10+'СЕТ СН'!$H$6-'СЕТ СН'!$H$22</f>
        <v>1144.2698328900001</v>
      </c>
      <c r="Y98" s="36">
        <f>SUMIFS(СВЦЭМ!$C$33:$C$776,СВЦЭМ!$A$33:$A$776,$A98,СВЦЭМ!$B$33:$B$776,Y$83)+'СЕТ СН'!$H$12+СВЦЭМ!$D$10+'СЕТ СН'!$H$6-'СЕТ СН'!$H$22</f>
        <v>1159.2088589300001</v>
      </c>
    </row>
    <row r="99" spans="1:25" ht="15.75" x14ac:dyDescent="0.2">
      <c r="A99" s="35">
        <f t="shared" si="2"/>
        <v>44059</v>
      </c>
      <c r="B99" s="36">
        <f>SUMIFS(СВЦЭМ!$C$33:$C$776,СВЦЭМ!$A$33:$A$776,$A99,СВЦЭМ!$B$33:$B$776,B$83)+'СЕТ СН'!$H$12+СВЦЭМ!$D$10+'СЕТ СН'!$H$6-'СЕТ СН'!$H$22</f>
        <v>1232.9962587800001</v>
      </c>
      <c r="C99" s="36">
        <f>SUMIFS(СВЦЭМ!$C$33:$C$776,СВЦЭМ!$A$33:$A$776,$A99,СВЦЭМ!$B$33:$B$776,C$83)+'СЕТ СН'!$H$12+СВЦЭМ!$D$10+'СЕТ СН'!$H$6-'СЕТ СН'!$H$22</f>
        <v>1250.28079951</v>
      </c>
      <c r="D99" s="36">
        <f>SUMIFS(СВЦЭМ!$C$33:$C$776,СВЦЭМ!$A$33:$A$776,$A99,СВЦЭМ!$B$33:$B$776,D$83)+'СЕТ СН'!$H$12+СВЦЭМ!$D$10+'СЕТ СН'!$H$6-'СЕТ СН'!$H$22</f>
        <v>1263.1461684400001</v>
      </c>
      <c r="E99" s="36">
        <f>SUMIFS(СВЦЭМ!$C$33:$C$776,СВЦЭМ!$A$33:$A$776,$A99,СВЦЭМ!$B$33:$B$776,E$83)+'СЕТ СН'!$H$12+СВЦЭМ!$D$10+'СЕТ СН'!$H$6-'СЕТ СН'!$H$22</f>
        <v>1271.0299077499999</v>
      </c>
      <c r="F99" s="36">
        <f>SUMIFS(СВЦЭМ!$C$33:$C$776,СВЦЭМ!$A$33:$A$776,$A99,СВЦЭМ!$B$33:$B$776,F$83)+'СЕТ СН'!$H$12+СВЦЭМ!$D$10+'СЕТ СН'!$H$6-'СЕТ СН'!$H$22</f>
        <v>1269.04192186</v>
      </c>
      <c r="G99" s="36">
        <f>SUMIFS(СВЦЭМ!$C$33:$C$776,СВЦЭМ!$A$33:$A$776,$A99,СВЦЭМ!$B$33:$B$776,G$83)+'СЕТ СН'!$H$12+СВЦЭМ!$D$10+'СЕТ СН'!$H$6-'СЕТ СН'!$H$22</f>
        <v>1263.41747508</v>
      </c>
      <c r="H99" s="36">
        <f>SUMIFS(СВЦЭМ!$C$33:$C$776,СВЦЭМ!$A$33:$A$776,$A99,СВЦЭМ!$B$33:$B$776,H$83)+'СЕТ СН'!$H$12+СВЦЭМ!$D$10+'СЕТ СН'!$H$6-'СЕТ СН'!$H$22</f>
        <v>1248.08656062</v>
      </c>
      <c r="I99" s="36">
        <f>SUMIFS(СВЦЭМ!$C$33:$C$776,СВЦЭМ!$A$33:$A$776,$A99,СВЦЭМ!$B$33:$B$776,I$83)+'СЕТ СН'!$H$12+СВЦЭМ!$D$10+'СЕТ СН'!$H$6-'СЕТ СН'!$H$22</f>
        <v>1202.23692486</v>
      </c>
      <c r="J99" s="36">
        <f>SUMIFS(СВЦЭМ!$C$33:$C$776,СВЦЭМ!$A$33:$A$776,$A99,СВЦЭМ!$B$33:$B$776,J$83)+'СЕТ СН'!$H$12+СВЦЭМ!$D$10+'СЕТ СН'!$H$6-'СЕТ СН'!$H$22</f>
        <v>1177.02992829</v>
      </c>
      <c r="K99" s="36">
        <f>SUMIFS(СВЦЭМ!$C$33:$C$776,СВЦЭМ!$A$33:$A$776,$A99,СВЦЭМ!$B$33:$B$776,K$83)+'СЕТ СН'!$H$12+СВЦЭМ!$D$10+'СЕТ СН'!$H$6-'СЕТ СН'!$H$22</f>
        <v>1148.1720798199999</v>
      </c>
      <c r="L99" s="36">
        <f>SUMIFS(СВЦЭМ!$C$33:$C$776,СВЦЭМ!$A$33:$A$776,$A99,СВЦЭМ!$B$33:$B$776,L$83)+'СЕТ СН'!$H$12+СВЦЭМ!$D$10+'СЕТ СН'!$H$6-'СЕТ СН'!$H$22</f>
        <v>1140.0914112999999</v>
      </c>
      <c r="M99" s="36">
        <f>SUMIFS(СВЦЭМ!$C$33:$C$776,СВЦЭМ!$A$33:$A$776,$A99,СВЦЭМ!$B$33:$B$776,M$83)+'СЕТ СН'!$H$12+СВЦЭМ!$D$10+'СЕТ СН'!$H$6-'СЕТ СН'!$H$22</f>
        <v>1119.35760611</v>
      </c>
      <c r="N99" s="36">
        <f>SUMIFS(СВЦЭМ!$C$33:$C$776,СВЦЭМ!$A$33:$A$776,$A99,СВЦЭМ!$B$33:$B$776,N$83)+'СЕТ СН'!$H$12+СВЦЭМ!$D$10+'СЕТ СН'!$H$6-'СЕТ СН'!$H$22</f>
        <v>1106.5796347599999</v>
      </c>
      <c r="O99" s="36">
        <f>SUMIFS(СВЦЭМ!$C$33:$C$776,СВЦЭМ!$A$33:$A$776,$A99,СВЦЭМ!$B$33:$B$776,O$83)+'СЕТ СН'!$H$12+СВЦЭМ!$D$10+'СЕТ СН'!$H$6-'СЕТ СН'!$H$22</f>
        <v>1091.1226643</v>
      </c>
      <c r="P99" s="36">
        <f>SUMIFS(СВЦЭМ!$C$33:$C$776,СВЦЭМ!$A$33:$A$776,$A99,СВЦЭМ!$B$33:$B$776,P$83)+'СЕТ СН'!$H$12+СВЦЭМ!$D$10+'СЕТ СН'!$H$6-'СЕТ СН'!$H$22</f>
        <v>1087.3961851499998</v>
      </c>
      <c r="Q99" s="36">
        <f>SUMIFS(СВЦЭМ!$C$33:$C$776,СВЦЭМ!$A$33:$A$776,$A99,СВЦЭМ!$B$33:$B$776,Q$83)+'СЕТ СН'!$H$12+СВЦЭМ!$D$10+'СЕТ СН'!$H$6-'СЕТ СН'!$H$22</f>
        <v>1104.33935071</v>
      </c>
      <c r="R99" s="36">
        <f>SUMIFS(СВЦЭМ!$C$33:$C$776,СВЦЭМ!$A$33:$A$776,$A99,СВЦЭМ!$B$33:$B$776,R$83)+'СЕТ СН'!$H$12+СВЦЭМ!$D$10+'СЕТ СН'!$H$6-'СЕТ СН'!$H$22</f>
        <v>1118.7666026699999</v>
      </c>
      <c r="S99" s="36">
        <f>SUMIFS(СВЦЭМ!$C$33:$C$776,СВЦЭМ!$A$33:$A$776,$A99,СВЦЭМ!$B$33:$B$776,S$83)+'СЕТ СН'!$H$12+СВЦЭМ!$D$10+'СЕТ СН'!$H$6-'СЕТ СН'!$H$22</f>
        <v>1126.3584096899999</v>
      </c>
      <c r="T99" s="36">
        <f>SUMIFS(СВЦЭМ!$C$33:$C$776,СВЦЭМ!$A$33:$A$776,$A99,СВЦЭМ!$B$33:$B$776,T$83)+'СЕТ СН'!$H$12+СВЦЭМ!$D$10+'СЕТ СН'!$H$6-'СЕТ СН'!$H$22</f>
        <v>1131.1534890200001</v>
      </c>
      <c r="U99" s="36">
        <f>SUMIFS(СВЦЭМ!$C$33:$C$776,СВЦЭМ!$A$33:$A$776,$A99,СВЦЭМ!$B$33:$B$776,U$83)+'СЕТ СН'!$H$12+СВЦЭМ!$D$10+'СЕТ СН'!$H$6-'СЕТ СН'!$H$22</f>
        <v>1141.64840076</v>
      </c>
      <c r="V99" s="36">
        <f>SUMIFS(СВЦЭМ!$C$33:$C$776,СВЦЭМ!$A$33:$A$776,$A99,СВЦЭМ!$B$33:$B$776,V$83)+'СЕТ СН'!$H$12+СВЦЭМ!$D$10+'СЕТ СН'!$H$6-'СЕТ СН'!$H$22</f>
        <v>1127.28292551</v>
      </c>
      <c r="W99" s="36">
        <f>SUMIFS(СВЦЭМ!$C$33:$C$776,СВЦЭМ!$A$33:$A$776,$A99,СВЦЭМ!$B$33:$B$776,W$83)+'СЕТ СН'!$H$12+СВЦЭМ!$D$10+'СЕТ СН'!$H$6-'СЕТ СН'!$H$22</f>
        <v>1124.7723204899999</v>
      </c>
      <c r="X99" s="36">
        <f>SUMIFS(СВЦЭМ!$C$33:$C$776,СВЦЭМ!$A$33:$A$776,$A99,СВЦЭМ!$B$33:$B$776,X$83)+'СЕТ СН'!$H$12+СВЦЭМ!$D$10+'СЕТ СН'!$H$6-'СЕТ СН'!$H$22</f>
        <v>1141.44191785</v>
      </c>
      <c r="Y99" s="36">
        <f>SUMIFS(СВЦЭМ!$C$33:$C$776,СВЦЭМ!$A$33:$A$776,$A99,СВЦЭМ!$B$33:$B$776,Y$83)+'СЕТ СН'!$H$12+СВЦЭМ!$D$10+'СЕТ СН'!$H$6-'СЕТ СН'!$H$22</f>
        <v>1146.7369953299999</v>
      </c>
    </row>
    <row r="100" spans="1:25" ht="15.75" x14ac:dyDescent="0.2">
      <c r="A100" s="35">
        <f t="shared" si="2"/>
        <v>44060</v>
      </c>
      <c r="B100" s="36">
        <f>SUMIFS(СВЦЭМ!$C$33:$C$776,СВЦЭМ!$A$33:$A$776,$A100,СВЦЭМ!$B$33:$B$776,B$83)+'СЕТ СН'!$H$12+СВЦЭМ!$D$10+'СЕТ СН'!$H$6-'СЕТ СН'!$H$22</f>
        <v>1247.77584525</v>
      </c>
      <c r="C100" s="36">
        <f>SUMIFS(СВЦЭМ!$C$33:$C$776,СВЦЭМ!$A$33:$A$776,$A100,СВЦЭМ!$B$33:$B$776,C$83)+'СЕТ СН'!$H$12+СВЦЭМ!$D$10+'СЕТ СН'!$H$6-'СЕТ СН'!$H$22</f>
        <v>1274.1046490200001</v>
      </c>
      <c r="D100" s="36">
        <f>SUMIFS(СВЦЭМ!$C$33:$C$776,СВЦЭМ!$A$33:$A$776,$A100,СВЦЭМ!$B$33:$B$776,D$83)+'СЕТ СН'!$H$12+СВЦЭМ!$D$10+'СЕТ СН'!$H$6-'СЕТ СН'!$H$22</f>
        <v>1287.8977784799999</v>
      </c>
      <c r="E100" s="36">
        <f>SUMIFS(СВЦЭМ!$C$33:$C$776,СВЦЭМ!$A$33:$A$776,$A100,СВЦЭМ!$B$33:$B$776,E$83)+'СЕТ СН'!$H$12+СВЦЭМ!$D$10+'СЕТ СН'!$H$6-'СЕТ СН'!$H$22</f>
        <v>1297.8554579500001</v>
      </c>
      <c r="F100" s="36">
        <f>SUMIFS(СВЦЭМ!$C$33:$C$776,СВЦЭМ!$A$33:$A$776,$A100,СВЦЭМ!$B$33:$B$776,F$83)+'СЕТ СН'!$H$12+СВЦЭМ!$D$10+'СЕТ СН'!$H$6-'СЕТ СН'!$H$22</f>
        <v>1294.56231727</v>
      </c>
      <c r="G100" s="36">
        <f>SUMIFS(СВЦЭМ!$C$33:$C$776,СВЦЭМ!$A$33:$A$776,$A100,СВЦЭМ!$B$33:$B$776,G$83)+'СЕТ СН'!$H$12+СВЦЭМ!$D$10+'СЕТ СН'!$H$6-'СЕТ СН'!$H$22</f>
        <v>1295.85030207</v>
      </c>
      <c r="H100" s="36">
        <f>SUMIFS(СВЦЭМ!$C$33:$C$776,СВЦЭМ!$A$33:$A$776,$A100,СВЦЭМ!$B$33:$B$776,H$83)+'СЕТ СН'!$H$12+СВЦЭМ!$D$10+'СЕТ СН'!$H$6-'СЕТ СН'!$H$22</f>
        <v>1310.7272203500002</v>
      </c>
      <c r="I100" s="36">
        <f>SUMIFS(СВЦЭМ!$C$33:$C$776,СВЦЭМ!$A$33:$A$776,$A100,СВЦЭМ!$B$33:$B$776,I$83)+'СЕТ СН'!$H$12+СВЦЭМ!$D$10+'СЕТ СН'!$H$6-'СЕТ СН'!$H$22</f>
        <v>1354.03592235</v>
      </c>
      <c r="J100" s="36">
        <f>SUMIFS(СВЦЭМ!$C$33:$C$776,СВЦЭМ!$A$33:$A$776,$A100,СВЦЭМ!$B$33:$B$776,J$83)+'СЕТ СН'!$H$12+СВЦЭМ!$D$10+'СЕТ СН'!$H$6-'СЕТ СН'!$H$22</f>
        <v>1310.5069595699999</v>
      </c>
      <c r="K100" s="36">
        <f>SUMIFS(СВЦЭМ!$C$33:$C$776,СВЦЭМ!$A$33:$A$776,$A100,СВЦЭМ!$B$33:$B$776,K$83)+'СЕТ СН'!$H$12+СВЦЭМ!$D$10+'СЕТ СН'!$H$6-'СЕТ СН'!$H$22</f>
        <v>1279.1142511399999</v>
      </c>
      <c r="L100" s="36">
        <f>SUMIFS(СВЦЭМ!$C$33:$C$776,СВЦЭМ!$A$33:$A$776,$A100,СВЦЭМ!$B$33:$B$776,L$83)+'СЕТ СН'!$H$12+СВЦЭМ!$D$10+'СЕТ СН'!$H$6-'СЕТ СН'!$H$22</f>
        <v>1265.3970148600001</v>
      </c>
      <c r="M100" s="36">
        <f>SUMIFS(СВЦЭМ!$C$33:$C$776,СВЦЭМ!$A$33:$A$776,$A100,СВЦЭМ!$B$33:$B$776,M$83)+'СЕТ СН'!$H$12+СВЦЭМ!$D$10+'СЕТ СН'!$H$6-'СЕТ СН'!$H$22</f>
        <v>1206.18775856</v>
      </c>
      <c r="N100" s="36">
        <f>SUMIFS(СВЦЭМ!$C$33:$C$776,СВЦЭМ!$A$33:$A$776,$A100,СВЦЭМ!$B$33:$B$776,N$83)+'СЕТ СН'!$H$12+СВЦЭМ!$D$10+'СЕТ СН'!$H$6-'СЕТ СН'!$H$22</f>
        <v>1136.1626320299999</v>
      </c>
      <c r="O100" s="36">
        <f>SUMIFS(СВЦЭМ!$C$33:$C$776,СВЦЭМ!$A$33:$A$776,$A100,СВЦЭМ!$B$33:$B$776,O$83)+'СЕТ СН'!$H$12+СВЦЭМ!$D$10+'СЕТ СН'!$H$6-'СЕТ СН'!$H$22</f>
        <v>1103.0584614700001</v>
      </c>
      <c r="P100" s="36">
        <f>SUMIFS(СВЦЭМ!$C$33:$C$776,СВЦЭМ!$A$33:$A$776,$A100,СВЦЭМ!$B$33:$B$776,P$83)+'СЕТ СН'!$H$12+СВЦЭМ!$D$10+'СЕТ СН'!$H$6-'СЕТ СН'!$H$22</f>
        <v>1103.5744393300001</v>
      </c>
      <c r="Q100" s="36">
        <f>SUMIFS(СВЦЭМ!$C$33:$C$776,СВЦЭМ!$A$33:$A$776,$A100,СВЦЭМ!$B$33:$B$776,Q$83)+'СЕТ СН'!$H$12+СВЦЭМ!$D$10+'СЕТ СН'!$H$6-'СЕТ СН'!$H$22</f>
        <v>1109.39485246</v>
      </c>
      <c r="R100" s="36">
        <f>SUMIFS(СВЦЭМ!$C$33:$C$776,СВЦЭМ!$A$33:$A$776,$A100,СВЦЭМ!$B$33:$B$776,R$83)+'СЕТ СН'!$H$12+СВЦЭМ!$D$10+'СЕТ СН'!$H$6-'СЕТ СН'!$H$22</f>
        <v>1106.61846195</v>
      </c>
      <c r="S100" s="36">
        <f>SUMIFS(СВЦЭМ!$C$33:$C$776,СВЦЭМ!$A$33:$A$776,$A100,СВЦЭМ!$B$33:$B$776,S$83)+'СЕТ СН'!$H$12+СВЦЭМ!$D$10+'СЕТ СН'!$H$6-'СЕТ СН'!$H$22</f>
        <v>1110.01087014</v>
      </c>
      <c r="T100" s="36">
        <f>SUMIFS(СВЦЭМ!$C$33:$C$776,СВЦЭМ!$A$33:$A$776,$A100,СВЦЭМ!$B$33:$B$776,T$83)+'СЕТ СН'!$H$12+СВЦЭМ!$D$10+'СЕТ СН'!$H$6-'СЕТ СН'!$H$22</f>
        <v>1107.1306906899999</v>
      </c>
      <c r="U100" s="36">
        <f>SUMIFS(СВЦЭМ!$C$33:$C$776,СВЦЭМ!$A$33:$A$776,$A100,СВЦЭМ!$B$33:$B$776,U$83)+'СЕТ СН'!$H$12+СВЦЭМ!$D$10+'СЕТ СН'!$H$6-'СЕТ СН'!$H$22</f>
        <v>1110.42626793</v>
      </c>
      <c r="V100" s="36">
        <f>SUMIFS(СВЦЭМ!$C$33:$C$776,СВЦЭМ!$A$33:$A$776,$A100,СВЦЭМ!$B$33:$B$776,V$83)+'СЕТ СН'!$H$12+СВЦЭМ!$D$10+'СЕТ СН'!$H$6-'СЕТ СН'!$H$22</f>
        <v>1109.2231275499998</v>
      </c>
      <c r="W100" s="36">
        <f>SUMIFS(СВЦЭМ!$C$33:$C$776,СВЦЭМ!$A$33:$A$776,$A100,СВЦЭМ!$B$33:$B$776,W$83)+'СЕТ СН'!$H$12+СВЦЭМ!$D$10+'СЕТ СН'!$H$6-'СЕТ СН'!$H$22</f>
        <v>1107.92227753</v>
      </c>
      <c r="X100" s="36">
        <f>SUMIFS(СВЦЭМ!$C$33:$C$776,СВЦЭМ!$A$33:$A$776,$A100,СВЦЭМ!$B$33:$B$776,X$83)+'СЕТ СН'!$H$12+СВЦЭМ!$D$10+'СЕТ СН'!$H$6-'СЕТ СН'!$H$22</f>
        <v>1109.4961271900002</v>
      </c>
      <c r="Y100" s="36">
        <f>SUMIFS(СВЦЭМ!$C$33:$C$776,СВЦЭМ!$A$33:$A$776,$A100,СВЦЭМ!$B$33:$B$776,Y$83)+'СЕТ СН'!$H$12+СВЦЭМ!$D$10+'СЕТ СН'!$H$6-'СЕТ СН'!$H$22</f>
        <v>1171.7079699800001</v>
      </c>
    </row>
    <row r="101" spans="1:25" ht="15.75" x14ac:dyDescent="0.2">
      <c r="A101" s="35">
        <f t="shared" si="2"/>
        <v>44061</v>
      </c>
      <c r="B101" s="36">
        <f>SUMIFS(СВЦЭМ!$C$33:$C$776,СВЦЭМ!$A$33:$A$776,$A101,СВЦЭМ!$B$33:$B$776,B$83)+'СЕТ СН'!$H$12+СВЦЭМ!$D$10+'СЕТ СН'!$H$6-'СЕТ СН'!$H$22</f>
        <v>1249.6936593099999</v>
      </c>
      <c r="C101" s="36">
        <f>SUMIFS(СВЦЭМ!$C$33:$C$776,СВЦЭМ!$A$33:$A$776,$A101,СВЦЭМ!$B$33:$B$776,C$83)+'СЕТ СН'!$H$12+СВЦЭМ!$D$10+'СЕТ СН'!$H$6-'СЕТ СН'!$H$22</f>
        <v>1286.06135305</v>
      </c>
      <c r="D101" s="36">
        <f>SUMIFS(СВЦЭМ!$C$33:$C$776,СВЦЭМ!$A$33:$A$776,$A101,СВЦЭМ!$B$33:$B$776,D$83)+'СЕТ СН'!$H$12+СВЦЭМ!$D$10+'СЕТ СН'!$H$6-'СЕТ СН'!$H$22</f>
        <v>1304.36888643</v>
      </c>
      <c r="E101" s="36">
        <f>SUMIFS(СВЦЭМ!$C$33:$C$776,СВЦЭМ!$A$33:$A$776,$A101,СВЦЭМ!$B$33:$B$776,E$83)+'СЕТ СН'!$H$12+СВЦЭМ!$D$10+'СЕТ СН'!$H$6-'СЕТ СН'!$H$22</f>
        <v>1304.90946117</v>
      </c>
      <c r="F101" s="36">
        <f>SUMIFS(СВЦЭМ!$C$33:$C$776,СВЦЭМ!$A$33:$A$776,$A101,СВЦЭМ!$B$33:$B$776,F$83)+'СЕТ СН'!$H$12+СВЦЭМ!$D$10+'СЕТ СН'!$H$6-'СЕТ СН'!$H$22</f>
        <v>1317.05845557</v>
      </c>
      <c r="G101" s="36">
        <f>SUMIFS(СВЦЭМ!$C$33:$C$776,СВЦЭМ!$A$33:$A$776,$A101,СВЦЭМ!$B$33:$B$776,G$83)+'СЕТ СН'!$H$12+СВЦЭМ!$D$10+'СЕТ СН'!$H$6-'СЕТ СН'!$H$22</f>
        <v>1309.56590901</v>
      </c>
      <c r="H101" s="36">
        <f>SUMIFS(СВЦЭМ!$C$33:$C$776,СВЦЭМ!$A$33:$A$776,$A101,СВЦЭМ!$B$33:$B$776,H$83)+'СЕТ СН'!$H$12+СВЦЭМ!$D$10+'СЕТ СН'!$H$6-'СЕТ СН'!$H$22</f>
        <v>1312.6060183099999</v>
      </c>
      <c r="I101" s="36">
        <f>SUMIFS(СВЦЭМ!$C$33:$C$776,СВЦЭМ!$A$33:$A$776,$A101,СВЦЭМ!$B$33:$B$776,I$83)+'СЕТ СН'!$H$12+СВЦЭМ!$D$10+'СЕТ СН'!$H$6-'СЕТ СН'!$H$22</f>
        <v>1315.0179113700001</v>
      </c>
      <c r="J101" s="36">
        <f>SUMIFS(СВЦЭМ!$C$33:$C$776,СВЦЭМ!$A$33:$A$776,$A101,СВЦЭМ!$B$33:$B$776,J$83)+'СЕТ СН'!$H$12+СВЦЭМ!$D$10+'СЕТ СН'!$H$6-'СЕТ СН'!$H$22</f>
        <v>1262.55582979</v>
      </c>
      <c r="K101" s="36">
        <f>SUMIFS(СВЦЭМ!$C$33:$C$776,СВЦЭМ!$A$33:$A$776,$A101,СВЦЭМ!$B$33:$B$776,K$83)+'СЕТ СН'!$H$12+СВЦЭМ!$D$10+'СЕТ СН'!$H$6-'СЕТ СН'!$H$22</f>
        <v>1245.40705473</v>
      </c>
      <c r="L101" s="36">
        <f>SUMIFS(СВЦЭМ!$C$33:$C$776,СВЦЭМ!$A$33:$A$776,$A101,СВЦЭМ!$B$33:$B$776,L$83)+'СЕТ СН'!$H$12+СВЦЭМ!$D$10+'СЕТ СН'!$H$6-'СЕТ СН'!$H$22</f>
        <v>1243.6123665599998</v>
      </c>
      <c r="M101" s="36">
        <f>SUMIFS(СВЦЭМ!$C$33:$C$776,СВЦЭМ!$A$33:$A$776,$A101,СВЦЭМ!$B$33:$B$776,M$83)+'СЕТ СН'!$H$12+СВЦЭМ!$D$10+'СЕТ СН'!$H$6-'СЕТ СН'!$H$22</f>
        <v>1199.4426752099998</v>
      </c>
      <c r="N101" s="36">
        <f>SUMIFS(СВЦЭМ!$C$33:$C$776,СВЦЭМ!$A$33:$A$776,$A101,СВЦЭМ!$B$33:$B$776,N$83)+'СЕТ СН'!$H$12+СВЦЭМ!$D$10+'СЕТ СН'!$H$6-'СЕТ СН'!$H$22</f>
        <v>1123.61222327</v>
      </c>
      <c r="O101" s="36">
        <f>SUMIFS(СВЦЭМ!$C$33:$C$776,СВЦЭМ!$A$33:$A$776,$A101,СВЦЭМ!$B$33:$B$776,O$83)+'СЕТ СН'!$H$12+СВЦЭМ!$D$10+'СЕТ СН'!$H$6-'СЕТ СН'!$H$22</f>
        <v>1103.42286517</v>
      </c>
      <c r="P101" s="36">
        <f>SUMIFS(СВЦЭМ!$C$33:$C$776,СВЦЭМ!$A$33:$A$776,$A101,СВЦЭМ!$B$33:$B$776,P$83)+'СЕТ СН'!$H$12+СВЦЭМ!$D$10+'СЕТ СН'!$H$6-'СЕТ СН'!$H$22</f>
        <v>1103.1956247200001</v>
      </c>
      <c r="Q101" s="36">
        <f>SUMIFS(СВЦЭМ!$C$33:$C$776,СВЦЭМ!$A$33:$A$776,$A101,СВЦЭМ!$B$33:$B$776,Q$83)+'СЕТ СН'!$H$12+СВЦЭМ!$D$10+'СЕТ СН'!$H$6-'СЕТ СН'!$H$22</f>
        <v>1103.98289131</v>
      </c>
      <c r="R101" s="36">
        <f>SUMIFS(СВЦЭМ!$C$33:$C$776,СВЦЭМ!$A$33:$A$776,$A101,СВЦЭМ!$B$33:$B$776,R$83)+'СЕТ СН'!$H$12+СВЦЭМ!$D$10+'СЕТ СН'!$H$6-'СЕТ СН'!$H$22</f>
        <v>1092.8456805599999</v>
      </c>
      <c r="S101" s="36">
        <f>SUMIFS(СВЦЭМ!$C$33:$C$776,СВЦЭМ!$A$33:$A$776,$A101,СВЦЭМ!$B$33:$B$776,S$83)+'СЕТ СН'!$H$12+СВЦЭМ!$D$10+'СЕТ СН'!$H$6-'СЕТ СН'!$H$22</f>
        <v>1096.4985077400002</v>
      </c>
      <c r="T101" s="36">
        <f>SUMIFS(СВЦЭМ!$C$33:$C$776,СВЦЭМ!$A$33:$A$776,$A101,СВЦЭМ!$B$33:$B$776,T$83)+'СЕТ СН'!$H$12+СВЦЭМ!$D$10+'СЕТ СН'!$H$6-'СЕТ СН'!$H$22</f>
        <v>1096.5694005400001</v>
      </c>
      <c r="U101" s="36">
        <f>SUMIFS(СВЦЭМ!$C$33:$C$776,СВЦЭМ!$A$33:$A$776,$A101,СВЦЭМ!$B$33:$B$776,U$83)+'СЕТ СН'!$H$12+СВЦЭМ!$D$10+'СЕТ СН'!$H$6-'СЕТ СН'!$H$22</f>
        <v>1095.13747328</v>
      </c>
      <c r="V101" s="36">
        <f>SUMIFS(СВЦЭМ!$C$33:$C$776,СВЦЭМ!$A$33:$A$776,$A101,СВЦЭМ!$B$33:$B$776,V$83)+'СЕТ СН'!$H$12+СВЦЭМ!$D$10+'СЕТ СН'!$H$6-'СЕТ СН'!$H$22</f>
        <v>1091.5523647</v>
      </c>
      <c r="W101" s="36">
        <f>SUMIFS(СВЦЭМ!$C$33:$C$776,СВЦЭМ!$A$33:$A$776,$A101,СВЦЭМ!$B$33:$B$776,W$83)+'СЕТ СН'!$H$12+СВЦЭМ!$D$10+'СЕТ СН'!$H$6-'СЕТ СН'!$H$22</f>
        <v>1112.67048527</v>
      </c>
      <c r="X101" s="36">
        <f>SUMIFS(СВЦЭМ!$C$33:$C$776,СВЦЭМ!$A$33:$A$776,$A101,СВЦЭМ!$B$33:$B$776,X$83)+'СЕТ СН'!$H$12+СВЦЭМ!$D$10+'СЕТ СН'!$H$6-'СЕТ СН'!$H$22</f>
        <v>1112.47895795</v>
      </c>
      <c r="Y101" s="36">
        <f>SUMIFS(СВЦЭМ!$C$33:$C$776,СВЦЭМ!$A$33:$A$776,$A101,СВЦЭМ!$B$33:$B$776,Y$83)+'СЕТ СН'!$H$12+СВЦЭМ!$D$10+'СЕТ СН'!$H$6-'СЕТ СН'!$H$22</f>
        <v>1184.3758941900001</v>
      </c>
    </row>
    <row r="102" spans="1:25" ht="15.75" x14ac:dyDescent="0.2">
      <c r="A102" s="35">
        <f t="shared" si="2"/>
        <v>44062</v>
      </c>
      <c r="B102" s="36">
        <f>SUMIFS(СВЦЭМ!$C$33:$C$776,СВЦЭМ!$A$33:$A$776,$A102,СВЦЭМ!$B$33:$B$776,B$83)+'СЕТ СН'!$H$12+СВЦЭМ!$D$10+'СЕТ СН'!$H$6-'СЕТ СН'!$H$22</f>
        <v>1191.2450294999999</v>
      </c>
      <c r="C102" s="36">
        <f>SUMIFS(СВЦЭМ!$C$33:$C$776,СВЦЭМ!$A$33:$A$776,$A102,СВЦЭМ!$B$33:$B$776,C$83)+'СЕТ СН'!$H$12+СВЦЭМ!$D$10+'СЕТ СН'!$H$6-'СЕТ СН'!$H$22</f>
        <v>1231.5772201300001</v>
      </c>
      <c r="D102" s="36">
        <f>SUMIFS(СВЦЭМ!$C$33:$C$776,СВЦЭМ!$A$33:$A$776,$A102,СВЦЭМ!$B$33:$B$776,D$83)+'СЕТ СН'!$H$12+СВЦЭМ!$D$10+'СЕТ СН'!$H$6-'СЕТ СН'!$H$22</f>
        <v>1239.156958</v>
      </c>
      <c r="E102" s="36">
        <f>SUMIFS(СВЦЭМ!$C$33:$C$776,СВЦЭМ!$A$33:$A$776,$A102,СВЦЭМ!$B$33:$B$776,E$83)+'СЕТ СН'!$H$12+СВЦЭМ!$D$10+'СЕТ СН'!$H$6-'СЕТ СН'!$H$22</f>
        <v>1256.04022334</v>
      </c>
      <c r="F102" s="36">
        <f>SUMIFS(СВЦЭМ!$C$33:$C$776,СВЦЭМ!$A$33:$A$776,$A102,СВЦЭМ!$B$33:$B$776,F$83)+'СЕТ СН'!$H$12+СВЦЭМ!$D$10+'СЕТ СН'!$H$6-'СЕТ СН'!$H$22</f>
        <v>1262.9648687700001</v>
      </c>
      <c r="G102" s="36">
        <f>SUMIFS(СВЦЭМ!$C$33:$C$776,СВЦЭМ!$A$33:$A$776,$A102,СВЦЭМ!$B$33:$B$776,G$83)+'СЕТ СН'!$H$12+СВЦЭМ!$D$10+'СЕТ СН'!$H$6-'СЕТ СН'!$H$22</f>
        <v>1243.3883286800001</v>
      </c>
      <c r="H102" s="36">
        <f>SUMIFS(СВЦЭМ!$C$33:$C$776,СВЦЭМ!$A$33:$A$776,$A102,СВЦЭМ!$B$33:$B$776,H$83)+'СЕТ СН'!$H$12+СВЦЭМ!$D$10+'СЕТ СН'!$H$6-'СЕТ СН'!$H$22</f>
        <v>1241.4904195300001</v>
      </c>
      <c r="I102" s="36">
        <f>SUMIFS(СВЦЭМ!$C$33:$C$776,СВЦЭМ!$A$33:$A$776,$A102,СВЦЭМ!$B$33:$B$776,I$83)+'СЕТ СН'!$H$12+СВЦЭМ!$D$10+'СЕТ СН'!$H$6-'СЕТ СН'!$H$22</f>
        <v>1266.79611785</v>
      </c>
      <c r="J102" s="36">
        <f>SUMIFS(СВЦЭМ!$C$33:$C$776,СВЦЭМ!$A$33:$A$776,$A102,СВЦЭМ!$B$33:$B$776,J$83)+'СЕТ СН'!$H$12+СВЦЭМ!$D$10+'СЕТ СН'!$H$6-'СЕТ СН'!$H$22</f>
        <v>1246.2852877999999</v>
      </c>
      <c r="K102" s="36">
        <f>SUMIFS(СВЦЭМ!$C$33:$C$776,СВЦЭМ!$A$33:$A$776,$A102,СВЦЭМ!$B$33:$B$776,K$83)+'СЕТ СН'!$H$12+СВЦЭМ!$D$10+'СЕТ СН'!$H$6-'СЕТ СН'!$H$22</f>
        <v>1216.5989259099999</v>
      </c>
      <c r="L102" s="36">
        <f>SUMIFS(СВЦЭМ!$C$33:$C$776,СВЦЭМ!$A$33:$A$776,$A102,СВЦЭМ!$B$33:$B$776,L$83)+'СЕТ СН'!$H$12+СВЦЭМ!$D$10+'СЕТ СН'!$H$6-'СЕТ СН'!$H$22</f>
        <v>1173.00463902</v>
      </c>
      <c r="M102" s="36">
        <f>SUMIFS(СВЦЭМ!$C$33:$C$776,СВЦЭМ!$A$33:$A$776,$A102,СВЦЭМ!$B$33:$B$776,M$83)+'СЕТ СН'!$H$12+СВЦЭМ!$D$10+'СЕТ СН'!$H$6-'СЕТ СН'!$H$22</f>
        <v>1131.22973116</v>
      </c>
      <c r="N102" s="36">
        <f>SUMIFS(СВЦЭМ!$C$33:$C$776,СВЦЭМ!$A$33:$A$776,$A102,СВЦЭМ!$B$33:$B$776,N$83)+'СЕТ СН'!$H$12+СВЦЭМ!$D$10+'СЕТ СН'!$H$6-'СЕТ СН'!$H$22</f>
        <v>1093.24127995</v>
      </c>
      <c r="O102" s="36">
        <f>SUMIFS(СВЦЭМ!$C$33:$C$776,СВЦЭМ!$A$33:$A$776,$A102,СВЦЭМ!$B$33:$B$776,O$83)+'СЕТ СН'!$H$12+СВЦЭМ!$D$10+'СЕТ СН'!$H$6-'СЕТ СН'!$H$22</f>
        <v>1082.1516127</v>
      </c>
      <c r="P102" s="36">
        <f>SUMIFS(СВЦЭМ!$C$33:$C$776,СВЦЭМ!$A$33:$A$776,$A102,СВЦЭМ!$B$33:$B$776,P$83)+'СЕТ СН'!$H$12+СВЦЭМ!$D$10+'СЕТ СН'!$H$6-'СЕТ СН'!$H$22</f>
        <v>1081.2556365999999</v>
      </c>
      <c r="Q102" s="36">
        <f>SUMIFS(СВЦЭМ!$C$33:$C$776,СВЦЭМ!$A$33:$A$776,$A102,СВЦЭМ!$B$33:$B$776,Q$83)+'СЕТ СН'!$H$12+СВЦЭМ!$D$10+'СЕТ СН'!$H$6-'СЕТ СН'!$H$22</f>
        <v>1082.22188117</v>
      </c>
      <c r="R102" s="36">
        <f>SUMIFS(СВЦЭМ!$C$33:$C$776,СВЦЭМ!$A$33:$A$776,$A102,СВЦЭМ!$B$33:$B$776,R$83)+'СЕТ СН'!$H$12+СВЦЭМ!$D$10+'СЕТ СН'!$H$6-'СЕТ СН'!$H$22</f>
        <v>1078.0245143699999</v>
      </c>
      <c r="S102" s="36">
        <f>SUMIFS(СВЦЭМ!$C$33:$C$776,СВЦЭМ!$A$33:$A$776,$A102,СВЦЭМ!$B$33:$B$776,S$83)+'СЕТ СН'!$H$12+СВЦЭМ!$D$10+'СЕТ СН'!$H$6-'СЕТ СН'!$H$22</f>
        <v>1079.04896104</v>
      </c>
      <c r="T102" s="36">
        <f>SUMIFS(СВЦЭМ!$C$33:$C$776,СВЦЭМ!$A$33:$A$776,$A102,СВЦЭМ!$B$33:$B$776,T$83)+'СЕТ СН'!$H$12+СВЦЭМ!$D$10+'СЕТ СН'!$H$6-'СЕТ СН'!$H$22</f>
        <v>1075.57094183</v>
      </c>
      <c r="U102" s="36">
        <f>SUMIFS(СВЦЭМ!$C$33:$C$776,СВЦЭМ!$A$33:$A$776,$A102,СВЦЭМ!$B$33:$B$776,U$83)+'СЕТ СН'!$H$12+СВЦЭМ!$D$10+'СЕТ СН'!$H$6-'СЕТ СН'!$H$22</f>
        <v>1070.2126108500001</v>
      </c>
      <c r="V102" s="36">
        <f>SUMIFS(СВЦЭМ!$C$33:$C$776,СВЦЭМ!$A$33:$A$776,$A102,СВЦЭМ!$B$33:$B$776,V$83)+'СЕТ СН'!$H$12+СВЦЭМ!$D$10+'СЕТ СН'!$H$6-'СЕТ СН'!$H$22</f>
        <v>1063.2467602299998</v>
      </c>
      <c r="W102" s="36">
        <f>SUMIFS(СВЦЭМ!$C$33:$C$776,СВЦЭМ!$A$33:$A$776,$A102,СВЦЭМ!$B$33:$B$776,W$83)+'СЕТ СН'!$H$12+СВЦЭМ!$D$10+'СЕТ СН'!$H$6-'СЕТ СН'!$H$22</f>
        <v>1067.12104778</v>
      </c>
      <c r="X102" s="36">
        <f>SUMIFS(СВЦЭМ!$C$33:$C$776,СВЦЭМ!$A$33:$A$776,$A102,СВЦЭМ!$B$33:$B$776,X$83)+'СЕТ СН'!$H$12+СВЦЭМ!$D$10+'СЕТ СН'!$H$6-'СЕТ СН'!$H$22</f>
        <v>1077.9353519400001</v>
      </c>
      <c r="Y102" s="36">
        <f>SUMIFS(СВЦЭМ!$C$33:$C$776,СВЦЭМ!$A$33:$A$776,$A102,СВЦЭМ!$B$33:$B$776,Y$83)+'СЕТ СН'!$H$12+СВЦЭМ!$D$10+'СЕТ СН'!$H$6-'СЕТ СН'!$H$22</f>
        <v>1186.5068231</v>
      </c>
    </row>
    <row r="103" spans="1:25" ht="15.75" x14ac:dyDescent="0.2">
      <c r="A103" s="35">
        <f t="shared" si="2"/>
        <v>44063</v>
      </c>
      <c r="B103" s="36">
        <f>SUMIFS(СВЦЭМ!$C$33:$C$776,СВЦЭМ!$A$33:$A$776,$A103,СВЦЭМ!$B$33:$B$776,B$83)+'СЕТ СН'!$H$12+СВЦЭМ!$D$10+'СЕТ СН'!$H$6-'СЕТ СН'!$H$22</f>
        <v>1247.8872461199999</v>
      </c>
      <c r="C103" s="36">
        <f>SUMIFS(СВЦЭМ!$C$33:$C$776,СВЦЭМ!$A$33:$A$776,$A103,СВЦЭМ!$B$33:$B$776,C$83)+'СЕТ СН'!$H$12+СВЦЭМ!$D$10+'СЕТ СН'!$H$6-'СЕТ СН'!$H$22</f>
        <v>1286.57756146</v>
      </c>
      <c r="D103" s="36">
        <f>SUMIFS(СВЦЭМ!$C$33:$C$776,СВЦЭМ!$A$33:$A$776,$A103,СВЦЭМ!$B$33:$B$776,D$83)+'СЕТ СН'!$H$12+СВЦЭМ!$D$10+'СЕТ СН'!$H$6-'СЕТ СН'!$H$22</f>
        <v>1313.9629445099999</v>
      </c>
      <c r="E103" s="36">
        <f>SUMIFS(СВЦЭМ!$C$33:$C$776,СВЦЭМ!$A$33:$A$776,$A103,СВЦЭМ!$B$33:$B$776,E$83)+'СЕТ СН'!$H$12+СВЦЭМ!$D$10+'СЕТ СН'!$H$6-'СЕТ СН'!$H$22</f>
        <v>1328.4433552599999</v>
      </c>
      <c r="F103" s="36">
        <f>SUMIFS(СВЦЭМ!$C$33:$C$776,СВЦЭМ!$A$33:$A$776,$A103,СВЦЭМ!$B$33:$B$776,F$83)+'СЕТ СН'!$H$12+СВЦЭМ!$D$10+'СЕТ СН'!$H$6-'СЕТ СН'!$H$22</f>
        <v>1328.4957394600001</v>
      </c>
      <c r="G103" s="36">
        <f>SUMIFS(СВЦЭМ!$C$33:$C$776,СВЦЭМ!$A$33:$A$776,$A103,СВЦЭМ!$B$33:$B$776,G$83)+'СЕТ СН'!$H$12+СВЦЭМ!$D$10+'СЕТ СН'!$H$6-'СЕТ СН'!$H$22</f>
        <v>1308.9701098999999</v>
      </c>
      <c r="H103" s="36">
        <f>SUMIFS(СВЦЭМ!$C$33:$C$776,СВЦЭМ!$A$33:$A$776,$A103,СВЦЭМ!$B$33:$B$776,H$83)+'СЕТ СН'!$H$12+СВЦЭМ!$D$10+'СЕТ СН'!$H$6-'СЕТ СН'!$H$22</f>
        <v>1280.46666499</v>
      </c>
      <c r="I103" s="36">
        <f>SUMIFS(СВЦЭМ!$C$33:$C$776,СВЦЭМ!$A$33:$A$776,$A103,СВЦЭМ!$B$33:$B$776,I$83)+'СЕТ СН'!$H$12+СВЦЭМ!$D$10+'СЕТ СН'!$H$6-'СЕТ СН'!$H$22</f>
        <v>1315.75563835</v>
      </c>
      <c r="J103" s="36">
        <f>SUMIFS(СВЦЭМ!$C$33:$C$776,СВЦЭМ!$A$33:$A$776,$A103,СВЦЭМ!$B$33:$B$776,J$83)+'СЕТ СН'!$H$12+СВЦЭМ!$D$10+'СЕТ СН'!$H$6-'СЕТ СН'!$H$22</f>
        <v>1287.7048669400001</v>
      </c>
      <c r="K103" s="36">
        <f>SUMIFS(СВЦЭМ!$C$33:$C$776,СВЦЭМ!$A$33:$A$776,$A103,СВЦЭМ!$B$33:$B$776,K$83)+'СЕТ СН'!$H$12+СВЦЭМ!$D$10+'СЕТ СН'!$H$6-'СЕТ СН'!$H$22</f>
        <v>1252.97491805</v>
      </c>
      <c r="L103" s="36">
        <f>SUMIFS(СВЦЭМ!$C$33:$C$776,СВЦЭМ!$A$33:$A$776,$A103,СВЦЭМ!$B$33:$B$776,L$83)+'СЕТ СН'!$H$12+СВЦЭМ!$D$10+'СЕТ СН'!$H$6-'СЕТ СН'!$H$22</f>
        <v>1213.6996502699999</v>
      </c>
      <c r="M103" s="36">
        <f>SUMIFS(СВЦЭМ!$C$33:$C$776,СВЦЭМ!$A$33:$A$776,$A103,СВЦЭМ!$B$33:$B$776,M$83)+'СЕТ СН'!$H$12+СВЦЭМ!$D$10+'СЕТ СН'!$H$6-'СЕТ СН'!$H$22</f>
        <v>1166.8335826299999</v>
      </c>
      <c r="N103" s="36">
        <f>SUMIFS(СВЦЭМ!$C$33:$C$776,СВЦЭМ!$A$33:$A$776,$A103,СВЦЭМ!$B$33:$B$776,N$83)+'СЕТ СН'!$H$12+СВЦЭМ!$D$10+'СЕТ СН'!$H$6-'СЕТ СН'!$H$22</f>
        <v>1105.97321805</v>
      </c>
      <c r="O103" s="36">
        <f>SUMIFS(СВЦЭМ!$C$33:$C$776,СВЦЭМ!$A$33:$A$776,$A103,СВЦЭМ!$B$33:$B$776,O$83)+'СЕТ СН'!$H$12+СВЦЭМ!$D$10+'СЕТ СН'!$H$6-'СЕТ СН'!$H$22</f>
        <v>1086.8144953400001</v>
      </c>
      <c r="P103" s="36">
        <f>SUMIFS(СВЦЭМ!$C$33:$C$776,СВЦЭМ!$A$33:$A$776,$A103,СВЦЭМ!$B$33:$B$776,P$83)+'СЕТ СН'!$H$12+СВЦЭМ!$D$10+'СЕТ СН'!$H$6-'СЕТ СН'!$H$22</f>
        <v>1085.5820710799999</v>
      </c>
      <c r="Q103" s="36">
        <f>SUMIFS(СВЦЭМ!$C$33:$C$776,СВЦЭМ!$A$33:$A$776,$A103,СВЦЭМ!$B$33:$B$776,Q$83)+'СЕТ СН'!$H$12+СВЦЭМ!$D$10+'СЕТ СН'!$H$6-'СЕТ СН'!$H$22</f>
        <v>1086.8790712300001</v>
      </c>
      <c r="R103" s="36">
        <f>SUMIFS(СВЦЭМ!$C$33:$C$776,СВЦЭМ!$A$33:$A$776,$A103,СВЦЭМ!$B$33:$B$776,R$83)+'СЕТ СН'!$H$12+СВЦЭМ!$D$10+'СЕТ СН'!$H$6-'СЕТ СН'!$H$22</f>
        <v>1085.4302910500001</v>
      </c>
      <c r="S103" s="36">
        <f>SUMIFS(СВЦЭМ!$C$33:$C$776,СВЦЭМ!$A$33:$A$776,$A103,СВЦЭМ!$B$33:$B$776,S$83)+'СЕТ СН'!$H$12+СВЦЭМ!$D$10+'СЕТ СН'!$H$6-'СЕТ СН'!$H$22</f>
        <v>1092.1861973599998</v>
      </c>
      <c r="T103" s="36">
        <f>SUMIFS(СВЦЭМ!$C$33:$C$776,СВЦЭМ!$A$33:$A$776,$A103,СВЦЭМ!$B$33:$B$776,T$83)+'СЕТ СН'!$H$12+СВЦЭМ!$D$10+'СЕТ СН'!$H$6-'СЕТ СН'!$H$22</f>
        <v>1092.7789625599999</v>
      </c>
      <c r="U103" s="36">
        <f>SUMIFS(СВЦЭМ!$C$33:$C$776,СВЦЭМ!$A$33:$A$776,$A103,СВЦЭМ!$B$33:$B$776,U$83)+'СЕТ СН'!$H$12+СВЦЭМ!$D$10+'СЕТ СН'!$H$6-'СЕТ СН'!$H$22</f>
        <v>1091.8778101799999</v>
      </c>
      <c r="V103" s="36">
        <f>SUMIFS(СВЦЭМ!$C$33:$C$776,СВЦЭМ!$A$33:$A$776,$A103,СВЦЭМ!$B$33:$B$776,V$83)+'СЕТ СН'!$H$12+СВЦЭМ!$D$10+'СЕТ СН'!$H$6-'СЕТ СН'!$H$22</f>
        <v>1094.3463556900001</v>
      </c>
      <c r="W103" s="36">
        <f>SUMIFS(СВЦЭМ!$C$33:$C$776,СВЦЭМ!$A$33:$A$776,$A103,СВЦЭМ!$B$33:$B$776,W$83)+'СЕТ СН'!$H$12+СВЦЭМ!$D$10+'СЕТ СН'!$H$6-'СЕТ СН'!$H$22</f>
        <v>1091.58283547</v>
      </c>
      <c r="X103" s="36">
        <f>SUMIFS(СВЦЭМ!$C$33:$C$776,СВЦЭМ!$A$33:$A$776,$A103,СВЦЭМ!$B$33:$B$776,X$83)+'СЕТ СН'!$H$12+СВЦЭМ!$D$10+'СЕТ СН'!$H$6-'СЕТ СН'!$H$22</f>
        <v>1096.94118957</v>
      </c>
      <c r="Y103" s="36">
        <f>SUMIFS(СВЦЭМ!$C$33:$C$776,СВЦЭМ!$A$33:$A$776,$A103,СВЦЭМ!$B$33:$B$776,Y$83)+'СЕТ СН'!$H$12+СВЦЭМ!$D$10+'СЕТ СН'!$H$6-'СЕТ СН'!$H$22</f>
        <v>1208.41573453</v>
      </c>
    </row>
    <row r="104" spans="1:25" ht="15.75" x14ac:dyDescent="0.2">
      <c r="A104" s="35">
        <f t="shared" si="2"/>
        <v>44064</v>
      </c>
      <c r="B104" s="36">
        <f>SUMIFS(СВЦЭМ!$C$33:$C$776,СВЦЭМ!$A$33:$A$776,$A104,СВЦЭМ!$B$33:$B$776,B$83)+'СЕТ СН'!$H$12+СВЦЭМ!$D$10+'СЕТ СН'!$H$6-'СЕТ СН'!$H$22</f>
        <v>1264.05323232</v>
      </c>
      <c r="C104" s="36">
        <f>SUMIFS(СВЦЭМ!$C$33:$C$776,СВЦЭМ!$A$33:$A$776,$A104,СВЦЭМ!$B$33:$B$776,C$83)+'СЕТ СН'!$H$12+СВЦЭМ!$D$10+'СЕТ СН'!$H$6-'СЕТ СН'!$H$22</f>
        <v>1281.1980808200001</v>
      </c>
      <c r="D104" s="36">
        <f>SUMIFS(СВЦЭМ!$C$33:$C$776,СВЦЭМ!$A$33:$A$776,$A104,СВЦЭМ!$B$33:$B$776,D$83)+'СЕТ СН'!$H$12+СВЦЭМ!$D$10+'СЕТ СН'!$H$6-'СЕТ СН'!$H$22</f>
        <v>1319.7728499099999</v>
      </c>
      <c r="E104" s="36">
        <f>SUMIFS(СВЦЭМ!$C$33:$C$776,СВЦЭМ!$A$33:$A$776,$A104,СВЦЭМ!$B$33:$B$776,E$83)+'СЕТ СН'!$H$12+СВЦЭМ!$D$10+'СЕТ СН'!$H$6-'СЕТ СН'!$H$22</f>
        <v>1313.8929798899999</v>
      </c>
      <c r="F104" s="36">
        <f>SUMIFS(СВЦЭМ!$C$33:$C$776,СВЦЭМ!$A$33:$A$776,$A104,СВЦЭМ!$B$33:$B$776,F$83)+'СЕТ СН'!$H$12+СВЦЭМ!$D$10+'СЕТ СН'!$H$6-'СЕТ СН'!$H$22</f>
        <v>1310.85077576</v>
      </c>
      <c r="G104" s="36">
        <f>SUMIFS(СВЦЭМ!$C$33:$C$776,СВЦЭМ!$A$33:$A$776,$A104,СВЦЭМ!$B$33:$B$776,G$83)+'СЕТ СН'!$H$12+СВЦЭМ!$D$10+'СЕТ СН'!$H$6-'СЕТ СН'!$H$22</f>
        <v>1322.9490146200001</v>
      </c>
      <c r="H104" s="36">
        <f>SUMIFS(СВЦЭМ!$C$33:$C$776,СВЦЭМ!$A$33:$A$776,$A104,СВЦЭМ!$B$33:$B$776,H$83)+'СЕТ СН'!$H$12+СВЦЭМ!$D$10+'СЕТ СН'!$H$6-'СЕТ СН'!$H$22</f>
        <v>1319.41243876</v>
      </c>
      <c r="I104" s="36">
        <f>SUMIFS(СВЦЭМ!$C$33:$C$776,СВЦЭМ!$A$33:$A$776,$A104,СВЦЭМ!$B$33:$B$776,I$83)+'СЕТ СН'!$H$12+СВЦЭМ!$D$10+'СЕТ СН'!$H$6-'СЕТ СН'!$H$22</f>
        <v>1345.82445519</v>
      </c>
      <c r="J104" s="36">
        <f>SUMIFS(СВЦЭМ!$C$33:$C$776,СВЦЭМ!$A$33:$A$776,$A104,СВЦЭМ!$B$33:$B$776,J$83)+'СЕТ СН'!$H$12+СВЦЭМ!$D$10+'СЕТ СН'!$H$6-'СЕТ СН'!$H$22</f>
        <v>1318.9071932299998</v>
      </c>
      <c r="K104" s="36">
        <f>SUMIFS(СВЦЭМ!$C$33:$C$776,СВЦЭМ!$A$33:$A$776,$A104,СВЦЭМ!$B$33:$B$776,K$83)+'СЕТ СН'!$H$12+СВЦЭМ!$D$10+'СЕТ СН'!$H$6-'СЕТ СН'!$H$22</f>
        <v>1271.22140154</v>
      </c>
      <c r="L104" s="36">
        <f>SUMIFS(СВЦЭМ!$C$33:$C$776,СВЦЭМ!$A$33:$A$776,$A104,СВЦЭМ!$B$33:$B$776,L$83)+'СЕТ СН'!$H$12+СВЦЭМ!$D$10+'СЕТ СН'!$H$6-'СЕТ СН'!$H$22</f>
        <v>1237.68769496</v>
      </c>
      <c r="M104" s="36">
        <f>SUMIFS(СВЦЭМ!$C$33:$C$776,СВЦЭМ!$A$33:$A$776,$A104,СВЦЭМ!$B$33:$B$776,M$83)+'СЕТ СН'!$H$12+СВЦЭМ!$D$10+'СЕТ СН'!$H$6-'СЕТ СН'!$H$22</f>
        <v>1192.5513123999999</v>
      </c>
      <c r="N104" s="36">
        <f>SUMIFS(СВЦЭМ!$C$33:$C$776,СВЦЭМ!$A$33:$A$776,$A104,СВЦЭМ!$B$33:$B$776,N$83)+'СЕТ СН'!$H$12+СВЦЭМ!$D$10+'СЕТ СН'!$H$6-'СЕТ СН'!$H$22</f>
        <v>1132.4306484399999</v>
      </c>
      <c r="O104" s="36">
        <f>SUMIFS(СВЦЭМ!$C$33:$C$776,СВЦЭМ!$A$33:$A$776,$A104,СВЦЭМ!$B$33:$B$776,O$83)+'СЕТ СН'!$H$12+СВЦЭМ!$D$10+'СЕТ СН'!$H$6-'СЕТ СН'!$H$22</f>
        <v>1113.2643022299999</v>
      </c>
      <c r="P104" s="36">
        <f>SUMIFS(СВЦЭМ!$C$33:$C$776,СВЦЭМ!$A$33:$A$776,$A104,СВЦЭМ!$B$33:$B$776,P$83)+'СЕТ СН'!$H$12+СВЦЭМ!$D$10+'СЕТ СН'!$H$6-'СЕТ СН'!$H$22</f>
        <v>1109.74321629</v>
      </c>
      <c r="Q104" s="36">
        <f>SUMIFS(СВЦЭМ!$C$33:$C$776,СВЦЭМ!$A$33:$A$776,$A104,СВЦЭМ!$B$33:$B$776,Q$83)+'СЕТ СН'!$H$12+СВЦЭМ!$D$10+'СЕТ СН'!$H$6-'СЕТ СН'!$H$22</f>
        <v>1108.1502635299998</v>
      </c>
      <c r="R104" s="36">
        <f>SUMIFS(СВЦЭМ!$C$33:$C$776,СВЦЭМ!$A$33:$A$776,$A104,СВЦЭМ!$B$33:$B$776,R$83)+'СЕТ СН'!$H$12+СВЦЭМ!$D$10+'СЕТ СН'!$H$6-'СЕТ СН'!$H$22</f>
        <v>1100.86857897</v>
      </c>
      <c r="S104" s="36">
        <f>SUMIFS(СВЦЭМ!$C$33:$C$776,СВЦЭМ!$A$33:$A$776,$A104,СВЦЭМ!$B$33:$B$776,S$83)+'СЕТ СН'!$H$12+СВЦЭМ!$D$10+'СЕТ СН'!$H$6-'СЕТ СН'!$H$22</f>
        <v>1102.4339955299999</v>
      </c>
      <c r="T104" s="36">
        <f>SUMIFS(СВЦЭМ!$C$33:$C$776,СВЦЭМ!$A$33:$A$776,$A104,СВЦЭМ!$B$33:$B$776,T$83)+'СЕТ СН'!$H$12+СВЦЭМ!$D$10+'СЕТ СН'!$H$6-'СЕТ СН'!$H$22</f>
        <v>1103.64681404</v>
      </c>
      <c r="U104" s="36">
        <f>SUMIFS(СВЦЭМ!$C$33:$C$776,СВЦЭМ!$A$33:$A$776,$A104,СВЦЭМ!$B$33:$B$776,U$83)+'СЕТ СН'!$H$12+СВЦЭМ!$D$10+'СЕТ СН'!$H$6-'СЕТ СН'!$H$22</f>
        <v>1111.7434370800001</v>
      </c>
      <c r="V104" s="36">
        <f>SUMIFS(СВЦЭМ!$C$33:$C$776,СВЦЭМ!$A$33:$A$776,$A104,СВЦЭМ!$B$33:$B$776,V$83)+'СЕТ СН'!$H$12+СВЦЭМ!$D$10+'СЕТ СН'!$H$6-'СЕТ СН'!$H$22</f>
        <v>1115.42323164</v>
      </c>
      <c r="W104" s="36">
        <f>SUMIFS(СВЦЭМ!$C$33:$C$776,СВЦЭМ!$A$33:$A$776,$A104,СВЦЭМ!$B$33:$B$776,W$83)+'СЕТ СН'!$H$12+СВЦЭМ!$D$10+'СЕТ СН'!$H$6-'СЕТ СН'!$H$22</f>
        <v>1112.7459958899999</v>
      </c>
      <c r="X104" s="36">
        <f>SUMIFS(СВЦЭМ!$C$33:$C$776,СВЦЭМ!$A$33:$A$776,$A104,СВЦЭМ!$B$33:$B$776,X$83)+'СЕТ СН'!$H$12+СВЦЭМ!$D$10+'СЕТ СН'!$H$6-'СЕТ СН'!$H$22</f>
        <v>1120.24840227</v>
      </c>
      <c r="Y104" s="36">
        <f>SUMIFS(СВЦЭМ!$C$33:$C$776,СВЦЭМ!$A$33:$A$776,$A104,СВЦЭМ!$B$33:$B$776,Y$83)+'СЕТ СН'!$H$12+СВЦЭМ!$D$10+'СЕТ СН'!$H$6-'СЕТ СН'!$H$22</f>
        <v>1215.8989995100001</v>
      </c>
    </row>
    <row r="105" spans="1:25" ht="15.75" x14ac:dyDescent="0.2">
      <c r="A105" s="35">
        <f t="shared" si="2"/>
        <v>44065</v>
      </c>
      <c r="B105" s="36">
        <f>SUMIFS(СВЦЭМ!$C$33:$C$776,СВЦЭМ!$A$33:$A$776,$A105,СВЦЭМ!$B$33:$B$776,B$83)+'СЕТ СН'!$H$12+СВЦЭМ!$D$10+'СЕТ СН'!$H$6-'СЕТ СН'!$H$22</f>
        <v>1251.5198734400001</v>
      </c>
      <c r="C105" s="36">
        <f>SUMIFS(СВЦЭМ!$C$33:$C$776,СВЦЭМ!$A$33:$A$776,$A105,СВЦЭМ!$B$33:$B$776,C$83)+'СЕТ СН'!$H$12+СВЦЭМ!$D$10+'СЕТ СН'!$H$6-'СЕТ СН'!$H$22</f>
        <v>1300.3322579999999</v>
      </c>
      <c r="D105" s="36">
        <f>SUMIFS(СВЦЭМ!$C$33:$C$776,СВЦЭМ!$A$33:$A$776,$A105,СВЦЭМ!$B$33:$B$776,D$83)+'СЕТ СН'!$H$12+СВЦЭМ!$D$10+'СЕТ СН'!$H$6-'СЕТ СН'!$H$22</f>
        <v>1316.43302851</v>
      </c>
      <c r="E105" s="36">
        <f>SUMIFS(СВЦЭМ!$C$33:$C$776,СВЦЭМ!$A$33:$A$776,$A105,СВЦЭМ!$B$33:$B$776,E$83)+'СЕТ СН'!$H$12+СВЦЭМ!$D$10+'СЕТ СН'!$H$6-'СЕТ СН'!$H$22</f>
        <v>1331.3577642999999</v>
      </c>
      <c r="F105" s="36">
        <f>SUMIFS(СВЦЭМ!$C$33:$C$776,СВЦЭМ!$A$33:$A$776,$A105,СВЦЭМ!$B$33:$B$776,F$83)+'СЕТ СН'!$H$12+СВЦЭМ!$D$10+'СЕТ СН'!$H$6-'СЕТ СН'!$H$22</f>
        <v>1335.4039342199999</v>
      </c>
      <c r="G105" s="36">
        <f>SUMIFS(СВЦЭМ!$C$33:$C$776,СВЦЭМ!$A$33:$A$776,$A105,СВЦЭМ!$B$33:$B$776,G$83)+'СЕТ СН'!$H$12+СВЦЭМ!$D$10+'СЕТ СН'!$H$6-'СЕТ СН'!$H$22</f>
        <v>1326.6467412699999</v>
      </c>
      <c r="H105" s="36">
        <f>SUMIFS(СВЦЭМ!$C$33:$C$776,СВЦЭМ!$A$33:$A$776,$A105,СВЦЭМ!$B$33:$B$776,H$83)+'СЕТ СН'!$H$12+СВЦЭМ!$D$10+'СЕТ СН'!$H$6-'СЕТ СН'!$H$22</f>
        <v>1300.6668667700001</v>
      </c>
      <c r="I105" s="36">
        <f>SUMIFS(СВЦЭМ!$C$33:$C$776,СВЦЭМ!$A$33:$A$776,$A105,СВЦЭМ!$B$33:$B$776,I$83)+'СЕТ СН'!$H$12+СВЦЭМ!$D$10+'СЕТ СН'!$H$6-'СЕТ СН'!$H$22</f>
        <v>1309.10017666</v>
      </c>
      <c r="J105" s="36">
        <f>SUMIFS(СВЦЭМ!$C$33:$C$776,СВЦЭМ!$A$33:$A$776,$A105,СВЦЭМ!$B$33:$B$776,J$83)+'СЕТ СН'!$H$12+СВЦЭМ!$D$10+'СЕТ СН'!$H$6-'СЕТ СН'!$H$22</f>
        <v>1276.9877533700001</v>
      </c>
      <c r="K105" s="36">
        <f>SUMIFS(СВЦЭМ!$C$33:$C$776,СВЦЭМ!$A$33:$A$776,$A105,СВЦЭМ!$B$33:$B$776,K$83)+'СЕТ СН'!$H$12+СВЦЭМ!$D$10+'СЕТ СН'!$H$6-'СЕТ СН'!$H$22</f>
        <v>1240.9280796799999</v>
      </c>
      <c r="L105" s="36">
        <f>SUMIFS(СВЦЭМ!$C$33:$C$776,СВЦЭМ!$A$33:$A$776,$A105,СВЦЭМ!$B$33:$B$776,L$83)+'СЕТ СН'!$H$12+СВЦЭМ!$D$10+'СЕТ СН'!$H$6-'СЕТ СН'!$H$22</f>
        <v>1206.8559172800001</v>
      </c>
      <c r="M105" s="36">
        <f>SUMIFS(СВЦЭМ!$C$33:$C$776,СВЦЭМ!$A$33:$A$776,$A105,СВЦЭМ!$B$33:$B$776,M$83)+'СЕТ СН'!$H$12+СВЦЭМ!$D$10+'СЕТ СН'!$H$6-'СЕТ СН'!$H$22</f>
        <v>1165.80641599</v>
      </c>
      <c r="N105" s="36">
        <f>SUMIFS(СВЦЭМ!$C$33:$C$776,СВЦЭМ!$A$33:$A$776,$A105,СВЦЭМ!$B$33:$B$776,N$83)+'СЕТ СН'!$H$12+СВЦЭМ!$D$10+'СЕТ СН'!$H$6-'СЕТ СН'!$H$22</f>
        <v>1126.87983418</v>
      </c>
      <c r="O105" s="36">
        <f>SUMIFS(СВЦЭМ!$C$33:$C$776,СВЦЭМ!$A$33:$A$776,$A105,СВЦЭМ!$B$33:$B$776,O$83)+'СЕТ СН'!$H$12+СВЦЭМ!$D$10+'СЕТ СН'!$H$6-'СЕТ СН'!$H$22</f>
        <v>1099.3405520400001</v>
      </c>
      <c r="P105" s="36">
        <f>SUMIFS(СВЦЭМ!$C$33:$C$776,СВЦЭМ!$A$33:$A$776,$A105,СВЦЭМ!$B$33:$B$776,P$83)+'СЕТ СН'!$H$12+СВЦЭМ!$D$10+'СЕТ СН'!$H$6-'СЕТ СН'!$H$22</f>
        <v>1103.4047024699998</v>
      </c>
      <c r="Q105" s="36">
        <f>SUMIFS(СВЦЭМ!$C$33:$C$776,СВЦЭМ!$A$33:$A$776,$A105,СВЦЭМ!$B$33:$B$776,Q$83)+'СЕТ СН'!$H$12+СВЦЭМ!$D$10+'СЕТ СН'!$H$6-'СЕТ СН'!$H$22</f>
        <v>1105.4953684</v>
      </c>
      <c r="R105" s="36">
        <f>SUMIFS(СВЦЭМ!$C$33:$C$776,СВЦЭМ!$A$33:$A$776,$A105,СВЦЭМ!$B$33:$B$776,R$83)+'СЕТ СН'!$H$12+СВЦЭМ!$D$10+'СЕТ СН'!$H$6-'СЕТ СН'!$H$22</f>
        <v>1107.3332870700001</v>
      </c>
      <c r="S105" s="36">
        <f>SUMIFS(СВЦЭМ!$C$33:$C$776,СВЦЭМ!$A$33:$A$776,$A105,СВЦЭМ!$B$33:$B$776,S$83)+'СЕТ СН'!$H$12+СВЦЭМ!$D$10+'СЕТ СН'!$H$6-'СЕТ СН'!$H$22</f>
        <v>1107.9224901</v>
      </c>
      <c r="T105" s="36">
        <f>SUMIFS(СВЦЭМ!$C$33:$C$776,СВЦЭМ!$A$33:$A$776,$A105,СВЦЭМ!$B$33:$B$776,T$83)+'СЕТ СН'!$H$12+СВЦЭМ!$D$10+'СЕТ СН'!$H$6-'СЕТ СН'!$H$22</f>
        <v>1094.6507233699999</v>
      </c>
      <c r="U105" s="36">
        <f>SUMIFS(СВЦЭМ!$C$33:$C$776,СВЦЭМ!$A$33:$A$776,$A105,СВЦЭМ!$B$33:$B$776,U$83)+'СЕТ СН'!$H$12+СВЦЭМ!$D$10+'СЕТ СН'!$H$6-'СЕТ СН'!$H$22</f>
        <v>1092.13445273</v>
      </c>
      <c r="V105" s="36">
        <f>SUMIFS(СВЦЭМ!$C$33:$C$776,СВЦЭМ!$A$33:$A$776,$A105,СВЦЭМ!$B$33:$B$776,V$83)+'СЕТ СН'!$H$12+СВЦЭМ!$D$10+'СЕТ СН'!$H$6-'СЕТ СН'!$H$22</f>
        <v>1087.4215476300001</v>
      </c>
      <c r="W105" s="36">
        <f>SUMIFS(СВЦЭМ!$C$33:$C$776,СВЦЭМ!$A$33:$A$776,$A105,СВЦЭМ!$B$33:$B$776,W$83)+'СЕТ СН'!$H$12+СВЦЭМ!$D$10+'СЕТ СН'!$H$6-'СЕТ СН'!$H$22</f>
        <v>1084.91210864</v>
      </c>
      <c r="X105" s="36">
        <f>SUMIFS(СВЦЭМ!$C$33:$C$776,СВЦЭМ!$A$33:$A$776,$A105,СВЦЭМ!$B$33:$B$776,X$83)+'СЕТ СН'!$H$12+СВЦЭМ!$D$10+'СЕТ СН'!$H$6-'СЕТ СН'!$H$22</f>
        <v>1105.9490501299999</v>
      </c>
      <c r="Y105" s="36">
        <f>SUMIFS(СВЦЭМ!$C$33:$C$776,СВЦЭМ!$A$33:$A$776,$A105,СВЦЭМ!$B$33:$B$776,Y$83)+'СЕТ СН'!$H$12+СВЦЭМ!$D$10+'СЕТ СН'!$H$6-'СЕТ СН'!$H$22</f>
        <v>1209.2449533399999</v>
      </c>
    </row>
    <row r="106" spans="1:25" ht="15.75" x14ac:dyDescent="0.2">
      <c r="A106" s="35">
        <f t="shared" si="2"/>
        <v>44066</v>
      </c>
      <c r="B106" s="36">
        <f>SUMIFS(СВЦЭМ!$C$33:$C$776,СВЦЭМ!$A$33:$A$776,$A106,СВЦЭМ!$B$33:$B$776,B$83)+'СЕТ СН'!$H$12+СВЦЭМ!$D$10+'СЕТ СН'!$H$6-'СЕТ СН'!$H$22</f>
        <v>1262.6564743899999</v>
      </c>
      <c r="C106" s="36">
        <f>SUMIFS(СВЦЭМ!$C$33:$C$776,СВЦЭМ!$A$33:$A$776,$A106,СВЦЭМ!$B$33:$B$776,C$83)+'СЕТ СН'!$H$12+СВЦЭМ!$D$10+'СЕТ СН'!$H$6-'СЕТ СН'!$H$22</f>
        <v>1286.4204767699998</v>
      </c>
      <c r="D106" s="36">
        <f>SUMIFS(СВЦЭМ!$C$33:$C$776,СВЦЭМ!$A$33:$A$776,$A106,СВЦЭМ!$B$33:$B$776,D$83)+'СЕТ СН'!$H$12+СВЦЭМ!$D$10+'СЕТ СН'!$H$6-'СЕТ СН'!$H$22</f>
        <v>1311.9679995199999</v>
      </c>
      <c r="E106" s="36">
        <f>SUMIFS(СВЦЭМ!$C$33:$C$776,СВЦЭМ!$A$33:$A$776,$A106,СВЦЭМ!$B$33:$B$776,E$83)+'СЕТ СН'!$H$12+СВЦЭМ!$D$10+'СЕТ СН'!$H$6-'СЕТ СН'!$H$22</f>
        <v>1329.1657894699999</v>
      </c>
      <c r="F106" s="36">
        <f>SUMIFS(СВЦЭМ!$C$33:$C$776,СВЦЭМ!$A$33:$A$776,$A106,СВЦЭМ!$B$33:$B$776,F$83)+'СЕТ СН'!$H$12+СВЦЭМ!$D$10+'СЕТ СН'!$H$6-'СЕТ СН'!$H$22</f>
        <v>1332.39162738</v>
      </c>
      <c r="G106" s="36">
        <f>SUMIFS(СВЦЭМ!$C$33:$C$776,СВЦЭМ!$A$33:$A$776,$A106,СВЦЭМ!$B$33:$B$776,G$83)+'СЕТ СН'!$H$12+СВЦЭМ!$D$10+'СЕТ СН'!$H$6-'СЕТ СН'!$H$22</f>
        <v>1332.3161622100001</v>
      </c>
      <c r="H106" s="36">
        <f>SUMIFS(СВЦЭМ!$C$33:$C$776,СВЦЭМ!$A$33:$A$776,$A106,СВЦЭМ!$B$33:$B$776,H$83)+'СЕТ СН'!$H$12+СВЦЭМ!$D$10+'СЕТ СН'!$H$6-'СЕТ СН'!$H$22</f>
        <v>1319.7475368599999</v>
      </c>
      <c r="I106" s="36">
        <f>SUMIFS(СВЦЭМ!$C$33:$C$776,СВЦЭМ!$A$33:$A$776,$A106,СВЦЭМ!$B$33:$B$776,I$83)+'СЕТ СН'!$H$12+СВЦЭМ!$D$10+'СЕТ СН'!$H$6-'СЕТ СН'!$H$22</f>
        <v>1295.33062567</v>
      </c>
      <c r="J106" s="36">
        <f>SUMIFS(СВЦЭМ!$C$33:$C$776,СВЦЭМ!$A$33:$A$776,$A106,СВЦЭМ!$B$33:$B$776,J$83)+'СЕТ СН'!$H$12+СВЦЭМ!$D$10+'СЕТ СН'!$H$6-'СЕТ СН'!$H$22</f>
        <v>1285.16342427</v>
      </c>
      <c r="K106" s="36">
        <f>SUMIFS(СВЦЭМ!$C$33:$C$776,СВЦЭМ!$A$33:$A$776,$A106,СВЦЭМ!$B$33:$B$776,K$83)+'СЕТ СН'!$H$12+СВЦЭМ!$D$10+'СЕТ СН'!$H$6-'СЕТ СН'!$H$22</f>
        <v>1262.7630569600001</v>
      </c>
      <c r="L106" s="36">
        <f>SUMIFS(СВЦЭМ!$C$33:$C$776,СВЦЭМ!$A$33:$A$776,$A106,СВЦЭМ!$B$33:$B$776,L$83)+'СЕТ СН'!$H$12+СВЦЭМ!$D$10+'СЕТ СН'!$H$6-'СЕТ СН'!$H$22</f>
        <v>1224.5604732699999</v>
      </c>
      <c r="M106" s="36">
        <f>SUMIFS(СВЦЭМ!$C$33:$C$776,СВЦЭМ!$A$33:$A$776,$A106,СВЦЭМ!$B$33:$B$776,M$83)+'СЕТ СН'!$H$12+СВЦЭМ!$D$10+'СЕТ СН'!$H$6-'СЕТ СН'!$H$22</f>
        <v>1160.4295093599999</v>
      </c>
      <c r="N106" s="36">
        <f>SUMIFS(СВЦЭМ!$C$33:$C$776,СВЦЭМ!$A$33:$A$776,$A106,СВЦЭМ!$B$33:$B$776,N$83)+'СЕТ СН'!$H$12+СВЦЭМ!$D$10+'СЕТ СН'!$H$6-'СЕТ СН'!$H$22</f>
        <v>1095.7187896299999</v>
      </c>
      <c r="O106" s="36">
        <f>SUMIFS(СВЦЭМ!$C$33:$C$776,СВЦЭМ!$A$33:$A$776,$A106,СВЦЭМ!$B$33:$B$776,O$83)+'СЕТ СН'!$H$12+СВЦЭМ!$D$10+'СЕТ СН'!$H$6-'СЕТ СН'!$H$22</f>
        <v>1083.2203554</v>
      </c>
      <c r="P106" s="36">
        <f>SUMIFS(СВЦЭМ!$C$33:$C$776,СВЦЭМ!$A$33:$A$776,$A106,СВЦЭМ!$B$33:$B$776,P$83)+'СЕТ СН'!$H$12+СВЦЭМ!$D$10+'СЕТ СН'!$H$6-'СЕТ СН'!$H$22</f>
        <v>1089.6532519500001</v>
      </c>
      <c r="Q106" s="36">
        <f>SUMIFS(СВЦЭМ!$C$33:$C$776,СВЦЭМ!$A$33:$A$776,$A106,СВЦЭМ!$B$33:$B$776,Q$83)+'СЕТ СН'!$H$12+СВЦЭМ!$D$10+'СЕТ СН'!$H$6-'СЕТ СН'!$H$22</f>
        <v>1087.48596595</v>
      </c>
      <c r="R106" s="36">
        <f>SUMIFS(СВЦЭМ!$C$33:$C$776,СВЦЭМ!$A$33:$A$776,$A106,СВЦЭМ!$B$33:$B$776,R$83)+'СЕТ СН'!$H$12+СВЦЭМ!$D$10+'СЕТ СН'!$H$6-'СЕТ СН'!$H$22</f>
        <v>1085.03095011</v>
      </c>
      <c r="S106" s="36">
        <f>SUMIFS(СВЦЭМ!$C$33:$C$776,СВЦЭМ!$A$33:$A$776,$A106,СВЦЭМ!$B$33:$B$776,S$83)+'СЕТ СН'!$H$12+СВЦЭМ!$D$10+'СЕТ СН'!$H$6-'СЕТ СН'!$H$22</f>
        <v>1088.4709084000001</v>
      </c>
      <c r="T106" s="36">
        <f>SUMIFS(СВЦЭМ!$C$33:$C$776,СВЦЭМ!$A$33:$A$776,$A106,СВЦЭМ!$B$33:$B$776,T$83)+'СЕТ СН'!$H$12+СВЦЭМ!$D$10+'СЕТ СН'!$H$6-'СЕТ СН'!$H$22</f>
        <v>1089.8851220299998</v>
      </c>
      <c r="U106" s="36">
        <f>SUMIFS(СВЦЭМ!$C$33:$C$776,СВЦЭМ!$A$33:$A$776,$A106,СВЦЭМ!$B$33:$B$776,U$83)+'СЕТ СН'!$H$12+СВЦЭМ!$D$10+'СЕТ СН'!$H$6-'СЕТ СН'!$H$22</f>
        <v>1076.73670917</v>
      </c>
      <c r="V106" s="36">
        <f>SUMIFS(СВЦЭМ!$C$33:$C$776,СВЦЭМ!$A$33:$A$776,$A106,СВЦЭМ!$B$33:$B$776,V$83)+'СЕТ СН'!$H$12+СВЦЭМ!$D$10+'СЕТ СН'!$H$6-'СЕТ СН'!$H$22</f>
        <v>1069.1569214199999</v>
      </c>
      <c r="W106" s="36">
        <f>SUMIFS(СВЦЭМ!$C$33:$C$776,СВЦЭМ!$A$33:$A$776,$A106,СВЦЭМ!$B$33:$B$776,W$83)+'СЕТ СН'!$H$12+СВЦЭМ!$D$10+'СЕТ СН'!$H$6-'СЕТ СН'!$H$22</f>
        <v>1074.4061758299999</v>
      </c>
      <c r="X106" s="36">
        <f>SUMIFS(СВЦЭМ!$C$33:$C$776,СВЦЭМ!$A$33:$A$776,$A106,СВЦЭМ!$B$33:$B$776,X$83)+'СЕТ СН'!$H$12+СВЦЭМ!$D$10+'СЕТ СН'!$H$6-'СЕТ СН'!$H$22</f>
        <v>1102.3694331199999</v>
      </c>
      <c r="Y106" s="36">
        <f>SUMIFS(СВЦЭМ!$C$33:$C$776,СВЦЭМ!$A$33:$A$776,$A106,СВЦЭМ!$B$33:$B$776,Y$83)+'СЕТ СН'!$H$12+СВЦЭМ!$D$10+'СЕТ СН'!$H$6-'СЕТ СН'!$H$22</f>
        <v>1195.9961624500002</v>
      </c>
    </row>
    <row r="107" spans="1:25" ht="15.75" x14ac:dyDescent="0.2">
      <c r="A107" s="35">
        <f t="shared" si="2"/>
        <v>44067</v>
      </c>
      <c r="B107" s="36">
        <f>SUMIFS(СВЦЭМ!$C$33:$C$776,СВЦЭМ!$A$33:$A$776,$A107,СВЦЭМ!$B$33:$B$776,B$83)+'СЕТ СН'!$H$12+СВЦЭМ!$D$10+'СЕТ СН'!$H$6-'СЕТ СН'!$H$22</f>
        <v>1225.3248864299999</v>
      </c>
      <c r="C107" s="36">
        <f>SUMIFS(СВЦЭМ!$C$33:$C$776,СВЦЭМ!$A$33:$A$776,$A107,СВЦЭМ!$B$33:$B$776,C$83)+'СЕТ СН'!$H$12+СВЦЭМ!$D$10+'СЕТ СН'!$H$6-'СЕТ СН'!$H$22</f>
        <v>1264.434469</v>
      </c>
      <c r="D107" s="36">
        <f>SUMIFS(СВЦЭМ!$C$33:$C$776,СВЦЭМ!$A$33:$A$776,$A107,СВЦЭМ!$B$33:$B$776,D$83)+'СЕТ СН'!$H$12+СВЦЭМ!$D$10+'СЕТ СН'!$H$6-'СЕТ СН'!$H$22</f>
        <v>1280.2509967999999</v>
      </c>
      <c r="E107" s="36">
        <f>SUMIFS(СВЦЭМ!$C$33:$C$776,СВЦЭМ!$A$33:$A$776,$A107,СВЦЭМ!$B$33:$B$776,E$83)+'СЕТ СН'!$H$12+СВЦЭМ!$D$10+'СЕТ СН'!$H$6-'СЕТ СН'!$H$22</f>
        <v>1287.18193649</v>
      </c>
      <c r="F107" s="36">
        <f>SUMIFS(СВЦЭМ!$C$33:$C$776,СВЦЭМ!$A$33:$A$776,$A107,СВЦЭМ!$B$33:$B$776,F$83)+'СЕТ СН'!$H$12+СВЦЭМ!$D$10+'СЕТ СН'!$H$6-'СЕТ СН'!$H$22</f>
        <v>1290.92466767</v>
      </c>
      <c r="G107" s="36">
        <f>SUMIFS(СВЦЭМ!$C$33:$C$776,СВЦЭМ!$A$33:$A$776,$A107,СВЦЭМ!$B$33:$B$776,G$83)+'СЕТ СН'!$H$12+СВЦЭМ!$D$10+'СЕТ СН'!$H$6-'СЕТ СН'!$H$22</f>
        <v>1280.60267477</v>
      </c>
      <c r="H107" s="36">
        <f>SUMIFS(СВЦЭМ!$C$33:$C$776,СВЦЭМ!$A$33:$A$776,$A107,СВЦЭМ!$B$33:$B$776,H$83)+'СЕТ СН'!$H$12+СВЦЭМ!$D$10+'СЕТ СН'!$H$6-'СЕТ СН'!$H$22</f>
        <v>1273.66117953</v>
      </c>
      <c r="I107" s="36">
        <f>SUMIFS(СВЦЭМ!$C$33:$C$776,СВЦЭМ!$A$33:$A$776,$A107,СВЦЭМ!$B$33:$B$776,I$83)+'СЕТ СН'!$H$12+СВЦЭМ!$D$10+'СЕТ СН'!$H$6-'СЕТ СН'!$H$22</f>
        <v>1345.87554011</v>
      </c>
      <c r="J107" s="36">
        <f>SUMIFS(СВЦЭМ!$C$33:$C$776,СВЦЭМ!$A$33:$A$776,$A107,СВЦЭМ!$B$33:$B$776,J$83)+'СЕТ СН'!$H$12+СВЦЭМ!$D$10+'СЕТ СН'!$H$6-'СЕТ СН'!$H$22</f>
        <v>1297.7050532799999</v>
      </c>
      <c r="K107" s="36">
        <f>SUMIFS(СВЦЭМ!$C$33:$C$776,СВЦЭМ!$A$33:$A$776,$A107,СВЦЭМ!$B$33:$B$776,K$83)+'СЕТ СН'!$H$12+СВЦЭМ!$D$10+'СЕТ СН'!$H$6-'СЕТ СН'!$H$22</f>
        <v>1271.6734881699999</v>
      </c>
      <c r="L107" s="36">
        <f>SUMIFS(СВЦЭМ!$C$33:$C$776,СВЦЭМ!$A$33:$A$776,$A107,СВЦЭМ!$B$33:$B$776,L$83)+'СЕТ СН'!$H$12+СВЦЭМ!$D$10+'СЕТ СН'!$H$6-'СЕТ СН'!$H$22</f>
        <v>1246.68291845</v>
      </c>
      <c r="M107" s="36">
        <f>SUMIFS(СВЦЭМ!$C$33:$C$776,СВЦЭМ!$A$33:$A$776,$A107,СВЦЭМ!$B$33:$B$776,M$83)+'СЕТ СН'!$H$12+СВЦЭМ!$D$10+'СЕТ СН'!$H$6-'СЕТ СН'!$H$22</f>
        <v>1194.5502384000001</v>
      </c>
      <c r="N107" s="36">
        <f>SUMIFS(СВЦЭМ!$C$33:$C$776,СВЦЭМ!$A$33:$A$776,$A107,СВЦЭМ!$B$33:$B$776,N$83)+'СЕТ СН'!$H$12+СВЦЭМ!$D$10+'СЕТ СН'!$H$6-'СЕТ СН'!$H$22</f>
        <v>1151.8171571100002</v>
      </c>
      <c r="O107" s="36">
        <f>SUMIFS(СВЦЭМ!$C$33:$C$776,СВЦЭМ!$A$33:$A$776,$A107,СВЦЭМ!$B$33:$B$776,O$83)+'СЕТ СН'!$H$12+СВЦЭМ!$D$10+'СЕТ СН'!$H$6-'СЕТ СН'!$H$22</f>
        <v>1123.9202579399998</v>
      </c>
      <c r="P107" s="36">
        <f>SUMIFS(СВЦЭМ!$C$33:$C$776,СВЦЭМ!$A$33:$A$776,$A107,СВЦЭМ!$B$33:$B$776,P$83)+'СЕТ СН'!$H$12+СВЦЭМ!$D$10+'СЕТ СН'!$H$6-'СЕТ СН'!$H$22</f>
        <v>1130.4665224099999</v>
      </c>
      <c r="Q107" s="36">
        <f>SUMIFS(СВЦЭМ!$C$33:$C$776,СВЦЭМ!$A$33:$A$776,$A107,СВЦЭМ!$B$33:$B$776,Q$83)+'СЕТ СН'!$H$12+СВЦЭМ!$D$10+'СЕТ СН'!$H$6-'СЕТ СН'!$H$22</f>
        <v>1124.4132470700001</v>
      </c>
      <c r="R107" s="36">
        <f>SUMIFS(СВЦЭМ!$C$33:$C$776,СВЦЭМ!$A$33:$A$776,$A107,СВЦЭМ!$B$33:$B$776,R$83)+'СЕТ СН'!$H$12+СВЦЭМ!$D$10+'СЕТ СН'!$H$6-'СЕТ СН'!$H$22</f>
        <v>1123.99365794</v>
      </c>
      <c r="S107" s="36">
        <f>SUMIFS(СВЦЭМ!$C$33:$C$776,СВЦЭМ!$A$33:$A$776,$A107,СВЦЭМ!$B$33:$B$776,S$83)+'СЕТ СН'!$H$12+СВЦЭМ!$D$10+'СЕТ СН'!$H$6-'СЕТ СН'!$H$22</f>
        <v>1126.4557888300001</v>
      </c>
      <c r="T107" s="36">
        <f>SUMIFS(СВЦЭМ!$C$33:$C$776,СВЦЭМ!$A$33:$A$776,$A107,СВЦЭМ!$B$33:$B$776,T$83)+'СЕТ СН'!$H$12+СВЦЭМ!$D$10+'СЕТ СН'!$H$6-'СЕТ СН'!$H$22</f>
        <v>1129.1762480100001</v>
      </c>
      <c r="U107" s="36">
        <f>SUMIFS(СВЦЭМ!$C$33:$C$776,СВЦЭМ!$A$33:$A$776,$A107,СВЦЭМ!$B$33:$B$776,U$83)+'СЕТ СН'!$H$12+СВЦЭМ!$D$10+'СЕТ СН'!$H$6-'СЕТ СН'!$H$22</f>
        <v>1130.4451457499999</v>
      </c>
      <c r="V107" s="36">
        <f>SUMIFS(СВЦЭМ!$C$33:$C$776,СВЦЭМ!$A$33:$A$776,$A107,СВЦЭМ!$B$33:$B$776,V$83)+'СЕТ СН'!$H$12+СВЦЭМ!$D$10+'СЕТ СН'!$H$6-'СЕТ СН'!$H$22</f>
        <v>1123.10907681</v>
      </c>
      <c r="W107" s="36">
        <f>SUMIFS(СВЦЭМ!$C$33:$C$776,СВЦЭМ!$A$33:$A$776,$A107,СВЦЭМ!$B$33:$B$776,W$83)+'СЕТ СН'!$H$12+СВЦЭМ!$D$10+'СЕТ СН'!$H$6-'СЕТ СН'!$H$22</f>
        <v>1115.0873731699999</v>
      </c>
      <c r="X107" s="36">
        <f>SUMIFS(СВЦЭМ!$C$33:$C$776,СВЦЭМ!$A$33:$A$776,$A107,СВЦЭМ!$B$33:$B$776,X$83)+'СЕТ СН'!$H$12+СВЦЭМ!$D$10+'СЕТ СН'!$H$6-'СЕТ СН'!$H$22</f>
        <v>1143.71092305</v>
      </c>
      <c r="Y107" s="36">
        <f>SUMIFS(СВЦЭМ!$C$33:$C$776,СВЦЭМ!$A$33:$A$776,$A107,СВЦЭМ!$B$33:$B$776,Y$83)+'СЕТ СН'!$H$12+СВЦЭМ!$D$10+'СЕТ СН'!$H$6-'СЕТ СН'!$H$22</f>
        <v>1251.45859954</v>
      </c>
    </row>
    <row r="108" spans="1:25" ht="15.75" x14ac:dyDescent="0.2">
      <c r="A108" s="35">
        <f t="shared" si="2"/>
        <v>44068</v>
      </c>
      <c r="B108" s="36">
        <f>SUMIFS(СВЦЭМ!$C$33:$C$776,СВЦЭМ!$A$33:$A$776,$A108,СВЦЭМ!$B$33:$B$776,B$83)+'СЕТ СН'!$H$12+СВЦЭМ!$D$10+'СЕТ СН'!$H$6-'СЕТ СН'!$H$22</f>
        <v>1237.75115566</v>
      </c>
      <c r="C108" s="36">
        <f>SUMIFS(СВЦЭМ!$C$33:$C$776,СВЦЭМ!$A$33:$A$776,$A108,СВЦЭМ!$B$33:$B$776,C$83)+'СЕТ СН'!$H$12+СВЦЭМ!$D$10+'СЕТ СН'!$H$6-'СЕТ СН'!$H$22</f>
        <v>1271.81590504</v>
      </c>
      <c r="D108" s="36">
        <f>SUMIFS(СВЦЭМ!$C$33:$C$776,СВЦЭМ!$A$33:$A$776,$A108,СВЦЭМ!$B$33:$B$776,D$83)+'СЕТ СН'!$H$12+СВЦЭМ!$D$10+'СЕТ СН'!$H$6-'СЕТ СН'!$H$22</f>
        <v>1293.02862996</v>
      </c>
      <c r="E108" s="36">
        <f>SUMIFS(СВЦЭМ!$C$33:$C$776,СВЦЭМ!$A$33:$A$776,$A108,СВЦЭМ!$B$33:$B$776,E$83)+'СЕТ СН'!$H$12+СВЦЭМ!$D$10+'СЕТ СН'!$H$6-'СЕТ СН'!$H$22</f>
        <v>1300.0554737799998</v>
      </c>
      <c r="F108" s="36">
        <f>SUMIFS(СВЦЭМ!$C$33:$C$776,СВЦЭМ!$A$33:$A$776,$A108,СВЦЭМ!$B$33:$B$776,F$83)+'СЕТ СН'!$H$12+СВЦЭМ!$D$10+'СЕТ СН'!$H$6-'СЕТ СН'!$H$22</f>
        <v>1301.38045459</v>
      </c>
      <c r="G108" s="36">
        <f>SUMIFS(СВЦЭМ!$C$33:$C$776,СВЦЭМ!$A$33:$A$776,$A108,СВЦЭМ!$B$33:$B$776,G$83)+'СЕТ СН'!$H$12+СВЦЭМ!$D$10+'СЕТ СН'!$H$6-'СЕТ СН'!$H$22</f>
        <v>1290.53149611</v>
      </c>
      <c r="H108" s="36">
        <f>SUMIFS(СВЦЭМ!$C$33:$C$776,СВЦЭМ!$A$33:$A$776,$A108,СВЦЭМ!$B$33:$B$776,H$83)+'СЕТ СН'!$H$12+СВЦЭМ!$D$10+'СЕТ СН'!$H$6-'СЕТ СН'!$H$22</f>
        <v>1301.6236827499999</v>
      </c>
      <c r="I108" s="36">
        <f>SUMIFS(СВЦЭМ!$C$33:$C$776,СВЦЭМ!$A$33:$A$776,$A108,СВЦЭМ!$B$33:$B$776,I$83)+'СЕТ СН'!$H$12+СВЦЭМ!$D$10+'СЕТ СН'!$H$6-'СЕТ СН'!$H$22</f>
        <v>1331.1463958700001</v>
      </c>
      <c r="J108" s="36">
        <f>SUMIFS(СВЦЭМ!$C$33:$C$776,СВЦЭМ!$A$33:$A$776,$A108,СВЦЭМ!$B$33:$B$776,J$83)+'СЕТ СН'!$H$12+СВЦЭМ!$D$10+'СЕТ СН'!$H$6-'СЕТ СН'!$H$22</f>
        <v>1317.3589900100001</v>
      </c>
      <c r="K108" s="36">
        <f>SUMIFS(СВЦЭМ!$C$33:$C$776,СВЦЭМ!$A$33:$A$776,$A108,СВЦЭМ!$B$33:$B$776,K$83)+'СЕТ СН'!$H$12+СВЦЭМ!$D$10+'СЕТ СН'!$H$6-'СЕТ СН'!$H$22</f>
        <v>1281.59829745</v>
      </c>
      <c r="L108" s="36">
        <f>SUMIFS(СВЦЭМ!$C$33:$C$776,СВЦЭМ!$A$33:$A$776,$A108,СВЦЭМ!$B$33:$B$776,L$83)+'СЕТ СН'!$H$12+СВЦЭМ!$D$10+'СЕТ СН'!$H$6-'СЕТ СН'!$H$22</f>
        <v>1266.1571975900001</v>
      </c>
      <c r="M108" s="36">
        <f>SUMIFS(СВЦЭМ!$C$33:$C$776,СВЦЭМ!$A$33:$A$776,$A108,СВЦЭМ!$B$33:$B$776,M$83)+'СЕТ СН'!$H$12+СВЦЭМ!$D$10+'СЕТ СН'!$H$6-'СЕТ СН'!$H$22</f>
        <v>1199.9386528599998</v>
      </c>
      <c r="N108" s="36">
        <f>SUMIFS(СВЦЭМ!$C$33:$C$776,СВЦЭМ!$A$33:$A$776,$A108,СВЦЭМ!$B$33:$B$776,N$83)+'СЕТ СН'!$H$12+СВЦЭМ!$D$10+'СЕТ СН'!$H$6-'СЕТ СН'!$H$22</f>
        <v>1149.36639051</v>
      </c>
      <c r="O108" s="36">
        <f>SUMIFS(СВЦЭМ!$C$33:$C$776,СВЦЭМ!$A$33:$A$776,$A108,СВЦЭМ!$B$33:$B$776,O$83)+'СЕТ СН'!$H$12+СВЦЭМ!$D$10+'СЕТ СН'!$H$6-'СЕТ СН'!$H$22</f>
        <v>1115.72041356</v>
      </c>
      <c r="P108" s="36">
        <f>SUMIFS(СВЦЭМ!$C$33:$C$776,СВЦЭМ!$A$33:$A$776,$A108,СВЦЭМ!$B$33:$B$776,P$83)+'СЕТ СН'!$H$12+СВЦЭМ!$D$10+'СЕТ СН'!$H$6-'СЕТ СН'!$H$22</f>
        <v>1129.2061944500001</v>
      </c>
      <c r="Q108" s="36">
        <f>SUMIFS(СВЦЭМ!$C$33:$C$776,СВЦЭМ!$A$33:$A$776,$A108,СВЦЭМ!$B$33:$B$776,Q$83)+'СЕТ СН'!$H$12+СВЦЭМ!$D$10+'СЕТ СН'!$H$6-'СЕТ СН'!$H$22</f>
        <v>1125.61274256</v>
      </c>
      <c r="R108" s="36">
        <f>SUMIFS(СВЦЭМ!$C$33:$C$776,СВЦЭМ!$A$33:$A$776,$A108,СВЦЭМ!$B$33:$B$776,R$83)+'СЕТ СН'!$H$12+СВЦЭМ!$D$10+'СЕТ СН'!$H$6-'СЕТ СН'!$H$22</f>
        <v>1122.38062816</v>
      </c>
      <c r="S108" s="36">
        <f>SUMIFS(СВЦЭМ!$C$33:$C$776,СВЦЭМ!$A$33:$A$776,$A108,СВЦЭМ!$B$33:$B$776,S$83)+'СЕТ СН'!$H$12+СВЦЭМ!$D$10+'СЕТ СН'!$H$6-'СЕТ СН'!$H$22</f>
        <v>1125.5518809599998</v>
      </c>
      <c r="T108" s="36">
        <f>SUMIFS(СВЦЭМ!$C$33:$C$776,СВЦЭМ!$A$33:$A$776,$A108,СВЦЭМ!$B$33:$B$776,T$83)+'СЕТ СН'!$H$12+СВЦЭМ!$D$10+'СЕТ СН'!$H$6-'СЕТ СН'!$H$22</f>
        <v>1126.1035464399999</v>
      </c>
      <c r="U108" s="36">
        <f>SUMIFS(СВЦЭМ!$C$33:$C$776,СВЦЭМ!$A$33:$A$776,$A108,СВЦЭМ!$B$33:$B$776,U$83)+'СЕТ СН'!$H$12+СВЦЭМ!$D$10+'СЕТ СН'!$H$6-'СЕТ СН'!$H$22</f>
        <v>1121.1455004899999</v>
      </c>
      <c r="V108" s="36">
        <f>SUMIFS(СВЦЭМ!$C$33:$C$776,СВЦЭМ!$A$33:$A$776,$A108,СВЦЭМ!$B$33:$B$776,V$83)+'СЕТ СН'!$H$12+СВЦЭМ!$D$10+'СЕТ СН'!$H$6-'СЕТ СН'!$H$22</f>
        <v>1100.6704405400001</v>
      </c>
      <c r="W108" s="36">
        <f>SUMIFS(СВЦЭМ!$C$33:$C$776,СВЦЭМ!$A$33:$A$776,$A108,СВЦЭМ!$B$33:$B$776,W$83)+'СЕТ СН'!$H$12+СВЦЭМ!$D$10+'СЕТ СН'!$H$6-'СЕТ СН'!$H$22</f>
        <v>1082.01936056</v>
      </c>
      <c r="X108" s="36">
        <f>SUMIFS(СВЦЭМ!$C$33:$C$776,СВЦЭМ!$A$33:$A$776,$A108,СВЦЭМ!$B$33:$B$776,X$83)+'СЕТ СН'!$H$12+СВЦЭМ!$D$10+'СЕТ СН'!$H$6-'СЕТ СН'!$H$22</f>
        <v>1105.2433972899998</v>
      </c>
      <c r="Y108" s="36">
        <f>SUMIFS(СВЦЭМ!$C$33:$C$776,СВЦЭМ!$A$33:$A$776,$A108,СВЦЭМ!$B$33:$B$776,Y$83)+'СЕТ СН'!$H$12+СВЦЭМ!$D$10+'СЕТ СН'!$H$6-'СЕТ СН'!$H$22</f>
        <v>1204.75527863</v>
      </c>
    </row>
    <row r="109" spans="1:25" ht="15.75" x14ac:dyDescent="0.2">
      <c r="A109" s="35">
        <f t="shared" si="2"/>
        <v>44069</v>
      </c>
      <c r="B109" s="36">
        <f>SUMIFS(СВЦЭМ!$C$33:$C$776,СВЦЭМ!$A$33:$A$776,$A109,СВЦЭМ!$B$33:$B$776,B$83)+'СЕТ СН'!$H$12+СВЦЭМ!$D$10+'СЕТ СН'!$H$6-'СЕТ СН'!$H$22</f>
        <v>1244.60696409</v>
      </c>
      <c r="C109" s="36">
        <f>SUMIFS(СВЦЭМ!$C$33:$C$776,СВЦЭМ!$A$33:$A$776,$A109,СВЦЭМ!$B$33:$B$776,C$83)+'СЕТ СН'!$H$12+СВЦЭМ!$D$10+'СЕТ СН'!$H$6-'СЕТ СН'!$H$22</f>
        <v>1279.2828972</v>
      </c>
      <c r="D109" s="36">
        <f>SUMIFS(СВЦЭМ!$C$33:$C$776,СВЦЭМ!$A$33:$A$776,$A109,СВЦЭМ!$B$33:$B$776,D$83)+'СЕТ СН'!$H$12+СВЦЭМ!$D$10+'СЕТ СН'!$H$6-'СЕТ СН'!$H$22</f>
        <v>1297.6856084199999</v>
      </c>
      <c r="E109" s="36">
        <f>SUMIFS(СВЦЭМ!$C$33:$C$776,СВЦЭМ!$A$33:$A$776,$A109,СВЦЭМ!$B$33:$B$776,E$83)+'СЕТ СН'!$H$12+СВЦЭМ!$D$10+'СЕТ СН'!$H$6-'СЕТ СН'!$H$22</f>
        <v>1304.20929753</v>
      </c>
      <c r="F109" s="36">
        <f>SUMIFS(СВЦЭМ!$C$33:$C$776,СВЦЭМ!$A$33:$A$776,$A109,СВЦЭМ!$B$33:$B$776,F$83)+'СЕТ СН'!$H$12+СВЦЭМ!$D$10+'СЕТ СН'!$H$6-'СЕТ СН'!$H$22</f>
        <v>1302.4531408399998</v>
      </c>
      <c r="G109" s="36">
        <f>SUMIFS(СВЦЭМ!$C$33:$C$776,СВЦЭМ!$A$33:$A$776,$A109,СВЦЭМ!$B$33:$B$776,G$83)+'СЕТ СН'!$H$12+СВЦЭМ!$D$10+'СЕТ СН'!$H$6-'СЕТ СН'!$H$22</f>
        <v>1300.9732781399998</v>
      </c>
      <c r="H109" s="36">
        <f>SUMIFS(СВЦЭМ!$C$33:$C$776,СВЦЭМ!$A$33:$A$776,$A109,СВЦЭМ!$B$33:$B$776,H$83)+'СЕТ СН'!$H$12+СВЦЭМ!$D$10+'СЕТ СН'!$H$6-'СЕТ СН'!$H$22</f>
        <v>1306.2437475199999</v>
      </c>
      <c r="I109" s="36">
        <f>SUMIFS(СВЦЭМ!$C$33:$C$776,СВЦЭМ!$A$33:$A$776,$A109,СВЦЭМ!$B$33:$B$776,I$83)+'СЕТ СН'!$H$12+СВЦЭМ!$D$10+'СЕТ СН'!$H$6-'СЕТ СН'!$H$22</f>
        <v>1330.6126972699999</v>
      </c>
      <c r="J109" s="36">
        <f>SUMIFS(СВЦЭМ!$C$33:$C$776,СВЦЭМ!$A$33:$A$776,$A109,СВЦЭМ!$B$33:$B$776,J$83)+'СЕТ СН'!$H$12+СВЦЭМ!$D$10+'СЕТ СН'!$H$6-'СЕТ СН'!$H$22</f>
        <v>1308.95197383</v>
      </c>
      <c r="K109" s="36">
        <f>SUMIFS(СВЦЭМ!$C$33:$C$776,СВЦЭМ!$A$33:$A$776,$A109,СВЦЭМ!$B$33:$B$776,K$83)+'СЕТ СН'!$H$12+СВЦЭМ!$D$10+'СЕТ СН'!$H$6-'СЕТ СН'!$H$22</f>
        <v>1227.1061917100001</v>
      </c>
      <c r="L109" s="36">
        <f>SUMIFS(СВЦЭМ!$C$33:$C$776,СВЦЭМ!$A$33:$A$776,$A109,СВЦЭМ!$B$33:$B$776,L$83)+'СЕТ СН'!$H$12+СВЦЭМ!$D$10+'СЕТ СН'!$H$6-'СЕТ СН'!$H$22</f>
        <v>1212.55396086</v>
      </c>
      <c r="M109" s="36">
        <f>SUMIFS(СВЦЭМ!$C$33:$C$776,СВЦЭМ!$A$33:$A$776,$A109,СВЦЭМ!$B$33:$B$776,M$83)+'СЕТ СН'!$H$12+СВЦЭМ!$D$10+'СЕТ СН'!$H$6-'СЕТ СН'!$H$22</f>
        <v>1150.18595469</v>
      </c>
      <c r="N109" s="36">
        <f>SUMIFS(СВЦЭМ!$C$33:$C$776,СВЦЭМ!$A$33:$A$776,$A109,СВЦЭМ!$B$33:$B$776,N$83)+'СЕТ СН'!$H$12+СВЦЭМ!$D$10+'СЕТ СН'!$H$6-'СЕТ СН'!$H$22</f>
        <v>1094.61900621</v>
      </c>
      <c r="O109" s="36">
        <f>SUMIFS(СВЦЭМ!$C$33:$C$776,СВЦЭМ!$A$33:$A$776,$A109,СВЦЭМ!$B$33:$B$776,O$83)+'СЕТ СН'!$H$12+СВЦЭМ!$D$10+'СЕТ СН'!$H$6-'СЕТ СН'!$H$22</f>
        <v>1075.8632631599999</v>
      </c>
      <c r="P109" s="36">
        <f>SUMIFS(СВЦЭМ!$C$33:$C$776,СВЦЭМ!$A$33:$A$776,$A109,СВЦЭМ!$B$33:$B$776,P$83)+'СЕТ СН'!$H$12+СВЦЭМ!$D$10+'СЕТ СН'!$H$6-'СЕТ СН'!$H$22</f>
        <v>1076.2357577799999</v>
      </c>
      <c r="Q109" s="36">
        <f>SUMIFS(СВЦЭМ!$C$33:$C$776,СВЦЭМ!$A$33:$A$776,$A109,СВЦЭМ!$B$33:$B$776,Q$83)+'СЕТ СН'!$H$12+СВЦЭМ!$D$10+'СЕТ СН'!$H$6-'СЕТ СН'!$H$22</f>
        <v>1072.5806642100001</v>
      </c>
      <c r="R109" s="36">
        <f>SUMIFS(СВЦЭМ!$C$33:$C$776,СВЦЭМ!$A$33:$A$776,$A109,СВЦЭМ!$B$33:$B$776,R$83)+'СЕТ СН'!$H$12+СВЦЭМ!$D$10+'СЕТ СН'!$H$6-'СЕТ СН'!$H$22</f>
        <v>1077.7489144000001</v>
      </c>
      <c r="S109" s="36">
        <f>SUMIFS(СВЦЭМ!$C$33:$C$776,СВЦЭМ!$A$33:$A$776,$A109,СВЦЭМ!$B$33:$B$776,S$83)+'СЕТ СН'!$H$12+СВЦЭМ!$D$10+'СЕТ СН'!$H$6-'СЕТ СН'!$H$22</f>
        <v>1080.41414022</v>
      </c>
      <c r="T109" s="36">
        <f>SUMIFS(СВЦЭМ!$C$33:$C$776,СВЦЭМ!$A$33:$A$776,$A109,СВЦЭМ!$B$33:$B$776,T$83)+'СЕТ СН'!$H$12+СВЦЭМ!$D$10+'СЕТ СН'!$H$6-'СЕТ СН'!$H$22</f>
        <v>1072.9507608700001</v>
      </c>
      <c r="U109" s="36">
        <f>SUMIFS(СВЦЭМ!$C$33:$C$776,СВЦЭМ!$A$33:$A$776,$A109,СВЦЭМ!$B$33:$B$776,U$83)+'СЕТ СН'!$H$12+СВЦЭМ!$D$10+'СЕТ СН'!$H$6-'СЕТ СН'!$H$22</f>
        <v>1075.34372201</v>
      </c>
      <c r="V109" s="36">
        <f>SUMIFS(СВЦЭМ!$C$33:$C$776,СВЦЭМ!$A$33:$A$776,$A109,СВЦЭМ!$B$33:$B$776,V$83)+'СЕТ СН'!$H$12+СВЦЭМ!$D$10+'СЕТ СН'!$H$6-'СЕТ СН'!$H$22</f>
        <v>1082.54931678</v>
      </c>
      <c r="W109" s="36">
        <f>SUMIFS(СВЦЭМ!$C$33:$C$776,СВЦЭМ!$A$33:$A$776,$A109,СВЦЭМ!$B$33:$B$776,W$83)+'СЕТ СН'!$H$12+СВЦЭМ!$D$10+'СЕТ СН'!$H$6-'СЕТ СН'!$H$22</f>
        <v>1090.34450535</v>
      </c>
      <c r="X109" s="36">
        <f>SUMIFS(СВЦЭМ!$C$33:$C$776,СВЦЭМ!$A$33:$A$776,$A109,СВЦЭМ!$B$33:$B$776,X$83)+'СЕТ СН'!$H$12+СВЦЭМ!$D$10+'СЕТ СН'!$H$6-'СЕТ СН'!$H$22</f>
        <v>1111.5476159300001</v>
      </c>
      <c r="Y109" s="36">
        <f>SUMIFS(СВЦЭМ!$C$33:$C$776,СВЦЭМ!$A$33:$A$776,$A109,СВЦЭМ!$B$33:$B$776,Y$83)+'СЕТ СН'!$H$12+СВЦЭМ!$D$10+'СЕТ СН'!$H$6-'СЕТ СН'!$H$22</f>
        <v>1204.86893252</v>
      </c>
    </row>
    <row r="110" spans="1:25" ht="15.75" x14ac:dyDescent="0.2">
      <c r="A110" s="35">
        <f t="shared" si="2"/>
        <v>44070</v>
      </c>
      <c r="B110" s="36">
        <f>SUMIFS(СВЦЭМ!$C$33:$C$776,СВЦЭМ!$A$33:$A$776,$A110,СВЦЭМ!$B$33:$B$776,B$83)+'СЕТ СН'!$H$12+СВЦЭМ!$D$10+'СЕТ СН'!$H$6-'СЕТ СН'!$H$22</f>
        <v>1138.20809826</v>
      </c>
      <c r="C110" s="36">
        <f>SUMIFS(СВЦЭМ!$C$33:$C$776,СВЦЭМ!$A$33:$A$776,$A110,СВЦЭМ!$B$33:$B$776,C$83)+'СЕТ СН'!$H$12+СВЦЭМ!$D$10+'СЕТ СН'!$H$6-'СЕТ СН'!$H$22</f>
        <v>1239.8154103500001</v>
      </c>
      <c r="D110" s="36">
        <f>SUMIFS(СВЦЭМ!$C$33:$C$776,СВЦЭМ!$A$33:$A$776,$A110,СВЦЭМ!$B$33:$B$776,D$83)+'СЕТ СН'!$H$12+СВЦЭМ!$D$10+'СЕТ СН'!$H$6-'СЕТ СН'!$H$22</f>
        <v>1333.73820619</v>
      </c>
      <c r="E110" s="36">
        <f>SUMIFS(СВЦЭМ!$C$33:$C$776,СВЦЭМ!$A$33:$A$776,$A110,СВЦЭМ!$B$33:$B$776,E$83)+'СЕТ СН'!$H$12+СВЦЭМ!$D$10+'СЕТ СН'!$H$6-'СЕТ СН'!$H$22</f>
        <v>1353.35625854</v>
      </c>
      <c r="F110" s="36">
        <f>SUMIFS(СВЦЭМ!$C$33:$C$776,СВЦЭМ!$A$33:$A$776,$A110,СВЦЭМ!$B$33:$B$776,F$83)+'СЕТ СН'!$H$12+СВЦЭМ!$D$10+'СЕТ СН'!$H$6-'СЕТ СН'!$H$22</f>
        <v>1360.4039031</v>
      </c>
      <c r="G110" s="36">
        <f>SUMIFS(СВЦЭМ!$C$33:$C$776,СВЦЭМ!$A$33:$A$776,$A110,СВЦЭМ!$B$33:$B$776,G$83)+'СЕТ СН'!$H$12+СВЦЭМ!$D$10+'СЕТ СН'!$H$6-'СЕТ СН'!$H$22</f>
        <v>1352.7788336799999</v>
      </c>
      <c r="H110" s="36">
        <f>SUMIFS(СВЦЭМ!$C$33:$C$776,СВЦЭМ!$A$33:$A$776,$A110,СВЦЭМ!$B$33:$B$776,H$83)+'СЕТ СН'!$H$12+СВЦЭМ!$D$10+'СЕТ СН'!$H$6-'СЕТ СН'!$H$22</f>
        <v>1311.0018977</v>
      </c>
      <c r="I110" s="36">
        <f>SUMIFS(СВЦЭМ!$C$33:$C$776,СВЦЭМ!$A$33:$A$776,$A110,СВЦЭМ!$B$33:$B$776,I$83)+'СЕТ СН'!$H$12+СВЦЭМ!$D$10+'СЕТ СН'!$H$6-'СЕТ СН'!$H$22</f>
        <v>1231.16505734</v>
      </c>
      <c r="J110" s="36">
        <f>SUMIFS(СВЦЭМ!$C$33:$C$776,СВЦЭМ!$A$33:$A$776,$A110,СВЦЭМ!$B$33:$B$776,J$83)+'СЕТ СН'!$H$12+СВЦЭМ!$D$10+'СЕТ СН'!$H$6-'СЕТ СН'!$H$22</f>
        <v>1184.3242528000001</v>
      </c>
      <c r="K110" s="36">
        <f>SUMIFS(СВЦЭМ!$C$33:$C$776,СВЦЭМ!$A$33:$A$776,$A110,СВЦЭМ!$B$33:$B$776,K$83)+'СЕТ СН'!$H$12+СВЦЭМ!$D$10+'СЕТ СН'!$H$6-'СЕТ СН'!$H$22</f>
        <v>1153.8734398199999</v>
      </c>
      <c r="L110" s="36">
        <f>SUMIFS(СВЦЭМ!$C$33:$C$776,СВЦЭМ!$A$33:$A$776,$A110,СВЦЭМ!$B$33:$B$776,L$83)+'СЕТ СН'!$H$12+СВЦЭМ!$D$10+'СЕТ СН'!$H$6-'СЕТ СН'!$H$22</f>
        <v>1155.45229552</v>
      </c>
      <c r="M110" s="36">
        <f>SUMIFS(СВЦЭМ!$C$33:$C$776,СВЦЭМ!$A$33:$A$776,$A110,СВЦЭМ!$B$33:$B$776,M$83)+'СЕТ СН'!$H$12+СВЦЭМ!$D$10+'СЕТ СН'!$H$6-'СЕТ СН'!$H$22</f>
        <v>1159.0380413799999</v>
      </c>
      <c r="N110" s="36">
        <f>SUMIFS(СВЦЭМ!$C$33:$C$776,СВЦЭМ!$A$33:$A$776,$A110,СВЦЭМ!$B$33:$B$776,N$83)+'СЕТ СН'!$H$12+СВЦЭМ!$D$10+'СЕТ СН'!$H$6-'СЕТ СН'!$H$22</f>
        <v>1150.12772511</v>
      </c>
      <c r="O110" s="36">
        <f>SUMIFS(СВЦЭМ!$C$33:$C$776,СВЦЭМ!$A$33:$A$776,$A110,СВЦЭМ!$B$33:$B$776,O$83)+'СЕТ СН'!$H$12+СВЦЭМ!$D$10+'СЕТ СН'!$H$6-'СЕТ СН'!$H$22</f>
        <v>1149.64433697</v>
      </c>
      <c r="P110" s="36">
        <f>SUMIFS(СВЦЭМ!$C$33:$C$776,СВЦЭМ!$A$33:$A$776,$A110,СВЦЭМ!$B$33:$B$776,P$83)+'СЕТ СН'!$H$12+СВЦЭМ!$D$10+'СЕТ СН'!$H$6-'СЕТ СН'!$H$22</f>
        <v>1154.3488363399999</v>
      </c>
      <c r="Q110" s="36">
        <f>SUMIFS(СВЦЭМ!$C$33:$C$776,СВЦЭМ!$A$33:$A$776,$A110,СВЦЭМ!$B$33:$B$776,Q$83)+'СЕТ СН'!$H$12+СВЦЭМ!$D$10+'СЕТ СН'!$H$6-'СЕТ СН'!$H$22</f>
        <v>1154.4143248099999</v>
      </c>
      <c r="R110" s="36">
        <f>SUMIFS(СВЦЭМ!$C$33:$C$776,СВЦЭМ!$A$33:$A$776,$A110,СВЦЭМ!$B$33:$B$776,R$83)+'СЕТ СН'!$H$12+СВЦЭМ!$D$10+'СЕТ СН'!$H$6-'СЕТ СН'!$H$22</f>
        <v>1147.08542388</v>
      </c>
      <c r="S110" s="36">
        <f>SUMIFS(СВЦЭМ!$C$33:$C$776,СВЦЭМ!$A$33:$A$776,$A110,СВЦЭМ!$B$33:$B$776,S$83)+'СЕТ СН'!$H$12+СВЦЭМ!$D$10+'СЕТ СН'!$H$6-'СЕТ СН'!$H$22</f>
        <v>1150.29762037</v>
      </c>
      <c r="T110" s="36">
        <f>SUMIFS(СВЦЭМ!$C$33:$C$776,СВЦЭМ!$A$33:$A$776,$A110,СВЦЭМ!$B$33:$B$776,T$83)+'СЕТ СН'!$H$12+СВЦЭМ!$D$10+'СЕТ СН'!$H$6-'СЕТ СН'!$H$22</f>
        <v>1144.98399563</v>
      </c>
      <c r="U110" s="36">
        <f>SUMIFS(СВЦЭМ!$C$33:$C$776,СВЦЭМ!$A$33:$A$776,$A110,СВЦЭМ!$B$33:$B$776,U$83)+'СЕТ СН'!$H$12+СВЦЭМ!$D$10+'СЕТ СН'!$H$6-'СЕТ СН'!$H$22</f>
        <v>1147.7299493099999</v>
      </c>
      <c r="V110" s="36">
        <f>SUMIFS(СВЦЭМ!$C$33:$C$776,СВЦЭМ!$A$33:$A$776,$A110,СВЦЭМ!$B$33:$B$776,V$83)+'СЕТ СН'!$H$12+СВЦЭМ!$D$10+'СЕТ СН'!$H$6-'СЕТ СН'!$H$22</f>
        <v>1160.1108537999999</v>
      </c>
      <c r="W110" s="36">
        <f>SUMIFS(СВЦЭМ!$C$33:$C$776,СВЦЭМ!$A$33:$A$776,$A110,СВЦЭМ!$B$33:$B$776,W$83)+'СЕТ СН'!$H$12+СВЦЭМ!$D$10+'СЕТ СН'!$H$6-'СЕТ СН'!$H$22</f>
        <v>1161.3063619099999</v>
      </c>
      <c r="X110" s="36">
        <f>SUMIFS(СВЦЭМ!$C$33:$C$776,СВЦЭМ!$A$33:$A$776,$A110,СВЦЭМ!$B$33:$B$776,X$83)+'СЕТ СН'!$H$12+СВЦЭМ!$D$10+'СЕТ СН'!$H$6-'СЕТ СН'!$H$22</f>
        <v>1134.37931463</v>
      </c>
      <c r="Y110" s="36">
        <f>SUMIFS(СВЦЭМ!$C$33:$C$776,СВЦЭМ!$A$33:$A$776,$A110,СВЦЭМ!$B$33:$B$776,Y$83)+'СЕТ СН'!$H$12+СВЦЭМ!$D$10+'СЕТ СН'!$H$6-'СЕТ СН'!$H$22</f>
        <v>1164.7003917500001</v>
      </c>
    </row>
    <row r="111" spans="1:25" ht="15.75" x14ac:dyDescent="0.2">
      <c r="A111" s="35">
        <f t="shared" si="2"/>
        <v>44071</v>
      </c>
      <c r="B111" s="36">
        <f>SUMIFS(СВЦЭМ!$C$33:$C$776,СВЦЭМ!$A$33:$A$776,$A111,СВЦЭМ!$B$33:$B$776,B$83)+'СЕТ СН'!$H$12+СВЦЭМ!$D$10+'СЕТ СН'!$H$6-'СЕТ СН'!$H$22</f>
        <v>1288.71799551</v>
      </c>
      <c r="C111" s="36">
        <f>SUMIFS(СВЦЭМ!$C$33:$C$776,СВЦЭМ!$A$33:$A$776,$A111,СВЦЭМ!$B$33:$B$776,C$83)+'СЕТ СН'!$H$12+СВЦЭМ!$D$10+'СЕТ СН'!$H$6-'СЕТ СН'!$H$22</f>
        <v>1307.34099818</v>
      </c>
      <c r="D111" s="36">
        <f>SUMIFS(СВЦЭМ!$C$33:$C$776,СВЦЭМ!$A$33:$A$776,$A111,СВЦЭМ!$B$33:$B$776,D$83)+'СЕТ СН'!$H$12+СВЦЭМ!$D$10+'СЕТ СН'!$H$6-'СЕТ СН'!$H$22</f>
        <v>1338.8993272799999</v>
      </c>
      <c r="E111" s="36">
        <f>SUMIFS(СВЦЭМ!$C$33:$C$776,СВЦЭМ!$A$33:$A$776,$A111,СВЦЭМ!$B$33:$B$776,E$83)+'СЕТ СН'!$H$12+СВЦЭМ!$D$10+'СЕТ СН'!$H$6-'СЕТ СН'!$H$22</f>
        <v>1351.28495172</v>
      </c>
      <c r="F111" s="36">
        <f>SUMIFS(СВЦЭМ!$C$33:$C$776,СВЦЭМ!$A$33:$A$776,$A111,СВЦЭМ!$B$33:$B$776,F$83)+'СЕТ СН'!$H$12+СВЦЭМ!$D$10+'СЕТ СН'!$H$6-'СЕТ СН'!$H$22</f>
        <v>1361.6260230299999</v>
      </c>
      <c r="G111" s="36">
        <f>SUMIFS(СВЦЭМ!$C$33:$C$776,СВЦЭМ!$A$33:$A$776,$A111,СВЦЭМ!$B$33:$B$776,G$83)+'СЕТ СН'!$H$12+СВЦЭМ!$D$10+'СЕТ СН'!$H$6-'СЕТ СН'!$H$22</f>
        <v>1341.27439058</v>
      </c>
      <c r="H111" s="36">
        <f>SUMIFS(СВЦЭМ!$C$33:$C$776,СВЦЭМ!$A$33:$A$776,$A111,СВЦЭМ!$B$33:$B$776,H$83)+'СЕТ СН'!$H$12+СВЦЭМ!$D$10+'СЕТ СН'!$H$6-'СЕТ СН'!$H$22</f>
        <v>1305.5210689</v>
      </c>
      <c r="I111" s="36">
        <f>SUMIFS(СВЦЭМ!$C$33:$C$776,СВЦЭМ!$A$33:$A$776,$A111,СВЦЭМ!$B$33:$B$776,I$83)+'СЕТ СН'!$H$12+СВЦЭМ!$D$10+'СЕТ СН'!$H$6-'СЕТ СН'!$H$22</f>
        <v>1249.1822229300001</v>
      </c>
      <c r="J111" s="36">
        <f>SUMIFS(СВЦЭМ!$C$33:$C$776,СВЦЭМ!$A$33:$A$776,$A111,СВЦЭМ!$B$33:$B$776,J$83)+'СЕТ СН'!$H$12+СВЦЭМ!$D$10+'СЕТ СН'!$H$6-'СЕТ СН'!$H$22</f>
        <v>1188.3612235000001</v>
      </c>
      <c r="K111" s="36">
        <f>SUMIFS(СВЦЭМ!$C$33:$C$776,СВЦЭМ!$A$33:$A$776,$A111,СВЦЭМ!$B$33:$B$776,K$83)+'СЕТ СН'!$H$12+СВЦЭМ!$D$10+'СЕТ СН'!$H$6-'СЕТ СН'!$H$22</f>
        <v>1159.7324077200001</v>
      </c>
      <c r="L111" s="36">
        <f>SUMIFS(СВЦЭМ!$C$33:$C$776,СВЦЭМ!$A$33:$A$776,$A111,СВЦЭМ!$B$33:$B$776,L$83)+'СЕТ СН'!$H$12+СВЦЭМ!$D$10+'СЕТ СН'!$H$6-'СЕТ СН'!$H$22</f>
        <v>1152.30054025</v>
      </c>
      <c r="M111" s="36">
        <f>SUMIFS(СВЦЭМ!$C$33:$C$776,СВЦЭМ!$A$33:$A$776,$A111,СВЦЭМ!$B$33:$B$776,M$83)+'СЕТ СН'!$H$12+СВЦЭМ!$D$10+'СЕТ СН'!$H$6-'СЕТ СН'!$H$22</f>
        <v>1154.13112172</v>
      </c>
      <c r="N111" s="36">
        <f>SUMIFS(СВЦЭМ!$C$33:$C$776,СВЦЭМ!$A$33:$A$776,$A111,СВЦЭМ!$B$33:$B$776,N$83)+'СЕТ СН'!$H$12+СВЦЭМ!$D$10+'СЕТ СН'!$H$6-'СЕТ СН'!$H$22</f>
        <v>1158.15720446</v>
      </c>
      <c r="O111" s="36">
        <f>SUMIFS(СВЦЭМ!$C$33:$C$776,СВЦЭМ!$A$33:$A$776,$A111,СВЦЭМ!$B$33:$B$776,O$83)+'СЕТ СН'!$H$12+СВЦЭМ!$D$10+'СЕТ СН'!$H$6-'СЕТ СН'!$H$22</f>
        <v>1160.5645468100001</v>
      </c>
      <c r="P111" s="36">
        <f>SUMIFS(СВЦЭМ!$C$33:$C$776,СВЦЭМ!$A$33:$A$776,$A111,СВЦЭМ!$B$33:$B$776,P$83)+'СЕТ СН'!$H$12+СВЦЭМ!$D$10+'СЕТ СН'!$H$6-'СЕТ СН'!$H$22</f>
        <v>1159.29823898</v>
      </c>
      <c r="Q111" s="36">
        <f>SUMIFS(СВЦЭМ!$C$33:$C$776,СВЦЭМ!$A$33:$A$776,$A111,СВЦЭМ!$B$33:$B$776,Q$83)+'СЕТ СН'!$H$12+СВЦЭМ!$D$10+'СЕТ СН'!$H$6-'СЕТ СН'!$H$22</f>
        <v>1166.8670784000001</v>
      </c>
      <c r="R111" s="36">
        <f>SUMIFS(СВЦЭМ!$C$33:$C$776,СВЦЭМ!$A$33:$A$776,$A111,СВЦЭМ!$B$33:$B$776,R$83)+'СЕТ СН'!$H$12+СВЦЭМ!$D$10+'СЕТ СН'!$H$6-'СЕТ СН'!$H$22</f>
        <v>1162.16589701</v>
      </c>
      <c r="S111" s="36">
        <f>SUMIFS(СВЦЭМ!$C$33:$C$776,СВЦЭМ!$A$33:$A$776,$A111,СВЦЭМ!$B$33:$B$776,S$83)+'СЕТ СН'!$H$12+СВЦЭМ!$D$10+'СЕТ СН'!$H$6-'СЕТ СН'!$H$22</f>
        <v>1163.9164208100001</v>
      </c>
      <c r="T111" s="36">
        <f>SUMIFS(СВЦЭМ!$C$33:$C$776,СВЦЭМ!$A$33:$A$776,$A111,СВЦЭМ!$B$33:$B$776,T$83)+'СЕТ СН'!$H$12+СВЦЭМ!$D$10+'СЕТ СН'!$H$6-'СЕТ СН'!$H$22</f>
        <v>1160.0835681999999</v>
      </c>
      <c r="U111" s="36">
        <f>SUMIFS(СВЦЭМ!$C$33:$C$776,СВЦЭМ!$A$33:$A$776,$A111,СВЦЭМ!$B$33:$B$776,U$83)+'СЕТ СН'!$H$12+СВЦЭМ!$D$10+'СЕТ СН'!$H$6-'СЕТ СН'!$H$22</f>
        <v>1152.9322009</v>
      </c>
      <c r="V111" s="36">
        <f>SUMIFS(СВЦЭМ!$C$33:$C$776,СВЦЭМ!$A$33:$A$776,$A111,СВЦЭМ!$B$33:$B$776,V$83)+'СЕТ СН'!$H$12+СВЦЭМ!$D$10+'СЕТ СН'!$H$6-'СЕТ СН'!$H$22</f>
        <v>1129.86633125</v>
      </c>
      <c r="W111" s="36">
        <f>SUMIFS(СВЦЭМ!$C$33:$C$776,СВЦЭМ!$A$33:$A$776,$A111,СВЦЭМ!$B$33:$B$776,W$83)+'СЕТ СН'!$H$12+СВЦЭМ!$D$10+'СЕТ СН'!$H$6-'СЕТ СН'!$H$22</f>
        <v>1128.78894012</v>
      </c>
      <c r="X111" s="36">
        <f>SUMIFS(СВЦЭМ!$C$33:$C$776,СВЦЭМ!$A$33:$A$776,$A111,СВЦЭМ!$B$33:$B$776,X$83)+'СЕТ СН'!$H$12+СВЦЭМ!$D$10+'СЕТ СН'!$H$6-'СЕТ СН'!$H$22</f>
        <v>1178.14091968</v>
      </c>
      <c r="Y111" s="36">
        <f>SUMIFS(СВЦЭМ!$C$33:$C$776,СВЦЭМ!$A$33:$A$776,$A111,СВЦЭМ!$B$33:$B$776,Y$83)+'СЕТ СН'!$H$12+СВЦЭМ!$D$10+'СЕТ СН'!$H$6-'СЕТ СН'!$H$22</f>
        <v>1226.7111446200001</v>
      </c>
    </row>
    <row r="112" spans="1:25" ht="15.75" x14ac:dyDescent="0.2">
      <c r="A112" s="35">
        <f t="shared" si="2"/>
        <v>44072</v>
      </c>
      <c r="B112" s="36">
        <f>SUMIFS(СВЦЭМ!$C$33:$C$776,СВЦЭМ!$A$33:$A$776,$A112,СВЦЭМ!$B$33:$B$776,B$83)+'СЕТ СН'!$H$12+СВЦЭМ!$D$10+'СЕТ СН'!$H$6-'СЕТ СН'!$H$22</f>
        <v>1288.31357213</v>
      </c>
      <c r="C112" s="36">
        <f>SUMIFS(СВЦЭМ!$C$33:$C$776,СВЦЭМ!$A$33:$A$776,$A112,СВЦЭМ!$B$33:$B$776,C$83)+'СЕТ СН'!$H$12+СВЦЭМ!$D$10+'СЕТ СН'!$H$6-'СЕТ СН'!$H$22</f>
        <v>1334.9404641900001</v>
      </c>
      <c r="D112" s="36">
        <f>SUMIFS(СВЦЭМ!$C$33:$C$776,СВЦЭМ!$A$33:$A$776,$A112,СВЦЭМ!$B$33:$B$776,D$83)+'СЕТ СН'!$H$12+СВЦЭМ!$D$10+'СЕТ СН'!$H$6-'СЕТ СН'!$H$22</f>
        <v>1374.3018171200001</v>
      </c>
      <c r="E112" s="36">
        <f>SUMIFS(СВЦЭМ!$C$33:$C$776,СВЦЭМ!$A$33:$A$776,$A112,СВЦЭМ!$B$33:$B$776,E$83)+'СЕТ СН'!$H$12+СВЦЭМ!$D$10+'СЕТ СН'!$H$6-'СЕТ СН'!$H$22</f>
        <v>1389.1634567400001</v>
      </c>
      <c r="F112" s="36">
        <f>SUMIFS(СВЦЭМ!$C$33:$C$776,СВЦЭМ!$A$33:$A$776,$A112,СВЦЭМ!$B$33:$B$776,F$83)+'СЕТ СН'!$H$12+СВЦЭМ!$D$10+'СЕТ СН'!$H$6-'СЕТ СН'!$H$22</f>
        <v>1397.6702461</v>
      </c>
      <c r="G112" s="36">
        <f>SUMIFS(СВЦЭМ!$C$33:$C$776,СВЦЭМ!$A$33:$A$776,$A112,СВЦЭМ!$B$33:$B$776,G$83)+'СЕТ СН'!$H$12+СВЦЭМ!$D$10+'СЕТ СН'!$H$6-'СЕТ СН'!$H$22</f>
        <v>1382.3502005599998</v>
      </c>
      <c r="H112" s="36">
        <f>SUMIFS(СВЦЭМ!$C$33:$C$776,СВЦЭМ!$A$33:$A$776,$A112,СВЦЭМ!$B$33:$B$776,H$83)+'СЕТ СН'!$H$12+СВЦЭМ!$D$10+'СЕТ СН'!$H$6-'СЕТ СН'!$H$22</f>
        <v>1355.8947598499999</v>
      </c>
      <c r="I112" s="36">
        <f>SUMIFS(СВЦЭМ!$C$33:$C$776,СВЦЭМ!$A$33:$A$776,$A112,СВЦЭМ!$B$33:$B$776,I$83)+'СЕТ СН'!$H$12+СВЦЭМ!$D$10+'СЕТ СН'!$H$6-'СЕТ СН'!$H$22</f>
        <v>1309.9200947700001</v>
      </c>
      <c r="J112" s="36">
        <f>SUMIFS(СВЦЭМ!$C$33:$C$776,СВЦЭМ!$A$33:$A$776,$A112,СВЦЭМ!$B$33:$B$776,J$83)+'СЕТ СН'!$H$12+СВЦЭМ!$D$10+'СЕТ СН'!$H$6-'СЕТ СН'!$H$22</f>
        <v>1237.74876978</v>
      </c>
      <c r="K112" s="36">
        <f>SUMIFS(СВЦЭМ!$C$33:$C$776,СВЦЭМ!$A$33:$A$776,$A112,СВЦЭМ!$B$33:$B$776,K$83)+'СЕТ СН'!$H$12+СВЦЭМ!$D$10+'СЕТ СН'!$H$6-'СЕТ СН'!$H$22</f>
        <v>1177.7343284999999</v>
      </c>
      <c r="L112" s="36">
        <f>SUMIFS(СВЦЭМ!$C$33:$C$776,СВЦЭМ!$A$33:$A$776,$A112,СВЦЭМ!$B$33:$B$776,L$83)+'СЕТ СН'!$H$12+СВЦЭМ!$D$10+'СЕТ СН'!$H$6-'СЕТ СН'!$H$22</f>
        <v>1157.4525862800001</v>
      </c>
      <c r="M112" s="36">
        <f>SUMIFS(СВЦЭМ!$C$33:$C$776,СВЦЭМ!$A$33:$A$776,$A112,СВЦЭМ!$B$33:$B$776,M$83)+'СЕТ СН'!$H$12+СВЦЭМ!$D$10+'СЕТ СН'!$H$6-'СЕТ СН'!$H$22</f>
        <v>1158.71706335</v>
      </c>
      <c r="N112" s="36">
        <f>SUMIFS(СВЦЭМ!$C$33:$C$776,СВЦЭМ!$A$33:$A$776,$A112,СВЦЭМ!$B$33:$B$776,N$83)+'СЕТ СН'!$H$12+СВЦЭМ!$D$10+'СЕТ СН'!$H$6-'СЕТ СН'!$H$22</f>
        <v>1169.1679342100001</v>
      </c>
      <c r="O112" s="36">
        <f>SUMIFS(СВЦЭМ!$C$33:$C$776,СВЦЭМ!$A$33:$A$776,$A112,СВЦЭМ!$B$33:$B$776,O$83)+'СЕТ СН'!$H$12+СВЦЭМ!$D$10+'СЕТ СН'!$H$6-'СЕТ СН'!$H$22</f>
        <v>1163.88323489</v>
      </c>
      <c r="P112" s="36">
        <f>SUMIFS(СВЦЭМ!$C$33:$C$776,СВЦЭМ!$A$33:$A$776,$A112,СВЦЭМ!$B$33:$B$776,P$83)+'СЕТ СН'!$H$12+СВЦЭМ!$D$10+'СЕТ СН'!$H$6-'СЕТ СН'!$H$22</f>
        <v>1174.7422540799998</v>
      </c>
      <c r="Q112" s="36">
        <f>SUMIFS(СВЦЭМ!$C$33:$C$776,СВЦЭМ!$A$33:$A$776,$A112,СВЦЭМ!$B$33:$B$776,Q$83)+'СЕТ СН'!$H$12+СВЦЭМ!$D$10+'СЕТ СН'!$H$6-'СЕТ СН'!$H$22</f>
        <v>1186.94363761</v>
      </c>
      <c r="R112" s="36">
        <f>SUMIFS(СВЦЭМ!$C$33:$C$776,СВЦЭМ!$A$33:$A$776,$A112,СВЦЭМ!$B$33:$B$776,R$83)+'СЕТ СН'!$H$12+СВЦЭМ!$D$10+'СЕТ СН'!$H$6-'СЕТ СН'!$H$22</f>
        <v>1195.9761919299999</v>
      </c>
      <c r="S112" s="36">
        <f>SUMIFS(СВЦЭМ!$C$33:$C$776,СВЦЭМ!$A$33:$A$776,$A112,СВЦЭМ!$B$33:$B$776,S$83)+'СЕТ СН'!$H$12+СВЦЭМ!$D$10+'СЕТ СН'!$H$6-'СЕТ СН'!$H$22</f>
        <v>1186.70590189</v>
      </c>
      <c r="T112" s="36">
        <f>SUMIFS(СВЦЭМ!$C$33:$C$776,СВЦЭМ!$A$33:$A$776,$A112,СВЦЭМ!$B$33:$B$776,T$83)+'СЕТ СН'!$H$12+СВЦЭМ!$D$10+'СЕТ СН'!$H$6-'СЕТ СН'!$H$22</f>
        <v>1186.02600734</v>
      </c>
      <c r="U112" s="36">
        <f>SUMIFS(СВЦЭМ!$C$33:$C$776,СВЦЭМ!$A$33:$A$776,$A112,СВЦЭМ!$B$33:$B$776,U$83)+'СЕТ СН'!$H$12+СВЦЭМ!$D$10+'СЕТ СН'!$H$6-'СЕТ СН'!$H$22</f>
        <v>1185.90489684</v>
      </c>
      <c r="V112" s="36">
        <f>SUMIFS(СВЦЭМ!$C$33:$C$776,СВЦЭМ!$A$33:$A$776,$A112,СВЦЭМ!$B$33:$B$776,V$83)+'СЕТ СН'!$H$12+СВЦЭМ!$D$10+'СЕТ СН'!$H$6-'СЕТ СН'!$H$22</f>
        <v>1166.1375176199999</v>
      </c>
      <c r="W112" s="36">
        <f>SUMIFS(СВЦЭМ!$C$33:$C$776,СВЦЭМ!$A$33:$A$776,$A112,СВЦЭМ!$B$33:$B$776,W$83)+'СЕТ СН'!$H$12+СВЦЭМ!$D$10+'СЕТ СН'!$H$6-'СЕТ СН'!$H$22</f>
        <v>1155.42260713</v>
      </c>
      <c r="X112" s="36">
        <f>SUMIFS(СВЦЭМ!$C$33:$C$776,СВЦЭМ!$A$33:$A$776,$A112,СВЦЭМ!$B$33:$B$776,X$83)+'СЕТ СН'!$H$12+СВЦЭМ!$D$10+'СЕТ СН'!$H$6-'СЕТ СН'!$H$22</f>
        <v>1198.0346419299999</v>
      </c>
      <c r="Y112" s="36">
        <f>SUMIFS(СВЦЭМ!$C$33:$C$776,СВЦЭМ!$A$33:$A$776,$A112,СВЦЭМ!$B$33:$B$776,Y$83)+'СЕТ СН'!$H$12+СВЦЭМ!$D$10+'СЕТ СН'!$H$6-'СЕТ СН'!$H$22</f>
        <v>1238.1549116699998</v>
      </c>
    </row>
    <row r="113" spans="1:27" ht="15.75" x14ac:dyDescent="0.2">
      <c r="A113" s="35">
        <f t="shared" si="2"/>
        <v>44073</v>
      </c>
      <c r="B113" s="36">
        <f>SUMIFS(СВЦЭМ!$C$33:$C$776,СВЦЭМ!$A$33:$A$776,$A113,СВЦЭМ!$B$33:$B$776,B$83)+'СЕТ СН'!$H$12+СВЦЭМ!$D$10+'СЕТ СН'!$H$6-'СЕТ СН'!$H$22</f>
        <v>1268.3436948200001</v>
      </c>
      <c r="C113" s="36">
        <f>SUMIFS(СВЦЭМ!$C$33:$C$776,СВЦЭМ!$A$33:$A$776,$A113,СВЦЭМ!$B$33:$B$776,C$83)+'СЕТ СН'!$H$12+СВЦЭМ!$D$10+'СЕТ СН'!$H$6-'СЕТ СН'!$H$22</f>
        <v>1326.16996537</v>
      </c>
      <c r="D113" s="36">
        <f>SUMIFS(СВЦЭМ!$C$33:$C$776,СВЦЭМ!$A$33:$A$776,$A113,СВЦЭМ!$B$33:$B$776,D$83)+'СЕТ СН'!$H$12+СВЦЭМ!$D$10+'СЕТ СН'!$H$6-'СЕТ СН'!$H$22</f>
        <v>1371.97139328</v>
      </c>
      <c r="E113" s="36">
        <f>SUMIFS(СВЦЭМ!$C$33:$C$776,СВЦЭМ!$A$33:$A$776,$A113,СВЦЭМ!$B$33:$B$776,E$83)+'СЕТ СН'!$H$12+СВЦЭМ!$D$10+'СЕТ СН'!$H$6-'СЕТ СН'!$H$22</f>
        <v>1371.15156892</v>
      </c>
      <c r="F113" s="36">
        <f>SUMIFS(СВЦЭМ!$C$33:$C$776,СВЦЭМ!$A$33:$A$776,$A113,СВЦЭМ!$B$33:$B$776,F$83)+'СЕТ СН'!$H$12+СВЦЭМ!$D$10+'СЕТ СН'!$H$6-'СЕТ СН'!$H$22</f>
        <v>1371.4043630199999</v>
      </c>
      <c r="G113" s="36">
        <f>SUMIFS(СВЦЭМ!$C$33:$C$776,СВЦЭМ!$A$33:$A$776,$A113,СВЦЭМ!$B$33:$B$776,G$83)+'СЕТ СН'!$H$12+СВЦЭМ!$D$10+'СЕТ СН'!$H$6-'СЕТ СН'!$H$22</f>
        <v>1361.15634546</v>
      </c>
      <c r="H113" s="36">
        <f>SUMIFS(СВЦЭМ!$C$33:$C$776,СВЦЭМ!$A$33:$A$776,$A113,СВЦЭМ!$B$33:$B$776,H$83)+'СЕТ СН'!$H$12+СВЦЭМ!$D$10+'СЕТ СН'!$H$6-'СЕТ СН'!$H$22</f>
        <v>1353.41483083</v>
      </c>
      <c r="I113" s="36">
        <f>SUMIFS(СВЦЭМ!$C$33:$C$776,СВЦЭМ!$A$33:$A$776,$A113,СВЦЭМ!$B$33:$B$776,I$83)+'СЕТ СН'!$H$12+СВЦЭМ!$D$10+'СЕТ СН'!$H$6-'СЕТ СН'!$H$22</f>
        <v>1321.7963638599999</v>
      </c>
      <c r="J113" s="36">
        <f>SUMIFS(СВЦЭМ!$C$33:$C$776,СВЦЭМ!$A$33:$A$776,$A113,СВЦЭМ!$B$33:$B$776,J$83)+'СЕТ СН'!$H$12+СВЦЭМ!$D$10+'СЕТ СН'!$H$6-'СЕТ СН'!$H$22</f>
        <v>1247.84135358</v>
      </c>
      <c r="K113" s="36">
        <f>SUMIFS(СВЦЭМ!$C$33:$C$776,СВЦЭМ!$A$33:$A$776,$A113,СВЦЭМ!$B$33:$B$776,K$83)+'СЕТ СН'!$H$12+СВЦЭМ!$D$10+'СЕТ СН'!$H$6-'СЕТ СН'!$H$22</f>
        <v>1181.48821914</v>
      </c>
      <c r="L113" s="36">
        <f>SUMIFS(СВЦЭМ!$C$33:$C$776,СВЦЭМ!$A$33:$A$776,$A113,СВЦЭМ!$B$33:$B$776,L$83)+'СЕТ СН'!$H$12+СВЦЭМ!$D$10+'СЕТ СН'!$H$6-'СЕТ СН'!$H$22</f>
        <v>1149.91222012</v>
      </c>
      <c r="M113" s="36">
        <f>SUMIFS(СВЦЭМ!$C$33:$C$776,СВЦЭМ!$A$33:$A$776,$A113,СВЦЭМ!$B$33:$B$776,M$83)+'СЕТ СН'!$H$12+СВЦЭМ!$D$10+'СЕТ СН'!$H$6-'СЕТ СН'!$H$22</f>
        <v>1142.5652899199999</v>
      </c>
      <c r="N113" s="36">
        <f>SUMIFS(СВЦЭМ!$C$33:$C$776,СВЦЭМ!$A$33:$A$776,$A113,СВЦЭМ!$B$33:$B$776,N$83)+'СЕТ СН'!$H$12+СВЦЭМ!$D$10+'СЕТ СН'!$H$6-'СЕТ СН'!$H$22</f>
        <v>1152.82562553</v>
      </c>
      <c r="O113" s="36">
        <f>SUMIFS(СВЦЭМ!$C$33:$C$776,СВЦЭМ!$A$33:$A$776,$A113,СВЦЭМ!$B$33:$B$776,O$83)+'СЕТ СН'!$H$12+СВЦЭМ!$D$10+'СЕТ СН'!$H$6-'СЕТ СН'!$H$22</f>
        <v>1146.2771301799999</v>
      </c>
      <c r="P113" s="36">
        <f>SUMIFS(СВЦЭМ!$C$33:$C$776,СВЦЭМ!$A$33:$A$776,$A113,СВЦЭМ!$B$33:$B$776,P$83)+'СЕТ СН'!$H$12+СВЦЭМ!$D$10+'СЕТ СН'!$H$6-'СЕТ СН'!$H$22</f>
        <v>1159.28417001</v>
      </c>
      <c r="Q113" s="36">
        <f>SUMIFS(СВЦЭМ!$C$33:$C$776,СВЦЭМ!$A$33:$A$776,$A113,СВЦЭМ!$B$33:$B$776,Q$83)+'СЕТ СН'!$H$12+СВЦЭМ!$D$10+'СЕТ СН'!$H$6-'СЕТ СН'!$H$22</f>
        <v>1166.91281067</v>
      </c>
      <c r="R113" s="36">
        <f>SUMIFS(СВЦЭМ!$C$33:$C$776,СВЦЭМ!$A$33:$A$776,$A113,СВЦЭМ!$B$33:$B$776,R$83)+'СЕТ СН'!$H$12+СВЦЭМ!$D$10+'СЕТ СН'!$H$6-'СЕТ СН'!$H$22</f>
        <v>1169.22295263</v>
      </c>
      <c r="S113" s="36">
        <f>SUMIFS(СВЦЭМ!$C$33:$C$776,СВЦЭМ!$A$33:$A$776,$A113,СВЦЭМ!$B$33:$B$776,S$83)+'СЕТ СН'!$H$12+СВЦЭМ!$D$10+'СЕТ СН'!$H$6-'СЕТ СН'!$H$22</f>
        <v>1154.6650848700001</v>
      </c>
      <c r="T113" s="36">
        <f>SUMIFS(СВЦЭМ!$C$33:$C$776,СВЦЭМ!$A$33:$A$776,$A113,СВЦЭМ!$B$33:$B$776,T$83)+'СЕТ СН'!$H$12+СВЦЭМ!$D$10+'СЕТ СН'!$H$6-'СЕТ СН'!$H$22</f>
        <v>1144.8221945800001</v>
      </c>
      <c r="U113" s="36">
        <f>SUMIFS(СВЦЭМ!$C$33:$C$776,СВЦЭМ!$A$33:$A$776,$A113,СВЦЭМ!$B$33:$B$776,U$83)+'СЕТ СН'!$H$12+СВЦЭМ!$D$10+'СЕТ СН'!$H$6-'СЕТ СН'!$H$22</f>
        <v>1139.1147068</v>
      </c>
      <c r="V113" s="36">
        <f>SUMIFS(СВЦЭМ!$C$33:$C$776,СВЦЭМ!$A$33:$A$776,$A113,СВЦЭМ!$B$33:$B$776,V$83)+'СЕТ СН'!$H$12+СВЦЭМ!$D$10+'СЕТ СН'!$H$6-'СЕТ СН'!$H$22</f>
        <v>1113.5990266899998</v>
      </c>
      <c r="W113" s="36">
        <f>SUMIFS(СВЦЭМ!$C$33:$C$776,СВЦЭМ!$A$33:$A$776,$A113,СВЦЭМ!$B$33:$B$776,W$83)+'СЕТ СН'!$H$12+СВЦЭМ!$D$10+'СЕТ СН'!$H$6-'СЕТ СН'!$H$22</f>
        <v>1100.39770021</v>
      </c>
      <c r="X113" s="36">
        <f>SUMIFS(СВЦЭМ!$C$33:$C$776,СВЦЭМ!$A$33:$A$776,$A113,СВЦЭМ!$B$33:$B$776,X$83)+'СЕТ СН'!$H$12+СВЦЭМ!$D$10+'СЕТ СН'!$H$6-'СЕТ СН'!$H$22</f>
        <v>1141.7070613800001</v>
      </c>
      <c r="Y113" s="36">
        <f>SUMIFS(СВЦЭМ!$C$33:$C$776,СВЦЭМ!$A$33:$A$776,$A113,СВЦЭМ!$B$33:$B$776,Y$83)+'СЕТ СН'!$H$12+СВЦЭМ!$D$10+'СЕТ СН'!$H$6-'СЕТ СН'!$H$22</f>
        <v>1191.2338507300001</v>
      </c>
      <c r="AA113" s="37"/>
    </row>
    <row r="114" spans="1:27" ht="15.75" x14ac:dyDescent="0.2">
      <c r="A114" s="35">
        <f t="shared" si="2"/>
        <v>44074</v>
      </c>
      <c r="B114" s="36">
        <f>SUMIFS(СВЦЭМ!$C$33:$C$776,СВЦЭМ!$A$33:$A$776,$A114,СВЦЭМ!$B$33:$B$776,B$83)+'СЕТ СН'!$H$12+СВЦЭМ!$D$10+'СЕТ СН'!$H$6-'СЕТ СН'!$H$22</f>
        <v>1237.58443607</v>
      </c>
      <c r="C114" s="36">
        <f>SUMIFS(СВЦЭМ!$C$33:$C$776,СВЦЭМ!$A$33:$A$776,$A114,СВЦЭМ!$B$33:$B$776,C$83)+'СЕТ СН'!$H$12+СВЦЭМ!$D$10+'СЕТ СН'!$H$6-'СЕТ СН'!$H$22</f>
        <v>1291.3713291700001</v>
      </c>
      <c r="D114" s="36">
        <f>SUMIFS(СВЦЭМ!$C$33:$C$776,СВЦЭМ!$A$33:$A$776,$A114,СВЦЭМ!$B$33:$B$776,D$83)+'СЕТ СН'!$H$12+СВЦЭМ!$D$10+'СЕТ СН'!$H$6-'СЕТ СН'!$H$22</f>
        <v>1348.57111983</v>
      </c>
      <c r="E114" s="36">
        <f>SUMIFS(СВЦЭМ!$C$33:$C$776,СВЦЭМ!$A$33:$A$776,$A114,СВЦЭМ!$B$33:$B$776,E$83)+'СЕТ СН'!$H$12+СВЦЭМ!$D$10+'СЕТ СН'!$H$6-'СЕТ СН'!$H$22</f>
        <v>1360.66831252</v>
      </c>
      <c r="F114" s="36">
        <f>SUMIFS(СВЦЭМ!$C$33:$C$776,СВЦЭМ!$A$33:$A$776,$A114,СВЦЭМ!$B$33:$B$776,F$83)+'СЕТ СН'!$H$12+СВЦЭМ!$D$10+'СЕТ СН'!$H$6-'СЕТ СН'!$H$22</f>
        <v>1371.38133272</v>
      </c>
      <c r="G114" s="36">
        <f>SUMIFS(СВЦЭМ!$C$33:$C$776,СВЦЭМ!$A$33:$A$776,$A114,СВЦЭМ!$B$33:$B$776,G$83)+'СЕТ СН'!$H$12+СВЦЭМ!$D$10+'СЕТ СН'!$H$6-'СЕТ СН'!$H$22</f>
        <v>1357.80628372</v>
      </c>
      <c r="H114" s="36">
        <f>SUMIFS(СВЦЭМ!$C$33:$C$776,СВЦЭМ!$A$33:$A$776,$A114,СВЦЭМ!$B$33:$B$776,H$83)+'СЕТ СН'!$H$12+СВЦЭМ!$D$10+'СЕТ СН'!$H$6-'СЕТ СН'!$H$22</f>
        <v>1306.7226664099999</v>
      </c>
      <c r="I114" s="36">
        <f>SUMIFS(СВЦЭМ!$C$33:$C$776,СВЦЭМ!$A$33:$A$776,$A114,СВЦЭМ!$B$33:$B$776,I$83)+'СЕТ СН'!$H$12+СВЦЭМ!$D$10+'СЕТ СН'!$H$6-'СЕТ СН'!$H$22</f>
        <v>1245.0932386099998</v>
      </c>
      <c r="J114" s="36">
        <f>SUMIFS(СВЦЭМ!$C$33:$C$776,СВЦЭМ!$A$33:$A$776,$A114,СВЦЭМ!$B$33:$B$776,J$83)+'СЕТ СН'!$H$12+СВЦЭМ!$D$10+'СЕТ СН'!$H$6-'СЕТ СН'!$H$22</f>
        <v>1189.483013</v>
      </c>
      <c r="K114" s="36">
        <f>SUMIFS(СВЦЭМ!$C$33:$C$776,СВЦЭМ!$A$33:$A$776,$A114,СВЦЭМ!$B$33:$B$776,K$83)+'СЕТ СН'!$H$12+СВЦЭМ!$D$10+'СЕТ СН'!$H$6-'СЕТ СН'!$H$22</f>
        <v>1146.5647018300001</v>
      </c>
      <c r="L114" s="36">
        <f>SUMIFS(СВЦЭМ!$C$33:$C$776,СВЦЭМ!$A$33:$A$776,$A114,СВЦЭМ!$B$33:$B$776,L$83)+'СЕТ СН'!$H$12+СВЦЭМ!$D$10+'СЕТ СН'!$H$6-'СЕТ СН'!$H$22</f>
        <v>1161.4082404800001</v>
      </c>
      <c r="M114" s="36">
        <f>SUMIFS(СВЦЭМ!$C$33:$C$776,СВЦЭМ!$A$33:$A$776,$A114,СВЦЭМ!$B$33:$B$776,M$83)+'СЕТ СН'!$H$12+СВЦЭМ!$D$10+'СЕТ СН'!$H$6-'СЕТ СН'!$H$22</f>
        <v>1160.3004227900001</v>
      </c>
      <c r="N114" s="36">
        <f>SUMIFS(СВЦЭМ!$C$33:$C$776,СВЦЭМ!$A$33:$A$776,$A114,СВЦЭМ!$B$33:$B$776,N$83)+'СЕТ СН'!$H$12+СВЦЭМ!$D$10+'СЕТ СН'!$H$6-'СЕТ СН'!$H$22</f>
        <v>1156.4207498000001</v>
      </c>
      <c r="O114" s="36">
        <f>SUMIFS(СВЦЭМ!$C$33:$C$776,СВЦЭМ!$A$33:$A$776,$A114,СВЦЭМ!$B$33:$B$776,O$83)+'СЕТ СН'!$H$12+СВЦЭМ!$D$10+'СЕТ СН'!$H$6-'СЕТ СН'!$H$22</f>
        <v>1150.7878941899999</v>
      </c>
      <c r="P114" s="36">
        <f>SUMIFS(СВЦЭМ!$C$33:$C$776,СВЦЭМ!$A$33:$A$776,$A114,СВЦЭМ!$B$33:$B$776,P$83)+'СЕТ СН'!$H$12+СВЦЭМ!$D$10+'СЕТ СН'!$H$6-'СЕТ СН'!$H$22</f>
        <v>1156.1443027999999</v>
      </c>
      <c r="Q114" s="36">
        <f>SUMIFS(СВЦЭМ!$C$33:$C$776,СВЦЭМ!$A$33:$A$776,$A114,СВЦЭМ!$B$33:$B$776,Q$83)+'СЕТ СН'!$H$12+СВЦЭМ!$D$10+'СЕТ СН'!$H$6-'СЕТ СН'!$H$22</f>
        <v>1153.1127416099998</v>
      </c>
      <c r="R114" s="36">
        <f>SUMIFS(СВЦЭМ!$C$33:$C$776,СВЦЭМ!$A$33:$A$776,$A114,СВЦЭМ!$B$33:$B$776,R$83)+'СЕТ СН'!$H$12+СВЦЭМ!$D$10+'СЕТ СН'!$H$6-'СЕТ СН'!$H$22</f>
        <v>1151.13666111</v>
      </c>
      <c r="S114" s="36">
        <f>SUMIFS(СВЦЭМ!$C$33:$C$776,СВЦЭМ!$A$33:$A$776,$A114,СВЦЭМ!$B$33:$B$776,S$83)+'СЕТ СН'!$H$12+СВЦЭМ!$D$10+'СЕТ СН'!$H$6-'СЕТ СН'!$H$22</f>
        <v>1157.1201266399999</v>
      </c>
      <c r="T114" s="36">
        <f>SUMIFS(СВЦЭМ!$C$33:$C$776,СВЦЭМ!$A$33:$A$776,$A114,СВЦЭМ!$B$33:$B$776,T$83)+'СЕТ СН'!$H$12+СВЦЭМ!$D$10+'СЕТ СН'!$H$6-'СЕТ СН'!$H$22</f>
        <v>1156.0260042499999</v>
      </c>
      <c r="U114" s="36">
        <f>SUMIFS(СВЦЭМ!$C$33:$C$776,СВЦЭМ!$A$33:$A$776,$A114,СВЦЭМ!$B$33:$B$776,U$83)+'СЕТ СН'!$H$12+СВЦЭМ!$D$10+'СЕТ СН'!$H$6-'СЕТ СН'!$H$22</f>
        <v>1148.4645495899999</v>
      </c>
      <c r="V114" s="36">
        <f>SUMIFS(СВЦЭМ!$C$33:$C$776,СВЦЭМ!$A$33:$A$776,$A114,СВЦЭМ!$B$33:$B$776,V$83)+'СЕТ СН'!$H$12+СВЦЭМ!$D$10+'СЕТ СН'!$H$6-'СЕТ СН'!$H$22</f>
        <v>1148.9644251499999</v>
      </c>
      <c r="W114" s="36">
        <f>SUMIFS(СВЦЭМ!$C$33:$C$776,СВЦЭМ!$A$33:$A$776,$A114,СВЦЭМ!$B$33:$B$776,W$83)+'СЕТ СН'!$H$12+СВЦЭМ!$D$10+'СЕТ СН'!$H$6-'СЕТ СН'!$H$22</f>
        <v>1147.1930502099999</v>
      </c>
      <c r="X114" s="36">
        <f>SUMIFS(СВЦЭМ!$C$33:$C$776,СВЦЭМ!$A$33:$A$776,$A114,СВЦЭМ!$B$33:$B$776,X$83)+'СЕТ СН'!$H$12+СВЦЭМ!$D$10+'СЕТ СН'!$H$6-'СЕТ СН'!$H$22</f>
        <v>1155.55039519</v>
      </c>
      <c r="Y114" s="36">
        <f>SUMIFS(СВЦЭМ!$C$33:$C$776,СВЦЭМ!$A$33:$A$776,$A114,СВЦЭМ!$B$33:$B$776,Y$83)+'СЕТ СН'!$H$12+СВЦЭМ!$D$10+'СЕТ СН'!$H$6-'СЕТ СН'!$H$22</f>
        <v>1207.1510416799999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01.08.2020</v>
      </c>
      <c r="B120" s="36">
        <f>SUMIFS(СВЦЭМ!$C$33:$C$776,СВЦЭМ!$A$33:$A$776,$A120,СВЦЭМ!$B$33:$B$776,B$119)+'СЕТ СН'!$I$12+СВЦЭМ!$D$10+'СЕТ СН'!$I$6-'СЕТ СН'!$I$22</f>
        <v>1579.1814116099999</v>
      </c>
      <c r="C120" s="36">
        <f>SUMIFS(СВЦЭМ!$C$33:$C$776,СВЦЭМ!$A$33:$A$776,$A120,СВЦЭМ!$B$33:$B$776,C$119)+'СЕТ СН'!$I$12+СВЦЭМ!$D$10+'СЕТ СН'!$I$6-'СЕТ СН'!$I$22</f>
        <v>1617.9070515899998</v>
      </c>
      <c r="D120" s="36">
        <f>SUMIFS(СВЦЭМ!$C$33:$C$776,СВЦЭМ!$A$33:$A$776,$A120,СВЦЭМ!$B$33:$B$776,D$119)+'СЕТ СН'!$I$12+СВЦЭМ!$D$10+'СЕТ СН'!$I$6-'СЕТ СН'!$I$22</f>
        <v>1656.5655875299999</v>
      </c>
      <c r="E120" s="36">
        <f>SUMIFS(СВЦЭМ!$C$33:$C$776,СВЦЭМ!$A$33:$A$776,$A120,СВЦЭМ!$B$33:$B$776,E$119)+'СЕТ СН'!$I$12+СВЦЭМ!$D$10+'СЕТ СН'!$I$6-'СЕТ СН'!$I$22</f>
        <v>1657.4869519599999</v>
      </c>
      <c r="F120" s="36">
        <f>SUMIFS(СВЦЭМ!$C$33:$C$776,СВЦЭМ!$A$33:$A$776,$A120,СВЦЭМ!$B$33:$B$776,F$119)+'СЕТ СН'!$I$12+СВЦЭМ!$D$10+'СЕТ СН'!$I$6-'СЕТ СН'!$I$22</f>
        <v>1653.3313084699998</v>
      </c>
      <c r="G120" s="36">
        <f>SUMIFS(СВЦЭМ!$C$33:$C$776,СВЦЭМ!$A$33:$A$776,$A120,СВЦЭМ!$B$33:$B$776,G$119)+'СЕТ СН'!$I$12+СВЦЭМ!$D$10+'СЕТ СН'!$I$6-'СЕТ СН'!$I$22</f>
        <v>1680.13238176</v>
      </c>
      <c r="H120" s="36">
        <f>SUMIFS(СВЦЭМ!$C$33:$C$776,СВЦЭМ!$A$33:$A$776,$A120,СВЦЭМ!$B$33:$B$776,H$119)+'СЕТ СН'!$I$12+СВЦЭМ!$D$10+'СЕТ СН'!$I$6-'СЕТ СН'!$I$22</f>
        <v>1658.6496285999999</v>
      </c>
      <c r="I120" s="36">
        <f>SUMIFS(СВЦЭМ!$C$33:$C$776,СВЦЭМ!$A$33:$A$776,$A120,СВЦЭМ!$B$33:$B$776,I$119)+'СЕТ СН'!$I$12+СВЦЭМ!$D$10+'СЕТ СН'!$I$6-'СЕТ СН'!$I$22</f>
        <v>1677.7744059399997</v>
      </c>
      <c r="J120" s="36">
        <f>SUMIFS(СВЦЭМ!$C$33:$C$776,СВЦЭМ!$A$33:$A$776,$A120,СВЦЭМ!$B$33:$B$776,J$119)+'СЕТ СН'!$I$12+СВЦЭМ!$D$10+'СЕТ СН'!$I$6-'СЕТ СН'!$I$22</f>
        <v>1632.4406213500001</v>
      </c>
      <c r="K120" s="36">
        <f>SUMIFS(СВЦЭМ!$C$33:$C$776,СВЦЭМ!$A$33:$A$776,$A120,СВЦЭМ!$B$33:$B$776,K$119)+'СЕТ СН'!$I$12+СВЦЭМ!$D$10+'СЕТ СН'!$I$6-'СЕТ СН'!$I$22</f>
        <v>1590.1873037400001</v>
      </c>
      <c r="L120" s="36">
        <f>SUMIFS(СВЦЭМ!$C$33:$C$776,СВЦЭМ!$A$33:$A$776,$A120,СВЦЭМ!$B$33:$B$776,L$119)+'СЕТ СН'!$I$12+СВЦЭМ!$D$10+'СЕТ СН'!$I$6-'СЕТ СН'!$I$22</f>
        <v>1556.2883541000001</v>
      </c>
      <c r="M120" s="36">
        <f>SUMIFS(СВЦЭМ!$C$33:$C$776,СВЦЭМ!$A$33:$A$776,$A120,СВЦЭМ!$B$33:$B$776,M$119)+'СЕТ СН'!$I$12+СВЦЭМ!$D$10+'СЕТ СН'!$I$6-'СЕТ СН'!$I$22</f>
        <v>1485.5752791300001</v>
      </c>
      <c r="N120" s="36">
        <f>SUMIFS(СВЦЭМ!$C$33:$C$776,СВЦЭМ!$A$33:$A$776,$A120,СВЦЭМ!$B$33:$B$776,N$119)+'СЕТ СН'!$I$12+СВЦЭМ!$D$10+'СЕТ СН'!$I$6-'СЕТ СН'!$I$22</f>
        <v>1452.93618831</v>
      </c>
      <c r="O120" s="36">
        <f>SUMIFS(СВЦЭМ!$C$33:$C$776,СВЦЭМ!$A$33:$A$776,$A120,СВЦЭМ!$B$33:$B$776,O$119)+'СЕТ СН'!$I$12+СВЦЭМ!$D$10+'СЕТ СН'!$I$6-'СЕТ СН'!$I$22</f>
        <v>1406.1299485499999</v>
      </c>
      <c r="P120" s="36">
        <f>SUMIFS(СВЦЭМ!$C$33:$C$776,СВЦЭМ!$A$33:$A$776,$A120,СВЦЭМ!$B$33:$B$776,P$119)+'СЕТ СН'!$I$12+СВЦЭМ!$D$10+'СЕТ СН'!$I$6-'СЕТ СН'!$I$22</f>
        <v>1418.25585073</v>
      </c>
      <c r="Q120" s="36">
        <f>SUMIFS(СВЦЭМ!$C$33:$C$776,СВЦЭМ!$A$33:$A$776,$A120,СВЦЭМ!$B$33:$B$776,Q$119)+'СЕТ СН'!$I$12+СВЦЭМ!$D$10+'СЕТ СН'!$I$6-'СЕТ СН'!$I$22</f>
        <v>1419.1368095600001</v>
      </c>
      <c r="R120" s="36">
        <f>SUMIFS(СВЦЭМ!$C$33:$C$776,СВЦЭМ!$A$33:$A$776,$A120,СВЦЭМ!$B$33:$B$776,R$119)+'СЕТ СН'!$I$12+СВЦЭМ!$D$10+'СЕТ СН'!$I$6-'СЕТ СН'!$I$22</f>
        <v>1418.24571593</v>
      </c>
      <c r="S120" s="36">
        <f>SUMIFS(СВЦЭМ!$C$33:$C$776,СВЦЭМ!$A$33:$A$776,$A120,СВЦЭМ!$B$33:$B$776,S$119)+'СЕТ СН'!$I$12+СВЦЭМ!$D$10+'СЕТ СН'!$I$6-'СЕТ СН'!$I$22</f>
        <v>1417.47937054</v>
      </c>
      <c r="T120" s="36">
        <f>SUMIFS(СВЦЭМ!$C$33:$C$776,СВЦЭМ!$A$33:$A$776,$A120,СВЦЭМ!$B$33:$B$776,T$119)+'СЕТ СН'!$I$12+СВЦЭМ!$D$10+'СЕТ СН'!$I$6-'СЕТ СН'!$I$22</f>
        <v>1417.03345098</v>
      </c>
      <c r="U120" s="36">
        <f>SUMIFS(СВЦЭМ!$C$33:$C$776,СВЦЭМ!$A$33:$A$776,$A120,СВЦЭМ!$B$33:$B$776,U$119)+'СЕТ СН'!$I$12+СВЦЭМ!$D$10+'СЕТ СН'!$I$6-'СЕТ СН'!$I$22</f>
        <v>1419.93300699</v>
      </c>
      <c r="V120" s="36">
        <f>SUMIFS(СВЦЭМ!$C$33:$C$776,СВЦЭМ!$A$33:$A$776,$A120,СВЦЭМ!$B$33:$B$776,V$119)+'СЕТ СН'!$I$12+СВЦЭМ!$D$10+'СЕТ СН'!$I$6-'СЕТ СН'!$I$22</f>
        <v>1404.7333515800001</v>
      </c>
      <c r="W120" s="36">
        <f>SUMIFS(СВЦЭМ!$C$33:$C$776,СВЦЭМ!$A$33:$A$776,$A120,СВЦЭМ!$B$33:$B$776,W$119)+'СЕТ СН'!$I$12+СВЦЭМ!$D$10+'СЕТ СН'!$I$6-'СЕТ СН'!$I$22</f>
        <v>1388.1139089999999</v>
      </c>
      <c r="X120" s="36">
        <f>SUMIFS(СВЦЭМ!$C$33:$C$776,СВЦЭМ!$A$33:$A$776,$A120,СВЦЭМ!$B$33:$B$776,X$119)+'СЕТ СН'!$I$12+СВЦЭМ!$D$10+'СЕТ СН'!$I$6-'СЕТ СН'!$I$22</f>
        <v>1429.0643130600001</v>
      </c>
      <c r="Y120" s="36">
        <f>SUMIFS(СВЦЭМ!$C$33:$C$776,СВЦЭМ!$A$33:$A$776,$A120,СВЦЭМ!$B$33:$B$776,Y$119)+'СЕТ СН'!$I$12+СВЦЭМ!$D$10+'СЕТ СН'!$I$6-'СЕТ СН'!$I$22</f>
        <v>1539.4785861</v>
      </c>
    </row>
    <row r="121" spans="1:27" ht="15.75" x14ac:dyDescent="0.2">
      <c r="A121" s="35">
        <f>A120+1</f>
        <v>44045</v>
      </c>
      <c r="B121" s="36">
        <f>SUMIFS(СВЦЭМ!$C$33:$C$776,СВЦЭМ!$A$33:$A$776,$A121,СВЦЭМ!$B$33:$B$776,B$119)+'СЕТ СН'!$I$12+СВЦЭМ!$D$10+'СЕТ СН'!$I$6-'СЕТ СН'!$I$22</f>
        <v>1563.4809643899998</v>
      </c>
      <c r="C121" s="36">
        <f>SUMIFS(СВЦЭМ!$C$33:$C$776,СВЦЭМ!$A$33:$A$776,$A121,СВЦЭМ!$B$33:$B$776,C$119)+'СЕТ СН'!$I$12+СВЦЭМ!$D$10+'СЕТ СН'!$I$6-'СЕТ СН'!$I$22</f>
        <v>1607.8735269700001</v>
      </c>
      <c r="D121" s="36">
        <f>SUMIFS(СВЦЭМ!$C$33:$C$776,СВЦЭМ!$A$33:$A$776,$A121,СВЦЭМ!$B$33:$B$776,D$119)+'СЕТ СН'!$I$12+СВЦЭМ!$D$10+'СЕТ СН'!$I$6-'СЕТ СН'!$I$22</f>
        <v>1639.86718417</v>
      </c>
      <c r="E121" s="36">
        <f>SUMIFS(СВЦЭМ!$C$33:$C$776,СВЦЭМ!$A$33:$A$776,$A121,СВЦЭМ!$B$33:$B$776,E$119)+'СЕТ СН'!$I$12+СВЦЭМ!$D$10+'СЕТ СН'!$I$6-'СЕТ СН'!$I$22</f>
        <v>1643.2069120900001</v>
      </c>
      <c r="F121" s="36">
        <f>SUMIFS(СВЦЭМ!$C$33:$C$776,СВЦЭМ!$A$33:$A$776,$A121,СВЦЭМ!$B$33:$B$776,F$119)+'СЕТ СН'!$I$12+СВЦЭМ!$D$10+'СЕТ СН'!$I$6-'СЕТ СН'!$I$22</f>
        <v>1645.6360252899999</v>
      </c>
      <c r="G121" s="36">
        <f>SUMIFS(СВЦЭМ!$C$33:$C$776,СВЦЭМ!$A$33:$A$776,$A121,СВЦЭМ!$B$33:$B$776,G$119)+'СЕТ СН'!$I$12+СВЦЭМ!$D$10+'СЕТ СН'!$I$6-'СЕТ СН'!$I$22</f>
        <v>1645.81334567</v>
      </c>
      <c r="H121" s="36">
        <f>SUMIFS(СВЦЭМ!$C$33:$C$776,СВЦЭМ!$A$33:$A$776,$A121,СВЦЭМ!$B$33:$B$776,H$119)+'СЕТ СН'!$I$12+СВЦЭМ!$D$10+'СЕТ СН'!$I$6-'СЕТ СН'!$I$22</f>
        <v>1617.2889420299998</v>
      </c>
      <c r="I121" s="36">
        <f>SUMIFS(СВЦЭМ!$C$33:$C$776,СВЦЭМ!$A$33:$A$776,$A121,СВЦЭМ!$B$33:$B$776,I$119)+'СЕТ СН'!$I$12+СВЦЭМ!$D$10+'СЕТ СН'!$I$6-'СЕТ СН'!$I$22</f>
        <v>1654.1491769899999</v>
      </c>
      <c r="J121" s="36">
        <f>SUMIFS(СВЦЭМ!$C$33:$C$776,СВЦЭМ!$A$33:$A$776,$A121,СВЦЭМ!$B$33:$B$776,J$119)+'СЕТ СН'!$I$12+СВЦЭМ!$D$10+'СЕТ СН'!$I$6-'СЕТ СН'!$I$22</f>
        <v>1611.38223838</v>
      </c>
      <c r="K121" s="36">
        <f>SUMIFS(СВЦЭМ!$C$33:$C$776,СВЦЭМ!$A$33:$A$776,$A121,СВЦЭМ!$B$33:$B$776,K$119)+'СЕТ СН'!$I$12+СВЦЭМ!$D$10+'СЕТ СН'!$I$6-'СЕТ СН'!$I$22</f>
        <v>1545.4918889199998</v>
      </c>
      <c r="L121" s="36">
        <f>SUMIFS(СВЦЭМ!$C$33:$C$776,СВЦЭМ!$A$33:$A$776,$A121,СВЦЭМ!$B$33:$B$776,L$119)+'СЕТ СН'!$I$12+СВЦЭМ!$D$10+'СЕТ СН'!$I$6-'СЕТ СН'!$I$22</f>
        <v>1509.1783073199999</v>
      </c>
      <c r="M121" s="36">
        <f>SUMIFS(СВЦЭМ!$C$33:$C$776,СВЦЭМ!$A$33:$A$776,$A121,СВЦЭМ!$B$33:$B$776,M$119)+'СЕТ СН'!$I$12+СВЦЭМ!$D$10+'СЕТ СН'!$I$6-'СЕТ СН'!$I$22</f>
        <v>1429.61746214</v>
      </c>
      <c r="N121" s="36">
        <f>SUMIFS(СВЦЭМ!$C$33:$C$776,СВЦЭМ!$A$33:$A$776,$A121,СВЦЭМ!$B$33:$B$776,N$119)+'СЕТ СН'!$I$12+СВЦЭМ!$D$10+'СЕТ СН'!$I$6-'СЕТ СН'!$I$22</f>
        <v>1396.3435950799999</v>
      </c>
      <c r="O121" s="36">
        <f>SUMIFS(СВЦЭМ!$C$33:$C$776,СВЦЭМ!$A$33:$A$776,$A121,СВЦЭМ!$B$33:$B$776,O$119)+'СЕТ СН'!$I$12+СВЦЭМ!$D$10+'СЕТ СН'!$I$6-'СЕТ СН'!$I$22</f>
        <v>1383.3168888299999</v>
      </c>
      <c r="P121" s="36">
        <f>SUMIFS(СВЦЭМ!$C$33:$C$776,СВЦЭМ!$A$33:$A$776,$A121,СВЦЭМ!$B$33:$B$776,P$119)+'СЕТ СН'!$I$12+СВЦЭМ!$D$10+'СЕТ СН'!$I$6-'СЕТ СН'!$I$22</f>
        <v>1402.9642970800001</v>
      </c>
      <c r="Q121" s="36">
        <f>SUMIFS(СВЦЭМ!$C$33:$C$776,СВЦЭМ!$A$33:$A$776,$A121,СВЦЭМ!$B$33:$B$776,Q$119)+'СЕТ СН'!$I$12+СВЦЭМ!$D$10+'СЕТ СН'!$I$6-'СЕТ СН'!$I$22</f>
        <v>1412.0601796000001</v>
      </c>
      <c r="R121" s="36">
        <f>SUMIFS(СВЦЭМ!$C$33:$C$776,СВЦЭМ!$A$33:$A$776,$A121,СВЦЭМ!$B$33:$B$776,R$119)+'СЕТ СН'!$I$12+СВЦЭМ!$D$10+'СЕТ СН'!$I$6-'СЕТ СН'!$I$22</f>
        <v>1405.08218844</v>
      </c>
      <c r="S121" s="36">
        <f>SUMIFS(СВЦЭМ!$C$33:$C$776,СВЦЭМ!$A$33:$A$776,$A121,СВЦЭМ!$B$33:$B$776,S$119)+'СЕТ СН'!$I$12+СВЦЭМ!$D$10+'СЕТ СН'!$I$6-'СЕТ СН'!$I$22</f>
        <v>1408.6588438399999</v>
      </c>
      <c r="T121" s="36">
        <f>SUMIFS(СВЦЭМ!$C$33:$C$776,СВЦЭМ!$A$33:$A$776,$A121,СВЦЭМ!$B$33:$B$776,T$119)+'СЕТ СН'!$I$12+СВЦЭМ!$D$10+'СЕТ СН'!$I$6-'СЕТ СН'!$I$22</f>
        <v>1407.7518730199999</v>
      </c>
      <c r="U121" s="36">
        <f>SUMIFS(СВЦЭМ!$C$33:$C$776,СВЦЭМ!$A$33:$A$776,$A121,СВЦЭМ!$B$33:$B$776,U$119)+'СЕТ СН'!$I$12+СВЦЭМ!$D$10+'СЕТ СН'!$I$6-'СЕТ СН'!$I$22</f>
        <v>1394.7310262400001</v>
      </c>
      <c r="V121" s="36">
        <f>SUMIFS(СВЦЭМ!$C$33:$C$776,СВЦЭМ!$A$33:$A$776,$A121,СВЦЭМ!$B$33:$B$776,V$119)+'СЕТ СН'!$I$12+СВЦЭМ!$D$10+'СЕТ СН'!$I$6-'СЕТ СН'!$I$22</f>
        <v>1366.3475595800001</v>
      </c>
      <c r="W121" s="36">
        <f>SUMIFS(СВЦЭМ!$C$33:$C$776,СВЦЭМ!$A$33:$A$776,$A121,СВЦЭМ!$B$33:$B$776,W$119)+'СЕТ СН'!$I$12+СВЦЭМ!$D$10+'СЕТ СН'!$I$6-'СЕТ СН'!$I$22</f>
        <v>1365.0352346300001</v>
      </c>
      <c r="X121" s="36">
        <f>SUMIFS(СВЦЭМ!$C$33:$C$776,СВЦЭМ!$A$33:$A$776,$A121,СВЦЭМ!$B$33:$B$776,X$119)+'СЕТ СН'!$I$12+СВЦЭМ!$D$10+'СЕТ СН'!$I$6-'СЕТ СН'!$I$22</f>
        <v>1392.70315295</v>
      </c>
      <c r="Y121" s="36">
        <f>SUMIFS(СВЦЭМ!$C$33:$C$776,СВЦЭМ!$A$33:$A$776,$A121,СВЦЭМ!$B$33:$B$776,Y$119)+'СЕТ СН'!$I$12+СВЦЭМ!$D$10+'СЕТ СН'!$I$6-'СЕТ СН'!$I$22</f>
        <v>1477.1169288699998</v>
      </c>
    </row>
    <row r="122" spans="1:27" ht="15.75" x14ac:dyDescent="0.2">
      <c r="A122" s="35">
        <f t="shared" ref="A122:A150" si="3">A121+1</f>
        <v>44046</v>
      </c>
      <c r="B122" s="36">
        <f>SUMIFS(СВЦЭМ!$C$33:$C$776,СВЦЭМ!$A$33:$A$776,$A122,СВЦЭМ!$B$33:$B$776,B$119)+'СЕТ СН'!$I$12+СВЦЭМ!$D$10+'СЕТ СН'!$I$6-'СЕТ СН'!$I$22</f>
        <v>1564.25560434</v>
      </c>
      <c r="C122" s="36">
        <f>SUMIFS(СВЦЭМ!$C$33:$C$776,СВЦЭМ!$A$33:$A$776,$A122,СВЦЭМ!$B$33:$B$776,C$119)+'СЕТ СН'!$I$12+СВЦЭМ!$D$10+'СЕТ СН'!$I$6-'СЕТ СН'!$I$22</f>
        <v>1559.69932505</v>
      </c>
      <c r="D122" s="36">
        <f>SUMIFS(СВЦЭМ!$C$33:$C$776,СВЦЭМ!$A$33:$A$776,$A122,СВЦЭМ!$B$33:$B$776,D$119)+'СЕТ СН'!$I$12+СВЦЭМ!$D$10+'СЕТ СН'!$I$6-'СЕТ СН'!$I$22</f>
        <v>1567.1644818</v>
      </c>
      <c r="E122" s="36">
        <f>SUMIFS(СВЦЭМ!$C$33:$C$776,СВЦЭМ!$A$33:$A$776,$A122,СВЦЭМ!$B$33:$B$776,E$119)+'СЕТ СН'!$I$12+СВЦЭМ!$D$10+'СЕТ СН'!$I$6-'СЕТ СН'!$I$22</f>
        <v>1615.3235639700001</v>
      </c>
      <c r="F122" s="36">
        <f>SUMIFS(СВЦЭМ!$C$33:$C$776,СВЦЭМ!$A$33:$A$776,$A122,СВЦЭМ!$B$33:$B$776,F$119)+'СЕТ СН'!$I$12+СВЦЭМ!$D$10+'СЕТ СН'!$I$6-'СЕТ СН'!$I$22</f>
        <v>1620.17602612</v>
      </c>
      <c r="G122" s="36">
        <f>SUMIFS(СВЦЭМ!$C$33:$C$776,СВЦЭМ!$A$33:$A$776,$A122,СВЦЭМ!$B$33:$B$776,G$119)+'СЕТ СН'!$I$12+СВЦЭМ!$D$10+'СЕТ СН'!$I$6-'СЕТ СН'!$I$22</f>
        <v>1642.56465779</v>
      </c>
      <c r="H122" s="36">
        <f>SUMIFS(СВЦЭМ!$C$33:$C$776,СВЦЭМ!$A$33:$A$776,$A122,СВЦЭМ!$B$33:$B$776,H$119)+'СЕТ СН'!$I$12+СВЦЭМ!$D$10+'СЕТ СН'!$I$6-'СЕТ СН'!$I$22</f>
        <v>1628.48651</v>
      </c>
      <c r="I122" s="36">
        <f>SUMIFS(СВЦЭМ!$C$33:$C$776,СВЦЭМ!$A$33:$A$776,$A122,СВЦЭМ!$B$33:$B$776,I$119)+'СЕТ СН'!$I$12+СВЦЭМ!$D$10+'СЕТ СН'!$I$6-'СЕТ СН'!$I$22</f>
        <v>1638.5712635</v>
      </c>
      <c r="J122" s="36">
        <f>SUMIFS(СВЦЭМ!$C$33:$C$776,СВЦЭМ!$A$33:$A$776,$A122,СВЦЭМ!$B$33:$B$776,J$119)+'СЕТ СН'!$I$12+СВЦЭМ!$D$10+'СЕТ СН'!$I$6-'СЕТ СН'!$I$22</f>
        <v>1585.6475129199998</v>
      </c>
      <c r="K122" s="36">
        <f>SUMIFS(СВЦЭМ!$C$33:$C$776,СВЦЭМ!$A$33:$A$776,$A122,СВЦЭМ!$B$33:$B$776,K$119)+'СЕТ СН'!$I$12+СВЦЭМ!$D$10+'СЕТ СН'!$I$6-'СЕТ СН'!$I$22</f>
        <v>1541.43276253</v>
      </c>
      <c r="L122" s="36">
        <f>SUMIFS(СВЦЭМ!$C$33:$C$776,СВЦЭМ!$A$33:$A$776,$A122,СВЦЭМ!$B$33:$B$776,L$119)+'СЕТ СН'!$I$12+СВЦЭМ!$D$10+'СЕТ СН'!$I$6-'СЕТ СН'!$I$22</f>
        <v>1488.8821854600001</v>
      </c>
      <c r="M122" s="36">
        <f>SUMIFS(СВЦЭМ!$C$33:$C$776,СВЦЭМ!$A$33:$A$776,$A122,СВЦЭМ!$B$33:$B$776,M$119)+'СЕТ СН'!$I$12+СВЦЭМ!$D$10+'СЕТ СН'!$I$6-'СЕТ СН'!$I$22</f>
        <v>1418.4192050699999</v>
      </c>
      <c r="N122" s="36">
        <f>SUMIFS(СВЦЭМ!$C$33:$C$776,СВЦЭМ!$A$33:$A$776,$A122,СВЦЭМ!$B$33:$B$776,N$119)+'СЕТ СН'!$I$12+СВЦЭМ!$D$10+'СЕТ СН'!$I$6-'СЕТ СН'!$I$22</f>
        <v>1378.02415391</v>
      </c>
      <c r="O122" s="36">
        <f>SUMIFS(СВЦЭМ!$C$33:$C$776,СВЦЭМ!$A$33:$A$776,$A122,СВЦЭМ!$B$33:$B$776,O$119)+'СЕТ СН'!$I$12+СВЦЭМ!$D$10+'СЕТ СН'!$I$6-'СЕТ СН'!$I$22</f>
        <v>1361.9877497100001</v>
      </c>
      <c r="P122" s="36">
        <f>SUMIFS(СВЦЭМ!$C$33:$C$776,СВЦЭМ!$A$33:$A$776,$A122,СВЦЭМ!$B$33:$B$776,P$119)+'СЕТ СН'!$I$12+СВЦЭМ!$D$10+'СЕТ СН'!$I$6-'СЕТ СН'!$I$22</f>
        <v>1369.9414683999998</v>
      </c>
      <c r="Q122" s="36">
        <f>SUMIFS(СВЦЭМ!$C$33:$C$776,СВЦЭМ!$A$33:$A$776,$A122,СВЦЭМ!$B$33:$B$776,Q$119)+'СЕТ СН'!$I$12+СВЦЭМ!$D$10+'СЕТ СН'!$I$6-'СЕТ СН'!$I$22</f>
        <v>1374.2117275199998</v>
      </c>
      <c r="R122" s="36">
        <f>SUMIFS(СВЦЭМ!$C$33:$C$776,СВЦЭМ!$A$33:$A$776,$A122,СВЦЭМ!$B$33:$B$776,R$119)+'СЕТ СН'!$I$12+СВЦЭМ!$D$10+'СЕТ СН'!$I$6-'СЕТ СН'!$I$22</f>
        <v>1382.6455509499999</v>
      </c>
      <c r="S122" s="36">
        <f>SUMIFS(СВЦЭМ!$C$33:$C$776,СВЦЭМ!$A$33:$A$776,$A122,СВЦЭМ!$B$33:$B$776,S$119)+'СЕТ СН'!$I$12+СВЦЭМ!$D$10+'СЕТ СН'!$I$6-'СЕТ СН'!$I$22</f>
        <v>1385.6265766199999</v>
      </c>
      <c r="T122" s="36">
        <f>SUMIFS(СВЦЭМ!$C$33:$C$776,СВЦЭМ!$A$33:$A$776,$A122,СВЦЭМ!$B$33:$B$776,T$119)+'СЕТ СН'!$I$12+СВЦЭМ!$D$10+'СЕТ СН'!$I$6-'СЕТ СН'!$I$22</f>
        <v>1387.0423409</v>
      </c>
      <c r="U122" s="36">
        <f>SUMIFS(СВЦЭМ!$C$33:$C$776,СВЦЭМ!$A$33:$A$776,$A122,СВЦЭМ!$B$33:$B$776,U$119)+'СЕТ СН'!$I$12+СВЦЭМ!$D$10+'СЕТ СН'!$I$6-'СЕТ СН'!$I$22</f>
        <v>1392.7745199599999</v>
      </c>
      <c r="V122" s="36">
        <f>SUMIFS(СВЦЭМ!$C$33:$C$776,СВЦЭМ!$A$33:$A$776,$A122,СВЦЭМ!$B$33:$B$776,V$119)+'СЕТ СН'!$I$12+СВЦЭМ!$D$10+'СЕТ СН'!$I$6-'СЕТ СН'!$I$22</f>
        <v>1383.6999544800001</v>
      </c>
      <c r="W122" s="36">
        <f>SUMIFS(СВЦЭМ!$C$33:$C$776,СВЦЭМ!$A$33:$A$776,$A122,СВЦЭМ!$B$33:$B$776,W$119)+'СЕТ СН'!$I$12+СВЦЭМ!$D$10+'СЕТ СН'!$I$6-'СЕТ СН'!$I$22</f>
        <v>1370.02248227</v>
      </c>
      <c r="X122" s="36">
        <f>SUMIFS(СВЦЭМ!$C$33:$C$776,СВЦЭМ!$A$33:$A$776,$A122,СВЦЭМ!$B$33:$B$776,X$119)+'СЕТ СН'!$I$12+СВЦЭМ!$D$10+'СЕТ СН'!$I$6-'СЕТ СН'!$I$22</f>
        <v>1397.1470930400001</v>
      </c>
      <c r="Y122" s="36">
        <f>SUMIFS(СВЦЭМ!$C$33:$C$776,СВЦЭМ!$A$33:$A$776,$A122,СВЦЭМ!$B$33:$B$776,Y$119)+'СЕТ СН'!$I$12+СВЦЭМ!$D$10+'СЕТ СН'!$I$6-'СЕТ СН'!$I$22</f>
        <v>1482.7937705700001</v>
      </c>
    </row>
    <row r="123" spans="1:27" ht="15.75" x14ac:dyDescent="0.2">
      <c r="A123" s="35">
        <f t="shared" si="3"/>
        <v>44047</v>
      </c>
      <c r="B123" s="36">
        <f>SUMIFS(СВЦЭМ!$C$33:$C$776,СВЦЭМ!$A$33:$A$776,$A123,СВЦЭМ!$B$33:$B$776,B$119)+'СЕТ СН'!$I$12+СВЦЭМ!$D$10+'СЕТ СН'!$I$6-'СЕТ СН'!$I$22</f>
        <v>1538.80950893</v>
      </c>
      <c r="C123" s="36">
        <f>SUMIFS(СВЦЭМ!$C$33:$C$776,СВЦЭМ!$A$33:$A$776,$A123,СВЦЭМ!$B$33:$B$776,C$119)+'СЕТ СН'!$I$12+СВЦЭМ!$D$10+'СЕТ СН'!$I$6-'СЕТ СН'!$I$22</f>
        <v>1593.98573597</v>
      </c>
      <c r="D123" s="36">
        <f>SUMIFS(СВЦЭМ!$C$33:$C$776,СВЦЭМ!$A$33:$A$776,$A123,СВЦЭМ!$B$33:$B$776,D$119)+'СЕТ СН'!$I$12+СВЦЭМ!$D$10+'СЕТ СН'!$I$6-'СЕТ СН'!$I$22</f>
        <v>1605.70012505</v>
      </c>
      <c r="E123" s="36">
        <f>SUMIFS(СВЦЭМ!$C$33:$C$776,СВЦЭМ!$A$33:$A$776,$A123,СВЦЭМ!$B$33:$B$776,E$119)+'СЕТ СН'!$I$12+СВЦЭМ!$D$10+'СЕТ СН'!$I$6-'СЕТ СН'!$I$22</f>
        <v>1637.4959686899999</v>
      </c>
      <c r="F123" s="36">
        <f>SUMIFS(СВЦЭМ!$C$33:$C$776,СВЦЭМ!$A$33:$A$776,$A123,СВЦЭМ!$B$33:$B$776,F$119)+'СЕТ СН'!$I$12+СВЦЭМ!$D$10+'СЕТ СН'!$I$6-'СЕТ СН'!$I$22</f>
        <v>1643.9355155799999</v>
      </c>
      <c r="G123" s="36">
        <f>SUMIFS(СВЦЭМ!$C$33:$C$776,СВЦЭМ!$A$33:$A$776,$A123,СВЦЭМ!$B$33:$B$776,G$119)+'СЕТ СН'!$I$12+СВЦЭМ!$D$10+'СЕТ СН'!$I$6-'СЕТ СН'!$I$22</f>
        <v>1639.0108369499999</v>
      </c>
      <c r="H123" s="36">
        <f>SUMIFS(СВЦЭМ!$C$33:$C$776,СВЦЭМ!$A$33:$A$776,$A123,СВЦЭМ!$B$33:$B$776,H$119)+'СЕТ СН'!$I$12+СВЦЭМ!$D$10+'СЕТ СН'!$I$6-'СЕТ СН'!$I$22</f>
        <v>1595.2905101399999</v>
      </c>
      <c r="I123" s="36">
        <f>SUMIFS(СВЦЭМ!$C$33:$C$776,СВЦЭМ!$A$33:$A$776,$A123,СВЦЭМ!$B$33:$B$776,I$119)+'СЕТ СН'!$I$12+СВЦЭМ!$D$10+'СЕТ СН'!$I$6-'СЕТ СН'!$I$22</f>
        <v>1594.7303517099999</v>
      </c>
      <c r="J123" s="36">
        <f>SUMIFS(СВЦЭМ!$C$33:$C$776,СВЦЭМ!$A$33:$A$776,$A123,СВЦЭМ!$B$33:$B$776,J$119)+'СЕТ СН'!$I$12+СВЦЭМ!$D$10+'СЕТ СН'!$I$6-'СЕТ СН'!$I$22</f>
        <v>1545.6541158300001</v>
      </c>
      <c r="K123" s="36">
        <f>SUMIFS(СВЦЭМ!$C$33:$C$776,СВЦЭМ!$A$33:$A$776,$A123,СВЦЭМ!$B$33:$B$776,K$119)+'СЕТ СН'!$I$12+СВЦЭМ!$D$10+'СЕТ СН'!$I$6-'СЕТ СН'!$I$22</f>
        <v>1521.04988624</v>
      </c>
      <c r="L123" s="36">
        <f>SUMIFS(СВЦЭМ!$C$33:$C$776,СВЦЭМ!$A$33:$A$776,$A123,СВЦЭМ!$B$33:$B$776,L$119)+'СЕТ СН'!$I$12+СВЦЭМ!$D$10+'СЕТ СН'!$I$6-'СЕТ СН'!$I$22</f>
        <v>1508.24974671</v>
      </c>
      <c r="M123" s="36">
        <f>SUMIFS(СВЦЭМ!$C$33:$C$776,СВЦЭМ!$A$33:$A$776,$A123,СВЦЭМ!$B$33:$B$776,M$119)+'СЕТ СН'!$I$12+СВЦЭМ!$D$10+'СЕТ СН'!$I$6-'СЕТ СН'!$I$22</f>
        <v>1439.7837288000001</v>
      </c>
      <c r="N123" s="36">
        <f>SUMIFS(СВЦЭМ!$C$33:$C$776,СВЦЭМ!$A$33:$A$776,$A123,СВЦЭМ!$B$33:$B$776,N$119)+'СЕТ СН'!$I$12+СВЦЭМ!$D$10+'СЕТ СН'!$I$6-'СЕТ СН'!$I$22</f>
        <v>1387.86785478</v>
      </c>
      <c r="O123" s="36">
        <f>SUMIFS(СВЦЭМ!$C$33:$C$776,СВЦЭМ!$A$33:$A$776,$A123,СВЦЭМ!$B$33:$B$776,O$119)+'СЕТ СН'!$I$12+СВЦЭМ!$D$10+'СЕТ СН'!$I$6-'СЕТ СН'!$I$22</f>
        <v>1365.97039868</v>
      </c>
      <c r="P123" s="36">
        <f>SUMIFS(СВЦЭМ!$C$33:$C$776,СВЦЭМ!$A$33:$A$776,$A123,СВЦЭМ!$B$33:$B$776,P$119)+'СЕТ СН'!$I$12+СВЦЭМ!$D$10+'СЕТ СН'!$I$6-'СЕТ СН'!$I$22</f>
        <v>1367.9780327600001</v>
      </c>
      <c r="Q123" s="36">
        <f>SUMIFS(СВЦЭМ!$C$33:$C$776,СВЦЭМ!$A$33:$A$776,$A123,СВЦЭМ!$B$33:$B$776,Q$119)+'СЕТ СН'!$I$12+СВЦЭМ!$D$10+'СЕТ СН'!$I$6-'СЕТ СН'!$I$22</f>
        <v>1362.2772338899999</v>
      </c>
      <c r="R123" s="36">
        <f>SUMIFS(СВЦЭМ!$C$33:$C$776,СВЦЭМ!$A$33:$A$776,$A123,СВЦЭМ!$B$33:$B$776,R$119)+'СЕТ СН'!$I$12+СВЦЭМ!$D$10+'СЕТ СН'!$I$6-'СЕТ СН'!$I$22</f>
        <v>1355.4495608</v>
      </c>
      <c r="S123" s="36">
        <f>SUMIFS(СВЦЭМ!$C$33:$C$776,СВЦЭМ!$A$33:$A$776,$A123,СВЦЭМ!$B$33:$B$776,S$119)+'СЕТ СН'!$I$12+СВЦЭМ!$D$10+'СЕТ СН'!$I$6-'СЕТ СН'!$I$22</f>
        <v>1376.6672720900001</v>
      </c>
      <c r="T123" s="36">
        <f>SUMIFS(СВЦЭМ!$C$33:$C$776,СВЦЭМ!$A$33:$A$776,$A123,СВЦЭМ!$B$33:$B$776,T$119)+'СЕТ СН'!$I$12+СВЦЭМ!$D$10+'СЕТ СН'!$I$6-'СЕТ СН'!$I$22</f>
        <v>1367.0580688599998</v>
      </c>
      <c r="U123" s="36">
        <f>SUMIFS(СВЦЭМ!$C$33:$C$776,СВЦЭМ!$A$33:$A$776,$A123,СВЦЭМ!$B$33:$B$776,U$119)+'СЕТ СН'!$I$12+СВЦЭМ!$D$10+'СЕТ СН'!$I$6-'СЕТ СН'!$I$22</f>
        <v>1373.32730339</v>
      </c>
      <c r="V123" s="36">
        <f>SUMIFS(СВЦЭМ!$C$33:$C$776,СВЦЭМ!$A$33:$A$776,$A123,СВЦЭМ!$B$33:$B$776,V$119)+'СЕТ СН'!$I$12+СВЦЭМ!$D$10+'СЕТ СН'!$I$6-'СЕТ СН'!$I$22</f>
        <v>1370.4238700599999</v>
      </c>
      <c r="W123" s="36">
        <f>SUMIFS(СВЦЭМ!$C$33:$C$776,СВЦЭМ!$A$33:$A$776,$A123,СВЦЭМ!$B$33:$B$776,W$119)+'СЕТ СН'!$I$12+СВЦЭМ!$D$10+'СЕТ СН'!$I$6-'СЕТ СН'!$I$22</f>
        <v>1375.01370015</v>
      </c>
      <c r="X123" s="36">
        <f>SUMIFS(СВЦЭМ!$C$33:$C$776,СВЦЭМ!$A$33:$A$776,$A123,СВЦЭМ!$B$33:$B$776,X$119)+'СЕТ СН'!$I$12+СВЦЭМ!$D$10+'СЕТ СН'!$I$6-'СЕТ СН'!$I$22</f>
        <v>1399.4132079400001</v>
      </c>
      <c r="Y123" s="36">
        <f>SUMIFS(СВЦЭМ!$C$33:$C$776,СВЦЭМ!$A$33:$A$776,$A123,СВЦЭМ!$B$33:$B$776,Y$119)+'СЕТ СН'!$I$12+СВЦЭМ!$D$10+'СЕТ СН'!$I$6-'СЕТ СН'!$I$22</f>
        <v>1481.9018938499999</v>
      </c>
    </row>
    <row r="124" spans="1:27" ht="15.75" x14ac:dyDescent="0.2">
      <c r="A124" s="35">
        <f t="shared" si="3"/>
        <v>44048</v>
      </c>
      <c r="B124" s="36">
        <f>SUMIFS(СВЦЭМ!$C$33:$C$776,СВЦЭМ!$A$33:$A$776,$A124,СВЦЭМ!$B$33:$B$776,B$119)+'СЕТ СН'!$I$12+СВЦЭМ!$D$10+'СЕТ СН'!$I$6-'СЕТ СН'!$I$22</f>
        <v>1546.6915609399998</v>
      </c>
      <c r="C124" s="36">
        <f>SUMIFS(СВЦЭМ!$C$33:$C$776,СВЦЭМ!$A$33:$A$776,$A124,СВЦЭМ!$B$33:$B$776,C$119)+'СЕТ СН'!$I$12+СВЦЭМ!$D$10+'СЕТ СН'!$I$6-'СЕТ СН'!$I$22</f>
        <v>1619.1430848800001</v>
      </c>
      <c r="D124" s="36">
        <f>SUMIFS(СВЦЭМ!$C$33:$C$776,СВЦЭМ!$A$33:$A$776,$A124,СВЦЭМ!$B$33:$B$776,D$119)+'СЕТ СН'!$I$12+СВЦЭМ!$D$10+'СЕТ СН'!$I$6-'СЕТ СН'!$I$22</f>
        <v>1633.4773341800001</v>
      </c>
      <c r="E124" s="36">
        <f>SUMIFS(СВЦЭМ!$C$33:$C$776,СВЦЭМ!$A$33:$A$776,$A124,СВЦЭМ!$B$33:$B$776,E$119)+'СЕТ СН'!$I$12+СВЦЭМ!$D$10+'СЕТ СН'!$I$6-'СЕТ СН'!$I$22</f>
        <v>1639.94507933</v>
      </c>
      <c r="F124" s="36">
        <f>SUMIFS(СВЦЭМ!$C$33:$C$776,СВЦЭМ!$A$33:$A$776,$A124,СВЦЭМ!$B$33:$B$776,F$119)+'СЕТ СН'!$I$12+СВЦЭМ!$D$10+'СЕТ СН'!$I$6-'СЕТ СН'!$I$22</f>
        <v>1642.3081390500001</v>
      </c>
      <c r="G124" s="36">
        <f>SUMIFS(СВЦЭМ!$C$33:$C$776,СВЦЭМ!$A$33:$A$776,$A124,СВЦЭМ!$B$33:$B$776,G$119)+'СЕТ СН'!$I$12+СВЦЭМ!$D$10+'СЕТ СН'!$I$6-'СЕТ СН'!$I$22</f>
        <v>1662.8252606000001</v>
      </c>
      <c r="H124" s="36">
        <f>SUMIFS(СВЦЭМ!$C$33:$C$776,СВЦЭМ!$A$33:$A$776,$A124,СВЦЭМ!$B$33:$B$776,H$119)+'СЕТ СН'!$I$12+СВЦЭМ!$D$10+'СЕТ СН'!$I$6-'СЕТ СН'!$I$22</f>
        <v>1632.3647523099999</v>
      </c>
      <c r="I124" s="36">
        <f>SUMIFS(СВЦЭМ!$C$33:$C$776,СВЦЭМ!$A$33:$A$776,$A124,СВЦЭМ!$B$33:$B$776,I$119)+'СЕТ СН'!$I$12+СВЦЭМ!$D$10+'СЕТ СН'!$I$6-'СЕТ СН'!$I$22</f>
        <v>1598.6743387500001</v>
      </c>
      <c r="J124" s="36">
        <f>SUMIFS(СВЦЭМ!$C$33:$C$776,СВЦЭМ!$A$33:$A$776,$A124,СВЦЭМ!$B$33:$B$776,J$119)+'СЕТ СН'!$I$12+СВЦЭМ!$D$10+'СЕТ СН'!$I$6-'СЕТ СН'!$I$22</f>
        <v>1544.9135091600001</v>
      </c>
      <c r="K124" s="36">
        <f>SUMIFS(СВЦЭМ!$C$33:$C$776,СВЦЭМ!$A$33:$A$776,$A124,СВЦЭМ!$B$33:$B$776,K$119)+'СЕТ СН'!$I$12+СВЦЭМ!$D$10+'СЕТ СН'!$I$6-'СЕТ СН'!$I$22</f>
        <v>1560.2397897599999</v>
      </c>
      <c r="L124" s="36">
        <f>SUMIFS(СВЦЭМ!$C$33:$C$776,СВЦЭМ!$A$33:$A$776,$A124,СВЦЭМ!$B$33:$B$776,L$119)+'СЕТ СН'!$I$12+СВЦЭМ!$D$10+'СЕТ СН'!$I$6-'СЕТ СН'!$I$22</f>
        <v>1513.5098607300001</v>
      </c>
      <c r="M124" s="36">
        <f>SUMIFS(СВЦЭМ!$C$33:$C$776,СВЦЭМ!$A$33:$A$776,$A124,СВЦЭМ!$B$33:$B$776,M$119)+'СЕТ СН'!$I$12+СВЦЭМ!$D$10+'СЕТ СН'!$I$6-'СЕТ СН'!$I$22</f>
        <v>1437.1291490899998</v>
      </c>
      <c r="N124" s="36">
        <f>SUMIFS(СВЦЭМ!$C$33:$C$776,СВЦЭМ!$A$33:$A$776,$A124,СВЦЭМ!$B$33:$B$776,N$119)+'СЕТ СН'!$I$12+СВЦЭМ!$D$10+'СЕТ СН'!$I$6-'СЕТ СН'!$I$22</f>
        <v>1386.46808158</v>
      </c>
      <c r="O124" s="36">
        <f>SUMIFS(СВЦЭМ!$C$33:$C$776,СВЦЭМ!$A$33:$A$776,$A124,СВЦЭМ!$B$33:$B$776,O$119)+'СЕТ СН'!$I$12+СВЦЭМ!$D$10+'СЕТ СН'!$I$6-'СЕТ СН'!$I$22</f>
        <v>1356.5040020000001</v>
      </c>
      <c r="P124" s="36">
        <f>SUMIFS(СВЦЭМ!$C$33:$C$776,СВЦЭМ!$A$33:$A$776,$A124,СВЦЭМ!$B$33:$B$776,P$119)+'СЕТ СН'!$I$12+СВЦЭМ!$D$10+'СЕТ СН'!$I$6-'СЕТ СН'!$I$22</f>
        <v>1370.8839449699999</v>
      </c>
      <c r="Q124" s="36">
        <f>SUMIFS(СВЦЭМ!$C$33:$C$776,СВЦЭМ!$A$33:$A$776,$A124,СВЦЭМ!$B$33:$B$776,Q$119)+'СЕТ СН'!$I$12+СВЦЭМ!$D$10+'СЕТ СН'!$I$6-'СЕТ СН'!$I$22</f>
        <v>1373.4956295699999</v>
      </c>
      <c r="R124" s="36">
        <f>SUMIFS(СВЦЭМ!$C$33:$C$776,СВЦЭМ!$A$33:$A$776,$A124,СВЦЭМ!$B$33:$B$776,R$119)+'СЕТ СН'!$I$12+СВЦЭМ!$D$10+'СЕТ СН'!$I$6-'СЕТ СН'!$I$22</f>
        <v>1368.45902402</v>
      </c>
      <c r="S124" s="36">
        <f>SUMIFS(СВЦЭМ!$C$33:$C$776,СВЦЭМ!$A$33:$A$776,$A124,СВЦЭМ!$B$33:$B$776,S$119)+'СЕТ СН'!$I$12+СВЦЭМ!$D$10+'СЕТ СН'!$I$6-'СЕТ СН'!$I$22</f>
        <v>1370.0353997500001</v>
      </c>
      <c r="T124" s="36">
        <f>SUMIFS(СВЦЭМ!$C$33:$C$776,СВЦЭМ!$A$33:$A$776,$A124,СВЦЭМ!$B$33:$B$776,T$119)+'СЕТ СН'!$I$12+СВЦЭМ!$D$10+'СЕТ СН'!$I$6-'СЕТ СН'!$I$22</f>
        <v>1388.56079828</v>
      </c>
      <c r="U124" s="36">
        <f>SUMIFS(СВЦЭМ!$C$33:$C$776,СВЦЭМ!$A$33:$A$776,$A124,СВЦЭМ!$B$33:$B$776,U$119)+'СЕТ СН'!$I$12+СВЦЭМ!$D$10+'СЕТ СН'!$I$6-'СЕТ СН'!$I$22</f>
        <v>1389.8573236699999</v>
      </c>
      <c r="V124" s="36">
        <f>SUMIFS(СВЦЭМ!$C$33:$C$776,СВЦЭМ!$A$33:$A$776,$A124,СВЦЭМ!$B$33:$B$776,V$119)+'СЕТ СН'!$I$12+СВЦЭМ!$D$10+'СЕТ СН'!$I$6-'СЕТ СН'!$I$22</f>
        <v>1369.7009782499999</v>
      </c>
      <c r="W124" s="36">
        <f>SUMIFS(СВЦЭМ!$C$33:$C$776,СВЦЭМ!$A$33:$A$776,$A124,СВЦЭМ!$B$33:$B$776,W$119)+'СЕТ СН'!$I$12+СВЦЭМ!$D$10+'СЕТ СН'!$I$6-'СЕТ СН'!$I$22</f>
        <v>1370.4326359500001</v>
      </c>
      <c r="X124" s="36">
        <f>SUMIFS(СВЦЭМ!$C$33:$C$776,СВЦЭМ!$A$33:$A$776,$A124,СВЦЭМ!$B$33:$B$776,X$119)+'СЕТ СН'!$I$12+СВЦЭМ!$D$10+'СЕТ СН'!$I$6-'СЕТ СН'!$I$22</f>
        <v>1387.0304858</v>
      </c>
      <c r="Y124" s="36">
        <f>SUMIFS(СВЦЭМ!$C$33:$C$776,СВЦЭМ!$A$33:$A$776,$A124,СВЦЭМ!$B$33:$B$776,Y$119)+'СЕТ СН'!$I$12+СВЦЭМ!$D$10+'СЕТ СН'!$I$6-'СЕТ СН'!$I$22</f>
        <v>1495.7347886399998</v>
      </c>
    </row>
    <row r="125" spans="1:27" ht="15.75" x14ac:dyDescent="0.2">
      <c r="A125" s="35">
        <f t="shared" si="3"/>
        <v>44049</v>
      </c>
      <c r="B125" s="36">
        <f>SUMIFS(СВЦЭМ!$C$33:$C$776,СВЦЭМ!$A$33:$A$776,$A125,СВЦЭМ!$B$33:$B$776,B$119)+'СЕТ СН'!$I$12+СВЦЭМ!$D$10+'СЕТ СН'!$I$6-'СЕТ СН'!$I$22</f>
        <v>1598.1998189799999</v>
      </c>
      <c r="C125" s="36">
        <f>SUMIFS(СВЦЭМ!$C$33:$C$776,СВЦЭМ!$A$33:$A$776,$A125,СВЦЭМ!$B$33:$B$776,C$119)+'СЕТ СН'!$I$12+СВЦЭМ!$D$10+'СЕТ СН'!$I$6-'СЕТ СН'!$I$22</f>
        <v>1649.6401192200001</v>
      </c>
      <c r="D125" s="36">
        <f>SUMIFS(СВЦЭМ!$C$33:$C$776,СВЦЭМ!$A$33:$A$776,$A125,СВЦЭМ!$B$33:$B$776,D$119)+'СЕТ СН'!$I$12+СВЦЭМ!$D$10+'СЕТ СН'!$I$6-'СЕТ СН'!$I$22</f>
        <v>1662.9629542799998</v>
      </c>
      <c r="E125" s="36">
        <f>SUMIFS(СВЦЭМ!$C$33:$C$776,СВЦЭМ!$A$33:$A$776,$A125,СВЦЭМ!$B$33:$B$776,E$119)+'СЕТ СН'!$I$12+СВЦЭМ!$D$10+'СЕТ СН'!$I$6-'СЕТ СН'!$I$22</f>
        <v>1666.4522650899999</v>
      </c>
      <c r="F125" s="36">
        <f>SUMIFS(СВЦЭМ!$C$33:$C$776,СВЦЭМ!$A$33:$A$776,$A125,СВЦЭМ!$B$33:$B$776,F$119)+'СЕТ СН'!$I$12+СВЦЭМ!$D$10+'СЕТ СН'!$I$6-'СЕТ СН'!$I$22</f>
        <v>1657.2205967</v>
      </c>
      <c r="G125" s="36">
        <f>SUMIFS(СВЦЭМ!$C$33:$C$776,СВЦЭМ!$A$33:$A$776,$A125,СВЦЭМ!$B$33:$B$776,G$119)+'СЕТ СН'!$I$12+СВЦЭМ!$D$10+'СЕТ СН'!$I$6-'СЕТ СН'!$I$22</f>
        <v>1662.68320971</v>
      </c>
      <c r="H125" s="36">
        <f>SUMIFS(СВЦЭМ!$C$33:$C$776,СВЦЭМ!$A$33:$A$776,$A125,СВЦЭМ!$B$33:$B$776,H$119)+'СЕТ СН'!$I$12+СВЦЭМ!$D$10+'СЕТ СН'!$I$6-'СЕТ СН'!$I$22</f>
        <v>1663.4501219599999</v>
      </c>
      <c r="I125" s="36">
        <f>SUMIFS(СВЦЭМ!$C$33:$C$776,СВЦЭМ!$A$33:$A$776,$A125,СВЦЭМ!$B$33:$B$776,I$119)+'СЕТ СН'!$I$12+СВЦЭМ!$D$10+'СЕТ СН'!$I$6-'СЕТ СН'!$I$22</f>
        <v>1607.1753037799999</v>
      </c>
      <c r="J125" s="36">
        <f>SUMIFS(СВЦЭМ!$C$33:$C$776,СВЦЭМ!$A$33:$A$776,$A125,СВЦЭМ!$B$33:$B$776,J$119)+'СЕТ СН'!$I$12+СВЦЭМ!$D$10+'СЕТ СН'!$I$6-'СЕТ СН'!$I$22</f>
        <v>1549.0365149899999</v>
      </c>
      <c r="K125" s="36">
        <f>SUMIFS(СВЦЭМ!$C$33:$C$776,СВЦЭМ!$A$33:$A$776,$A125,СВЦЭМ!$B$33:$B$776,K$119)+'СЕТ СН'!$I$12+СВЦЭМ!$D$10+'СЕТ СН'!$I$6-'СЕТ СН'!$I$22</f>
        <v>1514.5453428199999</v>
      </c>
      <c r="L125" s="36">
        <f>SUMIFS(СВЦЭМ!$C$33:$C$776,СВЦЭМ!$A$33:$A$776,$A125,СВЦЭМ!$B$33:$B$776,L$119)+'СЕТ СН'!$I$12+СВЦЭМ!$D$10+'СЕТ СН'!$I$6-'СЕТ СН'!$I$22</f>
        <v>1506.9465819299999</v>
      </c>
      <c r="M125" s="36">
        <f>SUMIFS(СВЦЭМ!$C$33:$C$776,СВЦЭМ!$A$33:$A$776,$A125,СВЦЭМ!$B$33:$B$776,M$119)+'СЕТ СН'!$I$12+СВЦЭМ!$D$10+'СЕТ СН'!$I$6-'СЕТ СН'!$I$22</f>
        <v>1433.33230439</v>
      </c>
      <c r="N125" s="36">
        <f>SUMIFS(СВЦЭМ!$C$33:$C$776,СВЦЭМ!$A$33:$A$776,$A125,СВЦЭМ!$B$33:$B$776,N$119)+'СЕТ СН'!$I$12+СВЦЭМ!$D$10+'СЕТ СН'!$I$6-'СЕТ СН'!$I$22</f>
        <v>1372.5931172599999</v>
      </c>
      <c r="O125" s="36">
        <f>SUMIFS(СВЦЭМ!$C$33:$C$776,СВЦЭМ!$A$33:$A$776,$A125,СВЦЭМ!$B$33:$B$776,O$119)+'СЕТ СН'!$I$12+СВЦЭМ!$D$10+'СЕТ СН'!$I$6-'СЕТ СН'!$I$22</f>
        <v>1346.7335587299999</v>
      </c>
      <c r="P125" s="36">
        <f>SUMIFS(СВЦЭМ!$C$33:$C$776,СВЦЭМ!$A$33:$A$776,$A125,СВЦЭМ!$B$33:$B$776,P$119)+'СЕТ СН'!$I$12+СВЦЭМ!$D$10+'СЕТ СН'!$I$6-'СЕТ СН'!$I$22</f>
        <v>1349.1346159499999</v>
      </c>
      <c r="Q125" s="36">
        <f>SUMIFS(СВЦЭМ!$C$33:$C$776,СВЦЭМ!$A$33:$A$776,$A125,СВЦЭМ!$B$33:$B$776,Q$119)+'СЕТ СН'!$I$12+СВЦЭМ!$D$10+'СЕТ СН'!$I$6-'СЕТ СН'!$I$22</f>
        <v>1350.2078600099999</v>
      </c>
      <c r="R125" s="36">
        <f>SUMIFS(СВЦЭМ!$C$33:$C$776,СВЦЭМ!$A$33:$A$776,$A125,СВЦЭМ!$B$33:$B$776,R$119)+'СЕТ СН'!$I$12+СВЦЭМ!$D$10+'СЕТ СН'!$I$6-'СЕТ СН'!$I$22</f>
        <v>1353.02633507</v>
      </c>
      <c r="S125" s="36">
        <f>SUMIFS(СВЦЭМ!$C$33:$C$776,СВЦЭМ!$A$33:$A$776,$A125,СВЦЭМ!$B$33:$B$776,S$119)+'СЕТ СН'!$I$12+СВЦЭМ!$D$10+'СЕТ СН'!$I$6-'СЕТ СН'!$I$22</f>
        <v>1355.8340100599999</v>
      </c>
      <c r="T125" s="36">
        <f>SUMIFS(СВЦЭМ!$C$33:$C$776,СВЦЭМ!$A$33:$A$776,$A125,СВЦЭМ!$B$33:$B$776,T$119)+'СЕТ СН'!$I$12+СВЦЭМ!$D$10+'СЕТ СН'!$I$6-'СЕТ СН'!$I$22</f>
        <v>1347.48464771</v>
      </c>
      <c r="U125" s="36">
        <f>SUMIFS(СВЦЭМ!$C$33:$C$776,СВЦЭМ!$A$33:$A$776,$A125,СВЦЭМ!$B$33:$B$776,U$119)+'СЕТ СН'!$I$12+СВЦЭМ!$D$10+'СЕТ СН'!$I$6-'СЕТ СН'!$I$22</f>
        <v>1345.1647435099999</v>
      </c>
      <c r="V125" s="36">
        <f>SUMIFS(СВЦЭМ!$C$33:$C$776,СВЦЭМ!$A$33:$A$776,$A125,СВЦЭМ!$B$33:$B$776,V$119)+'СЕТ СН'!$I$12+СВЦЭМ!$D$10+'СЕТ СН'!$I$6-'СЕТ СН'!$I$22</f>
        <v>1354.0586463099999</v>
      </c>
      <c r="W125" s="36">
        <f>SUMIFS(СВЦЭМ!$C$33:$C$776,СВЦЭМ!$A$33:$A$776,$A125,СВЦЭМ!$B$33:$B$776,W$119)+'СЕТ СН'!$I$12+СВЦЭМ!$D$10+'СЕТ СН'!$I$6-'СЕТ СН'!$I$22</f>
        <v>1344.8964046699998</v>
      </c>
      <c r="X125" s="36">
        <f>SUMIFS(СВЦЭМ!$C$33:$C$776,СВЦЭМ!$A$33:$A$776,$A125,СВЦЭМ!$B$33:$B$776,X$119)+'СЕТ СН'!$I$12+СВЦЭМ!$D$10+'СЕТ СН'!$I$6-'СЕТ СН'!$I$22</f>
        <v>1391.59321948</v>
      </c>
      <c r="Y125" s="36">
        <f>SUMIFS(СВЦЭМ!$C$33:$C$776,СВЦЭМ!$A$33:$A$776,$A125,СВЦЭМ!$B$33:$B$776,Y$119)+'СЕТ СН'!$I$12+СВЦЭМ!$D$10+'СЕТ СН'!$I$6-'СЕТ СН'!$I$22</f>
        <v>1492.0442531599999</v>
      </c>
    </row>
    <row r="126" spans="1:27" ht="15.75" x14ac:dyDescent="0.2">
      <c r="A126" s="35">
        <f t="shared" si="3"/>
        <v>44050</v>
      </c>
      <c r="B126" s="36">
        <f>SUMIFS(СВЦЭМ!$C$33:$C$776,СВЦЭМ!$A$33:$A$776,$A126,СВЦЭМ!$B$33:$B$776,B$119)+'СЕТ СН'!$I$12+СВЦЭМ!$D$10+'СЕТ СН'!$I$6-'СЕТ СН'!$I$22</f>
        <v>1538.3608114399999</v>
      </c>
      <c r="C126" s="36">
        <f>SUMIFS(СВЦЭМ!$C$33:$C$776,СВЦЭМ!$A$33:$A$776,$A126,СВЦЭМ!$B$33:$B$776,C$119)+'СЕТ СН'!$I$12+СВЦЭМ!$D$10+'СЕТ СН'!$I$6-'СЕТ СН'!$I$22</f>
        <v>1585.71431637</v>
      </c>
      <c r="D126" s="36">
        <f>SUMIFS(СВЦЭМ!$C$33:$C$776,СВЦЭМ!$A$33:$A$776,$A126,СВЦЭМ!$B$33:$B$776,D$119)+'СЕТ СН'!$I$12+СВЦЭМ!$D$10+'СЕТ СН'!$I$6-'СЕТ СН'!$I$22</f>
        <v>1595.8846061700001</v>
      </c>
      <c r="E126" s="36">
        <f>SUMIFS(СВЦЭМ!$C$33:$C$776,СВЦЭМ!$A$33:$A$776,$A126,СВЦЭМ!$B$33:$B$776,E$119)+'СЕТ СН'!$I$12+СВЦЭМ!$D$10+'СЕТ СН'!$I$6-'СЕТ СН'!$I$22</f>
        <v>1624.43168363</v>
      </c>
      <c r="F126" s="36">
        <f>SUMIFS(СВЦЭМ!$C$33:$C$776,СВЦЭМ!$A$33:$A$776,$A126,СВЦЭМ!$B$33:$B$776,F$119)+'СЕТ СН'!$I$12+СВЦЭМ!$D$10+'СЕТ СН'!$I$6-'СЕТ СН'!$I$22</f>
        <v>1632.88171777</v>
      </c>
      <c r="G126" s="36">
        <f>SUMIFS(СВЦЭМ!$C$33:$C$776,СВЦЭМ!$A$33:$A$776,$A126,СВЦЭМ!$B$33:$B$776,G$119)+'СЕТ СН'!$I$12+СВЦЭМ!$D$10+'СЕТ СН'!$I$6-'СЕТ СН'!$I$22</f>
        <v>1624.1798641099999</v>
      </c>
      <c r="H126" s="36">
        <f>SUMIFS(СВЦЭМ!$C$33:$C$776,СВЦЭМ!$A$33:$A$776,$A126,СВЦЭМ!$B$33:$B$776,H$119)+'СЕТ СН'!$I$12+СВЦЭМ!$D$10+'СЕТ СН'!$I$6-'СЕТ СН'!$I$22</f>
        <v>1591.4554213000001</v>
      </c>
      <c r="I126" s="36">
        <f>SUMIFS(СВЦЭМ!$C$33:$C$776,СВЦЭМ!$A$33:$A$776,$A126,СВЦЭМ!$B$33:$B$776,I$119)+'СЕТ СН'!$I$12+СВЦЭМ!$D$10+'СЕТ СН'!$I$6-'СЕТ СН'!$I$22</f>
        <v>1558.4903315299998</v>
      </c>
      <c r="J126" s="36">
        <f>SUMIFS(СВЦЭМ!$C$33:$C$776,СВЦЭМ!$A$33:$A$776,$A126,СВЦЭМ!$B$33:$B$776,J$119)+'СЕТ СН'!$I$12+СВЦЭМ!$D$10+'СЕТ СН'!$I$6-'СЕТ СН'!$I$22</f>
        <v>1530.8170123800001</v>
      </c>
      <c r="K126" s="36">
        <f>SUMIFS(СВЦЭМ!$C$33:$C$776,СВЦЭМ!$A$33:$A$776,$A126,СВЦЭМ!$B$33:$B$776,K$119)+'СЕТ СН'!$I$12+СВЦЭМ!$D$10+'СЕТ СН'!$I$6-'СЕТ СН'!$I$22</f>
        <v>1536.5576716</v>
      </c>
      <c r="L126" s="36">
        <f>SUMIFS(СВЦЭМ!$C$33:$C$776,СВЦЭМ!$A$33:$A$776,$A126,СВЦЭМ!$B$33:$B$776,L$119)+'СЕТ СН'!$I$12+СВЦЭМ!$D$10+'СЕТ СН'!$I$6-'СЕТ СН'!$I$22</f>
        <v>1510.8369829999999</v>
      </c>
      <c r="M126" s="36">
        <f>SUMIFS(СВЦЭМ!$C$33:$C$776,СВЦЭМ!$A$33:$A$776,$A126,СВЦЭМ!$B$33:$B$776,M$119)+'СЕТ СН'!$I$12+СВЦЭМ!$D$10+'СЕТ СН'!$I$6-'СЕТ СН'!$I$22</f>
        <v>1474.75793011</v>
      </c>
      <c r="N126" s="36">
        <f>SUMIFS(СВЦЭМ!$C$33:$C$776,СВЦЭМ!$A$33:$A$776,$A126,СВЦЭМ!$B$33:$B$776,N$119)+'СЕТ СН'!$I$12+СВЦЭМ!$D$10+'СЕТ СН'!$I$6-'СЕТ СН'!$I$22</f>
        <v>1422.2908807200001</v>
      </c>
      <c r="O126" s="36">
        <f>SUMIFS(СВЦЭМ!$C$33:$C$776,СВЦЭМ!$A$33:$A$776,$A126,СВЦЭМ!$B$33:$B$776,O$119)+'СЕТ СН'!$I$12+СВЦЭМ!$D$10+'СЕТ СН'!$I$6-'СЕТ СН'!$I$22</f>
        <v>1393.84302351</v>
      </c>
      <c r="P126" s="36">
        <f>SUMIFS(СВЦЭМ!$C$33:$C$776,СВЦЭМ!$A$33:$A$776,$A126,СВЦЭМ!$B$33:$B$776,P$119)+'СЕТ СН'!$I$12+СВЦЭМ!$D$10+'СЕТ СН'!$I$6-'СЕТ СН'!$I$22</f>
        <v>1397.86778663</v>
      </c>
      <c r="Q126" s="36">
        <f>SUMIFS(СВЦЭМ!$C$33:$C$776,СВЦЭМ!$A$33:$A$776,$A126,СВЦЭМ!$B$33:$B$776,Q$119)+'СЕТ СН'!$I$12+СВЦЭМ!$D$10+'СЕТ СН'!$I$6-'СЕТ СН'!$I$22</f>
        <v>1394.2672284499999</v>
      </c>
      <c r="R126" s="36">
        <f>SUMIFS(СВЦЭМ!$C$33:$C$776,СВЦЭМ!$A$33:$A$776,$A126,СВЦЭМ!$B$33:$B$776,R$119)+'СЕТ СН'!$I$12+СВЦЭМ!$D$10+'СЕТ СН'!$I$6-'СЕТ СН'!$I$22</f>
        <v>1404.0341912200001</v>
      </c>
      <c r="S126" s="36">
        <f>SUMIFS(СВЦЭМ!$C$33:$C$776,СВЦЭМ!$A$33:$A$776,$A126,СВЦЭМ!$B$33:$B$776,S$119)+'СЕТ СН'!$I$12+СВЦЭМ!$D$10+'СЕТ СН'!$I$6-'СЕТ СН'!$I$22</f>
        <v>1409.02601486</v>
      </c>
      <c r="T126" s="36">
        <f>SUMIFS(СВЦЭМ!$C$33:$C$776,СВЦЭМ!$A$33:$A$776,$A126,СВЦЭМ!$B$33:$B$776,T$119)+'СЕТ СН'!$I$12+СВЦЭМ!$D$10+'СЕТ СН'!$I$6-'СЕТ СН'!$I$22</f>
        <v>1395.8338172599999</v>
      </c>
      <c r="U126" s="36">
        <f>SUMIFS(СВЦЭМ!$C$33:$C$776,СВЦЭМ!$A$33:$A$776,$A126,СВЦЭМ!$B$33:$B$776,U$119)+'СЕТ СН'!$I$12+СВЦЭМ!$D$10+'СЕТ СН'!$I$6-'СЕТ СН'!$I$22</f>
        <v>1407.83763546</v>
      </c>
      <c r="V126" s="36">
        <f>SUMIFS(СВЦЭМ!$C$33:$C$776,СВЦЭМ!$A$33:$A$776,$A126,СВЦЭМ!$B$33:$B$776,V$119)+'СЕТ СН'!$I$12+СВЦЭМ!$D$10+'СЕТ СН'!$I$6-'СЕТ СН'!$I$22</f>
        <v>1424.82541062</v>
      </c>
      <c r="W126" s="36">
        <f>SUMIFS(СВЦЭМ!$C$33:$C$776,СВЦЭМ!$A$33:$A$776,$A126,СВЦЭМ!$B$33:$B$776,W$119)+'СЕТ СН'!$I$12+СВЦЭМ!$D$10+'СЕТ СН'!$I$6-'СЕТ СН'!$I$22</f>
        <v>1412.3911031</v>
      </c>
      <c r="X126" s="36">
        <f>SUMIFS(СВЦЭМ!$C$33:$C$776,СВЦЭМ!$A$33:$A$776,$A126,СВЦЭМ!$B$33:$B$776,X$119)+'СЕТ СН'!$I$12+СВЦЭМ!$D$10+'СЕТ СН'!$I$6-'СЕТ СН'!$I$22</f>
        <v>1441.8297594999999</v>
      </c>
      <c r="Y126" s="36">
        <f>SUMIFS(СВЦЭМ!$C$33:$C$776,СВЦЭМ!$A$33:$A$776,$A126,СВЦЭМ!$B$33:$B$776,Y$119)+'СЕТ СН'!$I$12+СВЦЭМ!$D$10+'СЕТ СН'!$I$6-'СЕТ СН'!$I$22</f>
        <v>1524.09057222</v>
      </c>
    </row>
    <row r="127" spans="1:27" ht="15.75" x14ac:dyDescent="0.2">
      <c r="A127" s="35">
        <f t="shared" si="3"/>
        <v>44051</v>
      </c>
      <c r="B127" s="36">
        <f>SUMIFS(СВЦЭМ!$C$33:$C$776,СВЦЭМ!$A$33:$A$776,$A127,СВЦЭМ!$B$33:$B$776,B$119)+'СЕТ СН'!$I$12+СВЦЭМ!$D$10+'СЕТ СН'!$I$6-'СЕТ СН'!$I$22</f>
        <v>1603.5612699600001</v>
      </c>
      <c r="C127" s="36">
        <f>SUMIFS(СВЦЭМ!$C$33:$C$776,СВЦЭМ!$A$33:$A$776,$A127,СВЦЭМ!$B$33:$B$776,C$119)+'СЕТ СН'!$I$12+СВЦЭМ!$D$10+'СЕТ СН'!$I$6-'СЕТ СН'!$I$22</f>
        <v>1627.3783790100001</v>
      </c>
      <c r="D127" s="36">
        <f>SUMIFS(СВЦЭМ!$C$33:$C$776,СВЦЭМ!$A$33:$A$776,$A127,СВЦЭМ!$B$33:$B$776,D$119)+'СЕТ СН'!$I$12+СВЦЭМ!$D$10+'СЕТ СН'!$I$6-'СЕТ СН'!$I$22</f>
        <v>1632.0252097399998</v>
      </c>
      <c r="E127" s="36">
        <f>SUMIFS(СВЦЭМ!$C$33:$C$776,СВЦЭМ!$A$33:$A$776,$A127,СВЦЭМ!$B$33:$B$776,E$119)+'СЕТ СН'!$I$12+СВЦЭМ!$D$10+'СЕТ СН'!$I$6-'СЕТ СН'!$I$22</f>
        <v>1655.0397510399998</v>
      </c>
      <c r="F127" s="36">
        <f>SUMIFS(СВЦЭМ!$C$33:$C$776,СВЦЭМ!$A$33:$A$776,$A127,СВЦЭМ!$B$33:$B$776,F$119)+'СЕТ СН'!$I$12+СВЦЭМ!$D$10+'СЕТ СН'!$I$6-'СЕТ СН'!$I$22</f>
        <v>1655.41440756</v>
      </c>
      <c r="G127" s="36">
        <f>SUMIFS(СВЦЭМ!$C$33:$C$776,СВЦЭМ!$A$33:$A$776,$A127,СВЦЭМ!$B$33:$B$776,G$119)+'СЕТ СН'!$I$12+СВЦЭМ!$D$10+'СЕТ СН'!$I$6-'СЕТ СН'!$I$22</f>
        <v>1640.64900554</v>
      </c>
      <c r="H127" s="36">
        <f>SUMIFS(СВЦЭМ!$C$33:$C$776,СВЦЭМ!$A$33:$A$776,$A127,СВЦЭМ!$B$33:$B$776,H$119)+'СЕТ СН'!$I$12+СВЦЭМ!$D$10+'СЕТ СН'!$I$6-'СЕТ СН'!$I$22</f>
        <v>1642.0315318799999</v>
      </c>
      <c r="I127" s="36">
        <f>SUMIFS(СВЦЭМ!$C$33:$C$776,СВЦЭМ!$A$33:$A$776,$A127,СВЦЭМ!$B$33:$B$776,I$119)+'СЕТ СН'!$I$12+СВЦЭМ!$D$10+'СЕТ СН'!$I$6-'СЕТ СН'!$I$22</f>
        <v>1600.0110653900001</v>
      </c>
      <c r="J127" s="36">
        <f>SUMIFS(СВЦЭМ!$C$33:$C$776,СВЦЭМ!$A$33:$A$776,$A127,СВЦЭМ!$B$33:$B$776,J$119)+'СЕТ СН'!$I$12+СВЦЭМ!$D$10+'СЕТ СН'!$I$6-'СЕТ СН'!$I$22</f>
        <v>1582.4742246599999</v>
      </c>
      <c r="K127" s="36">
        <f>SUMIFS(СВЦЭМ!$C$33:$C$776,СВЦЭМ!$A$33:$A$776,$A127,СВЦЭМ!$B$33:$B$776,K$119)+'СЕТ СН'!$I$12+СВЦЭМ!$D$10+'СЕТ СН'!$I$6-'СЕТ СН'!$I$22</f>
        <v>1562.78790063</v>
      </c>
      <c r="L127" s="36">
        <f>SUMIFS(СВЦЭМ!$C$33:$C$776,СВЦЭМ!$A$33:$A$776,$A127,СВЦЭМ!$B$33:$B$776,L$119)+'СЕТ СН'!$I$12+СВЦЭМ!$D$10+'СЕТ СН'!$I$6-'СЕТ СН'!$I$22</f>
        <v>1519.2827738000001</v>
      </c>
      <c r="M127" s="36">
        <f>SUMIFS(СВЦЭМ!$C$33:$C$776,СВЦЭМ!$A$33:$A$776,$A127,СВЦЭМ!$B$33:$B$776,M$119)+'СЕТ СН'!$I$12+СВЦЭМ!$D$10+'СЕТ СН'!$I$6-'СЕТ СН'!$I$22</f>
        <v>1425.5777354299998</v>
      </c>
      <c r="N127" s="36">
        <f>SUMIFS(СВЦЭМ!$C$33:$C$776,СВЦЭМ!$A$33:$A$776,$A127,СВЦЭМ!$B$33:$B$776,N$119)+'СЕТ СН'!$I$12+СВЦЭМ!$D$10+'СЕТ СН'!$I$6-'СЕТ СН'!$I$22</f>
        <v>1380.1254370900001</v>
      </c>
      <c r="O127" s="36">
        <f>SUMIFS(СВЦЭМ!$C$33:$C$776,СВЦЭМ!$A$33:$A$776,$A127,СВЦЭМ!$B$33:$B$776,O$119)+'СЕТ СН'!$I$12+СВЦЭМ!$D$10+'СЕТ СН'!$I$6-'СЕТ СН'!$I$22</f>
        <v>1364.7715742099999</v>
      </c>
      <c r="P127" s="36">
        <f>SUMIFS(СВЦЭМ!$C$33:$C$776,СВЦЭМ!$A$33:$A$776,$A127,СВЦЭМ!$B$33:$B$776,P$119)+'СЕТ СН'!$I$12+СВЦЭМ!$D$10+'СЕТ СН'!$I$6-'СЕТ СН'!$I$22</f>
        <v>1367.6545245</v>
      </c>
      <c r="Q127" s="36">
        <f>SUMIFS(СВЦЭМ!$C$33:$C$776,СВЦЭМ!$A$33:$A$776,$A127,СВЦЭМ!$B$33:$B$776,Q$119)+'СЕТ СН'!$I$12+СВЦЭМ!$D$10+'СЕТ СН'!$I$6-'СЕТ СН'!$I$22</f>
        <v>1384.2166654399998</v>
      </c>
      <c r="R127" s="36">
        <f>SUMIFS(СВЦЭМ!$C$33:$C$776,СВЦЭМ!$A$33:$A$776,$A127,СВЦЭМ!$B$33:$B$776,R$119)+'СЕТ СН'!$I$12+СВЦЭМ!$D$10+'СЕТ СН'!$I$6-'СЕТ СН'!$I$22</f>
        <v>1366.99712116</v>
      </c>
      <c r="S127" s="36">
        <f>SUMIFS(СВЦЭМ!$C$33:$C$776,СВЦЭМ!$A$33:$A$776,$A127,СВЦЭМ!$B$33:$B$776,S$119)+'СЕТ СН'!$I$12+СВЦЭМ!$D$10+'СЕТ СН'!$I$6-'СЕТ СН'!$I$22</f>
        <v>1368.19764609</v>
      </c>
      <c r="T127" s="36">
        <f>SUMIFS(СВЦЭМ!$C$33:$C$776,СВЦЭМ!$A$33:$A$776,$A127,СВЦЭМ!$B$33:$B$776,T$119)+'СЕТ СН'!$I$12+СВЦЭМ!$D$10+'СЕТ СН'!$I$6-'СЕТ СН'!$I$22</f>
        <v>1382.3676829400001</v>
      </c>
      <c r="U127" s="36">
        <f>SUMIFS(СВЦЭМ!$C$33:$C$776,СВЦЭМ!$A$33:$A$776,$A127,СВЦЭМ!$B$33:$B$776,U$119)+'СЕТ СН'!$I$12+СВЦЭМ!$D$10+'СЕТ СН'!$I$6-'СЕТ СН'!$I$22</f>
        <v>1388.83193775</v>
      </c>
      <c r="V127" s="36">
        <f>SUMIFS(СВЦЭМ!$C$33:$C$776,СВЦЭМ!$A$33:$A$776,$A127,СВЦЭМ!$B$33:$B$776,V$119)+'СЕТ СН'!$I$12+СВЦЭМ!$D$10+'СЕТ СН'!$I$6-'СЕТ СН'!$I$22</f>
        <v>1377.4094614000001</v>
      </c>
      <c r="W127" s="36">
        <f>SUMIFS(СВЦЭМ!$C$33:$C$776,СВЦЭМ!$A$33:$A$776,$A127,СВЦЭМ!$B$33:$B$776,W$119)+'СЕТ СН'!$I$12+СВЦЭМ!$D$10+'СЕТ СН'!$I$6-'СЕТ СН'!$I$22</f>
        <v>1360.8274086399999</v>
      </c>
      <c r="X127" s="36">
        <f>SUMIFS(СВЦЭМ!$C$33:$C$776,СВЦЭМ!$A$33:$A$776,$A127,СВЦЭМ!$B$33:$B$776,X$119)+'СЕТ СН'!$I$12+СВЦЭМ!$D$10+'СЕТ СН'!$I$6-'СЕТ СН'!$I$22</f>
        <v>1389.67701883</v>
      </c>
      <c r="Y127" s="36">
        <f>SUMIFS(СВЦЭМ!$C$33:$C$776,СВЦЭМ!$A$33:$A$776,$A127,СВЦЭМ!$B$33:$B$776,Y$119)+'СЕТ СН'!$I$12+СВЦЭМ!$D$10+'СЕТ СН'!$I$6-'СЕТ СН'!$I$22</f>
        <v>1487.23392386</v>
      </c>
    </row>
    <row r="128" spans="1:27" ht="15.75" x14ac:dyDescent="0.2">
      <c r="A128" s="35">
        <f t="shared" si="3"/>
        <v>44052</v>
      </c>
      <c r="B128" s="36">
        <f>SUMIFS(СВЦЭМ!$C$33:$C$776,СВЦЭМ!$A$33:$A$776,$A128,СВЦЭМ!$B$33:$B$776,B$119)+'СЕТ СН'!$I$12+СВЦЭМ!$D$10+'СЕТ СН'!$I$6-'СЕТ СН'!$I$22</f>
        <v>1574.9169737299999</v>
      </c>
      <c r="C128" s="36">
        <f>SUMIFS(СВЦЭМ!$C$33:$C$776,СВЦЭМ!$A$33:$A$776,$A128,СВЦЭМ!$B$33:$B$776,C$119)+'СЕТ СН'!$I$12+СВЦЭМ!$D$10+'СЕТ СН'!$I$6-'СЕТ СН'!$I$22</f>
        <v>1658.36872171</v>
      </c>
      <c r="D128" s="36">
        <f>SUMIFS(СВЦЭМ!$C$33:$C$776,СВЦЭМ!$A$33:$A$776,$A128,СВЦЭМ!$B$33:$B$776,D$119)+'СЕТ СН'!$I$12+СВЦЭМ!$D$10+'СЕТ СН'!$I$6-'СЕТ СН'!$I$22</f>
        <v>1652.6303146099999</v>
      </c>
      <c r="E128" s="36">
        <f>SUMIFS(СВЦЭМ!$C$33:$C$776,СВЦЭМ!$A$33:$A$776,$A128,СВЦЭМ!$B$33:$B$776,E$119)+'СЕТ СН'!$I$12+СВЦЭМ!$D$10+'СЕТ СН'!$I$6-'СЕТ СН'!$I$22</f>
        <v>1646.5515879499999</v>
      </c>
      <c r="F128" s="36">
        <f>SUMIFS(СВЦЭМ!$C$33:$C$776,СВЦЭМ!$A$33:$A$776,$A128,СВЦЭМ!$B$33:$B$776,F$119)+'СЕТ СН'!$I$12+СВЦЭМ!$D$10+'СЕТ СН'!$I$6-'СЕТ СН'!$I$22</f>
        <v>1641.2333195799999</v>
      </c>
      <c r="G128" s="36">
        <f>SUMIFS(СВЦЭМ!$C$33:$C$776,СВЦЭМ!$A$33:$A$776,$A128,СВЦЭМ!$B$33:$B$776,G$119)+'СЕТ СН'!$I$12+СВЦЭМ!$D$10+'СЕТ СН'!$I$6-'СЕТ СН'!$I$22</f>
        <v>1647.3953382300001</v>
      </c>
      <c r="H128" s="36">
        <f>SUMIFS(СВЦЭМ!$C$33:$C$776,СВЦЭМ!$A$33:$A$776,$A128,СВЦЭМ!$B$33:$B$776,H$119)+'СЕТ СН'!$I$12+СВЦЭМ!$D$10+'СЕТ СН'!$I$6-'СЕТ СН'!$I$22</f>
        <v>1659.74175952</v>
      </c>
      <c r="I128" s="36">
        <f>SUMIFS(СВЦЭМ!$C$33:$C$776,СВЦЭМ!$A$33:$A$776,$A128,СВЦЭМ!$B$33:$B$776,I$119)+'СЕТ СН'!$I$12+СВЦЭМ!$D$10+'СЕТ СН'!$I$6-'СЕТ СН'!$I$22</f>
        <v>1655.5674708299998</v>
      </c>
      <c r="J128" s="36">
        <f>SUMIFS(СВЦЭМ!$C$33:$C$776,СВЦЭМ!$A$33:$A$776,$A128,СВЦЭМ!$B$33:$B$776,J$119)+'СЕТ СН'!$I$12+СВЦЭМ!$D$10+'СЕТ СН'!$I$6-'СЕТ СН'!$I$22</f>
        <v>1605.53688324</v>
      </c>
      <c r="K128" s="36">
        <f>SUMIFS(СВЦЭМ!$C$33:$C$776,СВЦЭМ!$A$33:$A$776,$A128,СВЦЭМ!$B$33:$B$776,K$119)+'СЕТ СН'!$I$12+СВЦЭМ!$D$10+'СЕТ СН'!$I$6-'СЕТ СН'!$I$22</f>
        <v>1562.7174059399999</v>
      </c>
      <c r="L128" s="36">
        <f>SUMIFS(СВЦЭМ!$C$33:$C$776,СВЦЭМ!$A$33:$A$776,$A128,СВЦЭМ!$B$33:$B$776,L$119)+'СЕТ СН'!$I$12+СВЦЭМ!$D$10+'СЕТ СН'!$I$6-'СЕТ СН'!$I$22</f>
        <v>1516.9528453600001</v>
      </c>
      <c r="M128" s="36">
        <f>SUMIFS(СВЦЭМ!$C$33:$C$776,СВЦЭМ!$A$33:$A$776,$A128,СВЦЭМ!$B$33:$B$776,M$119)+'СЕТ СН'!$I$12+СВЦЭМ!$D$10+'СЕТ СН'!$I$6-'СЕТ СН'!$I$22</f>
        <v>1437.97149003</v>
      </c>
      <c r="N128" s="36">
        <f>SUMIFS(СВЦЭМ!$C$33:$C$776,СВЦЭМ!$A$33:$A$776,$A128,СВЦЭМ!$B$33:$B$776,N$119)+'СЕТ СН'!$I$12+СВЦЭМ!$D$10+'СЕТ СН'!$I$6-'СЕТ СН'!$I$22</f>
        <v>1381.3884992600001</v>
      </c>
      <c r="O128" s="36">
        <f>SUMIFS(СВЦЭМ!$C$33:$C$776,СВЦЭМ!$A$33:$A$776,$A128,СВЦЭМ!$B$33:$B$776,O$119)+'СЕТ СН'!$I$12+СВЦЭМ!$D$10+'СЕТ СН'!$I$6-'СЕТ СН'!$I$22</f>
        <v>1350.9632993299999</v>
      </c>
      <c r="P128" s="36">
        <f>SUMIFS(СВЦЭМ!$C$33:$C$776,СВЦЭМ!$A$33:$A$776,$A128,СВЦЭМ!$B$33:$B$776,P$119)+'СЕТ СН'!$I$12+СВЦЭМ!$D$10+'СЕТ СН'!$I$6-'СЕТ СН'!$I$22</f>
        <v>1349.18233575</v>
      </c>
      <c r="Q128" s="36">
        <f>SUMIFS(СВЦЭМ!$C$33:$C$776,СВЦЭМ!$A$33:$A$776,$A128,СВЦЭМ!$B$33:$B$776,Q$119)+'СЕТ СН'!$I$12+СВЦЭМ!$D$10+'СЕТ СН'!$I$6-'СЕТ СН'!$I$22</f>
        <v>1362.20345299</v>
      </c>
      <c r="R128" s="36">
        <f>SUMIFS(СВЦЭМ!$C$33:$C$776,СВЦЭМ!$A$33:$A$776,$A128,СВЦЭМ!$B$33:$B$776,R$119)+'СЕТ СН'!$I$12+СВЦЭМ!$D$10+'СЕТ СН'!$I$6-'СЕТ СН'!$I$22</f>
        <v>1357.25592259</v>
      </c>
      <c r="S128" s="36">
        <f>SUMIFS(СВЦЭМ!$C$33:$C$776,СВЦЭМ!$A$33:$A$776,$A128,СВЦЭМ!$B$33:$B$776,S$119)+'СЕТ СН'!$I$12+СВЦЭМ!$D$10+'СЕТ СН'!$I$6-'СЕТ СН'!$I$22</f>
        <v>1355.37507798</v>
      </c>
      <c r="T128" s="36">
        <f>SUMIFS(СВЦЭМ!$C$33:$C$776,СВЦЭМ!$A$33:$A$776,$A128,СВЦЭМ!$B$33:$B$776,T$119)+'СЕТ СН'!$I$12+СВЦЭМ!$D$10+'СЕТ СН'!$I$6-'СЕТ СН'!$I$22</f>
        <v>1365.7262682599999</v>
      </c>
      <c r="U128" s="36">
        <f>SUMIFS(СВЦЭМ!$C$33:$C$776,СВЦЭМ!$A$33:$A$776,$A128,СВЦЭМ!$B$33:$B$776,U$119)+'СЕТ СН'!$I$12+СВЦЭМ!$D$10+'СЕТ СН'!$I$6-'СЕТ СН'!$I$22</f>
        <v>1370.3359676299999</v>
      </c>
      <c r="V128" s="36">
        <f>SUMIFS(СВЦЭМ!$C$33:$C$776,СВЦЭМ!$A$33:$A$776,$A128,СВЦЭМ!$B$33:$B$776,V$119)+'СЕТ СН'!$I$12+СВЦЭМ!$D$10+'СЕТ СН'!$I$6-'СЕТ СН'!$I$22</f>
        <v>1371.4763423499999</v>
      </c>
      <c r="W128" s="36">
        <f>SUMIFS(СВЦЭМ!$C$33:$C$776,СВЦЭМ!$A$33:$A$776,$A128,СВЦЭМ!$B$33:$B$776,W$119)+'СЕТ СН'!$I$12+СВЦЭМ!$D$10+'СЕТ СН'!$I$6-'СЕТ СН'!$I$22</f>
        <v>1358.1530573099999</v>
      </c>
      <c r="X128" s="36">
        <f>SUMIFS(СВЦЭМ!$C$33:$C$776,СВЦЭМ!$A$33:$A$776,$A128,СВЦЭМ!$B$33:$B$776,X$119)+'СЕТ СН'!$I$12+СВЦЭМ!$D$10+'СЕТ СН'!$I$6-'СЕТ СН'!$I$22</f>
        <v>1388.0313351099999</v>
      </c>
      <c r="Y128" s="36">
        <f>SUMIFS(СВЦЭМ!$C$33:$C$776,СВЦЭМ!$A$33:$A$776,$A128,СВЦЭМ!$B$33:$B$776,Y$119)+'СЕТ СН'!$I$12+СВЦЭМ!$D$10+'СЕТ СН'!$I$6-'СЕТ СН'!$I$22</f>
        <v>1492.38344478</v>
      </c>
    </row>
    <row r="129" spans="1:25" ht="15.75" x14ac:dyDescent="0.2">
      <c r="A129" s="35">
        <f t="shared" si="3"/>
        <v>44053</v>
      </c>
      <c r="B129" s="36">
        <f>SUMIFS(СВЦЭМ!$C$33:$C$776,СВЦЭМ!$A$33:$A$776,$A129,СВЦЭМ!$B$33:$B$776,B$119)+'СЕТ СН'!$I$12+СВЦЭМ!$D$10+'СЕТ СН'!$I$6-'СЕТ СН'!$I$22</f>
        <v>1579.4660571499999</v>
      </c>
      <c r="C129" s="36">
        <f>SUMIFS(СВЦЭМ!$C$33:$C$776,СВЦЭМ!$A$33:$A$776,$A129,СВЦЭМ!$B$33:$B$776,C$119)+'СЕТ СН'!$I$12+СВЦЭМ!$D$10+'СЕТ СН'!$I$6-'СЕТ СН'!$I$22</f>
        <v>1632.4065400499999</v>
      </c>
      <c r="D129" s="36">
        <f>SUMIFS(СВЦЭМ!$C$33:$C$776,СВЦЭМ!$A$33:$A$776,$A129,СВЦЭМ!$B$33:$B$776,D$119)+'СЕТ СН'!$I$12+СВЦЭМ!$D$10+'СЕТ СН'!$I$6-'СЕТ СН'!$I$22</f>
        <v>1614.4425210099998</v>
      </c>
      <c r="E129" s="36">
        <f>SUMIFS(СВЦЭМ!$C$33:$C$776,СВЦЭМ!$A$33:$A$776,$A129,СВЦЭМ!$B$33:$B$776,E$119)+'СЕТ СН'!$I$12+СВЦЭМ!$D$10+'СЕТ СН'!$I$6-'СЕТ СН'!$I$22</f>
        <v>1602.6689266899998</v>
      </c>
      <c r="F129" s="36">
        <f>SUMIFS(СВЦЭМ!$C$33:$C$776,СВЦЭМ!$A$33:$A$776,$A129,СВЦЭМ!$B$33:$B$776,F$119)+'СЕТ СН'!$I$12+СВЦЭМ!$D$10+'СЕТ СН'!$I$6-'СЕТ СН'!$I$22</f>
        <v>1590.23811755</v>
      </c>
      <c r="G129" s="36">
        <f>SUMIFS(СВЦЭМ!$C$33:$C$776,СВЦЭМ!$A$33:$A$776,$A129,СВЦЭМ!$B$33:$B$776,G$119)+'СЕТ СН'!$I$12+СВЦЭМ!$D$10+'СЕТ СН'!$I$6-'СЕТ СН'!$I$22</f>
        <v>1603.92901693</v>
      </c>
      <c r="H129" s="36">
        <f>SUMIFS(СВЦЭМ!$C$33:$C$776,СВЦЭМ!$A$33:$A$776,$A129,СВЦЭМ!$B$33:$B$776,H$119)+'СЕТ СН'!$I$12+СВЦЭМ!$D$10+'СЕТ СН'!$I$6-'СЕТ СН'!$I$22</f>
        <v>1632.4177183100001</v>
      </c>
      <c r="I129" s="36">
        <f>SUMIFS(СВЦЭМ!$C$33:$C$776,СВЦЭМ!$A$33:$A$776,$A129,СВЦЭМ!$B$33:$B$776,I$119)+'СЕТ СН'!$I$12+СВЦЭМ!$D$10+'СЕТ СН'!$I$6-'СЕТ СН'!$I$22</f>
        <v>1627.1586710299998</v>
      </c>
      <c r="J129" s="36">
        <f>SUMIFS(СВЦЭМ!$C$33:$C$776,СВЦЭМ!$A$33:$A$776,$A129,СВЦЭМ!$B$33:$B$776,J$119)+'СЕТ СН'!$I$12+СВЦЭМ!$D$10+'СЕТ СН'!$I$6-'СЕТ СН'!$I$22</f>
        <v>1574.21166204</v>
      </c>
      <c r="K129" s="36">
        <f>SUMIFS(СВЦЭМ!$C$33:$C$776,СВЦЭМ!$A$33:$A$776,$A129,СВЦЭМ!$B$33:$B$776,K$119)+'СЕТ СН'!$I$12+СВЦЭМ!$D$10+'СЕТ СН'!$I$6-'СЕТ СН'!$I$22</f>
        <v>1532.4686277800001</v>
      </c>
      <c r="L129" s="36">
        <f>SUMIFS(СВЦЭМ!$C$33:$C$776,СВЦЭМ!$A$33:$A$776,$A129,СВЦЭМ!$B$33:$B$776,L$119)+'СЕТ СН'!$I$12+СВЦЭМ!$D$10+'СЕТ СН'!$I$6-'СЕТ СН'!$I$22</f>
        <v>1524.5123536900001</v>
      </c>
      <c r="M129" s="36">
        <f>SUMIFS(СВЦЭМ!$C$33:$C$776,СВЦЭМ!$A$33:$A$776,$A129,СВЦЭМ!$B$33:$B$776,M$119)+'СЕТ СН'!$I$12+СВЦЭМ!$D$10+'СЕТ СН'!$I$6-'СЕТ СН'!$I$22</f>
        <v>1471.0849398800001</v>
      </c>
      <c r="N129" s="36">
        <f>SUMIFS(СВЦЭМ!$C$33:$C$776,СВЦЭМ!$A$33:$A$776,$A129,СВЦЭМ!$B$33:$B$776,N$119)+'СЕТ СН'!$I$12+СВЦЭМ!$D$10+'СЕТ СН'!$I$6-'СЕТ СН'!$I$22</f>
        <v>1406.5007927699999</v>
      </c>
      <c r="O129" s="36">
        <f>SUMIFS(СВЦЭМ!$C$33:$C$776,СВЦЭМ!$A$33:$A$776,$A129,СВЦЭМ!$B$33:$B$776,O$119)+'СЕТ СН'!$I$12+СВЦЭМ!$D$10+'СЕТ СН'!$I$6-'СЕТ СН'!$I$22</f>
        <v>1372.01808964</v>
      </c>
      <c r="P129" s="36">
        <f>SUMIFS(СВЦЭМ!$C$33:$C$776,СВЦЭМ!$A$33:$A$776,$A129,СВЦЭМ!$B$33:$B$776,P$119)+'СЕТ СН'!$I$12+СВЦЭМ!$D$10+'СЕТ СН'!$I$6-'СЕТ СН'!$I$22</f>
        <v>1338.67502214</v>
      </c>
      <c r="Q129" s="36">
        <f>SUMIFS(СВЦЭМ!$C$33:$C$776,СВЦЭМ!$A$33:$A$776,$A129,СВЦЭМ!$B$33:$B$776,Q$119)+'СЕТ СН'!$I$12+СВЦЭМ!$D$10+'СЕТ СН'!$I$6-'СЕТ СН'!$I$22</f>
        <v>1346.1491943000001</v>
      </c>
      <c r="R129" s="36">
        <f>SUMIFS(СВЦЭМ!$C$33:$C$776,СВЦЭМ!$A$33:$A$776,$A129,СВЦЭМ!$B$33:$B$776,R$119)+'СЕТ СН'!$I$12+СВЦЭМ!$D$10+'СЕТ СН'!$I$6-'СЕТ СН'!$I$22</f>
        <v>1351.1055280800001</v>
      </c>
      <c r="S129" s="36">
        <f>SUMIFS(СВЦЭМ!$C$33:$C$776,СВЦЭМ!$A$33:$A$776,$A129,СВЦЭМ!$B$33:$B$776,S$119)+'СЕТ СН'!$I$12+СВЦЭМ!$D$10+'СЕТ СН'!$I$6-'СЕТ СН'!$I$22</f>
        <v>1350.91193355</v>
      </c>
      <c r="T129" s="36">
        <f>SUMIFS(СВЦЭМ!$C$33:$C$776,СВЦЭМ!$A$33:$A$776,$A129,СВЦЭМ!$B$33:$B$776,T$119)+'СЕТ СН'!$I$12+СВЦЭМ!$D$10+'СЕТ СН'!$I$6-'СЕТ СН'!$I$22</f>
        <v>1360.59905312</v>
      </c>
      <c r="U129" s="36">
        <f>SUMIFS(СВЦЭМ!$C$33:$C$776,СВЦЭМ!$A$33:$A$776,$A129,СВЦЭМ!$B$33:$B$776,U$119)+'СЕТ СН'!$I$12+СВЦЭМ!$D$10+'СЕТ СН'!$I$6-'СЕТ СН'!$I$22</f>
        <v>1361.26454857</v>
      </c>
      <c r="V129" s="36">
        <f>SUMIFS(СВЦЭМ!$C$33:$C$776,СВЦЭМ!$A$33:$A$776,$A129,СВЦЭМ!$B$33:$B$776,V$119)+'СЕТ СН'!$I$12+СВЦЭМ!$D$10+'СЕТ СН'!$I$6-'СЕТ СН'!$I$22</f>
        <v>1352.4095593</v>
      </c>
      <c r="W129" s="36">
        <f>SUMIFS(СВЦЭМ!$C$33:$C$776,СВЦЭМ!$A$33:$A$776,$A129,СВЦЭМ!$B$33:$B$776,W$119)+'СЕТ СН'!$I$12+СВЦЭМ!$D$10+'СЕТ СН'!$I$6-'СЕТ СН'!$I$22</f>
        <v>1331.8440562800001</v>
      </c>
      <c r="X129" s="36">
        <f>SUMIFS(СВЦЭМ!$C$33:$C$776,СВЦЭМ!$A$33:$A$776,$A129,СВЦЭМ!$B$33:$B$776,X$119)+'СЕТ СН'!$I$12+СВЦЭМ!$D$10+'СЕТ СН'!$I$6-'СЕТ СН'!$I$22</f>
        <v>1369.6686355500001</v>
      </c>
      <c r="Y129" s="36">
        <f>SUMIFS(СВЦЭМ!$C$33:$C$776,СВЦЭМ!$A$33:$A$776,$A129,СВЦЭМ!$B$33:$B$776,Y$119)+'СЕТ СН'!$I$12+СВЦЭМ!$D$10+'СЕТ СН'!$I$6-'СЕТ СН'!$I$22</f>
        <v>1449.44671268</v>
      </c>
    </row>
    <row r="130" spans="1:25" ht="15.75" x14ac:dyDescent="0.2">
      <c r="A130" s="35">
        <f t="shared" si="3"/>
        <v>44054</v>
      </c>
      <c r="B130" s="36">
        <f>SUMIFS(СВЦЭМ!$C$33:$C$776,СВЦЭМ!$A$33:$A$776,$A130,СВЦЭМ!$B$33:$B$776,B$119)+'СЕТ СН'!$I$12+СВЦЭМ!$D$10+'СЕТ СН'!$I$6-'СЕТ СН'!$I$22</f>
        <v>1542.40257862</v>
      </c>
      <c r="C130" s="36">
        <f>SUMIFS(СВЦЭМ!$C$33:$C$776,СВЦЭМ!$A$33:$A$776,$A130,СВЦЭМ!$B$33:$B$776,C$119)+'СЕТ СН'!$I$12+СВЦЭМ!$D$10+'СЕТ СН'!$I$6-'СЕТ СН'!$I$22</f>
        <v>1586.8237739599999</v>
      </c>
      <c r="D130" s="36">
        <f>SUMIFS(СВЦЭМ!$C$33:$C$776,СВЦЭМ!$A$33:$A$776,$A130,СВЦЭМ!$B$33:$B$776,D$119)+'СЕТ СН'!$I$12+СВЦЭМ!$D$10+'СЕТ СН'!$I$6-'СЕТ СН'!$I$22</f>
        <v>1577.0578053099998</v>
      </c>
      <c r="E130" s="36">
        <f>SUMIFS(СВЦЭМ!$C$33:$C$776,СВЦЭМ!$A$33:$A$776,$A130,СВЦЭМ!$B$33:$B$776,E$119)+'СЕТ СН'!$I$12+СВЦЭМ!$D$10+'СЕТ СН'!$I$6-'СЕТ СН'!$I$22</f>
        <v>1563.19783323</v>
      </c>
      <c r="F130" s="36">
        <f>SUMIFS(СВЦЭМ!$C$33:$C$776,СВЦЭМ!$A$33:$A$776,$A130,СВЦЭМ!$B$33:$B$776,F$119)+'СЕТ СН'!$I$12+СВЦЭМ!$D$10+'СЕТ СН'!$I$6-'СЕТ СН'!$I$22</f>
        <v>1542.5587113199999</v>
      </c>
      <c r="G130" s="36">
        <f>SUMIFS(СВЦЭМ!$C$33:$C$776,СВЦЭМ!$A$33:$A$776,$A130,СВЦЭМ!$B$33:$B$776,G$119)+'СЕТ СН'!$I$12+СВЦЭМ!$D$10+'СЕТ СН'!$I$6-'СЕТ СН'!$I$22</f>
        <v>1561.64457023</v>
      </c>
      <c r="H130" s="36">
        <f>SUMIFS(СВЦЭМ!$C$33:$C$776,СВЦЭМ!$A$33:$A$776,$A130,СВЦЭМ!$B$33:$B$776,H$119)+'СЕТ СН'!$I$12+СВЦЭМ!$D$10+'СЕТ СН'!$I$6-'СЕТ СН'!$I$22</f>
        <v>1530.50345986</v>
      </c>
      <c r="I130" s="36">
        <f>SUMIFS(СВЦЭМ!$C$33:$C$776,СВЦЭМ!$A$33:$A$776,$A130,СВЦЭМ!$B$33:$B$776,I$119)+'СЕТ СН'!$I$12+СВЦЭМ!$D$10+'СЕТ СН'!$I$6-'СЕТ СН'!$I$22</f>
        <v>1515.1888247699999</v>
      </c>
      <c r="J130" s="36">
        <f>SUMIFS(СВЦЭМ!$C$33:$C$776,СВЦЭМ!$A$33:$A$776,$A130,СВЦЭМ!$B$33:$B$776,J$119)+'СЕТ СН'!$I$12+СВЦЭМ!$D$10+'СЕТ СН'!$I$6-'СЕТ СН'!$I$22</f>
        <v>1489.3524308799999</v>
      </c>
      <c r="K130" s="36">
        <f>SUMIFS(СВЦЭМ!$C$33:$C$776,СВЦЭМ!$A$33:$A$776,$A130,СВЦЭМ!$B$33:$B$776,K$119)+'СЕТ СН'!$I$12+СВЦЭМ!$D$10+'СЕТ СН'!$I$6-'СЕТ СН'!$I$22</f>
        <v>1466.20091897</v>
      </c>
      <c r="L130" s="36">
        <f>SUMIFS(СВЦЭМ!$C$33:$C$776,СВЦЭМ!$A$33:$A$776,$A130,СВЦЭМ!$B$33:$B$776,L$119)+'СЕТ СН'!$I$12+СВЦЭМ!$D$10+'СЕТ СН'!$I$6-'СЕТ СН'!$I$22</f>
        <v>1450.26263479</v>
      </c>
      <c r="M130" s="36">
        <f>SUMIFS(СВЦЭМ!$C$33:$C$776,СВЦЭМ!$A$33:$A$776,$A130,СВЦЭМ!$B$33:$B$776,M$119)+'СЕТ СН'!$I$12+СВЦЭМ!$D$10+'СЕТ СН'!$I$6-'СЕТ СН'!$I$22</f>
        <v>1412.4360994399999</v>
      </c>
      <c r="N130" s="36">
        <f>SUMIFS(СВЦЭМ!$C$33:$C$776,СВЦЭМ!$A$33:$A$776,$A130,СВЦЭМ!$B$33:$B$776,N$119)+'СЕТ СН'!$I$12+СВЦЭМ!$D$10+'СЕТ СН'!$I$6-'СЕТ СН'!$I$22</f>
        <v>1395.90519251</v>
      </c>
      <c r="O130" s="36">
        <f>SUMIFS(СВЦЭМ!$C$33:$C$776,СВЦЭМ!$A$33:$A$776,$A130,СВЦЭМ!$B$33:$B$776,O$119)+'СЕТ СН'!$I$12+СВЦЭМ!$D$10+'СЕТ СН'!$I$6-'СЕТ СН'!$I$22</f>
        <v>1401.6718721899999</v>
      </c>
      <c r="P130" s="36">
        <f>SUMIFS(СВЦЭМ!$C$33:$C$776,СВЦЭМ!$A$33:$A$776,$A130,СВЦЭМ!$B$33:$B$776,P$119)+'СЕТ СН'!$I$12+СВЦЭМ!$D$10+'СЕТ СН'!$I$6-'СЕТ СН'!$I$22</f>
        <v>1400.62467087</v>
      </c>
      <c r="Q130" s="36">
        <f>SUMIFS(СВЦЭМ!$C$33:$C$776,СВЦЭМ!$A$33:$A$776,$A130,СВЦЭМ!$B$33:$B$776,Q$119)+'СЕТ СН'!$I$12+СВЦЭМ!$D$10+'СЕТ СН'!$I$6-'СЕТ СН'!$I$22</f>
        <v>1400.56582888</v>
      </c>
      <c r="R130" s="36">
        <f>SUMIFS(СВЦЭМ!$C$33:$C$776,СВЦЭМ!$A$33:$A$776,$A130,СВЦЭМ!$B$33:$B$776,R$119)+'СЕТ СН'!$I$12+СВЦЭМ!$D$10+'СЕТ СН'!$I$6-'СЕТ СН'!$I$22</f>
        <v>1395.0777967899999</v>
      </c>
      <c r="S130" s="36">
        <f>SUMIFS(СВЦЭМ!$C$33:$C$776,СВЦЭМ!$A$33:$A$776,$A130,СВЦЭМ!$B$33:$B$776,S$119)+'СЕТ СН'!$I$12+СВЦЭМ!$D$10+'СЕТ СН'!$I$6-'СЕТ СН'!$I$22</f>
        <v>1400.6350861000001</v>
      </c>
      <c r="T130" s="36">
        <f>SUMIFS(СВЦЭМ!$C$33:$C$776,СВЦЭМ!$A$33:$A$776,$A130,СВЦЭМ!$B$33:$B$776,T$119)+'СЕТ СН'!$I$12+СВЦЭМ!$D$10+'СЕТ СН'!$I$6-'СЕТ СН'!$I$22</f>
        <v>1399.5072120899999</v>
      </c>
      <c r="U130" s="36">
        <f>SUMIFS(СВЦЭМ!$C$33:$C$776,СВЦЭМ!$A$33:$A$776,$A130,СВЦЭМ!$B$33:$B$776,U$119)+'СЕТ СН'!$I$12+СВЦЭМ!$D$10+'СЕТ СН'!$I$6-'СЕТ СН'!$I$22</f>
        <v>1392.0963295299998</v>
      </c>
      <c r="V130" s="36">
        <f>SUMIFS(СВЦЭМ!$C$33:$C$776,СВЦЭМ!$A$33:$A$776,$A130,СВЦЭМ!$B$33:$B$776,V$119)+'СЕТ СН'!$I$12+СВЦЭМ!$D$10+'СЕТ СН'!$I$6-'СЕТ СН'!$I$22</f>
        <v>1387.12508499</v>
      </c>
      <c r="W130" s="36">
        <f>SUMIFS(СВЦЭМ!$C$33:$C$776,СВЦЭМ!$A$33:$A$776,$A130,СВЦЭМ!$B$33:$B$776,W$119)+'СЕТ СН'!$I$12+СВЦЭМ!$D$10+'СЕТ СН'!$I$6-'СЕТ СН'!$I$22</f>
        <v>1394.5609016399999</v>
      </c>
      <c r="X130" s="36">
        <f>SUMIFS(СВЦЭМ!$C$33:$C$776,СВЦЭМ!$A$33:$A$776,$A130,СВЦЭМ!$B$33:$B$776,X$119)+'СЕТ СН'!$I$12+СВЦЭМ!$D$10+'СЕТ СН'!$I$6-'СЕТ СН'!$I$22</f>
        <v>1395.30485703</v>
      </c>
      <c r="Y130" s="36">
        <f>SUMIFS(СВЦЭМ!$C$33:$C$776,СВЦЭМ!$A$33:$A$776,$A130,СВЦЭМ!$B$33:$B$776,Y$119)+'СЕТ СН'!$I$12+СВЦЭМ!$D$10+'СЕТ СН'!$I$6-'СЕТ СН'!$I$22</f>
        <v>1433.1243238100001</v>
      </c>
    </row>
    <row r="131" spans="1:25" ht="15.75" x14ac:dyDescent="0.2">
      <c r="A131" s="35">
        <f t="shared" si="3"/>
        <v>44055</v>
      </c>
      <c r="B131" s="36">
        <f>SUMIFS(СВЦЭМ!$C$33:$C$776,СВЦЭМ!$A$33:$A$776,$A131,СВЦЭМ!$B$33:$B$776,B$119)+'СЕТ СН'!$I$12+СВЦЭМ!$D$10+'СЕТ СН'!$I$6-'СЕТ СН'!$I$22</f>
        <v>1531.47722264</v>
      </c>
      <c r="C131" s="36">
        <f>SUMIFS(СВЦЭМ!$C$33:$C$776,СВЦЭМ!$A$33:$A$776,$A131,СВЦЭМ!$B$33:$B$776,C$119)+'СЕТ СН'!$I$12+СВЦЭМ!$D$10+'СЕТ СН'!$I$6-'СЕТ СН'!$I$22</f>
        <v>1576.6258174999998</v>
      </c>
      <c r="D131" s="36">
        <f>SUMIFS(СВЦЭМ!$C$33:$C$776,СВЦЭМ!$A$33:$A$776,$A131,СВЦЭМ!$B$33:$B$776,D$119)+'СЕТ СН'!$I$12+СВЦЭМ!$D$10+'СЕТ СН'!$I$6-'СЕТ СН'!$I$22</f>
        <v>1574.4894460800001</v>
      </c>
      <c r="E131" s="36">
        <f>SUMIFS(СВЦЭМ!$C$33:$C$776,СВЦЭМ!$A$33:$A$776,$A131,СВЦЭМ!$B$33:$B$776,E$119)+'СЕТ СН'!$I$12+СВЦЭМ!$D$10+'СЕТ СН'!$I$6-'СЕТ СН'!$I$22</f>
        <v>1579.6514481199999</v>
      </c>
      <c r="F131" s="36">
        <f>SUMIFS(СВЦЭМ!$C$33:$C$776,СВЦЭМ!$A$33:$A$776,$A131,СВЦЭМ!$B$33:$B$776,F$119)+'СЕТ СН'!$I$12+СВЦЭМ!$D$10+'СЕТ СН'!$I$6-'СЕТ СН'!$I$22</f>
        <v>1581.04372986</v>
      </c>
      <c r="G131" s="36">
        <f>SUMIFS(СВЦЭМ!$C$33:$C$776,СВЦЭМ!$A$33:$A$776,$A131,СВЦЭМ!$B$33:$B$776,G$119)+'СЕТ СН'!$I$12+СВЦЭМ!$D$10+'СЕТ СН'!$I$6-'СЕТ СН'!$I$22</f>
        <v>1577.26172337</v>
      </c>
      <c r="H131" s="36">
        <f>SUMIFS(СВЦЭМ!$C$33:$C$776,СВЦЭМ!$A$33:$A$776,$A131,СВЦЭМ!$B$33:$B$776,H$119)+'СЕТ СН'!$I$12+СВЦЭМ!$D$10+'СЕТ СН'!$I$6-'СЕТ СН'!$I$22</f>
        <v>1565.24337021</v>
      </c>
      <c r="I131" s="36">
        <f>SUMIFS(СВЦЭМ!$C$33:$C$776,СВЦЭМ!$A$33:$A$776,$A131,СВЦЭМ!$B$33:$B$776,I$119)+'СЕТ СН'!$I$12+СВЦЭМ!$D$10+'СЕТ СН'!$I$6-'СЕТ СН'!$I$22</f>
        <v>1550.4440780300001</v>
      </c>
      <c r="J131" s="36">
        <f>SUMIFS(СВЦЭМ!$C$33:$C$776,СВЦЭМ!$A$33:$A$776,$A131,СВЦЭМ!$B$33:$B$776,J$119)+'СЕТ СН'!$I$12+СВЦЭМ!$D$10+'СЕТ СН'!$I$6-'СЕТ СН'!$I$22</f>
        <v>1497.24952093</v>
      </c>
      <c r="K131" s="36">
        <f>SUMIFS(СВЦЭМ!$C$33:$C$776,СВЦЭМ!$A$33:$A$776,$A131,СВЦЭМ!$B$33:$B$776,K$119)+'СЕТ СН'!$I$12+СВЦЭМ!$D$10+'СЕТ СН'!$I$6-'СЕТ СН'!$I$22</f>
        <v>1470.65724976</v>
      </c>
      <c r="L131" s="36">
        <f>SUMIFS(СВЦЭМ!$C$33:$C$776,СВЦЭМ!$A$33:$A$776,$A131,СВЦЭМ!$B$33:$B$776,L$119)+'СЕТ СН'!$I$12+СВЦЭМ!$D$10+'СЕТ СН'!$I$6-'СЕТ СН'!$I$22</f>
        <v>1453.1847571899998</v>
      </c>
      <c r="M131" s="36">
        <f>SUMIFS(СВЦЭМ!$C$33:$C$776,СВЦЭМ!$A$33:$A$776,$A131,СВЦЭМ!$B$33:$B$776,M$119)+'СЕТ СН'!$I$12+СВЦЭМ!$D$10+'СЕТ СН'!$I$6-'СЕТ СН'!$I$22</f>
        <v>1364.8175179599998</v>
      </c>
      <c r="N131" s="36">
        <f>SUMIFS(СВЦЭМ!$C$33:$C$776,СВЦЭМ!$A$33:$A$776,$A131,СВЦЭМ!$B$33:$B$776,N$119)+'СЕТ СН'!$I$12+СВЦЭМ!$D$10+'СЕТ СН'!$I$6-'СЕТ СН'!$I$22</f>
        <v>1332.7221632999999</v>
      </c>
      <c r="O131" s="36">
        <f>SUMIFS(СВЦЭМ!$C$33:$C$776,СВЦЭМ!$A$33:$A$776,$A131,СВЦЭМ!$B$33:$B$776,O$119)+'СЕТ СН'!$I$12+СВЦЭМ!$D$10+'СЕТ СН'!$I$6-'СЕТ СН'!$I$22</f>
        <v>1321.7374930400001</v>
      </c>
      <c r="P131" s="36">
        <f>SUMIFS(СВЦЭМ!$C$33:$C$776,СВЦЭМ!$A$33:$A$776,$A131,СВЦЭМ!$B$33:$B$776,P$119)+'СЕТ СН'!$I$12+СВЦЭМ!$D$10+'СЕТ СН'!$I$6-'СЕТ СН'!$I$22</f>
        <v>1370.08252879</v>
      </c>
      <c r="Q131" s="36">
        <f>SUMIFS(СВЦЭМ!$C$33:$C$776,СВЦЭМ!$A$33:$A$776,$A131,СВЦЭМ!$B$33:$B$776,Q$119)+'СЕТ СН'!$I$12+СВЦЭМ!$D$10+'СЕТ СН'!$I$6-'СЕТ СН'!$I$22</f>
        <v>1373.72649968</v>
      </c>
      <c r="R131" s="36">
        <f>SUMIFS(СВЦЭМ!$C$33:$C$776,СВЦЭМ!$A$33:$A$776,$A131,СВЦЭМ!$B$33:$B$776,R$119)+'СЕТ СН'!$I$12+СВЦЭМ!$D$10+'СЕТ СН'!$I$6-'СЕТ СН'!$I$22</f>
        <v>1376.43606802</v>
      </c>
      <c r="S131" s="36">
        <f>SUMIFS(СВЦЭМ!$C$33:$C$776,СВЦЭМ!$A$33:$A$776,$A131,СВЦЭМ!$B$33:$B$776,S$119)+'СЕТ СН'!$I$12+СВЦЭМ!$D$10+'СЕТ СН'!$I$6-'СЕТ СН'!$I$22</f>
        <v>1377.1353752599998</v>
      </c>
      <c r="T131" s="36">
        <f>SUMIFS(СВЦЭМ!$C$33:$C$776,СВЦЭМ!$A$33:$A$776,$A131,СВЦЭМ!$B$33:$B$776,T$119)+'СЕТ СН'!$I$12+СВЦЭМ!$D$10+'СЕТ СН'!$I$6-'СЕТ СН'!$I$22</f>
        <v>1375.95026904</v>
      </c>
      <c r="U131" s="36">
        <f>SUMIFS(СВЦЭМ!$C$33:$C$776,СВЦЭМ!$A$33:$A$776,$A131,СВЦЭМ!$B$33:$B$776,U$119)+'СЕТ СН'!$I$12+СВЦЭМ!$D$10+'СЕТ СН'!$I$6-'СЕТ СН'!$I$22</f>
        <v>1354.5992231</v>
      </c>
      <c r="V131" s="36">
        <f>SUMIFS(СВЦЭМ!$C$33:$C$776,СВЦЭМ!$A$33:$A$776,$A131,СВЦЭМ!$B$33:$B$776,V$119)+'СЕТ СН'!$I$12+СВЦЭМ!$D$10+'СЕТ СН'!$I$6-'СЕТ СН'!$I$22</f>
        <v>1356.5883309400001</v>
      </c>
      <c r="W131" s="36">
        <f>SUMIFS(СВЦЭМ!$C$33:$C$776,СВЦЭМ!$A$33:$A$776,$A131,СВЦЭМ!$B$33:$B$776,W$119)+'СЕТ СН'!$I$12+СВЦЭМ!$D$10+'СЕТ СН'!$I$6-'СЕТ СН'!$I$22</f>
        <v>1358.8783724899999</v>
      </c>
      <c r="X131" s="36">
        <f>SUMIFS(СВЦЭМ!$C$33:$C$776,СВЦЭМ!$A$33:$A$776,$A131,СВЦЭМ!$B$33:$B$776,X$119)+'СЕТ СН'!$I$12+СВЦЭМ!$D$10+'СЕТ СН'!$I$6-'СЕТ СН'!$I$22</f>
        <v>1376.13012594</v>
      </c>
      <c r="Y131" s="36">
        <f>SUMIFS(СВЦЭМ!$C$33:$C$776,СВЦЭМ!$A$33:$A$776,$A131,СВЦЭМ!$B$33:$B$776,Y$119)+'СЕТ СН'!$I$12+СВЦЭМ!$D$10+'СЕТ СН'!$I$6-'СЕТ СН'!$I$22</f>
        <v>1463.0376100600001</v>
      </c>
    </row>
    <row r="132" spans="1:25" ht="15.75" x14ac:dyDescent="0.2">
      <c r="A132" s="35">
        <f t="shared" si="3"/>
        <v>44056</v>
      </c>
      <c r="B132" s="36">
        <f>SUMIFS(СВЦЭМ!$C$33:$C$776,СВЦЭМ!$A$33:$A$776,$A132,СВЦЭМ!$B$33:$B$776,B$119)+'СЕТ СН'!$I$12+СВЦЭМ!$D$10+'СЕТ СН'!$I$6-'СЕТ СН'!$I$22</f>
        <v>1544.4883364899999</v>
      </c>
      <c r="C132" s="36">
        <f>SUMIFS(СВЦЭМ!$C$33:$C$776,СВЦЭМ!$A$33:$A$776,$A132,СВЦЭМ!$B$33:$B$776,C$119)+'СЕТ СН'!$I$12+СВЦЭМ!$D$10+'СЕТ СН'!$I$6-'СЕТ СН'!$I$22</f>
        <v>1583.52189094</v>
      </c>
      <c r="D132" s="36">
        <f>SUMIFS(СВЦЭМ!$C$33:$C$776,СВЦЭМ!$A$33:$A$776,$A132,СВЦЭМ!$B$33:$B$776,D$119)+'СЕТ СН'!$I$12+СВЦЭМ!$D$10+'СЕТ СН'!$I$6-'СЕТ СН'!$I$22</f>
        <v>1610.99987334</v>
      </c>
      <c r="E132" s="36">
        <f>SUMIFS(СВЦЭМ!$C$33:$C$776,СВЦЭМ!$A$33:$A$776,$A132,СВЦЭМ!$B$33:$B$776,E$119)+'СЕТ СН'!$I$12+СВЦЭМ!$D$10+'СЕТ СН'!$I$6-'СЕТ СН'!$I$22</f>
        <v>1626.0063526399999</v>
      </c>
      <c r="F132" s="36">
        <f>SUMIFS(СВЦЭМ!$C$33:$C$776,СВЦЭМ!$A$33:$A$776,$A132,СВЦЭМ!$B$33:$B$776,F$119)+'СЕТ СН'!$I$12+СВЦЭМ!$D$10+'СЕТ СН'!$I$6-'СЕТ СН'!$I$22</f>
        <v>1622.7784181299999</v>
      </c>
      <c r="G132" s="36">
        <f>SUMIFS(СВЦЭМ!$C$33:$C$776,СВЦЭМ!$A$33:$A$776,$A132,СВЦЭМ!$B$33:$B$776,G$119)+'СЕТ СН'!$I$12+СВЦЭМ!$D$10+'СЕТ СН'!$I$6-'СЕТ СН'!$I$22</f>
        <v>1599.59255841</v>
      </c>
      <c r="H132" s="36">
        <f>SUMIFS(СВЦЭМ!$C$33:$C$776,СВЦЭМ!$A$33:$A$776,$A132,СВЦЭМ!$B$33:$B$776,H$119)+'СЕТ СН'!$I$12+СВЦЭМ!$D$10+'СЕТ СН'!$I$6-'СЕТ СН'!$I$22</f>
        <v>1558.34720197</v>
      </c>
      <c r="I132" s="36">
        <f>SUMIFS(СВЦЭМ!$C$33:$C$776,СВЦЭМ!$A$33:$A$776,$A132,СВЦЭМ!$B$33:$B$776,I$119)+'СЕТ СН'!$I$12+СВЦЭМ!$D$10+'СЕТ СН'!$I$6-'СЕТ СН'!$I$22</f>
        <v>1495.3074531100001</v>
      </c>
      <c r="J132" s="36">
        <f>SUMIFS(СВЦЭМ!$C$33:$C$776,СВЦЭМ!$A$33:$A$776,$A132,СВЦЭМ!$B$33:$B$776,J$119)+'СЕТ СН'!$I$12+СВЦЭМ!$D$10+'СЕТ СН'!$I$6-'СЕТ СН'!$I$22</f>
        <v>1442.2055892899998</v>
      </c>
      <c r="K132" s="36">
        <f>SUMIFS(СВЦЭМ!$C$33:$C$776,СВЦЭМ!$A$33:$A$776,$A132,СВЦЭМ!$B$33:$B$776,K$119)+'СЕТ СН'!$I$12+СВЦЭМ!$D$10+'СЕТ СН'!$I$6-'СЕТ СН'!$I$22</f>
        <v>1417.7318321399998</v>
      </c>
      <c r="L132" s="36">
        <f>SUMIFS(СВЦЭМ!$C$33:$C$776,СВЦЭМ!$A$33:$A$776,$A132,СВЦЭМ!$B$33:$B$776,L$119)+'СЕТ СН'!$I$12+СВЦЭМ!$D$10+'СЕТ СН'!$I$6-'СЕТ СН'!$I$22</f>
        <v>1409.01055092</v>
      </c>
      <c r="M132" s="36">
        <f>SUMIFS(СВЦЭМ!$C$33:$C$776,СВЦЭМ!$A$33:$A$776,$A132,СВЦЭМ!$B$33:$B$776,M$119)+'СЕТ СН'!$I$12+СВЦЭМ!$D$10+'СЕТ СН'!$I$6-'СЕТ СН'!$I$22</f>
        <v>1364.64409252</v>
      </c>
      <c r="N132" s="36">
        <f>SUMIFS(СВЦЭМ!$C$33:$C$776,СВЦЭМ!$A$33:$A$776,$A132,СВЦЭМ!$B$33:$B$776,N$119)+'СЕТ СН'!$I$12+СВЦЭМ!$D$10+'СЕТ СН'!$I$6-'СЕТ СН'!$I$22</f>
        <v>1387.3538913799998</v>
      </c>
      <c r="O132" s="36">
        <f>SUMIFS(СВЦЭМ!$C$33:$C$776,СВЦЭМ!$A$33:$A$776,$A132,СВЦЭМ!$B$33:$B$776,O$119)+'СЕТ СН'!$I$12+СВЦЭМ!$D$10+'СЕТ СН'!$I$6-'СЕТ СН'!$I$22</f>
        <v>1389.9928524100001</v>
      </c>
      <c r="P132" s="36">
        <f>SUMIFS(СВЦЭМ!$C$33:$C$776,СВЦЭМ!$A$33:$A$776,$A132,СВЦЭМ!$B$33:$B$776,P$119)+'СЕТ СН'!$I$12+СВЦЭМ!$D$10+'СЕТ СН'!$I$6-'СЕТ СН'!$I$22</f>
        <v>1401.1603390599998</v>
      </c>
      <c r="Q132" s="36">
        <f>SUMIFS(СВЦЭМ!$C$33:$C$776,СВЦЭМ!$A$33:$A$776,$A132,СВЦЭМ!$B$33:$B$776,Q$119)+'СЕТ СН'!$I$12+СВЦЭМ!$D$10+'СЕТ СН'!$I$6-'СЕТ СН'!$I$22</f>
        <v>1410.11458077</v>
      </c>
      <c r="R132" s="36">
        <f>SUMIFS(СВЦЭМ!$C$33:$C$776,СВЦЭМ!$A$33:$A$776,$A132,СВЦЭМ!$B$33:$B$776,R$119)+'СЕТ СН'!$I$12+СВЦЭМ!$D$10+'СЕТ СН'!$I$6-'СЕТ СН'!$I$22</f>
        <v>1403.74084866</v>
      </c>
      <c r="S132" s="36">
        <f>SUMIFS(СВЦЭМ!$C$33:$C$776,СВЦЭМ!$A$33:$A$776,$A132,СВЦЭМ!$B$33:$B$776,S$119)+'СЕТ СН'!$I$12+СВЦЭМ!$D$10+'СЕТ СН'!$I$6-'СЕТ СН'!$I$22</f>
        <v>1410.04460795</v>
      </c>
      <c r="T132" s="36">
        <f>SUMIFS(СВЦЭМ!$C$33:$C$776,СВЦЭМ!$A$33:$A$776,$A132,СВЦЭМ!$B$33:$B$776,T$119)+'СЕТ СН'!$I$12+СВЦЭМ!$D$10+'СЕТ СН'!$I$6-'СЕТ СН'!$I$22</f>
        <v>1347.31570412</v>
      </c>
      <c r="U132" s="36">
        <f>SUMIFS(СВЦЭМ!$C$33:$C$776,СВЦЭМ!$A$33:$A$776,$A132,СВЦЭМ!$B$33:$B$776,U$119)+'СЕТ СН'!$I$12+СВЦЭМ!$D$10+'СЕТ СН'!$I$6-'СЕТ СН'!$I$22</f>
        <v>1284.2256549499998</v>
      </c>
      <c r="V132" s="36">
        <f>SUMIFS(СВЦЭМ!$C$33:$C$776,СВЦЭМ!$A$33:$A$776,$A132,СВЦЭМ!$B$33:$B$776,V$119)+'СЕТ СН'!$I$12+СВЦЭМ!$D$10+'СЕТ СН'!$I$6-'СЕТ СН'!$I$22</f>
        <v>1287.51547465</v>
      </c>
      <c r="W132" s="36">
        <f>SUMIFS(СВЦЭМ!$C$33:$C$776,СВЦЭМ!$A$33:$A$776,$A132,СВЦЭМ!$B$33:$B$776,W$119)+'СЕТ СН'!$I$12+СВЦЭМ!$D$10+'СЕТ СН'!$I$6-'СЕТ СН'!$I$22</f>
        <v>1303.2259185399998</v>
      </c>
      <c r="X132" s="36">
        <f>SUMIFS(СВЦЭМ!$C$33:$C$776,СВЦЭМ!$A$33:$A$776,$A132,СВЦЭМ!$B$33:$B$776,X$119)+'СЕТ СН'!$I$12+СВЦЭМ!$D$10+'СЕТ СН'!$I$6-'СЕТ СН'!$I$22</f>
        <v>1308.9595414999999</v>
      </c>
      <c r="Y132" s="36">
        <f>SUMIFS(СВЦЭМ!$C$33:$C$776,СВЦЭМ!$A$33:$A$776,$A132,СВЦЭМ!$B$33:$B$776,Y$119)+'СЕТ СН'!$I$12+СВЦЭМ!$D$10+'СЕТ СН'!$I$6-'СЕТ СН'!$I$22</f>
        <v>1369.5787928899999</v>
      </c>
    </row>
    <row r="133" spans="1:25" ht="15.75" x14ac:dyDescent="0.2">
      <c r="A133" s="35">
        <f t="shared" si="3"/>
        <v>44057</v>
      </c>
      <c r="B133" s="36">
        <f>SUMIFS(СВЦЭМ!$C$33:$C$776,СВЦЭМ!$A$33:$A$776,$A133,СВЦЭМ!$B$33:$B$776,B$119)+'СЕТ СН'!$I$12+СВЦЭМ!$D$10+'СЕТ СН'!$I$6-'СЕТ СН'!$I$22</f>
        <v>1517.55842777</v>
      </c>
      <c r="C133" s="36">
        <f>SUMIFS(СВЦЭМ!$C$33:$C$776,СВЦЭМ!$A$33:$A$776,$A133,СВЦЭМ!$B$33:$B$776,C$119)+'СЕТ СН'!$I$12+СВЦЭМ!$D$10+'СЕТ СН'!$I$6-'СЕТ СН'!$I$22</f>
        <v>1535.2273956199999</v>
      </c>
      <c r="D133" s="36">
        <f>SUMIFS(СВЦЭМ!$C$33:$C$776,СВЦЭМ!$A$33:$A$776,$A133,СВЦЭМ!$B$33:$B$776,D$119)+'СЕТ СН'!$I$12+СВЦЭМ!$D$10+'СЕТ СН'!$I$6-'СЕТ СН'!$I$22</f>
        <v>1558.5691414099999</v>
      </c>
      <c r="E133" s="36">
        <f>SUMIFS(СВЦЭМ!$C$33:$C$776,СВЦЭМ!$A$33:$A$776,$A133,СВЦЭМ!$B$33:$B$776,E$119)+'СЕТ СН'!$I$12+СВЦЭМ!$D$10+'СЕТ СН'!$I$6-'СЕТ СН'!$I$22</f>
        <v>1557.3872189599999</v>
      </c>
      <c r="F133" s="36">
        <f>SUMIFS(СВЦЭМ!$C$33:$C$776,СВЦЭМ!$A$33:$A$776,$A133,СВЦЭМ!$B$33:$B$776,F$119)+'СЕТ СН'!$I$12+СВЦЭМ!$D$10+'СЕТ СН'!$I$6-'СЕТ СН'!$I$22</f>
        <v>1561.5361631999999</v>
      </c>
      <c r="G133" s="36">
        <f>SUMIFS(СВЦЭМ!$C$33:$C$776,СВЦЭМ!$A$33:$A$776,$A133,СВЦЭМ!$B$33:$B$776,G$119)+'СЕТ СН'!$I$12+СВЦЭМ!$D$10+'СЕТ СН'!$I$6-'СЕТ СН'!$I$22</f>
        <v>1541.7014279800001</v>
      </c>
      <c r="H133" s="36">
        <f>SUMIFS(СВЦЭМ!$C$33:$C$776,СВЦЭМ!$A$33:$A$776,$A133,СВЦЭМ!$B$33:$B$776,H$119)+'СЕТ СН'!$I$12+СВЦЭМ!$D$10+'СЕТ СН'!$I$6-'СЕТ СН'!$I$22</f>
        <v>1525.9703208599999</v>
      </c>
      <c r="I133" s="36">
        <f>SUMIFS(СВЦЭМ!$C$33:$C$776,СВЦЭМ!$A$33:$A$776,$A133,СВЦЭМ!$B$33:$B$776,I$119)+'СЕТ СН'!$I$12+СВЦЭМ!$D$10+'СЕТ СН'!$I$6-'СЕТ СН'!$I$22</f>
        <v>1526.4043726300001</v>
      </c>
      <c r="J133" s="36">
        <f>SUMIFS(СВЦЭМ!$C$33:$C$776,СВЦЭМ!$A$33:$A$776,$A133,СВЦЭМ!$B$33:$B$776,J$119)+'СЕТ СН'!$I$12+СВЦЭМ!$D$10+'СЕТ СН'!$I$6-'СЕТ СН'!$I$22</f>
        <v>1474.5604352599998</v>
      </c>
      <c r="K133" s="36">
        <f>SUMIFS(СВЦЭМ!$C$33:$C$776,СВЦЭМ!$A$33:$A$776,$A133,СВЦЭМ!$B$33:$B$776,K$119)+'СЕТ СН'!$I$12+СВЦЭМ!$D$10+'СЕТ СН'!$I$6-'СЕТ СН'!$I$22</f>
        <v>1453.1498181500001</v>
      </c>
      <c r="L133" s="36">
        <f>SUMIFS(СВЦЭМ!$C$33:$C$776,СВЦЭМ!$A$33:$A$776,$A133,СВЦЭМ!$B$33:$B$776,L$119)+'СЕТ СН'!$I$12+СВЦЭМ!$D$10+'СЕТ СН'!$I$6-'СЕТ СН'!$I$22</f>
        <v>1436.90593642</v>
      </c>
      <c r="M133" s="36">
        <f>SUMIFS(СВЦЭМ!$C$33:$C$776,СВЦЭМ!$A$33:$A$776,$A133,СВЦЭМ!$B$33:$B$776,M$119)+'СЕТ СН'!$I$12+СВЦЭМ!$D$10+'СЕТ СН'!$I$6-'СЕТ СН'!$I$22</f>
        <v>1398.5656348399998</v>
      </c>
      <c r="N133" s="36">
        <f>SUMIFS(СВЦЭМ!$C$33:$C$776,СВЦЭМ!$A$33:$A$776,$A133,СВЦЭМ!$B$33:$B$776,N$119)+'СЕТ СН'!$I$12+СВЦЭМ!$D$10+'СЕТ СН'!$I$6-'СЕТ СН'!$I$22</f>
        <v>1323.89454581</v>
      </c>
      <c r="O133" s="36">
        <f>SUMIFS(СВЦЭМ!$C$33:$C$776,СВЦЭМ!$A$33:$A$776,$A133,СВЦЭМ!$B$33:$B$776,O$119)+'СЕТ СН'!$I$12+СВЦЭМ!$D$10+'СЕТ СН'!$I$6-'СЕТ СН'!$I$22</f>
        <v>1304.51533879</v>
      </c>
      <c r="P133" s="36">
        <f>SUMIFS(СВЦЭМ!$C$33:$C$776,СВЦЭМ!$A$33:$A$776,$A133,СВЦЭМ!$B$33:$B$776,P$119)+'СЕТ СН'!$I$12+СВЦЭМ!$D$10+'СЕТ СН'!$I$6-'СЕТ СН'!$I$22</f>
        <v>1314.31964797</v>
      </c>
      <c r="Q133" s="36">
        <f>SUMIFS(СВЦЭМ!$C$33:$C$776,СВЦЭМ!$A$33:$A$776,$A133,СВЦЭМ!$B$33:$B$776,Q$119)+'СЕТ СН'!$I$12+СВЦЭМ!$D$10+'СЕТ СН'!$I$6-'СЕТ СН'!$I$22</f>
        <v>1326.5023835500001</v>
      </c>
      <c r="R133" s="36">
        <f>SUMIFS(СВЦЭМ!$C$33:$C$776,СВЦЭМ!$A$33:$A$776,$A133,СВЦЭМ!$B$33:$B$776,R$119)+'СЕТ СН'!$I$12+СВЦЭМ!$D$10+'СЕТ СН'!$I$6-'СЕТ СН'!$I$22</f>
        <v>1322.3497469399999</v>
      </c>
      <c r="S133" s="36">
        <f>SUMIFS(СВЦЭМ!$C$33:$C$776,СВЦЭМ!$A$33:$A$776,$A133,СВЦЭМ!$B$33:$B$776,S$119)+'СЕТ СН'!$I$12+СВЦЭМ!$D$10+'СЕТ СН'!$I$6-'СЕТ СН'!$I$22</f>
        <v>1333.3900126399999</v>
      </c>
      <c r="T133" s="36">
        <f>SUMIFS(СВЦЭМ!$C$33:$C$776,СВЦЭМ!$A$33:$A$776,$A133,СВЦЭМ!$B$33:$B$776,T$119)+'СЕТ СН'!$I$12+СВЦЭМ!$D$10+'СЕТ СН'!$I$6-'СЕТ СН'!$I$22</f>
        <v>1331.2061890499999</v>
      </c>
      <c r="U133" s="36">
        <f>SUMIFS(СВЦЭМ!$C$33:$C$776,СВЦЭМ!$A$33:$A$776,$A133,СВЦЭМ!$B$33:$B$776,U$119)+'СЕТ СН'!$I$12+СВЦЭМ!$D$10+'СЕТ СН'!$I$6-'СЕТ СН'!$I$22</f>
        <v>1342.0571493100001</v>
      </c>
      <c r="V133" s="36">
        <f>SUMIFS(СВЦЭМ!$C$33:$C$776,СВЦЭМ!$A$33:$A$776,$A133,СВЦЭМ!$B$33:$B$776,V$119)+'СЕТ СН'!$I$12+СВЦЭМ!$D$10+'СЕТ СН'!$I$6-'СЕТ СН'!$I$22</f>
        <v>1331.5682044</v>
      </c>
      <c r="W133" s="36">
        <f>SUMIFS(СВЦЭМ!$C$33:$C$776,СВЦЭМ!$A$33:$A$776,$A133,СВЦЭМ!$B$33:$B$776,W$119)+'СЕТ СН'!$I$12+СВЦЭМ!$D$10+'СЕТ СН'!$I$6-'СЕТ СН'!$I$22</f>
        <v>1334.52488825</v>
      </c>
      <c r="X133" s="36">
        <f>SUMIFS(СВЦЭМ!$C$33:$C$776,СВЦЭМ!$A$33:$A$776,$A133,СВЦЭМ!$B$33:$B$776,X$119)+'СЕТ СН'!$I$12+СВЦЭМ!$D$10+'СЕТ СН'!$I$6-'СЕТ СН'!$I$22</f>
        <v>1354.7245486100001</v>
      </c>
      <c r="Y133" s="36">
        <f>SUMIFS(СВЦЭМ!$C$33:$C$776,СВЦЭМ!$A$33:$A$776,$A133,СВЦЭМ!$B$33:$B$776,Y$119)+'СЕТ СН'!$I$12+СВЦЭМ!$D$10+'СЕТ СН'!$I$6-'СЕТ СН'!$I$22</f>
        <v>1428.3985416199998</v>
      </c>
    </row>
    <row r="134" spans="1:25" ht="15.75" x14ac:dyDescent="0.2">
      <c r="A134" s="35">
        <f t="shared" si="3"/>
        <v>44058</v>
      </c>
      <c r="B134" s="36">
        <f>SUMIFS(СВЦЭМ!$C$33:$C$776,СВЦЭМ!$A$33:$A$776,$A134,СВЦЭМ!$B$33:$B$776,B$119)+'СЕТ СН'!$I$12+СВЦЭМ!$D$10+'СЕТ СН'!$I$6-'СЕТ СН'!$I$22</f>
        <v>1455.2746028299998</v>
      </c>
      <c r="C134" s="36">
        <f>SUMIFS(СВЦЭМ!$C$33:$C$776,СВЦЭМ!$A$33:$A$776,$A134,СВЦЭМ!$B$33:$B$776,C$119)+'СЕТ СН'!$I$12+СВЦЭМ!$D$10+'СЕТ СН'!$I$6-'СЕТ СН'!$I$22</f>
        <v>1494.43415011</v>
      </c>
      <c r="D134" s="36">
        <f>SUMIFS(СВЦЭМ!$C$33:$C$776,СВЦЭМ!$A$33:$A$776,$A134,СВЦЭМ!$B$33:$B$776,D$119)+'СЕТ СН'!$I$12+СВЦЭМ!$D$10+'СЕТ СН'!$I$6-'СЕТ СН'!$I$22</f>
        <v>1485.13806774</v>
      </c>
      <c r="E134" s="36">
        <f>SUMIFS(СВЦЭМ!$C$33:$C$776,СВЦЭМ!$A$33:$A$776,$A134,СВЦЭМ!$B$33:$B$776,E$119)+'СЕТ СН'!$I$12+СВЦЭМ!$D$10+'СЕТ СН'!$I$6-'СЕТ СН'!$I$22</f>
        <v>1481.92667136</v>
      </c>
      <c r="F134" s="36">
        <f>SUMIFS(СВЦЭМ!$C$33:$C$776,СВЦЭМ!$A$33:$A$776,$A134,СВЦЭМ!$B$33:$B$776,F$119)+'СЕТ СН'!$I$12+СВЦЭМ!$D$10+'СЕТ СН'!$I$6-'СЕТ СН'!$I$22</f>
        <v>1485.99987452</v>
      </c>
      <c r="G134" s="36">
        <f>SUMIFS(СВЦЭМ!$C$33:$C$776,СВЦЭМ!$A$33:$A$776,$A134,СВЦЭМ!$B$33:$B$776,G$119)+'СЕТ СН'!$I$12+СВЦЭМ!$D$10+'СЕТ СН'!$I$6-'СЕТ СН'!$I$22</f>
        <v>1485.75743814</v>
      </c>
      <c r="H134" s="36">
        <f>SUMIFS(СВЦЭМ!$C$33:$C$776,СВЦЭМ!$A$33:$A$776,$A134,СВЦЭМ!$B$33:$B$776,H$119)+'СЕТ СН'!$I$12+СВЦЭМ!$D$10+'СЕТ СН'!$I$6-'СЕТ СН'!$I$22</f>
        <v>1475.5166912700001</v>
      </c>
      <c r="I134" s="36">
        <f>SUMIFS(СВЦЭМ!$C$33:$C$776,СВЦЭМ!$A$33:$A$776,$A134,СВЦЭМ!$B$33:$B$776,I$119)+'СЕТ СН'!$I$12+СВЦЭМ!$D$10+'СЕТ СН'!$I$6-'СЕТ СН'!$I$22</f>
        <v>1469.44441495</v>
      </c>
      <c r="J134" s="36">
        <f>SUMIFS(СВЦЭМ!$C$33:$C$776,СВЦЭМ!$A$33:$A$776,$A134,СВЦЭМ!$B$33:$B$776,J$119)+'СЕТ СН'!$I$12+СВЦЭМ!$D$10+'СЕТ СН'!$I$6-'СЕТ СН'!$I$22</f>
        <v>1430.1394837600001</v>
      </c>
      <c r="K134" s="36">
        <f>SUMIFS(СВЦЭМ!$C$33:$C$776,СВЦЭМ!$A$33:$A$776,$A134,СВЦЭМ!$B$33:$B$776,K$119)+'СЕТ СН'!$I$12+СВЦЭМ!$D$10+'СЕТ СН'!$I$6-'СЕТ СН'!$I$22</f>
        <v>1393.1775986399998</v>
      </c>
      <c r="L134" s="36">
        <f>SUMIFS(СВЦЭМ!$C$33:$C$776,СВЦЭМ!$A$33:$A$776,$A134,СВЦЭМ!$B$33:$B$776,L$119)+'СЕТ СН'!$I$12+СВЦЭМ!$D$10+'СЕТ СН'!$I$6-'СЕТ СН'!$I$22</f>
        <v>1389.3597184</v>
      </c>
      <c r="M134" s="36">
        <f>SUMIFS(СВЦЭМ!$C$33:$C$776,СВЦЭМ!$A$33:$A$776,$A134,СВЦЭМ!$B$33:$B$776,M$119)+'СЕТ СН'!$I$12+СВЦЭМ!$D$10+'СЕТ СН'!$I$6-'СЕТ СН'!$I$22</f>
        <v>1400.01525578</v>
      </c>
      <c r="N134" s="36">
        <f>SUMIFS(СВЦЭМ!$C$33:$C$776,СВЦЭМ!$A$33:$A$776,$A134,СВЦЭМ!$B$33:$B$776,N$119)+'СЕТ СН'!$I$12+СВЦЭМ!$D$10+'СЕТ СН'!$I$6-'СЕТ СН'!$I$22</f>
        <v>1394.0960127399999</v>
      </c>
      <c r="O134" s="36">
        <f>SUMIFS(СВЦЭМ!$C$33:$C$776,СВЦЭМ!$A$33:$A$776,$A134,СВЦЭМ!$B$33:$B$776,O$119)+'СЕТ СН'!$I$12+СВЦЭМ!$D$10+'СЕТ СН'!$I$6-'СЕТ СН'!$I$22</f>
        <v>1372.4617011199998</v>
      </c>
      <c r="P134" s="36">
        <f>SUMIFS(СВЦЭМ!$C$33:$C$776,СВЦЭМ!$A$33:$A$776,$A134,СВЦЭМ!$B$33:$B$776,P$119)+'СЕТ СН'!$I$12+СВЦЭМ!$D$10+'СЕТ СН'!$I$6-'СЕТ СН'!$I$22</f>
        <v>1374.5817476500001</v>
      </c>
      <c r="Q134" s="36">
        <f>SUMIFS(СВЦЭМ!$C$33:$C$776,СВЦЭМ!$A$33:$A$776,$A134,СВЦЭМ!$B$33:$B$776,Q$119)+'СЕТ СН'!$I$12+СВЦЭМ!$D$10+'СЕТ СН'!$I$6-'СЕТ СН'!$I$22</f>
        <v>1378.5541392499999</v>
      </c>
      <c r="R134" s="36">
        <f>SUMIFS(СВЦЭМ!$C$33:$C$776,СВЦЭМ!$A$33:$A$776,$A134,СВЦЭМ!$B$33:$B$776,R$119)+'СЕТ СН'!$I$12+СВЦЭМ!$D$10+'СЕТ СН'!$I$6-'СЕТ СН'!$I$22</f>
        <v>1382.7798278599998</v>
      </c>
      <c r="S134" s="36">
        <f>SUMIFS(СВЦЭМ!$C$33:$C$776,СВЦЭМ!$A$33:$A$776,$A134,СВЦЭМ!$B$33:$B$776,S$119)+'СЕТ СН'!$I$12+СВЦЭМ!$D$10+'СЕТ СН'!$I$6-'СЕТ СН'!$I$22</f>
        <v>1384.6567823299999</v>
      </c>
      <c r="T134" s="36">
        <f>SUMIFS(СВЦЭМ!$C$33:$C$776,СВЦЭМ!$A$33:$A$776,$A134,СВЦЭМ!$B$33:$B$776,T$119)+'СЕТ СН'!$I$12+СВЦЭМ!$D$10+'СЕТ СН'!$I$6-'СЕТ СН'!$I$22</f>
        <v>1381.6728876699999</v>
      </c>
      <c r="U134" s="36">
        <f>SUMIFS(СВЦЭМ!$C$33:$C$776,СВЦЭМ!$A$33:$A$776,$A134,СВЦЭМ!$B$33:$B$776,U$119)+'СЕТ СН'!$I$12+СВЦЭМ!$D$10+'СЕТ СН'!$I$6-'СЕТ СН'!$I$22</f>
        <v>1386.5630680499999</v>
      </c>
      <c r="V134" s="36">
        <f>SUMIFS(СВЦЭМ!$C$33:$C$776,СВЦЭМ!$A$33:$A$776,$A134,СВЦЭМ!$B$33:$B$776,V$119)+'СЕТ СН'!$I$12+СВЦЭМ!$D$10+'СЕТ СН'!$I$6-'СЕТ СН'!$I$22</f>
        <v>1376.7049833699998</v>
      </c>
      <c r="W134" s="36">
        <f>SUMIFS(СВЦЭМ!$C$33:$C$776,СВЦЭМ!$A$33:$A$776,$A134,СВЦЭМ!$B$33:$B$776,W$119)+'СЕТ СН'!$I$12+СВЦЭМ!$D$10+'СЕТ СН'!$I$6-'СЕТ СН'!$I$22</f>
        <v>1371.2264651099999</v>
      </c>
      <c r="X134" s="36">
        <f>SUMIFS(СВЦЭМ!$C$33:$C$776,СВЦЭМ!$A$33:$A$776,$A134,СВЦЭМ!$B$33:$B$776,X$119)+'СЕТ СН'!$I$12+СВЦЭМ!$D$10+'СЕТ СН'!$I$6-'СЕТ СН'!$I$22</f>
        <v>1388.0398328900001</v>
      </c>
      <c r="Y134" s="36">
        <f>SUMIFS(СВЦЭМ!$C$33:$C$776,СВЦЭМ!$A$33:$A$776,$A134,СВЦЭМ!$B$33:$B$776,Y$119)+'СЕТ СН'!$I$12+СВЦЭМ!$D$10+'СЕТ СН'!$I$6-'СЕТ СН'!$I$22</f>
        <v>1402.9788589300001</v>
      </c>
    </row>
    <row r="135" spans="1:25" ht="15.75" x14ac:dyDescent="0.2">
      <c r="A135" s="35">
        <f t="shared" si="3"/>
        <v>44059</v>
      </c>
      <c r="B135" s="36">
        <f>SUMIFS(СВЦЭМ!$C$33:$C$776,СВЦЭМ!$A$33:$A$776,$A135,СВЦЭМ!$B$33:$B$776,B$119)+'СЕТ СН'!$I$12+СВЦЭМ!$D$10+'СЕТ СН'!$I$6-'СЕТ СН'!$I$22</f>
        <v>1476.76625878</v>
      </c>
      <c r="C135" s="36">
        <f>SUMIFS(СВЦЭМ!$C$33:$C$776,СВЦЭМ!$A$33:$A$776,$A135,СВЦЭМ!$B$33:$B$776,C$119)+'СЕТ СН'!$I$12+СВЦЭМ!$D$10+'СЕТ СН'!$I$6-'СЕТ СН'!$I$22</f>
        <v>1494.0507995099999</v>
      </c>
      <c r="D135" s="36">
        <f>SUMIFS(СВЦЭМ!$C$33:$C$776,СВЦЭМ!$A$33:$A$776,$A135,СВЦЭМ!$B$33:$B$776,D$119)+'СЕТ СН'!$I$12+СВЦЭМ!$D$10+'СЕТ СН'!$I$6-'СЕТ СН'!$I$22</f>
        <v>1506.9161684400001</v>
      </c>
      <c r="E135" s="36">
        <f>SUMIFS(СВЦЭМ!$C$33:$C$776,СВЦЭМ!$A$33:$A$776,$A135,СВЦЭМ!$B$33:$B$776,E$119)+'СЕТ СН'!$I$12+СВЦЭМ!$D$10+'СЕТ СН'!$I$6-'СЕТ СН'!$I$22</f>
        <v>1514.7999077499999</v>
      </c>
      <c r="F135" s="36">
        <f>SUMIFS(СВЦЭМ!$C$33:$C$776,СВЦЭМ!$A$33:$A$776,$A135,СВЦЭМ!$B$33:$B$776,F$119)+'СЕТ СН'!$I$12+СВЦЭМ!$D$10+'СЕТ СН'!$I$6-'СЕТ СН'!$I$22</f>
        <v>1512.81192186</v>
      </c>
      <c r="G135" s="36">
        <f>SUMIFS(СВЦЭМ!$C$33:$C$776,СВЦЭМ!$A$33:$A$776,$A135,СВЦЭМ!$B$33:$B$776,G$119)+'СЕТ СН'!$I$12+СВЦЭМ!$D$10+'СЕТ СН'!$I$6-'СЕТ СН'!$I$22</f>
        <v>1507.18747508</v>
      </c>
      <c r="H135" s="36">
        <f>SUMIFS(СВЦЭМ!$C$33:$C$776,СВЦЭМ!$A$33:$A$776,$A135,СВЦЭМ!$B$33:$B$776,H$119)+'СЕТ СН'!$I$12+СВЦЭМ!$D$10+'СЕТ СН'!$I$6-'СЕТ СН'!$I$22</f>
        <v>1491.85656062</v>
      </c>
      <c r="I135" s="36">
        <f>SUMIFS(СВЦЭМ!$C$33:$C$776,СВЦЭМ!$A$33:$A$776,$A135,СВЦЭМ!$B$33:$B$776,I$119)+'СЕТ СН'!$I$12+СВЦЭМ!$D$10+'СЕТ СН'!$I$6-'СЕТ СН'!$I$22</f>
        <v>1446.00692486</v>
      </c>
      <c r="J135" s="36">
        <f>SUMIFS(СВЦЭМ!$C$33:$C$776,СВЦЭМ!$A$33:$A$776,$A135,СВЦЭМ!$B$33:$B$776,J$119)+'СЕТ СН'!$I$12+СВЦЭМ!$D$10+'СЕТ СН'!$I$6-'СЕТ СН'!$I$22</f>
        <v>1420.79992829</v>
      </c>
      <c r="K135" s="36">
        <f>SUMIFS(СВЦЭМ!$C$33:$C$776,СВЦЭМ!$A$33:$A$776,$A135,СВЦЭМ!$B$33:$B$776,K$119)+'СЕТ СН'!$I$12+СВЦЭМ!$D$10+'СЕТ СН'!$I$6-'СЕТ СН'!$I$22</f>
        <v>1391.9420798199999</v>
      </c>
      <c r="L135" s="36">
        <f>SUMIFS(СВЦЭМ!$C$33:$C$776,СВЦЭМ!$A$33:$A$776,$A135,СВЦЭМ!$B$33:$B$776,L$119)+'СЕТ СН'!$I$12+СВЦЭМ!$D$10+'СЕТ СН'!$I$6-'СЕТ СН'!$I$22</f>
        <v>1383.8614112999999</v>
      </c>
      <c r="M135" s="36">
        <f>SUMIFS(СВЦЭМ!$C$33:$C$776,СВЦЭМ!$A$33:$A$776,$A135,СВЦЭМ!$B$33:$B$776,M$119)+'СЕТ СН'!$I$12+СВЦЭМ!$D$10+'СЕТ СН'!$I$6-'СЕТ СН'!$I$22</f>
        <v>1363.12760611</v>
      </c>
      <c r="N135" s="36">
        <f>SUMIFS(СВЦЭМ!$C$33:$C$776,СВЦЭМ!$A$33:$A$776,$A135,СВЦЭМ!$B$33:$B$776,N$119)+'СЕТ СН'!$I$12+СВЦЭМ!$D$10+'СЕТ СН'!$I$6-'СЕТ СН'!$I$22</f>
        <v>1350.3496347599998</v>
      </c>
      <c r="O135" s="36">
        <f>SUMIFS(СВЦЭМ!$C$33:$C$776,СВЦЭМ!$A$33:$A$776,$A135,СВЦЭМ!$B$33:$B$776,O$119)+'СЕТ СН'!$I$12+СВЦЭМ!$D$10+'СЕТ СН'!$I$6-'СЕТ СН'!$I$22</f>
        <v>1334.8926643</v>
      </c>
      <c r="P135" s="36">
        <f>SUMIFS(СВЦЭМ!$C$33:$C$776,СВЦЭМ!$A$33:$A$776,$A135,СВЦЭМ!$B$33:$B$776,P$119)+'СЕТ СН'!$I$12+СВЦЭМ!$D$10+'СЕТ СН'!$I$6-'СЕТ СН'!$I$22</f>
        <v>1331.1661851499998</v>
      </c>
      <c r="Q135" s="36">
        <f>SUMIFS(СВЦЭМ!$C$33:$C$776,СВЦЭМ!$A$33:$A$776,$A135,СВЦЭМ!$B$33:$B$776,Q$119)+'СЕТ СН'!$I$12+СВЦЭМ!$D$10+'СЕТ СН'!$I$6-'СЕТ СН'!$I$22</f>
        <v>1348.1093507099999</v>
      </c>
      <c r="R135" s="36">
        <f>SUMIFS(СВЦЭМ!$C$33:$C$776,СВЦЭМ!$A$33:$A$776,$A135,СВЦЭМ!$B$33:$B$776,R$119)+'СЕТ СН'!$I$12+СВЦЭМ!$D$10+'СЕТ СН'!$I$6-'СЕТ СН'!$I$22</f>
        <v>1362.5366026699999</v>
      </c>
      <c r="S135" s="36">
        <f>SUMIFS(СВЦЭМ!$C$33:$C$776,СВЦЭМ!$A$33:$A$776,$A135,СВЦЭМ!$B$33:$B$776,S$119)+'СЕТ СН'!$I$12+СВЦЭМ!$D$10+'СЕТ СН'!$I$6-'СЕТ СН'!$I$22</f>
        <v>1370.1284096899999</v>
      </c>
      <c r="T135" s="36">
        <f>SUMIFS(СВЦЭМ!$C$33:$C$776,СВЦЭМ!$A$33:$A$776,$A135,СВЦЭМ!$B$33:$B$776,T$119)+'СЕТ СН'!$I$12+СВЦЭМ!$D$10+'СЕТ СН'!$I$6-'СЕТ СН'!$I$22</f>
        <v>1374.92348902</v>
      </c>
      <c r="U135" s="36">
        <f>SUMIFS(СВЦЭМ!$C$33:$C$776,СВЦЭМ!$A$33:$A$776,$A135,СВЦЭМ!$B$33:$B$776,U$119)+'СЕТ СН'!$I$12+СВЦЭМ!$D$10+'СЕТ СН'!$I$6-'СЕТ СН'!$I$22</f>
        <v>1385.4184007599999</v>
      </c>
      <c r="V135" s="36">
        <f>SUMIFS(СВЦЭМ!$C$33:$C$776,СВЦЭМ!$A$33:$A$776,$A135,СВЦЭМ!$B$33:$B$776,V$119)+'СЕТ СН'!$I$12+СВЦЭМ!$D$10+'СЕТ СН'!$I$6-'СЕТ СН'!$I$22</f>
        <v>1371.05292551</v>
      </c>
      <c r="W135" s="36">
        <f>SUMIFS(СВЦЭМ!$C$33:$C$776,СВЦЭМ!$A$33:$A$776,$A135,СВЦЭМ!$B$33:$B$776,W$119)+'СЕТ СН'!$I$12+СВЦЭМ!$D$10+'СЕТ СН'!$I$6-'СЕТ СН'!$I$22</f>
        <v>1368.5423204899998</v>
      </c>
      <c r="X135" s="36">
        <f>SUMIFS(СВЦЭМ!$C$33:$C$776,СВЦЭМ!$A$33:$A$776,$A135,СВЦЭМ!$B$33:$B$776,X$119)+'СЕТ СН'!$I$12+СВЦЭМ!$D$10+'СЕТ СН'!$I$6-'СЕТ СН'!$I$22</f>
        <v>1385.21191785</v>
      </c>
      <c r="Y135" s="36">
        <f>SUMIFS(СВЦЭМ!$C$33:$C$776,СВЦЭМ!$A$33:$A$776,$A135,СВЦЭМ!$B$33:$B$776,Y$119)+'СЕТ СН'!$I$12+СВЦЭМ!$D$10+'СЕТ СН'!$I$6-'СЕТ СН'!$I$22</f>
        <v>1390.5069953299999</v>
      </c>
    </row>
    <row r="136" spans="1:25" ht="15.75" x14ac:dyDescent="0.2">
      <c r="A136" s="35">
        <f t="shared" si="3"/>
        <v>44060</v>
      </c>
      <c r="B136" s="36">
        <f>SUMIFS(СВЦЭМ!$C$33:$C$776,СВЦЭМ!$A$33:$A$776,$A136,СВЦЭМ!$B$33:$B$776,B$119)+'СЕТ СН'!$I$12+СВЦЭМ!$D$10+'СЕТ СН'!$I$6-'СЕТ СН'!$I$22</f>
        <v>1491.54584525</v>
      </c>
      <c r="C136" s="36">
        <f>SUMIFS(СВЦЭМ!$C$33:$C$776,СВЦЭМ!$A$33:$A$776,$A136,СВЦЭМ!$B$33:$B$776,C$119)+'СЕТ СН'!$I$12+СВЦЭМ!$D$10+'СЕТ СН'!$I$6-'СЕТ СН'!$I$22</f>
        <v>1517.8746490200001</v>
      </c>
      <c r="D136" s="36">
        <f>SUMIFS(СВЦЭМ!$C$33:$C$776,СВЦЭМ!$A$33:$A$776,$A136,СВЦЭМ!$B$33:$B$776,D$119)+'СЕТ СН'!$I$12+СВЦЭМ!$D$10+'СЕТ СН'!$I$6-'СЕТ СН'!$I$22</f>
        <v>1531.6677784799999</v>
      </c>
      <c r="E136" s="36">
        <f>SUMIFS(СВЦЭМ!$C$33:$C$776,СВЦЭМ!$A$33:$A$776,$A136,СВЦЭМ!$B$33:$B$776,E$119)+'СЕТ СН'!$I$12+СВЦЭМ!$D$10+'СЕТ СН'!$I$6-'СЕТ СН'!$I$22</f>
        <v>1541.6254579500001</v>
      </c>
      <c r="F136" s="36">
        <f>SUMIFS(СВЦЭМ!$C$33:$C$776,СВЦЭМ!$A$33:$A$776,$A136,СВЦЭМ!$B$33:$B$776,F$119)+'СЕТ СН'!$I$12+СВЦЭМ!$D$10+'СЕТ СН'!$I$6-'СЕТ СН'!$I$22</f>
        <v>1538.33231727</v>
      </c>
      <c r="G136" s="36">
        <f>SUMIFS(СВЦЭМ!$C$33:$C$776,СВЦЭМ!$A$33:$A$776,$A136,СВЦЭМ!$B$33:$B$776,G$119)+'СЕТ СН'!$I$12+СВЦЭМ!$D$10+'СЕТ СН'!$I$6-'СЕТ СН'!$I$22</f>
        <v>1539.62030207</v>
      </c>
      <c r="H136" s="36">
        <f>SUMIFS(СВЦЭМ!$C$33:$C$776,СВЦЭМ!$A$33:$A$776,$A136,СВЦЭМ!$B$33:$B$776,H$119)+'СЕТ СН'!$I$12+СВЦЭМ!$D$10+'СЕТ СН'!$I$6-'СЕТ СН'!$I$22</f>
        <v>1554.4972203500001</v>
      </c>
      <c r="I136" s="36">
        <f>SUMIFS(СВЦЭМ!$C$33:$C$776,СВЦЭМ!$A$33:$A$776,$A136,СВЦЭМ!$B$33:$B$776,I$119)+'СЕТ СН'!$I$12+СВЦЭМ!$D$10+'СЕТ СН'!$I$6-'СЕТ СН'!$I$22</f>
        <v>1597.8059223499999</v>
      </c>
      <c r="J136" s="36">
        <f>SUMIFS(СВЦЭМ!$C$33:$C$776,СВЦЭМ!$A$33:$A$776,$A136,СВЦЭМ!$B$33:$B$776,J$119)+'СЕТ СН'!$I$12+СВЦЭМ!$D$10+'СЕТ СН'!$I$6-'СЕТ СН'!$I$22</f>
        <v>1554.2769595699999</v>
      </c>
      <c r="K136" s="36">
        <f>SUMIFS(СВЦЭМ!$C$33:$C$776,СВЦЭМ!$A$33:$A$776,$A136,СВЦЭМ!$B$33:$B$776,K$119)+'СЕТ СН'!$I$12+СВЦЭМ!$D$10+'СЕТ СН'!$I$6-'СЕТ СН'!$I$22</f>
        <v>1522.8842511399998</v>
      </c>
      <c r="L136" s="36">
        <f>SUMIFS(СВЦЭМ!$C$33:$C$776,СВЦЭМ!$A$33:$A$776,$A136,СВЦЭМ!$B$33:$B$776,L$119)+'СЕТ СН'!$I$12+СВЦЭМ!$D$10+'СЕТ СН'!$I$6-'СЕТ СН'!$I$22</f>
        <v>1509.1670148600001</v>
      </c>
      <c r="M136" s="36">
        <f>SUMIFS(СВЦЭМ!$C$33:$C$776,СВЦЭМ!$A$33:$A$776,$A136,СВЦЭМ!$B$33:$B$776,M$119)+'СЕТ СН'!$I$12+СВЦЭМ!$D$10+'СЕТ СН'!$I$6-'СЕТ СН'!$I$22</f>
        <v>1449.95775856</v>
      </c>
      <c r="N136" s="36">
        <f>SUMIFS(СВЦЭМ!$C$33:$C$776,СВЦЭМ!$A$33:$A$776,$A136,СВЦЭМ!$B$33:$B$776,N$119)+'СЕТ СН'!$I$12+СВЦЭМ!$D$10+'СЕТ СН'!$I$6-'СЕТ СН'!$I$22</f>
        <v>1379.9326320299999</v>
      </c>
      <c r="O136" s="36">
        <f>SUMIFS(СВЦЭМ!$C$33:$C$776,СВЦЭМ!$A$33:$A$776,$A136,СВЦЭМ!$B$33:$B$776,O$119)+'СЕТ СН'!$I$12+СВЦЭМ!$D$10+'СЕТ СН'!$I$6-'СЕТ СН'!$I$22</f>
        <v>1346.8284614700001</v>
      </c>
      <c r="P136" s="36">
        <f>SUMIFS(СВЦЭМ!$C$33:$C$776,СВЦЭМ!$A$33:$A$776,$A136,СВЦЭМ!$B$33:$B$776,P$119)+'СЕТ СН'!$I$12+СВЦЭМ!$D$10+'СЕТ СН'!$I$6-'СЕТ СН'!$I$22</f>
        <v>1347.3444393300001</v>
      </c>
      <c r="Q136" s="36">
        <f>SUMIFS(СВЦЭМ!$C$33:$C$776,СВЦЭМ!$A$33:$A$776,$A136,СВЦЭМ!$B$33:$B$776,Q$119)+'СЕТ СН'!$I$12+СВЦЭМ!$D$10+'СЕТ СН'!$I$6-'СЕТ СН'!$I$22</f>
        <v>1353.16485246</v>
      </c>
      <c r="R136" s="36">
        <f>SUMIFS(СВЦЭМ!$C$33:$C$776,СВЦЭМ!$A$33:$A$776,$A136,СВЦЭМ!$B$33:$B$776,R$119)+'СЕТ СН'!$I$12+СВЦЭМ!$D$10+'СЕТ СН'!$I$6-'СЕТ СН'!$I$22</f>
        <v>1350.38846195</v>
      </c>
      <c r="S136" s="36">
        <f>SUMIFS(СВЦЭМ!$C$33:$C$776,СВЦЭМ!$A$33:$A$776,$A136,СВЦЭМ!$B$33:$B$776,S$119)+'СЕТ СН'!$I$12+СВЦЭМ!$D$10+'СЕТ СН'!$I$6-'СЕТ СН'!$I$22</f>
        <v>1353.7808701399999</v>
      </c>
      <c r="T136" s="36">
        <f>SUMIFS(СВЦЭМ!$C$33:$C$776,СВЦЭМ!$A$33:$A$776,$A136,СВЦЭМ!$B$33:$B$776,T$119)+'СЕТ СН'!$I$12+СВЦЭМ!$D$10+'СЕТ СН'!$I$6-'СЕТ СН'!$I$22</f>
        <v>1350.9006906899999</v>
      </c>
      <c r="U136" s="36">
        <f>SUMIFS(СВЦЭМ!$C$33:$C$776,СВЦЭМ!$A$33:$A$776,$A136,СВЦЭМ!$B$33:$B$776,U$119)+'СЕТ СН'!$I$12+СВЦЭМ!$D$10+'СЕТ СН'!$I$6-'СЕТ СН'!$I$22</f>
        <v>1354.19626793</v>
      </c>
      <c r="V136" s="36">
        <f>SUMIFS(СВЦЭМ!$C$33:$C$776,СВЦЭМ!$A$33:$A$776,$A136,СВЦЭМ!$B$33:$B$776,V$119)+'СЕТ СН'!$I$12+СВЦЭМ!$D$10+'СЕТ СН'!$I$6-'СЕТ СН'!$I$22</f>
        <v>1352.9931275499998</v>
      </c>
      <c r="W136" s="36">
        <f>SUMIFS(СВЦЭМ!$C$33:$C$776,СВЦЭМ!$A$33:$A$776,$A136,СВЦЭМ!$B$33:$B$776,W$119)+'СЕТ СН'!$I$12+СВЦЭМ!$D$10+'СЕТ СН'!$I$6-'СЕТ СН'!$I$22</f>
        <v>1351.69227753</v>
      </c>
      <c r="X136" s="36">
        <f>SUMIFS(СВЦЭМ!$C$33:$C$776,СВЦЭМ!$A$33:$A$776,$A136,СВЦЭМ!$B$33:$B$776,X$119)+'СЕТ СН'!$I$12+СВЦЭМ!$D$10+'СЕТ СН'!$I$6-'СЕТ СН'!$I$22</f>
        <v>1353.2661271900001</v>
      </c>
      <c r="Y136" s="36">
        <f>SUMIFS(СВЦЭМ!$C$33:$C$776,СВЦЭМ!$A$33:$A$776,$A136,СВЦЭМ!$B$33:$B$776,Y$119)+'СЕТ СН'!$I$12+СВЦЭМ!$D$10+'СЕТ СН'!$I$6-'СЕТ СН'!$I$22</f>
        <v>1415.4779699800001</v>
      </c>
    </row>
    <row r="137" spans="1:25" ht="15.75" x14ac:dyDescent="0.2">
      <c r="A137" s="35">
        <f t="shared" si="3"/>
        <v>44061</v>
      </c>
      <c r="B137" s="36">
        <f>SUMIFS(СВЦЭМ!$C$33:$C$776,СВЦЭМ!$A$33:$A$776,$A137,СВЦЭМ!$B$33:$B$776,B$119)+'СЕТ СН'!$I$12+СВЦЭМ!$D$10+'СЕТ СН'!$I$6-'СЕТ СН'!$I$22</f>
        <v>1493.4636593099999</v>
      </c>
      <c r="C137" s="36">
        <f>SUMIFS(СВЦЭМ!$C$33:$C$776,СВЦЭМ!$A$33:$A$776,$A137,СВЦЭМ!$B$33:$B$776,C$119)+'СЕТ СН'!$I$12+СВЦЭМ!$D$10+'СЕТ СН'!$I$6-'СЕТ СН'!$I$22</f>
        <v>1529.83135305</v>
      </c>
      <c r="D137" s="36">
        <f>SUMIFS(СВЦЭМ!$C$33:$C$776,СВЦЭМ!$A$33:$A$776,$A137,СВЦЭМ!$B$33:$B$776,D$119)+'СЕТ СН'!$I$12+СВЦЭМ!$D$10+'СЕТ СН'!$I$6-'СЕТ СН'!$I$22</f>
        <v>1548.13888643</v>
      </c>
      <c r="E137" s="36">
        <f>SUMIFS(СВЦЭМ!$C$33:$C$776,СВЦЭМ!$A$33:$A$776,$A137,СВЦЭМ!$B$33:$B$776,E$119)+'СЕТ СН'!$I$12+СВЦЭМ!$D$10+'СЕТ СН'!$I$6-'СЕТ СН'!$I$22</f>
        <v>1548.67946117</v>
      </c>
      <c r="F137" s="36">
        <f>SUMIFS(СВЦЭМ!$C$33:$C$776,СВЦЭМ!$A$33:$A$776,$A137,СВЦЭМ!$B$33:$B$776,F$119)+'СЕТ СН'!$I$12+СВЦЭМ!$D$10+'СЕТ СН'!$I$6-'СЕТ СН'!$I$22</f>
        <v>1560.82845557</v>
      </c>
      <c r="G137" s="36">
        <f>SUMIFS(СВЦЭМ!$C$33:$C$776,СВЦЭМ!$A$33:$A$776,$A137,СВЦЭМ!$B$33:$B$776,G$119)+'СЕТ СН'!$I$12+СВЦЭМ!$D$10+'СЕТ СН'!$I$6-'СЕТ СН'!$I$22</f>
        <v>1553.33590901</v>
      </c>
      <c r="H137" s="36">
        <f>SUMIFS(СВЦЭМ!$C$33:$C$776,СВЦЭМ!$A$33:$A$776,$A137,СВЦЭМ!$B$33:$B$776,H$119)+'СЕТ СН'!$I$12+СВЦЭМ!$D$10+'СЕТ СН'!$I$6-'СЕТ СН'!$I$22</f>
        <v>1556.3760183099998</v>
      </c>
      <c r="I137" s="36">
        <f>SUMIFS(СВЦЭМ!$C$33:$C$776,СВЦЭМ!$A$33:$A$776,$A137,СВЦЭМ!$B$33:$B$776,I$119)+'СЕТ СН'!$I$12+СВЦЭМ!$D$10+'СЕТ СН'!$I$6-'СЕТ СН'!$I$22</f>
        <v>1558.7879113700001</v>
      </c>
      <c r="J137" s="36">
        <f>SUMIFS(СВЦЭМ!$C$33:$C$776,СВЦЭМ!$A$33:$A$776,$A137,СВЦЭМ!$B$33:$B$776,J$119)+'СЕТ СН'!$I$12+СВЦЭМ!$D$10+'СЕТ СН'!$I$6-'СЕТ СН'!$I$22</f>
        <v>1506.3258297899999</v>
      </c>
      <c r="K137" s="36">
        <f>SUMIFS(СВЦЭМ!$C$33:$C$776,СВЦЭМ!$A$33:$A$776,$A137,СВЦЭМ!$B$33:$B$776,K$119)+'СЕТ СН'!$I$12+СВЦЭМ!$D$10+'СЕТ СН'!$I$6-'СЕТ СН'!$I$22</f>
        <v>1489.17705473</v>
      </c>
      <c r="L137" s="36">
        <f>SUMIFS(СВЦЭМ!$C$33:$C$776,СВЦЭМ!$A$33:$A$776,$A137,СВЦЭМ!$B$33:$B$776,L$119)+'СЕТ СН'!$I$12+СВЦЭМ!$D$10+'СЕТ СН'!$I$6-'СЕТ СН'!$I$22</f>
        <v>1487.3823665599998</v>
      </c>
      <c r="M137" s="36">
        <f>SUMIFS(СВЦЭМ!$C$33:$C$776,СВЦЭМ!$A$33:$A$776,$A137,СВЦЭМ!$B$33:$B$776,M$119)+'СЕТ СН'!$I$12+СВЦЭМ!$D$10+'СЕТ СН'!$I$6-'СЕТ СН'!$I$22</f>
        <v>1443.2126752099998</v>
      </c>
      <c r="N137" s="36">
        <f>SUMIFS(СВЦЭМ!$C$33:$C$776,СВЦЭМ!$A$33:$A$776,$A137,СВЦЭМ!$B$33:$B$776,N$119)+'СЕТ СН'!$I$12+СВЦЭМ!$D$10+'СЕТ СН'!$I$6-'СЕТ СН'!$I$22</f>
        <v>1367.3822232699999</v>
      </c>
      <c r="O137" s="36">
        <f>SUMIFS(СВЦЭМ!$C$33:$C$776,СВЦЭМ!$A$33:$A$776,$A137,СВЦЭМ!$B$33:$B$776,O$119)+'СЕТ СН'!$I$12+СВЦЭМ!$D$10+'СЕТ СН'!$I$6-'СЕТ СН'!$I$22</f>
        <v>1347.19286517</v>
      </c>
      <c r="P137" s="36">
        <f>SUMIFS(СВЦЭМ!$C$33:$C$776,СВЦЭМ!$A$33:$A$776,$A137,СВЦЭМ!$B$33:$B$776,P$119)+'СЕТ СН'!$I$12+СВЦЭМ!$D$10+'СЕТ СН'!$I$6-'СЕТ СН'!$I$22</f>
        <v>1346.9656247200001</v>
      </c>
      <c r="Q137" s="36">
        <f>SUMIFS(СВЦЭМ!$C$33:$C$776,СВЦЭМ!$A$33:$A$776,$A137,СВЦЭМ!$B$33:$B$776,Q$119)+'СЕТ СН'!$I$12+СВЦЭМ!$D$10+'СЕТ СН'!$I$6-'СЕТ СН'!$I$22</f>
        <v>1347.75289131</v>
      </c>
      <c r="R137" s="36">
        <f>SUMIFS(СВЦЭМ!$C$33:$C$776,СВЦЭМ!$A$33:$A$776,$A137,СВЦЭМ!$B$33:$B$776,R$119)+'СЕТ СН'!$I$12+СВЦЭМ!$D$10+'СЕТ СН'!$I$6-'СЕТ СН'!$I$22</f>
        <v>1336.6156805599999</v>
      </c>
      <c r="S137" s="36">
        <f>SUMIFS(СВЦЭМ!$C$33:$C$776,СВЦЭМ!$A$33:$A$776,$A137,СВЦЭМ!$B$33:$B$776,S$119)+'СЕТ СН'!$I$12+СВЦЭМ!$D$10+'СЕТ СН'!$I$6-'СЕТ СН'!$I$22</f>
        <v>1340.2685077400001</v>
      </c>
      <c r="T137" s="36">
        <f>SUMIFS(СВЦЭМ!$C$33:$C$776,СВЦЭМ!$A$33:$A$776,$A137,СВЦЭМ!$B$33:$B$776,T$119)+'СЕТ СН'!$I$12+СВЦЭМ!$D$10+'СЕТ СН'!$I$6-'СЕТ СН'!$I$22</f>
        <v>1340.33940054</v>
      </c>
      <c r="U137" s="36">
        <f>SUMIFS(СВЦЭМ!$C$33:$C$776,СВЦЭМ!$A$33:$A$776,$A137,СВЦЭМ!$B$33:$B$776,U$119)+'СЕТ СН'!$I$12+СВЦЭМ!$D$10+'СЕТ СН'!$I$6-'СЕТ СН'!$I$22</f>
        <v>1338.90747328</v>
      </c>
      <c r="V137" s="36">
        <f>SUMIFS(СВЦЭМ!$C$33:$C$776,СВЦЭМ!$A$33:$A$776,$A137,СВЦЭМ!$B$33:$B$776,V$119)+'СЕТ СН'!$I$12+СВЦЭМ!$D$10+'СЕТ СН'!$I$6-'СЕТ СН'!$I$22</f>
        <v>1335.3223647</v>
      </c>
      <c r="W137" s="36">
        <f>SUMIFS(СВЦЭМ!$C$33:$C$776,СВЦЭМ!$A$33:$A$776,$A137,СВЦЭМ!$B$33:$B$776,W$119)+'СЕТ СН'!$I$12+СВЦЭМ!$D$10+'СЕТ СН'!$I$6-'СЕТ СН'!$I$22</f>
        <v>1356.44048527</v>
      </c>
      <c r="X137" s="36">
        <f>SUMIFS(СВЦЭМ!$C$33:$C$776,СВЦЭМ!$A$33:$A$776,$A137,СВЦЭМ!$B$33:$B$776,X$119)+'СЕТ СН'!$I$12+СВЦЭМ!$D$10+'СЕТ СН'!$I$6-'СЕТ СН'!$I$22</f>
        <v>1356.24895795</v>
      </c>
      <c r="Y137" s="36">
        <f>SUMIFS(СВЦЭМ!$C$33:$C$776,СВЦЭМ!$A$33:$A$776,$A137,СВЦЭМ!$B$33:$B$776,Y$119)+'СЕТ СН'!$I$12+СВЦЭМ!$D$10+'СЕТ СН'!$I$6-'СЕТ СН'!$I$22</f>
        <v>1428.14589419</v>
      </c>
    </row>
    <row r="138" spans="1:25" ht="15.75" x14ac:dyDescent="0.2">
      <c r="A138" s="35">
        <f t="shared" si="3"/>
        <v>44062</v>
      </c>
      <c r="B138" s="36">
        <f>SUMIFS(СВЦЭМ!$C$33:$C$776,СВЦЭМ!$A$33:$A$776,$A138,СВЦЭМ!$B$33:$B$776,B$119)+'СЕТ СН'!$I$12+СВЦЭМ!$D$10+'СЕТ СН'!$I$6-'СЕТ СН'!$I$22</f>
        <v>1435.0150294999999</v>
      </c>
      <c r="C138" s="36">
        <f>SUMIFS(СВЦЭМ!$C$33:$C$776,СВЦЭМ!$A$33:$A$776,$A138,СВЦЭМ!$B$33:$B$776,C$119)+'СЕТ СН'!$I$12+СВЦЭМ!$D$10+'СЕТ СН'!$I$6-'СЕТ СН'!$I$22</f>
        <v>1475.3472201300001</v>
      </c>
      <c r="D138" s="36">
        <f>SUMIFS(СВЦЭМ!$C$33:$C$776,СВЦЭМ!$A$33:$A$776,$A138,СВЦЭМ!$B$33:$B$776,D$119)+'СЕТ СН'!$I$12+СВЦЭМ!$D$10+'СЕТ СН'!$I$6-'СЕТ СН'!$I$22</f>
        <v>1482.926958</v>
      </c>
      <c r="E138" s="36">
        <f>SUMIFS(СВЦЭМ!$C$33:$C$776,СВЦЭМ!$A$33:$A$776,$A138,СВЦЭМ!$B$33:$B$776,E$119)+'СЕТ СН'!$I$12+СВЦЭМ!$D$10+'СЕТ СН'!$I$6-'СЕТ СН'!$I$22</f>
        <v>1499.81022334</v>
      </c>
      <c r="F138" s="36">
        <f>SUMIFS(СВЦЭМ!$C$33:$C$776,СВЦЭМ!$A$33:$A$776,$A138,СВЦЭМ!$B$33:$B$776,F$119)+'СЕТ СН'!$I$12+СВЦЭМ!$D$10+'СЕТ СН'!$I$6-'СЕТ СН'!$I$22</f>
        <v>1506.73486877</v>
      </c>
      <c r="G138" s="36">
        <f>SUMIFS(СВЦЭМ!$C$33:$C$776,СВЦЭМ!$A$33:$A$776,$A138,СВЦЭМ!$B$33:$B$776,G$119)+'СЕТ СН'!$I$12+СВЦЭМ!$D$10+'СЕТ СН'!$I$6-'СЕТ СН'!$I$22</f>
        <v>1487.1583286800001</v>
      </c>
      <c r="H138" s="36">
        <f>SUMIFS(СВЦЭМ!$C$33:$C$776,СВЦЭМ!$A$33:$A$776,$A138,СВЦЭМ!$B$33:$B$776,H$119)+'СЕТ СН'!$I$12+СВЦЭМ!$D$10+'СЕТ СН'!$I$6-'СЕТ СН'!$I$22</f>
        <v>1485.26041953</v>
      </c>
      <c r="I138" s="36">
        <f>SUMIFS(СВЦЭМ!$C$33:$C$776,СВЦЭМ!$A$33:$A$776,$A138,СВЦЭМ!$B$33:$B$776,I$119)+'СЕТ СН'!$I$12+СВЦЭМ!$D$10+'СЕТ СН'!$I$6-'СЕТ СН'!$I$22</f>
        <v>1510.56611785</v>
      </c>
      <c r="J138" s="36">
        <f>SUMIFS(СВЦЭМ!$C$33:$C$776,СВЦЭМ!$A$33:$A$776,$A138,СВЦЭМ!$B$33:$B$776,J$119)+'СЕТ СН'!$I$12+СВЦЭМ!$D$10+'СЕТ СН'!$I$6-'СЕТ СН'!$I$22</f>
        <v>1490.0552877999999</v>
      </c>
      <c r="K138" s="36">
        <f>SUMIFS(СВЦЭМ!$C$33:$C$776,СВЦЭМ!$A$33:$A$776,$A138,СВЦЭМ!$B$33:$B$776,K$119)+'СЕТ СН'!$I$12+СВЦЭМ!$D$10+'СЕТ СН'!$I$6-'СЕТ СН'!$I$22</f>
        <v>1460.3689259099999</v>
      </c>
      <c r="L138" s="36">
        <f>SUMIFS(СВЦЭМ!$C$33:$C$776,СВЦЭМ!$A$33:$A$776,$A138,СВЦЭМ!$B$33:$B$776,L$119)+'СЕТ СН'!$I$12+СВЦЭМ!$D$10+'СЕТ СН'!$I$6-'СЕТ СН'!$I$22</f>
        <v>1416.77463902</v>
      </c>
      <c r="M138" s="36">
        <f>SUMIFS(СВЦЭМ!$C$33:$C$776,СВЦЭМ!$A$33:$A$776,$A138,СВЦЭМ!$B$33:$B$776,M$119)+'СЕТ СН'!$I$12+СВЦЭМ!$D$10+'СЕТ СН'!$I$6-'СЕТ СН'!$I$22</f>
        <v>1374.99973116</v>
      </c>
      <c r="N138" s="36">
        <f>SUMIFS(СВЦЭМ!$C$33:$C$776,СВЦЭМ!$A$33:$A$776,$A138,СВЦЭМ!$B$33:$B$776,N$119)+'СЕТ СН'!$I$12+СВЦЭМ!$D$10+'СЕТ СН'!$I$6-'СЕТ СН'!$I$22</f>
        <v>1337.01127995</v>
      </c>
      <c r="O138" s="36">
        <f>SUMIFS(СВЦЭМ!$C$33:$C$776,СВЦЭМ!$A$33:$A$776,$A138,СВЦЭМ!$B$33:$B$776,O$119)+'СЕТ СН'!$I$12+СВЦЭМ!$D$10+'СЕТ СН'!$I$6-'СЕТ СН'!$I$22</f>
        <v>1325.9216127</v>
      </c>
      <c r="P138" s="36">
        <f>SUMIFS(СВЦЭМ!$C$33:$C$776,СВЦЭМ!$A$33:$A$776,$A138,СВЦЭМ!$B$33:$B$776,P$119)+'СЕТ СН'!$I$12+СВЦЭМ!$D$10+'СЕТ СН'!$I$6-'СЕТ СН'!$I$22</f>
        <v>1325.0256365999999</v>
      </c>
      <c r="Q138" s="36">
        <f>SUMIFS(СВЦЭМ!$C$33:$C$776,СВЦЭМ!$A$33:$A$776,$A138,СВЦЭМ!$B$33:$B$776,Q$119)+'СЕТ СН'!$I$12+СВЦЭМ!$D$10+'СЕТ СН'!$I$6-'СЕТ СН'!$I$22</f>
        <v>1325.9918811699999</v>
      </c>
      <c r="R138" s="36">
        <f>SUMIFS(СВЦЭМ!$C$33:$C$776,СВЦЭМ!$A$33:$A$776,$A138,СВЦЭМ!$B$33:$B$776,R$119)+'СЕТ СН'!$I$12+СВЦЭМ!$D$10+'СЕТ СН'!$I$6-'СЕТ СН'!$I$22</f>
        <v>1321.7945143699999</v>
      </c>
      <c r="S138" s="36">
        <f>SUMIFS(СВЦЭМ!$C$33:$C$776,СВЦЭМ!$A$33:$A$776,$A138,СВЦЭМ!$B$33:$B$776,S$119)+'СЕТ СН'!$I$12+СВЦЭМ!$D$10+'СЕТ СН'!$I$6-'СЕТ СН'!$I$22</f>
        <v>1322.81896104</v>
      </c>
      <c r="T138" s="36">
        <f>SUMIFS(СВЦЭМ!$C$33:$C$776,СВЦЭМ!$A$33:$A$776,$A138,СВЦЭМ!$B$33:$B$776,T$119)+'СЕТ СН'!$I$12+СВЦЭМ!$D$10+'СЕТ СН'!$I$6-'СЕТ СН'!$I$22</f>
        <v>1319.34094183</v>
      </c>
      <c r="U138" s="36">
        <f>SUMIFS(СВЦЭМ!$C$33:$C$776,СВЦЭМ!$A$33:$A$776,$A138,СВЦЭМ!$B$33:$B$776,U$119)+'СЕТ СН'!$I$12+СВЦЭМ!$D$10+'СЕТ СН'!$I$6-'СЕТ СН'!$I$22</f>
        <v>1313.9826108500001</v>
      </c>
      <c r="V138" s="36">
        <f>SUMIFS(СВЦЭМ!$C$33:$C$776,СВЦЭМ!$A$33:$A$776,$A138,СВЦЭМ!$B$33:$B$776,V$119)+'СЕТ СН'!$I$12+СВЦЭМ!$D$10+'СЕТ СН'!$I$6-'СЕТ СН'!$I$22</f>
        <v>1307.0167602299998</v>
      </c>
      <c r="W138" s="36">
        <f>SUMIFS(СВЦЭМ!$C$33:$C$776,СВЦЭМ!$A$33:$A$776,$A138,СВЦЭМ!$B$33:$B$776,W$119)+'СЕТ СН'!$I$12+СВЦЭМ!$D$10+'СЕТ СН'!$I$6-'СЕТ СН'!$I$22</f>
        <v>1310.89104778</v>
      </c>
      <c r="X138" s="36">
        <f>SUMIFS(СВЦЭМ!$C$33:$C$776,СВЦЭМ!$A$33:$A$776,$A138,СВЦЭМ!$B$33:$B$776,X$119)+'СЕТ СН'!$I$12+СВЦЭМ!$D$10+'СЕТ СН'!$I$6-'СЕТ СН'!$I$22</f>
        <v>1321.7053519400001</v>
      </c>
      <c r="Y138" s="36">
        <f>SUMIFS(СВЦЭМ!$C$33:$C$776,СВЦЭМ!$A$33:$A$776,$A138,СВЦЭМ!$B$33:$B$776,Y$119)+'СЕТ СН'!$I$12+СВЦЭМ!$D$10+'СЕТ СН'!$I$6-'СЕТ СН'!$I$22</f>
        <v>1430.2768231</v>
      </c>
    </row>
    <row r="139" spans="1:25" ht="15.75" x14ac:dyDescent="0.2">
      <c r="A139" s="35">
        <f t="shared" si="3"/>
        <v>44063</v>
      </c>
      <c r="B139" s="36">
        <f>SUMIFS(СВЦЭМ!$C$33:$C$776,СВЦЭМ!$A$33:$A$776,$A139,СВЦЭМ!$B$33:$B$776,B$119)+'СЕТ СН'!$I$12+СВЦЭМ!$D$10+'СЕТ СН'!$I$6-'СЕТ СН'!$I$22</f>
        <v>1491.6572461199999</v>
      </c>
      <c r="C139" s="36">
        <f>SUMIFS(СВЦЭМ!$C$33:$C$776,СВЦЭМ!$A$33:$A$776,$A139,СВЦЭМ!$B$33:$B$776,C$119)+'СЕТ СН'!$I$12+СВЦЭМ!$D$10+'СЕТ СН'!$I$6-'СЕТ СН'!$I$22</f>
        <v>1530.34756146</v>
      </c>
      <c r="D139" s="36">
        <f>SUMIFS(СВЦЭМ!$C$33:$C$776,СВЦЭМ!$A$33:$A$776,$A139,СВЦЭМ!$B$33:$B$776,D$119)+'СЕТ СН'!$I$12+СВЦЭМ!$D$10+'СЕТ СН'!$I$6-'СЕТ СН'!$I$22</f>
        <v>1557.7329445099999</v>
      </c>
      <c r="E139" s="36">
        <f>SUMIFS(СВЦЭМ!$C$33:$C$776,СВЦЭМ!$A$33:$A$776,$A139,СВЦЭМ!$B$33:$B$776,E$119)+'СЕТ СН'!$I$12+СВЦЭМ!$D$10+'СЕТ СН'!$I$6-'СЕТ СН'!$I$22</f>
        <v>1572.2133552599998</v>
      </c>
      <c r="F139" s="36">
        <f>SUMIFS(СВЦЭМ!$C$33:$C$776,СВЦЭМ!$A$33:$A$776,$A139,СВЦЭМ!$B$33:$B$776,F$119)+'СЕТ СН'!$I$12+СВЦЭМ!$D$10+'СЕТ СН'!$I$6-'СЕТ СН'!$I$22</f>
        <v>1572.2657394600001</v>
      </c>
      <c r="G139" s="36">
        <f>SUMIFS(СВЦЭМ!$C$33:$C$776,СВЦЭМ!$A$33:$A$776,$A139,СВЦЭМ!$B$33:$B$776,G$119)+'СЕТ СН'!$I$12+СВЦЭМ!$D$10+'СЕТ СН'!$I$6-'СЕТ СН'!$I$22</f>
        <v>1552.7401098999999</v>
      </c>
      <c r="H139" s="36">
        <f>SUMIFS(СВЦЭМ!$C$33:$C$776,СВЦЭМ!$A$33:$A$776,$A139,СВЦЭМ!$B$33:$B$776,H$119)+'СЕТ СН'!$I$12+СВЦЭМ!$D$10+'СЕТ СН'!$I$6-'СЕТ СН'!$I$22</f>
        <v>1524.23666499</v>
      </c>
      <c r="I139" s="36">
        <f>SUMIFS(СВЦЭМ!$C$33:$C$776,СВЦЭМ!$A$33:$A$776,$A139,СВЦЭМ!$B$33:$B$776,I$119)+'СЕТ СН'!$I$12+СВЦЭМ!$D$10+'СЕТ СН'!$I$6-'СЕТ СН'!$I$22</f>
        <v>1559.52563835</v>
      </c>
      <c r="J139" s="36">
        <f>SUMIFS(СВЦЭМ!$C$33:$C$776,СВЦЭМ!$A$33:$A$776,$A139,СВЦЭМ!$B$33:$B$776,J$119)+'СЕТ СН'!$I$12+СВЦЭМ!$D$10+'СЕТ СН'!$I$6-'СЕТ СН'!$I$22</f>
        <v>1531.4748669400001</v>
      </c>
      <c r="K139" s="36">
        <f>SUMIFS(СВЦЭМ!$C$33:$C$776,СВЦЭМ!$A$33:$A$776,$A139,СВЦЭМ!$B$33:$B$776,K$119)+'СЕТ СН'!$I$12+СВЦЭМ!$D$10+'СЕТ СН'!$I$6-'СЕТ СН'!$I$22</f>
        <v>1496.74491805</v>
      </c>
      <c r="L139" s="36">
        <f>SUMIFS(СВЦЭМ!$C$33:$C$776,СВЦЭМ!$A$33:$A$776,$A139,СВЦЭМ!$B$33:$B$776,L$119)+'СЕТ СН'!$I$12+СВЦЭМ!$D$10+'СЕТ СН'!$I$6-'СЕТ СН'!$I$22</f>
        <v>1457.4696502699999</v>
      </c>
      <c r="M139" s="36">
        <f>SUMIFS(СВЦЭМ!$C$33:$C$776,СВЦЭМ!$A$33:$A$776,$A139,СВЦЭМ!$B$33:$B$776,M$119)+'СЕТ СН'!$I$12+СВЦЭМ!$D$10+'СЕТ СН'!$I$6-'СЕТ СН'!$I$22</f>
        <v>1410.6035826299999</v>
      </c>
      <c r="N139" s="36">
        <f>SUMIFS(СВЦЭМ!$C$33:$C$776,СВЦЭМ!$A$33:$A$776,$A139,СВЦЭМ!$B$33:$B$776,N$119)+'СЕТ СН'!$I$12+СВЦЭМ!$D$10+'СЕТ СН'!$I$6-'СЕТ СН'!$I$22</f>
        <v>1349.74321805</v>
      </c>
      <c r="O139" s="36">
        <f>SUMIFS(СВЦЭМ!$C$33:$C$776,СВЦЭМ!$A$33:$A$776,$A139,СВЦЭМ!$B$33:$B$776,O$119)+'СЕТ СН'!$I$12+СВЦЭМ!$D$10+'СЕТ СН'!$I$6-'СЕТ СН'!$I$22</f>
        <v>1330.5844953400001</v>
      </c>
      <c r="P139" s="36">
        <f>SUMIFS(СВЦЭМ!$C$33:$C$776,СВЦЭМ!$A$33:$A$776,$A139,СВЦЭМ!$B$33:$B$776,P$119)+'СЕТ СН'!$I$12+СВЦЭМ!$D$10+'СЕТ СН'!$I$6-'СЕТ СН'!$I$22</f>
        <v>1329.3520710799999</v>
      </c>
      <c r="Q139" s="36">
        <f>SUMIFS(СВЦЭМ!$C$33:$C$776,СВЦЭМ!$A$33:$A$776,$A139,СВЦЭМ!$B$33:$B$776,Q$119)+'СЕТ СН'!$I$12+СВЦЭМ!$D$10+'СЕТ СН'!$I$6-'СЕТ СН'!$I$22</f>
        <v>1330.6490712300001</v>
      </c>
      <c r="R139" s="36">
        <f>SUMIFS(СВЦЭМ!$C$33:$C$776,СВЦЭМ!$A$33:$A$776,$A139,СВЦЭМ!$B$33:$B$776,R$119)+'СЕТ СН'!$I$12+СВЦЭМ!$D$10+'СЕТ СН'!$I$6-'СЕТ СН'!$I$22</f>
        <v>1329.20029105</v>
      </c>
      <c r="S139" s="36">
        <f>SUMIFS(СВЦЭМ!$C$33:$C$776,СВЦЭМ!$A$33:$A$776,$A139,СВЦЭМ!$B$33:$B$776,S$119)+'СЕТ СН'!$I$12+СВЦЭМ!$D$10+'СЕТ СН'!$I$6-'СЕТ СН'!$I$22</f>
        <v>1335.9561973599998</v>
      </c>
      <c r="T139" s="36">
        <f>SUMIFS(СВЦЭМ!$C$33:$C$776,СВЦЭМ!$A$33:$A$776,$A139,СВЦЭМ!$B$33:$B$776,T$119)+'СЕТ СН'!$I$12+СВЦЭМ!$D$10+'СЕТ СН'!$I$6-'СЕТ СН'!$I$22</f>
        <v>1336.5489625599998</v>
      </c>
      <c r="U139" s="36">
        <f>SUMIFS(СВЦЭМ!$C$33:$C$776,СВЦЭМ!$A$33:$A$776,$A139,СВЦЭМ!$B$33:$B$776,U$119)+'СЕТ СН'!$I$12+СВЦЭМ!$D$10+'СЕТ СН'!$I$6-'СЕТ СН'!$I$22</f>
        <v>1335.6478101799999</v>
      </c>
      <c r="V139" s="36">
        <f>SUMIFS(СВЦЭМ!$C$33:$C$776,СВЦЭМ!$A$33:$A$776,$A139,СВЦЭМ!$B$33:$B$776,V$119)+'СЕТ СН'!$I$12+СВЦЭМ!$D$10+'СЕТ СН'!$I$6-'СЕТ СН'!$I$22</f>
        <v>1338.1163556900001</v>
      </c>
      <c r="W139" s="36">
        <f>SUMIFS(СВЦЭМ!$C$33:$C$776,СВЦЭМ!$A$33:$A$776,$A139,СВЦЭМ!$B$33:$B$776,W$119)+'СЕТ СН'!$I$12+СВЦЭМ!$D$10+'СЕТ СН'!$I$6-'СЕТ СН'!$I$22</f>
        <v>1335.3528354699999</v>
      </c>
      <c r="X139" s="36">
        <f>SUMIFS(СВЦЭМ!$C$33:$C$776,СВЦЭМ!$A$33:$A$776,$A139,СВЦЭМ!$B$33:$B$776,X$119)+'СЕТ СН'!$I$12+СВЦЭМ!$D$10+'СЕТ СН'!$I$6-'СЕТ СН'!$I$22</f>
        <v>1340.71118957</v>
      </c>
      <c r="Y139" s="36">
        <f>SUMIFS(СВЦЭМ!$C$33:$C$776,СВЦЭМ!$A$33:$A$776,$A139,СВЦЭМ!$B$33:$B$776,Y$119)+'СЕТ СН'!$I$12+СВЦЭМ!$D$10+'СЕТ СН'!$I$6-'СЕТ СН'!$I$22</f>
        <v>1452.18573453</v>
      </c>
    </row>
    <row r="140" spans="1:25" ht="15.75" x14ac:dyDescent="0.2">
      <c r="A140" s="35">
        <f t="shared" si="3"/>
        <v>44064</v>
      </c>
      <c r="B140" s="36">
        <f>SUMIFS(СВЦЭМ!$C$33:$C$776,СВЦЭМ!$A$33:$A$776,$A140,СВЦЭМ!$B$33:$B$776,B$119)+'СЕТ СН'!$I$12+СВЦЭМ!$D$10+'СЕТ СН'!$I$6-'СЕТ СН'!$I$22</f>
        <v>1507.82323232</v>
      </c>
      <c r="C140" s="36">
        <f>SUMIFS(СВЦЭМ!$C$33:$C$776,СВЦЭМ!$A$33:$A$776,$A140,СВЦЭМ!$B$33:$B$776,C$119)+'СЕТ СН'!$I$12+СВЦЭМ!$D$10+'СЕТ СН'!$I$6-'СЕТ СН'!$I$22</f>
        <v>1524.9680808200001</v>
      </c>
      <c r="D140" s="36">
        <f>SUMIFS(СВЦЭМ!$C$33:$C$776,СВЦЭМ!$A$33:$A$776,$A140,СВЦЭМ!$B$33:$B$776,D$119)+'СЕТ СН'!$I$12+СВЦЭМ!$D$10+'СЕТ СН'!$I$6-'СЕТ СН'!$I$22</f>
        <v>1563.5428499099999</v>
      </c>
      <c r="E140" s="36">
        <f>SUMIFS(СВЦЭМ!$C$33:$C$776,СВЦЭМ!$A$33:$A$776,$A140,СВЦЭМ!$B$33:$B$776,E$119)+'СЕТ СН'!$I$12+СВЦЭМ!$D$10+'СЕТ СН'!$I$6-'СЕТ СН'!$I$22</f>
        <v>1557.6629798899999</v>
      </c>
      <c r="F140" s="36">
        <f>SUMIFS(СВЦЭМ!$C$33:$C$776,СВЦЭМ!$A$33:$A$776,$A140,СВЦЭМ!$B$33:$B$776,F$119)+'СЕТ СН'!$I$12+СВЦЭМ!$D$10+'СЕТ СН'!$I$6-'СЕТ СН'!$I$22</f>
        <v>1554.62077576</v>
      </c>
      <c r="G140" s="36">
        <f>SUMIFS(СВЦЭМ!$C$33:$C$776,СВЦЭМ!$A$33:$A$776,$A140,СВЦЭМ!$B$33:$B$776,G$119)+'СЕТ СН'!$I$12+СВЦЭМ!$D$10+'СЕТ СН'!$I$6-'СЕТ СН'!$I$22</f>
        <v>1566.7190146200001</v>
      </c>
      <c r="H140" s="36">
        <f>SUMIFS(СВЦЭМ!$C$33:$C$776,СВЦЭМ!$A$33:$A$776,$A140,СВЦЭМ!$B$33:$B$776,H$119)+'СЕТ СН'!$I$12+СВЦЭМ!$D$10+'СЕТ СН'!$I$6-'СЕТ СН'!$I$22</f>
        <v>1563.18243876</v>
      </c>
      <c r="I140" s="36">
        <f>SUMIFS(СВЦЭМ!$C$33:$C$776,СВЦЭМ!$A$33:$A$776,$A140,СВЦЭМ!$B$33:$B$776,I$119)+'СЕТ СН'!$I$12+СВЦЭМ!$D$10+'СЕТ СН'!$I$6-'СЕТ СН'!$I$22</f>
        <v>1589.59445519</v>
      </c>
      <c r="J140" s="36">
        <f>SUMIFS(СВЦЭМ!$C$33:$C$776,СВЦЭМ!$A$33:$A$776,$A140,СВЦЭМ!$B$33:$B$776,J$119)+'СЕТ СН'!$I$12+СВЦЭМ!$D$10+'СЕТ СН'!$I$6-'СЕТ СН'!$I$22</f>
        <v>1562.6771932299998</v>
      </c>
      <c r="K140" s="36">
        <f>SUMIFS(СВЦЭМ!$C$33:$C$776,СВЦЭМ!$A$33:$A$776,$A140,СВЦЭМ!$B$33:$B$776,K$119)+'СЕТ СН'!$I$12+СВЦЭМ!$D$10+'СЕТ СН'!$I$6-'СЕТ СН'!$I$22</f>
        <v>1514.99140154</v>
      </c>
      <c r="L140" s="36">
        <f>SUMIFS(СВЦЭМ!$C$33:$C$776,СВЦЭМ!$A$33:$A$776,$A140,СВЦЭМ!$B$33:$B$776,L$119)+'СЕТ СН'!$I$12+СВЦЭМ!$D$10+'СЕТ СН'!$I$6-'СЕТ СН'!$I$22</f>
        <v>1481.45769496</v>
      </c>
      <c r="M140" s="36">
        <f>SUMIFS(СВЦЭМ!$C$33:$C$776,СВЦЭМ!$A$33:$A$776,$A140,СВЦЭМ!$B$33:$B$776,M$119)+'СЕТ СН'!$I$12+СВЦЭМ!$D$10+'СЕТ СН'!$I$6-'СЕТ СН'!$I$22</f>
        <v>1436.3213123999999</v>
      </c>
      <c r="N140" s="36">
        <f>SUMIFS(СВЦЭМ!$C$33:$C$776,СВЦЭМ!$A$33:$A$776,$A140,СВЦЭМ!$B$33:$B$776,N$119)+'СЕТ СН'!$I$12+СВЦЭМ!$D$10+'СЕТ СН'!$I$6-'СЕТ СН'!$I$22</f>
        <v>1376.2006484399999</v>
      </c>
      <c r="O140" s="36">
        <f>SUMIFS(СВЦЭМ!$C$33:$C$776,СВЦЭМ!$A$33:$A$776,$A140,СВЦЭМ!$B$33:$B$776,O$119)+'СЕТ СН'!$I$12+СВЦЭМ!$D$10+'СЕТ СН'!$I$6-'СЕТ СН'!$I$22</f>
        <v>1357.0343022299999</v>
      </c>
      <c r="P140" s="36">
        <f>SUMIFS(СВЦЭМ!$C$33:$C$776,СВЦЭМ!$A$33:$A$776,$A140,СВЦЭМ!$B$33:$B$776,P$119)+'СЕТ СН'!$I$12+СВЦЭМ!$D$10+'СЕТ СН'!$I$6-'СЕТ СН'!$I$22</f>
        <v>1353.5132162899999</v>
      </c>
      <c r="Q140" s="36">
        <f>SUMIFS(СВЦЭМ!$C$33:$C$776,СВЦЭМ!$A$33:$A$776,$A140,СВЦЭМ!$B$33:$B$776,Q$119)+'СЕТ СН'!$I$12+СВЦЭМ!$D$10+'СЕТ СН'!$I$6-'СЕТ СН'!$I$22</f>
        <v>1351.9202635299998</v>
      </c>
      <c r="R140" s="36">
        <f>SUMIFS(СВЦЭМ!$C$33:$C$776,СВЦЭМ!$A$33:$A$776,$A140,СВЦЭМ!$B$33:$B$776,R$119)+'СЕТ СН'!$I$12+СВЦЭМ!$D$10+'СЕТ СН'!$I$6-'СЕТ СН'!$I$22</f>
        <v>1344.63857897</v>
      </c>
      <c r="S140" s="36">
        <f>SUMIFS(СВЦЭМ!$C$33:$C$776,СВЦЭМ!$A$33:$A$776,$A140,СВЦЭМ!$B$33:$B$776,S$119)+'СЕТ СН'!$I$12+СВЦЭМ!$D$10+'СЕТ СН'!$I$6-'СЕТ СН'!$I$22</f>
        <v>1346.2039955299999</v>
      </c>
      <c r="T140" s="36">
        <f>SUMIFS(СВЦЭМ!$C$33:$C$776,СВЦЭМ!$A$33:$A$776,$A140,СВЦЭМ!$B$33:$B$776,T$119)+'СЕТ СН'!$I$12+СВЦЭМ!$D$10+'СЕТ СН'!$I$6-'СЕТ СН'!$I$22</f>
        <v>1347.41681404</v>
      </c>
      <c r="U140" s="36">
        <f>SUMIFS(СВЦЭМ!$C$33:$C$776,СВЦЭМ!$A$33:$A$776,$A140,СВЦЭМ!$B$33:$B$776,U$119)+'СЕТ СН'!$I$12+СВЦЭМ!$D$10+'СЕТ СН'!$I$6-'СЕТ СН'!$I$22</f>
        <v>1355.5134370800001</v>
      </c>
      <c r="V140" s="36">
        <f>SUMIFS(СВЦЭМ!$C$33:$C$776,СВЦЭМ!$A$33:$A$776,$A140,СВЦЭМ!$B$33:$B$776,V$119)+'СЕТ СН'!$I$12+СВЦЭМ!$D$10+'СЕТ СН'!$I$6-'СЕТ СН'!$I$22</f>
        <v>1359.19323164</v>
      </c>
      <c r="W140" s="36">
        <f>SUMIFS(СВЦЭМ!$C$33:$C$776,СВЦЭМ!$A$33:$A$776,$A140,СВЦЭМ!$B$33:$B$776,W$119)+'СЕТ СН'!$I$12+СВЦЭМ!$D$10+'СЕТ СН'!$I$6-'СЕТ СН'!$I$22</f>
        <v>1356.5159958899999</v>
      </c>
      <c r="X140" s="36">
        <f>SUMIFS(СВЦЭМ!$C$33:$C$776,СВЦЭМ!$A$33:$A$776,$A140,СВЦЭМ!$B$33:$B$776,X$119)+'СЕТ СН'!$I$12+СВЦЭМ!$D$10+'СЕТ СН'!$I$6-'СЕТ СН'!$I$22</f>
        <v>1364.01840227</v>
      </c>
      <c r="Y140" s="36">
        <f>SUMIFS(СВЦЭМ!$C$33:$C$776,СВЦЭМ!$A$33:$A$776,$A140,СВЦЭМ!$B$33:$B$776,Y$119)+'СЕТ СН'!$I$12+СВЦЭМ!$D$10+'СЕТ СН'!$I$6-'СЕТ СН'!$I$22</f>
        <v>1459.66899951</v>
      </c>
    </row>
    <row r="141" spans="1:25" ht="15.75" x14ac:dyDescent="0.2">
      <c r="A141" s="35">
        <f t="shared" si="3"/>
        <v>44065</v>
      </c>
      <c r="B141" s="36">
        <f>SUMIFS(СВЦЭМ!$C$33:$C$776,СВЦЭМ!$A$33:$A$776,$A141,СВЦЭМ!$B$33:$B$776,B$119)+'СЕТ СН'!$I$12+СВЦЭМ!$D$10+'СЕТ СН'!$I$6-'СЕТ СН'!$I$22</f>
        <v>1495.2898734400001</v>
      </c>
      <c r="C141" s="36">
        <f>SUMIFS(СВЦЭМ!$C$33:$C$776,СВЦЭМ!$A$33:$A$776,$A141,СВЦЭМ!$B$33:$B$776,C$119)+'СЕТ СН'!$I$12+СВЦЭМ!$D$10+'СЕТ СН'!$I$6-'СЕТ СН'!$I$22</f>
        <v>1544.1022579999999</v>
      </c>
      <c r="D141" s="36">
        <f>SUMIFS(СВЦЭМ!$C$33:$C$776,СВЦЭМ!$A$33:$A$776,$A141,СВЦЭМ!$B$33:$B$776,D$119)+'СЕТ СН'!$I$12+СВЦЭМ!$D$10+'СЕТ СН'!$I$6-'СЕТ СН'!$I$22</f>
        <v>1560.20302851</v>
      </c>
      <c r="E141" s="36">
        <f>SUMIFS(СВЦЭМ!$C$33:$C$776,СВЦЭМ!$A$33:$A$776,$A141,СВЦЭМ!$B$33:$B$776,E$119)+'СЕТ СН'!$I$12+СВЦЭМ!$D$10+'СЕТ СН'!$I$6-'СЕТ СН'!$I$22</f>
        <v>1575.1277642999999</v>
      </c>
      <c r="F141" s="36">
        <f>SUMIFS(СВЦЭМ!$C$33:$C$776,СВЦЭМ!$A$33:$A$776,$A141,СВЦЭМ!$B$33:$B$776,F$119)+'СЕТ СН'!$I$12+СВЦЭМ!$D$10+'СЕТ СН'!$I$6-'СЕТ СН'!$I$22</f>
        <v>1579.1739342199999</v>
      </c>
      <c r="G141" s="36">
        <f>SUMIFS(СВЦЭМ!$C$33:$C$776,СВЦЭМ!$A$33:$A$776,$A141,СВЦЭМ!$B$33:$B$776,G$119)+'СЕТ СН'!$I$12+СВЦЭМ!$D$10+'СЕТ СН'!$I$6-'СЕТ СН'!$I$22</f>
        <v>1570.4167412699999</v>
      </c>
      <c r="H141" s="36">
        <f>SUMIFS(СВЦЭМ!$C$33:$C$776,СВЦЭМ!$A$33:$A$776,$A141,СВЦЭМ!$B$33:$B$776,H$119)+'СЕТ СН'!$I$12+СВЦЭМ!$D$10+'СЕТ СН'!$I$6-'СЕТ СН'!$I$22</f>
        <v>1544.4368667700001</v>
      </c>
      <c r="I141" s="36">
        <f>SUMIFS(СВЦЭМ!$C$33:$C$776,СВЦЭМ!$A$33:$A$776,$A141,СВЦЭМ!$B$33:$B$776,I$119)+'СЕТ СН'!$I$12+СВЦЭМ!$D$10+'СЕТ СН'!$I$6-'СЕТ СН'!$I$22</f>
        <v>1552.87017666</v>
      </c>
      <c r="J141" s="36">
        <f>SUMIFS(СВЦЭМ!$C$33:$C$776,СВЦЭМ!$A$33:$A$776,$A141,СВЦЭМ!$B$33:$B$776,J$119)+'СЕТ СН'!$I$12+СВЦЭМ!$D$10+'СЕТ СН'!$I$6-'СЕТ СН'!$I$22</f>
        <v>1520.75775337</v>
      </c>
      <c r="K141" s="36">
        <f>SUMIFS(СВЦЭМ!$C$33:$C$776,СВЦЭМ!$A$33:$A$776,$A141,СВЦЭМ!$B$33:$B$776,K$119)+'СЕТ СН'!$I$12+СВЦЭМ!$D$10+'СЕТ СН'!$I$6-'СЕТ СН'!$I$22</f>
        <v>1484.6980796799999</v>
      </c>
      <c r="L141" s="36">
        <f>SUMIFS(СВЦЭМ!$C$33:$C$776,СВЦЭМ!$A$33:$A$776,$A141,СВЦЭМ!$B$33:$B$776,L$119)+'СЕТ СН'!$I$12+СВЦЭМ!$D$10+'СЕТ СН'!$I$6-'СЕТ СН'!$I$22</f>
        <v>1450.6259172800001</v>
      </c>
      <c r="M141" s="36">
        <f>SUMIFS(СВЦЭМ!$C$33:$C$776,СВЦЭМ!$A$33:$A$776,$A141,СВЦЭМ!$B$33:$B$776,M$119)+'СЕТ СН'!$I$12+СВЦЭМ!$D$10+'СЕТ СН'!$I$6-'СЕТ СН'!$I$22</f>
        <v>1409.57641599</v>
      </c>
      <c r="N141" s="36">
        <f>SUMIFS(СВЦЭМ!$C$33:$C$776,СВЦЭМ!$A$33:$A$776,$A141,СВЦЭМ!$B$33:$B$776,N$119)+'СЕТ СН'!$I$12+СВЦЭМ!$D$10+'СЕТ СН'!$I$6-'СЕТ СН'!$I$22</f>
        <v>1370.64983418</v>
      </c>
      <c r="O141" s="36">
        <f>SUMIFS(СВЦЭМ!$C$33:$C$776,СВЦЭМ!$A$33:$A$776,$A141,СВЦЭМ!$B$33:$B$776,O$119)+'СЕТ СН'!$I$12+СВЦЭМ!$D$10+'СЕТ СН'!$I$6-'СЕТ СН'!$I$22</f>
        <v>1343.1105520400001</v>
      </c>
      <c r="P141" s="36">
        <f>SUMIFS(СВЦЭМ!$C$33:$C$776,СВЦЭМ!$A$33:$A$776,$A141,СВЦЭМ!$B$33:$B$776,P$119)+'СЕТ СН'!$I$12+СВЦЭМ!$D$10+'СЕТ СН'!$I$6-'СЕТ СН'!$I$22</f>
        <v>1347.1747024699998</v>
      </c>
      <c r="Q141" s="36">
        <f>SUMIFS(СВЦЭМ!$C$33:$C$776,СВЦЭМ!$A$33:$A$776,$A141,СВЦЭМ!$B$33:$B$776,Q$119)+'СЕТ СН'!$I$12+СВЦЭМ!$D$10+'СЕТ СН'!$I$6-'СЕТ СН'!$I$22</f>
        <v>1349.2653683999999</v>
      </c>
      <c r="R141" s="36">
        <f>SUMIFS(СВЦЭМ!$C$33:$C$776,СВЦЭМ!$A$33:$A$776,$A141,СВЦЭМ!$B$33:$B$776,R$119)+'СЕТ СН'!$I$12+СВЦЭМ!$D$10+'СЕТ СН'!$I$6-'СЕТ СН'!$I$22</f>
        <v>1351.1032870700001</v>
      </c>
      <c r="S141" s="36">
        <f>SUMIFS(СВЦЭМ!$C$33:$C$776,СВЦЭМ!$A$33:$A$776,$A141,СВЦЭМ!$B$33:$B$776,S$119)+'СЕТ СН'!$I$12+СВЦЭМ!$D$10+'СЕТ СН'!$I$6-'СЕТ СН'!$I$22</f>
        <v>1351.6924901</v>
      </c>
      <c r="T141" s="36">
        <f>SUMIFS(СВЦЭМ!$C$33:$C$776,СВЦЭМ!$A$33:$A$776,$A141,СВЦЭМ!$B$33:$B$776,T$119)+'СЕТ СН'!$I$12+СВЦЭМ!$D$10+'СЕТ СН'!$I$6-'СЕТ СН'!$I$22</f>
        <v>1338.4207233699999</v>
      </c>
      <c r="U141" s="36">
        <f>SUMIFS(СВЦЭМ!$C$33:$C$776,СВЦЭМ!$A$33:$A$776,$A141,СВЦЭМ!$B$33:$B$776,U$119)+'СЕТ СН'!$I$12+СВЦЭМ!$D$10+'СЕТ СН'!$I$6-'СЕТ СН'!$I$22</f>
        <v>1335.90445273</v>
      </c>
      <c r="V141" s="36">
        <f>SUMIFS(СВЦЭМ!$C$33:$C$776,СВЦЭМ!$A$33:$A$776,$A141,СВЦЭМ!$B$33:$B$776,V$119)+'СЕТ СН'!$I$12+СВЦЭМ!$D$10+'СЕТ СН'!$I$6-'СЕТ СН'!$I$22</f>
        <v>1331.1915476300001</v>
      </c>
      <c r="W141" s="36">
        <f>SUMIFS(СВЦЭМ!$C$33:$C$776,СВЦЭМ!$A$33:$A$776,$A141,СВЦЭМ!$B$33:$B$776,W$119)+'СЕТ СН'!$I$12+СВЦЭМ!$D$10+'СЕТ СН'!$I$6-'СЕТ СН'!$I$22</f>
        <v>1328.68210864</v>
      </c>
      <c r="X141" s="36">
        <f>SUMIFS(СВЦЭМ!$C$33:$C$776,СВЦЭМ!$A$33:$A$776,$A141,СВЦЭМ!$B$33:$B$776,X$119)+'СЕТ СН'!$I$12+СВЦЭМ!$D$10+'СЕТ СН'!$I$6-'СЕТ СН'!$I$22</f>
        <v>1349.7190501299999</v>
      </c>
      <c r="Y141" s="36">
        <f>SUMIFS(СВЦЭМ!$C$33:$C$776,СВЦЭМ!$A$33:$A$776,$A141,СВЦЭМ!$B$33:$B$776,Y$119)+'СЕТ СН'!$I$12+СВЦЭМ!$D$10+'СЕТ СН'!$I$6-'СЕТ СН'!$I$22</f>
        <v>1453.0149533399999</v>
      </c>
    </row>
    <row r="142" spans="1:25" ht="15.75" x14ac:dyDescent="0.2">
      <c r="A142" s="35">
        <f t="shared" si="3"/>
        <v>44066</v>
      </c>
      <c r="B142" s="36">
        <f>SUMIFS(СВЦЭМ!$C$33:$C$776,СВЦЭМ!$A$33:$A$776,$A142,СВЦЭМ!$B$33:$B$776,B$119)+'СЕТ СН'!$I$12+СВЦЭМ!$D$10+'СЕТ СН'!$I$6-'СЕТ СН'!$I$22</f>
        <v>1506.4264743899998</v>
      </c>
      <c r="C142" s="36">
        <f>SUMIFS(СВЦЭМ!$C$33:$C$776,СВЦЭМ!$A$33:$A$776,$A142,СВЦЭМ!$B$33:$B$776,C$119)+'СЕТ СН'!$I$12+СВЦЭМ!$D$10+'СЕТ СН'!$I$6-'СЕТ СН'!$I$22</f>
        <v>1530.1904767699998</v>
      </c>
      <c r="D142" s="36">
        <f>SUMIFS(СВЦЭМ!$C$33:$C$776,СВЦЭМ!$A$33:$A$776,$A142,СВЦЭМ!$B$33:$B$776,D$119)+'СЕТ СН'!$I$12+СВЦЭМ!$D$10+'СЕТ СН'!$I$6-'СЕТ СН'!$I$22</f>
        <v>1555.7379995199999</v>
      </c>
      <c r="E142" s="36">
        <f>SUMIFS(СВЦЭМ!$C$33:$C$776,СВЦЭМ!$A$33:$A$776,$A142,СВЦЭМ!$B$33:$B$776,E$119)+'СЕТ СН'!$I$12+СВЦЭМ!$D$10+'СЕТ СН'!$I$6-'СЕТ СН'!$I$22</f>
        <v>1572.9357894699999</v>
      </c>
      <c r="F142" s="36">
        <f>SUMIFS(СВЦЭМ!$C$33:$C$776,СВЦЭМ!$A$33:$A$776,$A142,СВЦЭМ!$B$33:$B$776,F$119)+'СЕТ СН'!$I$12+СВЦЭМ!$D$10+'СЕТ СН'!$I$6-'СЕТ СН'!$I$22</f>
        <v>1576.16162738</v>
      </c>
      <c r="G142" s="36">
        <f>SUMIFS(СВЦЭМ!$C$33:$C$776,СВЦЭМ!$A$33:$A$776,$A142,СВЦЭМ!$B$33:$B$776,G$119)+'СЕТ СН'!$I$12+СВЦЭМ!$D$10+'СЕТ СН'!$I$6-'СЕТ СН'!$I$22</f>
        <v>1576.0861622100001</v>
      </c>
      <c r="H142" s="36">
        <f>SUMIFS(СВЦЭМ!$C$33:$C$776,СВЦЭМ!$A$33:$A$776,$A142,СВЦЭМ!$B$33:$B$776,H$119)+'СЕТ СН'!$I$12+СВЦЭМ!$D$10+'СЕТ СН'!$I$6-'СЕТ СН'!$I$22</f>
        <v>1563.5175368599998</v>
      </c>
      <c r="I142" s="36">
        <f>SUMIFS(СВЦЭМ!$C$33:$C$776,СВЦЭМ!$A$33:$A$776,$A142,СВЦЭМ!$B$33:$B$776,I$119)+'СЕТ СН'!$I$12+СВЦЭМ!$D$10+'СЕТ СН'!$I$6-'СЕТ СН'!$I$22</f>
        <v>1539.10062567</v>
      </c>
      <c r="J142" s="36">
        <f>SUMIFS(СВЦЭМ!$C$33:$C$776,СВЦЭМ!$A$33:$A$776,$A142,СВЦЭМ!$B$33:$B$776,J$119)+'СЕТ СН'!$I$12+СВЦЭМ!$D$10+'СЕТ СН'!$I$6-'СЕТ СН'!$I$22</f>
        <v>1528.9334242699999</v>
      </c>
      <c r="K142" s="36">
        <f>SUMIFS(СВЦЭМ!$C$33:$C$776,СВЦЭМ!$A$33:$A$776,$A142,СВЦЭМ!$B$33:$B$776,K$119)+'СЕТ СН'!$I$12+СВЦЭМ!$D$10+'СЕТ СН'!$I$6-'СЕТ СН'!$I$22</f>
        <v>1506.5330569600001</v>
      </c>
      <c r="L142" s="36">
        <f>SUMIFS(СВЦЭМ!$C$33:$C$776,СВЦЭМ!$A$33:$A$776,$A142,СВЦЭМ!$B$33:$B$776,L$119)+'СЕТ СН'!$I$12+СВЦЭМ!$D$10+'СЕТ СН'!$I$6-'СЕТ СН'!$I$22</f>
        <v>1468.3304732699999</v>
      </c>
      <c r="M142" s="36">
        <f>SUMIFS(СВЦЭМ!$C$33:$C$776,СВЦЭМ!$A$33:$A$776,$A142,СВЦЭМ!$B$33:$B$776,M$119)+'СЕТ СН'!$I$12+СВЦЭМ!$D$10+'СЕТ СН'!$I$6-'СЕТ СН'!$I$22</f>
        <v>1404.1995093599999</v>
      </c>
      <c r="N142" s="36">
        <f>SUMIFS(СВЦЭМ!$C$33:$C$776,СВЦЭМ!$A$33:$A$776,$A142,СВЦЭМ!$B$33:$B$776,N$119)+'СЕТ СН'!$I$12+СВЦЭМ!$D$10+'СЕТ СН'!$I$6-'СЕТ СН'!$I$22</f>
        <v>1339.4887896299999</v>
      </c>
      <c r="O142" s="36">
        <f>SUMIFS(СВЦЭМ!$C$33:$C$776,СВЦЭМ!$A$33:$A$776,$A142,СВЦЭМ!$B$33:$B$776,O$119)+'СЕТ СН'!$I$12+СВЦЭМ!$D$10+'СЕТ СН'!$I$6-'СЕТ СН'!$I$22</f>
        <v>1326.9903554</v>
      </c>
      <c r="P142" s="36">
        <f>SUMIFS(СВЦЭМ!$C$33:$C$776,СВЦЭМ!$A$33:$A$776,$A142,СВЦЭМ!$B$33:$B$776,P$119)+'СЕТ СН'!$I$12+СВЦЭМ!$D$10+'СЕТ СН'!$I$6-'СЕТ СН'!$I$22</f>
        <v>1333.4232519500001</v>
      </c>
      <c r="Q142" s="36">
        <f>SUMIFS(СВЦЭМ!$C$33:$C$776,СВЦЭМ!$A$33:$A$776,$A142,СВЦЭМ!$B$33:$B$776,Q$119)+'СЕТ СН'!$I$12+СВЦЭМ!$D$10+'СЕТ СН'!$I$6-'СЕТ СН'!$I$22</f>
        <v>1331.25596595</v>
      </c>
      <c r="R142" s="36">
        <f>SUMIFS(СВЦЭМ!$C$33:$C$776,СВЦЭМ!$A$33:$A$776,$A142,СВЦЭМ!$B$33:$B$776,R$119)+'СЕТ СН'!$I$12+СВЦЭМ!$D$10+'СЕТ СН'!$I$6-'СЕТ СН'!$I$22</f>
        <v>1328.80095011</v>
      </c>
      <c r="S142" s="36">
        <f>SUMIFS(СВЦЭМ!$C$33:$C$776,СВЦЭМ!$A$33:$A$776,$A142,СВЦЭМ!$B$33:$B$776,S$119)+'СЕТ СН'!$I$12+СВЦЭМ!$D$10+'СЕТ СН'!$I$6-'СЕТ СН'!$I$22</f>
        <v>1332.2409084000001</v>
      </c>
      <c r="T142" s="36">
        <f>SUMIFS(СВЦЭМ!$C$33:$C$776,СВЦЭМ!$A$33:$A$776,$A142,СВЦЭМ!$B$33:$B$776,T$119)+'СЕТ СН'!$I$12+СВЦЭМ!$D$10+'СЕТ СН'!$I$6-'СЕТ СН'!$I$22</f>
        <v>1333.6551220299998</v>
      </c>
      <c r="U142" s="36">
        <f>SUMIFS(СВЦЭМ!$C$33:$C$776,СВЦЭМ!$A$33:$A$776,$A142,СВЦЭМ!$B$33:$B$776,U$119)+'СЕТ СН'!$I$12+СВЦЭМ!$D$10+'СЕТ СН'!$I$6-'СЕТ СН'!$I$22</f>
        <v>1320.50670917</v>
      </c>
      <c r="V142" s="36">
        <f>SUMIFS(СВЦЭМ!$C$33:$C$776,СВЦЭМ!$A$33:$A$776,$A142,СВЦЭМ!$B$33:$B$776,V$119)+'СЕТ СН'!$I$12+СВЦЭМ!$D$10+'СЕТ СН'!$I$6-'СЕТ СН'!$I$22</f>
        <v>1312.9269214199999</v>
      </c>
      <c r="W142" s="36">
        <f>SUMIFS(СВЦЭМ!$C$33:$C$776,СВЦЭМ!$A$33:$A$776,$A142,СВЦЭМ!$B$33:$B$776,W$119)+'СЕТ СН'!$I$12+СВЦЭМ!$D$10+'СЕТ СН'!$I$6-'СЕТ СН'!$I$22</f>
        <v>1318.1761758299999</v>
      </c>
      <c r="X142" s="36">
        <f>SUMIFS(СВЦЭМ!$C$33:$C$776,СВЦЭМ!$A$33:$A$776,$A142,СВЦЭМ!$B$33:$B$776,X$119)+'СЕТ СН'!$I$12+СВЦЭМ!$D$10+'СЕТ СН'!$I$6-'СЕТ СН'!$I$22</f>
        <v>1346.1394331199999</v>
      </c>
      <c r="Y142" s="36">
        <f>SUMIFS(СВЦЭМ!$C$33:$C$776,СВЦЭМ!$A$33:$A$776,$A142,СВЦЭМ!$B$33:$B$776,Y$119)+'СЕТ СН'!$I$12+СВЦЭМ!$D$10+'СЕТ СН'!$I$6-'СЕТ СН'!$I$22</f>
        <v>1439.7661624500001</v>
      </c>
    </row>
    <row r="143" spans="1:25" ht="15.75" x14ac:dyDescent="0.2">
      <c r="A143" s="35">
        <f t="shared" si="3"/>
        <v>44067</v>
      </c>
      <c r="B143" s="36">
        <f>SUMIFS(СВЦЭМ!$C$33:$C$776,СВЦЭМ!$A$33:$A$776,$A143,СВЦЭМ!$B$33:$B$776,B$119)+'СЕТ СН'!$I$12+СВЦЭМ!$D$10+'СЕТ СН'!$I$6-'СЕТ СН'!$I$22</f>
        <v>1469.0948864299999</v>
      </c>
      <c r="C143" s="36">
        <f>SUMIFS(СВЦЭМ!$C$33:$C$776,СВЦЭМ!$A$33:$A$776,$A143,СВЦЭМ!$B$33:$B$776,C$119)+'СЕТ СН'!$I$12+СВЦЭМ!$D$10+'СЕТ СН'!$I$6-'СЕТ СН'!$I$22</f>
        <v>1508.204469</v>
      </c>
      <c r="D143" s="36">
        <f>SUMIFS(СВЦЭМ!$C$33:$C$776,СВЦЭМ!$A$33:$A$776,$A143,СВЦЭМ!$B$33:$B$776,D$119)+'СЕТ СН'!$I$12+СВЦЭМ!$D$10+'СЕТ СН'!$I$6-'СЕТ СН'!$I$22</f>
        <v>1524.0209967999999</v>
      </c>
      <c r="E143" s="36">
        <f>SUMIFS(СВЦЭМ!$C$33:$C$776,СВЦЭМ!$A$33:$A$776,$A143,СВЦЭМ!$B$33:$B$776,E$119)+'СЕТ СН'!$I$12+СВЦЭМ!$D$10+'СЕТ СН'!$I$6-'СЕТ СН'!$I$22</f>
        <v>1530.95193649</v>
      </c>
      <c r="F143" s="36">
        <f>SUMIFS(СВЦЭМ!$C$33:$C$776,СВЦЭМ!$A$33:$A$776,$A143,СВЦЭМ!$B$33:$B$776,F$119)+'СЕТ СН'!$I$12+СВЦЭМ!$D$10+'СЕТ СН'!$I$6-'СЕТ СН'!$I$22</f>
        <v>1534.6946676699999</v>
      </c>
      <c r="G143" s="36">
        <f>SUMIFS(СВЦЭМ!$C$33:$C$776,СВЦЭМ!$A$33:$A$776,$A143,СВЦЭМ!$B$33:$B$776,G$119)+'СЕТ СН'!$I$12+СВЦЭМ!$D$10+'СЕТ СН'!$I$6-'СЕТ СН'!$I$22</f>
        <v>1524.37267477</v>
      </c>
      <c r="H143" s="36">
        <f>SUMIFS(СВЦЭМ!$C$33:$C$776,СВЦЭМ!$A$33:$A$776,$A143,СВЦЭМ!$B$33:$B$776,H$119)+'СЕТ СН'!$I$12+СВЦЭМ!$D$10+'СЕТ СН'!$I$6-'СЕТ СН'!$I$22</f>
        <v>1517.43117953</v>
      </c>
      <c r="I143" s="36">
        <f>SUMIFS(СВЦЭМ!$C$33:$C$776,СВЦЭМ!$A$33:$A$776,$A143,СВЦЭМ!$B$33:$B$776,I$119)+'СЕТ СН'!$I$12+СВЦЭМ!$D$10+'СЕТ СН'!$I$6-'СЕТ СН'!$I$22</f>
        <v>1589.64554011</v>
      </c>
      <c r="J143" s="36">
        <f>SUMIFS(СВЦЭМ!$C$33:$C$776,СВЦЭМ!$A$33:$A$776,$A143,СВЦЭМ!$B$33:$B$776,J$119)+'СЕТ СН'!$I$12+СВЦЭМ!$D$10+'СЕТ СН'!$I$6-'СЕТ СН'!$I$22</f>
        <v>1541.4750532799999</v>
      </c>
      <c r="K143" s="36">
        <f>SUMIFS(СВЦЭМ!$C$33:$C$776,СВЦЭМ!$A$33:$A$776,$A143,СВЦЭМ!$B$33:$B$776,K$119)+'СЕТ СН'!$I$12+СВЦЭМ!$D$10+'СЕТ СН'!$I$6-'СЕТ СН'!$I$22</f>
        <v>1515.4434881699999</v>
      </c>
      <c r="L143" s="36">
        <f>SUMIFS(СВЦЭМ!$C$33:$C$776,СВЦЭМ!$A$33:$A$776,$A143,СВЦЭМ!$B$33:$B$776,L$119)+'СЕТ СН'!$I$12+СВЦЭМ!$D$10+'СЕТ СН'!$I$6-'СЕТ СН'!$I$22</f>
        <v>1490.45291845</v>
      </c>
      <c r="M143" s="36">
        <f>SUMIFS(СВЦЭМ!$C$33:$C$776,СВЦЭМ!$A$33:$A$776,$A143,СВЦЭМ!$B$33:$B$776,M$119)+'СЕТ СН'!$I$12+СВЦЭМ!$D$10+'СЕТ СН'!$I$6-'СЕТ СН'!$I$22</f>
        <v>1438.3202384000001</v>
      </c>
      <c r="N143" s="36">
        <f>SUMIFS(СВЦЭМ!$C$33:$C$776,СВЦЭМ!$A$33:$A$776,$A143,СВЦЭМ!$B$33:$B$776,N$119)+'СЕТ СН'!$I$12+СВЦЭМ!$D$10+'СЕТ СН'!$I$6-'СЕТ СН'!$I$22</f>
        <v>1395.5871571100001</v>
      </c>
      <c r="O143" s="36">
        <f>SUMIFS(СВЦЭМ!$C$33:$C$776,СВЦЭМ!$A$33:$A$776,$A143,СВЦЭМ!$B$33:$B$776,O$119)+'СЕТ СН'!$I$12+СВЦЭМ!$D$10+'СЕТ СН'!$I$6-'СЕТ СН'!$I$22</f>
        <v>1367.6902579399998</v>
      </c>
      <c r="P143" s="36">
        <f>SUMIFS(СВЦЭМ!$C$33:$C$776,СВЦЭМ!$A$33:$A$776,$A143,СВЦЭМ!$B$33:$B$776,P$119)+'СЕТ СН'!$I$12+СВЦЭМ!$D$10+'СЕТ СН'!$I$6-'СЕТ СН'!$I$22</f>
        <v>1374.2365224099999</v>
      </c>
      <c r="Q143" s="36">
        <f>SUMIFS(СВЦЭМ!$C$33:$C$776,СВЦЭМ!$A$33:$A$776,$A143,СВЦЭМ!$B$33:$B$776,Q$119)+'СЕТ СН'!$I$12+СВЦЭМ!$D$10+'СЕТ СН'!$I$6-'СЕТ СН'!$I$22</f>
        <v>1368.1832470700001</v>
      </c>
      <c r="R143" s="36">
        <f>SUMIFS(СВЦЭМ!$C$33:$C$776,СВЦЭМ!$A$33:$A$776,$A143,СВЦЭМ!$B$33:$B$776,R$119)+'СЕТ СН'!$I$12+СВЦЭМ!$D$10+'СЕТ СН'!$I$6-'СЕТ СН'!$I$22</f>
        <v>1367.76365794</v>
      </c>
      <c r="S143" s="36">
        <f>SUMIFS(СВЦЭМ!$C$33:$C$776,СВЦЭМ!$A$33:$A$776,$A143,СВЦЭМ!$B$33:$B$776,S$119)+'СЕТ СН'!$I$12+СВЦЭМ!$D$10+'СЕТ СН'!$I$6-'СЕТ СН'!$I$22</f>
        <v>1370.2257888300001</v>
      </c>
      <c r="T143" s="36">
        <f>SUMIFS(СВЦЭМ!$C$33:$C$776,СВЦЭМ!$A$33:$A$776,$A143,СВЦЭМ!$B$33:$B$776,T$119)+'СЕТ СН'!$I$12+СВЦЭМ!$D$10+'СЕТ СН'!$I$6-'СЕТ СН'!$I$22</f>
        <v>1372.9462480100001</v>
      </c>
      <c r="U143" s="36">
        <f>SUMIFS(СВЦЭМ!$C$33:$C$776,СВЦЭМ!$A$33:$A$776,$A143,СВЦЭМ!$B$33:$B$776,U$119)+'СЕТ СН'!$I$12+СВЦЭМ!$D$10+'СЕТ СН'!$I$6-'СЕТ СН'!$I$22</f>
        <v>1374.2151457499999</v>
      </c>
      <c r="V143" s="36">
        <f>SUMIFS(СВЦЭМ!$C$33:$C$776,СВЦЭМ!$A$33:$A$776,$A143,СВЦЭМ!$B$33:$B$776,V$119)+'СЕТ СН'!$I$12+СВЦЭМ!$D$10+'СЕТ СН'!$I$6-'СЕТ СН'!$I$22</f>
        <v>1366.87907681</v>
      </c>
      <c r="W143" s="36">
        <f>SUMIFS(СВЦЭМ!$C$33:$C$776,СВЦЭМ!$A$33:$A$776,$A143,СВЦЭМ!$B$33:$B$776,W$119)+'СЕТ СН'!$I$12+СВЦЭМ!$D$10+'СЕТ СН'!$I$6-'СЕТ СН'!$I$22</f>
        <v>1358.8573731699998</v>
      </c>
      <c r="X143" s="36">
        <f>SUMIFS(СВЦЭМ!$C$33:$C$776,СВЦЭМ!$A$33:$A$776,$A143,СВЦЭМ!$B$33:$B$776,X$119)+'СЕТ СН'!$I$12+СВЦЭМ!$D$10+'СЕТ СН'!$I$6-'СЕТ СН'!$I$22</f>
        <v>1387.48092305</v>
      </c>
      <c r="Y143" s="36">
        <f>SUMIFS(СВЦЭМ!$C$33:$C$776,СВЦЭМ!$A$33:$A$776,$A143,СВЦЭМ!$B$33:$B$776,Y$119)+'СЕТ СН'!$I$12+СВЦЭМ!$D$10+'СЕТ СН'!$I$6-'СЕТ СН'!$I$22</f>
        <v>1495.22859954</v>
      </c>
    </row>
    <row r="144" spans="1:25" ht="15.75" x14ac:dyDescent="0.2">
      <c r="A144" s="35">
        <f t="shared" si="3"/>
        <v>44068</v>
      </c>
      <c r="B144" s="36">
        <f>SUMIFS(СВЦЭМ!$C$33:$C$776,СВЦЭМ!$A$33:$A$776,$A144,СВЦЭМ!$B$33:$B$776,B$119)+'СЕТ СН'!$I$12+СВЦЭМ!$D$10+'СЕТ СН'!$I$6-'СЕТ СН'!$I$22</f>
        <v>1481.52115566</v>
      </c>
      <c r="C144" s="36">
        <f>SUMIFS(СВЦЭМ!$C$33:$C$776,СВЦЭМ!$A$33:$A$776,$A144,СВЦЭМ!$B$33:$B$776,C$119)+'СЕТ СН'!$I$12+СВЦЭМ!$D$10+'СЕТ СН'!$I$6-'СЕТ СН'!$I$22</f>
        <v>1515.5859050399999</v>
      </c>
      <c r="D144" s="36">
        <f>SUMIFS(СВЦЭМ!$C$33:$C$776,СВЦЭМ!$A$33:$A$776,$A144,СВЦЭМ!$B$33:$B$776,D$119)+'СЕТ СН'!$I$12+СВЦЭМ!$D$10+'СЕТ СН'!$I$6-'СЕТ СН'!$I$22</f>
        <v>1536.79862996</v>
      </c>
      <c r="E144" s="36">
        <f>SUMIFS(СВЦЭМ!$C$33:$C$776,СВЦЭМ!$A$33:$A$776,$A144,СВЦЭМ!$B$33:$B$776,E$119)+'СЕТ СН'!$I$12+СВЦЭМ!$D$10+'СЕТ СН'!$I$6-'СЕТ СН'!$I$22</f>
        <v>1543.8254737799998</v>
      </c>
      <c r="F144" s="36">
        <f>SUMIFS(СВЦЭМ!$C$33:$C$776,СВЦЭМ!$A$33:$A$776,$A144,СВЦЭМ!$B$33:$B$776,F$119)+'СЕТ СН'!$I$12+СВЦЭМ!$D$10+'СЕТ СН'!$I$6-'СЕТ СН'!$I$22</f>
        <v>1545.15045459</v>
      </c>
      <c r="G144" s="36">
        <f>SUMIFS(СВЦЭМ!$C$33:$C$776,СВЦЭМ!$A$33:$A$776,$A144,СВЦЭМ!$B$33:$B$776,G$119)+'СЕТ СН'!$I$12+СВЦЭМ!$D$10+'СЕТ СН'!$I$6-'СЕТ СН'!$I$22</f>
        <v>1534.30149611</v>
      </c>
      <c r="H144" s="36">
        <f>SUMIFS(СВЦЭМ!$C$33:$C$776,СВЦЭМ!$A$33:$A$776,$A144,СВЦЭМ!$B$33:$B$776,H$119)+'СЕТ СН'!$I$12+СВЦЭМ!$D$10+'СЕТ СН'!$I$6-'СЕТ СН'!$I$22</f>
        <v>1545.3936827499999</v>
      </c>
      <c r="I144" s="36">
        <f>SUMIFS(СВЦЭМ!$C$33:$C$776,СВЦЭМ!$A$33:$A$776,$A144,СВЦЭМ!$B$33:$B$776,I$119)+'СЕТ СН'!$I$12+СВЦЭМ!$D$10+'СЕТ СН'!$I$6-'СЕТ СН'!$I$22</f>
        <v>1574.9163958700001</v>
      </c>
      <c r="J144" s="36">
        <f>SUMIFS(СВЦЭМ!$C$33:$C$776,СВЦЭМ!$A$33:$A$776,$A144,СВЦЭМ!$B$33:$B$776,J$119)+'СЕТ СН'!$I$12+СВЦЭМ!$D$10+'СЕТ СН'!$I$6-'СЕТ СН'!$I$22</f>
        <v>1561.1289900100001</v>
      </c>
      <c r="K144" s="36">
        <f>SUMIFS(СВЦЭМ!$C$33:$C$776,СВЦЭМ!$A$33:$A$776,$A144,СВЦЭМ!$B$33:$B$776,K$119)+'СЕТ СН'!$I$12+СВЦЭМ!$D$10+'СЕТ СН'!$I$6-'СЕТ СН'!$I$22</f>
        <v>1525.36829745</v>
      </c>
      <c r="L144" s="36">
        <f>SUMIFS(СВЦЭМ!$C$33:$C$776,СВЦЭМ!$A$33:$A$776,$A144,СВЦЭМ!$B$33:$B$776,L$119)+'СЕТ СН'!$I$12+СВЦЭМ!$D$10+'СЕТ СН'!$I$6-'СЕТ СН'!$I$22</f>
        <v>1509.9271975900001</v>
      </c>
      <c r="M144" s="36">
        <f>SUMIFS(СВЦЭМ!$C$33:$C$776,СВЦЭМ!$A$33:$A$776,$A144,СВЦЭМ!$B$33:$B$776,M$119)+'СЕТ СН'!$I$12+СВЦЭМ!$D$10+'СЕТ СН'!$I$6-'СЕТ СН'!$I$22</f>
        <v>1443.7086528599998</v>
      </c>
      <c r="N144" s="36">
        <f>SUMIFS(СВЦЭМ!$C$33:$C$776,СВЦЭМ!$A$33:$A$776,$A144,СВЦЭМ!$B$33:$B$776,N$119)+'СЕТ СН'!$I$12+СВЦЭМ!$D$10+'СЕТ СН'!$I$6-'СЕТ СН'!$I$22</f>
        <v>1393.13639051</v>
      </c>
      <c r="O144" s="36">
        <f>SUMIFS(СВЦЭМ!$C$33:$C$776,СВЦЭМ!$A$33:$A$776,$A144,СВЦЭМ!$B$33:$B$776,O$119)+'СЕТ СН'!$I$12+СВЦЭМ!$D$10+'СЕТ СН'!$I$6-'СЕТ СН'!$I$22</f>
        <v>1359.49041356</v>
      </c>
      <c r="P144" s="36">
        <f>SUMIFS(СВЦЭМ!$C$33:$C$776,СВЦЭМ!$A$33:$A$776,$A144,СВЦЭМ!$B$33:$B$776,P$119)+'СЕТ СН'!$I$12+СВЦЭМ!$D$10+'СЕТ СН'!$I$6-'СЕТ СН'!$I$22</f>
        <v>1372.9761944500001</v>
      </c>
      <c r="Q144" s="36">
        <f>SUMIFS(СВЦЭМ!$C$33:$C$776,СВЦЭМ!$A$33:$A$776,$A144,СВЦЭМ!$B$33:$B$776,Q$119)+'СЕТ СН'!$I$12+СВЦЭМ!$D$10+'СЕТ СН'!$I$6-'СЕТ СН'!$I$22</f>
        <v>1369.38274256</v>
      </c>
      <c r="R144" s="36">
        <f>SUMIFS(СВЦЭМ!$C$33:$C$776,СВЦЭМ!$A$33:$A$776,$A144,СВЦЭМ!$B$33:$B$776,R$119)+'СЕТ СН'!$I$12+СВЦЭМ!$D$10+'СЕТ СН'!$I$6-'СЕТ СН'!$I$22</f>
        <v>1366.15062816</v>
      </c>
      <c r="S144" s="36">
        <f>SUMIFS(СВЦЭМ!$C$33:$C$776,СВЦЭМ!$A$33:$A$776,$A144,СВЦЭМ!$B$33:$B$776,S$119)+'СЕТ СН'!$I$12+СВЦЭМ!$D$10+'СЕТ СН'!$I$6-'СЕТ СН'!$I$22</f>
        <v>1369.3218809599998</v>
      </c>
      <c r="T144" s="36">
        <f>SUMIFS(СВЦЭМ!$C$33:$C$776,СВЦЭМ!$A$33:$A$776,$A144,СВЦЭМ!$B$33:$B$776,T$119)+'СЕТ СН'!$I$12+СВЦЭМ!$D$10+'СЕТ СН'!$I$6-'СЕТ СН'!$I$22</f>
        <v>1369.8735464399999</v>
      </c>
      <c r="U144" s="36">
        <f>SUMIFS(СВЦЭМ!$C$33:$C$776,СВЦЭМ!$A$33:$A$776,$A144,СВЦЭМ!$B$33:$B$776,U$119)+'СЕТ СН'!$I$12+СВЦЭМ!$D$10+'СЕТ СН'!$I$6-'СЕТ СН'!$I$22</f>
        <v>1364.9155004899999</v>
      </c>
      <c r="V144" s="36">
        <f>SUMIFS(СВЦЭМ!$C$33:$C$776,СВЦЭМ!$A$33:$A$776,$A144,СВЦЭМ!$B$33:$B$776,V$119)+'СЕТ СН'!$I$12+СВЦЭМ!$D$10+'СЕТ СН'!$I$6-'СЕТ СН'!$I$22</f>
        <v>1344.4404405400001</v>
      </c>
      <c r="W144" s="36">
        <f>SUMIFS(СВЦЭМ!$C$33:$C$776,СВЦЭМ!$A$33:$A$776,$A144,СВЦЭМ!$B$33:$B$776,W$119)+'СЕТ СН'!$I$12+СВЦЭМ!$D$10+'СЕТ СН'!$I$6-'СЕТ СН'!$I$22</f>
        <v>1325.78936056</v>
      </c>
      <c r="X144" s="36">
        <f>SUMIFS(СВЦЭМ!$C$33:$C$776,СВЦЭМ!$A$33:$A$776,$A144,СВЦЭМ!$B$33:$B$776,X$119)+'СЕТ СН'!$I$12+СВЦЭМ!$D$10+'СЕТ СН'!$I$6-'СЕТ СН'!$I$22</f>
        <v>1349.0133972899998</v>
      </c>
      <c r="Y144" s="36">
        <f>SUMIFS(СВЦЭМ!$C$33:$C$776,СВЦЭМ!$A$33:$A$776,$A144,СВЦЭМ!$B$33:$B$776,Y$119)+'СЕТ СН'!$I$12+СВЦЭМ!$D$10+'СЕТ СН'!$I$6-'СЕТ СН'!$I$22</f>
        <v>1448.52527863</v>
      </c>
    </row>
    <row r="145" spans="1:26" ht="15.75" x14ac:dyDescent="0.2">
      <c r="A145" s="35">
        <f t="shared" si="3"/>
        <v>44069</v>
      </c>
      <c r="B145" s="36">
        <f>SUMIFS(СВЦЭМ!$C$33:$C$776,СВЦЭМ!$A$33:$A$776,$A145,СВЦЭМ!$B$33:$B$776,B$119)+'СЕТ СН'!$I$12+СВЦЭМ!$D$10+'СЕТ СН'!$I$6-'СЕТ СН'!$I$22</f>
        <v>1488.37696409</v>
      </c>
      <c r="C145" s="36">
        <f>SUMIFS(СВЦЭМ!$C$33:$C$776,СВЦЭМ!$A$33:$A$776,$A145,СВЦЭМ!$B$33:$B$776,C$119)+'СЕТ СН'!$I$12+СВЦЭМ!$D$10+'СЕТ СН'!$I$6-'СЕТ СН'!$I$22</f>
        <v>1523.0528972</v>
      </c>
      <c r="D145" s="36">
        <f>SUMIFS(СВЦЭМ!$C$33:$C$776,СВЦЭМ!$A$33:$A$776,$A145,СВЦЭМ!$B$33:$B$776,D$119)+'СЕТ СН'!$I$12+СВЦЭМ!$D$10+'СЕТ СН'!$I$6-'СЕТ СН'!$I$22</f>
        <v>1541.4556084199999</v>
      </c>
      <c r="E145" s="36">
        <f>SUMIFS(СВЦЭМ!$C$33:$C$776,СВЦЭМ!$A$33:$A$776,$A145,СВЦЭМ!$B$33:$B$776,E$119)+'СЕТ СН'!$I$12+СВЦЭМ!$D$10+'СЕТ СН'!$I$6-'СЕТ СН'!$I$22</f>
        <v>1547.9792975299999</v>
      </c>
      <c r="F145" s="36">
        <f>SUMIFS(СВЦЭМ!$C$33:$C$776,СВЦЭМ!$A$33:$A$776,$A145,СВЦЭМ!$B$33:$B$776,F$119)+'СЕТ СН'!$I$12+СВЦЭМ!$D$10+'СЕТ СН'!$I$6-'СЕТ СН'!$I$22</f>
        <v>1546.2231408399998</v>
      </c>
      <c r="G145" s="36">
        <f>SUMIFS(СВЦЭМ!$C$33:$C$776,СВЦЭМ!$A$33:$A$776,$A145,СВЦЭМ!$B$33:$B$776,G$119)+'СЕТ СН'!$I$12+СВЦЭМ!$D$10+'СЕТ СН'!$I$6-'СЕТ СН'!$I$22</f>
        <v>1544.7432781399998</v>
      </c>
      <c r="H145" s="36">
        <f>SUMIFS(СВЦЭМ!$C$33:$C$776,СВЦЭМ!$A$33:$A$776,$A145,СВЦЭМ!$B$33:$B$776,H$119)+'СЕТ СН'!$I$12+СВЦЭМ!$D$10+'СЕТ СН'!$I$6-'СЕТ СН'!$I$22</f>
        <v>1550.0137475199999</v>
      </c>
      <c r="I145" s="36">
        <f>SUMIFS(СВЦЭМ!$C$33:$C$776,СВЦЭМ!$A$33:$A$776,$A145,СВЦЭМ!$B$33:$B$776,I$119)+'СЕТ СН'!$I$12+СВЦЭМ!$D$10+'СЕТ СН'!$I$6-'СЕТ СН'!$I$22</f>
        <v>1574.3826972699999</v>
      </c>
      <c r="J145" s="36">
        <f>SUMIFS(СВЦЭМ!$C$33:$C$776,СВЦЭМ!$A$33:$A$776,$A145,СВЦЭМ!$B$33:$B$776,J$119)+'СЕТ СН'!$I$12+СВЦЭМ!$D$10+'СЕТ СН'!$I$6-'СЕТ СН'!$I$22</f>
        <v>1552.72197383</v>
      </c>
      <c r="K145" s="36">
        <f>SUMIFS(СВЦЭМ!$C$33:$C$776,СВЦЭМ!$A$33:$A$776,$A145,СВЦЭМ!$B$33:$B$776,K$119)+'СЕТ СН'!$I$12+СВЦЭМ!$D$10+'СЕТ СН'!$I$6-'СЕТ СН'!$I$22</f>
        <v>1470.8761917100001</v>
      </c>
      <c r="L145" s="36">
        <f>SUMIFS(СВЦЭМ!$C$33:$C$776,СВЦЭМ!$A$33:$A$776,$A145,СВЦЭМ!$B$33:$B$776,L$119)+'СЕТ СН'!$I$12+СВЦЭМ!$D$10+'СЕТ СН'!$I$6-'СЕТ СН'!$I$22</f>
        <v>1456.3239608599999</v>
      </c>
      <c r="M145" s="36">
        <f>SUMIFS(СВЦЭМ!$C$33:$C$776,СВЦЭМ!$A$33:$A$776,$A145,СВЦЭМ!$B$33:$B$776,M$119)+'СЕТ СН'!$I$12+СВЦЭМ!$D$10+'СЕТ СН'!$I$6-'СЕТ СН'!$I$22</f>
        <v>1393.95595469</v>
      </c>
      <c r="N145" s="36">
        <f>SUMIFS(СВЦЭМ!$C$33:$C$776,СВЦЭМ!$A$33:$A$776,$A145,СВЦЭМ!$B$33:$B$776,N$119)+'СЕТ СН'!$I$12+СВЦЭМ!$D$10+'СЕТ СН'!$I$6-'СЕТ СН'!$I$22</f>
        <v>1338.3890062099999</v>
      </c>
      <c r="O145" s="36">
        <f>SUMIFS(СВЦЭМ!$C$33:$C$776,СВЦЭМ!$A$33:$A$776,$A145,СВЦЭМ!$B$33:$B$776,O$119)+'СЕТ СН'!$I$12+СВЦЭМ!$D$10+'СЕТ СН'!$I$6-'СЕТ СН'!$I$22</f>
        <v>1319.6332631599998</v>
      </c>
      <c r="P145" s="36">
        <f>SUMIFS(СВЦЭМ!$C$33:$C$776,СВЦЭМ!$A$33:$A$776,$A145,СВЦЭМ!$B$33:$B$776,P$119)+'СЕТ СН'!$I$12+СВЦЭМ!$D$10+'СЕТ СН'!$I$6-'СЕТ СН'!$I$22</f>
        <v>1320.0057577799998</v>
      </c>
      <c r="Q145" s="36">
        <f>SUMIFS(СВЦЭМ!$C$33:$C$776,СВЦЭМ!$A$33:$A$776,$A145,СВЦЭМ!$B$33:$B$776,Q$119)+'СЕТ СН'!$I$12+СВЦЭМ!$D$10+'СЕТ СН'!$I$6-'СЕТ СН'!$I$22</f>
        <v>1316.3506642100001</v>
      </c>
      <c r="R145" s="36">
        <f>SUMIFS(СВЦЭМ!$C$33:$C$776,СВЦЭМ!$A$33:$A$776,$A145,СВЦЭМ!$B$33:$B$776,R$119)+'СЕТ СН'!$I$12+СВЦЭМ!$D$10+'СЕТ СН'!$I$6-'СЕТ СН'!$I$22</f>
        <v>1321.5189144000001</v>
      </c>
      <c r="S145" s="36">
        <f>SUMIFS(СВЦЭМ!$C$33:$C$776,СВЦЭМ!$A$33:$A$776,$A145,СВЦЭМ!$B$33:$B$776,S$119)+'СЕТ СН'!$I$12+СВЦЭМ!$D$10+'СЕТ СН'!$I$6-'СЕТ СН'!$I$22</f>
        <v>1324.18414022</v>
      </c>
      <c r="T145" s="36">
        <f>SUMIFS(СВЦЭМ!$C$33:$C$776,СВЦЭМ!$A$33:$A$776,$A145,СВЦЭМ!$B$33:$B$776,T$119)+'СЕТ СН'!$I$12+СВЦЭМ!$D$10+'СЕТ СН'!$I$6-'СЕТ СН'!$I$22</f>
        <v>1316.72076087</v>
      </c>
      <c r="U145" s="36">
        <f>SUMIFS(СВЦЭМ!$C$33:$C$776,СВЦЭМ!$A$33:$A$776,$A145,СВЦЭМ!$B$33:$B$776,U$119)+'СЕТ СН'!$I$12+СВЦЭМ!$D$10+'СЕТ СН'!$I$6-'СЕТ СН'!$I$22</f>
        <v>1319.1137220099999</v>
      </c>
      <c r="V145" s="36">
        <f>SUMIFS(СВЦЭМ!$C$33:$C$776,СВЦЭМ!$A$33:$A$776,$A145,СВЦЭМ!$B$33:$B$776,V$119)+'СЕТ СН'!$I$12+СВЦЭМ!$D$10+'СЕТ СН'!$I$6-'СЕТ СН'!$I$22</f>
        <v>1326.31931678</v>
      </c>
      <c r="W145" s="36">
        <f>SUMIFS(СВЦЭМ!$C$33:$C$776,СВЦЭМ!$A$33:$A$776,$A145,СВЦЭМ!$B$33:$B$776,W$119)+'СЕТ СН'!$I$12+СВЦЭМ!$D$10+'СЕТ СН'!$I$6-'СЕТ СН'!$I$22</f>
        <v>1334.1145053499999</v>
      </c>
      <c r="X145" s="36">
        <f>SUMIFS(СВЦЭМ!$C$33:$C$776,СВЦЭМ!$A$33:$A$776,$A145,СВЦЭМ!$B$33:$B$776,X$119)+'СЕТ СН'!$I$12+СВЦЭМ!$D$10+'СЕТ СН'!$I$6-'СЕТ СН'!$I$22</f>
        <v>1355.3176159300001</v>
      </c>
      <c r="Y145" s="36">
        <f>SUMIFS(СВЦЭМ!$C$33:$C$776,СВЦЭМ!$A$33:$A$776,$A145,СВЦЭМ!$B$33:$B$776,Y$119)+'СЕТ СН'!$I$12+СВЦЭМ!$D$10+'СЕТ СН'!$I$6-'СЕТ СН'!$I$22</f>
        <v>1448.63893252</v>
      </c>
    </row>
    <row r="146" spans="1:26" ht="15.75" x14ac:dyDescent="0.2">
      <c r="A146" s="35">
        <f t="shared" si="3"/>
        <v>44070</v>
      </c>
      <c r="B146" s="36">
        <f>SUMIFS(СВЦЭМ!$C$33:$C$776,СВЦЭМ!$A$33:$A$776,$A146,СВЦЭМ!$B$33:$B$776,B$119)+'СЕТ СН'!$I$12+СВЦЭМ!$D$10+'СЕТ СН'!$I$6-'СЕТ СН'!$I$22</f>
        <v>1381.97809826</v>
      </c>
      <c r="C146" s="36">
        <f>SUMIFS(СВЦЭМ!$C$33:$C$776,СВЦЭМ!$A$33:$A$776,$A146,СВЦЭМ!$B$33:$B$776,C$119)+'СЕТ СН'!$I$12+СВЦЭМ!$D$10+'СЕТ СН'!$I$6-'СЕТ СН'!$I$22</f>
        <v>1483.5854103500001</v>
      </c>
      <c r="D146" s="36">
        <f>SUMIFS(СВЦЭМ!$C$33:$C$776,СВЦЭМ!$A$33:$A$776,$A146,СВЦЭМ!$B$33:$B$776,D$119)+'СЕТ СН'!$I$12+СВЦЭМ!$D$10+'СЕТ СН'!$I$6-'СЕТ СН'!$I$22</f>
        <v>1577.50820619</v>
      </c>
      <c r="E146" s="36">
        <f>SUMIFS(СВЦЭМ!$C$33:$C$776,СВЦЭМ!$A$33:$A$776,$A146,СВЦЭМ!$B$33:$B$776,E$119)+'СЕТ СН'!$I$12+СВЦЭМ!$D$10+'СЕТ СН'!$I$6-'СЕТ СН'!$I$22</f>
        <v>1597.12625854</v>
      </c>
      <c r="F146" s="36">
        <f>SUMIFS(СВЦЭМ!$C$33:$C$776,СВЦЭМ!$A$33:$A$776,$A146,СВЦЭМ!$B$33:$B$776,F$119)+'СЕТ СН'!$I$12+СВЦЭМ!$D$10+'СЕТ СН'!$I$6-'СЕТ СН'!$I$22</f>
        <v>1604.1739031</v>
      </c>
      <c r="G146" s="36">
        <f>SUMIFS(СВЦЭМ!$C$33:$C$776,СВЦЭМ!$A$33:$A$776,$A146,СВЦЭМ!$B$33:$B$776,G$119)+'СЕТ СН'!$I$12+СВЦЭМ!$D$10+'СЕТ СН'!$I$6-'СЕТ СН'!$I$22</f>
        <v>1596.5488336799999</v>
      </c>
      <c r="H146" s="36">
        <f>SUMIFS(СВЦЭМ!$C$33:$C$776,СВЦЭМ!$A$33:$A$776,$A146,СВЦЭМ!$B$33:$B$776,H$119)+'СЕТ СН'!$I$12+СВЦЭМ!$D$10+'СЕТ СН'!$I$6-'СЕТ СН'!$I$22</f>
        <v>1554.7718977</v>
      </c>
      <c r="I146" s="36">
        <f>SUMIFS(СВЦЭМ!$C$33:$C$776,СВЦЭМ!$A$33:$A$776,$A146,СВЦЭМ!$B$33:$B$776,I$119)+'СЕТ СН'!$I$12+СВЦЭМ!$D$10+'СЕТ СН'!$I$6-'СЕТ СН'!$I$22</f>
        <v>1474.93505734</v>
      </c>
      <c r="J146" s="36">
        <f>SUMIFS(СВЦЭМ!$C$33:$C$776,СВЦЭМ!$A$33:$A$776,$A146,СВЦЭМ!$B$33:$B$776,J$119)+'СЕТ СН'!$I$12+СВЦЭМ!$D$10+'СЕТ СН'!$I$6-'СЕТ СН'!$I$22</f>
        <v>1428.0942528</v>
      </c>
      <c r="K146" s="36">
        <f>SUMIFS(СВЦЭМ!$C$33:$C$776,СВЦЭМ!$A$33:$A$776,$A146,СВЦЭМ!$B$33:$B$776,K$119)+'СЕТ СН'!$I$12+СВЦЭМ!$D$10+'СЕТ СН'!$I$6-'СЕТ СН'!$I$22</f>
        <v>1397.6434398199999</v>
      </c>
      <c r="L146" s="36">
        <f>SUMIFS(СВЦЭМ!$C$33:$C$776,СВЦЭМ!$A$33:$A$776,$A146,СВЦЭМ!$B$33:$B$776,L$119)+'СЕТ СН'!$I$12+СВЦЭМ!$D$10+'СЕТ СН'!$I$6-'СЕТ СН'!$I$22</f>
        <v>1399.22229552</v>
      </c>
      <c r="M146" s="36">
        <f>SUMIFS(СВЦЭМ!$C$33:$C$776,СВЦЭМ!$A$33:$A$776,$A146,СВЦЭМ!$B$33:$B$776,M$119)+'СЕТ СН'!$I$12+СВЦЭМ!$D$10+'СЕТ СН'!$I$6-'СЕТ СН'!$I$22</f>
        <v>1402.8080413799998</v>
      </c>
      <c r="N146" s="36">
        <f>SUMIFS(СВЦЭМ!$C$33:$C$776,СВЦЭМ!$A$33:$A$776,$A146,СВЦЭМ!$B$33:$B$776,N$119)+'СЕТ СН'!$I$12+СВЦЭМ!$D$10+'СЕТ СН'!$I$6-'СЕТ СН'!$I$22</f>
        <v>1393.89772511</v>
      </c>
      <c r="O146" s="36">
        <f>SUMIFS(СВЦЭМ!$C$33:$C$776,СВЦЭМ!$A$33:$A$776,$A146,СВЦЭМ!$B$33:$B$776,O$119)+'СЕТ СН'!$I$12+СВЦЭМ!$D$10+'СЕТ СН'!$I$6-'СЕТ СН'!$I$22</f>
        <v>1393.41433697</v>
      </c>
      <c r="P146" s="36">
        <f>SUMIFS(СВЦЭМ!$C$33:$C$776,СВЦЭМ!$A$33:$A$776,$A146,СВЦЭМ!$B$33:$B$776,P$119)+'СЕТ СН'!$I$12+СВЦЭМ!$D$10+'СЕТ СН'!$I$6-'СЕТ СН'!$I$22</f>
        <v>1398.1188363399999</v>
      </c>
      <c r="Q146" s="36">
        <f>SUMIFS(СВЦЭМ!$C$33:$C$776,СВЦЭМ!$A$33:$A$776,$A146,СВЦЭМ!$B$33:$B$776,Q$119)+'СЕТ СН'!$I$12+СВЦЭМ!$D$10+'СЕТ СН'!$I$6-'СЕТ СН'!$I$22</f>
        <v>1398.1843248099999</v>
      </c>
      <c r="R146" s="36">
        <f>SUMIFS(СВЦЭМ!$C$33:$C$776,СВЦЭМ!$A$33:$A$776,$A146,СВЦЭМ!$B$33:$B$776,R$119)+'СЕТ СН'!$I$12+СВЦЭМ!$D$10+'СЕТ СН'!$I$6-'СЕТ СН'!$I$22</f>
        <v>1390.85542388</v>
      </c>
      <c r="S146" s="36">
        <f>SUMIFS(СВЦЭМ!$C$33:$C$776,СВЦЭМ!$A$33:$A$776,$A146,СВЦЭМ!$B$33:$B$776,S$119)+'СЕТ СН'!$I$12+СВЦЭМ!$D$10+'СЕТ СН'!$I$6-'СЕТ СН'!$I$22</f>
        <v>1394.06762037</v>
      </c>
      <c r="T146" s="36">
        <f>SUMIFS(СВЦЭМ!$C$33:$C$776,СВЦЭМ!$A$33:$A$776,$A146,СВЦЭМ!$B$33:$B$776,T$119)+'СЕТ СН'!$I$12+СВЦЭМ!$D$10+'СЕТ СН'!$I$6-'СЕТ СН'!$I$22</f>
        <v>1388.75399563</v>
      </c>
      <c r="U146" s="36">
        <f>SUMIFS(СВЦЭМ!$C$33:$C$776,СВЦЭМ!$A$33:$A$776,$A146,СВЦЭМ!$B$33:$B$776,U$119)+'СЕТ СН'!$I$12+СВЦЭМ!$D$10+'СЕТ СН'!$I$6-'СЕТ СН'!$I$22</f>
        <v>1391.4999493099999</v>
      </c>
      <c r="V146" s="36">
        <f>SUMIFS(СВЦЭМ!$C$33:$C$776,СВЦЭМ!$A$33:$A$776,$A146,СВЦЭМ!$B$33:$B$776,V$119)+'СЕТ СН'!$I$12+СВЦЭМ!$D$10+'СЕТ СН'!$I$6-'СЕТ СН'!$I$22</f>
        <v>1403.8808537999998</v>
      </c>
      <c r="W146" s="36">
        <f>SUMIFS(СВЦЭМ!$C$33:$C$776,СВЦЭМ!$A$33:$A$776,$A146,СВЦЭМ!$B$33:$B$776,W$119)+'СЕТ СН'!$I$12+СВЦЭМ!$D$10+'СЕТ СН'!$I$6-'СЕТ СН'!$I$22</f>
        <v>1405.0763619099998</v>
      </c>
      <c r="X146" s="36">
        <f>SUMIFS(СВЦЭМ!$C$33:$C$776,СВЦЭМ!$A$33:$A$776,$A146,СВЦЭМ!$B$33:$B$776,X$119)+'СЕТ СН'!$I$12+СВЦЭМ!$D$10+'СЕТ СН'!$I$6-'СЕТ СН'!$I$22</f>
        <v>1378.1493146299999</v>
      </c>
      <c r="Y146" s="36">
        <f>SUMIFS(СВЦЭМ!$C$33:$C$776,СВЦЭМ!$A$33:$A$776,$A146,СВЦЭМ!$B$33:$B$776,Y$119)+'СЕТ СН'!$I$12+СВЦЭМ!$D$10+'СЕТ СН'!$I$6-'СЕТ СН'!$I$22</f>
        <v>1408.4703917500001</v>
      </c>
    </row>
    <row r="147" spans="1:26" ht="15.75" x14ac:dyDescent="0.2">
      <c r="A147" s="35">
        <f t="shared" si="3"/>
        <v>44071</v>
      </c>
      <c r="B147" s="36">
        <f>SUMIFS(СВЦЭМ!$C$33:$C$776,СВЦЭМ!$A$33:$A$776,$A147,СВЦЭМ!$B$33:$B$776,B$119)+'СЕТ СН'!$I$12+СВЦЭМ!$D$10+'СЕТ СН'!$I$6-'СЕТ СН'!$I$22</f>
        <v>1532.48799551</v>
      </c>
      <c r="C147" s="36">
        <f>SUMIFS(СВЦЭМ!$C$33:$C$776,СВЦЭМ!$A$33:$A$776,$A147,СВЦЭМ!$B$33:$B$776,C$119)+'СЕТ СН'!$I$12+СВЦЭМ!$D$10+'СЕТ СН'!$I$6-'СЕТ СН'!$I$22</f>
        <v>1551.11099818</v>
      </c>
      <c r="D147" s="36">
        <f>SUMIFS(СВЦЭМ!$C$33:$C$776,СВЦЭМ!$A$33:$A$776,$A147,СВЦЭМ!$B$33:$B$776,D$119)+'СЕТ СН'!$I$12+СВЦЭМ!$D$10+'СЕТ СН'!$I$6-'СЕТ СН'!$I$22</f>
        <v>1582.6693272799998</v>
      </c>
      <c r="E147" s="36">
        <f>SUMIFS(СВЦЭМ!$C$33:$C$776,СВЦЭМ!$A$33:$A$776,$A147,СВЦЭМ!$B$33:$B$776,E$119)+'СЕТ СН'!$I$12+СВЦЭМ!$D$10+'СЕТ СН'!$I$6-'СЕТ СН'!$I$22</f>
        <v>1595.05495172</v>
      </c>
      <c r="F147" s="36">
        <f>SUMIFS(СВЦЭМ!$C$33:$C$776,СВЦЭМ!$A$33:$A$776,$A147,СВЦЭМ!$B$33:$B$776,F$119)+'СЕТ СН'!$I$12+СВЦЭМ!$D$10+'СЕТ СН'!$I$6-'СЕТ СН'!$I$22</f>
        <v>1605.3960230299999</v>
      </c>
      <c r="G147" s="36">
        <f>SUMIFS(СВЦЭМ!$C$33:$C$776,СВЦЭМ!$A$33:$A$776,$A147,СВЦЭМ!$B$33:$B$776,G$119)+'СЕТ СН'!$I$12+СВЦЭМ!$D$10+'СЕТ СН'!$I$6-'СЕТ СН'!$I$22</f>
        <v>1585.04439058</v>
      </c>
      <c r="H147" s="36">
        <f>SUMIFS(СВЦЭМ!$C$33:$C$776,СВЦЭМ!$A$33:$A$776,$A147,СВЦЭМ!$B$33:$B$776,H$119)+'СЕТ СН'!$I$12+СВЦЭМ!$D$10+'СЕТ СН'!$I$6-'СЕТ СН'!$I$22</f>
        <v>1549.2910689</v>
      </c>
      <c r="I147" s="36">
        <f>SUMIFS(СВЦЭМ!$C$33:$C$776,СВЦЭМ!$A$33:$A$776,$A147,СВЦЭМ!$B$33:$B$776,I$119)+'СЕТ СН'!$I$12+СВЦЭМ!$D$10+'СЕТ СН'!$I$6-'СЕТ СН'!$I$22</f>
        <v>1492.9522229300001</v>
      </c>
      <c r="J147" s="36">
        <f>SUMIFS(СВЦЭМ!$C$33:$C$776,СВЦЭМ!$A$33:$A$776,$A147,СВЦЭМ!$B$33:$B$776,J$119)+'СЕТ СН'!$I$12+СВЦЭМ!$D$10+'СЕТ СН'!$I$6-'СЕТ СН'!$I$22</f>
        <v>1432.1312235</v>
      </c>
      <c r="K147" s="36">
        <f>SUMIFS(СВЦЭМ!$C$33:$C$776,СВЦЭМ!$A$33:$A$776,$A147,СВЦЭМ!$B$33:$B$776,K$119)+'СЕТ СН'!$I$12+СВЦЭМ!$D$10+'СЕТ СН'!$I$6-'СЕТ СН'!$I$22</f>
        <v>1403.5024077200001</v>
      </c>
      <c r="L147" s="36">
        <f>SUMIFS(СВЦЭМ!$C$33:$C$776,СВЦЭМ!$A$33:$A$776,$A147,СВЦЭМ!$B$33:$B$776,L$119)+'СЕТ СН'!$I$12+СВЦЭМ!$D$10+'СЕТ СН'!$I$6-'СЕТ СН'!$I$22</f>
        <v>1396.07054025</v>
      </c>
      <c r="M147" s="36">
        <f>SUMIFS(СВЦЭМ!$C$33:$C$776,СВЦЭМ!$A$33:$A$776,$A147,СВЦЭМ!$B$33:$B$776,M$119)+'СЕТ СН'!$I$12+СВЦЭМ!$D$10+'СЕТ СН'!$I$6-'СЕТ СН'!$I$22</f>
        <v>1397.90112172</v>
      </c>
      <c r="N147" s="36">
        <f>SUMIFS(СВЦЭМ!$C$33:$C$776,СВЦЭМ!$A$33:$A$776,$A147,СВЦЭМ!$B$33:$B$776,N$119)+'СЕТ СН'!$I$12+СВЦЭМ!$D$10+'СЕТ СН'!$I$6-'СЕТ СН'!$I$22</f>
        <v>1401.92720446</v>
      </c>
      <c r="O147" s="36">
        <f>SUMIFS(СВЦЭМ!$C$33:$C$776,СВЦЭМ!$A$33:$A$776,$A147,СВЦЭМ!$B$33:$B$776,O$119)+'СЕТ СН'!$I$12+СВЦЭМ!$D$10+'СЕТ СН'!$I$6-'СЕТ СН'!$I$22</f>
        <v>1404.3345468100001</v>
      </c>
      <c r="P147" s="36">
        <f>SUMIFS(СВЦЭМ!$C$33:$C$776,СВЦЭМ!$A$33:$A$776,$A147,СВЦЭМ!$B$33:$B$776,P$119)+'СЕТ СН'!$I$12+СВЦЭМ!$D$10+'СЕТ СН'!$I$6-'СЕТ СН'!$I$22</f>
        <v>1403.0682389799999</v>
      </c>
      <c r="Q147" s="36">
        <f>SUMIFS(СВЦЭМ!$C$33:$C$776,СВЦЭМ!$A$33:$A$776,$A147,СВЦЭМ!$B$33:$B$776,Q$119)+'СЕТ СН'!$I$12+СВЦЭМ!$D$10+'СЕТ СН'!$I$6-'СЕТ СН'!$I$22</f>
        <v>1410.6370784000001</v>
      </c>
      <c r="R147" s="36">
        <f>SUMIFS(СВЦЭМ!$C$33:$C$776,СВЦЭМ!$A$33:$A$776,$A147,СВЦЭМ!$B$33:$B$776,R$119)+'СЕТ СН'!$I$12+СВЦЭМ!$D$10+'СЕТ СН'!$I$6-'СЕТ СН'!$I$22</f>
        <v>1405.93589701</v>
      </c>
      <c r="S147" s="36">
        <f>SUMIFS(СВЦЭМ!$C$33:$C$776,СВЦЭМ!$A$33:$A$776,$A147,СВЦЭМ!$B$33:$B$776,S$119)+'СЕТ СН'!$I$12+СВЦЭМ!$D$10+'СЕТ СН'!$I$6-'СЕТ СН'!$I$22</f>
        <v>1407.6864208100001</v>
      </c>
      <c r="T147" s="36">
        <f>SUMIFS(СВЦЭМ!$C$33:$C$776,СВЦЭМ!$A$33:$A$776,$A147,СВЦЭМ!$B$33:$B$776,T$119)+'СЕТ СН'!$I$12+СВЦЭМ!$D$10+'СЕТ СН'!$I$6-'СЕТ СН'!$I$22</f>
        <v>1403.8535681999999</v>
      </c>
      <c r="U147" s="36">
        <f>SUMIFS(СВЦЭМ!$C$33:$C$776,СВЦЭМ!$A$33:$A$776,$A147,СВЦЭМ!$B$33:$B$776,U$119)+'СЕТ СН'!$I$12+СВЦЭМ!$D$10+'СЕТ СН'!$I$6-'СЕТ СН'!$I$22</f>
        <v>1396.7022009</v>
      </c>
      <c r="V147" s="36">
        <f>SUMIFS(СВЦЭМ!$C$33:$C$776,СВЦЭМ!$A$33:$A$776,$A147,СВЦЭМ!$B$33:$B$776,V$119)+'СЕТ СН'!$I$12+СВЦЭМ!$D$10+'СЕТ СН'!$I$6-'СЕТ СН'!$I$22</f>
        <v>1373.63633125</v>
      </c>
      <c r="W147" s="36">
        <f>SUMIFS(СВЦЭМ!$C$33:$C$776,СВЦЭМ!$A$33:$A$776,$A147,СВЦЭМ!$B$33:$B$776,W$119)+'СЕТ СН'!$I$12+СВЦЭМ!$D$10+'СЕТ СН'!$I$6-'СЕТ СН'!$I$22</f>
        <v>1372.55894012</v>
      </c>
      <c r="X147" s="36">
        <f>SUMIFS(СВЦЭМ!$C$33:$C$776,СВЦЭМ!$A$33:$A$776,$A147,СВЦЭМ!$B$33:$B$776,X$119)+'СЕТ СН'!$I$12+СВЦЭМ!$D$10+'СЕТ СН'!$I$6-'СЕТ СН'!$I$22</f>
        <v>1421.91091968</v>
      </c>
      <c r="Y147" s="36">
        <f>SUMIFS(СВЦЭМ!$C$33:$C$776,СВЦЭМ!$A$33:$A$776,$A147,СВЦЭМ!$B$33:$B$776,Y$119)+'СЕТ СН'!$I$12+СВЦЭМ!$D$10+'СЕТ СН'!$I$6-'СЕТ СН'!$I$22</f>
        <v>1470.4811446200001</v>
      </c>
    </row>
    <row r="148" spans="1:26" ht="15.75" x14ac:dyDescent="0.2">
      <c r="A148" s="35">
        <f t="shared" si="3"/>
        <v>44072</v>
      </c>
      <c r="B148" s="36">
        <f>SUMIFS(СВЦЭМ!$C$33:$C$776,СВЦЭМ!$A$33:$A$776,$A148,СВЦЭМ!$B$33:$B$776,B$119)+'СЕТ СН'!$I$12+СВЦЭМ!$D$10+'СЕТ СН'!$I$6-'СЕТ СН'!$I$22</f>
        <v>1532.08357213</v>
      </c>
      <c r="C148" s="36">
        <f>SUMIFS(СВЦЭМ!$C$33:$C$776,СВЦЭМ!$A$33:$A$776,$A148,СВЦЭМ!$B$33:$B$776,C$119)+'СЕТ СН'!$I$12+СВЦЭМ!$D$10+'СЕТ СН'!$I$6-'СЕТ СН'!$I$22</f>
        <v>1578.71046419</v>
      </c>
      <c r="D148" s="36">
        <f>SUMIFS(СВЦЭМ!$C$33:$C$776,СВЦЭМ!$A$33:$A$776,$A148,СВЦЭМ!$B$33:$B$776,D$119)+'СЕТ СН'!$I$12+СВЦЭМ!$D$10+'СЕТ СН'!$I$6-'СЕТ СН'!$I$22</f>
        <v>1618.0718171200001</v>
      </c>
      <c r="E148" s="36">
        <f>SUMIFS(СВЦЭМ!$C$33:$C$776,СВЦЭМ!$A$33:$A$776,$A148,СВЦЭМ!$B$33:$B$776,E$119)+'СЕТ СН'!$I$12+СВЦЭМ!$D$10+'СЕТ СН'!$I$6-'СЕТ СН'!$I$22</f>
        <v>1632.9334567400001</v>
      </c>
      <c r="F148" s="36">
        <f>SUMIFS(СВЦЭМ!$C$33:$C$776,СВЦЭМ!$A$33:$A$776,$A148,СВЦЭМ!$B$33:$B$776,F$119)+'СЕТ СН'!$I$12+СВЦЭМ!$D$10+'СЕТ СН'!$I$6-'СЕТ СН'!$I$22</f>
        <v>1641.4402461</v>
      </c>
      <c r="G148" s="36">
        <f>SUMIFS(СВЦЭМ!$C$33:$C$776,СВЦЭМ!$A$33:$A$776,$A148,СВЦЭМ!$B$33:$B$776,G$119)+'СЕТ СН'!$I$12+СВЦЭМ!$D$10+'СЕТ СН'!$I$6-'СЕТ СН'!$I$22</f>
        <v>1626.1202005599998</v>
      </c>
      <c r="H148" s="36">
        <f>SUMIFS(СВЦЭМ!$C$33:$C$776,СВЦЭМ!$A$33:$A$776,$A148,СВЦЭМ!$B$33:$B$776,H$119)+'СЕТ СН'!$I$12+СВЦЭМ!$D$10+'СЕТ СН'!$I$6-'СЕТ СН'!$I$22</f>
        <v>1599.6647598499999</v>
      </c>
      <c r="I148" s="36">
        <f>SUMIFS(СВЦЭМ!$C$33:$C$776,СВЦЭМ!$A$33:$A$776,$A148,СВЦЭМ!$B$33:$B$776,I$119)+'СЕТ СН'!$I$12+СВЦЭМ!$D$10+'СЕТ СН'!$I$6-'СЕТ СН'!$I$22</f>
        <v>1553.6900947700001</v>
      </c>
      <c r="J148" s="36">
        <f>SUMIFS(СВЦЭМ!$C$33:$C$776,СВЦЭМ!$A$33:$A$776,$A148,СВЦЭМ!$B$33:$B$776,J$119)+'СЕТ СН'!$I$12+СВЦЭМ!$D$10+'СЕТ СН'!$I$6-'СЕТ СН'!$I$22</f>
        <v>1481.51876978</v>
      </c>
      <c r="K148" s="36">
        <f>SUMIFS(СВЦЭМ!$C$33:$C$776,СВЦЭМ!$A$33:$A$776,$A148,СВЦЭМ!$B$33:$B$776,K$119)+'СЕТ СН'!$I$12+СВЦЭМ!$D$10+'СЕТ СН'!$I$6-'СЕТ СН'!$I$22</f>
        <v>1421.5043284999999</v>
      </c>
      <c r="L148" s="36">
        <f>SUMIFS(СВЦЭМ!$C$33:$C$776,СВЦЭМ!$A$33:$A$776,$A148,СВЦЭМ!$B$33:$B$776,L$119)+'СЕТ СН'!$I$12+СВЦЭМ!$D$10+'СЕТ СН'!$I$6-'СЕТ СН'!$I$22</f>
        <v>1401.2225862800001</v>
      </c>
      <c r="M148" s="36">
        <f>SUMIFS(СВЦЭМ!$C$33:$C$776,СВЦЭМ!$A$33:$A$776,$A148,СВЦЭМ!$B$33:$B$776,M$119)+'СЕТ СН'!$I$12+СВЦЭМ!$D$10+'СЕТ СН'!$I$6-'СЕТ СН'!$I$22</f>
        <v>1402.48706335</v>
      </c>
      <c r="N148" s="36">
        <f>SUMIFS(СВЦЭМ!$C$33:$C$776,СВЦЭМ!$A$33:$A$776,$A148,СВЦЭМ!$B$33:$B$776,N$119)+'СЕТ СН'!$I$12+СВЦЭМ!$D$10+'СЕТ СН'!$I$6-'СЕТ СН'!$I$22</f>
        <v>1412.9379342100001</v>
      </c>
      <c r="O148" s="36">
        <f>SUMIFS(СВЦЭМ!$C$33:$C$776,СВЦЭМ!$A$33:$A$776,$A148,СВЦЭМ!$B$33:$B$776,O$119)+'СЕТ СН'!$I$12+СВЦЭМ!$D$10+'СЕТ СН'!$I$6-'СЕТ СН'!$I$22</f>
        <v>1407.65323489</v>
      </c>
      <c r="P148" s="36">
        <f>SUMIFS(СВЦЭМ!$C$33:$C$776,СВЦЭМ!$A$33:$A$776,$A148,СВЦЭМ!$B$33:$B$776,P$119)+'СЕТ СН'!$I$12+СВЦЭМ!$D$10+'СЕТ СН'!$I$6-'СЕТ СН'!$I$22</f>
        <v>1418.5122540799998</v>
      </c>
      <c r="Q148" s="36">
        <f>SUMIFS(СВЦЭМ!$C$33:$C$776,СВЦЭМ!$A$33:$A$776,$A148,СВЦЭМ!$B$33:$B$776,Q$119)+'СЕТ СН'!$I$12+СВЦЭМ!$D$10+'СЕТ СН'!$I$6-'СЕТ СН'!$I$22</f>
        <v>1430.71363761</v>
      </c>
      <c r="R148" s="36">
        <f>SUMIFS(СВЦЭМ!$C$33:$C$776,СВЦЭМ!$A$33:$A$776,$A148,СВЦЭМ!$B$33:$B$776,R$119)+'СЕТ СН'!$I$12+СВЦЭМ!$D$10+'СЕТ СН'!$I$6-'СЕТ СН'!$I$22</f>
        <v>1439.7461919299999</v>
      </c>
      <c r="S148" s="36">
        <f>SUMIFS(СВЦЭМ!$C$33:$C$776,СВЦЭМ!$A$33:$A$776,$A148,СВЦЭМ!$B$33:$B$776,S$119)+'СЕТ СН'!$I$12+СВЦЭМ!$D$10+'СЕТ СН'!$I$6-'СЕТ СН'!$I$22</f>
        <v>1430.4759018899999</v>
      </c>
      <c r="T148" s="36">
        <f>SUMIFS(СВЦЭМ!$C$33:$C$776,СВЦЭМ!$A$33:$A$776,$A148,СВЦЭМ!$B$33:$B$776,T$119)+'СЕТ СН'!$I$12+СВЦЭМ!$D$10+'СЕТ СН'!$I$6-'СЕТ СН'!$I$22</f>
        <v>1429.79600734</v>
      </c>
      <c r="U148" s="36">
        <f>SUMIFS(СВЦЭМ!$C$33:$C$776,СВЦЭМ!$A$33:$A$776,$A148,СВЦЭМ!$B$33:$B$776,U$119)+'СЕТ СН'!$I$12+СВЦЭМ!$D$10+'СЕТ СН'!$I$6-'СЕТ СН'!$I$22</f>
        <v>1429.67489684</v>
      </c>
      <c r="V148" s="36">
        <f>SUMIFS(СВЦЭМ!$C$33:$C$776,СВЦЭМ!$A$33:$A$776,$A148,СВЦЭМ!$B$33:$B$776,V$119)+'СЕТ СН'!$I$12+СВЦЭМ!$D$10+'СЕТ СН'!$I$6-'СЕТ СН'!$I$22</f>
        <v>1409.9075176199999</v>
      </c>
      <c r="W148" s="36">
        <f>SUMIFS(СВЦЭМ!$C$33:$C$776,СВЦЭМ!$A$33:$A$776,$A148,СВЦЭМ!$B$33:$B$776,W$119)+'СЕТ СН'!$I$12+СВЦЭМ!$D$10+'СЕТ СН'!$I$6-'СЕТ СН'!$I$22</f>
        <v>1399.1926071299999</v>
      </c>
      <c r="X148" s="36">
        <f>SUMIFS(СВЦЭМ!$C$33:$C$776,СВЦЭМ!$A$33:$A$776,$A148,СВЦЭМ!$B$33:$B$776,X$119)+'СЕТ СН'!$I$12+СВЦЭМ!$D$10+'СЕТ СН'!$I$6-'СЕТ СН'!$I$22</f>
        <v>1441.8046419299999</v>
      </c>
      <c r="Y148" s="36">
        <f>SUMIFS(СВЦЭМ!$C$33:$C$776,СВЦЭМ!$A$33:$A$776,$A148,СВЦЭМ!$B$33:$B$776,Y$119)+'СЕТ СН'!$I$12+СВЦЭМ!$D$10+'СЕТ СН'!$I$6-'СЕТ СН'!$I$22</f>
        <v>1481.9249116699998</v>
      </c>
    </row>
    <row r="149" spans="1:26" ht="15.75" x14ac:dyDescent="0.2">
      <c r="A149" s="35">
        <f t="shared" si="3"/>
        <v>44073</v>
      </c>
      <c r="B149" s="36">
        <f>SUMIFS(СВЦЭМ!$C$33:$C$776,СВЦЭМ!$A$33:$A$776,$A149,СВЦЭМ!$B$33:$B$776,B$119)+'СЕТ СН'!$I$12+СВЦЭМ!$D$10+'СЕТ СН'!$I$6-'СЕТ СН'!$I$22</f>
        <v>1512.1136948200001</v>
      </c>
      <c r="C149" s="36">
        <f>SUMIFS(СВЦЭМ!$C$33:$C$776,СВЦЭМ!$A$33:$A$776,$A149,СВЦЭМ!$B$33:$B$776,C$119)+'СЕТ СН'!$I$12+СВЦЭМ!$D$10+'СЕТ СН'!$I$6-'СЕТ СН'!$I$22</f>
        <v>1569.93996537</v>
      </c>
      <c r="D149" s="36">
        <f>SUMIFS(СВЦЭМ!$C$33:$C$776,СВЦЭМ!$A$33:$A$776,$A149,СВЦЭМ!$B$33:$B$776,D$119)+'СЕТ СН'!$I$12+СВЦЭМ!$D$10+'СЕТ СН'!$I$6-'СЕТ СН'!$I$22</f>
        <v>1615.74139328</v>
      </c>
      <c r="E149" s="36">
        <f>SUMIFS(СВЦЭМ!$C$33:$C$776,СВЦЭМ!$A$33:$A$776,$A149,СВЦЭМ!$B$33:$B$776,E$119)+'СЕТ СН'!$I$12+СВЦЭМ!$D$10+'СЕТ СН'!$I$6-'СЕТ СН'!$I$22</f>
        <v>1614.92156892</v>
      </c>
      <c r="F149" s="36">
        <f>SUMIFS(СВЦЭМ!$C$33:$C$776,СВЦЭМ!$A$33:$A$776,$A149,СВЦЭМ!$B$33:$B$776,F$119)+'СЕТ СН'!$I$12+СВЦЭМ!$D$10+'СЕТ СН'!$I$6-'СЕТ СН'!$I$22</f>
        <v>1615.1743630199999</v>
      </c>
      <c r="G149" s="36">
        <f>SUMIFS(СВЦЭМ!$C$33:$C$776,СВЦЭМ!$A$33:$A$776,$A149,СВЦЭМ!$B$33:$B$776,G$119)+'СЕТ СН'!$I$12+СВЦЭМ!$D$10+'СЕТ СН'!$I$6-'СЕТ СН'!$I$22</f>
        <v>1604.92634546</v>
      </c>
      <c r="H149" s="36">
        <f>SUMIFS(СВЦЭМ!$C$33:$C$776,СВЦЭМ!$A$33:$A$776,$A149,СВЦЭМ!$B$33:$B$776,H$119)+'СЕТ СН'!$I$12+СВЦЭМ!$D$10+'СЕТ СН'!$I$6-'СЕТ СН'!$I$22</f>
        <v>1597.18483083</v>
      </c>
      <c r="I149" s="36">
        <f>SUMIFS(СВЦЭМ!$C$33:$C$776,СВЦЭМ!$A$33:$A$776,$A149,СВЦЭМ!$B$33:$B$776,I$119)+'СЕТ СН'!$I$12+СВЦЭМ!$D$10+'СЕТ СН'!$I$6-'СЕТ СН'!$I$22</f>
        <v>1565.5663638599999</v>
      </c>
      <c r="J149" s="36">
        <f>SUMIFS(СВЦЭМ!$C$33:$C$776,СВЦЭМ!$A$33:$A$776,$A149,СВЦЭМ!$B$33:$B$776,J$119)+'СЕТ СН'!$I$12+СВЦЭМ!$D$10+'СЕТ СН'!$I$6-'СЕТ СН'!$I$22</f>
        <v>1491.61135358</v>
      </c>
      <c r="K149" s="36">
        <f>SUMIFS(СВЦЭМ!$C$33:$C$776,СВЦЭМ!$A$33:$A$776,$A149,СВЦЭМ!$B$33:$B$776,K$119)+'СЕТ СН'!$I$12+СВЦЭМ!$D$10+'СЕТ СН'!$I$6-'СЕТ СН'!$I$22</f>
        <v>1425.2582191399999</v>
      </c>
      <c r="L149" s="36">
        <f>SUMIFS(СВЦЭМ!$C$33:$C$776,СВЦЭМ!$A$33:$A$776,$A149,СВЦЭМ!$B$33:$B$776,L$119)+'СЕТ СН'!$I$12+СВЦЭМ!$D$10+'СЕТ СН'!$I$6-'СЕТ СН'!$I$22</f>
        <v>1393.68222012</v>
      </c>
      <c r="M149" s="36">
        <f>SUMIFS(СВЦЭМ!$C$33:$C$776,СВЦЭМ!$A$33:$A$776,$A149,СВЦЭМ!$B$33:$B$776,M$119)+'СЕТ СН'!$I$12+СВЦЭМ!$D$10+'СЕТ СН'!$I$6-'СЕТ СН'!$I$22</f>
        <v>1386.3352899199999</v>
      </c>
      <c r="N149" s="36">
        <f>SUMIFS(СВЦЭМ!$C$33:$C$776,СВЦЭМ!$A$33:$A$776,$A149,СВЦЭМ!$B$33:$B$776,N$119)+'СЕТ СН'!$I$12+СВЦЭМ!$D$10+'СЕТ СН'!$I$6-'СЕТ СН'!$I$22</f>
        <v>1396.59562553</v>
      </c>
      <c r="O149" s="36">
        <f>SUMIFS(СВЦЭМ!$C$33:$C$776,СВЦЭМ!$A$33:$A$776,$A149,СВЦЭМ!$B$33:$B$776,O$119)+'СЕТ СН'!$I$12+СВЦЭМ!$D$10+'СЕТ СН'!$I$6-'СЕТ СН'!$I$22</f>
        <v>1390.0471301799998</v>
      </c>
      <c r="P149" s="36">
        <f>SUMIFS(СВЦЭМ!$C$33:$C$776,СВЦЭМ!$A$33:$A$776,$A149,СВЦЭМ!$B$33:$B$776,P$119)+'СЕТ СН'!$I$12+СВЦЭМ!$D$10+'СЕТ СН'!$I$6-'СЕТ СН'!$I$22</f>
        <v>1403.05417001</v>
      </c>
      <c r="Q149" s="36">
        <f>SUMIFS(СВЦЭМ!$C$33:$C$776,СВЦЭМ!$A$33:$A$776,$A149,СВЦЭМ!$B$33:$B$776,Q$119)+'СЕТ СН'!$I$12+СВЦЭМ!$D$10+'СЕТ СН'!$I$6-'СЕТ СН'!$I$22</f>
        <v>1410.68281067</v>
      </c>
      <c r="R149" s="36">
        <f>SUMIFS(СВЦЭМ!$C$33:$C$776,СВЦЭМ!$A$33:$A$776,$A149,СВЦЭМ!$B$33:$B$776,R$119)+'СЕТ СН'!$I$12+СВЦЭМ!$D$10+'СЕТ СН'!$I$6-'СЕТ СН'!$I$22</f>
        <v>1412.99295263</v>
      </c>
      <c r="S149" s="36">
        <f>SUMIFS(СВЦЭМ!$C$33:$C$776,СВЦЭМ!$A$33:$A$776,$A149,СВЦЭМ!$B$33:$B$776,S$119)+'СЕТ СН'!$I$12+СВЦЭМ!$D$10+'СЕТ СН'!$I$6-'СЕТ СН'!$I$22</f>
        <v>1398.4350848700001</v>
      </c>
      <c r="T149" s="36">
        <f>SUMIFS(СВЦЭМ!$C$33:$C$776,СВЦЭМ!$A$33:$A$776,$A149,СВЦЭМ!$B$33:$B$776,T$119)+'СЕТ СН'!$I$12+СВЦЭМ!$D$10+'СЕТ СН'!$I$6-'СЕТ СН'!$I$22</f>
        <v>1388.5921945800001</v>
      </c>
      <c r="U149" s="36">
        <f>SUMIFS(СВЦЭМ!$C$33:$C$776,СВЦЭМ!$A$33:$A$776,$A149,СВЦЭМ!$B$33:$B$776,U$119)+'СЕТ СН'!$I$12+СВЦЭМ!$D$10+'СЕТ СН'!$I$6-'СЕТ СН'!$I$22</f>
        <v>1382.8847068</v>
      </c>
      <c r="V149" s="36">
        <f>SUMIFS(СВЦЭМ!$C$33:$C$776,СВЦЭМ!$A$33:$A$776,$A149,СВЦЭМ!$B$33:$B$776,V$119)+'СЕТ СН'!$I$12+СВЦЭМ!$D$10+'СЕТ СН'!$I$6-'СЕТ СН'!$I$22</f>
        <v>1357.3690266899998</v>
      </c>
      <c r="W149" s="36">
        <f>SUMIFS(СВЦЭМ!$C$33:$C$776,СВЦЭМ!$A$33:$A$776,$A149,СВЦЭМ!$B$33:$B$776,W$119)+'СЕТ СН'!$I$12+СВЦЭМ!$D$10+'СЕТ СН'!$I$6-'СЕТ СН'!$I$22</f>
        <v>1344.16770021</v>
      </c>
      <c r="X149" s="36">
        <f>SUMIFS(СВЦЭМ!$C$33:$C$776,СВЦЭМ!$A$33:$A$776,$A149,СВЦЭМ!$B$33:$B$776,X$119)+'СЕТ СН'!$I$12+СВЦЭМ!$D$10+'СЕТ СН'!$I$6-'СЕТ СН'!$I$22</f>
        <v>1385.4770613800001</v>
      </c>
      <c r="Y149" s="36">
        <f>SUMIFS(СВЦЭМ!$C$33:$C$776,СВЦЭМ!$A$33:$A$776,$A149,СВЦЭМ!$B$33:$B$776,Y$119)+'СЕТ СН'!$I$12+СВЦЭМ!$D$10+'СЕТ СН'!$I$6-'СЕТ СН'!$I$22</f>
        <v>1435.0038507300001</v>
      </c>
    </row>
    <row r="150" spans="1:26" ht="15.75" x14ac:dyDescent="0.2">
      <c r="A150" s="35">
        <f t="shared" si="3"/>
        <v>44074</v>
      </c>
      <c r="B150" s="36">
        <f>SUMIFS(СВЦЭМ!$C$33:$C$776,СВЦЭМ!$A$33:$A$776,$A150,СВЦЭМ!$B$33:$B$776,B$119)+'СЕТ СН'!$I$12+СВЦЭМ!$D$10+'СЕТ СН'!$I$6-'СЕТ СН'!$I$22</f>
        <v>1481.35443607</v>
      </c>
      <c r="C150" s="36">
        <f>SUMIFS(СВЦЭМ!$C$33:$C$776,СВЦЭМ!$A$33:$A$776,$A150,СВЦЭМ!$B$33:$B$776,C$119)+'СЕТ СН'!$I$12+СВЦЭМ!$D$10+'СЕТ СН'!$I$6-'СЕТ СН'!$I$22</f>
        <v>1535.1413291700001</v>
      </c>
      <c r="D150" s="36">
        <f>SUMIFS(СВЦЭМ!$C$33:$C$776,СВЦЭМ!$A$33:$A$776,$A150,СВЦЭМ!$B$33:$B$776,D$119)+'СЕТ СН'!$I$12+СВЦЭМ!$D$10+'СЕТ СН'!$I$6-'СЕТ СН'!$I$22</f>
        <v>1592.34111983</v>
      </c>
      <c r="E150" s="36">
        <f>SUMIFS(СВЦЭМ!$C$33:$C$776,СВЦЭМ!$A$33:$A$776,$A150,СВЦЭМ!$B$33:$B$776,E$119)+'СЕТ СН'!$I$12+СВЦЭМ!$D$10+'СЕТ СН'!$I$6-'СЕТ СН'!$I$22</f>
        <v>1604.43831252</v>
      </c>
      <c r="F150" s="36">
        <f>SUMIFS(СВЦЭМ!$C$33:$C$776,СВЦЭМ!$A$33:$A$776,$A150,СВЦЭМ!$B$33:$B$776,F$119)+'СЕТ СН'!$I$12+СВЦЭМ!$D$10+'СЕТ СН'!$I$6-'СЕТ СН'!$I$22</f>
        <v>1615.15133272</v>
      </c>
      <c r="G150" s="36">
        <f>SUMIFS(СВЦЭМ!$C$33:$C$776,СВЦЭМ!$A$33:$A$776,$A150,СВЦЭМ!$B$33:$B$776,G$119)+'СЕТ СН'!$I$12+СВЦЭМ!$D$10+'СЕТ СН'!$I$6-'СЕТ СН'!$I$22</f>
        <v>1601.57628372</v>
      </c>
      <c r="H150" s="36">
        <f>SUMIFS(СВЦЭМ!$C$33:$C$776,СВЦЭМ!$A$33:$A$776,$A150,СВЦЭМ!$B$33:$B$776,H$119)+'СЕТ СН'!$I$12+СВЦЭМ!$D$10+'СЕТ СН'!$I$6-'СЕТ СН'!$I$22</f>
        <v>1550.4926664099999</v>
      </c>
      <c r="I150" s="36">
        <f>SUMIFS(СВЦЭМ!$C$33:$C$776,СВЦЭМ!$A$33:$A$776,$A150,СВЦЭМ!$B$33:$B$776,I$119)+'СЕТ СН'!$I$12+СВЦЭМ!$D$10+'СЕТ СН'!$I$6-'СЕТ СН'!$I$22</f>
        <v>1488.8632386099998</v>
      </c>
      <c r="J150" s="36">
        <f>SUMIFS(СВЦЭМ!$C$33:$C$776,СВЦЭМ!$A$33:$A$776,$A150,СВЦЭМ!$B$33:$B$776,J$119)+'СЕТ СН'!$I$12+СВЦЭМ!$D$10+'СЕТ СН'!$I$6-'СЕТ СН'!$I$22</f>
        <v>1433.253013</v>
      </c>
      <c r="K150" s="36">
        <f>SUMIFS(СВЦЭМ!$C$33:$C$776,СВЦЭМ!$A$33:$A$776,$A150,СВЦЭМ!$B$33:$B$776,K$119)+'СЕТ СН'!$I$12+СВЦЭМ!$D$10+'СЕТ СН'!$I$6-'СЕТ СН'!$I$22</f>
        <v>1390.3347018300001</v>
      </c>
      <c r="L150" s="36">
        <f>SUMIFS(СВЦЭМ!$C$33:$C$776,СВЦЭМ!$A$33:$A$776,$A150,СВЦЭМ!$B$33:$B$776,L$119)+'СЕТ СН'!$I$12+СВЦЭМ!$D$10+'СЕТ СН'!$I$6-'СЕТ СН'!$I$22</f>
        <v>1405.1782404800001</v>
      </c>
      <c r="M150" s="36">
        <f>SUMIFS(СВЦЭМ!$C$33:$C$776,СВЦЭМ!$A$33:$A$776,$A150,СВЦЭМ!$B$33:$B$776,M$119)+'СЕТ СН'!$I$12+СВЦЭМ!$D$10+'СЕТ СН'!$I$6-'СЕТ СН'!$I$22</f>
        <v>1404.0704227900001</v>
      </c>
      <c r="N150" s="36">
        <f>SUMIFS(СВЦЭМ!$C$33:$C$776,СВЦЭМ!$A$33:$A$776,$A150,СВЦЭМ!$B$33:$B$776,N$119)+'СЕТ СН'!$I$12+СВЦЭМ!$D$10+'СЕТ СН'!$I$6-'СЕТ СН'!$I$22</f>
        <v>1400.1907498</v>
      </c>
      <c r="O150" s="36">
        <f>SUMIFS(СВЦЭМ!$C$33:$C$776,СВЦЭМ!$A$33:$A$776,$A150,СВЦЭМ!$B$33:$B$776,O$119)+'СЕТ СН'!$I$12+СВЦЭМ!$D$10+'СЕТ СН'!$I$6-'СЕТ СН'!$I$22</f>
        <v>1394.5578941899998</v>
      </c>
      <c r="P150" s="36">
        <f>SUMIFS(СВЦЭМ!$C$33:$C$776,СВЦЭМ!$A$33:$A$776,$A150,СВЦЭМ!$B$33:$B$776,P$119)+'СЕТ СН'!$I$12+СВЦЭМ!$D$10+'СЕТ СН'!$I$6-'СЕТ СН'!$I$22</f>
        <v>1399.9143027999999</v>
      </c>
      <c r="Q150" s="36">
        <f>SUMIFS(СВЦЭМ!$C$33:$C$776,СВЦЭМ!$A$33:$A$776,$A150,СВЦЭМ!$B$33:$B$776,Q$119)+'СЕТ СН'!$I$12+СВЦЭМ!$D$10+'СЕТ СН'!$I$6-'СЕТ СН'!$I$22</f>
        <v>1396.8827416099998</v>
      </c>
      <c r="R150" s="36">
        <f>SUMIFS(СВЦЭМ!$C$33:$C$776,СВЦЭМ!$A$33:$A$776,$A150,СВЦЭМ!$B$33:$B$776,R$119)+'СЕТ СН'!$I$12+СВЦЭМ!$D$10+'СЕТ СН'!$I$6-'СЕТ СН'!$I$22</f>
        <v>1394.90666111</v>
      </c>
      <c r="S150" s="36">
        <f>SUMIFS(СВЦЭМ!$C$33:$C$776,СВЦЭМ!$A$33:$A$776,$A150,СВЦЭМ!$B$33:$B$776,S$119)+'СЕТ СН'!$I$12+СВЦЭМ!$D$10+'СЕТ СН'!$I$6-'СЕТ СН'!$I$22</f>
        <v>1400.8901266399998</v>
      </c>
      <c r="T150" s="36">
        <f>SUMIFS(СВЦЭМ!$C$33:$C$776,СВЦЭМ!$A$33:$A$776,$A150,СВЦЭМ!$B$33:$B$776,T$119)+'СЕТ СН'!$I$12+СВЦЭМ!$D$10+'СЕТ СН'!$I$6-'СЕТ СН'!$I$22</f>
        <v>1399.7960042499999</v>
      </c>
      <c r="U150" s="36">
        <f>SUMIFS(СВЦЭМ!$C$33:$C$776,СВЦЭМ!$A$33:$A$776,$A150,СВЦЭМ!$B$33:$B$776,U$119)+'СЕТ СН'!$I$12+СВЦЭМ!$D$10+'СЕТ СН'!$I$6-'СЕТ СН'!$I$22</f>
        <v>1392.2345495899999</v>
      </c>
      <c r="V150" s="36">
        <f>SUMIFS(СВЦЭМ!$C$33:$C$776,СВЦЭМ!$A$33:$A$776,$A150,СВЦЭМ!$B$33:$B$776,V$119)+'СЕТ СН'!$I$12+СВЦЭМ!$D$10+'СЕТ СН'!$I$6-'СЕТ СН'!$I$22</f>
        <v>1392.7344251499999</v>
      </c>
      <c r="W150" s="36">
        <f>SUMIFS(СВЦЭМ!$C$33:$C$776,СВЦЭМ!$A$33:$A$776,$A150,СВЦЭМ!$B$33:$B$776,W$119)+'СЕТ СН'!$I$12+СВЦЭМ!$D$10+'СЕТ СН'!$I$6-'СЕТ СН'!$I$22</f>
        <v>1390.9630502099999</v>
      </c>
      <c r="X150" s="36">
        <f>SUMIFS(СВЦЭМ!$C$33:$C$776,СВЦЭМ!$A$33:$A$776,$A150,СВЦЭМ!$B$33:$B$776,X$119)+'СЕТ СН'!$I$12+СВЦЭМ!$D$10+'СЕТ СН'!$I$6-'СЕТ СН'!$I$22</f>
        <v>1399.32039519</v>
      </c>
      <c r="Y150" s="36">
        <f>SUMIFS(СВЦЭМ!$C$33:$C$776,СВЦЭМ!$A$33:$A$776,$A150,СВЦЭМ!$B$33:$B$776,Y$119)+'СЕТ СН'!$I$12+СВЦЭМ!$D$10+'СЕТ СН'!$I$6-'СЕТ СН'!$I$22</f>
        <v>1450.9210416799999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8" t="s">
        <v>74</v>
      </c>
      <c r="B153" s="138"/>
      <c r="C153" s="138"/>
      <c r="D153" s="138"/>
      <c r="E153" s="138"/>
      <c r="F153" s="138"/>
      <c r="G153" s="138"/>
      <c r="H153" s="138"/>
      <c r="I153" s="138"/>
      <c r="J153" s="138"/>
      <c r="K153" s="138"/>
      <c r="L153" s="138"/>
      <c r="M153" s="138"/>
      <c r="N153" s="139" t="s">
        <v>29</v>
      </c>
      <c r="O153" s="139"/>
      <c r="P153" s="139"/>
      <c r="Q153" s="139"/>
      <c r="R153" s="139"/>
      <c r="S153" s="139"/>
      <c r="T153" s="139"/>
      <c r="U153" s="139"/>
      <c r="V153" s="39"/>
      <c r="W153" s="39"/>
      <c r="X153" s="39"/>
      <c r="Y153" s="39"/>
      <c r="Z153" s="39"/>
    </row>
    <row r="154" spans="1:26" ht="15.75" x14ac:dyDescent="0.25">
      <c r="A154" s="138"/>
      <c r="B154" s="138"/>
      <c r="C154" s="138"/>
      <c r="D154" s="138"/>
      <c r="E154" s="138"/>
      <c r="F154" s="138"/>
      <c r="G154" s="138"/>
      <c r="H154" s="138"/>
      <c r="I154" s="138"/>
      <c r="J154" s="138"/>
      <c r="K154" s="138"/>
      <c r="L154" s="138"/>
      <c r="M154" s="138"/>
      <c r="N154" s="140" t="s">
        <v>0</v>
      </c>
      <c r="O154" s="140"/>
      <c r="P154" s="140" t="s">
        <v>1</v>
      </c>
      <c r="Q154" s="140"/>
      <c r="R154" s="140" t="s">
        <v>2</v>
      </c>
      <c r="S154" s="140"/>
      <c r="T154" s="140" t="s">
        <v>3</v>
      </c>
      <c r="U154" s="140"/>
      <c r="V154" s="32"/>
      <c r="W154" s="32"/>
      <c r="X154" s="32"/>
      <c r="Y154" s="32"/>
    </row>
    <row r="155" spans="1:26" ht="15.75" x14ac:dyDescent="0.2">
      <c r="A155" s="138"/>
      <c r="B155" s="138"/>
      <c r="C155" s="138"/>
      <c r="D155" s="138"/>
      <c r="E155" s="138"/>
      <c r="F155" s="138"/>
      <c r="G155" s="138"/>
      <c r="H155" s="138"/>
      <c r="I155" s="138"/>
      <c r="J155" s="138"/>
      <c r="K155" s="138"/>
      <c r="L155" s="138"/>
      <c r="M155" s="138"/>
      <c r="N155" s="141">
        <f>СВЦЭМ!$D$12+'СЕТ СН'!$F$13-'СЕТ СН'!$F$23</f>
        <v>605816.63304347824</v>
      </c>
      <c r="O155" s="142"/>
      <c r="P155" s="141">
        <f>СВЦЭМ!$D$12+'СЕТ СН'!$F$13-'СЕТ СН'!$G$23</f>
        <v>605816.63304347824</v>
      </c>
      <c r="Q155" s="142"/>
      <c r="R155" s="141">
        <f>СВЦЭМ!$D$12+'СЕТ СН'!$F$13-'СЕТ СН'!$H$23</f>
        <v>605816.63304347824</v>
      </c>
      <c r="S155" s="142"/>
      <c r="T155" s="141">
        <f>СВЦЭМ!$D$12+'СЕТ СН'!$F$13-'СЕТ СН'!$I$23</f>
        <v>605816.63304347824</v>
      </c>
      <c r="U155" s="142"/>
      <c r="V155" s="40"/>
      <c r="W155" s="40"/>
      <c r="X155" s="40"/>
      <c r="Y155" s="40"/>
    </row>
    <row r="156" spans="1:26" x14ac:dyDescent="0.25">
      <c r="A156" s="144"/>
      <c r="B156" s="144"/>
      <c r="C156" s="144"/>
      <c r="D156" s="144"/>
      <c r="E156" s="144"/>
      <c r="F156" s="145"/>
      <c r="G156" s="145"/>
      <c r="H156" s="145"/>
      <c r="I156" s="145"/>
      <c r="J156" s="145"/>
      <c r="K156" s="145"/>
      <c r="L156" s="145"/>
      <c r="M156" s="145"/>
    </row>
    <row r="157" spans="1:26" ht="15.75" x14ac:dyDescent="0.25">
      <c r="A157" s="147" t="s">
        <v>75</v>
      </c>
      <c r="B157" s="148"/>
      <c r="C157" s="148"/>
      <c r="D157" s="148"/>
      <c r="E157" s="148"/>
      <c r="F157" s="148"/>
      <c r="G157" s="148"/>
      <c r="H157" s="148"/>
      <c r="I157" s="148"/>
      <c r="J157" s="148"/>
      <c r="K157" s="148"/>
      <c r="L157" s="148"/>
      <c r="M157" s="149"/>
      <c r="N157" s="139" t="s">
        <v>29</v>
      </c>
      <c r="O157" s="139"/>
      <c r="P157" s="139"/>
      <c r="Q157" s="139"/>
      <c r="R157" s="139"/>
      <c r="S157" s="139"/>
      <c r="T157" s="139"/>
      <c r="U157" s="139"/>
    </row>
    <row r="158" spans="1:26" ht="15.75" x14ac:dyDescent="0.25">
      <c r="A158" s="150"/>
      <c r="B158" s="151"/>
      <c r="C158" s="151"/>
      <c r="D158" s="151"/>
      <c r="E158" s="151"/>
      <c r="F158" s="151"/>
      <c r="G158" s="151"/>
      <c r="H158" s="151"/>
      <c r="I158" s="151"/>
      <c r="J158" s="151"/>
      <c r="K158" s="151"/>
      <c r="L158" s="151"/>
      <c r="M158" s="152"/>
      <c r="N158" s="140" t="s">
        <v>0</v>
      </c>
      <c r="O158" s="140"/>
      <c r="P158" s="140" t="s">
        <v>1</v>
      </c>
      <c r="Q158" s="140"/>
      <c r="R158" s="140" t="s">
        <v>2</v>
      </c>
      <c r="S158" s="140"/>
      <c r="T158" s="140" t="s">
        <v>3</v>
      </c>
      <c r="U158" s="140"/>
    </row>
    <row r="159" spans="1:26" ht="15.75" x14ac:dyDescent="0.25">
      <c r="A159" s="153"/>
      <c r="B159" s="154"/>
      <c r="C159" s="154"/>
      <c r="D159" s="154"/>
      <c r="E159" s="154"/>
      <c r="F159" s="154"/>
      <c r="G159" s="154"/>
      <c r="H159" s="154"/>
      <c r="I159" s="154"/>
      <c r="J159" s="154"/>
      <c r="K159" s="154"/>
      <c r="L159" s="154"/>
      <c r="M159" s="155"/>
      <c r="N159" s="146">
        <f>'СЕТ СН'!$F$7</f>
        <v>1466461.65</v>
      </c>
      <c r="O159" s="146"/>
      <c r="P159" s="146">
        <f>'СЕТ СН'!$G$7</f>
        <v>1029924.38</v>
      </c>
      <c r="Q159" s="146"/>
      <c r="R159" s="146">
        <f>'СЕТ СН'!$H$7</f>
        <v>1366087.15</v>
      </c>
      <c r="S159" s="146"/>
      <c r="T159" s="146">
        <f>'СЕТ СН'!$I$7</f>
        <v>1264711.31</v>
      </c>
      <c r="U159" s="146"/>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августе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6" t="s">
        <v>40</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32.25" customHeight="1" x14ac:dyDescent="0.2">
      <c r="A4" s="126" t="s">
        <v>10</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customHeight="1"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01.08.2020</v>
      </c>
      <c r="B12" s="36">
        <f>SUMIFS(СВЦЭМ!$D$33:$D$776,СВЦЭМ!$A$33:$A$776,$A12,СВЦЭМ!$B$33:$B$776,B$11)+'СЕТ СН'!$F$14+СВЦЭМ!$D$10+'СЕТ СН'!$F$5-'СЕТ СН'!$F$24</f>
        <v>3420.8224676199998</v>
      </c>
      <c r="C12" s="36">
        <f>SUMIFS(СВЦЭМ!$D$33:$D$776,СВЦЭМ!$A$33:$A$776,$A12,СВЦЭМ!$B$33:$B$776,C$11)+'СЕТ СН'!$F$14+СВЦЭМ!$D$10+'СЕТ СН'!$F$5-'СЕТ СН'!$F$24</f>
        <v>3458.7699187899998</v>
      </c>
      <c r="D12" s="36">
        <f>SUMIFS(СВЦЭМ!$D$33:$D$776,СВЦЭМ!$A$33:$A$776,$A12,СВЦЭМ!$B$33:$B$776,D$11)+'СЕТ СН'!$F$14+СВЦЭМ!$D$10+'СЕТ СН'!$F$5-'СЕТ СН'!$F$24</f>
        <v>3493.53721481</v>
      </c>
      <c r="E12" s="36">
        <f>SUMIFS(СВЦЭМ!$D$33:$D$776,СВЦЭМ!$A$33:$A$776,$A12,СВЦЭМ!$B$33:$B$776,E$11)+'СЕТ СН'!$F$14+СВЦЭМ!$D$10+'СЕТ СН'!$F$5-'СЕТ СН'!$F$24</f>
        <v>3494.6592209400001</v>
      </c>
      <c r="F12" s="36">
        <f>SUMIFS(СВЦЭМ!$D$33:$D$776,СВЦЭМ!$A$33:$A$776,$A12,СВЦЭМ!$B$33:$B$776,F$11)+'СЕТ СН'!$F$14+СВЦЭМ!$D$10+'СЕТ СН'!$F$5-'СЕТ СН'!$F$24</f>
        <v>3491.1154735700002</v>
      </c>
      <c r="G12" s="36">
        <f>SUMIFS(СВЦЭМ!$D$33:$D$776,СВЦЭМ!$A$33:$A$776,$A12,СВЦЭМ!$B$33:$B$776,G$11)+'СЕТ СН'!$F$14+СВЦЭМ!$D$10+'СЕТ СН'!$F$5-'СЕТ СН'!$F$24</f>
        <v>3516.02700026</v>
      </c>
      <c r="H12" s="36">
        <f>SUMIFS(СВЦЭМ!$D$33:$D$776,СВЦЭМ!$A$33:$A$776,$A12,СВЦЭМ!$B$33:$B$776,H$11)+'СЕТ СН'!$F$14+СВЦЭМ!$D$10+'СЕТ СН'!$F$5-'СЕТ СН'!$F$24</f>
        <v>3495.3349631999999</v>
      </c>
      <c r="I12" s="36">
        <f>SUMIFS(СВЦЭМ!$D$33:$D$776,СВЦЭМ!$A$33:$A$776,$A12,СВЦЭМ!$B$33:$B$776,I$11)+'СЕТ СН'!$F$14+СВЦЭМ!$D$10+'СЕТ СН'!$F$5-'СЕТ СН'!$F$24</f>
        <v>3512.6607836799999</v>
      </c>
      <c r="J12" s="36">
        <f>SUMIFS(СВЦЭМ!$D$33:$D$776,СВЦЭМ!$A$33:$A$776,$A12,СВЦЭМ!$B$33:$B$776,J$11)+'СЕТ СН'!$F$14+СВЦЭМ!$D$10+'СЕТ СН'!$F$5-'СЕТ СН'!$F$24</f>
        <v>3469.66441257</v>
      </c>
      <c r="K12" s="36">
        <f>SUMIFS(СВЦЭМ!$D$33:$D$776,СВЦЭМ!$A$33:$A$776,$A12,СВЦЭМ!$B$33:$B$776,K$11)+'СЕТ СН'!$F$14+СВЦЭМ!$D$10+'СЕТ СН'!$F$5-'СЕТ СН'!$F$24</f>
        <v>3429.2817693799998</v>
      </c>
      <c r="L12" s="36">
        <f>SUMIFS(СВЦЭМ!$D$33:$D$776,СВЦЭМ!$A$33:$A$776,$A12,СВЦЭМ!$B$33:$B$776,L$11)+'СЕТ СН'!$F$14+СВЦЭМ!$D$10+'СЕТ СН'!$F$5-'СЕТ СН'!$F$24</f>
        <v>3396.6701344799999</v>
      </c>
      <c r="M12" s="36">
        <f>SUMIFS(СВЦЭМ!$D$33:$D$776,СВЦЭМ!$A$33:$A$776,$A12,СВЦЭМ!$B$33:$B$776,M$11)+'СЕТ СН'!$F$14+СВЦЭМ!$D$10+'СЕТ СН'!$F$5-'СЕТ СН'!$F$24</f>
        <v>3336.4331025800002</v>
      </c>
      <c r="N12" s="36">
        <f>SUMIFS(СВЦЭМ!$D$33:$D$776,СВЦЭМ!$A$33:$A$776,$A12,СВЦЭМ!$B$33:$B$776,N$11)+'СЕТ СН'!$F$14+СВЦЭМ!$D$10+'СЕТ СН'!$F$5-'СЕТ СН'!$F$24</f>
        <v>3304.8094859600001</v>
      </c>
      <c r="O12" s="36">
        <f>SUMIFS(СВЦЭМ!$D$33:$D$776,СВЦЭМ!$A$33:$A$776,$A12,СВЦЭМ!$B$33:$B$776,O$11)+'СЕТ СН'!$F$14+СВЦЭМ!$D$10+'СЕТ СН'!$F$5-'СЕТ СН'!$F$24</f>
        <v>3257.9063546299999</v>
      </c>
      <c r="P12" s="36">
        <f>SUMIFS(СВЦЭМ!$D$33:$D$776,СВЦЭМ!$A$33:$A$776,$A12,СВЦЭМ!$B$33:$B$776,P$11)+'СЕТ СН'!$F$14+СВЦЭМ!$D$10+'СЕТ СН'!$F$5-'СЕТ СН'!$F$24</f>
        <v>3259.6696240599999</v>
      </c>
      <c r="Q12" s="36">
        <f>SUMIFS(СВЦЭМ!$D$33:$D$776,СВЦЭМ!$A$33:$A$776,$A12,СВЦЭМ!$B$33:$B$776,Q$11)+'СЕТ СН'!$F$14+СВЦЭМ!$D$10+'СЕТ СН'!$F$5-'СЕТ СН'!$F$24</f>
        <v>3260.9735268100003</v>
      </c>
      <c r="R12" s="36">
        <f>SUMIFS(СВЦЭМ!$D$33:$D$776,СВЦЭМ!$A$33:$A$776,$A12,СВЦЭМ!$B$33:$B$776,R$11)+'СЕТ СН'!$F$14+СВЦЭМ!$D$10+'СЕТ СН'!$F$5-'СЕТ СН'!$F$24</f>
        <v>3260.5359077799999</v>
      </c>
      <c r="S12" s="36">
        <f>SUMIFS(СВЦЭМ!$D$33:$D$776,СВЦЭМ!$A$33:$A$776,$A12,СВЦЭМ!$B$33:$B$776,S$11)+'СЕТ СН'!$F$14+СВЦЭМ!$D$10+'СЕТ СН'!$F$5-'СЕТ СН'!$F$24</f>
        <v>3261.0769377500001</v>
      </c>
      <c r="T12" s="36">
        <f>SUMIFS(СВЦЭМ!$D$33:$D$776,СВЦЭМ!$A$33:$A$776,$A12,СВЦЭМ!$B$33:$B$776,T$11)+'СЕТ СН'!$F$14+СВЦЭМ!$D$10+'СЕТ СН'!$F$5-'СЕТ СН'!$F$24</f>
        <v>3261.1390960899998</v>
      </c>
      <c r="U12" s="36">
        <f>SUMIFS(СВЦЭМ!$D$33:$D$776,СВЦЭМ!$A$33:$A$776,$A12,СВЦЭМ!$B$33:$B$776,U$11)+'СЕТ СН'!$F$14+СВЦЭМ!$D$10+'СЕТ СН'!$F$5-'СЕТ СН'!$F$24</f>
        <v>3262.6089803700002</v>
      </c>
      <c r="V12" s="36">
        <f>SUMIFS(СВЦЭМ!$D$33:$D$776,СВЦЭМ!$A$33:$A$776,$A12,СВЦЭМ!$B$33:$B$776,V$11)+'СЕТ СН'!$F$14+СВЦЭМ!$D$10+'СЕТ СН'!$F$5-'СЕТ СН'!$F$24</f>
        <v>3249.8964747600003</v>
      </c>
      <c r="W12" s="36">
        <f>SUMIFS(СВЦЭМ!$D$33:$D$776,СВЦЭМ!$A$33:$A$776,$A12,СВЦЭМ!$B$33:$B$776,W$11)+'СЕТ СН'!$F$14+СВЦЭМ!$D$10+'СЕТ СН'!$F$5-'СЕТ СН'!$F$24</f>
        <v>3234.5664958400002</v>
      </c>
      <c r="X12" s="36">
        <f>SUMIFS(СВЦЭМ!$D$33:$D$776,СВЦЭМ!$A$33:$A$776,$A12,СВЦЭМ!$B$33:$B$776,X$11)+'СЕТ СН'!$F$14+СВЦЭМ!$D$10+'СЕТ СН'!$F$5-'СЕТ СН'!$F$24</f>
        <v>3272.1912954199997</v>
      </c>
      <c r="Y12" s="36">
        <f>SUMIFS(СВЦЭМ!$D$33:$D$776,СВЦЭМ!$A$33:$A$776,$A12,СВЦЭМ!$B$33:$B$776,Y$11)+'СЕТ СН'!$F$14+СВЦЭМ!$D$10+'СЕТ СН'!$F$5-'СЕТ СН'!$F$24</f>
        <v>3378.1894413800001</v>
      </c>
      <c r="AA12" s="45"/>
    </row>
    <row r="13" spans="1:27" ht="15.75" x14ac:dyDescent="0.2">
      <c r="A13" s="35">
        <f>A12+1</f>
        <v>44045</v>
      </c>
      <c r="B13" s="36">
        <f>SUMIFS(СВЦЭМ!$D$33:$D$776,СВЦЭМ!$A$33:$A$776,$A13,СВЦЭМ!$B$33:$B$776,B$11)+'СЕТ СН'!$F$14+СВЦЭМ!$D$10+'СЕТ СН'!$F$5-'СЕТ СН'!$F$24</f>
        <v>3403.03302631</v>
      </c>
      <c r="C13" s="36">
        <f>SUMIFS(СВЦЭМ!$D$33:$D$776,СВЦЭМ!$A$33:$A$776,$A13,СВЦЭМ!$B$33:$B$776,C$11)+'СЕТ СН'!$F$14+СВЦЭМ!$D$10+'СЕТ СН'!$F$5-'СЕТ СН'!$F$24</f>
        <v>3444.61397541</v>
      </c>
      <c r="D13" s="36">
        <f>SUMIFS(СВЦЭМ!$D$33:$D$776,СВЦЭМ!$A$33:$A$776,$A13,СВЦЭМ!$B$33:$B$776,D$11)+'СЕТ СН'!$F$14+СВЦЭМ!$D$10+'СЕТ СН'!$F$5-'СЕТ СН'!$F$24</f>
        <v>3473.7180030099998</v>
      </c>
      <c r="E13" s="36">
        <f>SUMIFS(СВЦЭМ!$D$33:$D$776,СВЦЭМ!$A$33:$A$776,$A13,СВЦЭМ!$B$33:$B$776,E$11)+'СЕТ СН'!$F$14+СВЦЭМ!$D$10+'СЕТ СН'!$F$5-'СЕТ СН'!$F$24</f>
        <v>3478.8626121500001</v>
      </c>
      <c r="F13" s="36">
        <f>SUMIFS(СВЦЭМ!$D$33:$D$776,СВЦЭМ!$A$33:$A$776,$A13,СВЦЭМ!$B$33:$B$776,F$11)+'СЕТ СН'!$F$14+СВЦЭМ!$D$10+'СЕТ СН'!$F$5-'СЕТ СН'!$F$24</f>
        <v>3481.62382497</v>
      </c>
      <c r="G13" s="36">
        <f>SUMIFS(СВЦЭМ!$D$33:$D$776,СВЦЭМ!$A$33:$A$776,$A13,СВЦЭМ!$B$33:$B$776,G$11)+'СЕТ СН'!$F$14+СВЦЭМ!$D$10+'СЕТ СН'!$F$5-'СЕТ СН'!$F$24</f>
        <v>3478.8959235500001</v>
      </c>
      <c r="H13" s="36">
        <f>SUMIFS(СВЦЭМ!$D$33:$D$776,СВЦЭМ!$A$33:$A$776,$A13,СВЦЭМ!$B$33:$B$776,H$11)+'СЕТ СН'!$F$14+СВЦЭМ!$D$10+'СЕТ СН'!$F$5-'СЕТ СН'!$F$24</f>
        <v>3452.7694846200002</v>
      </c>
      <c r="I13" s="36">
        <f>SUMIFS(СВЦЭМ!$D$33:$D$776,СВЦЭМ!$A$33:$A$776,$A13,СВЦЭМ!$B$33:$B$776,I$11)+'СЕТ СН'!$F$14+СВЦЭМ!$D$10+'СЕТ СН'!$F$5-'СЕТ СН'!$F$24</f>
        <v>3488.57173405</v>
      </c>
      <c r="J13" s="36">
        <f>SUMIFS(СВЦЭМ!$D$33:$D$776,СВЦЭМ!$A$33:$A$776,$A13,СВЦЭМ!$B$33:$B$776,J$11)+'СЕТ СН'!$F$14+СВЦЭМ!$D$10+'СЕТ СН'!$F$5-'СЕТ СН'!$F$24</f>
        <v>3448.1598380999999</v>
      </c>
      <c r="K13" s="36">
        <f>SUMIFS(СВЦЭМ!$D$33:$D$776,СВЦЭМ!$A$33:$A$776,$A13,СВЦЭМ!$B$33:$B$776,K$11)+'СЕТ СН'!$F$14+СВЦЭМ!$D$10+'СЕТ СН'!$F$5-'СЕТ СН'!$F$24</f>
        <v>3383.9127719200001</v>
      </c>
      <c r="L13" s="36">
        <f>SUMIFS(СВЦЭМ!$D$33:$D$776,СВЦЭМ!$A$33:$A$776,$A13,СВЦЭМ!$B$33:$B$776,L$11)+'СЕТ СН'!$F$14+СВЦЭМ!$D$10+'СЕТ СН'!$F$5-'СЕТ СН'!$F$24</f>
        <v>3349.3735801600001</v>
      </c>
      <c r="M13" s="36">
        <f>SUMIFS(СВЦЭМ!$D$33:$D$776,СВЦЭМ!$A$33:$A$776,$A13,СВЦЭМ!$B$33:$B$776,M$11)+'СЕТ СН'!$F$14+СВЦЭМ!$D$10+'СЕТ СН'!$F$5-'СЕТ СН'!$F$24</f>
        <v>3281.52623154</v>
      </c>
      <c r="N13" s="36">
        <f>SUMIFS(СВЦЭМ!$D$33:$D$776,СВЦЭМ!$A$33:$A$776,$A13,СВЦЭМ!$B$33:$B$776,N$11)+'СЕТ СН'!$F$14+СВЦЭМ!$D$10+'СЕТ СН'!$F$5-'СЕТ СН'!$F$24</f>
        <v>3249.3421749999998</v>
      </c>
      <c r="O13" s="36">
        <f>SUMIFS(СВЦЭМ!$D$33:$D$776,СВЦЭМ!$A$33:$A$776,$A13,СВЦЭМ!$B$33:$B$776,O$11)+'СЕТ СН'!$F$14+СВЦЭМ!$D$10+'СЕТ СН'!$F$5-'СЕТ СН'!$F$24</f>
        <v>3234.9187469899998</v>
      </c>
      <c r="P13" s="36">
        <f>SUMIFS(СВЦЭМ!$D$33:$D$776,СВЦЭМ!$A$33:$A$776,$A13,СВЦЭМ!$B$33:$B$776,P$11)+'СЕТ СН'!$F$14+СВЦЭМ!$D$10+'СЕТ СН'!$F$5-'СЕТ СН'!$F$24</f>
        <v>3243.6253829400002</v>
      </c>
      <c r="Q13" s="36">
        <f>SUMIFS(СВЦЭМ!$D$33:$D$776,СВЦЭМ!$A$33:$A$776,$A13,СВЦЭМ!$B$33:$B$776,Q$11)+'СЕТ СН'!$F$14+СВЦЭМ!$D$10+'СЕТ СН'!$F$5-'СЕТ СН'!$F$24</f>
        <v>3254.48698655</v>
      </c>
      <c r="R13" s="36">
        <f>SUMIFS(СВЦЭМ!$D$33:$D$776,СВЦЭМ!$A$33:$A$776,$A13,СВЦЭМ!$B$33:$B$776,R$11)+'СЕТ СН'!$F$14+СВЦЭМ!$D$10+'СЕТ СН'!$F$5-'СЕТ СН'!$F$24</f>
        <v>3247.5978955</v>
      </c>
      <c r="S13" s="36">
        <f>SUMIFS(СВЦЭМ!$D$33:$D$776,СВЦЭМ!$A$33:$A$776,$A13,СВЦЭМ!$B$33:$B$776,S$11)+'СЕТ СН'!$F$14+СВЦЭМ!$D$10+'СЕТ СН'!$F$5-'СЕТ СН'!$F$24</f>
        <v>3251.5548201199999</v>
      </c>
      <c r="T13" s="36">
        <f>SUMIFS(СВЦЭМ!$D$33:$D$776,СВЦЭМ!$A$33:$A$776,$A13,СВЦЭМ!$B$33:$B$776,T$11)+'СЕТ СН'!$F$14+СВЦЭМ!$D$10+'СЕТ СН'!$F$5-'СЕТ СН'!$F$24</f>
        <v>3250.54540017</v>
      </c>
      <c r="U13" s="36">
        <f>SUMIFS(СВЦЭМ!$D$33:$D$776,СВЦЭМ!$A$33:$A$776,$A13,СВЦЭМ!$B$33:$B$776,U$11)+'СЕТ СН'!$F$14+СВЦЭМ!$D$10+'СЕТ СН'!$F$5-'СЕТ СН'!$F$24</f>
        <v>3237.4327051700002</v>
      </c>
      <c r="V13" s="36">
        <f>SUMIFS(СВЦЭМ!$D$33:$D$776,СВЦЭМ!$A$33:$A$776,$A13,СВЦЭМ!$B$33:$B$776,V$11)+'СЕТ СН'!$F$14+СВЦЭМ!$D$10+'СЕТ СН'!$F$5-'СЕТ СН'!$F$24</f>
        <v>3211.88830491</v>
      </c>
      <c r="W13" s="36">
        <f>SUMIFS(СВЦЭМ!$D$33:$D$776,СВЦЭМ!$A$33:$A$776,$A13,СВЦЭМ!$B$33:$B$776,W$11)+'СЕТ СН'!$F$14+СВЦЭМ!$D$10+'СЕТ СН'!$F$5-'СЕТ СН'!$F$24</f>
        <v>3211.7668117499998</v>
      </c>
      <c r="X13" s="36">
        <f>SUMIFS(СВЦЭМ!$D$33:$D$776,СВЦЭМ!$A$33:$A$776,$A13,СВЦЭМ!$B$33:$B$776,X$11)+'СЕТ СН'!$F$14+СВЦЭМ!$D$10+'СЕТ СН'!$F$5-'СЕТ СН'!$F$24</f>
        <v>3241.2962839699999</v>
      </c>
      <c r="Y13" s="36">
        <f>SUMIFS(СВЦЭМ!$D$33:$D$776,СВЦЭМ!$A$33:$A$776,$A13,СВЦЭМ!$B$33:$B$776,Y$11)+'СЕТ СН'!$F$14+СВЦЭМ!$D$10+'СЕТ СН'!$F$5-'СЕТ СН'!$F$24</f>
        <v>3327.97397314</v>
      </c>
    </row>
    <row r="14" spans="1:27" ht="15.75" x14ac:dyDescent="0.2">
      <c r="A14" s="35">
        <f t="shared" ref="A14:A42" si="0">A13+1</f>
        <v>44046</v>
      </c>
      <c r="B14" s="36">
        <f>SUMIFS(СВЦЭМ!$D$33:$D$776,СВЦЭМ!$A$33:$A$776,$A14,СВЦЭМ!$B$33:$B$776,B$11)+'СЕТ СН'!$F$14+СВЦЭМ!$D$10+'СЕТ СН'!$F$5-'СЕТ СН'!$F$24</f>
        <v>3416.6378956399999</v>
      </c>
      <c r="C14" s="36">
        <f>SUMIFS(СВЦЭМ!$D$33:$D$776,СВЦЭМ!$A$33:$A$776,$A14,СВЦЭМ!$B$33:$B$776,C$11)+'СЕТ СН'!$F$14+СВЦЭМ!$D$10+'СЕТ СН'!$F$5-'СЕТ СН'!$F$24</f>
        <v>3412.29041908</v>
      </c>
      <c r="D14" s="36">
        <f>SUMIFS(СВЦЭМ!$D$33:$D$776,СВЦЭМ!$A$33:$A$776,$A14,СВЦЭМ!$B$33:$B$776,D$11)+'СЕТ СН'!$F$14+СВЦЭМ!$D$10+'СЕТ СН'!$F$5-'СЕТ СН'!$F$24</f>
        <v>3426.5848956899999</v>
      </c>
      <c r="E14" s="36">
        <f>SUMIFS(СВЦЭМ!$D$33:$D$776,СВЦЭМ!$A$33:$A$776,$A14,СВЦЭМ!$B$33:$B$776,E$11)+'СЕТ СН'!$F$14+СВЦЭМ!$D$10+'СЕТ СН'!$F$5-'СЕТ СН'!$F$24</f>
        <v>3469.9969616600001</v>
      </c>
      <c r="F14" s="36">
        <f>SUMIFS(СВЦЭМ!$D$33:$D$776,СВЦЭМ!$A$33:$A$776,$A14,СВЦЭМ!$B$33:$B$776,F$11)+'СЕТ СН'!$F$14+СВЦЭМ!$D$10+'СЕТ СН'!$F$5-'СЕТ СН'!$F$24</f>
        <v>3471.8897619899999</v>
      </c>
      <c r="G14" s="36">
        <f>SUMIFS(СВЦЭМ!$D$33:$D$776,СВЦЭМ!$A$33:$A$776,$A14,СВЦЭМ!$B$33:$B$776,G$11)+'СЕТ СН'!$F$14+СВЦЭМ!$D$10+'СЕТ СН'!$F$5-'СЕТ СН'!$F$24</f>
        <v>3493.93491657</v>
      </c>
      <c r="H14" s="36">
        <f>SUMIFS(СВЦЭМ!$D$33:$D$776,СВЦЭМ!$A$33:$A$776,$A14,СВЦЭМ!$B$33:$B$776,H$11)+'СЕТ СН'!$F$14+СВЦЭМ!$D$10+'СЕТ СН'!$F$5-'СЕТ СН'!$F$24</f>
        <v>3480.2501195899999</v>
      </c>
      <c r="I14" s="36">
        <f>SUMIFS(СВЦЭМ!$D$33:$D$776,СВЦЭМ!$A$33:$A$776,$A14,СВЦЭМ!$B$33:$B$776,I$11)+'СЕТ СН'!$F$14+СВЦЭМ!$D$10+'СЕТ СН'!$F$5-'СЕТ СН'!$F$24</f>
        <v>3492.8529366100001</v>
      </c>
      <c r="J14" s="36">
        <f>SUMIFS(СВЦЭМ!$D$33:$D$776,СВЦЭМ!$A$33:$A$776,$A14,СВЦЭМ!$B$33:$B$776,J$11)+'СЕТ СН'!$F$14+СВЦЭМ!$D$10+'СЕТ СН'!$F$5-'СЕТ СН'!$F$24</f>
        <v>3438.5570076600002</v>
      </c>
      <c r="K14" s="36">
        <f>SUMIFS(СВЦЭМ!$D$33:$D$776,СВЦЭМ!$A$33:$A$776,$A14,СВЦЭМ!$B$33:$B$776,K$11)+'СЕТ СН'!$F$14+СВЦЭМ!$D$10+'СЕТ СН'!$F$5-'СЕТ СН'!$F$24</f>
        <v>3388.59787074</v>
      </c>
      <c r="L14" s="36">
        <f>SUMIFS(СВЦЭМ!$D$33:$D$776,СВЦЭМ!$A$33:$A$776,$A14,СВЦЭМ!$B$33:$B$776,L$11)+'СЕТ СН'!$F$14+СВЦЭМ!$D$10+'СЕТ СН'!$F$5-'СЕТ СН'!$F$24</f>
        <v>3344.0994768</v>
      </c>
      <c r="M14" s="36">
        <f>SUMIFS(СВЦЭМ!$D$33:$D$776,СВЦЭМ!$A$33:$A$776,$A14,СВЦЭМ!$B$33:$B$776,M$11)+'СЕТ СН'!$F$14+СВЦЭМ!$D$10+'СЕТ СН'!$F$5-'СЕТ СН'!$F$24</f>
        <v>3275.6384198800001</v>
      </c>
      <c r="N14" s="36">
        <f>SUMIFS(СВЦЭМ!$D$33:$D$776,СВЦЭМ!$A$33:$A$776,$A14,СВЦЭМ!$B$33:$B$776,N$11)+'СЕТ СН'!$F$14+СВЦЭМ!$D$10+'СЕТ СН'!$F$5-'СЕТ СН'!$F$24</f>
        <v>3235.5671295399998</v>
      </c>
      <c r="O14" s="36">
        <f>SUMIFS(СВЦЭМ!$D$33:$D$776,СВЦЭМ!$A$33:$A$776,$A14,СВЦЭМ!$B$33:$B$776,O$11)+'СЕТ СН'!$F$14+СВЦЭМ!$D$10+'СЕТ СН'!$F$5-'СЕТ СН'!$F$24</f>
        <v>3219.1019953099999</v>
      </c>
      <c r="P14" s="36">
        <f>SUMIFS(СВЦЭМ!$D$33:$D$776,СВЦЭМ!$A$33:$A$776,$A14,СВЦЭМ!$B$33:$B$776,P$11)+'СЕТ СН'!$F$14+СВЦЭМ!$D$10+'СЕТ СН'!$F$5-'СЕТ СН'!$F$24</f>
        <v>3223.2043369200001</v>
      </c>
      <c r="Q14" s="36">
        <f>SUMIFS(СВЦЭМ!$D$33:$D$776,СВЦЭМ!$A$33:$A$776,$A14,СВЦЭМ!$B$33:$B$776,Q$11)+'СЕТ СН'!$F$14+СВЦЭМ!$D$10+'СЕТ СН'!$F$5-'СЕТ СН'!$F$24</f>
        <v>3227.1414499000002</v>
      </c>
      <c r="R14" s="36">
        <f>SUMIFS(СВЦЭМ!$D$33:$D$776,СВЦЭМ!$A$33:$A$776,$A14,СВЦЭМ!$B$33:$B$776,R$11)+'СЕТ СН'!$F$14+СВЦЭМ!$D$10+'СЕТ СН'!$F$5-'СЕТ СН'!$F$24</f>
        <v>3234.65334635</v>
      </c>
      <c r="S14" s="36">
        <f>SUMIFS(СВЦЭМ!$D$33:$D$776,СВЦЭМ!$A$33:$A$776,$A14,СВЦЭМ!$B$33:$B$776,S$11)+'СЕТ СН'!$F$14+СВЦЭМ!$D$10+'СЕТ СН'!$F$5-'СЕТ СН'!$F$24</f>
        <v>3238.6861136899997</v>
      </c>
      <c r="T14" s="36">
        <f>SUMIFS(СВЦЭМ!$D$33:$D$776,СВЦЭМ!$A$33:$A$776,$A14,СВЦЭМ!$B$33:$B$776,T$11)+'СЕТ СН'!$F$14+СВЦЭМ!$D$10+'СЕТ СН'!$F$5-'СЕТ СН'!$F$24</f>
        <v>3247.1311372099999</v>
      </c>
      <c r="U14" s="36">
        <f>SUMIFS(СВЦЭМ!$D$33:$D$776,СВЦЭМ!$A$33:$A$776,$A14,СВЦЭМ!$B$33:$B$776,U$11)+'СЕТ СН'!$F$14+СВЦЭМ!$D$10+'СЕТ СН'!$F$5-'СЕТ СН'!$F$24</f>
        <v>3245.3396043000002</v>
      </c>
      <c r="V14" s="36">
        <f>SUMIFS(СВЦЭМ!$D$33:$D$776,СВЦЭМ!$A$33:$A$776,$A14,СВЦЭМ!$B$33:$B$776,V$11)+'СЕТ СН'!$F$14+СВЦЭМ!$D$10+'СЕТ СН'!$F$5-'СЕТ СН'!$F$24</f>
        <v>3237.8031665399999</v>
      </c>
      <c r="W14" s="36">
        <f>SUMIFS(СВЦЭМ!$D$33:$D$776,СВЦЭМ!$A$33:$A$776,$A14,СВЦЭМ!$B$33:$B$776,W$11)+'СЕТ СН'!$F$14+СВЦЭМ!$D$10+'СЕТ СН'!$F$5-'СЕТ СН'!$F$24</f>
        <v>3226.8702427500002</v>
      </c>
      <c r="X14" s="36">
        <f>SUMIFS(СВЦЭМ!$D$33:$D$776,СВЦЭМ!$A$33:$A$776,$A14,СВЦЭМ!$B$33:$B$776,X$11)+'СЕТ СН'!$F$14+СВЦЭМ!$D$10+'СЕТ СН'!$F$5-'СЕТ СН'!$F$24</f>
        <v>3249.51251404</v>
      </c>
      <c r="Y14" s="36">
        <f>SUMIFS(СВЦЭМ!$D$33:$D$776,СВЦЭМ!$A$33:$A$776,$A14,СВЦЭМ!$B$33:$B$776,Y$11)+'СЕТ СН'!$F$14+СВЦЭМ!$D$10+'СЕТ СН'!$F$5-'СЕТ СН'!$F$24</f>
        <v>3334.1602897900002</v>
      </c>
    </row>
    <row r="15" spans="1:27" ht="15.75" x14ac:dyDescent="0.2">
      <c r="A15" s="35">
        <f t="shared" si="0"/>
        <v>44047</v>
      </c>
      <c r="B15" s="36">
        <f>SUMIFS(СВЦЭМ!$D$33:$D$776,СВЦЭМ!$A$33:$A$776,$A15,СВЦЭМ!$B$33:$B$776,B$11)+'СЕТ СН'!$F$14+СВЦЭМ!$D$10+'СЕТ СН'!$F$5-'СЕТ СН'!$F$24</f>
        <v>3397.3842069299999</v>
      </c>
      <c r="C15" s="36">
        <f>SUMIFS(СВЦЭМ!$D$33:$D$776,СВЦЭМ!$A$33:$A$776,$A15,СВЦЭМ!$B$33:$B$776,C$11)+'СЕТ СН'!$F$14+СВЦЭМ!$D$10+'СЕТ СН'!$F$5-'СЕТ СН'!$F$24</f>
        <v>3447.0207037300002</v>
      </c>
      <c r="D15" s="36">
        <f>SUMIFS(СВЦЭМ!$D$33:$D$776,СВЦЭМ!$A$33:$A$776,$A15,СВЦЭМ!$B$33:$B$776,D$11)+'СЕТ СН'!$F$14+СВЦЭМ!$D$10+'СЕТ СН'!$F$5-'СЕТ СН'!$F$24</f>
        <v>3465.62602014</v>
      </c>
      <c r="E15" s="36">
        <f>SUMIFS(СВЦЭМ!$D$33:$D$776,СВЦЭМ!$A$33:$A$776,$A15,СВЦЭМ!$B$33:$B$776,E$11)+'СЕТ СН'!$F$14+СВЦЭМ!$D$10+'СЕТ СН'!$F$5-'СЕТ СН'!$F$24</f>
        <v>3495.70319995</v>
      </c>
      <c r="F15" s="36">
        <f>SUMIFS(СВЦЭМ!$D$33:$D$776,СВЦЭМ!$A$33:$A$776,$A15,СВЦЭМ!$B$33:$B$776,F$11)+'СЕТ СН'!$F$14+СВЦЭМ!$D$10+'СЕТ СН'!$F$5-'СЕТ СН'!$F$24</f>
        <v>3502.1607547100002</v>
      </c>
      <c r="G15" s="36">
        <f>SUMIFS(СВЦЭМ!$D$33:$D$776,СВЦЭМ!$A$33:$A$776,$A15,СВЦЭМ!$B$33:$B$776,G$11)+'СЕТ СН'!$F$14+СВЦЭМ!$D$10+'СЕТ СН'!$F$5-'СЕТ СН'!$F$24</f>
        <v>3495.6216453299999</v>
      </c>
      <c r="H15" s="36">
        <f>SUMIFS(СВЦЭМ!$D$33:$D$776,СВЦЭМ!$A$33:$A$776,$A15,СВЦЭМ!$B$33:$B$776,H$11)+'СЕТ СН'!$F$14+СВЦЭМ!$D$10+'СЕТ СН'!$F$5-'СЕТ СН'!$F$24</f>
        <v>3453.1483170500001</v>
      </c>
      <c r="I15" s="36">
        <f>SUMIFS(СВЦЭМ!$D$33:$D$776,СВЦЭМ!$A$33:$A$776,$A15,СВЦЭМ!$B$33:$B$776,I$11)+'СЕТ СН'!$F$14+СВЦЭМ!$D$10+'СЕТ СН'!$F$5-'СЕТ СН'!$F$24</f>
        <v>3446.7278684299999</v>
      </c>
      <c r="J15" s="36">
        <f>SUMIFS(СВЦЭМ!$D$33:$D$776,СВЦЭМ!$A$33:$A$776,$A15,СВЦЭМ!$B$33:$B$776,J$11)+'СЕТ СН'!$F$14+СВЦЭМ!$D$10+'СЕТ СН'!$F$5-'СЕТ СН'!$F$24</f>
        <v>3402.0625290200001</v>
      </c>
      <c r="K15" s="36">
        <f>SUMIFS(СВЦЭМ!$D$33:$D$776,СВЦЭМ!$A$33:$A$776,$A15,СВЦЭМ!$B$33:$B$776,K$11)+'СЕТ СН'!$F$14+СВЦЭМ!$D$10+'СЕТ СН'!$F$5-'СЕТ СН'!$F$24</f>
        <v>3373.5874798</v>
      </c>
      <c r="L15" s="36">
        <f>SUMIFS(СВЦЭМ!$D$33:$D$776,СВЦЭМ!$A$33:$A$776,$A15,СВЦЭМ!$B$33:$B$776,L$11)+'СЕТ СН'!$F$14+СВЦЭМ!$D$10+'СЕТ СН'!$F$5-'СЕТ СН'!$F$24</f>
        <v>3368.29157532</v>
      </c>
      <c r="M15" s="36">
        <f>SUMIFS(СВЦЭМ!$D$33:$D$776,СВЦЭМ!$A$33:$A$776,$A15,СВЦЭМ!$B$33:$B$776,M$11)+'СЕТ СН'!$F$14+СВЦЭМ!$D$10+'СЕТ СН'!$F$5-'СЕТ СН'!$F$24</f>
        <v>3294.0830547800001</v>
      </c>
      <c r="N15" s="36">
        <f>SUMIFS(СВЦЭМ!$D$33:$D$776,СВЦЭМ!$A$33:$A$776,$A15,СВЦЭМ!$B$33:$B$776,N$11)+'СЕТ СН'!$F$14+СВЦЭМ!$D$10+'СЕТ СН'!$F$5-'СЕТ СН'!$F$24</f>
        <v>3240.9186098999999</v>
      </c>
      <c r="O15" s="36">
        <f>SUMIFS(СВЦЭМ!$D$33:$D$776,СВЦЭМ!$A$33:$A$776,$A15,СВЦЭМ!$B$33:$B$776,O$11)+'СЕТ СН'!$F$14+СВЦЭМ!$D$10+'СЕТ СН'!$F$5-'СЕТ СН'!$F$24</f>
        <v>3218.3084572299999</v>
      </c>
      <c r="P15" s="36">
        <f>SUMIFS(СВЦЭМ!$D$33:$D$776,СВЦЭМ!$A$33:$A$776,$A15,СВЦЭМ!$B$33:$B$776,P$11)+'СЕТ СН'!$F$14+СВЦЭМ!$D$10+'СЕТ СН'!$F$5-'СЕТ СН'!$F$24</f>
        <v>3214.3112284099998</v>
      </c>
      <c r="Q15" s="36">
        <f>SUMIFS(СВЦЭМ!$D$33:$D$776,СВЦЭМ!$A$33:$A$776,$A15,СВЦЭМ!$B$33:$B$776,Q$11)+'СЕТ СН'!$F$14+СВЦЭМ!$D$10+'СЕТ СН'!$F$5-'СЕТ СН'!$F$24</f>
        <v>3213.7480937099999</v>
      </c>
      <c r="R15" s="36">
        <f>SUMIFS(СВЦЭМ!$D$33:$D$776,СВЦЭМ!$A$33:$A$776,$A15,СВЦЭМ!$B$33:$B$776,R$11)+'СЕТ СН'!$F$14+СВЦЭМ!$D$10+'СЕТ СН'!$F$5-'СЕТ СН'!$F$24</f>
        <v>3211.27925418</v>
      </c>
      <c r="S15" s="36">
        <f>SUMIFS(СВЦЭМ!$D$33:$D$776,СВЦЭМ!$A$33:$A$776,$A15,СВЦЭМ!$B$33:$B$776,S$11)+'СЕТ СН'!$F$14+СВЦЭМ!$D$10+'СЕТ СН'!$F$5-'СЕТ СН'!$F$24</f>
        <v>3232.3127915800001</v>
      </c>
      <c r="T15" s="36">
        <f>SUMIFS(СВЦЭМ!$D$33:$D$776,СВЦЭМ!$A$33:$A$776,$A15,СВЦЭМ!$B$33:$B$776,T$11)+'СЕТ СН'!$F$14+СВЦЭМ!$D$10+'СЕТ СН'!$F$5-'СЕТ СН'!$F$24</f>
        <v>3226.7850673000003</v>
      </c>
      <c r="U15" s="36">
        <f>SUMIFS(СВЦЭМ!$D$33:$D$776,СВЦЭМ!$A$33:$A$776,$A15,СВЦЭМ!$B$33:$B$776,U$11)+'СЕТ СН'!$F$14+СВЦЭМ!$D$10+'СЕТ СН'!$F$5-'СЕТ СН'!$F$24</f>
        <v>3226.8348763100003</v>
      </c>
      <c r="V15" s="36">
        <f>SUMIFS(СВЦЭМ!$D$33:$D$776,СВЦЭМ!$A$33:$A$776,$A15,СВЦЭМ!$B$33:$B$776,V$11)+'СЕТ СН'!$F$14+СВЦЭМ!$D$10+'СЕТ СН'!$F$5-'СЕТ СН'!$F$24</f>
        <v>3226.1817087499999</v>
      </c>
      <c r="W15" s="36">
        <f>SUMIFS(СВЦЭМ!$D$33:$D$776,СВЦЭМ!$A$33:$A$776,$A15,СВЦЭМ!$B$33:$B$776,W$11)+'СЕТ СН'!$F$14+СВЦЭМ!$D$10+'СЕТ СН'!$F$5-'СЕТ СН'!$F$24</f>
        <v>3227.84070075</v>
      </c>
      <c r="X15" s="36">
        <f>SUMIFS(СВЦЭМ!$D$33:$D$776,СВЦЭМ!$A$33:$A$776,$A15,СВЦЭМ!$B$33:$B$776,X$11)+'СЕТ СН'!$F$14+СВЦЭМ!$D$10+'СЕТ СН'!$F$5-'СЕТ СН'!$F$24</f>
        <v>3251.8811498599998</v>
      </c>
      <c r="Y15" s="36">
        <f>SUMIFS(СВЦЭМ!$D$33:$D$776,СВЦЭМ!$A$33:$A$776,$A15,СВЦЭМ!$B$33:$B$776,Y$11)+'СЕТ СН'!$F$14+СВЦЭМ!$D$10+'СЕТ СН'!$F$5-'СЕТ СН'!$F$24</f>
        <v>3333.6638690199998</v>
      </c>
    </row>
    <row r="16" spans="1:27" ht="15.75" x14ac:dyDescent="0.2">
      <c r="A16" s="35">
        <f t="shared" si="0"/>
        <v>44048</v>
      </c>
      <c r="B16" s="36">
        <f>SUMIFS(СВЦЭМ!$D$33:$D$776,СВЦЭМ!$A$33:$A$776,$A16,СВЦЭМ!$B$33:$B$776,B$11)+'СЕТ СН'!$F$14+СВЦЭМ!$D$10+'СЕТ СН'!$F$5-'СЕТ СН'!$F$24</f>
        <v>3399.2434331499999</v>
      </c>
      <c r="C16" s="36">
        <f>SUMIFS(СВЦЭМ!$D$33:$D$776,СВЦЭМ!$A$33:$A$776,$A16,СВЦЭМ!$B$33:$B$776,C$11)+'СЕТ СН'!$F$14+СВЦЭМ!$D$10+'СЕТ СН'!$F$5-'СЕТ СН'!$F$24</f>
        <v>3470.91232197</v>
      </c>
      <c r="D16" s="36">
        <f>SUMIFS(СВЦЭМ!$D$33:$D$776,СВЦЭМ!$A$33:$A$776,$A16,СВЦЭМ!$B$33:$B$776,D$11)+'СЕТ СН'!$F$14+СВЦЭМ!$D$10+'СЕТ СН'!$F$5-'СЕТ СН'!$F$24</f>
        <v>3485.3939594799999</v>
      </c>
      <c r="E16" s="36">
        <f>SUMIFS(СВЦЭМ!$D$33:$D$776,СВЦЭМ!$A$33:$A$776,$A16,СВЦЭМ!$B$33:$B$776,E$11)+'СЕТ СН'!$F$14+СВЦЭМ!$D$10+'СЕТ СН'!$F$5-'СЕТ СН'!$F$24</f>
        <v>3495.8329371300001</v>
      </c>
      <c r="F16" s="36">
        <f>SUMIFS(СВЦЭМ!$D$33:$D$776,СВЦЭМ!$A$33:$A$776,$A16,СВЦЭМ!$B$33:$B$776,F$11)+'СЕТ СН'!$F$14+СВЦЭМ!$D$10+'СЕТ СН'!$F$5-'СЕТ СН'!$F$24</f>
        <v>3493.9359494400001</v>
      </c>
      <c r="G16" s="36">
        <f>SUMIFS(СВЦЭМ!$D$33:$D$776,СВЦЭМ!$A$33:$A$776,$A16,СВЦЭМ!$B$33:$B$776,G$11)+'СЕТ СН'!$F$14+СВЦЭМ!$D$10+'СЕТ СН'!$F$5-'СЕТ СН'!$F$24</f>
        <v>3507.1095733299999</v>
      </c>
      <c r="H16" s="36">
        <f>SUMIFS(СВЦЭМ!$D$33:$D$776,СВЦЭМ!$A$33:$A$776,$A16,СВЦЭМ!$B$33:$B$776,H$11)+'СЕТ СН'!$F$14+СВЦЭМ!$D$10+'СЕТ СН'!$F$5-'СЕТ СН'!$F$24</f>
        <v>3484.93234527</v>
      </c>
      <c r="I16" s="36">
        <f>SUMIFS(СВЦЭМ!$D$33:$D$776,СВЦЭМ!$A$33:$A$776,$A16,СВЦЭМ!$B$33:$B$776,I$11)+'СЕТ СН'!$F$14+СВЦЭМ!$D$10+'СЕТ СН'!$F$5-'СЕТ СН'!$F$24</f>
        <v>3451.18534619</v>
      </c>
      <c r="J16" s="36">
        <f>SUMIFS(СВЦЭМ!$D$33:$D$776,СВЦЭМ!$A$33:$A$776,$A16,СВЦЭМ!$B$33:$B$776,J$11)+'СЕТ СН'!$F$14+СВЦЭМ!$D$10+'СЕТ СН'!$F$5-'СЕТ СН'!$F$24</f>
        <v>3401.3255960300003</v>
      </c>
      <c r="K16" s="36">
        <f>SUMIFS(СВЦЭМ!$D$33:$D$776,СВЦЭМ!$A$33:$A$776,$A16,СВЦЭМ!$B$33:$B$776,K$11)+'СЕТ СН'!$F$14+СВЦЭМ!$D$10+'СЕТ СН'!$F$5-'СЕТ СН'!$F$24</f>
        <v>3410.1665338900002</v>
      </c>
      <c r="L16" s="36">
        <f>SUMIFS(СВЦЭМ!$D$33:$D$776,СВЦЭМ!$A$33:$A$776,$A16,СВЦЭМ!$B$33:$B$776,L$11)+'СЕТ СН'!$F$14+СВЦЭМ!$D$10+'СЕТ СН'!$F$5-'СЕТ СН'!$F$24</f>
        <v>3360.8619309000001</v>
      </c>
      <c r="M16" s="36">
        <f>SUMIFS(СВЦЭМ!$D$33:$D$776,СВЦЭМ!$A$33:$A$776,$A16,СВЦЭМ!$B$33:$B$776,M$11)+'СЕТ СН'!$F$14+СВЦЭМ!$D$10+'СЕТ СН'!$F$5-'СЕТ СН'!$F$24</f>
        <v>3292.9124049399998</v>
      </c>
      <c r="N16" s="36">
        <f>SUMIFS(СВЦЭМ!$D$33:$D$776,СВЦЭМ!$A$33:$A$776,$A16,СВЦЭМ!$B$33:$B$776,N$11)+'СЕТ СН'!$F$14+СВЦЭМ!$D$10+'СЕТ СН'!$F$5-'СЕТ СН'!$F$24</f>
        <v>3243.8770441300003</v>
      </c>
      <c r="O16" s="36">
        <f>SUMIFS(СВЦЭМ!$D$33:$D$776,СВЦЭМ!$A$33:$A$776,$A16,СВЦЭМ!$B$33:$B$776,O$11)+'СЕТ СН'!$F$14+СВЦЭМ!$D$10+'СЕТ СН'!$F$5-'СЕТ СН'!$F$24</f>
        <v>3213.6751158900001</v>
      </c>
      <c r="P16" s="36">
        <f>SUMIFS(СВЦЭМ!$D$33:$D$776,СВЦЭМ!$A$33:$A$776,$A16,СВЦЭМ!$B$33:$B$776,P$11)+'СЕТ СН'!$F$14+СВЦЭМ!$D$10+'СЕТ СН'!$F$5-'СЕТ СН'!$F$24</f>
        <v>3221.00004975</v>
      </c>
      <c r="Q16" s="36">
        <f>SUMIFS(СВЦЭМ!$D$33:$D$776,СВЦЭМ!$A$33:$A$776,$A16,СВЦЭМ!$B$33:$B$776,Q$11)+'СЕТ СН'!$F$14+СВЦЭМ!$D$10+'СЕТ СН'!$F$5-'СЕТ СН'!$F$24</f>
        <v>3221.49228614</v>
      </c>
      <c r="R16" s="36">
        <f>SUMIFS(СВЦЭМ!$D$33:$D$776,СВЦЭМ!$A$33:$A$776,$A16,СВЦЭМ!$B$33:$B$776,R$11)+'СЕТ СН'!$F$14+СВЦЭМ!$D$10+'СЕТ СН'!$F$5-'СЕТ СН'!$F$24</f>
        <v>3216.2380241800001</v>
      </c>
      <c r="S16" s="36">
        <f>SUMIFS(СВЦЭМ!$D$33:$D$776,СВЦЭМ!$A$33:$A$776,$A16,СВЦЭМ!$B$33:$B$776,S$11)+'СЕТ СН'!$F$14+СВЦЭМ!$D$10+'СЕТ СН'!$F$5-'СЕТ СН'!$F$24</f>
        <v>3217.4427883899998</v>
      </c>
      <c r="T16" s="36">
        <f>SUMIFS(СВЦЭМ!$D$33:$D$776,СВЦЭМ!$A$33:$A$776,$A16,СВЦЭМ!$B$33:$B$776,T$11)+'СЕТ СН'!$F$14+СВЦЭМ!$D$10+'СЕТ СН'!$F$5-'СЕТ СН'!$F$24</f>
        <v>3235.3662279999999</v>
      </c>
      <c r="U16" s="36">
        <f>SUMIFS(СВЦЭМ!$D$33:$D$776,СВЦЭМ!$A$33:$A$776,$A16,СВЦЭМ!$B$33:$B$776,U$11)+'СЕТ СН'!$F$14+СВЦЭМ!$D$10+'СЕТ СН'!$F$5-'СЕТ СН'!$F$24</f>
        <v>3241.82583987</v>
      </c>
      <c r="V16" s="36">
        <f>SUMIFS(СВЦЭМ!$D$33:$D$776,СВЦЭМ!$A$33:$A$776,$A16,СВЦЭМ!$B$33:$B$776,V$11)+'СЕТ СН'!$F$14+СВЦЭМ!$D$10+'СЕТ СН'!$F$5-'СЕТ СН'!$F$24</f>
        <v>3223.7583783300001</v>
      </c>
      <c r="W16" s="36">
        <f>SUMIFS(СВЦЭМ!$D$33:$D$776,СВЦЭМ!$A$33:$A$776,$A16,СВЦЭМ!$B$33:$B$776,W$11)+'СЕТ СН'!$F$14+СВЦЭМ!$D$10+'СЕТ СН'!$F$5-'СЕТ СН'!$F$24</f>
        <v>3222.2312688800002</v>
      </c>
      <c r="X16" s="36">
        <f>SUMIFS(СВЦЭМ!$D$33:$D$776,СВЦЭМ!$A$33:$A$776,$A16,СВЦЭМ!$B$33:$B$776,X$11)+'СЕТ СН'!$F$14+СВЦЭМ!$D$10+'СЕТ СН'!$F$5-'СЕТ СН'!$F$24</f>
        <v>3241.6229008</v>
      </c>
      <c r="Y16" s="36">
        <f>SUMIFS(СВЦЭМ!$D$33:$D$776,СВЦЭМ!$A$33:$A$776,$A16,СВЦЭМ!$B$33:$B$776,Y$11)+'СЕТ СН'!$F$14+СВЦЭМ!$D$10+'СЕТ СН'!$F$5-'СЕТ СН'!$F$24</f>
        <v>3347.3809942899998</v>
      </c>
    </row>
    <row r="17" spans="1:25" ht="15.75" x14ac:dyDescent="0.2">
      <c r="A17" s="35">
        <f t="shared" si="0"/>
        <v>44049</v>
      </c>
      <c r="B17" s="36">
        <f>SUMIFS(СВЦЭМ!$D$33:$D$776,СВЦЭМ!$A$33:$A$776,$A17,СВЦЭМ!$B$33:$B$776,B$11)+'СЕТ СН'!$F$14+СВЦЭМ!$D$10+'СЕТ СН'!$F$5-'СЕТ СН'!$F$24</f>
        <v>3450.2116611000001</v>
      </c>
      <c r="C17" s="36">
        <f>SUMIFS(СВЦЭМ!$D$33:$D$776,СВЦЭМ!$A$33:$A$776,$A17,СВЦЭМ!$B$33:$B$776,C$11)+'СЕТ СН'!$F$14+СВЦЭМ!$D$10+'СЕТ СН'!$F$5-'СЕТ СН'!$F$24</f>
        <v>3501.44855637</v>
      </c>
      <c r="D17" s="36">
        <f>SUMIFS(СВЦЭМ!$D$33:$D$776,СВЦЭМ!$A$33:$A$776,$A17,СВЦЭМ!$B$33:$B$776,D$11)+'СЕТ СН'!$F$14+СВЦЭМ!$D$10+'СЕТ СН'!$F$5-'СЕТ СН'!$F$24</f>
        <v>3522.8560808299999</v>
      </c>
      <c r="E17" s="36">
        <f>SUMIFS(СВЦЭМ!$D$33:$D$776,СВЦЭМ!$A$33:$A$776,$A17,СВЦЭМ!$B$33:$B$776,E$11)+'СЕТ СН'!$F$14+СВЦЭМ!$D$10+'СЕТ СН'!$F$5-'СЕТ СН'!$F$24</f>
        <v>3517.75755695</v>
      </c>
      <c r="F17" s="36">
        <f>SUMIFS(СВЦЭМ!$D$33:$D$776,СВЦЭМ!$A$33:$A$776,$A17,СВЦЭМ!$B$33:$B$776,F$11)+'СЕТ СН'!$F$14+СВЦЭМ!$D$10+'СЕТ СН'!$F$5-'СЕТ СН'!$F$24</f>
        <v>3508.5713033299999</v>
      </c>
      <c r="G17" s="36">
        <f>SUMIFS(СВЦЭМ!$D$33:$D$776,СВЦЭМ!$A$33:$A$776,$A17,СВЦЭМ!$B$33:$B$776,G$11)+'СЕТ СН'!$F$14+СВЦЭМ!$D$10+'СЕТ СН'!$F$5-'СЕТ СН'!$F$24</f>
        <v>3517.0137455899999</v>
      </c>
      <c r="H17" s="36">
        <f>SUMIFS(СВЦЭМ!$D$33:$D$776,СВЦЭМ!$A$33:$A$776,$A17,СВЦЭМ!$B$33:$B$776,H$11)+'СЕТ СН'!$F$14+СВЦЭМ!$D$10+'СЕТ СН'!$F$5-'СЕТ СН'!$F$24</f>
        <v>3514.7320738200001</v>
      </c>
      <c r="I17" s="36">
        <f>SUMIFS(СВЦЭМ!$D$33:$D$776,СВЦЭМ!$A$33:$A$776,$A17,СВЦЭМ!$B$33:$B$776,I$11)+'СЕТ СН'!$F$14+СВЦЭМ!$D$10+'СЕТ СН'!$F$5-'СЕТ СН'!$F$24</f>
        <v>3464.4973930900001</v>
      </c>
      <c r="J17" s="36">
        <f>SUMIFS(СВЦЭМ!$D$33:$D$776,СВЦЭМ!$A$33:$A$776,$A17,СВЦЭМ!$B$33:$B$776,J$11)+'СЕТ СН'!$F$14+СВЦЭМ!$D$10+'СЕТ СН'!$F$5-'СЕТ СН'!$F$24</f>
        <v>3406.0854412500003</v>
      </c>
      <c r="K17" s="36">
        <f>SUMIFS(СВЦЭМ!$D$33:$D$776,СВЦЭМ!$A$33:$A$776,$A17,СВЦЭМ!$B$33:$B$776,K$11)+'СЕТ СН'!$F$14+СВЦЭМ!$D$10+'СЕТ СН'!$F$5-'СЕТ СН'!$F$24</f>
        <v>3372.3211413600002</v>
      </c>
      <c r="L17" s="36">
        <f>SUMIFS(СВЦЭМ!$D$33:$D$776,СВЦЭМ!$A$33:$A$776,$A17,СВЦЭМ!$B$33:$B$776,L$11)+'СЕТ СН'!$F$14+СВЦЭМ!$D$10+'СЕТ СН'!$F$5-'СЕТ СН'!$F$24</f>
        <v>3358.4523736599999</v>
      </c>
      <c r="M17" s="36">
        <f>SUMIFS(СВЦЭМ!$D$33:$D$776,СВЦЭМ!$A$33:$A$776,$A17,СВЦЭМ!$B$33:$B$776,M$11)+'СЕТ СН'!$F$14+СВЦЭМ!$D$10+'СЕТ СН'!$F$5-'СЕТ СН'!$F$24</f>
        <v>3285.3046906199997</v>
      </c>
      <c r="N17" s="36">
        <f>SUMIFS(СВЦЭМ!$D$33:$D$776,СВЦЭМ!$A$33:$A$776,$A17,СВЦЭМ!$B$33:$B$776,N$11)+'СЕТ СН'!$F$14+СВЦЭМ!$D$10+'СЕТ СН'!$F$5-'СЕТ СН'!$F$24</f>
        <v>3225.2647788899999</v>
      </c>
      <c r="O17" s="36">
        <f>SUMIFS(СВЦЭМ!$D$33:$D$776,СВЦЭМ!$A$33:$A$776,$A17,СВЦЭМ!$B$33:$B$776,O$11)+'СЕТ СН'!$F$14+СВЦЭМ!$D$10+'СЕТ СН'!$F$5-'СЕТ СН'!$F$24</f>
        <v>3198.8292315999997</v>
      </c>
      <c r="P17" s="36">
        <f>SUMIFS(СВЦЭМ!$D$33:$D$776,СВЦЭМ!$A$33:$A$776,$A17,СВЦЭМ!$B$33:$B$776,P$11)+'СЕТ СН'!$F$14+СВЦЭМ!$D$10+'СЕТ СН'!$F$5-'СЕТ СН'!$F$24</f>
        <v>3203.40304311</v>
      </c>
      <c r="Q17" s="36">
        <f>SUMIFS(СВЦЭМ!$D$33:$D$776,СВЦЭМ!$A$33:$A$776,$A17,СВЦЭМ!$B$33:$B$776,Q$11)+'СЕТ СН'!$F$14+СВЦЭМ!$D$10+'СЕТ СН'!$F$5-'СЕТ СН'!$F$24</f>
        <v>3205.2504484900001</v>
      </c>
      <c r="R17" s="36">
        <f>SUMIFS(СВЦЭМ!$D$33:$D$776,СВЦЭМ!$A$33:$A$776,$A17,СВЦЭМ!$B$33:$B$776,R$11)+'СЕТ СН'!$F$14+СВЦЭМ!$D$10+'СЕТ СН'!$F$5-'СЕТ СН'!$F$24</f>
        <v>3208.14756618</v>
      </c>
      <c r="S17" s="36">
        <f>SUMIFS(СВЦЭМ!$D$33:$D$776,СВЦЭМ!$A$33:$A$776,$A17,СВЦЭМ!$B$33:$B$776,S$11)+'СЕТ СН'!$F$14+СВЦЭМ!$D$10+'СЕТ СН'!$F$5-'СЕТ СН'!$F$24</f>
        <v>3210.0273563999999</v>
      </c>
      <c r="T17" s="36">
        <f>SUMIFS(СВЦЭМ!$D$33:$D$776,СВЦЭМ!$A$33:$A$776,$A17,СВЦЭМ!$B$33:$B$776,T$11)+'СЕТ СН'!$F$14+СВЦЭМ!$D$10+'СЕТ СН'!$F$5-'СЕТ СН'!$F$24</f>
        <v>3204.4410443300003</v>
      </c>
      <c r="U17" s="36">
        <f>SUMIFS(СВЦЭМ!$D$33:$D$776,СВЦЭМ!$A$33:$A$776,$A17,СВЦЭМ!$B$33:$B$776,U$11)+'СЕТ СН'!$F$14+СВЦЭМ!$D$10+'СЕТ СН'!$F$5-'СЕТ СН'!$F$24</f>
        <v>3200.95324063</v>
      </c>
      <c r="V17" s="36">
        <f>SUMIFS(СВЦЭМ!$D$33:$D$776,СВЦЭМ!$A$33:$A$776,$A17,СВЦЭМ!$B$33:$B$776,V$11)+'СЕТ СН'!$F$14+СВЦЭМ!$D$10+'СЕТ СН'!$F$5-'СЕТ СН'!$F$24</f>
        <v>3208.4638746999999</v>
      </c>
      <c r="W17" s="36">
        <f>SUMIFS(СВЦЭМ!$D$33:$D$776,СВЦЭМ!$A$33:$A$776,$A17,СВЦЭМ!$B$33:$B$776,W$11)+'СЕТ СН'!$F$14+СВЦЭМ!$D$10+'СЕТ СН'!$F$5-'СЕТ СН'!$F$24</f>
        <v>3201.4236141700003</v>
      </c>
      <c r="X17" s="36">
        <f>SUMIFS(СВЦЭМ!$D$33:$D$776,СВЦЭМ!$A$33:$A$776,$A17,СВЦЭМ!$B$33:$B$776,X$11)+'СЕТ СН'!$F$14+СВЦЭМ!$D$10+'СЕТ СН'!$F$5-'СЕТ СН'!$F$24</f>
        <v>3243.4359814700001</v>
      </c>
      <c r="Y17" s="36">
        <f>SUMIFS(СВЦЭМ!$D$33:$D$776,СВЦЭМ!$A$33:$A$776,$A17,СВЦЭМ!$B$33:$B$776,Y$11)+'СЕТ СН'!$F$14+СВЦЭМ!$D$10+'СЕТ СН'!$F$5-'СЕТ СН'!$F$24</f>
        <v>3343.6892981000001</v>
      </c>
    </row>
    <row r="18" spans="1:25" ht="15.75" x14ac:dyDescent="0.2">
      <c r="A18" s="35">
        <f t="shared" si="0"/>
        <v>44050</v>
      </c>
      <c r="B18" s="36">
        <f>SUMIFS(СВЦЭМ!$D$33:$D$776,СВЦЭМ!$A$33:$A$776,$A18,СВЦЭМ!$B$33:$B$776,B$11)+'СЕТ СН'!$F$14+СВЦЭМ!$D$10+'СЕТ СН'!$F$5-'СЕТ СН'!$F$24</f>
        <v>3391.1481923299998</v>
      </c>
      <c r="C18" s="36">
        <f>SUMIFS(СВЦЭМ!$D$33:$D$776,СВЦЭМ!$A$33:$A$776,$A18,СВЦЭМ!$B$33:$B$776,C$11)+'СЕТ СН'!$F$14+СВЦЭМ!$D$10+'СЕТ СН'!$F$5-'СЕТ СН'!$F$24</f>
        <v>3438.1028464999999</v>
      </c>
      <c r="D18" s="36">
        <f>SUMIFS(СВЦЭМ!$D$33:$D$776,СВЦЭМ!$A$33:$A$776,$A18,СВЦЭМ!$B$33:$B$776,D$11)+'СЕТ СН'!$F$14+СВЦЭМ!$D$10+'СЕТ СН'!$F$5-'СЕТ СН'!$F$24</f>
        <v>3451.1271037500001</v>
      </c>
      <c r="E18" s="36">
        <f>SUMIFS(СВЦЭМ!$D$33:$D$776,СВЦЭМ!$A$33:$A$776,$A18,СВЦЭМ!$B$33:$B$776,E$11)+'СЕТ СН'!$F$14+СВЦЭМ!$D$10+'СЕТ СН'!$F$5-'СЕТ СН'!$F$24</f>
        <v>3478.0268621699997</v>
      </c>
      <c r="F18" s="36">
        <f>SUMIFS(СВЦЭМ!$D$33:$D$776,СВЦЭМ!$A$33:$A$776,$A18,СВЦЭМ!$B$33:$B$776,F$11)+'СЕТ СН'!$F$14+СВЦЭМ!$D$10+'СЕТ СН'!$F$5-'СЕТ СН'!$F$24</f>
        <v>3484.4709404499999</v>
      </c>
      <c r="G18" s="36">
        <f>SUMIFS(СВЦЭМ!$D$33:$D$776,СВЦЭМ!$A$33:$A$776,$A18,СВЦЭМ!$B$33:$B$776,G$11)+'СЕТ СН'!$F$14+СВЦЭМ!$D$10+'СЕТ СН'!$F$5-'СЕТ СН'!$F$24</f>
        <v>3475.7359331500002</v>
      </c>
      <c r="H18" s="36">
        <f>SUMIFS(СВЦЭМ!$D$33:$D$776,СВЦЭМ!$A$33:$A$776,$A18,СВЦЭМ!$B$33:$B$776,H$11)+'СЕТ СН'!$F$14+СВЦЭМ!$D$10+'СЕТ СН'!$F$5-'СЕТ СН'!$F$24</f>
        <v>3443.3023875899999</v>
      </c>
      <c r="I18" s="36">
        <f>SUMIFS(СВЦЭМ!$D$33:$D$776,СВЦЭМ!$A$33:$A$776,$A18,СВЦЭМ!$B$33:$B$776,I$11)+'СЕТ СН'!$F$14+СВЦЭМ!$D$10+'СЕТ СН'!$F$5-'СЕТ СН'!$F$24</f>
        <v>3417.02932865</v>
      </c>
      <c r="J18" s="36">
        <f>SUMIFS(СВЦЭМ!$D$33:$D$776,СВЦЭМ!$A$33:$A$776,$A18,СВЦЭМ!$B$33:$B$776,J$11)+'СЕТ СН'!$F$14+СВЦЭМ!$D$10+'СЕТ СН'!$F$5-'СЕТ СН'!$F$24</f>
        <v>3385.1997920499998</v>
      </c>
      <c r="K18" s="36">
        <f>SUMIFS(СВЦЭМ!$D$33:$D$776,СВЦЭМ!$A$33:$A$776,$A18,СВЦЭМ!$B$33:$B$776,K$11)+'СЕТ СН'!$F$14+СВЦЭМ!$D$10+'СЕТ СН'!$F$5-'СЕТ СН'!$F$24</f>
        <v>3389.1780560400002</v>
      </c>
      <c r="L18" s="36">
        <f>SUMIFS(СВЦЭМ!$D$33:$D$776,СВЦЭМ!$A$33:$A$776,$A18,СВЦЭМ!$B$33:$B$776,L$11)+'СЕТ СН'!$F$14+СВЦЭМ!$D$10+'СЕТ СН'!$F$5-'СЕТ СН'!$F$24</f>
        <v>3363.5517393099999</v>
      </c>
      <c r="M18" s="36">
        <f>SUMIFS(СВЦЭМ!$D$33:$D$776,СВЦЭМ!$A$33:$A$776,$A18,СВЦЭМ!$B$33:$B$776,M$11)+'СЕТ СН'!$F$14+СВЦЭМ!$D$10+'СЕТ СН'!$F$5-'СЕТ СН'!$F$24</f>
        <v>3328.7946331000003</v>
      </c>
      <c r="N18" s="36">
        <f>SUMIFS(СВЦЭМ!$D$33:$D$776,СВЦЭМ!$A$33:$A$776,$A18,СВЦЭМ!$B$33:$B$776,N$11)+'СЕТ СН'!$F$14+СВЦЭМ!$D$10+'СЕТ СН'!$F$5-'СЕТ СН'!$F$24</f>
        <v>3276.2921968299997</v>
      </c>
      <c r="O18" s="36">
        <f>SUMIFS(СВЦЭМ!$D$33:$D$776,СВЦЭМ!$A$33:$A$776,$A18,СВЦЭМ!$B$33:$B$776,O$11)+'СЕТ СН'!$F$14+СВЦЭМ!$D$10+'СЕТ СН'!$F$5-'СЕТ СН'!$F$24</f>
        <v>3245.12016614</v>
      </c>
      <c r="P18" s="36">
        <f>SUMIFS(СВЦЭМ!$D$33:$D$776,СВЦЭМ!$A$33:$A$776,$A18,СВЦЭМ!$B$33:$B$776,P$11)+'СЕТ СН'!$F$14+СВЦЭМ!$D$10+'СЕТ СН'!$F$5-'СЕТ СН'!$F$24</f>
        <v>3249.23483953</v>
      </c>
      <c r="Q18" s="36">
        <f>SUMIFS(СВЦЭМ!$D$33:$D$776,СВЦЭМ!$A$33:$A$776,$A18,СВЦЭМ!$B$33:$B$776,Q$11)+'СЕТ СН'!$F$14+СВЦЭМ!$D$10+'СЕТ СН'!$F$5-'СЕТ СН'!$F$24</f>
        <v>3251.5649173199999</v>
      </c>
      <c r="R18" s="36">
        <f>SUMIFS(СВЦЭМ!$D$33:$D$776,СВЦЭМ!$A$33:$A$776,$A18,СВЦЭМ!$B$33:$B$776,R$11)+'СЕТ СН'!$F$14+СВЦЭМ!$D$10+'СЕТ СН'!$F$5-'СЕТ СН'!$F$24</f>
        <v>3260.9668044</v>
      </c>
      <c r="S18" s="36">
        <f>SUMIFS(СВЦЭМ!$D$33:$D$776,СВЦЭМ!$A$33:$A$776,$A18,СВЦЭМ!$B$33:$B$776,S$11)+'СЕТ СН'!$F$14+СВЦЭМ!$D$10+'СЕТ СН'!$F$5-'СЕТ СН'!$F$24</f>
        <v>3262.7757219</v>
      </c>
      <c r="T18" s="36">
        <f>SUMIFS(СВЦЭМ!$D$33:$D$776,СВЦЭМ!$A$33:$A$776,$A18,СВЦЭМ!$B$33:$B$776,T$11)+'СЕТ СН'!$F$14+СВЦЭМ!$D$10+'СЕТ СН'!$F$5-'СЕТ СН'!$F$24</f>
        <v>3250.7083203500001</v>
      </c>
      <c r="U18" s="36">
        <f>SUMIFS(СВЦЭМ!$D$33:$D$776,СВЦЭМ!$A$33:$A$776,$A18,СВЦЭМ!$B$33:$B$776,U$11)+'СЕТ СН'!$F$14+СВЦЭМ!$D$10+'СЕТ СН'!$F$5-'СЕТ СН'!$F$24</f>
        <v>3261.5886332700002</v>
      </c>
      <c r="V18" s="36">
        <f>SUMIFS(СВЦЭМ!$D$33:$D$776,СВЦЭМ!$A$33:$A$776,$A18,СВЦЭМ!$B$33:$B$776,V$11)+'СЕТ СН'!$F$14+СВЦЭМ!$D$10+'СЕТ СН'!$F$5-'СЕТ СН'!$F$24</f>
        <v>3278.5093044400001</v>
      </c>
      <c r="W18" s="36">
        <f>SUMIFS(СВЦЭМ!$D$33:$D$776,СВЦЭМ!$A$33:$A$776,$A18,СВЦЭМ!$B$33:$B$776,W$11)+'СЕТ СН'!$F$14+СВЦЭМ!$D$10+'СЕТ СН'!$F$5-'СЕТ СН'!$F$24</f>
        <v>3266.2515529800003</v>
      </c>
      <c r="X18" s="36">
        <f>SUMIFS(СВЦЭМ!$D$33:$D$776,СВЦЭМ!$A$33:$A$776,$A18,СВЦЭМ!$B$33:$B$776,X$11)+'СЕТ СН'!$F$14+СВЦЭМ!$D$10+'СЕТ СН'!$F$5-'СЕТ СН'!$F$24</f>
        <v>3297.4243710800001</v>
      </c>
      <c r="Y18" s="36">
        <f>SUMIFS(СВЦЭМ!$D$33:$D$776,СВЦЭМ!$A$33:$A$776,$A18,СВЦЭМ!$B$33:$B$776,Y$11)+'СЕТ СН'!$F$14+СВЦЭМ!$D$10+'СЕТ СН'!$F$5-'СЕТ СН'!$F$24</f>
        <v>3382.2134600700001</v>
      </c>
    </row>
    <row r="19" spans="1:25" ht="15.75" x14ac:dyDescent="0.2">
      <c r="A19" s="35">
        <f t="shared" si="0"/>
        <v>44051</v>
      </c>
      <c r="B19" s="36">
        <f>SUMIFS(СВЦЭМ!$D$33:$D$776,СВЦЭМ!$A$33:$A$776,$A19,СВЦЭМ!$B$33:$B$776,B$11)+'СЕТ СН'!$F$14+СВЦЭМ!$D$10+'СЕТ СН'!$F$5-'СЕТ СН'!$F$24</f>
        <v>3456.4904793699998</v>
      </c>
      <c r="C19" s="36">
        <f>SUMIFS(СВЦЭМ!$D$33:$D$776,СВЦЭМ!$A$33:$A$776,$A19,СВЦЭМ!$B$33:$B$776,C$11)+'СЕТ СН'!$F$14+СВЦЭМ!$D$10+'СЕТ СН'!$F$5-'СЕТ СН'!$F$24</f>
        <v>3479.3806748400002</v>
      </c>
      <c r="D19" s="36">
        <f>SUMIFS(СВЦЭМ!$D$33:$D$776,СВЦЭМ!$A$33:$A$776,$A19,СВЦЭМ!$B$33:$B$776,D$11)+'СЕТ СН'!$F$14+СВЦЭМ!$D$10+'СЕТ СН'!$F$5-'СЕТ СН'!$F$24</f>
        <v>3481.84096198</v>
      </c>
      <c r="E19" s="36">
        <f>SUMIFS(СВЦЭМ!$D$33:$D$776,СВЦЭМ!$A$33:$A$776,$A19,СВЦЭМ!$B$33:$B$776,E$11)+'СЕТ СН'!$F$14+СВЦЭМ!$D$10+'СЕТ СН'!$F$5-'СЕТ СН'!$F$24</f>
        <v>3501.6376618599998</v>
      </c>
      <c r="F19" s="36">
        <f>SUMIFS(СВЦЭМ!$D$33:$D$776,СВЦЭМ!$A$33:$A$776,$A19,СВЦЭМ!$B$33:$B$776,F$11)+'СЕТ СН'!$F$14+СВЦЭМ!$D$10+'СЕТ СН'!$F$5-'СЕТ СН'!$F$24</f>
        <v>3499.7683442500002</v>
      </c>
      <c r="G19" s="36">
        <f>SUMIFS(СВЦЭМ!$D$33:$D$776,СВЦЭМ!$A$33:$A$776,$A19,СВЦЭМ!$B$33:$B$776,G$11)+'СЕТ СН'!$F$14+СВЦЭМ!$D$10+'СЕТ СН'!$F$5-'СЕТ СН'!$F$24</f>
        <v>3499.9323510200002</v>
      </c>
      <c r="H19" s="36">
        <f>SUMIFS(СВЦЭМ!$D$33:$D$776,СВЦЭМ!$A$33:$A$776,$A19,СВЦЭМ!$B$33:$B$776,H$11)+'СЕТ СН'!$F$14+СВЦЭМ!$D$10+'СЕТ СН'!$F$5-'СЕТ СН'!$F$24</f>
        <v>3488.0096847099999</v>
      </c>
      <c r="I19" s="36">
        <f>SUMIFS(СВЦЭМ!$D$33:$D$776,СВЦЭМ!$A$33:$A$776,$A19,СВЦЭМ!$B$33:$B$776,I$11)+'СЕТ СН'!$F$14+СВЦЭМ!$D$10+'СЕТ СН'!$F$5-'СЕТ СН'!$F$24</f>
        <v>3452.7190934199998</v>
      </c>
      <c r="J19" s="36">
        <f>SUMIFS(СВЦЭМ!$D$33:$D$776,СВЦЭМ!$A$33:$A$776,$A19,СВЦЭМ!$B$33:$B$776,J$11)+'СЕТ СН'!$F$14+СВЦЭМ!$D$10+'СЕТ СН'!$F$5-'СЕТ СН'!$F$24</f>
        <v>3435.2756538799999</v>
      </c>
      <c r="K19" s="36">
        <f>SUMIFS(СВЦЭМ!$D$33:$D$776,СВЦЭМ!$A$33:$A$776,$A19,СВЦЭМ!$B$33:$B$776,K$11)+'СЕТ СН'!$F$14+СВЦЭМ!$D$10+'СЕТ СН'!$F$5-'СЕТ СН'!$F$24</f>
        <v>3416.1647907500001</v>
      </c>
      <c r="L19" s="36">
        <f>SUMIFS(СВЦЭМ!$D$33:$D$776,СВЦЭМ!$A$33:$A$776,$A19,СВЦЭМ!$B$33:$B$776,L$11)+'СЕТ СН'!$F$14+СВЦЭМ!$D$10+'СЕТ СН'!$F$5-'СЕТ СН'!$F$24</f>
        <v>3372.8920687</v>
      </c>
      <c r="M19" s="36">
        <f>SUMIFS(СВЦЭМ!$D$33:$D$776,СВЦЭМ!$A$33:$A$776,$A19,СВЦЭМ!$B$33:$B$776,M$11)+'СЕТ СН'!$F$14+СВЦЭМ!$D$10+'СЕТ СН'!$F$5-'СЕТ СН'!$F$24</f>
        <v>3280.1310898900001</v>
      </c>
      <c r="N19" s="36">
        <f>SUMIFS(СВЦЭМ!$D$33:$D$776,СВЦЭМ!$A$33:$A$776,$A19,СВЦЭМ!$B$33:$B$776,N$11)+'СЕТ СН'!$F$14+СВЦЭМ!$D$10+'СЕТ СН'!$F$5-'СЕТ СН'!$F$24</f>
        <v>3236.0397694200001</v>
      </c>
      <c r="O19" s="36">
        <f>SUMIFS(СВЦЭМ!$D$33:$D$776,СВЦЭМ!$A$33:$A$776,$A19,СВЦЭМ!$B$33:$B$776,O$11)+'СЕТ СН'!$F$14+СВЦЭМ!$D$10+'СЕТ СН'!$F$5-'СЕТ СН'!$F$24</f>
        <v>3218.90200465</v>
      </c>
      <c r="P19" s="36">
        <f>SUMIFS(СВЦЭМ!$D$33:$D$776,СВЦЭМ!$A$33:$A$776,$A19,СВЦЭМ!$B$33:$B$776,P$11)+'СЕТ СН'!$F$14+СВЦЭМ!$D$10+'СЕТ СН'!$F$5-'СЕТ СН'!$F$24</f>
        <v>3217.89337535</v>
      </c>
      <c r="Q19" s="36">
        <f>SUMIFS(СВЦЭМ!$D$33:$D$776,СВЦЭМ!$A$33:$A$776,$A19,СВЦЭМ!$B$33:$B$776,Q$11)+'СЕТ СН'!$F$14+СВЦЭМ!$D$10+'СЕТ СН'!$F$5-'СЕТ СН'!$F$24</f>
        <v>3229.0474718699998</v>
      </c>
      <c r="R19" s="36">
        <f>SUMIFS(СВЦЭМ!$D$33:$D$776,СВЦЭМ!$A$33:$A$776,$A19,СВЦЭМ!$B$33:$B$776,R$11)+'СЕТ СН'!$F$14+СВЦЭМ!$D$10+'СЕТ СН'!$F$5-'СЕТ СН'!$F$24</f>
        <v>3211.9678485300001</v>
      </c>
      <c r="S19" s="36">
        <f>SUMIFS(СВЦЭМ!$D$33:$D$776,СВЦЭМ!$A$33:$A$776,$A19,СВЦЭМ!$B$33:$B$776,S$11)+'СЕТ СН'!$F$14+СВЦЭМ!$D$10+'СЕТ СН'!$F$5-'СЕТ СН'!$F$24</f>
        <v>3220.1767864799999</v>
      </c>
      <c r="T19" s="36">
        <f>SUMIFS(СВЦЭМ!$D$33:$D$776,СВЦЭМ!$A$33:$A$776,$A19,СВЦЭМ!$B$33:$B$776,T$11)+'СЕТ СН'!$F$14+СВЦЭМ!$D$10+'СЕТ СН'!$F$5-'СЕТ СН'!$F$24</f>
        <v>3236.83730664</v>
      </c>
      <c r="U19" s="36">
        <f>SUMIFS(СВЦЭМ!$D$33:$D$776,СВЦЭМ!$A$33:$A$776,$A19,СВЦЭМ!$B$33:$B$776,U$11)+'СЕТ СН'!$F$14+СВЦЭМ!$D$10+'СЕТ СН'!$F$5-'СЕТ СН'!$F$24</f>
        <v>3243.5039136200003</v>
      </c>
      <c r="V19" s="36">
        <f>SUMIFS(СВЦЭМ!$D$33:$D$776,СВЦЭМ!$A$33:$A$776,$A19,СВЦЭМ!$B$33:$B$776,V$11)+'СЕТ СН'!$F$14+СВЦЭМ!$D$10+'СЕТ СН'!$F$5-'СЕТ СН'!$F$24</f>
        <v>3231.6307888900001</v>
      </c>
      <c r="W19" s="36">
        <f>SUMIFS(СВЦЭМ!$D$33:$D$776,СВЦЭМ!$A$33:$A$776,$A19,СВЦЭМ!$B$33:$B$776,W$11)+'СЕТ СН'!$F$14+СВЦЭМ!$D$10+'СЕТ СН'!$F$5-'СЕТ СН'!$F$24</f>
        <v>3219.8952457</v>
      </c>
      <c r="X19" s="36">
        <f>SUMIFS(СВЦЭМ!$D$33:$D$776,СВЦЭМ!$A$33:$A$776,$A19,СВЦЭМ!$B$33:$B$776,X$11)+'СЕТ СН'!$F$14+СВЦЭМ!$D$10+'СЕТ СН'!$F$5-'СЕТ СН'!$F$24</f>
        <v>3244.3276947499999</v>
      </c>
      <c r="Y19" s="36">
        <f>SUMIFS(СВЦЭМ!$D$33:$D$776,СВЦЭМ!$A$33:$A$776,$A19,СВЦЭМ!$B$33:$B$776,Y$11)+'СЕТ СН'!$F$14+СВЦЭМ!$D$10+'СЕТ СН'!$F$5-'СЕТ СН'!$F$24</f>
        <v>3341.1083352300002</v>
      </c>
    </row>
    <row r="20" spans="1:25" ht="15.75" x14ac:dyDescent="0.2">
      <c r="A20" s="35">
        <f t="shared" si="0"/>
        <v>44052</v>
      </c>
      <c r="B20" s="36">
        <f>SUMIFS(СВЦЭМ!$D$33:$D$776,СВЦЭМ!$A$33:$A$776,$A20,СВЦЭМ!$B$33:$B$776,B$11)+'СЕТ СН'!$F$14+СВЦЭМ!$D$10+'СЕТ СН'!$F$5-'СЕТ СН'!$F$24</f>
        <v>3427.9947800700002</v>
      </c>
      <c r="C20" s="36">
        <f>SUMIFS(СВЦЭМ!$D$33:$D$776,СВЦЭМ!$A$33:$A$776,$A20,СВЦЭМ!$B$33:$B$776,C$11)+'СЕТ СН'!$F$14+СВЦЭМ!$D$10+'СЕТ СН'!$F$5-'СЕТ СН'!$F$24</f>
        <v>3511.1448051500001</v>
      </c>
      <c r="D20" s="36">
        <f>SUMIFS(СВЦЭМ!$D$33:$D$776,СВЦЭМ!$A$33:$A$776,$A20,СВЦЭМ!$B$33:$B$776,D$11)+'СЕТ СН'!$F$14+СВЦЭМ!$D$10+'СЕТ СН'!$F$5-'СЕТ СН'!$F$24</f>
        <v>3504.5493072200002</v>
      </c>
      <c r="E20" s="36">
        <f>SUMIFS(СВЦЭМ!$D$33:$D$776,СВЦЭМ!$A$33:$A$776,$A20,СВЦЭМ!$B$33:$B$776,E$11)+'СЕТ СН'!$F$14+СВЦЭМ!$D$10+'СЕТ СН'!$F$5-'СЕТ СН'!$F$24</f>
        <v>3499.4355153699998</v>
      </c>
      <c r="F20" s="36">
        <f>SUMIFS(СВЦЭМ!$D$33:$D$776,СВЦЭМ!$A$33:$A$776,$A20,СВЦЭМ!$B$33:$B$776,F$11)+'СЕТ СН'!$F$14+СВЦЭМ!$D$10+'СЕТ СН'!$F$5-'СЕТ СН'!$F$24</f>
        <v>3493.6626213600002</v>
      </c>
      <c r="G20" s="36">
        <f>SUMIFS(СВЦЭМ!$D$33:$D$776,СВЦЭМ!$A$33:$A$776,$A20,СВЦЭМ!$B$33:$B$776,G$11)+'СЕТ СН'!$F$14+СВЦЭМ!$D$10+'СЕТ СН'!$F$5-'СЕТ СН'!$F$24</f>
        <v>3500.2990006700002</v>
      </c>
      <c r="H20" s="36">
        <f>SUMIFS(СВЦЭМ!$D$33:$D$776,СВЦЭМ!$A$33:$A$776,$A20,СВЦЭМ!$B$33:$B$776,H$11)+'СЕТ СН'!$F$14+СВЦЭМ!$D$10+'СЕТ СН'!$F$5-'СЕТ СН'!$F$24</f>
        <v>3511.8008868500001</v>
      </c>
      <c r="I20" s="36">
        <f>SUMIFS(СВЦЭМ!$D$33:$D$776,СВЦЭМ!$A$33:$A$776,$A20,СВЦЭМ!$B$33:$B$776,I$11)+'СЕТ СН'!$F$14+СВЦЭМ!$D$10+'СЕТ СН'!$F$5-'СЕТ СН'!$F$24</f>
        <v>3508.2252158700003</v>
      </c>
      <c r="J20" s="36">
        <f>SUMIFS(СВЦЭМ!$D$33:$D$776,СВЦЭМ!$A$33:$A$776,$A20,СВЦЭМ!$B$33:$B$776,J$11)+'СЕТ СН'!$F$14+СВЦЭМ!$D$10+'СЕТ СН'!$F$5-'СЕТ СН'!$F$24</f>
        <v>3458.31161501</v>
      </c>
      <c r="K20" s="36">
        <f>SUMIFS(СВЦЭМ!$D$33:$D$776,СВЦЭМ!$A$33:$A$776,$A20,СВЦЭМ!$B$33:$B$776,K$11)+'СЕТ СН'!$F$14+СВЦЭМ!$D$10+'СЕТ СН'!$F$5-'СЕТ СН'!$F$24</f>
        <v>3416.0084553699999</v>
      </c>
      <c r="L20" s="36">
        <f>SUMIFS(СВЦЭМ!$D$33:$D$776,СВЦЭМ!$A$33:$A$776,$A20,СВЦЭМ!$B$33:$B$776,L$11)+'СЕТ СН'!$F$14+СВЦЭМ!$D$10+'СЕТ СН'!$F$5-'СЕТ СН'!$F$24</f>
        <v>3370.25784015</v>
      </c>
      <c r="M20" s="36">
        <f>SUMIFS(СВЦЭМ!$D$33:$D$776,СВЦЭМ!$A$33:$A$776,$A20,СВЦЭМ!$B$33:$B$776,M$11)+'СЕТ СН'!$F$14+СВЦЭМ!$D$10+'СЕТ СН'!$F$5-'СЕТ СН'!$F$24</f>
        <v>3284.4925808399998</v>
      </c>
      <c r="N20" s="36">
        <f>SUMIFS(СВЦЭМ!$D$33:$D$776,СВЦЭМ!$A$33:$A$776,$A20,СВЦЭМ!$B$33:$B$776,N$11)+'СЕТ СН'!$F$14+СВЦЭМ!$D$10+'СЕТ СН'!$F$5-'СЕТ СН'!$F$24</f>
        <v>3232.3560849599999</v>
      </c>
      <c r="O20" s="36">
        <f>SUMIFS(СВЦЭМ!$D$33:$D$776,СВЦЭМ!$A$33:$A$776,$A20,СВЦЭМ!$B$33:$B$776,O$11)+'СЕТ СН'!$F$14+СВЦЭМ!$D$10+'СЕТ СН'!$F$5-'СЕТ СН'!$F$24</f>
        <v>3200.1527460500001</v>
      </c>
      <c r="P20" s="36">
        <f>SUMIFS(СВЦЭМ!$D$33:$D$776,СВЦЭМ!$A$33:$A$776,$A20,СВЦЭМ!$B$33:$B$776,P$11)+'СЕТ СН'!$F$14+СВЦЭМ!$D$10+'СЕТ СН'!$F$5-'СЕТ СН'!$F$24</f>
        <v>3202.7464535600002</v>
      </c>
      <c r="Q20" s="36">
        <f>SUMIFS(СВЦЭМ!$D$33:$D$776,СВЦЭМ!$A$33:$A$776,$A20,СВЦЭМ!$B$33:$B$776,Q$11)+'СЕТ СН'!$F$14+СВЦЭМ!$D$10+'СЕТ СН'!$F$5-'СЕТ СН'!$F$24</f>
        <v>3220.6785049600003</v>
      </c>
      <c r="R20" s="36">
        <f>SUMIFS(СВЦЭМ!$D$33:$D$776,СВЦЭМ!$A$33:$A$776,$A20,СВЦЭМ!$B$33:$B$776,R$11)+'СЕТ СН'!$F$14+СВЦЭМ!$D$10+'СЕТ СН'!$F$5-'СЕТ СН'!$F$24</f>
        <v>3207.3773565299998</v>
      </c>
      <c r="S20" s="36">
        <f>SUMIFS(СВЦЭМ!$D$33:$D$776,СВЦЭМ!$A$33:$A$776,$A20,СВЦЭМ!$B$33:$B$776,S$11)+'СЕТ СН'!$F$14+СВЦЭМ!$D$10+'СЕТ СН'!$F$5-'СЕТ СН'!$F$24</f>
        <v>3209.7191485200001</v>
      </c>
      <c r="T20" s="36">
        <f>SUMIFS(СВЦЭМ!$D$33:$D$776,СВЦЭМ!$A$33:$A$776,$A20,СВЦЭМ!$B$33:$B$776,T$11)+'СЕТ СН'!$F$14+СВЦЭМ!$D$10+'СЕТ СН'!$F$5-'СЕТ СН'!$F$24</f>
        <v>3220.4211243499999</v>
      </c>
      <c r="U20" s="36">
        <f>SUMIFS(СВЦЭМ!$D$33:$D$776,СВЦЭМ!$A$33:$A$776,$A20,СВЦЭМ!$B$33:$B$776,U$11)+'СЕТ СН'!$F$14+СВЦЭМ!$D$10+'СЕТ СН'!$F$5-'СЕТ СН'!$F$24</f>
        <v>3225.2136961699998</v>
      </c>
      <c r="V20" s="36">
        <f>SUMIFS(СВЦЭМ!$D$33:$D$776,СВЦЭМ!$A$33:$A$776,$A20,СВЦЭМ!$B$33:$B$776,V$11)+'СЕТ СН'!$F$14+СВЦЭМ!$D$10+'СЕТ СН'!$F$5-'СЕТ СН'!$F$24</f>
        <v>3225.5635699899999</v>
      </c>
      <c r="W20" s="36">
        <f>SUMIFS(СВЦЭМ!$D$33:$D$776,СВЦЭМ!$A$33:$A$776,$A20,СВЦЭМ!$B$33:$B$776,W$11)+'СЕТ СН'!$F$14+СВЦЭМ!$D$10+'СЕТ СН'!$F$5-'СЕТ СН'!$F$24</f>
        <v>3211.49054136</v>
      </c>
      <c r="X20" s="36">
        <f>SUMIFS(СВЦЭМ!$D$33:$D$776,СВЦЭМ!$A$33:$A$776,$A20,СВЦЭМ!$B$33:$B$776,X$11)+'СЕТ СН'!$F$14+СВЦЭМ!$D$10+'СЕТ СН'!$F$5-'СЕТ СН'!$F$24</f>
        <v>3242.3597176900003</v>
      </c>
      <c r="Y20" s="36">
        <f>SUMIFS(СВЦЭМ!$D$33:$D$776,СВЦЭМ!$A$33:$A$776,$A20,СВЦЭМ!$B$33:$B$776,Y$11)+'СЕТ СН'!$F$14+СВЦЭМ!$D$10+'СЕТ СН'!$F$5-'СЕТ СН'!$F$24</f>
        <v>3345.8069757100002</v>
      </c>
    </row>
    <row r="21" spans="1:25" ht="15.75" x14ac:dyDescent="0.2">
      <c r="A21" s="35">
        <f t="shared" si="0"/>
        <v>44053</v>
      </c>
      <c r="B21" s="36">
        <f>SUMIFS(СВЦЭМ!$D$33:$D$776,СВЦЭМ!$A$33:$A$776,$A21,СВЦЭМ!$B$33:$B$776,B$11)+'СЕТ СН'!$F$14+СВЦЭМ!$D$10+'СЕТ СН'!$F$5-'СЕТ СН'!$F$24</f>
        <v>3432.5899532600001</v>
      </c>
      <c r="C21" s="36">
        <f>SUMIFS(СВЦЭМ!$D$33:$D$776,СВЦЭМ!$A$33:$A$776,$A21,СВЦЭМ!$B$33:$B$776,C$11)+'СЕТ СН'!$F$14+СВЦЭМ!$D$10+'СЕТ СН'!$F$5-'СЕТ СН'!$F$24</f>
        <v>3485.2494632500002</v>
      </c>
      <c r="D21" s="36">
        <f>SUMIFS(СВЦЭМ!$D$33:$D$776,СВЦЭМ!$A$33:$A$776,$A21,СВЦЭМ!$B$33:$B$776,D$11)+'СЕТ СН'!$F$14+СВЦЭМ!$D$10+'СЕТ СН'!$F$5-'СЕТ СН'!$F$24</f>
        <v>3467.7644081200001</v>
      </c>
      <c r="E21" s="36">
        <f>SUMIFS(СВЦЭМ!$D$33:$D$776,СВЦЭМ!$A$33:$A$776,$A21,СВЦЭМ!$B$33:$B$776,E$11)+'СЕТ СН'!$F$14+СВЦЭМ!$D$10+'СЕТ СН'!$F$5-'СЕТ СН'!$F$24</f>
        <v>3455.5887467399998</v>
      </c>
      <c r="F21" s="36">
        <f>SUMIFS(СВЦЭМ!$D$33:$D$776,СВЦЭМ!$A$33:$A$776,$A21,СВЦЭМ!$B$33:$B$776,F$11)+'СЕТ СН'!$F$14+СВЦЭМ!$D$10+'СЕТ СН'!$F$5-'СЕТ СН'!$F$24</f>
        <v>3448.6183142099999</v>
      </c>
      <c r="G21" s="36">
        <f>SUMIFS(СВЦЭМ!$D$33:$D$776,СВЦЭМ!$A$33:$A$776,$A21,СВЦЭМ!$B$33:$B$776,G$11)+'СЕТ СН'!$F$14+СВЦЭМ!$D$10+'СЕТ СН'!$F$5-'СЕТ СН'!$F$24</f>
        <v>3457.03034235</v>
      </c>
      <c r="H21" s="36">
        <f>SUMIFS(СВЦЭМ!$D$33:$D$776,СВЦЭМ!$A$33:$A$776,$A21,СВЦЭМ!$B$33:$B$776,H$11)+'СЕТ СН'!$F$14+СВЦЭМ!$D$10+'СЕТ СН'!$F$5-'СЕТ СН'!$F$24</f>
        <v>3485.1764034100001</v>
      </c>
      <c r="I21" s="36">
        <f>SUMIFS(СВЦЭМ!$D$33:$D$776,СВЦЭМ!$A$33:$A$776,$A21,СВЦЭМ!$B$33:$B$776,I$11)+'СЕТ СН'!$F$14+СВЦЭМ!$D$10+'СЕТ СН'!$F$5-'СЕТ СН'!$F$24</f>
        <v>3479.2350060899998</v>
      </c>
      <c r="J21" s="36">
        <f>SUMIFS(СВЦЭМ!$D$33:$D$776,СВЦЭМ!$A$33:$A$776,$A21,СВЦЭМ!$B$33:$B$776,J$11)+'СЕТ СН'!$F$14+СВЦЭМ!$D$10+'СЕТ СН'!$F$5-'СЕТ СН'!$F$24</f>
        <v>3426.23374066</v>
      </c>
      <c r="K21" s="36">
        <f>SUMIFS(СВЦЭМ!$D$33:$D$776,СВЦЭМ!$A$33:$A$776,$A21,СВЦЭМ!$B$33:$B$776,K$11)+'СЕТ СН'!$F$14+СВЦЭМ!$D$10+'СЕТ СН'!$F$5-'СЕТ СН'!$F$24</f>
        <v>3380.7073990500003</v>
      </c>
      <c r="L21" s="36">
        <f>SUMIFS(СВЦЭМ!$D$33:$D$776,СВЦЭМ!$A$33:$A$776,$A21,СВЦЭМ!$B$33:$B$776,L$11)+'СЕТ СН'!$F$14+СВЦЭМ!$D$10+'СЕТ СН'!$F$5-'СЕТ СН'!$F$24</f>
        <v>3371.7008905000002</v>
      </c>
      <c r="M21" s="36">
        <f>SUMIFS(СВЦЭМ!$D$33:$D$776,СВЦЭМ!$A$33:$A$776,$A21,СВЦЭМ!$B$33:$B$776,M$11)+'СЕТ СН'!$F$14+СВЦЭМ!$D$10+'СЕТ СН'!$F$5-'СЕТ СН'!$F$24</f>
        <v>3319.27633272</v>
      </c>
      <c r="N21" s="36">
        <f>SUMIFS(СВЦЭМ!$D$33:$D$776,СВЦЭМ!$A$33:$A$776,$A21,СВЦЭМ!$B$33:$B$776,N$11)+'СЕТ СН'!$F$14+СВЦЭМ!$D$10+'СЕТ СН'!$F$5-'СЕТ СН'!$F$24</f>
        <v>3257.1041215800001</v>
      </c>
      <c r="O21" s="36">
        <f>SUMIFS(СВЦЭМ!$D$33:$D$776,СВЦЭМ!$A$33:$A$776,$A21,СВЦЭМ!$B$33:$B$776,O$11)+'СЕТ СН'!$F$14+СВЦЭМ!$D$10+'СЕТ СН'!$F$5-'СЕТ СН'!$F$24</f>
        <v>3221.6436810300002</v>
      </c>
      <c r="P21" s="36">
        <f>SUMIFS(СВЦЭМ!$D$33:$D$776,СВЦЭМ!$A$33:$A$776,$A21,СВЦЭМ!$B$33:$B$776,P$11)+'СЕТ СН'!$F$14+СВЦЭМ!$D$10+'СЕТ СН'!$F$5-'СЕТ СН'!$F$24</f>
        <v>3195.0701727000001</v>
      </c>
      <c r="Q21" s="36">
        <f>SUMIFS(СВЦЭМ!$D$33:$D$776,СВЦЭМ!$A$33:$A$776,$A21,СВЦЭМ!$B$33:$B$776,Q$11)+'СЕТ СН'!$F$14+СВЦЭМ!$D$10+'СЕТ СН'!$F$5-'СЕТ СН'!$F$24</f>
        <v>3201.2996985899999</v>
      </c>
      <c r="R21" s="36">
        <f>SUMIFS(СВЦЭМ!$D$33:$D$776,СВЦЭМ!$A$33:$A$776,$A21,СВЦЭМ!$B$33:$B$776,R$11)+'СЕТ СН'!$F$14+СВЦЭМ!$D$10+'СЕТ СН'!$F$5-'СЕТ СН'!$F$24</f>
        <v>3205.89422741</v>
      </c>
      <c r="S21" s="36">
        <f>SUMIFS(СВЦЭМ!$D$33:$D$776,СВЦЭМ!$A$33:$A$776,$A21,СВЦЭМ!$B$33:$B$776,S$11)+'СЕТ СН'!$F$14+СВЦЭМ!$D$10+'СЕТ СН'!$F$5-'СЕТ СН'!$F$24</f>
        <v>3205.8108259199998</v>
      </c>
      <c r="T21" s="36">
        <f>SUMIFS(СВЦЭМ!$D$33:$D$776,СВЦЭМ!$A$33:$A$776,$A21,СВЦЭМ!$B$33:$B$776,T$11)+'СЕТ СН'!$F$14+СВЦЭМ!$D$10+'СЕТ СН'!$F$5-'СЕТ СН'!$F$24</f>
        <v>3215.53246438</v>
      </c>
      <c r="U21" s="36">
        <f>SUMIFS(СВЦЭМ!$D$33:$D$776,СВЦЭМ!$A$33:$A$776,$A21,СВЦЭМ!$B$33:$B$776,U$11)+'СЕТ СН'!$F$14+СВЦЭМ!$D$10+'СЕТ СН'!$F$5-'СЕТ СН'!$F$24</f>
        <v>3216.4853813600002</v>
      </c>
      <c r="V21" s="36">
        <f>SUMIFS(СВЦЭМ!$D$33:$D$776,СВЦЭМ!$A$33:$A$776,$A21,СВЦЭМ!$B$33:$B$776,V$11)+'СЕТ СН'!$F$14+СВЦЭМ!$D$10+'СЕТ СН'!$F$5-'СЕТ СН'!$F$24</f>
        <v>3207.0368955200001</v>
      </c>
      <c r="W21" s="36">
        <f>SUMIFS(СВЦЭМ!$D$33:$D$776,СВЦЭМ!$A$33:$A$776,$A21,СВЦЭМ!$B$33:$B$776,W$11)+'СЕТ СН'!$F$14+СВЦЭМ!$D$10+'СЕТ СН'!$F$5-'СЕТ СН'!$F$24</f>
        <v>3191.6548195400001</v>
      </c>
      <c r="X21" s="36">
        <f>SUMIFS(СВЦЭМ!$D$33:$D$776,СВЦЭМ!$A$33:$A$776,$A21,СВЦЭМ!$B$33:$B$776,X$11)+'СЕТ СН'!$F$14+СВЦЭМ!$D$10+'СЕТ СН'!$F$5-'СЕТ СН'!$F$24</f>
        <v>3224.0991845899998</v>
      </c>
      <c r="Y21" s="36">
        <f>SUMIFS(СВЦЭМ!$D$33:$D$776,СВЦЭМ!$A$33:$A$776,$A21,СВЦЭМ!$B$33:$B$776,Y$11)+'СЕТ СН'!$F$14+СВЦЭМ!$D$10+'СЕТ СН'!$F$5-'СЕТ СН'!$F$24</f>
        <v>3302.8167499599999</v>
      </c>
    </row>
    <row r="22" spans="1:25" ht="15.75" x14ac:dyDescent="0.2">
      <c r="A22" s="35">
        <f t="shared" si="0"/>
        <v>44054</v>
      </c>
      <c r="B22" s="36">
        <f>SUMIFS(СВЦЭМ!$D$33:$D$776,СВЦЭМ!$A$33:$A$776,$A22,СВЦЭМ!$B$33:$B$776,B$11)+'СЕТ СН'!$F$14+СВЦЭМ!$D$10+'СЕТ СН'!$F$5-'СЕТ СН'!$F$24</f>
        <v>3392.90863799</v>
      </c>
      <c r="C22" s="36">
        <f>SUMIFS(СВЦЭМ!$D$33:$D$776,СВЦЭМ!$A$33:$A$776,$A22,СВЦЭМ!$B$33:$B$776,C$11)+'СЕТ СН'!$F$14+СВЦЭМ!$D$10+'СЕТ СН'!$F$5-'СЕТ СН'!$F$24</f>
        <v>3435.6300141500001</v>
      </c>
      <c r="D22" s="36">
        <f>SUMIFS(СВЦЭМ!$D$33:$D$776,СВЦЭМ!$A$33:$A$776,$A22,СВЦЭМ!$B$33:$B$776,D$11)+'СЕТ СН'!$F$14+СВЦЭМ!$D$10+'СЕТ СН'!$F$5-'СЕТ СН'!$F$24</f>
        <v>3430.1525300499998</v>
      </c>
      <c r="E22" s="36">
        <f>SUMIFS(СВЦЭМ!$D$33:$D$776,СВЦЭМ!$A$33:$A$776,$A22,СВЦЭМ!$B$33:$B$776,E$11)+'СЕТ СН'!$F$14+СВЦЭМ!$D$10+'СЕТ СН'!$F$5-'СЕТ СН'!$F$24</f>
        <v>3416.3489516999998</v>
      </c>
      <c r="F22" s="36">
        <f>SUMIFS(СВЦЭМ!$D$33:$D$776,СВЦЭМ!$A$33:$A$776,$A22,СВЦЭМ!$B$33:$B$776,F$11)+'СЕТ СН'!$F$14+СВЦЭМ!$D$10+'СЕТ СН'!$F$5-'СЕТ СН'!$F$24</f>
        <v>3402.5307978000001</v>
      </c>
      <c r="G22" s="36">
        <f>SUMIFS(СВЦЭМ!$D$33:$D$776,СВЦЭМ!$A$33:$A$776,$A22,СВЦЭМ!$B$33:$B$776,G$11)+'СЕТ СН'!$F$14+СВЦЭМ!$D$10+'СЕТ СН'!$F$5-'СЕТ СН'!$F$24</f>
        <v>3414.9972069</v>
      </c>
      <c r="H22" s="36">
        <f>SUMIFS(СВЦЭМ!$D$33:$D$776,СВЦЭМ!$A$33:$A$776,$A22,СВЦЭМ!$B$33:$B$776,H$11)+'СЕТ СН'!$F$14+СВЦЭМ!$D$10+'СЕТ СН'!$F$5-'СЕТ СН'!$F$24</f>
        <v>3384.1767668100001</v>
      </c>
      <c r="I22" s="36">
        <f>SUMIFS(СВЦЭМ!$D$33:$D$776,СВЦЭМ!$A$33:$A$776,$A22,СВЦЭМ!$B$33:$B$776,I$11)+'СЕТ СН'!$F$14+СВЦЭМ!$D$10+'СЕТ СН'!$F$5-'СЕТ СН'!$F$24</f>
        <v>3369.1389926299998</v>
      </c>
      <c r="J22" s="36">
        <f>SUMIFS(СВЦЭМ!$D$33:$D$776,СВЦЭМ!$A$33:$A$776,$A22,СВЦЭМ!$B$33:$B$776,J$11)+'СЕТ СН'!$F$14+СВЦЭМ!$D$10+'СЕТ СН'!$F$5-'СЕТ СН'!$F$24</f>
        <v>3342.9172277400003</v>
      </c>
      <c r="K22" s="36">
        <f>SUMIFS(СВЦЭМ!$D$33:$D$776,СВЦЭМ!$A$33:$A$776,$A22,СВЦЭМ!$B$33:$B$776,K$11)+'СЕТ СН'!$F$14+СВЦЭМ!$D$10+'СЕТ СН'!$F$5-'СЕТ СН'!$F$24</f>
        <v>3319.4688717999998</v>
      </c>
      <c r="L22" s="36">
        <f>SUMIFS(СВЦЭМ!$D$33:$D$776,СВЦЭМ!$A$33:$A$776,$A22,СВЦЭМ!$B$33:$B$776,L$11)+'СЕТ СН'!$F$14+СВЦЭМ!$D$10+'СЕТ СН'!$F$5-'СЕТ СН'!$F$24</f>
        <v>3309.47271103</v>
      </c>
      <c r="M22" s="36">
        <f>SUMIFS(СВЦЭМ!$D$33:$D$776,СВЦЭМ!$A$33:$A$776,$A22,СВЦЭМ!$B$33:$B$776,M$11)+'СЕТ СН'!$F$14+СВЦЭМ!$D$10+'СЕТ СН'!$F$5-'СЕТ СН'!$F$24</f>
        <v>3266.6757678200001</v>
      </c>
      <c r="N22" s="36">
        <f>SUMIFS(СВЦЭМ!$D$33:$D$776,СВЦЭМ!$A$33:$A$776,$A22,СВЦЭМ!$B$33:$B$776,N$11)+'СЕТ СН'!$F$14+СВЦЭМ!$D$10+'СЕТ СН'!$F$5-'СЕТ СН'!$F$24</f>
        <v>3251.3791568799998</v>
      </c>
      <c r="O22" s="36">
        <f>SUMIFS(СВЦЭМ!$D$33:$D$776,СВЦЭМ!$A$33:$A$776,$A22,СВЦЭМ!$B$33:$B$776,O$11)+'СЕТ СН'!$F$14+СВЦЭМ!$D$10+'СЕТ СН'!$F$5-'СЕТ СН'!$F$24</f>
        <v>3255.9919270199998</v>
      </c>
      <c r="P22" s="36">
        <f>SUMIFS(СВЦЭМ!$D$33:$D$776,СВЦЭМ!$A$33:$A$776,$A22,СВЦЭМ!$B$33:$B$776,P$11)+'СЕТ СН'!$F$14+СВЦЭМ!$D$10+'СЕТ СН'!$F$5-'СЕТ СН'!$F$24</f>
        <v>3255.6650735900002</v>
      </c>
      <c r="Q22" s="36">
        <f>SUMIFS(СВЦЭМ!$D$33:$D$776,СВЦЭМ!$A$33:$A$776,$A22,СВЦЭМ!$B$33:$B$776,Q$11)+'СЕТ СН'!$F$14+СВЦЭМ!$D$10+'СЕТ СН'!$F$5-'СЕТ СН'!$F$24</f>
        <v>3254.9227630200003</v>
      </c>
      <c r="R22" s="36">
        <f>SUMIFS(СВЦЭМ!$D$33:$D$776,СВЦЭМ!$A$33:$A$776,$A22,СВЦЭМ!$B$33:$B$776,R$11)+'СЕТ СН'!$F$14+СВЦЭМ!$D$10+'СЕТ СН'!$F$5-'СЕТ СН'!$F$24</f>
        <v>3249.4069664099998</v>
      </c>
      <c r="S22" s="36">
        <f>SUMIFS(СВЦЭМ!$D$33:$D$776,СВЦЭМ!$A$33:$A$776,$A22,СВЦЭМ!$B$33:$B$776,S$11)+'СЕТ СН'!$F$14+СВЦЭМ!$D$10+'СЕТ СН'!$F$5-'СЕТ СН'!$F$24</f>
        <v>3254.9264314500001</v>
      </c>
      <c r="T22" s="36">
        <f>SUMIFS(СВЦЭМ!$D$33:$D$776,СВЦЭМ!$A$33:$A$776,$A22,СВЦЭМ!$B$33:$B$776,T$11)+'СЕТ СН'!$F$14+СВЦЭМ!$D$10+'СЕТ СН'!$F$5-'СЕТ СН'!$F$24</f>
        <v>3253.8670624599999</v>
      </c>
      <c r="U22" s="36">
        <f>SUMIFS(СВЦЭМ!$D$33:$D$776,СВЦЭМ!$A$33:$A$776,$A22,СВЦЭМ!$B$33:$B$776,U$11)+'СЕТ СН'!$F$14+СВЦЭМ!$D$10+'СЕТ СН'!$F$5-'СЕТ СН'!$F$24</f>
        <v>3246.6937729700003</v>
      </c>
      <c r="V22" s="36">
        <f>SUMIFS(СВЦЭМ!$D$33:$D$776,СВЦЭМ!$A$33:$A$776,$A22,СВЦЭМ!$B$33:$B$776,V$11)+'СЕТ СН'!$F$14+СВЦЭМ!$D$10+'СЕТ СН'!$F$5-'СЕТ СН'!$F$24</f>
        <v>3241.5763442299999</v>
      </c>
      <c r="W22" s="36">
        <f>SUMIFS(СВЦЭМ!$D$33:$D$776,СВЦЭМ!$A$33:$A$776,$A22,СВЦЭМ!$B$33:$B$776,W$11)+'СЕТ СН'!$F$14+СВЦЭМ!$D$10+'СЕТ СН'!$F$5-'СЕТ СН'!$F$24</f>
        <v>3248.4815124400002</v>
      </c>
      <c r="X22" s="36">
        <f>SUMIFS(СВЦЭМ!$D$33:$D$776,СВЦЭМ!$A$33:$A$776,$A22,СВЦЭМ!$B$33:$B$776,X$11)+'СЕТ СН'!$F$14+СВЦЭМ!$D$10+'СЕТ СН'!$F$5-'СЕТ СН'!$F$24</f>
        <v>3249.4505767599999</v>
      </c>
      <c r="Y22" s="36">
        <f>SUMIFS(СВЦЭМ!$D$33:$D$776,СВЦЭМ!$A$33:$A$776,$A22,СВЦЭМ!$B$33:$B$776,Y$11)+'СЕТ СН'!$F$14+СВЦЭМ!$D$10+'СЕТ СН'!$F$5-'СЕТ СН'!$F$24</f>
        <v>3292.8135993000001</v>
      </c>
    </row>
    <row r="23" spans="1:25" ht="15.75" x14ac:dyDescent="0.2">
      <c r="A23" s="35">
        <f t="shared" si="0"/>
        <v>44055</v>
      </c>
      <c r="B23" s="36">
        <f>SUMIFS(СВЦЭМ!$D$33:$D$776,СВЦЭМ!$A$33:$A$776,$A23,СВЦЭМ!$B$33:$B$776,B$11)+'СЕТ СН'!$F$14+СВЦЭМ!$D$10+'СЕТ СН'!$F$5-'СЕТ СН'!$F$24</f>
        <v>3391.95088235</v>
      </c>
      <c r="C23" s="36">
        <f>SUMIFS(СВЦЭМ!$D$33:$D$776,СВЦЭМ!$A$33:$A$776,$A23,СВЦЭМ!$B$33:$B$776,C$11)+'СЕТ СН'!$F$14+СВЦЭМ!$D$10+'СЕТ СН'!$F$5-'СЕТ СН'!$F$24</f>
        <v>3428.9741146799997</v>
      </c>
      <c r="D23" s="36">
        <f>SUMIFS(СВЦЭМ!$D$33:$D$776,СВЦЭМ!$A$33:$A$776,$A23,СВЦЭМ!$B$33:$B$776,D$11)+'СЕТ СН'!$F$14+СВЦЭМ!$D$10+'СЕТ СН'!$F$5-'СЕТ СН'!$F$24</f>
        <v>3427.8515514999999</v>
      </c>
      <c r="E23" s="36">
        <f>SUMIFS(СВЦЭМ!$D$33:$D$776,СВЦЭМ!$A$33:$A$776,$A23,СВЦЭМ!$B$33:$B$776,E$11)+'СЕТ СН'!$F$14+СВЦЭМ!$D$10+'СЕТ СН'!$F$5-'СЕТ СН'!$F$24</f>
        <v>3432.8774395099999</v>
      </c>
      <c r="F23" s="36">
        <f>SUMIFS(СВЦЭМ!$D$33:$D$776,СВЦЭМ!$A$33:$A$776,$A23,СВЦЭМ!$B$33:$B$776,F$11)+'СЕТ СН'!$F$14+СВЦЭМ!$D$10+'СЕТ СН'!$F$5-'СЕТ СН'!$F$24</f>
        <v>3434.0184057199999</v>
      </c>
      <c r="G23" s="36">
        <f>SUMIFS(СВЦЭМ!$D$33:$D$776,СВЦЭМ!$A$33:$A$776,$A23,СВЦЭМ!$B$33:$B$776,G$11)+'СЕТ СН'!$F$14+СВЦЭМ!$D$10+'СЕТ СН'!$F$5-'СЕТ СН'!$F$24</f>
        <v>3430.7082552699999</v>
      </c>
      <c r="H23" s="36">
        <f>SUMIFS(СВЦЭМ!$D$33:$D$776,СВЦЭМ!$A$33:$A$776,$A23,СВЦЭМ!$B$33:$B$776,H$11)+'СЕТ СН'!$F$14+СВЦЭМ!$D$10+'СЕТ СН'!$F$5-'СЕТ СН'!$F$24</f>
        <v>3418.5552429499999</v>
      </c>
      <c r="I23" s="36">
        <f>SUMIFS(СВЦЭМ!$D$33:$D$776,СВЦЭМ!$A$33:$A$776,$A23,СВЦЭМ!$B$33:$B$776,I$11)+'СЕТ СН'!$F$14+СВЦЭМ!$D$10+'СЕТ СН'!$F$5-'СЕТ СН'!$F$24</f>
        <v>3404.0191062399999</v>
      </c>
      <c r="J23" s="36">
        <f>SUMIFS(СВЦЭМ!$D$33:$D$776,СВЦЭМ!$A$33:$A$776,$A23,СВЦЭМ!$B$33:$B$776,J$11)+'СЕТ СН'!$F$14+СВЦЭМ!$D$10+'СЕТ СН'!$F$5-'СЕТ СН'!$F$24</f>
        <v>3350.64917264</v>
      </c>
      <c r="K23" s="36">
        <f>SUMIFS(СВЦЭМ!$D$33:$D$776,СВЦЭМ!$A$33:$A$776,$A23,СВЦЭМ!$B$33:$B$776,K$11)+'СЕТ СН'!$F$14+СВЦЭМ!$D$10+'СЕТ СН'!$F$5-'СЕТ СН'!$F$24</f>
        <v>3327.3015473599999</v>
      </c>
      <c r="L23" s="36">
        <f>SUMIFS(СВЦЭМ!$D$33:$D$776,СВЦЭМ!$A$33:$A$776,$A23,СВЦЭМ!$B$33:$B$776,L$11)+'СЕТ СН'!$F$14+СВЦЭМ!$D$10+'СЕТ СН'!$F$5-'СЕТ СН'!$F$24</f>
        <v>3306.6518079500001</v>
      </c>
      <c r="M23" s="36">
        <f>SUMIFS(СВЦЭМ!$D$33:$D$776,СВЦЭМ!$A$33:$A$776,$A23,СВЦЭМ!$B$33:$B$776,M$11)+'СЕТ СН'!$F$14+СВЦЭМ!$D$10+'СЕТ СН'!$F$5-'СЕТ СН'!$F$24</f>
        <v>3219.7473562300002</v>
      </c>
      <c r="N23" s="36">
        <f>SUMIFS(СВЦЭМ!$D$33:$D$776,СВЦЭМ!$A$33:$A$776,$A23,СВЦЭМ!$B$33:$B$776,N$11)+'СЕТ СН'!$F$14+СВЦЭМ!$D$10+'СЕТ СН'!$F$5-'СЕТ СН'!$F$24</f>
        <v>3188.5528975799998</v>
      </c>
      <c r="O23" s="36">
        <f>SUMIFS(СВЦЭМ!$D$33:$D$776,СВЦЭМ!$A$33:$A$776,$A23,СВЦЭМ!$B$33:$B$776,O$11)+'СЕТ СН'!$F$14+СВЦЭМ!$D$10+'СЕТ СН'!$F$5-'СЕТ СН'!$F$24</f>
        <v>3176.7705679999999</v>
      </c>
      <c r="P23" s="36">
        <f>SUMIFS(СВЦЭМ!$D$33:$D$776,СВЦЭМ!$A$33:$A$776,$A23,СВЦЭМ!$B$33:$B$776,P$11)+'СЕТ СН'!$F$14+СВЦЭМ!$D$10+'СЕТ СН'!$F$5-'СЕТ СН'!$F$24</f>
        <v>3224.6125580400003</v>
      </c>
      <c r="Q23" s="36">
        <f>SUMIFS(СВЦЭМ!$D$33:$D$776,СВЦЭМ!$A$33:$A$776,$A23,СВЦЭМ!$B$33:$B$776,Q$11)+'СЕТ СН'!$F$14+СВЦЭМ!$D$10+'СЕТ СН'!$F$5-'СЕТ СН'!$F$24</f>
        <v>3228.6004883000001</v>
      </c>
      <c r="R23" s="36">
        <f>SUMIFS(СВЦЭМ!$D$33:$D$776,СВЦЭМ!$A$33:$A$776,$A23,СВЦЭМ!$B$33:$B$776,R$11)+'СЕТ СН'!$F$14+СВЦЭМ!$D$10+'СЕТ СН'!$F$5-'СЕТ СН'!$F$24</f>
        <v>3231.2012740800001</v>
      </c>
      <c r="S23" s="36">
        <f>SUMIFS(СВЦЭМ!$D$33:$D$776,СВЦЭМ!$A$33:$A$776,$A23,СВЦЭМ!$B$33:$B$776,S$11)+'СЕТ СН'!$F$14+СВЦЭМ!$D$10+'СЕТ СН'!$F$5-'СЕТ СН'!$F$24</f>
        <v>3231.9446455299999</v>
      </c>
      <c r="T23" s="36">
        <f>SUMIFS(СВЦЭМ!$D$33:$D$776,СВЦЭМ!$A$33:$A$776,$A23,СВЦЭМ!$B$33:$B$776,T$11)+'СЕТ СН'!$F$14+СВЦЭМ!$D$10+'СЕТ СН'!$F$5-'СЕТ СН'!$F$24</f>
        <v>3230.70755564</v>
      </c>
      <c r="U23" s="36">
        <f>SUMIFS(СВЦЭМ!$D$33:$D$776,СВЦЭМ!$A$33:$A$776,$A23,СВЦЭМ!$B$33:$B$776,U$11)+'СЕТ СН'!$F$14+СВЦЭМ!$D$10+'СЕТ СН'!$F$5-'СЕТ СН'!$F$24</f>
        <v>3209.7086862699998</v>
      </c>
      <c r="V23" s="36">
        <f>SUMIFS(СВЦЭМ!$D$33:$D$776,СВЦЭМ!$A$33:$A$776,$A23,СВЦЭМ!$B$33:$B$776,V$11)+'СЕТ СН'!$F$14+СВЦЭМ!$D$10+'СЕТ СН'!$F$5-'СЕТ СН'!$F$24</f>
        <v>3211.39057576</v>
      </c>
      <c r="W23" s="36">
        <f>SUMIFS(СВЦЭМ!$D$33:$D$776,СВЦЭМ!$A$33:$A$776,$A23,СВЦЭМ!$B$33:$B$776,W$11)+'СЕТ СН'!$F$14+СВЦЭМ!$D$10+'СЕТ СН'!$F$5-'СЕТ СН'!$F$24</f>
        <v>3213.4592442399999</v>
      </c>
      <c r="X23" s="36">
        <f>SUMIFS(СВЦЭМ!$D$33:$D$776,СВЦЭМ!$A$33:$A$776,$A23,СВЦЭМ!$B$33:$B$776,X$11)+'СЕТ СН'!$F$14+СВЦЭМ!$D$10+'СЕТ СН'!$F$5-'СЕТ СН'!$F$24</f>
        <v>3230.5271501699999</v>
      </c>
      <c r="Y23" s="36">
        <f>SUMIFS(СВЦЭМ!$D$33:$D$776,СВЦЭМ!$A$33:$A$776,$A23,СВЦЭМ!$B$33:$B$776,Y$11)+'СЕТ СН'!$F$14+СВЦЭМ!$D$10+'СЕТ СН'!$F$5-'СЕТ СН'!$F$24</f>
        <v>3316.6699272199999</v>
      </c>
    </row>
    <row r="24" spans="1:25" ht="15.75" x14ac:dyDescent="0.2">
      <c r="A24" s="35">
        <f t="shared" si="0"/>
        <v>44056</v>
      </c>
      <c r="B24" s="36">
        <f>SUMIFS(СВЦЭМ!$D$33:$D$776,СВЦЭМ!$A$33:$A$776,$A24,СВЦЭМ!$B$33:$B$776,B$11)+'СЕТ СН'!$F$14+СВЦЭМ!$D$10+'СЕТ СН'!$F$5-'СЕТ СН'!$F$24</f>
        <v>3397.59191818</v>
      </c>
      <c r="C24" s="36">
        <f>SUMIFS(СВЦЭМ!$D$33:$D$776,СВЦЭМ!$A$33:$A$776,$A24,СВЦЭМ!$B$33:$B$776,C$11)+'СЕТ СН'!$F$14+СВЦЭМ!$D$10+'СЕТ СН'!$F$5-'СЕТ СН'!$F$24</f>
        <v>3436.8143887800002</v>
      </c>
      <c r="D24" s="36">
        <f>SUMIFS(СВЦЭМ!$D$33:$D$776,СВЦЭМ!$A$33:$A$776,$A24,СВЦЭМ!$B$33:$B$776,D$11)+'СЕТ СН'!$F$14+СВЦЭМ!$D$10+'СЕТ СН'!$F$5-'СЕТ СН'!$F$24</f>
        <v>3464.0007533399998</v>
      </c>
      <c r="E24" s="36">
        <f>SUMIFS(СВЦЭМ!$D$33:$D$776,СВЦЭМ!$A$33:$A$776,$A24,СВЦЭМ!$B$33:$B$776,E$11)+'СЕТ СН'!$F$14+СВЦЭМ!$D$10+'СЕТ СН'!$F$5-'СЕТ СН'!$F$24</f>
        <v>3478.5240815699999</v>
      </c>
      <c r="F24" s="36">
        <f>SUMIFS(СВЦЭМ!$D$33:$D$776,СВЦЭМ!$A$33:$A$776,$A24,СВЦЭМ!$B$33:$B$776,F$11)+'СЕТ СН'!$F$14+СВЦЭМ!$D$10+'СЕТ СН'!$F$5-'СЕТ СН'!$F$24</f>
        <v>3474.3165311799999</v>
      </c>
      <c r="G24" s="36">
        <f>SUMIFS(СВЦЭМ!$D$33:$D$776,СВЦЭМ!$A$33:$A$776,$A24,СВЦЭМ!$B$33:$B$776,G$11)+'СЕТ СН'!$F$14+СВЦЭМ!$D$10+'СЕТ СН'!$F$5-'СЕТ СН'!$F$24</f>
        <v>3452.5475324500003</v>
      </c>
      <c r="H24" s="36">
        <f>SUMIFS(СВЦЭМ!$D$33:$D$776,СВЦЭМ!$A$33:$A$776,$A24,СВЦЭМ!$B$33:$B$776,H$11)+'СЕТ СН'!$F$14+СВЦЭМ!$D$10+'СЕТ СН'!$F$5-'СЕТ СН'!$F$24</f>
        <v>3410.70161908</v>
      </c>
      <c r="I24" s="36">
        <f>SUMIFS(СВЦЭМ!$D$33:$D$776,СВЦЭМ!$A$33:$A$776,$A24,СВЦЭМ!$B$33:$B$776,I$11)+'СЕТ СН'!$F$14+СВЦЭМ!$D$10+'СЕТ СН'!$F$5-'СЕТ СН'!$F$24</f>
        <v>3348.3742696999998</v>
      </c>
      <c r="J24" s="36">
        <f>SUMIFS(СВЦЭМ!$D$33:$D$776,СВЦЭМ!$A$33:$A$776,$A24,СВЦЭМ!$B$33:$B$776,J$11)+'СЕТ СН'!$F$14+СВЦЭМ!$D$10+'СЕТ СН'!$F$5-'СЕТ СН'!$F$24</f>
        <v>3295.68540708</v>
      </c>
      <c r="K24" s="36">
        <f>SUMIFS(СВЦЭМ!$D$33:$D$776,СВЦЭМ!$A$33:$A$776,$A24,СВЦЭМ!$B$33:$B$776,K$11)+'СЕТ СН'!$F$14+СВЦЭМ!$D$10+'СЕТ СН'!$F$5-'СЕТ СН'!$F$24</f>
        <v>3271.5438187700001</v>
      </c>
      <c r="L24" s="36">
        <f>SUMIFS(СВЦЭМ!$D$33:$D$776,СВЦЭМ!$A$33:$A$776,$A24,СВЦЭМ!$B$33:$B$776,L$11)+'СЕТ СН'!$F$14+СВЦЭМ!$D$10+'СЕТ СН'!$F$5-'СЕТ СН'!$F$24</f>
        <v>3268.68874461</v>
      </c>
      <c r="M24" s="36">
        <f>SUMIFS(СВЦЭМ!$D$33:$D$776,СВЦЭМ!$A$33:$A$776,$A24,СВЦЭМ!$B$33:$B$776,M$11)+'СЕТ СН'!$F$14+СВЦЭМ!$D$10+'СЕТ СН'!$F$5-'СЕТ СН'!$F$24</f>
        <v>3224.3548813699999</v>
      </c>
      <c r="N24" s="36">
        <f>SUMIFS(СВЦЭМ!$D$33:$D$776,СВЦЭМ!$A$33:$A$776,$A24,СВЦЭМ!$B$33:$B$776,N$11)+'СЕТ СН'!$F$14+СВЦЭМ!$D$10+'СЕТ СН'!$F$5-'СЕТ СН'!$F$24</f>
        <v>3241.9944279800002</v>
      </c>
      <c r="O24" s="36">
        <f>SUMIFS(СВЦЭМ!$D$33:$D$776,СВЦЭМ!$A$33:$A$776,$A24,СВЦЭМ!$B$33:$B$776,O$11)+'СЕТ СН'!$F$14+СВЦЭМ!$D$10+'СЕТ СН'!$F$5-'СЕТ СН'!$F$24</f>
        <v>3241.2751202999998</v>
      </c>
      <c r="P24" s="36">
        <f>SUMIFS(СВЦЭМ!$D$33:$D$776,СВЦЭМ!$A$33:$A$776,$A24,СВЦЭМ!$B$33:$B$776,P$11)+'СЕТ СН'!$F$14+СВЦЭМ!$D$10+'СЕТ СН'!$F$5-'СЕТ СН'!$F$24</f>
        <v>3244.2981770699998</v>
      </c>
      <c r="Q24" s="36">
        <f>SUMIFS(СВЦЭМ!$D$33:$D$776,СВЦЭМ!$A$33:$A$776,$A24,СВЦЭМ!$B$33:$B$776,Q$11)+'СЕТ СН'!$F$14+СВЦЭМ!$D$10+'СЕТ СН'!$F$5-'СЕТ СН'!$F$24</f>
        <v>3254.2241586800001</v>
      </c>
      <c r="R24" s="36">
        <f>SUMIFS(СВЦЭМ!$D$33:$D$776,СВЦЭМ!$A$33:$A$776,$A24,СВЦЭМ!$B$33:$B$776,R$11)+'СЕТ СН'!$F$14+СВЦЭМ!$D$10+'СЕТ СН'!$F$5-'СЕТ СН'!$F$24</f>
        <v>3247.8226866999998</v>
      </c>
      <c r="S24" s="36">
        <f>SUMIFS(СВЦЭМ!$D$33:$D$776,СВЦЭМ!$A$33:$A$776,$A24,СВЦЭМ!$B$33:$B$776,S$11)+'СЕТ СН'!$F$14+СВЦЭМ!$D$10+'СЕТ СН'!$F$5-'СЕТ СН'!$F$24</f>
        <v>3253.9260542100001</v>
      </c>
      <c r="T24" s="36">
        <f>SUMIFS(СВЦЭМ!$D$33:$D$776,СВЦЭМ!$A$33:$A$776,$A24,СВЦЭМ!$B$33:$B$776,T$11)+'СЕТ СН'!$F$14+СВЦЭМ!$D$10+'СЕТ СН'!$F$5-'СЕТ СН'!$F$24</f>
        <v>3193.5335795700003</v>
      </c>
      <c r="U24" s="36">
        <f>SUMIFS(СВЦЭМ!$D$33:$D$776,СВЦЭМ!$A$33:$A$776,$A24,СВЦЭМ!$B$33:$B$776,U$11)+'СЕТ СН'!$F$14+СВЦЭМ!$D$10+'СЕТ СН'!$F$5-'СЕТ СН'!$F$24</f>
        <v>3131.1677817499999</v>
      </c>
      <c r="V24" s="36">
        <f>SUMIFS(СВЦЭМ!$D$33:$D$776,СВЦЭМ!$A$33:$A$776,$A24,СВЦЭМ!$B$33:$B$776,V$11)+'СЕТ СН'!$F$14+СВЦЭМ!$D$10+'СЕТ СН'!$F$5-'СЕТ СН'!$F$24</f>
        <v>3134.6957401</v>
      </c>
      <c r="W24" s="36">
        <f>SUMIFS(СВЦЭМ!$D$33:$D$776,СВЦЭМ!$A$33:$A$776,$A24,СВЦЭМ!$B$33:$B$776,W$11)+'СЕТ СН'!$F$14+СВЦЭМ!$D$10+'СЕТ СН'!$F$5-'СЕТ СН'!$F$24</f>
        <v>3149.6617475000003</v>
      </c>
      <c r="X24" s="36">
        <f>SUMIFS(СВЦЭМ!$D$33:$D$776,СВЦЭМ!$A$33:$A$776,$A24,СВЦЭМ!$B$33:$B$776,X$11)+'СЕТ СН'!$F$14+СВЦЭМ!$D$10+'СЕТ СН'!$F$5-'СЕТ СН'!$F$24</f>
        <v>3154.8686279499998</v>
      </c>
      <c r="Y24" s="36">
        <f>SUMIFS(СВЦЭМ!$D$33:$D$776,СВЦЭМ!$A$33:$A$776,$A24,СВЦЭМ!$B$33:$B$776,Y$11)+'СЕТ СН'!$F$14+СВЦЭМ!$D$10+'СЕТ СН'!$F$5-'СЕТ СН'!$F$24</f>
        <v>3216.06542055</v>
      </c>
    </row>
    <row r="25" spans="1:25" ht="15.75" x14ac:dyDescent="0.2">
      <c r="A25" s="35">
        <f t="shared" si="0"/>
        <v>44057</v>
      </c>
      <c r="B25" s="36">
        <f>SUMIFS(СВЦЭМ!$D$33:$D$776,СВЦЭМ!$A$33:$A$776,$A25,СВЦЭМ!$B$33:$B$776,B$11)+'СЕТ СН'!$F$14+СВЦЭМ!$D$10+'СЕТ СН'!$F$5-'СЕТ СН'!$F$24</f>
        <v>3367.6270869300001</v>
      </c>
      <c r="C25" s="36">
        <f>SUMIFS(СВЦЭМ!$D$33:$D$776,СВЦЭМ!$A$33:$A$776,$A25,СВЦЭМ!$B$33:$B$776,C$11)+'СЕТ СН'!$F$14+СВЦЭМ!$D$10+'СЕТ СН'!$F$5-'СЕТ СН'!$F$24</f>
        <v>3388.0735818000003</v>
      </c>
      <c r="D25" s="36">
        <f>SUMIFS(СВЦЭМ!$D$33:$D$776,СВЦЭМ!$A$33:$A$776,$A25,СВЦЭМ!$B$33:$B$776,D$11)+'СЕТ СН'!$F$14+СВЦЭМ!$D$10+'СЕТ СН'!$F$5-'СЕТ СН'!$F$24</f>
        <v>3415.1406495400001</v>
      </c>
      <c r="E25" s="36">
        <f>SUMIFS(СВЦЭМ!$D$33:$D$776,СВЦЭМ!$A$33:$A$776,$A25,СВЦЭМ!$B$33:$B$776,E$11)+'СЕТ СН'!$F$14+СВЦЭМ!$D$10+'СЕТ СН'!$F$5-'СЕТ СН'!$F$24</f>
        <v>3416.2223139400003</v>
      </c>
      <c r="F25" s="36">
        <f>SUMIFS(СВЦЭМ!$D$33:$D$776,СВЦЭМ!$A$33:$A$776,$A25,СВЦЭМ!$B$33:$B$776,F$11)+'СЕТ СН'!$F$14+СВЦЭМ!$D$10+'СЕТ СН'!$F$5-'СЕТ СН'!$F$24</f>
        <v>3410.2535689900001</v>
      </c>
      <c r="G25" s="36">
        <f>SUMIFS(СВЦЭМ!$D$33:$D$776,СВЦЭМ!$A$33:$A$776,$A25,СВЦЭМ!$B$33:$B$776,G$11)+'СЕТ СН'!$F$14+СВЦЭМ!$D$10+'СЕТ СН'!$F$5-'СЕТ СН'!$F$24</f>
        <v>3398.3660438900001</v>
      </c>
      <c r="H25" s="36">
        <f>SUMIFS(СВЦЭМ!$D$33:$D$776,СВЦЭМ!$A$33:$A$776,$A25,СВЦЭМ!$B$33:$B$776,H$11)+'СЕТ СН'!$F$14+СВЦЭМ!$D$10+'СЕТ СН'!$F$5-'СЕТ СН'!$F$24</f>
        <v>3378.7665838000003</v>
      </c>
      <c r="I25" s="36">
        <f>SUMIFS(СВЦЭМ!$D$33:$D$776,СВЦЭМ!$A$33:$A$776,$A25,СВЦЭМ!$B$33:$B$776,I$11)+'СЕТ СН'!$F$14+СВЦЭМ!$D$10+'СЕТ СН'!$F$5-'СЕТ СН'!$F$24</f>
        <v>3379.65574578</v>
      </c>
      <c r="J25" s="36">
        <f>SUMIFS(СВЦЭМ!$D$33:$D$776,СВЦЭМ!$A$33:$A$776,$A25,СВЦЭМ!$B$33:$B$776,J$11)+'СЕТ СН'!$F$14+СВЦЭМ!$D$10+'СЕТ СН'!$F$5-'СЕТ СН'!$F$24</f>
        <v>3328.2785422299999</v>
      </c>
      <c r="K25" s="36">
        <f>SUMIFS(СВЦЭМ!$D$33:$D$776,СВЦЭМ!$A$33:$A$776,$A25,СВЦЭМ!$B$33:$B$776,K$11)+'СЕТ СН'!$F$14+СВЦЭМ!$D$10+'СЕТ СН'!$F$5-'СЕТ СН'!$F$24</f>
        <v>3306.5659088299999</v>
      </c>
      <c r="L25" s="36">
        <f>SUMIFS(СВЦЭМ!$D$33:$D$776,СВЦЭМ!$A$33:$A$776,$A25,СВЦЭМ!$B$33:$B$776,L$11)+'СЕТ СН'!$F$14+СВЦЭМ!$D$10+'СЕТ СН'!$F$5-'СЕТ СН'!$F$24</f>
        <v>3290.88928549</v>
      </c>
      <c r="M25" s="36">
        <f>SUMIFS(СВЦЭМ!$D$33:$D$776,СВЦЭМ!$A$33:$A$776,$A25,СВЦЭМ!$B$33:$B$776,M$11)+'СЕТ СН'!$F$14+СВЦЭМ!$D$10+'СЕТ СН'!$F$5-'СЕТ СН'!$F$24</f>
        <v>3253.2141878500001</v>
      </c>
      <c r="N25" s="36">
        <f>SUMIFS(СВЦЭМ!$D$33:$D$776,СВЦЭМ!$A$33:$A$776,$A25,СВЦЭМ!$B$33:$B$776,N$11)+'СЕТ СН'!$F$14+СВЦЭМ!$D$10+'СЕТ СН'!$F$5-'СЕТ СН'!$F$24</f>
        <v>3180.0544288599999</v>
      </c>
      <c r="O25" s="36">
        <f>SUMIFS(СВЦЭМ!$D$33:$D$776,СВЦЭМ!$A$33:$A$776,$A25,СВЦЭМ!$B$33:$B$776,O$11)+'СЕТ СН'!$F$14+СВЦЭМ!$D$10+'СЕТ СН'!$F$5-'СЕТ СН'!$F$24</f>
        <v>3159.9250837300001</v>
      </c>
      <c r="P25" s="36">
        <f>SUMIFS(СВЦЭМ!$D$33:$D$776,СВЦЭМ!$A$33:$A$776,$A25,СВЦЭМ!$B$33:$B$776,P$11)+'СЕТ СН'!$F$14+СВЦЭМ!$D$10+'СЕТ СН'!$F$5-'СЕТ СН'!$F$24</f>
        <v>3168.9983853600002</v>
      </c>
      <c r="Q25" s="36">
        <f>SUMIFS(СВЦЭМ!$D$33:$D$776,СВЦЭМ!$A$33:$A$776,$A25,СВЦЭМ!$B$33:$B$776,Q$11)+'СЕТ СН'!$F$14+СВЦЭМ!$D$10+'СЕТ СН'!$F$5-'СЕТ СН'!$F$24</f>
        <v>3181.5312224899999</v>
      </c>
      <c r="R25" s="36">
        <f>SUMIFS(СВЦЭМ!$D$33:$D$776,СВЦЭМ!$A$33:$A$776,$A25,СВЦЭМ!$B$33:$B$776,R$11)+'СЕТ СН'!$F$14+СВЦЭМ!$D$10+'СЕТ СН'!$F$5-'СЕТ СН'!$F$24</f>
        <v>3177.2460879800001</v>
      </c>
      <c r="S25" s="36">
        <f>SUMIFS(СВЦЭМ!$D$33:$D$776,СВЦЭМ!$A$33:$A$776,$A25,СВЦЭМ!$B$33:$B$776,S$11)+'СЕТ СН'!$F$14+СВЦЭМ!$D$10+'СЕТ СН'!$F$5-'СЕТ СН'!$F$24</f>
        <v>3188.4500686800002</v>
      </c>
      <c r="T25" s="36">
        <f>SUMIFS(СВЦЭМ!$D$33:$D$776,СВЦЭМ!$A$33:$A$776,$A25,СВЦЭМ!$B$33:$B$776,T$11)+'СЕТ СН'!$F$14+СВЦЭМ!$D$10+'СЕТ СН'!$F$5-'СЕТ СН'!$F$24</f>
        <v>3186.4018420699999</v>
      </c>
      <c r="U25" s="36">
        <f>SUMIFS(СВЦЭМ!$D$33:$D$776,СВЦЭМ!$A$33:$A$776,$A25,СВЦЭМ!$B$33:$B$776,U$11)+'СЕТ СН'!$F$14+СВЦЭМ!$D$10+'СЕТ СН'!$F$5-'СЕТ СН'!$F$24</f>
        <v>3197.56955939</v>
      </c>
      <c r="V25" s="36">
        <f>SUMIFS(СВЦЭМ!$D$33:$D$776,СВЦЭМ!$A$33:$A$776,$A25,СВЦЭМ!$B$33:$B$776,V$11)+'СЕТ СН'!$F$14+СВЦЭМ!$D$10+'СЕТ СН'!$F$5-'СЕТ СН'!$F$24</f>
        <v>3186.1829048600002</v>
      </c>
      <c r="W25" s="36">
        <f>SUMIFS(СВЦЭМ!$D$33:$D$776,СВЦЭМ!$A$33:$A$776,$A25,СВЦЭМ!$B$33:$B$776,W$11)+'СЕТ СН'!$F$14+СВЦЭМ!$D$10+'СЕТ СН'!$F$5-'СЕТ СН'!$F$24</f>
        <v>3189.0340755400002</v>
      </c>
      <c r="X25" s="36">
        <f>SUMIFS(СВЦЭМ!$D$33:$D$776,СВЦЭМ!$A$33:$A$776,$A25,СВЦЭМ!$B$33:$B$776,X$11)+'СЕТ СН'!$F$14+СВЦЭМ!$D$10+'СЕТ СН'!$F$5-'СЕТ СН'!$F$24</f>
        <v>3209.5128781399999</v>
      </c>
      <c r="Y25" s="36">
        <f>SUMIFS(СВЦЭМ!$D$33:$D$776,СВЦЭМ!$A$33:$A$776,$A25,СВЦЭМ!$B$33:$B$776,Y$11)+'СЕТ СН'!$F$14+СВЦЭМ!$D$10+'СЕТ СН'!$F$5-'СЕТ СН'!$F$24</f>
        <v>3282.5828479000002</v>
      </c>
    </row>
    <row r="26" spans="1:25" ht="15.75" x14ac:dyDescent="0.2">
      <c r="A26" s="35">
        <f t="shared" si="0"/>
        <v>44058</v>
      </c>
      <c r="B26" s="36">
        <f>SUMIFS(СВЦЭМ!$D$33:$D$776,СВЦЭМ!$A$33:$A$776,$A26,СВЦЭМ!$B$33:$B$776,B$11)+'СЕТ СН'!$F$14+СВЦЭМ!$D$10+'СЕТ СН'!$F$5-'СЕТ СН'!$F$24</f>
        <v>3309.5797646400001</v>
      </c>
      <c r="C26" s="36">
        <f>SUMIFS(СВЦЭМ!$D$33:$D$776,СВЦЭМ!$A$33:$A$776,$A26,СВЦЭМ!$B$33:$B$776,C$11)+'СЕТ СН'!$F$14+СВЦЭМ!$D$10+'СЕТ СН'!$F$5-'СЕТ СН'!$F$24</f>
        <v>3348.7259596700001</v>
      </c>
      <c r="D26" s="36">
        <f>SUMIFS(СВЦЭМ!$D$33:$D$776,СВЦЭМ!$A$33:$A$776,$A26,СВЦЭМ!$B$33:$B$776,D$11)+'СЕТ СН'!$F$14+СВЦЭМ!$D$10+'СЕТ СН'!$F$5-'СЕТ СН'!$F$24</f>
        <v>3339.5175989300001</v>
      </c>
      <c r="E26" s="36">
        <f>SUMIFS(СВЦЭМ!$D$33:$D$776,СВЦЭМ!$A$33:$A$776,$A26,СВЦЭМ!$B$33:$B$776,E$11)+'СЕТ СН'!$F$14+СВЦЭМ!$D$10+'СЕТ СН'!$F$5-'СЕТ СН'!$F$24</f>
        <v>3336.2105850899998</v>
      </c>
      <c r="F26" s="36">
        <f>SUMIFS(СВЦЭМ!$D$33:$D$776,СВЦЭМ!$A$33:$A$776,$A26,СВЦЭМ!$B$33:$B$776,F$11)+'СЕТ СН'!$F$14+СВЦЭМ!$D$10+'СЕТ СН'!$F$5-'СЕТ СН'!$F$24</f>
        <v>3339.04376791</v>
      </c>
      <c r="G26" s="36">
        <f>SUMIFS(СВЦЭМ!$D$33:$D$776,СВЦЭМ!$A$33:$A$776,$A26,СВЦЭМ!$B$33:$B$776,G$11)+'СЕТ СН'!$F$14+СВЦЭМ!$D$10+'СЕТ СН'!$F$5-'СЕТ СН'!$F$24</f>
        <v>3340.0057354199998</v>
      </c>
      <c r="H26" s="36">
        <f>SUMIFS(СВЦЭМ!$D$33:$D$776,СВЦЭМ!$A$33:$A$776,$A26,СВЦЭМ!$B$33:$B$776,H$11)+'СЕТ СН'!$F$14+СВЦЭМ!$D$10+'СЕТ СН'!$F$5-'СЕТ СН'!$F$24</f>
        <v>3329.6113375800001</v>
      </c>
      <c r="I26" s="36">
        <f>SUMIFS(СВЦЭМ!$D$33:$D$776,СВЦЭМ!$A$33:$A$776,$A26,СВЦЭМ!$B$33:$B$776,I$11)+'СЕТ СН'!$F$14+СВЦЭМ!$D$10+'СЕТ СН'!$F$5-'СЕТ СН'!$F$24</f>
        <v>3323.7304232900001</v>
      </c>
      <c r="J26" s="36">
        <f>SUMIFS(СВЦЭМ!$D$33:$D$776,СВЦЭМ!$A$33:$A$776,$A26,СВЦЭМ!$B$33:$B$776,J$11)+'СЕТ СН'!$F$14+СВЦЭМ!$D$10+'СЕТ СН'!$F$5-'СЕТ СН'!$F$24</f>
        <v>3284.3874132700003</v>
      </c>
      <c r="K26" s="36">
        <f>SUMIFS(СВЦЭМ!$D$33:$D$776,СВЦЭМ!$A$33:$A$776,$A26,СВЦЭМ!$B$33:$B$776,K$11)+'СЕТ СН'!$F$14+СВЦЭМ!$D$10+'СЕТ СН'!$F$5-'СЕТ СН'!$F$24</f>
        <v>3247.6037531699999</v>
      </c>
      <c r="L26" s="36">
        <f>SUMIFS(СВЦЭМ!$D$33:$D$776,СВЦЭМ!$A$33:$A$776,$A26,СВЦЭМ!$B$33:$B$776,L$11)+'СЕТ СН'!$F$14+СВЦЭМ!$D$10+'СЕТ СН'!$F$5-'СЕТ СН'!$F$24</f>
        <v>3243.9740570700001</v>
      </c>
      <c r="M26" s="36">
        <f>SUMIFS(СВЦЭМ!$D$33:$D$776,СВЦЭМ!$A$33:$A$776,$A26,СВЦЭМ!$B$33:$B$776,M$11)+'СЕТ СН'!$F$14+СВЦЭМ!$D$10+'СЕТ СН'!$F$5-'СЕТ СН'!$F$24</f>
        <v>3254.7993370499998</v>
      </c>
      <c r="N26" s="36">
        <f>SUMIFS(СВЦЭМ!$D$33:$D$776,СВЦЭМ!$A$33:$A$776,$A26,СВЦЭМ!$B$33:$B$776,N$11)+'СЕТ СН'!$F$14+СВЦЭМ!$D$10+'СЕТ СН'!$F$5-'СЕТ СН'!$F$24</f>
        <v>3249.8245342800001</v>
      </c>
      <c r="O26" s="36">
        <f>SUMIFS(СВЦЭМ!$D$33:$D$776,СВЦЭМ!$A$33:$A$776,$A26,СВЦЭМ!$B$33:$B$776,O$11)+'СЕТ СН'!$F$14+СВЦЭМ!$D$10+'СЕТ СН'!$F$5-'СЕТ СН'!$F$24</f>
        <v>3227.08966624</v>
      </c>
      <c r="P26" s="36">
        <f>SUMIFS(СВЦЭМ!$D$33:$D$776,СВЦЭМ!$A$33:$A$776,$A26,СВЦЭМ!$B$33:$B$776,P$11)+'СЕТ СН'!$F$14+СВЦЭМ!$D$10+'СЕТ СН'!$F$5-'СЕТ СН'!$F$24</f>
        <v>3228.9132131300003</v>
      </c>
      <c r="Q26" s="36">
        <f>SUMIFS(СВЦЭМ!$D$33:$D$776,СВЦЭМ!$A$33:$A$776,$A26,СВЦЭМ!$B$33:$B$776,Q$11)+'СЕТ СН'!$F$14+СВЦЭМ!$D$10+'СЕТ СН'!$F$5-'СЕТ СН'!$F$24</f>
        <v>3233.8002541400001</v>
      </c>
      <c r="R26" s="36">
        <f>SUMIFS(СВЦЭМ!$D$33:$D$776,СВЦЭМ!$A$33:$A$776,$A26,СВЦЭМ!$B$33:$B$776,R$11)+'СЕТ СН'!$F$14+СВЦЭМ!$D$10+'СЕТ СН'!$F$5-'СЕТ СН'!$F$24</f>
        <v>3237.6409838600002</v>
      </c>
      <c r="S26" s="36">
        <f>SUMIFS(СВЦЭМ!$D$33:$D$776,СВЦЭМ!$A$33:$A$776,$A26,СВЦЭМ!$B$33:$B$776,S$11)+'СЕТ СН'!$F$14+СВЦЭМ!$D$10+'СЕТ СН'!$F$5-'СЕТ СН'!$F$24</f>
        <v>3239.5382082400001</v>
      </c>
      <c r="T26" s="36">
        <f>SUMIFS(СВЦЭМ!$D$33:$D$776,СВЦЭМ!$A$33:$A$776,$A26,СВЦЭМ!$B$33:$B$776,T$11)+'СЕТ СН'!$F$14+СВЦЭМ!$D$10+'СЕТ СН'!$F$5-'СЕТ СН'!$F$24</f>
        <v>3236.7312111599999</v>
      </c>
      <c r="U26" s="36">
        <f>SUMIFS(СВЦЭМ!$D$33:$D$776,СВЦЭМ!$A$33:$A$776,$A26,СВЦЭМ!$B$33:$B$776,U$11)+'СЕТ СН'!$F$14+СВЦЭМ!$D$10+'СЕТ СН'!$F$5-'СЕТ СН'!$F$24</f>
        <v>3241.5224712899999</v>
      </c>
      <c r="V26" s="36">
        <f>SUMIFS(СВЦЭМ!$D$33:$D$776,СВЦЭМ!$A$33:$A$776,$A26,СВЦЭМ!$B$33:$B$776,V$11)+'СЕТ СН'!$F$14+СВЦЭМ!$D$10+'СЕТ СН'!$F$5-'СЕТ СН'!$F$24</f>
        <v>3231.63401174</v>
      </c>
      <c r="W26" s="36">
        <f>SUMIFS(СВЦЭМ!$D$33:$D$776,СВЦЭМ!$A$33:$A$776,$A26,СВЦЭМ!$B$33:$B$776,W$11)+'СЕТ СН'!$F$14+СВЦЭМ!$D$10+'СЕТ СН'!$F$5-'СЕТ СН'!$F$24</f>
        <v>3225.69234499</v>
      </c>
      <c r="X26" s="36">
        <f>SUMIFS(СВЦЭМ!$D$33:$D$776,СВЦЭМ!$A$33:$A$776,$A26,СВЦЭМ!$B$33:$B$776,X$11)+'СЕТ СН'!$F$14+СВЦЭМ!$D$10+'СЕТ СН'!$F$5-'СЕТ СН'!$F$24</f>
        <v>3242.6805270099999</v>
      </c>
      <c r="Y26" s="36">
        <f>SUMIFS(СВЦЭМ!$D$33:$D$776,СВЦЭМ!$A$33:$A$776,$A26,СВЦЭМ!$B$33:$B$776,Y$11)+'СЕТ СН'!$F$14+СВЦЭМ!$D$10+'СЕТ СН'!$F$5-'СЕТ СН'!$F$24</f>
        <v>3257.4545698500001</v>
      </c>
    </row>
    <row r="27" spans="1:25" ht="15.75" x14ac:dyDescent="0.2">
      <c r="A27" s="35">
        <f t="shared" si="0"/>
        <v>44059</v>
      </c>
      <c r="B27" s="36">
        <f>SUMIFS(СВЦЭМ!$D$33:$D$776,СВЦЭМ!$A$33:$A$776,$A27,СВЦЭМ!$B$33:$B$776,B$11)+'СЕТ СН'!$F$14+СВЦЭМ!$D$10+'СЕТ СН'!$F$5-'СЕТ СН'!$F$24</f>
        <v>3331.0423542600001</v>
      </c>
      <c r="C27" s="36">
        <f>SUMIFS(СВЦЭМ!$D$33:$D$776,СВЦЭМ!$A$33:$A$776,$A27,СВЦЭМ!$B$33:$B$776,C$11)+'СЕТ СН'!$F$14+СВЦЭМ!$D$10+'СЕТ СН'!$F$5-'СЕТ СН'!$F$24</f>
        <v>3348.37393462</v>
      </c>
      <c r="D27" s="36">
        <f>SUMIFS(СВЦЭМ!$D$33:$D$776,СВЦЭМ!$A$33:$A$776,$A27,СВЦЭМ!$B$33:$B$776,D$11)+'СЕТ СН'!$F$14+СВЦЭМ!$D$10+'СЕТ СН'!$F$5-'СЕТ СН'!$F$24</f>
        <v>3361.0418006999998</v>
      </c>
      <c r="E27" s="36">
        <f>SUMIFS(СВЦЭМ!$D$33:$D$776,СВЦЭМ!$A$33:$A$776,$A27,СВЦЭМ!$B$33:$B$776,E$11)+'СЕТ СН'!$F$14+СВЦЭМ!$D$10+'СЕТ СН'!$F$5-'СЕТ СН'!$F$24</f>
        <v>3368.7532908799999</v>
      </c>
      <c r="F27" s="36">
        <f>SUMIFS(СВЦЭМ!$D$33:$D$776,СВЦЭМ!$A$33:$A$776,$A27,СВЦЭМ!$B$33:$B$776,F$11)+'СЕТ СН'!$F$14+СВЦЭМ!$D$10+'СЕТ СН'!$F$5-'СЕТ СН'!$F$24</f>
        <v>3365.8133283500001</v>
      </c>
      <c r="G27" s="36">
        <f>SUMIFS(СВЦЭМ!$D$33:$D$776,СВЦЭМ!$A$33:$A$776,$A27,СВЦЭМ!$B$33:$B$776,G$11)+'СЕТ СН'!$F$14+СВЦЭМ!$D$10+'СЕТ СН'!$F$5-'СЕТ СН'!$F$24</f>
        <v>3361.58021555</v>
      </c>
      <c r="H27" s="36">
        <f>SUMIFS(СВЦЭМ!$D$33:$D$776,СВЦЭМ!$A$33:$A$776,$A27,СВЦЭМ!$B$33:$B$776,H$11)+'СЕТ СН'!$F$14+СВЦЭМ!$D$10+'СЕТ СН'!$F$5-'СЕТ СН'!$F$24</f>
        <v>3346.2374056799999</v>
      </c>
      <c r="I27" s="36">
        <f>SUMIFS(СВЦЭМ!$D$33:$D$776,СВЦЭМ!$A$33:$A$776,$A27,СВЦЭМ!$B$33:$B$776,I$11)+'СЕТ СН'!$F$14+СВЦЭМ!$D$10+'СЕТ СН'!$F$5-'СЕТ СН'!$F$24</f>
        <v>3300.79049373</v>
      </c>
      <c r="J27" s="36">
        <f>SUMIFS(СВЦЭМ!$D$33:$D$776,СВЦЭМ!$A$33:$A$776,$A27,СВЦЭМ!$B$33:$B$776,J$11)+'СЕТ СН'!$F$14+СВЦЭМ!$D$10+'СЕТ СН'!$F$5-'СЕТ СН'!$F$24</f>
        <v>3275.19202554</v>
      </c>
      <c r="K27" s="36">
        <f>SUMIFS(СВЦЭМ!$D$33:$D$776,СВЦЭМ!$A$33:$A$776,$A27,СВЦЭМ!$B$33:$B$776,K$11)+'СЕТ СН'!$F$14+СВЦЭМ!$D$10+'СЕТ СН'!$F$5-'СЕТ СН'!$F$24</f>
        <v>3247.1796192100001</v>
      </c>
      <c r="L27" s="36">
        <f>SUMIFS(СВЦЭМ!$D$33:$D$776,СВЦЭМ!$A$33:$A$776,$A27,СВЦЭМ!$B$33:$B$776,L$11)+'СЕТ СН'!$F$14+СВЦЭМ!$D$10+'СЕТ СН'!$F$5-'СЕТ СН'!$F$24</f>
        <v>3238.70732744</v>
      </c>
      <c r="M27" s="36">
        <f>SUMIFS(СВЦЭМ!$D$33:$D$776,СВЦЭМ!$A$33:$A$776,$A27,СВЦЭМ!$B$33:$B$776,M$11)+'СЕТ СН'!$F$14+СВЦЭМ!$D$10+'СЕТ СН'!$F$5-'СЕТ СН'!$F$24</f>
        <v>3215.2967859599999</v>
      </c>
      <c r="N27" s="36">
        <f>SUMIFS(СВЦЭМ!$D$33:$D$776,СВЦЭМ!$A$33:$A$776,$A27,СВЦЭМ!$B$33:$B$776,N$11)+'СЕТ СН'!$F$14+СВЦЭМ!$D$10+'СЕТ СН'!$F$5-'СЕТ СН'!$F$24</f>
        <v>3206.03547299</v>
      </c>
      <c r="O27" s="36">
        <f>SUMIFS(СВЦЭМ!$D$33:$D$776,СВЦЭМ!$A$33:$A$776,$A27,СВЦЭМ!$B$33:$B$776,O$11)+'СЕТ СН'!$F$14+СВЦЭМ!$D$10+'СЕТ СН'!$F$5-'СЕТ СН'!$F$24</f>
        <v>3190.1845716299999</v>
      </c>
      <c r="P27" s="36">
        <f>SUMIFS(СВЦЭМ!$D$33:$D$776,СВЦЭМ!$A$33:$A$776,$A27,СВЦЭМ!$B$33:$B$776,P$11)+'СЕТ СН'!$F$14+СВЦЭМ!$D$10+'СЕТ СН'!$F$5-'СЕТ СН'!$F$24</f>
        <v>3186.3842552900001</v>
      </c>
      <c r="Q27" s="36">
        <f>SUMIFS(СВЦЭМ!$D$33:$D$776,СВЦЭМ!$A$33:$A$776,$A27,СВЦЭМ!$B$33:$B$776,Q$11)+'СЕТ СН'!$F$14+СВЦЭМ!$D$10+'СЕТ СН'!$F$5-'СЕТ СН'!$F$24</f>
        <v>3203.40964695</v>
      </c>
      <c r="R27" s="36">
        <f>SUMIFS(СВЦЭМ!$D$33:$D$776,СВЦЭМ!$A$33:$A$776,$A27,СВЦЭМ!$B$33:$B$776,R$11)+'СЕТ СН'!$F$14+СВЦЭМ!$D$10+'СЕТ СН'!$F$5-'СЕТ СН'!$F$24</f>
        <v>3217.7449356799998</v>
      </c>
      <c r="S27" s="36">
        <f>SUMIFS(СВЦЭМ!$D$33:$D$776,СВЦЭМ!$A$33:$A$776,$A27,СВЦЭМ!$B$33:$B$776,S$11)+'СЕТ СН'!$F$14+СВЦЭМ!$D$10+'СЕТ СН'!$F$5-'СЕТ СН'!$F$24</f>
        <v>3225.3202796400001</v>
      </c>
      <c r="T27" s="36">
        <f>SUMIFS(СВЦЭМ!$D$33:$D$776,СВЦЭМ!$A$33:$A$776,$A27,СВЦЭМ!$B$33:$B$776,T$11)+'СЕТ СН'!$F$14+СВЦЭМ!$D$10+'СЕТ СН'!$F$5-'СЕТ СН'!$F$24</f>
        <v>3229.9404818799999</v>
      </c>
      <c r="U27" s="36">
        <f>SUMIFS(СВЦЭМ!$D$33:$D$776,СВЦЭМ!$A$33:$A$776,$A27,СВЦЭМ!$B$33:$B$776,U$11)+'СЕТ СН'!$F$14+СВЦЭМ!$D$10+'СЕТ СН'!$F$5-'СЕТ СН'!$F$24</f>
        <v>3240.6140044200001</v>
      </c>
      <c r="V27" s="36">
        <f>SUMIFS(СВЦЭМ!$D$33:$D$776,СВЦЭМ!$A$33:$A$776,$A27,СВЦЭМ!$B$33:$B$776,V$11)+'СЕТ СН'!$F$14+СВЦЭМ!$D$10+'СЕТ СН'!$F$5-'СЕТ СН'!$F$24</f>
        <v>3226.1765363499999</v>
      </c>
      <c r="W27" s="36">
        <f>SUMIFS(СВЦЭМ!$D$33:$D$776,СВЦЭМ!$A$33:$A$776,$A27,СВЦЭМ!$B$33:$B$776,W$11)+'СЕТ СН'!$F$14+СВЦЭМ!$D$10+'СЕТ СН'!$F$5-'СЕТ СН'!$F$24</f>
        <v>3223.1275457500001</v>
      </c>
      <c r="X27" s="36">
        <f>SUMIFS(СВЦЭМ!$D$33:$D$776,СВЦЭМ!$A$33:$A$776,$A27,СВЦЭМ!$B$33:$B$776,X$11)+'СЕТ СН'!$F$14+СВЦЭМ!$D$10+'СЕТ СН'!$F$5-'СЕТ СН'!$F$24</f>
        <v>3239.7245189800001</v>
      </c>
      <c r="Y27" s="36">
        <f>SUMIFS(СВЦЭМ!$D$33:$D$776,СВЦЭМ!$A$33:$A$776,$A27,СВЦЭМ!$B$33:$B$776,Y$11)+'СЕТ СН'!$F$14+СВЦЭМ!$D$10+'СЕТ СН'!$F$5-'СЕТ СН'!$F$24</f>
        <v>3245.0015954999999</v>
      </c>
    </row>
    <row r="28" spans="1:25" ht="15.75" x14ac:dyDescent="0.2">
      <c r="A28" s="35">
        <f t="shared" si="0"/>
        <v>44060</v>
      </c>
      <c r="B28" s="36">
        <f>SUMIFS(СВЦЭМ!$D$33:$D$776,СВЦЭМ!$A$33:$A$776,$A28,СВЦЭМ!$B$33:$B$776,B$11)+'СЕТ СН'!$F$14+СВЦЭМ!$D$10+'СЕТ СН'!$F$5-'СЕТ СН'!$F$24</f>
        <v>3345.5313617900001</v>
      </c>
      <c r="C28" s="36">
        <f>SUMIFS(СВЦЭМ!$D$33:$D$776,СВЦЭМ!$A$33:$A$776,$A28,СВЦЭМ!$B$33:$B$776,C$11)+'СЕТ СН'!$F$14+СВЦЭМ!$D$10+'СЕТ СН'!$F$5-'СЕТ СН'!$F$24</f>
        <v>3372.1640705600003</v>
      </c>
      <c r="D28" s="36">
        <f>SUMIFS(СВЦЭМ!$D$33:$D$776,СВЦЭМ!$A$33:$A$776,$A28,СВЦЭМ!$B$33:$B$776,D$11)+'СЕТ СН'!$F$14+СВЦЭМ!$D$10+'СЕТ СН'!$F$5-'СЕТ СН'!$F$24</f>
        <v>3385.61002779</v>
      </c>
      <c r="E28" s="36">
        <f>SUMIFS(СВЦЭМ!$D$33:$D$776,СВЦЭМ!$A$33:$A$776,$A28,СВЦЭМ!$B$33:$B$776,E$11)+'СЕТ СН'!$F$14+СВЦЭМ!$D$10+'СЕТ СН'!$F$5-'СЕТ СН'!$F$24</f>
        <v>3395.0364158399998</v>
      </c>
      <c r="F28" s="36">
        <f>SUMIFS(СВЦЭМ!$D$33:$D$776,СВЦЭМ!$A$33:$A$776,$A28,СВЦЭМ!$B$33:$B$776,F$11)+'СЕТ СН'!$F$14+СВЦЭМ!$D$10+'СЕТ СН'!$F$5-'СЕТ СН'!$F$24</f>
        <v>3391.00718628</v>
      </c>
      <c r="G28" s="36">
        <f>SUMIFS(СВЦЭМ!$D$33:$D$776,СВЦЭМ!$A$33:$A$776,$A28,СВЦЭМ!$B$33:$B$776,G$11)+'СЕТ СН'!$F$14+СВЦЭМ!$D$10+'СЕТ СН'!$F$5-'СЕТ СН'!$F$24</f>
        <v>3392.85539982</v>
      </c>
      <c r="H28" s="36">
        <f>SUMIFS(СВЦЭМ!$D$33:$D$776,СВЦЭМ!$A$33:$A$776,$A28,СВЦЭМ!$B$33:$B$776,H$11)+'СЕТ СН'!$F$14+СВЦЭМ!$D$10+'СЕТ СН'!$F$5-'СЕТ СН'!$F$24</f>
        <v>3408.1641909700002</v>
      </c>
      <c r="I28" s="36">
        <f>SUMIFS(СВЦЭМ!$D$33:$D$776,СВЦЭМ!$A$33:$A$776,$A28,СВЦЭМ!$B$33:$B$776,I$11)+'СЕТ СН'!$F$14+СВЦЭМ!$D$10+'СЕТ СН'!$F$5-'СЕТ СН'!$F$24</f>
        <v>3451.3084335499998</v>
      </c>
      <c r="J28" s="36">
        <f>SUMIFS(СВЦЭМ!$D$33:$D$776,СВЦЭМ!$A$33:$A$776,$A28,СВЦЭМ!$B$33:$B$776,J$11)+'СЕТ СН'!$F$14+СВЦЭМ!$D$10+'СЕТ СН'!$F$5-'СЕТ СН'!$F$24</f>
        <v>3407.27525315</v>
      </c>
      <c r="K28" s="36">
        <f>SUMIFS(СВЦЭМ!$D$33:$D$776,СВЦЭМ!$A$33:$A$776,$A28,СВЦЭМ!$B$33:$B$776,K$11)+'СЕТ СН'!$F$14+СВЦЭМ!$D$10+'СЕТ СН'!$F$5-'СЕТ СН'!$F$24</f>
        <v>3376.5026644700001</v>
      </c>
      <c r="L28" s="36">
        <f>SUMIFS(СВЦЭМ!$D$33:$D$776,СВЦЭМ!$A$33:$A$776,$A28,СВЦЭМ!$B$33:$B$776,L$11)+'СЕТ СН'!$F$14+СВЦЭМ!$D$10+'СЕТ СН'!$F$5-'СЕТ СН'!$F$24</f>
        <v>3363.1418492299999</v>
      </c>
      <c r="M28" s="36">
        <f>SUMIFS(СВЦЭМ!$D$33:$D$776,СВЦЭМ!$A$33:$A$776,$A28,СВЦЭМ!$B$33:$B$776,M$11)+'СЕТ СН'!$F$14+СВЦЭМ!$D$10+'СЕТ СН'!$F$5-'СЕТ СН'!$F$24</f>
        <v>3304.5559538100001</v>
      </c>
      <c r="N28" s="36">
        <f>SUMIFS(СВЦЭМ!$D$33:$D$776,СВЦЭМ!$A$33:$A$776,$A28,СВЦЭМ!$B$33:$B$776,N$11)+'СЕТ СН'!$F$14+СВЦЭМ!$D$10+'СЕТ СН'!$F$5-'СЕТ СН'!$F$24</f>
        <v>3235.9400061000001</v>
      </c>
      <c r="O28" s="36">
        <f>SUMIFS(СВЦЭМ!$D$33:$D$776,СВЦЭМ!$A$33:$A$776,$A28,СВЦЭМ!$B$33:$B$776,O$11)+'СЕТ СН'!$F$14+СВЦЭМ!$D$10+'СЕТ СН'!$F$5-'СЕТ СН'!$F$24</f>
        <v>3202.1283240900002</v>
      </c>
      <c r="P28" s="36">
        <f>SUMIFS(СВЦЭМ!$D$33:$D$776,СВЦЭМ!$A$33:$A$776,$A28,СВЦЭМ!$B$33:$B$776,P$11)+'СЕТ СН'!$F$14+СВЦЭМ!$D$10+'СЕТ СН'!$F$5-'СЕТ СН'!$F$24</f>
        <v>3202.2238347299999</v>
      </c>
      <c r="Q28" s="36">
        <f>SUMIFS(СВЦЭМ!$D$33:$D$776,СВЦЭМ!$A$33:$A$776,$A28,СВЦЭМ!$B$33:$B$776,Q$11)+'СЕТ СН'!$F$14+СВЦЭМ!$D$10+'СЕТ СН'!$F$5-'СЕТ СН'!$F$24</f>
        <v>3208.5687586700001</v>
      </c>
      <c r="R28" s="36">
        <f>SUMIFS(СВЦЭМ!$D$33:$D$776,СВЦЭМ!$A$33:$A$776,$A28,СВЦЭМ!$B$33:$B$776,R$11)+'СЕТ СН'!$F$14+СВЦЭМ!$D$10+'СЕТ СН'!$F$5-'СЕТ СН'!$F$24</f>
        <v>3205.5516323800002</v>
      </c>
      <c r="S28" s="36">
        <f>SUMIFS(СВЦЭМ!$D$33:$D$776,СВЦЭМ!$A$33:$A$776,$A28,СВЦЭМ!$B$33:$B$776,S$11)+'СЕТ СН'!$F$14+СВЦЭМ!$D$10+'СЕТ СН'!$F$5-'СЕТ СН'!$F$24</f>
        <v>3208.8228272699998</v>
      </c>
      <c r="T28" s="36">
        <f>SUMIFS(СВЦЭМ!$D$33:$D$776,СВЦЭМ!$A$33:$A$776,$A28,СВЦЭМ!$B$33:$B$776,T$11)+'СЕТ СН'!$F$14+СВЦЭМ!$D$10+'СЕТ СН'!$F$5-'СЕТ СН'!$F$24</f>
        <v>3206.0822056100001</v>
      </c>
      <c r="U28" s="36">
        <f>SUMIFS(СВЦЭМ!$D$33:$D$776,СВЦЭМ!$A$33:$A$776,$A28,СВЦЭМ!$B$33:$B$776,U$11)+'СЕТ СН'!$F$14+СВЦЭМ!$D$10+'СЕТ СН'!$F$5-'СЕТ СН'!$F$24</f>
        <v>3209.5853475399999</v>
      </c>
      <c r="V28" s="36">
        <f>SUMIFS(СВЦЭМ!$D$33:$D$776,СВЦЭМ!$A$33:$A$776,$A28,СВЦЭМ!$B$33:$B$776,V$11)+'СЕТ СН'!$F$14+СВЦЭМ!$D$10+'СЕТ СН'!$F$5-'СЕТ СН'!$F$24</f>
        <v>3208.3401043200001</v>
      </c>
      <c r="W28" s="36">
        <f>SUMIFS(СВЦЭМ!$D$33:$D$776,СВЦЭМ!$A$33:$A$776,$A28,СВЦЭМ!$B$33:$B$776,W$11)+'СЕТ СН'!$F$14+СВЦЭМ!$D$10+'СЕТ СН'!$F$5-'СЕТ СН'!$F$24</f>
        <v>3206.1628498</v>
      </c>
      <c r="X28" s="36">
        <f>SUMIFS(СВЦЭМ!$D$33:$D$776,СВЦЭМ!$A$33:$A$776,$A28,СВЦЭМ!$B$33:$B$776,X$11)+'СЕТ СН'!$F$14+СВЦЭМ!$D$10+'СЕТ СН'!$F$5-'СЕТ СН'!$F$24</f>
        <v>3208.2233444799999</v>
      </c>
      <c r="Y28" s="36">
        <f>SUMIFS(СВЦЭМ!$D$33:$D$776,СВЦЭМ!$A$33:$A$776,$A28,СВЦЭМ!$B$33:$B$776,Y$11)+'СЕТ СН'!$F$14+СВЦЭМ!$D$10+'СЕТ СН'!$F$5-'СЕТ СН'!$F$24</f>
        <v>3269.94937734</v>
      </c>
    </row>
    <row r="29" spans="1:25" ht="15.75" x14ac:dyDescent="0.2">
      <c r="A29" s="35">
        <f t="shared" si="0"/>
        <v>44061</v>
      </c>
      <c r="B29" s="36">
        <f>SUMIFS(СВЦЭМ!$D$33:$D$776,СВЦЭМ!$A$33:$A$776,$A29,СВЦЭМ!$B$33:$B$776,B$11)+'СЕТ СН'!$F$14+СВЦЭМ!$D$10+'СЕТ СН'!$F$5-'СЕТ СН'!$F$24</f>
        <v>3347.4902460799999</v>
      </c>
      <c r="C29" s="36">
        <f>SUMIFS(СВЦЭМ!$D$33:$D$776,СВЦЭМ!$A$33:$A$776,$A29,СВЦЭМ!$B$33:$B$776,C$11)+'СЕТ СН'!$F$14+СВЦЭМ!$D$10+'СЕТ СН'!$F$5-'СЕТ СН'!$F$24</f>
        <v>3383.8514800499997</v>
      </c>
      <c r="D29" s="36">
        <f>SUMIFS(СВЦЭМ!$D$33:$D$776,СВЦЭМ!$A$33:$A$776,$A29,СВЦЭМ!$B$33:$B$776,D$11)+'СЕТ СН'!$F$14+СВЦЭМ!$D$10+'СЕТ СН'!$F$5-'СЕТ СН'!$F$24</f>
        <v>3402.3511246600001</v>
      </c>
      <c r="E29" s="36">
        <f>SUMIFS(СВЦЭМ!$D$33:$D$776,СВЦЭМ!$A$33:$A$776,$A29,СВЦЭМ!$B$33:$B$776,E$11)+'СЕТ СН'!$F$14+СВЦЭМ!$D$10+'СЕТ СН'!$F$5-'СЕТ СН'!$F$24</f>
        <v>3402.5275697799998</v>
      </c>
      <c r="F29" s="36">
        <f>SUMIFS(СВЦЭМ!$D$33:$D$776,СВЦЭМ!$A$33:$A$776,$A29,СВЦЭМ!$B$33:$B$776,F$11)+'СЕТ СН'!$F$14+СВЦЭМ!$D$10+'СЕТ СН'!$F$5-'СЕТ СН'!$F$24</f>
        <v>3413.31001956</v>
      </c>
      <c r="G29" s="36">
        <f>SUMIFS(СВЦЭМ!$D$33:$D$776,СВЦЭМ!$A$33:$A$776,$A29,СВЦЭМ!$B$33:$B$776,G$11)+'СЕТ СН'!$F$14+СВЦЭМ!$D$10+'СЕТ СН'!$F$5-'СЕТ СН'!$F$24</f>
        <v>3407.15638476</v>
      </c>
      <c r="H29" s="36">
        <f>SUMIFS(СВЦЭМ!$D$33:$D$776,СВЦЭМ!$A$33:$A$776,$A29,СВЦЭМ!$B$33:$B$776,H$11)+'СЕТ СН'!$F$14+СВЦЭМ!$D$10+'СЕТ СН'!$F$5-'СЕТ СН'!$F$24</f>
        <v>3410.2726051099999</v>
      </c>
      <c r="I29" s="36">
        <f>SUMIFS(СВЦЭМ!$D$33:$D$776,СВЦЭМ!$A$33:$A$776,$A29,СВЦЭМ!$B$33:$B$776,I$11)+'СЕТ СН'!$F$14+СВЦЭМ!$D$10+'СЕТ СН'!$F$5-'СЕТ СН'!$F$24</f>
        <v>3412.8259133299998</v>
      </c>
      <c r="J29" s="36">
        <f>SUMIFS(СВЦЭМ!$D$33:$D$776,СВЦЭМ!$A$33:$A$776,$A29,СВЦЭМ!$B$33:$B$776,J$11)+'СЕТ СН'!$F$14+СВЦЭМ!$D$10+'СЕТ СН'!$F$5-'СЕТ СН'!$F$24</f>
        <v>3359.9155336899998</v>
      </c>
      <c r="K29" s="36">
        <f>SUMIFS(СВЦЭМ!$D$33:$D$776,СВЦЭМ!$A$33:$A$776,$A29,СВЦЭМ!$B$33:$B$776,K$11)+'СЕТ СН'!$F$14+СВЦЭМ!$D$10+'СЕТ СН'!$F$5-'СЕТ СН'!$F$24</f>
        <v>3343.6644916099999</v>
      </c>
      <c r="L29" s="36">
        <f>SUMIFS(СВЦЭМ!$D$33:$D$776,СВЦЭМ!$A$33:$A$776,$A29,СВЦЭМ!$B$33:$B$776,L$11)+'СЕТ СН'!$F$14+СВЦЭМ!$D$10+'СЕТ СН'!$F$5-'СЕТ СН'!$F$24</f>
        <v>3341.3422876099999</v>
      </c>
      <c r="M29" s="36">
        <f>SUMIFS(СВЦЭМ!$D$33:$D$776,СВЦЭМ!$A$33:$A$776,$A29,СВЦЭМ!$B$33:$B$776,M$11)+'СЕТ СН'!$F$14+СВЦЭМ!$D$10+'СЕТ СН'!$F$5-'СЕТ СН'!$F$24</f>
        <v>3297.8656147900001</v>
      </c>
      <c r="N29" s="36">
        <f>SUMIFS(СВЦЭМ!$D$33:$D$776,СВЦЭМ!$A$33:$A$776,$A29,СВЦЭМ!$B$33:$B$776,N$11)+'СЕТ СН'!$F$14+СВЦЭМ!$D$10+'СЕТ СН'!$F$5-'СЕТ СН'!$F$24</f>
        <v>3223.5694056900002</v>
      </c>
      <c r="O29" s="36">
        <f>SUMIFS(СВЦЭМ!$D$33:$D$776,СВЦЭМ!$A$33:$A$776,$A29,СВЦЭМ!$B$33:$B$776,O$11)+'СЕТ СН'!$F$14+СВЦЭМ!$D$10+'СЕТ СН'!$F$5-'СЕТ СН'!$F$24</f>
        <v>3202.63953537</v>
      </c>
      <c r="P29" s="36">
        <f>SUMIFS(СВЦЭМ!$D$33:$D$776,СВЦЭМ!$A$33:$A$776,$A29,СВЦЭМ!$B$33:$B$776,P$11)+'СЕТ СН'!$F$14+СВЦЭМ!$D$10+'СЕТ СН'!$F$5-'СЕТ СН'!$F$24</f>
        <v>3202.08449131</v>
      </c>
      <c r="Q29" s="36">
        <f>SUMIFS(СВЦЭМ!$D$33:$D$776,СВЦЭМ!$A$33:$A$776,$A29,СВЦЭМ!$B$33:$B$776,Q$11)+'СЕТ СН'!$F$14+СВЦЭМ!$D$10+'СЕТ СН'!$F$5-'СЕТ СН'!$F$24</f>
        <v>3202.7173949399998</v>
      </c>
      <c r="R29" s="36">
        <f>SUMIFS(СВЦЭМ!$D$33:$D$776,СВЦЭМ!$A$33:$A$776,$A29,СВЦЭМ!$B$33:$B$776,R$11)+'СЕТ СН'!$F$14+СВЦЭМ!$D$10+'СЕТ СН'!$F$5-'СЕТ СН'!$F$24</f>
        <v>3191.6894674</v>
      </c>
      <c r="S29" s="36">
        <f>SUMIFS(СВЦЭМ!$D$33:$D$776,СВЦЭМ!$A$33:$A$776,$A29,СВЦЭМ!$B$33:$B$776,S$11)+'СЕТ СН'!$F$14+СВЦЭМ!$D$10+'СЕТ СН'!$F$5-'СЕТ СН'!$F$24</f>
        <v>3195.28242864</v>
      </c>
      <c r="T29" s="36">
        <f>SUMIFS(СВЦЭМ!$D$33:$D$776,СВЦЭМ!$A$33:$A$776,$A29,СВЦЭМ!$B$33:$B$776,T$11)+'СЕТ СН'!$F$14+СВЦЭМ!$D$10+'СЕТ СН'!$F$5-'СЕТ СН'!$F$24</f>
        <v>3195.44975651</v>
      </c>
      <c r="U29" s="36">
        <f>SUMIFS(СВЦЭМ!$D$33:$D$776,СВЦЭМ!$A$33:$A$776,$A29,СВЦЭМ!$B$33:$B$776,U$11)+'СЕТ СН'!$F$14+СВЦЭМ!$D$10+'СЕТ СН'!$F$5-'СЕТ СН'!$F$24</f>
        <v>3194.0696651399999</v>
      </c>
      <c r="V29" s="36">
        <f>SUMIFS(СВЦЭМ!$D$33:$D$776,СВЦЭМ!$A$33:$A$776,$A29,СВЦЭМ!$B$33:$B$776,V$11)+'СЕТ СН'!$F$14+СВЦЭМ!$D$10+'СЕТ СН'!$F$5-'СЕТ СН'!$F$24</f>
        <v>3190.4427005799998</v>
      </c>
      <c r="W29" s="36">
        <f>SUMIFS(СВЦЭМ!$D$33:$D$776,СВЦЭМ!$A$33:$A$776,$A29,СВЦЭМ!$B$33:$B$776,W$11)+'СЕТ СН'!$F$14+СВЦЭМ!$D$10+'СЕТ СН'!$F$5-'СЕТ СН'!$F$24</f>
        <v>3207.2289022200002</v>
      </c>
      <c r="X29" s="36">
        <f>SUMIFS(СВЦЭМ!$D$33:$D$776,СВЦЭМ!$A$33:$A$776,$A29,СВЦЭМ!$B$33:$B$776,X$11)+'СЕТ СН'!$F$14+СВЦЭМ!$D$10+'СЕТ СН'!$F$5-'СЕТ СН'!$F$24</f>
        <v>3207.9174059799998</v>
      </c>
      <c r="Y29" s="36">
        <f>SUMIFS(СВЦЭМ!$D$33:$D$776,СВЦЭМ!$A$33:$A$776,$A29,СВЦЭМ!$B$33:$B$776,Y$11)+'СЕТ СН'!$F$14+СВЦЭМ!$D$10+'СЕТ СН'!$F$5-'СЕТ СН'!$F$24</f>
        <v>3278.9423775999999</v>
      </c>
    </row>
    <row r="30" spans="1:25" ht="15.75" x14ac:dyDescent="0.2">
      <c r="A30" s="35">
        <f t="shared" si="0"/>
        <v>44062</v>
      </c>
      <c r="B30" s="36">
        <f>SUMIFS(СВЦЭМ!$D$33:$D$776,СВЦЭМ!$A$33:$A$776,$A30,СВЦЭМ!$B$33:$B$776,B$11)+'СЕТ СН'!$F$14+СВЦЭМ!$D$10+'СЕТ СН'!$F$5-'СЕТ СН'!$F$24</f>
        <v>3285.86699718</v>
      </c>
      <c r="C30" s="36">
        <f>SUMIFS(СВЦЭМ!$D$33:$D$776,СВЦЭМ!$A$33:$A$776,$A30,СВЦЭМ!$B$33:$B$776,C$11)+'СЕТ СН'!$F$14+СВЦЭМ!$D$10+'СЕТ СН'!$F$5-'СЕТ СН'!$F$24</f>
        <v>3325.9312618700001</v>
      </c>
      <c r="D30" s="36">
        <f>SUMIFS(СВЦЭМ!$D$33:$D$776,СВЦЭМ!$A$33:$A$776,$A30,СВЦЭМ!$B$33:$B$776,D$11)+'СЕТ СН'!$F$14+СВЦЭМ!$D$10+'СЕТ СН'!$F$5-'СЕТ СН'!$F$24</f>
        <v>3333.3768738399999</v>
      </c>
      <c r="E30" s="36">
        <f>SUMIFS(СВЦЭМ!$D$33:$D$776,СВЦЭМ!$A$33:$A$776,$A30,СВЦЭМ!$B$33:$B$776,E$11)+'СЕТ СН'!$F$14+СВЦЭМ!$D$10+'СЕТ СН'!$F$5-'СЕТ СН'!$F$24</f>
        <v>3349.39086456</v>
      </c>
      <c r="F30" s="36">
        <f>SUMIFS(СВЦЭМ!$D$33:$D$776,СВЦЭМ!$A$33:$A$776,$A30,СВЦЭМ!$B$33:$B$776,F$11)+'СЕТ СН'!$F$14+СВЦЭМ!$D$10+'СЕТ СН'!$F$5-'СЕТ СН'!$F$24</f>
        <v>3358.1992508900003</v>
      </c>
      <c r="G30" s="36">
        <f>SUMIFS(СВЦЭМ!$D$33:$D$776,СВЦЭМ!$A$33:$A$776,$A30,СВЦЭМ!$B$33:$B$776,G$11)+'СЕТ СН'!$F$14+СВЦЭМ!$D$10+'СЕТ СН'!$F$5-'СЕТ СН'!$F$24</f>
        <v>3341.1458726400001</v>
      </c>
      <c r="H30" s="36">
        <f>SUMIFS(СВЦЭМ!$D$33:$D$776,СВЦЭМ!$A$33:$A$776,$A30,СВЦЭМ!$B$33:$B$776,H$11)+'СЕТ СН'!$F$14+СВЦЭМ!$D$10+'СЕТ СН'!$F$5-'СЕТ СН'!$F$24</f>
        <v>3339.5966511300003</v>
      </c>
      <c r="I30" s="36">
        <f>SUMIFS(СВЦЭМ!$D$33:$D$776,СВЦЭМ!$A$33:$A$776,$A30,СВЦЭМ!$B$33:$B$776,I$11)+'СЕТ СН'!$F$14+СВЦЭМ!$D$10+'СЕТ СН'!$F$5-'СЕТ СН'!$F$24</f>
        <v>3364.94980743</v>
      </c>
      <c r="J30" s="36">
        <f>SUMIFS(СВЦЭМ!$D$33:$D$776,СВЦЭМ!$A$33:$A$776,$A30,СВЦЭМ!$B$33:$B$776,J$11)+'СЕТ СН'!$F$14+СВЦЭМ!$D$10+'СЕТ СН'!$F$5-'СЕТ СН'!$F$24</f>
        <v>3341.54219057</v>
      </c>
      <c r="K30" s="36">
        <f>SUMIFS(СВЦЭМ!$D$33:$D$776,СВЦЭМ!$A$33:$A$776,$A30,СВЦЭМ!$B$33:$B$776,K$11)+'СЕТ СН'!$F$14+СВЦЭМ!$D$10+'СЕТ СН'!$F$5-'СЕТ СН'!$F$24</f>
        <v>3309.9778565900001</v>
      </c>
      <c r="L30" s="36">
        <f>SUMIFS(СВЦЭМ!$D$33:$D$776,СВЦЭМ!$A$33:$A$776,$A30,СВЦЭМ!$B$33:$B$776,L$11)+'СЕТ СН'!$F$14+СВЦЭМ!$D$10+'СЕТ СН'!$F$5-'СЕТ СН'!$F$24</f>
        <v>3268.9121662400003</v>
      </c>
      <c r="M30" s="36">
        <f>SUMIFS(СВЦЭМ!$D$33:$D$776,СВЦЭМ!$A$33:$A$776,$A30,СВЦЭМ!$B$33:$B$776,M$11)+'СЕТ СН'!$F$14+СВЦЭМ!$D$10+'СЕТ СН'!$F$5-'СЕТ СН'!$F$24</f>
        <v>3229.8923299600001</v>
      </c>
      <c r="N30" s="36">
        <f>SUMIFS(СВЦЭМ!$D$33:$D$776,СВЦЭМ!$A$33:$A$776,$A30,СВЦЭМ!$B$33:$B$776,N$11)+'СЕТ СН'!$F$14+СВЦЭМ!$D$10+'СЕТ СН'!$F$5-'СЕТ СН'!$F$24</f>
        <v>3193.1169877500001</v>
      </c>
      <c r="O30" s="36">
        <f>SUMIFS(СВЦЭМ!$D$33:$D$776,СВЦЭМ!$A$33:$A$776,$A30,СВЦЭМ!$B$33:$B$776,O$11)+'СЕТ СН'!$F$14+СВЦЭМ!$D$10+'СЕТ СН'!$F$5-'СЕТ СН'!$F$24</f>
        <v>3181.5097826599999</v>
      </c>
      <c r="P30" s="36">
        <f>SUMIFS(СВЦЭМ!$D$33:$D$776,СВЦЭМ!$A$33:$A$776,$A30,СВЦЭМ!$B$33:$B$776,P$11)+'СЕТ СН'!$F$14+СВЦЭМ!$D$10+'СЕТ СН'!$F$5-'СЕТ СН'!$F$24</f>
        <v>3180.4369653899998</v>
      </c>
      <c r="Q30" s="36">
        <f>SUMIFS(СВЦЭМ!$D$33:$D$776,СВЦЭМ!$A$33:$A$776,$A30,СВЦЭМ!$B$33:$B$776,Q$11)+'СЕТ СН'!$F$14+СВЦЭМ!$D$10+'СЕТ СН'!$F$5-'СЕТ СН'!$F$24</f>
        <v>3181.2677500899999</v>
      </c>
      <c r="R30" s="36">
        <f>SUMIFS(СВЦЭМ!$D$33:$D$776,СВЦЭМ!$A$33:$A$776,$A30,СВЦЭМ!$B$33:$B$776,R$11)+'СЕТ СН'!$F$14+СВЦЭМ!$D$10+'СЕТ СН'!$F$5-'СЕТ СН'!$F$24</f>
        <v>3177.1529010300001</v>
      </c>
      <c r="S30" s="36">
        <f>SUMIFS(СВЦЭМ!$D$33:$D$776,СВЦЭМ!$A$33:$A$776,$A30,СВЦЭМ!$B$33:$B$776,S$11)+'СЕТ СН'!$F$14+СВЦЭМ!$D$10+'СЕТ СН'!$F$5-'СЕТ СН'!$F$24</f>
        <v>3178.3088313899998</v>
      </c>
      <c r="T30" s="36">
        <f>SUMIFS(СВЦЭМ!$D$33:$D$776,СВЦЭМ!$A$33:$A$776,$A30,СВЦЭМ!$B$33:$B$776,T$11)+'СЕТ СН'!$F$14+СВЦЭМ!$D$10+'СЕТ СН'!$F$5-'СЕТ СН'!$F$24</f>
        <v>3174.5713846200001</v>
      </c>
      <c r="U30" s="36">
        <f>SUMIFS(СВЦЭМ!$D$33:$D$776,СВЦЭМ!$A$33:$A$776,$A30,СВЦЭМ!$B$33:$B$776,U$11)+'СЕТ СН'!$F$14+СВЦЭМ!$D$10+'СЕТ СН'!$F$5-'СЕТ СН'!$F$24</f>
        <v>3169.4873071299999</v>
      </c>
      <c r="V30" s="36">
        <f>SUMIFS(СВЦЭМ!$D$33:$D$776,СВЦЭМ!$A$33:$A$776,$A30,СВЦЭМ!$B$33:$B$776,V$11)+'СЕТ СН'!$F$14+СВЦЭМ!$D$10+'СЕТ СН'!$F$5-'СЕТ СН'!$F$24</f>
        <v>3162.38580275</v>
      </c>
      <c r="W30" s="36">
        <f>SUMIFS(СВЦЭМ!$D$33:$D$776,СВЦЭМ!$A$33:$A$776,$A30,СВЦЭМ!$B$33:$B$776,W$11)+'СЕТ СН'!$F$14+СВЦЭМ!$D$10+'СЕТ СН'!$F$5-'СЕТ СН'!$F$24</f>
        <v>3166.35280272</v>
      </c>
      <c r="X30" s="36">
        <f>SUMIFS(СВЦЭМ!$D$33:$D$776,СВЦЭМ!$A$33:$A$776,$A30,СВЦЭМ!$B$33:$B$776,X$11)+'СЕТ СН'!$F$14+СВЦЭМ!$D$10+'СЕТ СН'!$F$5-'СЕТ СН'!$F$24</f>
        <v>3177.4710999899999</v>
      </c>
      <c r="Y30" s="36">
        <f>SUMIFS(СВЦЭМ!$D$33:$D$776,СВЦЭМ!$A$33:$A$776,$A30,СВЦЭМ!$B$33:$B$776,Y$11)+'СЕТ СН'!$F$14+СВЦЭМ!$D$10+'СЕТ СН'!$F$5-'СЕТ СН'!$F$24</f>
        <v>3285.20154899</v>
      </c>
    </row>
    <row r="31" spans="1:25" ht="15.75" x14ac:dyDescent="0.2">
      <c r="A31" s="35">
        <f t="shared" si="0"/>
        <v>44063</v>
      </c>
      <c r="B31" s="36">
        <f>SUMIFS(СВЦЭМ!$D$33:$D$776,СВЦЭМ!$A$33:$A$776,$A31,СВЦЭМ!$B$33:$B$776,B$11)+'СЕТ СН'!$F$14+СВЦЭМ!$D$10+'СЕТ СН'!$F$5-'СЕТ СН'!$F$24</f>
        <v>3346.3905948199999</v>
      </c>
      <c r="C31" s="36">
        <f>SUMIFS(СВЦЭМ!$D$33:$D$776,СВЦЭМ!$A$33:$A$776,$A31,СВЦЭМ!$B$33:$B$776,C$11)+'СЕТ СН'!$F$14+СВЦЭМ!$D$10+'СЕТ СН'!$F$5-'СЕТ СН'!$F$24</f>
        <v>3384.7327069499997</v>
      </c>
      <c r="D31" s="36">
        <f>SUMIFS(СВЦЭМ!$D$33:$D$776,СВЦЭМ!$A$33:$A$776,$A31,СВЦЭМ!$B$33:$B$776,D$11)+'СЕТ СН'!$F$14+СВЦЭМ!$D$10+'СЕТ СН'!$F$5-'СЕТ СН'!$F$24</f>
        <v>3411.6743259499999</v>
      </c>
      <c r="E31" s="36">
        <f>SUMIFS(СВЦЭМ!$D$33:$D$776,СВЦЭМ!$A$33:$A$776,$A31,СВЦЭМ!$B$33:$B$776,E$11)+'СЕТ СН'!$F$14+СВЦЭМ!$D$10+'СЕТ СН'!$F$5-'СЕТ СН'!$F$24</f>
        <v>3426.2051492299997</v>
      </c>
      <c r="F31" s="36">
        <f>SUMIFS(СВЦЭМ!$D$33:$D$776,СВЦЭМ!$A$33:$A$776,$A31,СВЦЭМ!$B$33:$B$776,F$11)+'СЕТ СН'!$F$14+СВЦЭМ!$D$10+'СЕТ СН'!$F$5-'СЕТ СН'!$F$24</f>
        <v>3425.0618662400002</v>
      </c>
      <c r="G31" s="36">
        <f>SUMIFS(СВЦЭМ!$D$33:$D$776,СВЦЭМ!$A$33:$A$776,$A31,СВЦЭМ!$B$33:$B$776,G$11)+'СЕТ СН'!$F$14+СВЦЭМ!$D$10+'СЕТ СН'!$F$5-'СЕТ СН'!$F$24</f>
        <v>3406.9074542500002</v>
      </c>
      <c r="H31" s="36">
        <f>SUMIFS(СВЦЭМ!$D$33:$D$776,СВЦЭМ!$A$33:$A$776,$A31,СВЦЭМ!$B$33:$B$776,H$11)+'СЕТ СН'!$F$14+СВЦЭМ!$D$10+'СЕТ СН'!$F$5-'СЕТ СН'!$F$24</f>
        <v>3378.7597108</v>
      </c>
      <c r="I31" s="36">
        <f>SUMIFS(СВЦЭМ!$D$33:$D$776,СВЦЭМ!$A$33:$A$776,$A31,СВЦЭМ!$B$33:$B$776,I$11)+'СЕТ СН'!$F$14+СВЦЭМ!$D$10+'СЕТ СН'!$F$5-'СЕТ СН'!$F$24</f>
        <v>3413.9122250800001</v>
      </c>
      <c r="J31" s="36">
        <f>SUMIFS(СВЦЭМ!$D$33:$D$776,СВЦЭМ!$A$33:$A$776,$A31,СВЦЭМ!$B$33:$B$776,J$11)+'СЕТ СН'!$F$14+СВЦЭМ!$D$10+'СЕТ СН'!$F$5-'СЕТ СН'!$F$24</f>
        <v>3385.3016559799999</v>
      </c>
      <c r="K31" s="36">
        <f>SUMIFS(СВЦЭМ!$D$33:$D$776,СВЦЭМ!$A$33:$A$776,$A31,СВЦЭМ!$B$33:$B$776,K$11)+'СЕТ СН'!$F$14+СВЦЭМ!$D$10+'СЕТ СН'!$F$5-'СЕТ СН'!$F$24</f>
        <v>3350.77322826</v>
      </c>
      <c r="L31" s="36">
        <f>SUMIFS(СВЦЭМ!$D$33:$D$776,СВЦЭМ!$A$33:$A$776,$A31,СВЦЭМ!$B$33:$B$776,L$11)+'СЕТ СН'!$F$14+СВЦЭМ!$D$10+'СЕТ СН'!$F$5-'СЕТ СН'!$F$24</f>
        <v>3311.0703855399997</v>
      </c>
      <c r="M31" s="36">
        <f>SUMIFS(СВЦЭМ!$D$33:$D$776,СВЦЭМ!$A$33:$A$776,$A31,СВЦЭМ!$B$33:$B$776,M$11)+'СЕТ СН'!$F$14+СВЦЭМ!$D$10+'СЕТ СН'!$F$5-'СЕТ СН'!$F$24</f>
        <v>3259.7396151000003</v>
      </c>
      <c r="N31" s="36">
        <f>SUMIFS(СВЦЭМ!$D$33:$D$776,СВЦЭМ!$A$33:$A$776,$A31,СВЦЭМ!$B$33:$B$776,N$11)+'СЕТ СН'!$F$14+СВЦЭМ!$D$10+'СЕТ СН'!$F$5-'СЕТ СН'!$F$24</f>
        <v>3202.8182210099999</v>
      </c>
      <c r="O31" s="36">
        <f>SUMIFS(СВЦЭМ!$D$33:$D$776,СВЦЭМ!$A$33:$A$776,$A31,СВЦЭМ!$B$33:$B$776,O$11)+'СЕТ СН'!$F$14+СВЦЭМ!$D$10+'СЕТ СН'!$F$5-'СЕТ СН'!$F$24</f>
        <v>3181.4825344999999</v>
      </c>
      <c r="P31" s="36">
        <f>SUMIFS(СВЦЭМ!$D$33:$D$776,СВЦЭМ!$A$33:$A$776,$A31,СВЦЭМ!$B$33:$B$776,P$11)+'СЕТ СН'!$F$14+СВЦЭМ!$D$10+'СЕТ СН'!$F$5-'СЕТ СН'!$F$24</f>
        <v>3180.45964374</v>
      </c>
      <c r="Q31" s="36">
        <f>SUMIFS(СВЦЭМ!$D$33:$D$776,СВЦЭМ!$A$33:$A$776,$A31,СВЦЭМ!$B$33:$B$776,Q$11)+'СЕТ СН'!$F$14+СВЦЭМ!$D$10+'СЕТ СН'!$F$5-'СЕТ СН'!$F$24</f>
        <v>3182.5956663799998</v>
      </c>
      <c r="R31" s="36">
        <f>SUMIFS(СВЦЭМ!$D$33:$D$776,СВЦЭМ!$A$33:$A$776,$A31,СВЦЭМ!$B$33:$B$776,R$11)+'СЕТ СН'!$F$14+СВЦЭМ!$D$10+'СЕТ СН'!$F$5-'СЕТ СН'!$F$24</f>
        <v>3183.7205321599999</v>
      </c>
      <c r="S31" s="36">
        <f>SUMIFS(СВЦЭМ!$D$33:$D$776,СВЦЭМ!$A$33:$A$776,$A31,СВЦЭМ!$B$33:$B$776,S$11)+'СЕТ СН'!$F$14+СВЦЭМ!$D$10+'СЕТ СН'!$F$5-'СЕТ СН'!$F$24</f>
        <v>3190.6787042000001</v>
      </c>
      <c r="T31" s="36">
        <f>SUMIFS(СВЦЭМ!$D$33:$D$776,СВЦЭМ!$A$33:$A$776,$A31,СВЦЭМ!$B$33:$B$776,T$11)+'СЕТ СН'!$F$14+СВЦЭМ!$D$10+'СЕТ СН'!$F$5-'СЕТ СН'!$F$24</f>
        <v>3191.8044830700001</v>
      </c>
      <c r="U31" s="36">
        <f>SUMIFS(СВЦЭМ!$D$33:$D$776,СВЦЭМ!$A$33:$A$776,$A31,СВЦЭМ!$B$33:$B$776,U$11)+'СЕТ СН'!$F$14+СВЦЭМ!$D$10+'СЕТ СН'!$F$5-'СЕТ СН'!$F$24</f>
        <v>3190.9799918200001</v>
      </c>
      <c r="V31" s="36">
        <f>SUMIFS(СВЦЭМ!$D$33:$D$776,СВЦЭМ!$A$33:$A$776,$A31,СВЦЭМ!$B$33:$B$776,V$11)+'СЕТ СН'!$F$14+СВЦЭМ!$D$10+'СЕТ СН'!$F$5-'СЕТ СН'!$F$24</f>
        <v>3193.3485519300002</v>
      </c>
      <c r="W31" s="36">
        <f>SUMIFS(СВЦЭМ!$D$33:$D$776,СВЦЭМ!$A$33:$A$776,$A31,СВЦЭМ!$B$33:$B$776,W$11)+'СЕТ СН'!$F$14+СВЦЭМ!$D$10+'СЕТ СН'!$F$5-'СЕТ СН'!$F$24</f>
        <v>3189.82547643</v>
      </c>
      <c r="X31" s="36">
        <f>SUMIFS(СВЦЭМ!$D$33:$D$776,СВЦЭМ!$A$33:$A$776,$A31,СВЦЭМ!$B$33:$B$776,X$11)+'СЕТ СН'!$F$14+СВЦЭМ!$D$10+'СЕТ СН'!$F$5-'СЕТ СН'!$F$24</f>
        <v>3195.2240162600001</v>
      </c>
      <c r="Y31" s="36">
        <f>SUMIFS(СВЦЭМ!$D$33:$D$776,СВЦЭМ!$A$33:$A$776,$A31,СВЦЭМ!$B$33:$B$776,Y$11)+'СЕТ СН'!$F$14+СВЦЭМ!$D$10+'СЕТ СН'!$F$5-'СЕТ СН'!$F$24</f>
        <v>3306.4939895899997</v>
      </c>
    </row>
    <row r="32" spans="1:25" ht="15.75" x14ac:dyDescent="0.2">
      <c r="A32" s="35">
        <f t="shared" si="0"/>
        <v>44064</v>
      </c>
      <c r="B32" s="36">
        <f>SUMIFS(СВЦЭМ!$D$33:$D$776,СВЦЭМ!$A$33:$A$776,$A32,СВЦЭМ!$B$33:$B$776,B$11)+'СЕТ СН'!$F$14+СВЦЭМ!$D$10+'СЕТ СН'!$F$5-'СЕТ СН'!$F$24</f>
        <v>3362.0619123300003</v>
      </c>
      <c r="C32" s="36">
        <f>SUMIFS(СВЦЭМ!$D$33:$D$776,СВЦЭМ!$A$33:$A$776,$A32,СВЦЭМ!$B$33:$B$776,C$11)+'СЕТ СН'!$F$14+СВЦЭМ!$D$10+'СЕТ СН'!$F$5-'СЕТ СН'!$F$24</f>
        <v>3379.4713203199999</v>
      </c>
      <c r="D32" s="36">
        <f>SUMIFS(СВЦЭМ!$D$33:$D$776,СВЦЭМ!$A$33:$A$776,$A32,СВЦЭМ!$B$33:$B$776,D$11)+'СЕТ СН'!$F$14+СВЦЭМ!$D$10+'СЕТ СН'!$F$5-'СЕТ СН'!$F$24</f>
        <v>3416.7927823</v>
      </c>
      <c r="E32" s="36">
        <f>SUMIFS(СВЦЭМ!$D$33:$D$776,СВЦЭМ!$A$33:$A$776,$A32,СВЦЭМ!$B$33:$B$776,E$11)+'СЕТ СН'!$F$14+СВЦЭМ!$D$10+'СЕТ СН'!$F$5-'СЕТ СН'!$F$24</f>
        <v>3411.6229111500002</v>
      </c>
      <c r="F32" s="36">
        <f>SUMIFS(СВЦЭМ!$D$33:$D$776,СВЦЭМ!$A$33:$A$776,$A32,СВЦЭМ!$B$33:$B$776,F$11)+'СЕТ СН'!$F$14+СВЦЭМ!$D$10+'СЕТ СН'!$F$5-'СЕТ СН'!$F$24</f>
        <v>3408.1773546700001</v>
      </c>
      <c r="G32" s="36">
        <f>SUMIFS(СВЦЭМ!$D$33:$D$776,СВЦЭМ!$A$33:$A$776,$A32,СВЦЭМ!$B$33:$B$776,G$11)+'СЕТ СН'!$F$14+СВЦЭМ!$D$10+'СЕТ СН'!$F$5-'СЕТ СН'!$F$24</f>
        <v>3420.76392584</v>
      </c>
      <c r="H32" s="36">
        <f>SUMIFS(СВЦЭМ!$D$33:$D$776,СВЦЭМ!$A$33:$A$776,$A32,СВЦЭМ!$B$33:$B$776,H$11)+'СЕТ СН'!$F$14+СВЦЭМ!$D$10+'СЕТ СН'!$F$5-'СЕТ СН'!$F$24</f>
        <v>3417.1278988200002</v>
      </c>
      <c r="I32" s="36">
        <f>SUMIFS(СВЦЭМ!$D$33:$D$776,СВЦЭМ!$A$33:$A$776,$A32,СВЦЭМ!$B$33:$B$776,I$11)+'СЕТ СН'!$F$14+СВЦЭМ!$D$10+'СЕТ СН'!$F$5-'СЕТ СН'!$F$24</f>
        <v>3443.27362356</v>
      </c>
      <c r="J32" s="36">
        <f>SUMIFS(СВЦЭМ!$D$33:$D$776,СВЦЭМ!$A$33:$A$776,$A32,СВЦЭМ!$B$33:$B$776,J$11)+'СЕТ СН'!$F$14+СВЦЭМ!$D$10+'СЕТ СН'!$F$5-'СЕТ СН'!$F$24</f>
        <v>3415.82716007</v>
      </c>
      <c r="K32" s="36">
        <f>SUMIFS(СВЦЭМ!$D$33:$D$776,СВЦЭМ!$A$33:$A$776,$A32,СВЦЭМ!$B$33:$B$776,K$11)+'СЕТ СН'!$F$14+СВЦЭМ!$D$10+'СЕТ СН'!$F$5-'СЕТ СН'!$F$24</f>
        <v>3368.8840720600001</v>
      </c>
      <c r="L32" s="36">
        <f>SUMIFS(СВЦЭМ!$D$33:$D$776,СВЦЭМ!$A$33:$A$776,$A32,СВЦЭМ!$B$33:$B$776,L$11)+'СЕТ СН'!$F$14+СВЦЭМ!$D$10+'СЕТ СН'!$F$5-'СЕТ СН'!$F$24</f>
        <v>3330.9839429200001</v>
      </c>
      <c r="M32" s="36">
        <f>SUMIFS(СВЦЭМ!$D$33:$D$776,СВЦЭМ!$A$33:$A$776,$A32,СВЦЭМ!$B$33:$B$776,M$11)+'СЕТ СН'!$F$14+СВЦЭМ!$D$10+'СЕТ СН'!$F$5-'СЕТ СН'!$F$24</f>
        <v>3286.2887880899998</v>
      </c>
      <c r="N32" s="36">
        <f>SUMIFS(СВЦЭМ!$D$33:$D$776,СВЦЭМ!$A$33:$A$776,$A32,СВЦЭМ!$B$33:$B$776,N$11)+'СЕТ СН'!$F$14+СВЦЭМ!$D$10+'СЕТ СН'!$F$5-'СЕТ СН'!$F$24</f>
        <v>3228.31390074</v>
      </c>
      <c r="O32" s="36">
        <f>SUMIFS(СВЦЭМ!$D$33:$D$776,СВЦЭМ!$A$33:$A$776,$A32,СВЦЭМ!$B$33:$B$776,O$11)+'СЕТ СН'!$F$14+СВЦЭМ!$D$10+'СЕТ СН'!$F$5-'СЕТ СН'!$F$24</f>
        <v>3211.67048127</v>
      </c>
      <c r="P32" s="36">
        <f>SUMIFS(СВЦЭМ!$D$33:$D$776,СВЦЭМ!$A$33:$A$776,$A32,СВЦЭМ!$B$33:$B$776,P$11)+'СЕТ СН'!$F$14+СВЦЭМ!$D$10+'СЕТ СН'!$F$5-'СЕТ СН'!$F$24</f>
        <v>3208.4229844800002</v>
      </c>
      <c r="Q32" s="36">
        <f>SUMIFS(СВЦЭМ!$D$33:$D$776,СВЦЭМ!$A$33:$A$776,$A32,СВЦЭМ!$B$33:$B$776,Q$11)+'СЕТ СН'!$F$14+СВЦЭМ!$D$10+'СЕТ СН'!$F$5-'СЕТ СН'!$F$24</f>
        <v>3207.7504290500001</v>
      </c>
      <c r="R32" s="36">
        <f>SUMIFS(СВЦЭМ!$D$33:$D$776,СВЦЭМ!$A$33:$A$776,$A32,СВЦЭМ!$B$33:$B$776,R$11)+'СЕТ СН'!$F$14+СВЦЭМ!$D$10+'СЕТ СН'!$F$5-'СЕТ СН'!$F$24</f>
        <v>3200.4707466300001</v>
      </c>
      <c r="S32" s="36">
        <f>SUMIFS(СВЦЭМ!$D$33:$D$776,СВЦЭМ!$A$33:$A$776,$A32,СВЦЭМ!$B$33:$B$776,S$11)+'СЕТ СН'!$F$14+СВЦЭМ!$D$10+'СЕТ СН'!$F$5-'СЕТ СН'!$F$24</f>
        <v>3201.6279171900001</v>
      </c>
      <c r="T32" s="36">
        <f>SUMIFS(СВЦЭМ!$D$33:$D$776,СВЦЭМ!$A$33:$A$776,$A32,СВЦЭМ!$B$33:$B$776,T$11)+'СЕТ СН'!$F$14+СВЦЭМ!$D$10+'СЕТ СН'!$F$5-'СЕТ СН'!$F$24</f>
        <v>3202.5654892000002</v>
      </c>
      <c r="U32" s="36">
        <f>SUMIFS(СВЦЭМ!$D$33:$D$776,СВЦЭМ!$A$33:$A$776,$A32,СВЦЭМ!$B$33:$B$776,U$11)+'СЕТ СН'!$F$14+СВЦЭМ!$D$10+'СЕТ СН'!$F$5-'СЕТ СН'!$F$24</f>
        <v>3210.30649838</v>
      </c>
      <c r="V32" s="36">
        <f>SUMIFS(СВЦЭМ!$D$33:$D$776,СВЦЭМ!$A$33:$A$776,$A32,СВЦЭМ!$B$33:$B$776,V$11)+'СЕТ СН'!$F$14+СВЦЭМ!$D$10+'СЕТ СН'!$F$5-'СЕТ СН'!$F$24</f>
        <v>3214.1318824600003</v>
      </c>
      <c r="W32" s="36">
        <f>SUMIFS(СВЦЭМ!$D$33:$D$776,СВЦЭМ!$A$33:$A$776,$A32,СВЦЭМ!$B$33:$B$776,W$11)+'СЕТ СН'!$F$14+СВЦЭМ!$D$10+'СЕТ СН'!$F$5-'СЕТ СН'!$F$24</f>
        <v>3211.7415867600002</v>
      </c>
      <c r="X32" s="36">
        <f>SUMIFS(СВЦЭМ!$D$33:$D$776,СВЦЭМ!$A$33:$A$776,$A32,СВЦЭМ!$B$33:$B$776,X$11)+'СЕТ СН'!$F$14+СВЦЭМ!$D$10+'СЕТ СН'!$F$5-'СЕТ СН'!$F$24</f>
        <v>3219.5424402799999</v>
      </c>
      <c r="Y32" s="36">
        <f>SUMIFS(СВЦЭМ!$D$33:$D$776,СВЦЭМ!$A$33:$A$776,$A32,СВЦЭМ!$B$33:$B$776,Y$11)+'СЕТ СН'!$F$14+СВЦЭМ!$D$10+'СЕТ СН'!$F$5-'СЕТ СН'!$F$24</f>
        <v>3314.0533633800001</v>
      </c>
    </row>
    <row r="33" spans="1:27" ht="15.75" x14ac:dyDescent="0.2">
      <c r="A33" s="35">
        <f t="shared" si="0"/>
        <v>44065</v>
      </c>
      <c r="B33" s="36">
        <f>SUMIFS(СВЦЭМ!$D$33:$D$776,СВЦЭМ!$A$33:$A$776,$A33,СВЦЭМ!$B$33:$B$776,B$11)+'СЕТ СН'!$F$14+СВЦЭМ!$D$10+'СЕТ СН'!$F$5-'СЕТ СН'!$F$24</f>
        <v>3349.4555521699999</v>
      </c>
      <c r="C33" s="36">
        <f>SUMIFS(СВЦЭМ!$D$33:$D$776,СВЦЭМ!$A$33:$A$776,$A33,СВЦЭМ!$B$33:$B$776,C$11)+'СЕТ СН'!$F$14+СВЦЭМ!$D$10+'СЕТ СН'!$F$5-'СЕТ СН'!$F$24</f>
        <v>3398.6040499999999</v>
      </c>
      <c r="D33" s="36">
        <f>SUMIFS(СВЦЭМ!$D$33:$D$776,СВЦЭМ!$A$33:$A$776,$A33,СВЦЭМ!$B$33:$B$776,D$11)+'СЕТ СН'!$F$14+СВЦЭМ!$D$10+'СЕТ СН'!$F$5-'СЕТ СН'!$F$24</f>
        <v>3414.3069827700001</v>
      </c>
      <c r="E33" s="36">
        <f>SUMIFS(СВЦЭМ!$D$33:$D$776,СВЦЭМ!$A$33:$A$776,$A33,СВЦЭМ!$B$33:$B$776,E$11)+'СЕТ СН'!$F$14+СВЦЭМ!$D$10+'СЕТ СН'!$F$5-'СЕТ СН'!$F$24</f>
        <v>3428.9980416500002</v>
      </c>
      <c r="F33" s="36">
        <f>SUMIFS(СВЦЭМ!$D$33:$D$776,СВЦЭМ!$A$33:$A$776,$A33,СВЦЭМ!$B$33:$B$776,F$11)+'СЕТ СН'!$F$14+СВЦЭМ!$D$10+'СЕТ СН'!$F$5-'СЕТ СН'!$F$24</f>
        <v>3431.6051234500001</v>
      </c>
      <c r="G33" s="36">
        <f>SUMIFS(СВЦЭМ!$D$33:$D$776,СВЦЭМ!$A$33:$A$776,$A33,СВЦЭМ!$B$33:$B$776,G$11)+'СЕТ СН'!$F$14+СВЦЭМ!$D$10+'СЕТ СН'!$F$5-'СЕТ СН'!$F$24</f>
        <v>3424.2406659899998</v>
      </c>
      <c r="H33" s="36">
        <f>SUMIFS(СВЦЭМ!$D$33:$D$776,СВЦЭМ!$A$33:$A$776,$A33,СВЦЭМ!$B$33:$B$776,H$11)+'СЕТ СН'!$F$14+СВЦЭМ!$D$10+'СЕТ СН'!$F$5-'СЕТ СН'!$F$24</f>
        <v>3398.26550086</v>
      </c>
      <c r="I33" s="36">
        <f>SUMIFS(СВЦЭМ!$D$33:$D$776,СВЦЭМ!$A$33:$A$776,$A33,СВЦЭМ!$B$33:$B$776,I$11)+'СЕТ СН'!$F$14+СВЦЭМ!$D$10+'СЕТ СН'!$F$5-'СЕТ СН'!$F$24</f>
        <v>3406.5731633800001</v>
      </c>
      <c r="J33" s="36">
        <f>SUMIFS(СВЦЭМ!$D$33:$D$776,СВЦЭМ!$A$33:$A$776,$A33,СВЦЭМ!$B$33:$B$776,J$11)+'СЕТ СН'!$F$14+СВЦЭМ!$D$10+'СЕТ СН'!$F$5-'СЕТ СН'!$F$24</f>
        <v>3374.2602494900002</v>
      </c>
      <c r="K33" s="36">
        <f>SUMIFS(СВЦЭМ!$D$33:$D$776,СВЦЭМ!$A$33:$A$776,$A33,СВЦЭМ!$B$33:$B$776,K$11)+'СЕТ СН'!$F$14+СВЦЭМ!$D$10+'СЕТ СН'!$F$5-'СЕТ СН'!$F$24</f>
        <v>3339.3474854599999</v>
      </c>
      <c r="L33" s="36">
        <f>SUMIFS(СВЦЭМ!$D$33:$D$776,СВЦЭМ!$A$33:$A$776,$A33,СВЦЭМ!$B$33:$B$776,L$11)+'СЕТ СН'!$F$14+СВЦЭМ!$D$10+'СЕТ СН'!$F$5-'СЕТ СН'!$F$24</f>
        <v>3305.6554079799998</v>
      </c>
      <c r="M33" s="36">
        <f>SUMIFS(СВЦЭМ!$D$33:$D$776,СВЦЭМ!$A$33:$A$776,$A33,СВЦЭМ!$B$33:$B$776,M$11)+'СЕТ СН'!$F$14+СВЦЭМ!$D$10+'СЕТ СН'!$F$5-'СЕТ СН'!$F$24</f>
        <v>3264.0635365100002</v>
      </c>
      <c r="N33" s="36">
        <f>SUMIFS(СВЦЭМ!$D$33:$D$776,СВЦЭМ!$A$33:$A$776,$A33,СВЦЭМ!$B$33:$B$776,N$11)+'СЕТ СН'!$F$14+СВЦЭМ!$D$10+'СЕТ СН'!$F$5-'СЕТ СН'!$F$24</f>
        <v>3226.6701510900002</v>
      </c>
      <c r="O33" s="36">
        <f>SUMIFS(СВЦЭМ!$D$33:$D$776,СВЦЭМ!$A$33:$A$776,$A33,СВЦЭМ!$B$33:$B$776,O$11)+'СЕТ СН'!$F$14+СВЦЭМ!$D$10+'СЕТ СН'!$F$5-'СЕТ СН'!$F$24</f>
        <v>3198.2584494399998</v>
      </c>
      <c r="P33" s="36">
        <f>SUMIFS(СВЦЭМ!$D$33:$D$776,СВЦЭМ!$A$33:$A$776,$A33,СВЦЭМ!$B$33:$B$776,P$11)+'СЕТ СН'!$F$14+СВЦЭМ!$D$10+'СЕТ СН'!$F$5-'СЕТ СН'!$F$24</f>
        <v>3201.6314575799997</v>
      </c>
      <c r="Q33" s="36">
        <f>SUMIFS(СВЦЭМ!$D$33:$D$776,СВЦЭМ!$A$33:$A$776,$A33,СВЦЭМ!$B$33:$B$776,Q$11)+'СЕТ СН'!$F$14+СВЦЭМ!$D$10+'СЕТ СН'!$F$5-'СЕТ СН'!$F$24</f>
        <v>3205.1910148699999</v>
      </c>
      <c r="R33" s="36">
        <f>SUMIFS(СВЦЭМ!$D$33:$D$776,СВЦЭМ!$A$33:$A$776,$A33,СВЦЭМ!$B$33:$B$776,R$11)+'СЕТ СН'!$F$14+СВЦЭМ!$D$10+'СЕТ СН'!$F$5-'СЕТ СН'!$F$24</f>
        <v>3207.1013864799997</v>
      </c>
      <c r="S33" s="36">
        <f>SUMIFS(СВЦЭМ!$D$33:$D$776,СВЦЭМ!$A$33:$A$776,$A33,СВЦЭМ!$B$33:$B$776,S$11)+'СЕТ СН'!$F$14+СВЦЭМ!$D$10+'СЕТ СН'!$F$5-'СЕТ СН'!$F$24</f>
        <v>3207.3022427199999</v>
      </c>
      <c r="T33" s="36">
        <f>SUMIFS(СВЦЭМ!$D$33:$D$776,СВЦЭМ!$A$33:$A$776,$A33,СВЦЭМ!$B$33:$B$776,T$11)+'СЕТ СН'!$F$14+СВЦЭМ!$D$10+'СЕТ СН'!$F$5-'СЕТ СН'!$F$24</f>
        <v>3196.6133854300001</v>
      </c>
      <c r="U33" s="36">
        <f>SUMIFS(СВЦЭМ!$D$33:$D$776,СВЦЭМ!$A$33:$A$776,$A33,СВЦЭМ!$B$33:$B$776,U$11)+'СЕТ СН'!$F$14+СВЦЭМ!$D$10+'СЕТ СН'!$F$5-'СЕТ СН'!$F$24</f>
        <v>3191.32142828</v>
      </c>
      <c r="V33" s="36">
        <f>SUMIFS(СВЦЭМ!$D$33:$D$776,СВЦЭМ!$A$33:$A$776,$A33,СВЦЭМ!$B$33:$B$776,V$11)+'СЕТ СН'!$F$14+СВЦЭМ!$D$10+'СЕТ СН'!$F$5-'СЕТ СН'!$F$24</f>
        <v>3185.6718222099998</v>
      </c>
      <c r="W33" s="36">
        <f>SUMIFS(СВЦЭМ!$D$33:$D$776,СВЦЭМ!$A$33:$A$776,$A33,СВЦЭМ!$B$33:$B$776,W$11)+'СЕТ СН'!$F$14+СВЦЭМ!$D$10+'СЕТ СН'!$F$5-'СЕТ СН'!$F$24</f>
        <v>3189.1538554899998</v>
      </c>
      <c r="X33" s="36">
        <f>SUMIFS(СВЦЭМ!$D$33:$D$776,СВЦЭМ!$A$33:$A$776,$A33,СВЦЭМ!$B$33:$B$776,X$11)+'СЕТ СН'!$F$14+СВЦЭМ!$D$10+'СЕТ СН'!$F$5-'СЕТ СН'!$F$24</f>
        <v>3204.6038202999998</v>
      </c>
      <c r="Y33" s="36">
        <f>SUMIFS(СВЦЭМ!$D$33:$D$776,СВЦЭМ!$A$33:$A$776,$A33,СВЦЭМ!$B$33:$B$776,Y$11)+'СЕТ СН'!$F$14+СВЦЭМ!$D$10+'СЕТ СН'!$F$5-'СЕТ СН'!$F$24</f>
        <v>3307.22419799</v>
      </c>
    </row>
    <row r="34" spans="1:27" ht="15.75" x14ac:dyDescent="0.2">
      <c r="A34" s="35">
        <f t="shared" si="0"/>
        <v>44066</v>
      </c>
      <c r="B34" s="36">
        <f>SUMIFS(СВЦЭМ!$D$33:$D$776,СВЦЭМ!$A$33:$A$776,$A34,СВЦЭМ!$B$33:$B$776,B$11)+'СЕТ СН'!$F$14+СВЦЭМ!$D$10+'СЕТ СН'!$F$5-'СЕТ СН'!$F$24</f>
        <v>3360.3856034300002</v>
      </c>
      <c r="C34" s="36">
        <f>SUMIFS(СВЦЭМ!$D$33:$D$776,СВЦЭМ!$A$33:$A$776,$A34,СВЦЭМ!$B$33:$B$776,C$11)+'СЕТ СН'!$F$14+СВЦЭМ!$D$10+'СЕТ СН'!$F$5-'СЕТ СН'!$F$24</f>
        <v>3384.1041192799998</v>
      </c>
      <c r="D34" s="36">
        <f>SUMIFS(СВЦЭМ!$D$33:$D$776,СВЦЭМ!$A$33:$A$776,$A34,СВЦЭМ!$B$33:$B$776,D$11)+'СЕТ СН'!$F$14+СВЦЭМ!$D$10+'СЕТ СН'!$F$5-'СЕТ СН'!$F$24</f>
        <v>3409.4481964000001</v>
      </c>
      <c r="E34" s="36">
        <f>SUMIFS(СВЦЭМ!$D$33:$D$776,СВЦЭМ!$A$33:$A$776,$A34,СВЦЭМ!$B$33:$B$776,E$11)+'СЕТ СН'!$F$14+СВЦЭМ!$D$10+'СЕТ СН'!$F$5-'СЕТ СН'!$F$24</f>
        <v>3425.0181677299997</v>
      </c>
      <c r="F34" s="36">
        <f>SUMIFS(СВЦЭМ!$D$33:$D$776,СВЦЭМ!$A$33:$A$776,$A34,СВЦЭМ!$B$33:$B$776,F$11)+'СЕТ СН'!$F$14+СВЦЭМ!$D$10+'СЕТ СН'!$F$5-'СЕТ СН'!$F$24</f>
        <v>3429.3555407499998</v>
      </c>
      <c r="G34" s="36">
        <f>SUMIFS(СВЦЭМ!$D$33:$D$776,СВЦЭМ!$A$33:$A$776,$A34,СВЦЭМ!$B$33:$B$776,G$11)+'СЕТ СН'!$F$14+СВЦЭМ!$D$10+'СЕТ СН'!$F$5-'СЕТ СН'!$F$24</f>
        <v>3429.8654327300001</v>
      </c>
      <c r="H34" s="36">
        <f>SUMIFS(СВЦЭМ!$D$33:$D$776,СВЦЭМ!$A$33:$A$776,$A34,СВЦЭМ!$B$33:$B$776,H$11)+'СЕТ СН'!$F$14+СВЦЭМ!$D$10+'СЕТ СН'!$F$5-'СЕТ СН'!$F$24</f>
        <v>3417.1591399899999</v>
      </c>
      <c r="I34" s="36">
        <f>SUMIFS(СВЦЭМ!$D$33:$D$776,СВЦЭМ!$A$33:$A$776,$A34,СВЦЭМ!$B$33:$B$776,I$11)+'СЕТ СН'!$F$14+СВЦЭМ!$D$10+'СЕТ СН'!$F$5-'СЕТ СН'!$F$24</f>
        <v>3392.8210227700001</v>
      </c>
      <c r="J34" s="36">
        <f>SUMIFS(СВЦЭМ!$D$33:$D$776,СВЦЭМ!$A$33:$A$776,$A34,СВЦЭМ!$B$33:$B$776,J$11)+'СЕТ СН'!$F$14+СВЦЭМ!$D$10+'СЕТ СН'!$F$5-'СЕТ СН'!$F$24</f>
        <v>3381.7378154799999</v>
      </c>
      <c r="K34" s="36">
        <f>SUMIFS(СВЦЭМ!$D$33:$D$776,СВЦЭМ!$A$33:$A$776,$A34,СВЦЭМ!$B$33:$B$776,K$11)+'СЕТ СН'!$F$14+СВЦЭМ!$D$10+'СЕТ СН'!$F$5-'СЕТ СН'!$F$24</f>
        <v>3359.5117851599998</v>
      </c>
      <c r="L34" s="36">
        <f>SUMIFS(СВЦЭМ!$D$33:$D$776,СВЦЭМ!$A$33:$A$776,$A34,СВЦЭМ!$B$33:$B$776,L$11)+'СЕТ СН'!$F$14+СВЦЭМ!$D$10+'СЕТ СН'!$F$5-'СЕТ СН'!$F$24</f>
        <v>3318.9112802199998</v>
      </c>
      <c r="M34" s="36">
        <f>SUMIFS(СВЦЭМ!$D$33:$D$776,СВЦЭМ!$A$33:$A$776,$A34,СВЦЭМ!$B$33:$B$776,M$11)+'СЕТ СН'!$F$14+СВЦЭМ!$D$10+'СЕТ СН'!$F$5-'СЕТ СН'!$F$24</f>
        <v>3256.1023005699999</v>
      </c>
      <c r="N34" s="36">
        <f>SUMIFS(СВЦЭМ!$D$33:$D$776,СВЦЭМ!$A$33:$A$776,$A34,СВЦЭМ!$B$33:$B$776,N$11)+'СЕТ СН'!$F$14+СВЦЭМ!$D$10+'СЕТ СН'!$F$5-'СЕТ СН'!$F$24</f>
        <v>3199.51643358</v>
      </c>
      <c r="O34" s="36">
        <f>SUMIFS(СВЦЭМ!$D$33:$D$776,СВЦЭМ!$A$33:$A$776,$A34,СВЦЭМ!$B$33:$B$776,O$11)+'СЕТ СН'!$F$14+СВЦЭМ!$D$10+'СЕТ СН'!$F$5-'СЕТ СН'!$F$24</f>
        <v>3181.5423509699999</v>
      </c>
      <c r="P34" s="36">
        <f>SUMIFS(СВЦЭМ!$D$33:$D$776,СВЦЭМ!$A$33:$A$776,$A34,СВЦЭМ!$B$33:$B$776,P$11)+'СЕТ СН'!$F$14+СВЦЭМ!$D$10+'СЕТ СН'!$F$5-'СЕТ СН'!$F$24</f>
        <v>3188.2917779999998</v>
      </c>
      <c r="Q34" s="36">
        <f>SUMIFS(СВЦЭМ!$D$33:$D$776,СВЦЭМ!$A$33:$A$776,$A34,СВЦЭМ!$B$33:$B$776,Q$11)+'СЕТ СН'!$F$14+СВЦЭМ!$D$10+'СЕТ СН'!$F$5-'СЕТ СН'!$F$24</f>
        <v>3186.4457866399998</v>
      </c>
      <c r="R34" s="36">
        <f>SUMIFS(СВЦЭМ!$D$33:$D$776,СВЦЭМ!$A$33:$A$776,$A34,СВЦЭМ!$B$33:$B$776,R$11)+'СЕТ СН'!$F$14+СВЦЭМ!$D$10+'СЕТ СН'!$F$5-'СЕТ СН'!$F$24</f>
        <v>3184.2190632100001</v>
      </c>
      <c r="S34" s="36">
        <f>SUMIFS(СВЦЭМ!$D$33:$D$776,СВЦЭМ!$A$33:$A$776,$A34,СВЦЭМ!$B$33:$B$776,S$11)+'СЕТ СН'!$F$14+СВЦЭМ!$D$10+'СЕТ СН'!$F$5-'СЕТ СН'!$F$24</f>
        <v>3188.0646131600001</v>
      </c>
      <c r="T34" s="36">
        <f>SUMIFS(СВЦЭМ!$D$33:$D$776,СВЦЭМ!$A$33:$A$776,$A34,СВЦЭМ!$B$33:$B$776,T$11)+'СЕТ СН'!$F$14+СВЦЭМ!$D$10+'СЕТ СН'!$F$5-'СЕТ СН'!$F$24</f>
        <v>3189.1449604700001</v>
      </c>
      <c r="U34" s="36">
        <f>SUMIFS(СВЦЭМ!$D$33:$D$776,СВЦЭМ!$A$33:$A$776,$A34,СВЦЭМ!$B$33:$B$776,U$11)+'СЕТ СН'!$F$14+СВЦЭМ!$D$10+'СЕТ СН'!$F$5-'СЕТ СН'!$F$24</f>
        <v>3176.47509141</v>
      </c>
      <c r="V34" s="36">
        <f>SUMIFS(СВЦЭМ!$D$33:$D$776,СВЦЭМ!$A$33:$A$776,$A34,СВЦЭМ!$B$33:$B$776,V$11)+'СЕТ СН'!$F$14+СВЦЭМ!$D$10+'СЕТ СН'!$F$5-'СЕТ СН'!$F$24</f>
        <v>3168.5691242499997</v>
      </c>
      <c r="W34" s="36">
        <f>SUMIFS(СВЦЭМ!$D$33:$D$776,СВЦЭМ!$A$33:$A$776,$A34,СВЦЭМ!$B$33:$B$776,W$11)+'СЕТ СН'!$F$14+СВЦЭМ!$D$10+'СЕТ СН'!$F$5-'СЕТ СН'!$F$24</f>
        <v>3171.4259134399999</v>
      </c>
      <c r="X34" s="36">
        <f>SUMIFS(СВЦЭМ!$D$33:$D$776,СВЦЭМ!$A$33:$A$776,$A34,СВЦЭМ!$B$33:$B$776,X$11)+'СЕТ СН'!$F$14+СВЦЭМ!$D$10+'СЕТ СН'!$F$5-'СЕТ СН'!$F$24</f>
        <v>3201.19481073</v>
      </c>
      <c r="Y34" s="36">
        <f>SUMIFS(СВЦЭМ!$D$33:$D$776,СВЦЭМ!$A$33:$A$776,$A34,СВЦЭМ!$B$33:$B$776,Y$11)+'СЕТ СН'!$F$14+СВЦЭМ!$D$10+'СЕТ СН'!$F$5-'СЕТ СН'!$F$24</f>
        <v>3294.2431975099998</v>
      </c>
    </row>
    <row r="35" spans="1:27" ht="15.75" x14ac:dyDescent="0.2">
      <c r="A35" s="35">
        <f t="shared" si="0"/>
        <v>44067</v>
      </c>
      <c r="B35" s="36">
        <f>SUMIFS(СВЦЭМ!$D$33:$D$776,СВЦЭМ!$A$33:$A$776,$A35,СВЦЭМ!$B$33:$B$776,B$11)+'СЕТ СН'!$F$14+СВЦЭМ!$D$10+'СЕТ СН'!$F$5-'СЕТ СН'!$F$24</f>
        <v>3323.7293943899999</v>
      </c>
      <c r="C35" s="36">
        <f>SUMIFS(СВЦЭМ!$D$33:$D$776,СВЦЭМ!$A$33:$A$776,$A35,СВЦЭМ!$B$33:$B$776,C$11)+'СЕТ СН'!$F$14+СВЦЭМ!$D$10+'СЕТ СН'!$F$5-'СЕТ СН'!$F$24</f>
        <v>3362.6648165699999</v>
      </c>
      <c r="D35" s="36">
        <f>SUMIFS(СВЦЭМ!$D$33:$D$776,СВЦЭМ!$A$33:$A$776,$A35,СВЦЭМ!$B$33:$B$776,D$11)+'СЕТ СН'!$F$14+СВЦЭМ!$D$10+'СЕТ СН'!$F$5-'СЕТ СН'!$F$24</f>
        <v>3378.3729338000003</v>
      </c>
      <c r="E35" s="36">
        <f>SUMIFS(СВЦЭМ!$D$33:$D$776,СВЦЭМ!$A$33:$A$776,$A35,СВЦЭМ!$B$33:$B$776,E$11)+'СЕТ СН'!$F$14+СВЦЭМ!$D$10+'СЕТ СН'!$F$5-'СЕТ СН'!$F$24</f>
        <v>3384.91269539</v>
      </c>
      <c r="F35" s="36">
        <f>SUMIFS(СВЦЭМ!$D$33:$D$776,СВЦЭМ!$A$33:$A$776,$A35,СВЦЭМ!$B$33:$B$776,F$11)+'СЕТ СН'!$F$14+СВЦЭМ!$D$10+'СЕТ СН'!$F$5-'СЕТ СН'!$F$24</f>
        <v>3387.8677122600002</v>
      </c>
      <c r="G35" s="36">
        <f>SUMIFS(СВЦЭМ!$D$33:$D$776,СВЦЭМ!$A$33:$A$776,$A35,СВЦЭМ!$B$33:$B$776,G$11)+'СЕТ СН'!$F$14+СВЦЭМ!$D$10+'СЕТ СН'!$F$5-'СЕТ СН'!$F$24</f>
        <v>3378.2066160599998</v>
      </c>
      <c r="H35" s="36">
        <f>SUMIFS(СВЦЭМ!$D$33:$D$776,СВЦЭМ!$A$33:$A$776,$A35,СВЦЭМ!$B$33:$B$776,H$11)+'СЕТ СН'!$F$14+СВЦЭМ!$D$10+'СЕТ СН'!$F$5-'СЕТ СН'!$F$24</f>
        <v>3371.4027597100003</v>
      </c>
      <c r="I35" s="36">
        <f>SUMIFS(СВЦЭМ!$D$33:$D$776,СВЦЭМ!$A$33:$A$776,$A35,СВЦЭМ!$B$33:$B$776,I$11)+'СЕТ СН'!$F$14+СВЦЭМ!$D$10+'СЕТ СН'!$F$5-'СЕТ СН'!$F$24</f>
        <v>3443.36847493</v>
      </c>
      <c r="J35" s="36">
        <f>SUMIFS(СВЦЭМ!$D$33:$D$776,СВЦЭМ!$A$33:$A$776,$A35,СВЦЭМ!$B$33:$B$776,J$11)+'СЕТ СН'!$F$14+СВЦЭМ!$D$10+'СЕТ СН'!$F$5-'СЕТ СН'!$F$24</f>
        <v>3395.0041028199998</v>
      </c>
      <c r="K35" s="36">
        <f>SUMIFS(СВЦЭМ!$D$33:$D$776,СВЦЭМ!$A$33:$A$776,$A35,СВЦЭМ!$B$33:$B$776,K$11)+'СЕТ СН'!$F$14+СВЦЭМ!$D$10+'СЕТ СН'!$F$5-'СЕТ СН'!$F$24</f>
        <v>3369.7247962000001</v>
      </c>
      <c r="L35" s="36">
        <f>SUMIFS(СВЦЭМ!$D$33:$D$776,СВЦЭМ!$A$33:$A$776,$A35,СВЦЭМ!$B$33:$B$776,L$11)+'СЕТ СН'!$F$14+СВЦЭМ!$D$10+'СЕТ СН'!$F$5-'СЕТ СН'!$F$24</f>
        <v>3344.7047073499998</v>
      </c>
      <c r="M35" s="36">
        <f>SUMIFS(СВЦЭМ!$D$33:$D$776,СВЦЭМ!$A$33:$A$776,$A35,СВЦЭМ!$B$33:$B$776,M$11)+'СЕТ СН'!$F$14+СВЦЭМ!$D$10+'СЕТ СН'!$F$5-'СЕТ СН'!$F$24</f>
        <v>3293.0650951500002</v>
      </c>
      <c r="N35" s="36">
        <f>SUMIFS(СВЦЭМ!$D$33:$D$776,СВЦЭМ!$A$33:$A$776,$A35,СВЦЭМ!$B$33:$B$776,N$11)+'СЕТ СН'!$F$14+СВЦЭМ!$D$10+'СЕТ СН'!$F$5-'СЕТ СН'!$F$24</f>
        <v>3251.5470451599999</v>
      </c>
      <c r="O35" s="36">
        <f>SUMIFS(СВЦЭМ!$D$33:$D$776,СВЦЭМ!$A$33:$A$776,$A35,СВЦЭМ!$B$33:$B$776,O$11)+'СЕТ СН'!$F$14+СВЦЭМ!$D$10+'СЕТ СН'!$F$5-'СЕТ СН'!$F$24</f>
        <v>3223.0954043399997</v>
      </c>
      <c r="P35" s="36">
        <f>SUMIFS(СВЦЭМ!$D$33:$D$776,СВЦЭМ!$A$33:$A$776,$A35,СВЦЭМ!$B$33:$B$776,P$11)+'СЕТ СН'!$F$14+СВЦЭМ!$D$10+'СЕТ СН'!$F$5-'СЕТ СН'!$F$24</f>
        <v>3228.6514293600003</v>
      </c>
      <c r="Q35" s="36">
        <f>SUMIFS(СВЦЭМ!$D$33:$D$776,СВЦЭМ!$A$33:$A$776,$A35,СВЦЭМ!$B$33:$B$776,Q$11)+'СЕТ СН'!$F$14+СВЦЭМ!$D$10+'СЕТ СН'!$F$5-'СЕТ СН'!$F$24</f>
        <v>3222.9666238</v>
      </c>
      <c r="R35" s="36">
        <f>SUMIFS(СВЦЭМ!$D$33:$D$776,СВЦЭМ!$A$33:$A$776,$A35,СВЦЭМ!$B$33:$B$776,R$11)+'СЕТ СН'!$F$14+СВЦЭМ!$D$10+'СЕТ СН'!$F$5-'СЕТ СН'!$F$24</f>
        <v>3223.0637427000001</v>
      </c>
      <c r="S35" s="36">
        <f>SUMIFS(СВЦЭМ!$D$33:$D$776,СВЦЭМ!$A$33:$A$776,$A35,СВЦЭМ!$B$33:$B$776,S$11)+'СЕТ СН'!$F$14+СВЦЭМ!$D$10+'СЕТ СН'!$F$5-'СЕТ СН'!$F$24</f>
        <v>3225.3302948</v>
      </c>
      <c r="T35" s="36">
        <f>SUMIFS(СВЦЭМ!$D$33:$D$776,СВЦЭМ!$A$33:$A$776,$A35,СВЦЭМ!$B$33:$B$776,T$11)+'СЕТ СН'!$F$14+СВЦЭМ!$D$10+'СЕТ СН'!$F$5-'СЕТ СН'!$F$24</f>
        <v>3228.1237634700001</v>
      </c>
      <c r="U35" s="36">
        <f>SUMIFS(СВЦЭМ!$D$33:$D$776,СВЦЭМ!$A$33:$A$776,$A35,СВЦЭМ!$B$33:$B$776,U$11)+'СЕТ СН'!$F$14+СВЦЭМ!$D$10+'СЕТ СН'!$F$5-'СЕТ СН'!$F$24</f>
        <v>3228.4637129500002</v>
      </c>
      <c r="V35" s="36">
        <f>SUMIFS(СВЦЭМ!$D$33:$D$776,СВЦЭМ!$A$33:$A$776,$A35,СВЦЭМ!$B$33:$B$776,V$11)+'СЕТ СН'!$F$14+СВЦЭМ!$D$10+'СЕТ СН'!$F$5-'СЕТ СН'!$F$24</f>
        <v>3221.09740973</v>
      </c>
      <c r="W35" s="36">
        <f>SUMIFS(СВЦЭМ!$D$33:$D$776,СВЦЭМ!$A$33:$A$776,$A35,СВЦЭМ!$B$33:$B$776,W$11)+'СЕТ СН'!$F$14+СВЦЭМ!$D$10+'СЕТ СН'!$F$5-'СЕТ СН'!$F$24</f>
        <v>3213.3578054</v>
      </c>
      <c r="X35" s="36">
        <f>SUMIFS(СВЦЭМ!$D$33:$D$776,СВЦЭМ!$A$33:$A$776,$A35,СВЦЭМ!$B$33:$B$776,X$11)+'СЕТ СН'!$F$14+СВЦЭМ!$D$10+'СЕТ СН'!$F$5-'СЕТ СН'!$F$24</f>
        <v>3242.3185190200002</v>
      </c>
      <c r="Y35" s="36">
        <f>SUMIFS(СВЦЭМ!$D$33:$D$776,СВЦЭМ!$A$33:$A$776,$A35,СВЦЭМ!$B$33:$B$776,Y$11)+'СЕТ СН'!$F$14+СВЦЭМ!$D$10+'СЕТ СН'!$F$5-'СЕТ СН'!$F$24</f>
        <v>3348.4605374600001</v>
      </c>
    </row>
    <row r="36" spans="1:27" ht="15.75" x14ac:dyDescent="0.2">
      <c r="A36" s="35">
        <f t="shared" si="0"/>
        <v>44068</v>
      </c>
      <c r="B36" s="36">
        <f>SUMIFS(СВЦЭМ!$D$33:$D$776,СВЦЭМ!$A$33:$A$776,$A36,СВЦЭМ!$B$33:$B$776,B$11)+'СЕТ СН'!$F$14+СВЦЭМ!$D$10+'СЕТ СН'!$F$5-'СЕТ СН'!$F$24</f>
        <v>3331.70235693</v>
      </c>
      <c r="C36" s="36">
        <f>SUMIFS(СВЦЭМ!$D$33:$D$776,СВЦЭМ!$A$33:$A$776,$A36,СВЦЭМ!$B$33:$B$776,C$11)+'СЕТ СН'!$F$14+СВЦЭМ!$D$10+'СЕТ СН'!$F$5-'СЕТ СН'!$F$24</f>
        <v>3365.6808633000001</v>
      </c>
      <c r="D36" s="36">
        <f>SUMIFS(СВЦЭМ!$D$33:$D$776,СВЦЭМ!$A$33:$A$776,$A36,СВЦЭМ!$B$33:$B$776,D$11)+'СЕТ СН'!$F$14+СВЦЭМ!$D$10+'СЕТ СН'!$F$5-'СЕТ СН'!$F$24</f>
        <v>3386.0330941399998</v>
      </c>
      <c r="E36" s="36">
        <f>SUMIFS(СВЦЭМ!$D$33:$D$776,СВЦЭМ!$A$33:$A$776,$A36,СВЦЭМ!$B$33:$B$776,E$11)+'СЕТ СН'!$F$14+СВЦЭМ!$D$10+'СЕТ СН'!$F$5-'СЕТ СН'!$F$24</f>
        <v>3390.3263210599998</v>
      </c>
      <c r="F36" s="36">
        <f>SUMIFS(СВЦЭМ!$D$33:$D$776,СВЦЭМ!$A$33:$A$776,$A36,СВЦЭМ!$B$33:$B$776,F$11)+'СЕТ СН'!$F$14+СВЦЭМ!$D$10+'СЕТ СН'!$F$5-'СЕТ СН'!$F$24</f>
        <v>3394.1396934700001</v>
      </c>
      <c r="G36" s="36">
        <f>SUMIFS(СВЦЭМ!$D$33:$D$776,СВЦЭМ!$A$33:$A$776,$A36,СВЦЭМ!$B$33:$B$776,G$11)+'СЕТ СН'!$F$14+СВЦЭМ!$D$10+'СЕТ СН'!$F$5-'СЕТ СН'!$F$24</f>
        <v>3385.6622968000001</v>
      </c>
      <c r="H36" s="36">
        <f>SUMIFS(СВЦЭМ!$D$33:$D$776,СВЦЭМ!$A$33:$A$776,$A36,СВЦЭМ!$B$33:$B$776,H$11)+'СЕТ СН'!$F$14+СВЦЭМ!$D$10+'СЕТ СН'!$F$5-'СЕТ СН'!$F$24</f>
        <v>3399.2569545199999</v>
      </c>
      <c r="I36" s="36">
        <f>SUMIFS(СВЦЭМ!$D$33:$D$776,СВЦЭМ!$A$33:$A$776,$A36,СВЦЭМ!$B$33:$B$776,I$11)+'СЕТ СН'!$F$14+СВЦЭМ!$D$10+'СЕТ СН'!$F$5-'СЕТ СН'!$F$24</f>
        <v>3429.3068541600001</v>
      </c>
      <c r="J36" s="36">
        <f>SUMIFS(СВЦЭМ!$D$33:$D$776,СВЦЭМ!$A$33:$A$776,$A36,СВЦЭМ!$B$33:$B$776,J$11)+'СЕТ СН'!$F$14+СВЦЭМ!$D$10+'СЕТ СН'!$F$5-'СЕТ СН'!$F$24</f>
        <v>3414.8873828300002</v>
      </c>
      <c r="K36" s="36">
        <f>SUMIFS(СВЦЭМ!$D$33:$D$776,СВЦЭМ!$A$33:$A$776,$A36,СВЦЭМ!$B$33:$B$776,K$11)+'СЕТ СН'!$F$14+СВЦЭМ!$D$10+'СЕТ СН'!$F$5-'СЕТ СН'!$F$24</f>
        <v>3379.5288653299999</v>
      </c>
      <c r="L36" s="36">
        <f>SUMIFS(СВЦЭМ!$D$33:$D$776,СВЦЭМ!$A$33:$A$776,$A36,СВЦЭМ!$B$33:$B$776,L$11)+'СЕТ СН'!$F$14+СВЦЭМ!$D$10+'СЕТ СН'!$F$5-'СЕТ СН'!$F$24</f>
        <v>3359.6505917899999</v>
      </c>
      <c r="M36" s="36">
        <f>SUMIFS(СВЦЭМ!$D$33:$D$776,СВЦЭМ!$A$33:$A$776,$A36,СВЦЭМ!$B$33:$B$776,M$11)+'СЕТ СН'!$F$14+СВЦЭМ!$D$10+'СЕТ СН'!$F$5-'СЕТ СН'!$F$24</f>
        <v>3292.6546764899999</v>
      </c>
      <c r="N36" s="36">
        <f>SUMIFS(СВЦЭМ!$D$33:$D$776,СВЦЭМ!$A$33:$A$776,$A36,СВЦЭМ!$B$33:$B$776,N$11)+'СЕТ СН'!$F$14+СВЦЭМ!$D$10+'СЕТ СН'!$F$5-'СЕТ СН'!$F$24</f>
        <v>3244.5373534700002</v>
      </c>
      <c r="O36" s="36">
        <f>SUMIFS(СВЦЭМ!$D$33:$D$776,СВЦЭМ!$A$33:$A$776,$A36,СВЦЭМ!$B$33:$B$776,O$11)+'СЕТ СН'!$F$14+СВЦЭМ!$D$10+'СЕТ СН'!$F$5-'СЕТ СН'!$F$24</f>
        <v>3219.1834117099997</v>
      </c>
      <c r="P36" s="36">
        <f>SUMIFS(СВЦЭМ!$D$33:$D$776,СВЦЭМ!$A$33:$A$776,$A36,СВЦЭМ!$B$33:$B$776,P$11)+'СЕТ СН'!$F$14+СВЦЭМ!$D$10+'СЕТ СН'!$F$5-'СЕТ СН'!$F$24</f>
        <v>3227.3559186800003</v>
      </c>
      <c r="Q36" s="36">
        <f>SUMIFS(СВЦЭМ!$D$33:$D$776,СВЦЭМ!$A$33:$A$776,$A36,СВЦЭМ!$B$33:$B$776,Q$11)+'СЕТ СН'!$F$14+СВЦЭМ!$D$10+'СЕТ СН'!$F$5-'СЕТ СН'!$F$24</f>
        <v>3224.3363566799999</v>
      </c>
      <c r="R36" s="36">
        <f>SUMIFS(СВЦЭМ!$D$33:$D$776,СВЦЭМ!$A$33:$A$776,$A36,СВЦЭМ!$B$33:$B$776,R$11)+'СЕТ СН'!$F$14+СВЦЭМ!$D$10+'СЕТ СН'!$F$5-'СЕТ СН'!$F$24</f>
        <v>3221.11316717</v>
      </c>
      <c r="S36" s="36">
        <f>SUMIFS(СВЦЭМ!$D$33:$D$776,СВЦЭМ!$A$33:$A$776,$A36,СВЦЭМ!$B$33:$B$776,S$11)+'СЕТ СН'!$F$14+СВЦЭМ!$D$10+'СЕТ СН'!$F$5-'СЕТ СН'!$F$24</f>
        <v>3224.3842064099999</v>
      </c>
      <c r="T36" s="36">
        <f>SUMIFS(СВЦЭМ!$D$33:$D$776,СВЦЭМ!$A$33:$A$776,$A36,СВЦЭМ!$B$33:$B$776,T$11)+'СЕТ СН'!$F$14+СВЦЭМ!$D$10+'СЕТ СН'!$F$5-'СЕТ СН'!$F$24</f>
        <v>3224.8297568600001</v>
      </c>
      <c r="U36" s="36">
        <f>SUMIFS(СВЦЭМ!$D$33:$D$776,СВЦЭМ!$A$33:$A$776,$A36,СВЦЭМ!$B$33:$B$776,U$11)+'СЕТ СН'!$F$14+СВЦЭМ!$D$10+'СЕТ СН'!$F$5-'СЕТ СН'!$F$24</f>
        <v>3219.8522788300002</v>
      </c>
      <c r="V36" s="36">
        <f>SUMIFS(СВЦЭМ!$D$33:$D$776,СВЦЭМ!$A$33:$A$776,$A36,СВЦЭМ!$B$33:$B$776,V$11)+'СЕТ СН'!$F$14+СВЦЭМ!$D$10+'СЕТ СН'!$F$5-'СЕТ СН'!$F$24</f>
        <v>3199.8573569700002</v>
      </c>
      <c r="W36" s="36">
        <f>SUMIFS(СВЦЭМ!$D$33:$D$776,СВЦЭМ!$A$33:$A$776,$A36,СВЦЭМ!$B$33:$B$776,W$11)+'СЕТ СН'!$F$14+СВЦЭМ!$D$10+'СЕТ СН'!$F$5-'СЕТ СН'!$F$24</f>
        <v>3180.8985766800001</v>
      </c>
      <c r="X36" s="36">
        <f>SUMIFS(СВЦЭМ!$D$33:$D$776,СВЦЭМ!$A$33:$A$776,$A36,СВЦЭМ!$B$33:$B$776,X$11)+'СЕТ СН'!$F$14+СВЦЭМ!$D$10+'СЕТ СН'!$F$5-'СЕТ СН'!$F$24</f>
        <v>3203.6525828399999</v>
      </c>
      <c r="Y36" s="36">
        <f>SUMIFS(СВЦЭМ!$D$33:$D$776,СВЦЭМ!$A$33:$A$776,$A36,СВЦЭМ!$B$33:$B$776,Y$11)+'СЕТ СН'!$F$14+СВЦЭМ!$D$10+'СЕТ СН'!$F$5-'СЕТ СН'!$F$24</f>
        <v>3302.1021490399999</v>
      </c>
    </row>
    <row r="37" spans="1:27" ht="15.75" x14ac:dyDescent="0.2">
      <c r="A37" s="35">
        <f t="shared" si="0"/>
        <v>44069</v>
      </c>
      <c r="B37" s="36">
        <f>SUMIFS(СВЦЭМ!$D$33:$D$776,СВЦЭМ!$A$33:$A$776,$A37,СВЦЭМ!$B$33:$B$776,B$11)+'СЕТ СН'!$F$14+СВЦЭМ!$D$10+'СЕТ СН'!$F$5-'СЕТ СН'!$F$24</f>
        <v>3341.2609874700001</v>
      </c>
      <c r="C37" s="36">
        <f>SUMIFS(СВЦЭМ!$D$33:$D$776,СВЦЭМ!$A$33:$A$776,$A37,СВЦЭМ!$B$33:$B$776,C$11)+'СЕТ СН'!$F$14+СВЦЭМ!$D$10+'СЕТ СН'!$F$5-'СЕТ СН'!$F$24</f>
        <v>3376.7033282100001</v>
      </c>
      <c r="D37" s="36">
        <f>SUMIFS(СВЦЭМ!$D$33:$D$776,СВЦЭМ!$A$33:$A$776,$A37,СВЦЭМ!$B$33:$B$776,D$11)+'СЕТ СН'!$F$14+СВЦЭМ!$D$10+'СЕТ СН'!$F$5-'СЕТ СН'!$F$24</f>
        <v>3395.20086537</v>
      </c>
      <c r="E37" s="36">
        <f>SUMIFS(СВЦЭМ!$D$33:$D$776,СВЦЭМ!$A$33:$A$776,$A37,СВЦЭМ!$B$33:$B$776,E$11)+'СЕТ СН'!$F$14+СВЦЭМ!$D$10+'СЕТ СН'!$F$5-'СЕТ СН'!$F$24</f>
        <v>3401.4929840599998</v>
      </c>
      <c r="F37" s="36">
        <f>SUMIFS(СВЦЭМ!$D$33:$D$776,СВЦЭМ!$A$33:$A$776,$A37,СВЦЭМ!$B$33:$B$776,F$11)+'СЕТ СН'!$F$14+СВЦЭМ!$D$10+'СЕТ СН'!$F$5-'СЕТ СН'!$F$24</f>
        <v>3399.5709630900001</v>
      </c>
      <c r="G37" s="36">
        <f>SUMIFS(СВЦЭМ!$D$33:$D$776,СВЦЭМ!$A$33:$A$776,$A37,СВЦЭМ!$B$33:$B$776,G$11)+'СЕТ СН'!$F$14+СВЦЭМ!$D$10+'СЕТ СН'!$F$5-'СЕТ СН'!$F$24</f>
        <v>3398.4078044600001</v>
      </c>
      <c r="H37" s="36">
        <f>SUMIFS(СВЦЭМ!$D$33:$D$776,СВЦЭМ!$A$33:$A$776,$A37,СВЦЭМ!$B$33:$B$776,H$11)+'СЕТ СН'!$F$14+СВЦЭМ!$D$10+'СЕТ СН'!$F$5-'СЕТ СН'!$F$24</f>
        <v>3403.3533966</v>
      </c>
      <c r="I37" s="36">
        <f>SUMIFS(СВЦЭМ!$D$33:$D$776,СВЦЭМ!$A$33:$A$776,$A37,СВЦЭМ!$B$33:$B$776,I$11)+'СЕТ СН'!$F$14+СВЦЭМ!$D$10+'СЕТ СН'!$F$5-'СЕТ СН'!$F$24</f>
        <v>3427.6727300100001</v>
      </c>
      <c r="J37" s="36">
        <f>SUMIFS(СВЦЭМ!$D$33:$D$776,СВЦЭМ!$A$33:$A$776,$A37,СВЦЭМ!$B$33:$B$776,J$11)+'СЕТ СН'!$F$14+СВЦЭМ!$D$10+'СЕТ СН'!$F$5-'СЕТ СН'!$F$24</f>
        <v>3405.82781948</v>
      </c>
      <c r="K37" s="36">
        <f>SUMIFS(СВЦЭМ!$D$33:$D$776,СВЦЭМ!$A$33:$A$776,$A37,СВЦЭМ!$B$33:$B$776,K$11)+'СЕТ СН'!$F$14+СВЦЭМ!$D$10+'СЕТ СН'!$F$5-'СЕТ СН'!$F$24</f>
        <v>3325.0917952600003</v>
      </c>
      <c r="L37" s="36">
        <f>SUMIFS(СВЦЭМ!$D$33:$D$776,СВЦЭМ!$A$33:$A$776,$A37,СВЦЭМ!$B$33:$B$776,L$11)+'СЕТ СН'!$F$14+СВЦЭМ!$D$10+'СЕТ СН'!$F$5-'СЕТ СН'!$F$24</f>
        <v>3306.0087181200001</v>
      </c>
      <c r="M37" s="36">
        <f>SUMIFS(СВЦЭМ!$D$33:$D$776,СВЦЭМ!$A$33:$A$776,$A37,СВЦЭМ!$B$33:$B$776,M$11)+'СЕТ СН'!$F$14+СВЦЭМ!$D$10+'СЕТ СН'!$F$5-'СЕТ СН'!$F$24</f>
        <v>3244.961996</v>
      </c>
      <c r="N37" s="36">
        <f>SUMIFS(СВЦЭМ!$D$33:$D$776,СВЦЭМ!$A$33:$A$776,$A37,СВЦЭМ!$B$33:$B$776,N$11)+'СЕТ СН'!$F$14+СВЦЭМ!$D$10+'СЕТ СН'!$F$5-'СЕТ СН'!$F$24</f>
        <v>3198.4174530400001</v>
      </c>
      <c r="O37" s="36">
        <f>SUMIFS(СВЦЭМ!$D$33:$D$776,СВЦЭМ!$A$33:$A$776,$A37,СВЦЭМ!$B$33:$B$776,O$11)+'СЕТ СН'!$F$14+СВЦЭМ!$D$10+'СЕТ СН'!$F$5-'СЕТ СН'!$F$24</f>
        <v>3175.1502239000001</v>
      </c>
      <c r="P37" s="36">
        <f>SUMIFS(СВЦЭМ!$D$33:$D$776,СВЦЭМ!$A$33:$A$776,$A37,СВЦЭМ!$B$33:$B$776,P$11)+'СЕТ СН'!$F$14+СВЦЭМ!$D$10+'СЕТ СН'!$F$5-'СЕТ СН'!$F$24</f>
        <v>3175.0878894799998</v>
      </c>
      <c r="Q37" s="36">
        <f>SUMIFS(СВЦЭМ!$D$33:$D$776,СВЦЭМ!$A$33:$A$776,$A37,СВЦЭМ!$B$33:$B$776,Q$11)+'СЕТ СН'!$F$14+СВЦЭМ!$D$10+'СЕТ СН'!$F$5-'СЕТ СН'!$F$24</f>
        <v>3171.6047751999999</v>
      </c>
      <c r="R37" s="36">
        <f>SUMIFS(СВЦЭМ!$D$33:$D$776,СВЦЭМ!$A$33:$A$776,$A37,СВЦЭМ!$B$33:$B$776,R$11)+'СЕТ СН'!$F$14+СВЦЭМ!$D$10+'СЕТ СН'!$F$5-'СЕТ СН'!$F$24</f>
        <v>3176.84128405</v>
      </c>
      <c r="S37" s="36">
        <f>SUMIFS(СВЦЭМ!$D$33:$D$776,СВЦЭМ!$A$33:$A$776,$A37,СВЦЭМ!$B$33:$B$776,S$11)+'СЕТ СН'!$F$14+СВЦЭМ!$D$10+'СЕТ СН'!$F$5-'СЕТ СН'!$F$24</f>
        <v>3179.9268227699999</v>
      </c>
      <c r="T37" s="36">
        <f>SUMIFS(СВЦЭМ!$D$33:$D$776,СВЦЭМ!$A$33:$A$776,$A37,СВЦЭМ!$B$33:$B$776,T$11)+'СЕТ СН'!$F$14+СВЦЭМ!$D$10+'СЕТ СН'!$F$5-'СЕТ СН'!$F$24</f>
        <v>3172.2048446999997</v>
      </c>
      <c r="U37" s="36">
        <f>SUMIFS(СВЦЭМ!$D$33:$D$776,СВЦЭМ!$A$33:$A$776,$A37,СВЦЭМ!$B$33:$B$776,U$11)+'СЕТ СН'!$F$14+СВЦЭМ!$D$10+'СЕТ СН'!$F$5-'СЕТ СН'!$F$24</f>
        <v>3175.46221711</v>
      </c>
      <c r="V37" s="36">
        <f>SUMIFS(СВЦЭМ!$D$33:$D$776,СВЦЭМ!$A$33:$A$776,$A37,СВЦЭМ!$B$33:$B$776,V$11)+'СЕТ СН'!$F$14+СВЦЭМ!$D$10+'СЕТ СН'!$F$5-'СЕТ СН'!$F$24</f>
        <v>3182.4098045299997</v>
      </c>
      <c r="W37" s="36">
        <f>SUMIFS(СВЦЭМ!$D$33:$D$776,СВЦЭМ!$A$33:$A$776,$A37,СВЦЭМ!$B$33:$B$776,W$11)+'СЕТ СН'!$F$14+СВЦЭМ!$D$10+'СЕТ СН'!$F$5-'СЕТ СН'!$F$24</f>
        <v>3189.02921019</v>
      </c>
      <c r="X37" s="36">
        <f>SUMIFS(СВЦЭМ!$D$33:$D$776,СВЦЭМ!$A$33:$A$776,$A37,СВЦЭМ!$B$33:$B$776,X$11)+'СЕТ СН'!$F$14+СВЦЭМ!$D$10+'СЕТ СН'!$F$5-'СЕТ СН'!$F$24</f>
        <v>3210.1385988000002</v>
      </c>
      <c r="Y37" s="36">
        <f>SUMIFS(СВЦЭМ!$D$33:$D$776,СВЦЭМ!$A$33:$A$776,$A37,СВЦЭМ!$B$33:$B$776,Y$11)+'СЕТ СН'!$F$14+СВЦЭМ!$D$10+'СЕТ СН'!$F$5-'СЕТ СН'!$F$24</f>
        <v>3303.1657168399997</v>
      </c>
    </row>
    <row r="38" spans="1:27" ht="15.75" x14ac:dyDescent="0.2">
      <c r="A38" s="35">
        <f t="shared" si="0"/>
        <v>44070</v>
      </c>
      <c r="B38" s="36">
        <f>SUMIFS(СВЦЭМ!$D$33:$D$776,СВЦЭМ!$A$33:$A$776,$A38,СВЦЭМ!$B$33:$B$776,B$11)+'СЕТ СН'!$F$14+СВЦЭМ!$D$10+'СЕТ СН'!$F$5-'СЕТ СН'!$F$24</f>
        <v>3237.8534762099998</v>
      </c>
      <c r="C38" s="36">
        <f>SUMIFS(СВЦЭМ!$D$33:$D$776,СВЦЭМ!$A$33:$A$776,$A38,СВЦЭМ!$B$33:$B$776,C$11)+'СЕТ СН'!$F$14+СВЦЭМ!$D$10+'СЕТ СН'!$F$5-'СЕТ СН'!$F$24</f>
        <v>3339.0386550100002</v>
      </c>
      <c r="D38" s="36">
        <f>SUMIFS(СВЦЭМ!$D$33:$D$776,СВЦЭМ!$A$33:$A$776,$A38,СВЦЭМ!$B$33:$B$776,D$11)+'СЕТ СН'!$F$14+СВЦЭМ!$D$10+'СЕТ СН'!$F$5-'СЕТ СН'!$F$24</f>
        <v>3432.5052870199997</v>
      </c>
      <c r="E38" s="36">
        <f>SUMIFS(СВЦЭМ!$D$33:$D$776,СВЦЭМ!$A$33:$A$776,$A38,СВЦЭМ!$B$33:$B$776,E$11)+'СЕТ СН'!$F$14+СВЦЭМ!$D$10+'СЕТ СН'!$F$5-'СЕТ СН'!$F$24</f>
        <v>3451.1995031400002</v>
      </c>
      <c r="F38" s="36">
        <f>SUMIFS(СВЦЭМ!$D$33:$D$776,СВЦЭМ!$A$33:$A$776,$A38,СВЦЭМ!$B$33:$B$776,F$11)+'СЕТ СН'!$F$14+СВЦЭМ!$D$10+'СЕТ СН'!$F$5-'СЕТ СН'!$F$24</f>
        <v>3458.25126718</v>
      </c>
      <c r="G38" s="36">
        <f>SUMIFS(СВЦЭМ!$D$33:$D$776,СВЦЭМ!$A$33:$A$776,$A38,СВЦЭМ!$B$33:$B$776,G$11)+'СЕТ СН'!$F$14+СВЦЭМ!$D$10+'СЕТ СН'!$F$5-'СЕТ СН'!$F$24</f>
        <v>3451.0465477500002</v>
      </c>
      <c r="H38" s="36">
        <f>SUMIFS(СВЦЭМ!$D$33:$D$776,СВЦЭМ!$A$33:$A$776,$A38,СВЦЭМ!$B$33:$B$776,H$11)+'СЕТ СН'!$F$14+СВЦЭМ!$D$10+'СЕТ СН'!$F$5-'СЕТ СН'!$F$24</f>
        <v>3409.7518661399999</v>
      </c>
      <c r="I38" s="36">
        <f>SUMIFS(СВЦЭМ!$D$33:$D$776,СВЦЭМ!$A$33:$A$776,$A38,СВЦЭМ!$B$33:$B$776,I$11)+'СЕТ СН'!$F$14+СВЦЭМ!$D$10+'СЕТ СН'!$F$5-'СЕТ СН'!$F$24</f>
        <v>3330.53100322</v>
      </c>
      <c r="J38" s="36">
        <f>SUMIFS(СВЦЭМ!$D$33:$D$776,СВЦЭМ!$A$33:$A$776,$A38,СВЦЭМ!$B$33:$B$776,J$11)+'СЕТ СН'!$F$14+СВЦЭМ!$D$10+'СЕТ СН'!$F$5-'СЕТ СН'!$F$24</f>
        <v>3283.38160668</v>
      </c>
      <c r="K38" s="36">
        <f>SUMIFS(СВЦЭМ!$D$33:$D$776,СВЦЭМ!$A$33:$A$776,$A38,СВЦЭМ!$B$33:$B$776,K$11)+'СЕТ СН'!$F$14+СВЦЭМ!$D$10+'СЕТ СН'!$F$5-'СЕТ СН'!$F$24</f>
        <v>3253.23418167</v>
      </c>
      <c r="L38" s="36">
        <f>SUMIFS(СВЦЭМ!$D$33:$D$776,СВЦЭМ!$A$33:$A$776,$A38,СВЦЭМ!$B$33:$B$776,L$11)+'СЕТ СН'!$F$14+СВЦЭМ!$D$10+'СЕТ СН'!$F$5-'СЕТ СН'!$F$24</f>
        <v>3251.27973208</v>
      </c>
      <c r="M38" s="36">
        <f>SUMIFS(СВЦЭМ!$D$33:$D$776,СВЦЭМ!$A$33:$A$776,$A38,СВЦЭМ!$B$33:$B$776,M$11)+'СЕТ СН'!$F$14+СВЦЭМ!$D$10+'СЕТ СН'!$F$5-'СЕТ СН'!$F$24</f>
        <v>3254.7853964199999</v>
      </c>
      <c r="N38" s="36">
        <f>SUMIFS(СВЦЭМ!$D$33:$D$776,СВЦЭМ!$A$33:$A$776,$A38,СВЦЭМ!$B$33:$B$776,N$11)+'СЕТ СН'!$F$14+СВЦЭМ!$D$10+'СЕТ СН'!$F$5-'СЕТ СН'!$F$24</f>
        <v>3246.7470895900001</v>
      </c>
      <c r="O38" s="36">
        <f>SUMIFS(СВЦЭМ!$D$33:$D$776,СВЦЭМ!$A$33:$A$776,$A38,СВЦЭМ!$B$33:$B$776,O$11)+'СЕТ СН'!$F$14+СВЦЭМ!$D$10+'СЕТ СН'!$F$5-'СЕТ СН'!$F$24</f>
        <v>3245.2444058199999</v>
      </c>
      <c r="P38" s="36">
        <f>SUMIFS(СВЦЭМ!$D$33:$D$776,СВЦЭМ!$A$33:$A$776,$A38,СВЦЭМ!$B$33:$B$776,P$11)+'СЕТ СН'!$F$14+СВЦЭМ!$D$10+'СЕТ СН'!$F$5-'СЕТ СН'!$F$24</f>
        <v>3252.76783888</v>
      </c>
      <c r="Q38" s="36">
        <f>SUMIFS(СВЦЭМ!$D$33:$D$776,СВЦЭМ!$A$33:$A$776,$A38,СВЦЭМ!$B$33:$B$776,Q$11)+'СЕТ СН'!$F$14+СВЦЭМ!$D$10+'СЕТ СН'!$F$5-'СЕТ СН'!$F$24</f>
        <v>3253.3583830299999</v>
      </c>
      <c r="R38" s="36">
        <f>SUMIFS(СВЦЭМ!$D$33:$D$776,СВЦЭМ!$A$33:$A$776,$A38,СВЦЭМ!$B$33:$B$776,R$11)+'СЕТ СН'!$F$14+СВЦЭМ!$D$10+'СЕТ СН'!$F$5-'СЕТ СН'!$F$24</f>
        <v>3245.3319600200002</v>
      </c>
      <c r="S38" s="36">
        <f>SUMIFS(СВЦЭМ!$D$33:$D$776,СВЦЭМ!$A$33:$A$776,$A38,СВЦЭМ!$B$33:$B$776,S$11)+'СЕТ СН'!$F$14+СВЦЭМ!$D$10+'СЕТ СН'!$F$5-'СЕТ СН'!$F$24</f>
        <v>3246.4529831499999</v>
      </c>
      <c r="T38" s="36">
        <f>SUMIFS(СВЦЭМ!$D$33:$D$776,СВЦЭМ!$A$33:$A$776,$A38,СВЦЭМ!$B$33:$B$776,T$11)+'СЕТ СН'!$F$14+СВЦЭМ!$D$10+'СЕТ СН'!$F$5-'СЕТ СН'!$F$24</f>
        <v>3241.25892144</v>
      </c>
      <c r="U38" s="36">
        <f>SUMIFS(СВЦЭМ!$D$33:$D$776,СВЦЭМ!$A$33:$A$776,$A38,СВЦЭМ!$B$33:$B$776,U$11)+'СЕТ СН'!$F$14+СВЦЭМ!$D$10+'СЕТ СН'!$F$5-'СЕТ СН'!$F$24</f>
        <v>3246.68480288</v>
      </c>
      <c r="V38" s="36">
        <f>SUMIFS(СВЦЭМ!$D$33:$D$776,СВЦЭМ!$A$33:$A$776,$A38,СВЦЭМ!$B$33:$B$776,V$11)+'СЕТ СН'!$F$14+СВЦЭМ!$D$10+'СЕТ СН'!$F$5-'СЕТ СН'!$F$24</f>
        <v>3259.7118292099999</v>
      </c>
      <c r="W38" s="36">
        <f>SUMIFS(СВЦЭМ!$D$33:$D$776,СВЦЭМ!$A$33:$A$776,$A38,СВЦЭМ!$B$33:$B$776,W$11)+'СЕТ СН'!$F$14+СВЦЭМ!$D$10+'СЕТ СН'!$F$5-'СЕТ СН'!$F$24</f>
        <v>3259.3420576500002</v>
      </c>
      <c r="X38" s="36">
        <f>SUMIFS(СВЦЭМ!$D$33:$D$776,СВЦЭМ!$A$33:$A$776,$A38,СВЦЭМ!$B$33:$B$776,X$11)+'СЕТ СН'!$F$14+СВЦЭМ!$D$10+'СЕТ СН'!$F$5-'СЕТ СН'!$F$24</f>
        <v>3233.03099694</v>
      </c>
      <c r="Y38" s="36">
        <f>SUMIFS(СВЦЭМ!$D$33:$D$776,СВЦЭМ!$A$33:$A$776,$A38,СВЦЭМ!$B$33:$B$776,Y$11)+'СЕТ СН'!$F$14+СВЦЭМ!$D$10+'СЕТ СН'!$F$5-'СЕТ СН'!$F$24</f>
        <v>3263.9257684700001</v>
      </c>
    </row>
    <row r="39" spans="1:27" ht="15.75" x14ac:dyDescent="0.2">
      <c r="A39" s="35">
        <f t="shared" si="0"/>
        <v>44071</v>
      </c>
      <c r="B39" s="36">
        <f>SUMIFS(СВЦЭМ!$D$33:$D$776,СВЦЭМ!$A$33:$A$776,$A39,СВЦЭМ!$B$33:$B$776,B$11)+'СЕТ СН'!$F$14+СВЦЭМ!$D$10+'СЕТ СН'!$F$5-'СЕТ СН'!$F$24</f>
        <v>3387.2660663000001</v>
      </c>
      <c r="C39" s="36">
        <f>SUMIFS(СВЦЭМ!$D$33:$D$776,СВЦЭМ!$A$33:$A$776,$A39,СВЦЭМ!$B$33:$B$776,C$11)+'СЕТ СН'!$F$14+СВЦЭМ!$D$10+'СЕТ СН'!$F$5-'СЕТ СН'!$F$24</f>
        <v>3405.7820281599998</v>
      </c>
      <c r="D39" s="36">
        <f>SUMIFS(СВЦЭМ!$D$33:$D$776,СВЦЭМ!$A$33:$A$776,$A39,СВЦЭМ!$B$33:$B$776,D$11)+'СЕТ СН'!$F$14+СВЦЭМ!$D$10+'СЕТ СН'!$F$5-'СЕТ СН'!$F$24</f>
        <v>3436.41478198</v>
      </c>
      <c r="E39" s="36">
        <f>SUMIFS(СВЦЭМ!$D$33:$D$776,СВЦЭМ!$A$33:$A$776,$A39,СВЦЭМ!$B$33:$B$776,E$11)+'СЕТ СН'!$F$14+СВЦЭМ!$D$10+'СЕТ СН'!$F$5-'СЕТ СН'!$F$24</f>
        <v>3449.3659680400001</v>
      </c>
      <c r="F39" s="36">
        <f>SUMIFS(СВЦЭМ!$D$33:$D$776,СВЦЭМ!$A$33:$A$776,$A39,СВЦЭМ!$B$33:$B$776,F$11)+'СЕТ СН'!$F$14+СВЦЭМ!$D$10+'СЕТ СН'!$F$5-'СЕТ СН'!$F$24</f>
        <v>3459.6017630199999</v>
      </c>
      <c r="G39" s="36">
        <f>SUMIFS(СВЦЭМ!$D$33:$D$776,СВЦЭМ!$A$33:$A$776,$A39,СВЦЭМ!$B$33:$B$776,G$11)+'СЕТ СН'!$F$14+СВЦЭМ!$D$10+'СЕТ СН'!$F$5-'СЕТ СН'!$F$24</f>
        <v>3439.3234097599998</v>
      </c>
      <c r="H39" s="36">
        <f>SUMIFS(СВЦЭМ!$D$33:$D$776,СВЦЭМ!$A$33:$A$776,$A39,СВЦЭМ!$B$33:$B$776,H$11)+'СЕТ СН'!$F$14+СВЦЭМ!$D$10+'СЕТ СН'!$F$5-'СЕТ СН'!$F$24</f>
        <v>3404.16877832</v>
      </c>
      <c r="I39" s="36">
        <f>SUMIFS(СВЦЭМ!$D$33:$D$776,СВЦЭМ!$A$33:$A$776,$A39,СВЦЭМ!$B$33:$B$776,I$11)+'СЕТ СН'!$F$14+СВЦЭМ!$D$10+'СЕТ СН'!$F$5-'СЕТ СН'!$F$24</f>
        <v>3348.1287592200001</v>
      </c>
      <c r="J39" s="36">
        <f>SUMIFS(СВЦЭМ!$D$33:$D$776,СВЦЭМ!$A$33:$A$776,$A39,СВЦЭМ!$B$33:$B$776,J$11)+'СЕТ СН'!$F$14+СВЦЭМ!$D$10+'СЕТ СН'!$F$5-'СЕТ СН'!$F$24</f>
        <v>3286.8742412800002</v>
      </c>
      <c r="K39" s="36">
        <f>SUMIFS(СВЦЭМ!$D$33:$D$776,СВЦЭМ!$A$33:$A$776,$A39,СВЦЭМ!$B$33:$B$776,K$11)+'СЕТ СН'!$F$14+СВЦЭМ!$D$10+'СЕТ СН'!$F$5-'СЕТ СН'!$F$24</f>
        <v>3259.0619011600002</v>
      </c>
      <c r="L39" s="36">
        <f>SUMIFS(СВЦЭМ!$D$33:$D$776,СВЦЭМ!$A$33:$A$776,$A39,СВЦЭМ!$B$33:$B$776,L$11)+'СЕТ СН'!$F$14+СВЦЭМ!$D$10+'СЕТ СН'!$F$5-'СЕТ СН'!$F$24</f>
        <v>3251.7715228299999</v>
      </c>
      <c r="M39" s="36">
        <f>SUMIFS(СВЦЭМ!$D$33:$D$776,СВЦЭМ!$A$33:$A$776,$A39,СВЦЭМ!$B$33:$B$776,M$11)+'СЕТ СН'!$F$14+СВЦЭМ!$D$10+'СЕТ СН'!$F$5-'СЕТ СН'!$F$24</f>
        <v>3255.0915214400002</v>
      </c>
      <c r="N39" s="36">
        <f>SUMIFS(СВЦЭМ!$D$33:$D$776,СВЦЭМ!$A$33:$A$776,$A39,СВЦЭМ!$B$33:$B$776,N$11)+'СЕТ СН'!$F$14+СВЦЭМ!$D$10+'СЕТ СН'!$F$5-'СЕТ СН'!$F$24</f>
        <v>3255.6626824800001</v>
      </c>
      <c r="O39" s="36">
        <f>SUMIFS(СВЦЭМ!$D$33:$D$776,СВЦЭМ!$A$33:$A$776,$A39,СВЦЭМ!$B$33:$B$776,O$11)+'СЕТ СН'!$F$14+СВЦЭМ!$D$10+'СЕТ СН'!$F$5-'СЕТ СН'!$F$24</f>
        <v>3250.1503619999999</v>
      </c>
      <c r="P39" s="36">
        <f>SUMIFS(СВЦЭМ!$D$33:$D$776,СВЦЭМ!$A$33:$A$776,$A39,СВЦЭМ!$B$33:$B$776,P$11)+'СЕТ СН'!$F$14+СВЦЭМ!$D$10+'СЕТ СН'!$F$5-'СЕТ СН'!$F$24</f>
        <v>3251.87868596</v>
      </c>
      <c r="Q39" s="36">
        <f>SUMIFS(СВЦЭМ!$D$33:$D$776,СВЦЭМ!$A$33:$A$776,$A39,СВЦЭМ!$B$33:$B$776,Q$11)+'СЕТ СН'!$F$14+СВЦЭМ!$D$10+'СЕТ СН'!$F$5-'СЕТ СН'!$F$24</f>
        <v>3264.52839326</v>
      </c>
      <c r="R39" s="36">
        <f>SUMIFS(СВЦЭМ!$D$33:$D$776,СВЦЭМ!$A$33:$A$776,$A39,СВЦЭМ!$B$33:$B$776,R$11)+'СЕТ СН'!$F$14+СВЦЭМ!$D$10+'СЕТ СН'!$F$5-'СЕТ СН'!$F$24</f>
        <v>3260.9628858800002</v>
      </c>
      <c r="S39" s="36">
        <f>SUMIFS(СВЦЭМ!$D$33:$D$776,СВЦЭМ!$A$33:$A$776,$A39,СВЦЭМ!$B$33:$B$776,S$11)+'СЕТ СН'!$F$14+СВЦЭМ!$D$10+'СЕТ СН'!$F$5-'СЕТ СН'!$F$24</f>
        <v>3263.32516906</v>
      </c>
      <c r="T39" s="36">
        <f>SUMIFS(СВЦЭМ!$D$33:$D$776,СВЦЭМ!$A$33:$A$776,$A39,СВЦЭМ!$B$33:$B$776,T$11)+'СЕТ СН'!$F$14+СВЦЭМ!$D$10+'СЕТ СН'!$F$5-'СЕТ СН'!$F$24</f>
        <v>3259.2739825500003</v>
      </c>
      <c r="U39" s="36">
        <f>SUMIFS(СВЦЭМ!$D$33:$D$776,СВЦЭМ!$A$33:$A$776,$A39,СВЦЭМ!$B$33:$B$776,U$11)+'СЕТ СН'!$F$14+СВЦЭМ!$D$10+'СЕТ СН'!$F$5-'СЕТ СН'!$F$24</f>
        <v>3252.66720781</v>
      </c>
      <c r="V39" s="36">
        <f>SUMIFS(СВЦЭМ!$D$33:$D$776,СВЦЭМ!$A$33:$A$776,$A39,СВЦЭМ!$B$33:$B$776,V$11)+'СЕТ СН'!$F$14+СВЦЭМ!$D$10+'СЕТ СН'!$F$5-'СЕТ СН'!$F$24</f>
        <v>3228.69793454</v>
      </c>
      <c r="W39" s="36">
        <f>SUMIFS(СВЦЭМ!$D$33:$D$776,СВЦЭМ!$A$33:$A$776,$A39,СВЦЭМ!$B$33:$B$776,W$11)+'СЕТ СН'!$F$14+СВЦЭМ!$D$10+'СЕТ СН'!$F$5-'СЕТ СН'!$F$24</f>
        <v>3227.1073474899999</v>
      </c>
      <c r="X39" s="36">
        <f>SUMIFS(СВЦЭМ!$D$33:$D$776,СВЦЭМ!$A$33:$A$776,$A39,СВЦЭМ!$B$33:$B$776,X$11)+'СЕТ СН'!$F$14+СВЦЭМ!$D$10+'СЕТ СН'!$F$5-'СЕТ СН'!$F$24</f>
        <v>3276.73283941</v>
      </c>
      <c r="Y39" s="36">
        <f>SUMIFS(СВЦЭМ!$D$33:$D$776,СВЦЭМ!$A$33:$A$776,$A39,СВЦЭМ!$B$33:$B$776,Y$11)+'СЕТ СН'!$F$14+СВЦЭМ!$D$10+'СЕТ СН'!$F$5-'СЕТ СН'!$F$24</f>
        <v>3325.1990955199999</v>
      </c>
    </row>
    <row r="40" spans="1:27" ht="15.75" x14ac:dyDescent="0.2">
      <c r="A40" s="35">
        <f t="shared" si="0"/>
        <v>44072</v>
      </c>
      <c r="B40" s="36">
        <f>SUMIFS(СВЦЭМ!$D$33:$D$776,СВЦЭМ!$A$33:$A$776,$A40,СВЦЭМ!$B$33:$B$776,B$11)+'СЕТ СН'!$F$14+СВЦЭМ!$D$10+'СЕТ СН'!$F$5-'СЕТ СН'!$F$24</f>
        <v>3386.73797853</v>
      </c>
      <c r="C40" s="36">
        <f>SUMIFS(СВЦЭМ!$D$33:$D$776,СВЦЭМ!$A$33:$A$776,$A40,СВЦЭМ!$B$33:$B$776,C$11)+'СЕТ СН'!$F$14+СВЦЭМ!$D$10+'СЕТ СН'!$F$5-'СЕТ СН'!$F$24</f>
        <v>3433.0883390500003</v>
      </c>
      <c r="D40" s="36">
        <f>SUMIFS(СВЦЭМ!$D$33:$D$776,СВЦЭМ!$A$33:$A$776,$A40,СВЦЭМ!$B$33:$B$776,D$11)+'СЕТ СН'!$F$14+СВЦЭМ!$D$10+'СЕТ СН'!$F$5-'СЕТ СН'!$F$24</f>
        <v>3470.23760085</v>
      </c>
      <c r="E40" s="36">
        <f>SUMIFS(СВЦЭМ!$D$33:$D$776,СВЦЭМ!$A$33:$A$776,$A40,СВЦЭМ!$B$33:$B$776,E$11)+'СЕТ СН'!$F$14+СВЦЭМ!$D$10+'СЕТ СН'!$F$5-'СЕТ СН'!$F$24</f>
        <v>3485.6991793400002</v>
      </c>
      <c r="F40" s="36">
        <f>SUMIFS(СВЦЭМ!$D$33:$D$776,СВЦЭМ!$A$33:$A$776,$A40,СВЦЭМ!$B$33:$B$776,F$11)+'СЕТ СН'!$F$14+СВЦЭМ!$D$10+'СЕТ СН'!$F$5-'СЕТ СН'!$F$24</f>
        <v>3495.0208600599999</v>
      </c>
      <c r="G40" s="36">
        <f>SUMIFS(СВЦЭМ!$D$33:$D$776,СВЦЭМ!$A$33:$A$776,$A40,СВЦЭМ!$B$33:$B$776,G$11)+'СЕТ СН'!$F$14+СВЦЭМ!$D$10+'СЕТ СН'!$F$5-'СЕТ СН'!$F$24</f>
        <v>3479.82440339</v>
      </c>
      <c r="H40" s="36">
        <f>SUMIFS(СВЦЭМ!$D$33:$D$776,СВЦЭМ!$A$33:$A$776,$A40,СВЦЭМ!$B$33:$B$776,H$11)+'СЕТ СН'!$F$14+СВЦЭМ!$D$10+'СЕТ СН'!$F$5-'СЕТ СН'!$F$24</f>
        <v>3453.5991238300003</v>
      </c>
      <c r="I40" s="36">
        <f>SUMIFS(СВЦЭМ!$D$33:$D$776,СВЦЭМ!$A$33:$A$776,$A40,СВЦЭМ!$B$33:$B$776,I$11)+'СЕТ СН'!$F$14+СВЦЭМ!$D$10+'СЕТ СН'!$F$5-'СЕТ СН'!$F$24</f>
        <v>3408.08022213</v>
      </c>
      <c r="J40" s="36">
        <f>SUMIFS(СВЦЭМ!$D$33:$D$776,СВЦЭМ!$A$33:$A$776,$A40,СВЦЭМ!$B$33:$B$776,J$11)+'СЕТ СН'!$F$14+СВЦЭМ!$D$10+'СЕТ СН'!$F$5-'СЕТ СН'!$F$24</f>
        <v>3335.82633807</v>
      </c>
      <c r="K40" s="36">
        <f>SUMIFS(СВЦЭМ!$D$33:$D$776,СВЦЭМ!$A$33:$A$776,$A40,СВЦЭМ!$B$33:$B$776,K$11)+'СЕТ СН'!$F$14+СВЦЭМ!$D$10+'СЕТ СН'!$F$5-'СЕТ СН'!$F$24</f>
        <v>3276.40477474</v>
      </c>
      <c r="L40" s="36">
        <f>SUMIFS(СВЦЭМ!$D$33:$D$776,СВЦЭМ!$A$33:$A$776,$A40,СВЦЭМ!$B$33:$B$776,L$11)+'СЕТ СН'!$F$14+СВЦЭМ!$D$10+'СЕТ СН'!$F$5-'СЕТ СН'!$F$24</f>
        <v>3256.5935458399999</v>
      </c>
      <c r="M40" s="36">
        <f>SUMIFS(СВЦЭМ!$D$33:$D$776,СВЦЭМ!$A$33:$A$776,$A40,СВЦЭМ!$B$33:$B$776,M$11)+'СЕТ СН'!$F$14+СВЦЭМ!$D$10+'СЕТ СН'!$F$5-'СЕТ СН'!$F$24</f>
        <v>3257.9006082000001</v>
      </c>
      <c r="N40" s="36">
        <f>SUMIFS(СВЦЭМ!$D$33:$D$776,СВЦЭМ!$A$33:$A$776,$A40,СВЦЭМ!$B$33:$B$776,N$11)+'СЕТ СН'!$F$14+СВЦЭМ!$D$10+'СЕТ СН'!$F$5-'СЕТ СН'!$F$24</f>
        <v>3267.6858387699999</v>
      </c>
      <c r="O40" s="36">
        <f>SUMIFS(СВЦЭМ!$D$33:$D$776,СВЦЭМ!$A$33:$A$776,$A40,СВЦЭМ!$B$33:$B$776,O$11)+'СЕТ СН'!$F$14+СВЦЭМ!$D$10+'СЕТ СН'!$F$5-'СЕТ СН'!$F$24</f>
        <v>3264.9672202900001</v>
      </c>
      <c r="P40" s="36">
        <f>SUMIFS(СВЦЭМ!$D$33:$D$776,СВЦЭМ!$A$33:$A$776,$A40,СВЦЭМ!$B$33:$B$776,P$11)+'СЕТ СН'!$F$14+СВЦЭМ!$D$10+'СЕТ СН'!$F$5-'СЕТ СН'!$F$24</f>
        <v>3270.7365933599999</v>
      </c>
      <c r="Q40" s="36">
        <f>SUMIFS(СВЦЭМ!$D$33:$D$776,СВЦЭМ!$A$33:$A$776,$A40,СВЦЭМ!$B$33:$B$776,Q$11)+'СЕТ СН'!$F$14+СВЦЭМ!$D$10+'СЕТ СН'!$F$5-'СЕТ СН'!$F$24</f>
        <v>3285.4412629099998</v>
      </c>
      <c r="R40" s="36">
        <f>SUMIFS(СВЦЭМ!$D$33:$D$776,СВЦЭМ!$A$33:$A$776,$A40,СВЦЭМ!$B$33:$B$776,R$11)+'СЕТ СН'!$F$14+СВЦЭМ!$D$10+'СЕТ СН'!$F$5-'СЕТ СН'!$F$24</f>
        <v>3294.6783447400003</v>
      </c>
      <c r="S40" s="36">
        <f>SUMIFS(СВЦЭМ!$D$33:$D$776,СВЦЭМ!$A$33:$A$776,$A40,СВЦЭМ!$B$33:$B$776,S$11)+'СЕТ СН'!$F$14+СВЦЭМ!$D$10+'СЕТ СН'!$F$5-'СЕТ СН'!$F$24</f>
        <v>3285.66198837</v>
      </c>
      <c r="T40" s="36">
        <f>SUMIFS(СВЦЭМ!$D$33:$D$776,СВЦЭМ!$A$33:$A$776,$A40,СВЦЭМ!$B$33:$B$776,T$11)+'СЕТ СН'!$F$14+СВЦЭМ!$D$10+'СЕТ СН'!$F$5-'СЕТ СН'!$F$24</f>
        <v>3284.06434661</v>
      </c>
      <c r="U40" s="36">
        <f>SUMIFS(СВЦЭМ!$D$33:$D$776,СВЦЭМ!$A$33:$A$776,$A40,СВЦЭМ!$B$33:$B$776,U$11)+'СЕТ СН'!$F$14+СВЦЭМ!$D$10+'СЕТ СН'!$F$5-'СЕТ СН'!$F$24</f>
        <v>3284.0433873299999</v>
      </c>
      <c r="V40" s="36">
        <f>SUMIFS(СВЦЭМ!$D$33:$D$776,СВЦЭМ!$A$33:$A$776,$A40,СВЦЭМ!$B$33:$B$776,V$11)+'СЕТ СН'!$F$14+СВЦЭМ!$D$10+'СЕТ СН'!$F$5-'СЕТ СН'!$F$24</f>
        <v>3264.39358593</v>
      </c>
      <c r="W40" s="36">
        <f>SUMIFS(СВЦЭМ!$D$33:$D$776,СВЦЭМ!$A$33:$A$776,$A40,СВЦЭМ!$B$33:$B$776,W$11)+'СЕТ СН'!$F$14+СВЦЭМ!$D$10+'СЕТ СН'!$F$5-'СЕТ СН'!$F$24</f>
        <v>3253.6385594100002</v>
      </c>
      <c r="X40" s="36">
        <f>SUMIFS(СВЦЭМ!$D$33:$D$776,СВЦЭМ!$A$33:$A$776,$A40,СВЦЭМ!$B$33:$B$776,X$11)+'СЕТ СН'!$F$14+СВЦЭМ!$D$10+'СЕТ СН'!$F$5-'СЕТ СН'!$F$24</f>
        <v>3295.56967403</v>
      </c>
      <c r="Y40" s="36">
        <f>SUMIFS(СВЦЭМ!$D$33:$D$776,СВЦЭМ!$A$33:$A$776,$A40,СВЦЭМ!$B$33:$B$776,Y$11)+'СЕТ СН'!$F$14+СВЦЭМ!$D$10+'СЕТ СН'!$F$5-'СЕТ СН'!$F$24</f>
        <v>3335.4266978000001</v>
      </c>
    </row>
    <row r="41" spans="1:27" ht="15.75" x14ac:dyDescent="0.2">
      <c r="A41" s="35">
        <f t="shared" si="0"/>
        <v>44073</v>
      </c>
      <c r="B41" s="36">
        <f>SUMIFS(СВЦЭМ!$D$33:$D$776,СВЦЭМ!$A$33:$A$776,$A41,СВЦЭМ!$B$33:$B$776,B$11)+'СЕТ СН'!$F$14+СВЦЭМ!$D$10+'СЕТ СН'!$F$5-'СЕТ СН'!$F$24</f>
        <v>3367.0019742099998</v>
      </c>
      <c r="C41" s="36">
        <f>SUMIFS(СВЦЭМ!$D$33:$D$776,СВЦЭМ!$A$33:$A$776,$A41,СВЦЭМ!$B$33:$B$776,C$11)+'СЕТ СН'!$F$14+СВЦЭМ!$D$10+'СЕТ СН'!$F$5-'СЕТ СН'!$F$24</f>
        <v>3424.5032348899999</v>
      </c>
      <c r="D41" s="36">
        <f>SUMIFS(СВЦЭМ!$D$33:$D$776,СВЦЭМ!$A$33:$A$776,$A41,СВЦЭМ!$B$33:$B$776,D$11)+'СЕТ СН'!$F$14+СВЦЭМ!$D$10+'СЕТ СН'!$F$5-'СЕТ СН'!$F$24</f>
        <v>3467.8430136400002</v>
      </c>
      <c r="E41" s="36">
        <f>SUMIFS(СВЦЭМ!$D$33:$D$776,СВЦЭМ!$A$33:$A$776,$A41,СВЦЭМ!$B$33:$B$776,E$11)+'СЕТ СН'!$F$14+СВЦЭМ!$D$10+'СЕТ СН'!$F$5-'СЕТ СН'!$F$24</f>
        <v>3468.6558898399999</v>
      </c>
      <c r="F41" s="36">
        <f>SUMIFS(СВЦЭМ!$D$33:$D$776,СВЦЭМ!$A$33:$A$776,$A41,СВЦЭМ!$B$33:$B$776,F$11)+'СЕТ СН'!$F$14+СВЦЭМ!$D$10+'СЕТ СН'!$F$5-'СЕТ СН'!$F$24</f>
        <v>3469.0075846499999</v>
      </c>
      <c r="G41" s="36">
        <f>SUMIFS(СВЦЭМ!$D$33:$D$776,СВЦЭМ!$A$33:$A$776,$A41,СВЦЭМ!$B$33:$B$776,G$11)+'СЕТ СН'!$F$14+СВЦЭМ!$D$10+'СЕТ СН'!$F$5-'СЕТ СН'!$F$24</f>
        <v>3459.0534889</v>
      </c>
      <c r="H41" s="36">
        <f>SUMIFS(СВЦЭМ!$D$33:$D$776,СВЦЭМ!$A$33:$A$776,$A41,СВЦЭМ!$B$33:$B$776,H$11)+'СЕТ СН'!$F$14+СВЦЭМ!$D$10+'СЕТ СН'!$F$5-'СЕТ СН'!$F$24</f>
        <v>3451.0846471700002</v>
      </c>
      <c r="I41" s="36">
        <f>SUMIFS(СВЦЭМ!$D$33:$D$776,СВЦЭМ!$A$33:$A$776,$A41,СВЦЭМ!$B$33:$B$776,I$11)+'СЕТ СН'!$F$14+СВЦЭМ!$D$10+'СЕТ СН'!$F$5-'СЕТ СН'!$F$24</f>
        <v>3419.6751302000002</v>
      </c>
      <c r="J41" s="36">
        <f>SUMIFS(СВЦЭМ!$D$33:$D$776,СВЦЭМ!$A$33:$A$776,$A41,СВЦЭМ!$B$33:$B$776,J$11)+'СЕТ СН'!$F$14+СВЦЭМ!$D$10+'СЕТ СН'!$F$5-'СЕТ СН'!$F$24</f>
        <v>3345.5337427200002</v>
      </c>
      <c r="K41" s="36">
        <f>SUMIFS(СВЦЭМ!$D$33:$D$776,СВЦЭМ!$A$33:$A$776,$A41,СВЦЭМ!$B$33:$B$776,K$11)+'СЕТ СН'!$F$14+СВЦЭМ!$D$10+'СЕТ СН'!$F$5-'СЕТ СН'!$F$24</f>
        <v>3280.0609878999999</v>
      </c>
      <c r="L41" s="36">
        <f>SUMIFS(СВЦЭМ!$D$33:$D$776,СВЦЭМ!$A$33:$A$776,$A41,СВЦЭМ!$B$33:$B$776,L$11)+'СЕТ СН'!$F$14+СВЦЭМ!$D$10+'СЕТ СН'!$F$5-'СЕТ СН'!$F$24</f>
        <v>3248.9438122800002</v>
      </c>
      <c r="M41" s="36">
        <f>SUMIFS(СВЦЭМ!$D$33:$D$776,СВЦЭМ!$A$33:$A$776,$A41,СВЦЭМ!$B$33:$B$776,M$11)+'СЕТ СН'!$F$14+СВЦЭМ!$D$10+'СЕТ СН'!$F$5-'СЕТ СН'!$F$24</f>
        <v>3243.3801152800002</v>
      </c>
      <c r="N41" s="36">
        <f>SUMIFS(СВЦЭМ!$D$33:$D$776,СВЦЭМ!$A$33:$A$776,$A41,СВЦЭМ!$B$33:$B$776,N$11)+'СЕТ СН'!$F$14+СВЦЭМ!$D$10+'СЕТ СН'!$F$5-'СЕТ СН'!$F$24</f>
        <v>3253.23543475</v>
      </c>
      <c r="O41" s="36">
        <f>SUMIFS(СВЦЭМ!$D$33:$D$776,СВЦЭМ!$A$33:$A$776,$A41,СВЦЭМ!$B$33:$B$776,O$11)+'СЕТ СН'!$F$14+СВЦЭМ!$D$10+'СЕТ СН'!$F$5-'СЕТ СН'!$F$24</f>
        <v>3245.8299614899997</v>
      </c>
      <c r="P41" s="36">
        <f>SUMIFS(СВЦЭМ!$D$33:$D$776,СВЦЭМ!$A$33:$A$776,$A41,СВЦЭМ!$B$33:$B$776,P$11)+'СЕТ СН'!$F$14+СВЦЭМ!$D$10+'СЕТ СН'!$F$5-'СЕТ СН'!$F$24</f>
        <v>3249.2064587200002</v>
      </c>
      <c r="Q41" s="36">
        <f>SUMIFS(СВЦЭМ!$D$33:$D$776,СВЦЭМ!$A$33:$A$776,$A41,СВЦЭМ!$B$33:$B$776,Q$11)+'СЕТ СН'!$F$14+СВЦЭМ!$D$10+'СЕТ СН'!$F$5-'СЕТ СН'!$F$24</f>
        <v>3262.5599843199998</v>
      </c>
      <c r="R41" s="36">
        <f>SUMIFS(СВЦЭМ!$D$33:$D$776,СВЦЭМ!$A$33:$A$776,$A41,СВЦЭМ!$B$33:$B$776,R$11)+'СЕТ СН'!$F$14+СВЦЭМ!$D$10+'СЕТ СН'!$F$5-'СЕТ СН'!$F$24</f>
        <v>3267.3885589900001</v>
      </c>
      <c r="S41" s="36">
        <f>SUMIFS(СВЦЭМ!$D$33:$D$776,СВЦЭМ!$A$33:$A$776,$A41,СВЦЭМ!$B$33:$B$776,S$11)+'СЕТ СН'!$F$14+СВЦЭМ!$D$10+'СЕТ СН'!$F$5-'СЕТ СН'!$F$24</f>
        <v>3252.8642988500001</v>
      </c>
      <c r="T41" s="36">
        <f>SUMIFS(СВЦЭМ!$D$33:$D$776,СВЦЭМ!$A$33:$A$776,$A41,СВЦЭМ!$B$33:$B$776,T$11)+'СЕТ СН'!$F$14+СВЦЭМ!$D$10+'СЕТ СН'!$F$5-'СЕТ СН'!$F$24</f>
        <v>3242.89647999</v>
      </c>
      <c r="U41" s="36">
        <f>SUMIFS(СВЦЭМ!$D$33:$D$776,СВЦЭМ!$A$33:$A$776,$A41,СВЦЭМ!$B$33:$B$776,U$11)+'СЕТ СН'!$F$14+СВЦЭМ!$D$10+'СЕТ СН'!$F$5-'СЕТ СН'!$F$24</f>
        <v>3237.2108466199998</v>
      </c>
      <c r="V41" s="36">
        <f>SUMIFS(СВЦЭМ!$D$33:$D$776,СВЦЭМ!$A$33:$A$776,$A41,СВЦЭМ!$B$33:$B$776,V$11)+'СЕТ СН'!$F$14+СВЦЭМ!$D$10+'СЕТ СН'!$F$5-'СЕТ СН'!$F$24</f>
        <v>3210.6379435600002</v>
      </c>
      <c r="W41" s="36">
        <f>SUMIFS(СВЦЭМ!$D$33:$D$776,СВЦЭМ!$A$33:$A$776,$A41,СВЦЭМ!$B$33:$B$776,W$11)+'СЕТ СН'!$F$14+СВЦЭМ!$D$10+'СЕТ СН'!$F$5-'СЕТ СН'!$F$24</f>
        <v>3193.1652871900001</v>
      </c>
      <c r="X41" s="36">
        <f>SUMIFS(СВЦЭМ!$D$33:$D$776,СВЦЭМ!$A$33:$A$776,$A41,СВЦЭМ!$B$33:$B$776,X$11)+'СЕТ СН'!$F$14+СВЦЭМ!$D$10+'СЕТ СН'!$F$5-'СЕТ СН'!$F$24</f>
        <v>3234.9934254600003</v>
      </c>
      <c r="Y41" s="36">
        <f>SUMIFS(СВЦЭМ!$D$33:$D$776,СВЦЭМ!$A$33:$A$776,$A41,СВЦЭМ!$B$33:$B$776,Y$11)+'СЕТ СН'!$F$14+СВЦЭМ!$D$10+'СЕТ СН'!$F$5-'СЕТ СН'!$F$24</f>
        <v>3287.3684745700002</v>
      </c>
    </row>
    <row r="42" spans="1:27" ht="15.75" x14ac:dyDescent="0.2">
      <c r="A42" s="35">
        <f t="shared" si="0"/>
        <v>44074</v>
      </c>
      <c r="B42" s="36">
        <f>SUMIFS(СВЦЭМ!$D$33:$D$776,СВЦЭМ!$A$33:$A$776,$A42,СВЦЭМ!$B$33:$B$776,B$11)+'СЕТ СН'!$F$14+СВЦЭМ!$D$10+'СЕТ СН'!$F$5-'СЕТ СН'!$F$24</f>
        <v>3334.9896427799999</v>
      </c>
      <c r="C42" s="36">
        <f>SUMIFS(СВЦЭМ!$D$33:$D$776,СВЦЭМ!$A$33:$A$776,$A42,СВЦЭМ!$B$33:$B$776,C$11)+'СЕТ СН'!$F$14+СВЦЭМ!$D$10+'СЕТ СН'!$F$5-'СЕТ СН'!$F$24</f>
        <v>3388.3585086399999</v>
      </c>
      <c r="D42" s="36">
        <f>SUMIFS(СВЦЭМ!$D$33:$D$776,СВЦЭМ!$A$33:$A$776,$A42,СВЦЭМ!$B$33:$B$776,D$11)+'СЕТ СН'!$F$14+СВЦЭМ!$D$10+'СЕТ СН'!$F$5-'СЕТ СН'!$F$24</f>
        <v>3444.1621774599998</v>
      </c>
      <c r="E42" s="36">
        <f>SUMIFS(СВЦЭМ!$D$33:$D$776,СВЦЭМ!$A$33:$A$776,$A42,СВЦЭМ!$B$33:$B$776,E$11)+'СЕТ СН'!$F$14+СВЦЭМ!$D$10+'СЕТ СН'!$F$5-'СЕТ СН'!$F$24</f>
        <v>3456.3691774099998</v>
      </c>
      <c r="F42" s="36">
        <f>SUMIFS(СВЦЭМ!$D$33:$D$776,СВЦЭМ!$A$33:$A$776,$A42,СВЦЭМ!$B$33:$B$776,F$11)+'СЕТ СН'!$F$14+СВЦЭМ!$D$10+'СЕТ СН'!$F$5-'СЕТ СН'!$F$24</f>
        <v>3467.87961111</v>
      </c>
      <c r="G42" s="36">
        <f>SUMIFS(СВЦЭМ!$D$33:$D$776,СВЦЭМ!$A$33:$A$776,$A42,СВЦЭМ!$B$33:$B$776,G$11)+'СЕТ СН'!$F$14+СВЦЭМ!$D$10+'СЕТ СН'!$F$5-'СЕТ СН'!$F$24</f>
        <v>3454.2307854700002</v>
      </c>
      <c r="H42" s="36">
        <f>SUMIFS(СВЦЭМ!$D$33:$D$776,СВЦЭМ!$A$33:$A$776,$A42,СВЦЭМ!$B$33:$B$776,H$11)+'СЕТ СН'!$F$14+СВЦЭМ!$D$10+'СЕТ СН'!$F$5-'СЕТ СН'!$F$24</f>
        <v>3403.3107183699999</v>
      </c>
      <c r="I42" s="36">
        <f>SUMIFS(СВЦЭМ!$D$33:$D$776,СВЦЭМ!$A$33:$A$776,$A42,СВЦЭМ!$B$33:$B$776,I$11)+'СЕТ СН'!$F$14+СВЦЭМ!$D$10+'СЕТ СН'!$F$5-'СЕТ СН'!$F$24</f>
        <v>3341.7978311100001</v>
      </c>
      <c r="J42" s="36">
        <f>SUMIFS(СВЦЭМ!$D$33:$D$776,СВЦЭМ!$A$33:$A$776,$A42,СВЦЭМ!$B$33:$B$776,J$11)+'СЕТ СН'!$F$14+СВЦЭМ!$D$10+'СЕТ СН'!$F$5-'СЕТ СН'!$F$24</f>
        <v>3286.8063497499998</v>
      </c>
      <c r="K42" s="36">
        <f>SUMIFS(СВЦЭМ!$D$33:$D$776,СВЦЭМ!$A$33:$A$776,$A42,СВЦЭМ!$B$33:$B$776,K$11)+'СЕТ СН'!$F$14+СВЦЭМ!$D$10+'СЕТ СН'!$F$5-'СЕТ СН'!$F$24</f>
        <v>3244.7144323399998</v>
      </c>
      <c r="L42" s="36">
        <f>SUMIFS(СВЦЭМ!$D$33:$D$776,СВЦЭМ!$A$33:$A$776,$A42,СВЦЭМ!$B$33:$B$776,L$11)+'СЕТ СН'!$F$14+СВЦЭМ!$D$10+'СЕТ СН'!$F$5-'СЕТ СН'!$F$24</f>
        <v>3260.0149083199999</v>
      </c>
      <c r="M42" s="36">
        <f>SUMIFS(СВЦЭМ!$D$33:$D$776,СВЦЭМ!$A$33:$A$776,$A42,СВЦЭМ!$B$33:$B$776,M$11)+'СЕТ СН'!$F$14+СВЦЭМ!$D$10+'СЕТ СН'!$F$5-'СЕТ СН'!$F$24</f>
        <v>3259.8930469100001</v>
      </c>
      <c r="N42" s="36">
        <f>SUMIFS(СВЦЭМ!$D$33:$D$776,СВЦЭМ!$A$33:$A$776,$A42,СВЦЭМ!$B$33:$B$776,N$11)+'СЕТ СН'!$F$14+СВЦЭМ!$D$10+'СЕТ СН'!$F$5-'СЕТ СН'!$F$24</f>
        <v>3254.9129029999999</v>
      </c>
      <c r="O42" s="36">
        <f>SUMIFS(СВЦЭМ!$D$33:$D$776,СВЦЭМ!$A$33:$A$776,$A42,СВЦЭМ!$B$33:$B$776,O$11)+'СЕТ СН'!$F$14+СВЦЭМ!$D$10+'СЕТ СН'!$F$5-'СЕТ СН'!$F$24</f>
        <v>3248.4466597400001</v>
      </c>
      <c r="P42" s="36">
        <f>SUMIFS(СВЦЭМ!$D$33:$D$776,СВЦЭМ!$A$33:$A$776,$A42,СВЦЭМ!$B$33:$B$776,P$11)+'СЕТ СН'!$F$14+СВЦЭМ!$D$10+'СЕТ СН'!$F$5-'СЕТ СН'!$F$24</f>
        <v>3252.7254796299999</v>
      </c>
      <c r="Q42" s="36">
        <f>SUMIFS(СВЦЭМ!$D$33:$D$776,СВЦЭМ!$A$33:$A$776,$A42,СВЦЭМ!$B$33:$B$776,Q$11)+'СЕТ СН'!$F$14+СВЦЭМ!$D$10+'СЕТ СН'!$F$5-'СЕТ СН'!$F$24</f>
        <v>3252.2797114</v>
      </c>
      <c r="R42" s="36">
        <f>SUMIFS(СВЦЭМ!$D$33:$D$776,СВЦЭМ!$A$33:$A$776,$A42,СВЦЭМ!$B$33:$B$776,R$11)+'СЕТ СН'!$F$14+СВЦЭМ!$D$10+'СЕТ СН'!$F$5-'СЕТ СН'!$F$24</f>
        <v>3249.9956135800003</v>
      </c>
      <c r="S42" s="36">
        <f>SUMIFS(СВЦЭМ!$D$33:$D$776,СВЦЭМ!$A$33:$A$776,$A42,СВЦЭМ!$B$33:$B$776,S$11)+'СЕТ СН'!$F$14+СВЦЭМ!$D$10+'СЕТ СН'!$F$5-'СЕТ СН'!$F$24</f>
        <v>3255.32603548</v>
      </c>
      <c r="T42" s="36">
        <f>SUMIFS(СВЦЭМ!$D$33:$D$776,СВЦЭМ!$A$33:$A$776,$A42,СВЦЭМ!$B$33:$B$776,T$11)+'СЕТ СН'!$F$14+СВЦЭМ!$D$10+'СЕТ СН'!$F$5-'СЕТ СН'!$F$24</f>
        <v>3253.9351424500001</v>
      </c>
      <c r="U42" s="36">
        <f>SUMIFS(СВЦЭМ!$D$33:$D$776,СВЦЭМ!$A$33:$A$776,$A42,СВЦЭМ!$B$33:$B$776,U$11)+'СЕТ СН'!$F$14+СВЦЭМ!$D$10+'СЕТ СН'!$F$5-'СЕТ СН'!$F$24</f>
        <v>3246.9280399600002</v>
      </c>
      <c r="V42" s="36">
        <f>SUMIFS(СВЦЭМ!$D$33:$D$776,СВЦЭМ!$A$33:$A$776,$A42,СВЦЭМ!$B$33:$B$776,V$11)+'СЕТ СН'!$F$14+СВЦЭМ!$D$10+'СЕТ СН'!$F$5-'СЕТ СН'!$F$24</f>
        <v>3247.7299458699999</v>
      </c>
      <c r="W42" s="36">
        <f>SUMIFS(СВЦЭМ!$D$33:$D$776,СВЦЭМ!$A$33:$A$776,$A42,СВЦЭМ!$B$33:$B$776,W$11)+'СЕТ СН'!$F$14+СВЦЭМ!$D$10+'СЕТ СН'!$F$5-'СЕТ СН'!$F$24</f>
        <v>3245.7809926199998</v>
      </c>
      <c r="X42" s="36">
        <f>SUMIFS(СВЦЭМ!$D$33:$D$776,СВЦЭМ!$A$33:$A$776,$A42,СВЦЭМ!$B$33:$B$776,X$11)+'СЕТ СН'!$F$14+СВЦЭМ!$D$10+'СЕТ СН'!$F$5-'СЕТ СН'!$F$24</f>
        <v>3253.9887368700001</v>
      </c>
      <c r="Y42" s="36">
        <f>SUMIFS(СВЦЭМ!$D$33:$D$776,СВЦЭМ!$A$33:$A$776,$A42,СВЦЭМ!$B$33:$B$776,Y$11)+'СЕТ СН'!$F$14+СВЦЭМ!$D$10+'СЕТ СН'!$F$5-'СЕТ СН'!$F$24</f>
        <v>3305.7745179799999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01.08.2020</v>
      </c>
      <c r="B48" s="36">
        <f>SUMIFS(СВЦЭМ!$D$33:$D$776,СВЦЭМ!$A$33:$A$776,$A48,СВЦЭМ!$B$33:$B$776,B$47)+'СЕТ СН'!$G$14+СВЦЭМ!$D$10+'СЕТ СН'!$G$5-'СЕТ СН'!$G$24</f>
        <v>3550.8224676199998</v>
      </c>
      <c r="C48" s="36">
        <f>SUMIFS(СВЦЭМ!$D$33:$D$776,СВЦЭМ!$A$33:$A$776,$A48,СВЦЭМ!$B$33:$B$776,C$47)+'СЕТ СН'!$G$14+СВЦЭМ!$D$10+'СЕТ СН'!$G$5-'СЕТ СН'!$G$24</f>
        <v>3588.7699187899998</v>
      </c>
      <c r="D48" s="36">
        <f>SUMIFS(СВЦЭМ!$D$33:$D$776,СВЦЭМ!$A$33:$A$776,$A48,СВЦЭМ!$B$33:$B$776,D$47)+'СЕТ СН'!$G$14+СВЦЭМ!$D$10+'СЕТ СН'!$G$5-'СЕТ СН'!$G$24</f>
        <v>3623.53721481</v>
      </c>
      <c r="E48" s="36">
        <f>SUMIFS(СВЦЭМ!$D$33:$D$776,СВЦЭМ!$A$33:$A$776,$A48,СВЦЭМ!$B$33:$B$776,E$47)+'СЕТ СН'!$G$14+СВЦЭМ!$D$10+'СЕТ СН'!$G$5-'СЕТ СН'!$G$24</f>
        <v>3624.6592209400001</v>
      </c>
      <c r="F48" s="36">
        <f>SUMIFS(СВЦЭМ!$D$33:$D$776,СВЦЭМ!$A$33:$A$776,$A48,СВЦЭМ!$B$33:$B$776,F$47)+'СЕТ СН'!$G$14+СВЦЭМ!$D$10+'СЕТ СН'!$G$5-'СЕТ СН'!$G$24</f>
        <v>3621.1154735700002</v>
      </c>
      <c r="G48" s="36">
        <f>SUMIFS(СВЦЭМ!$D$33:$D$776,СВЦЭМ!$A$33:$A$776,$A48,СВЦЭМ!$B$33:$B$776,G$47)+'СЕТ СН'!$G$14+СВЦЭМ!$D$10+'СЕТ СН'!$G$5-'СЕТ СН'!$G$24</f>
        <v>3646.02700026</v>
      </c>
      <c r="H48" s="36">
        <f>SUMIFS(СВЦЭМ!$D$33:$D$776,СВЦЭМ!$A$33:$A$776,$A48,СВЦЭМ!$B$33:$B$776,H$47)+'СЕТ СН'!$G$14+СВЦЭМ!$D$10+'СЕТ СН'!$G$5-'СЕТ СН'!$G$24</f>
        <v>3625.3349631999999</v>
      </c>
      <c r="I48" s="36">
        <f>SUMIFS(СВЦЭМ!$D$33:$D$776,СВЦЭМ!$A$33:$A$776,$A48,СВЦЭМ!$B$33:$B$776,I$47)+'СЕТ СН'!$G$14+СВЦЭМ!$D$10+'СЕТ СН'!$G$5-'СЕТ СН'!$G$24</f>
        <v>3642.6607836799999</v>
      </c>
      <c r="J48" s="36">
        <f>SUMIFS(СВЦЭМ!$D$33:$D$776,СВЦЭМ!$A$33:$A$776,$A48,СВЦЭМ!$B$33:$B$776,J$47)+'СЕТ СН'!$G$14+СВЦЭМ!$D$10+'СЕТ СН'!$G$5-'СЕТ СН'!$G$24</f>
        <v>3599.66441257</v>
      </c>
      <c r="K48" s="36">
        <f>SUMIFS(СВЦЭМ!$D$33:$D$776,СВЦЭМ!$A$33:$A$776,$A48,СВЦЭМ!$B$33:$B$776,K$47)+'СЕТ СН'!$G$14+СВЦЭМ!$D$10+'СЕТ СН'!$G$5-'СЕТ СН'!$G$24</f>
        <v>3559.2817693799998</v>
      </c>
      <c r="L48" s="36">
        <f>SUMIFS(СВЦЭМ!$D$33:$D$776,СВЦЭМ!$A$33:$A$776,$A48,СВЦЭМ!$B$33:$B$776,L$47)+'СЕТ СН'!$G$14+СВЦЭМ!$D$10+'СЕТ СН'!$G$5-'СЕТ СН'!$G$24</f>
        <v>3526.6701344799999</v>
      </c>
      <c r="M48" s="36">
        <f>SUMIFS(СВЦЭМ!$D$33:$D$776,СВЦЭМ!$A$33:$A$776,$A48,СВЦЭМ!$B$33:$B$776,M$47)+'СЕТ СН'!$G$14+СВЦЭМ!$D$10+'СЕТ СН'!$G$5-'СЕТ СН'!$G$24</f>
        <v>3466.4331025800002</v>
      </c>
      <c r="N48" s="36">
        <f>SUMIFS(СВЦЭМ!$D$33:$D$776,СВЦЭМ!$A$33:$A$776,$A48,СВЦЭМ!$B$33:$B$776,N$47)+'СЕТ СН'!$G$14+СВЦЭМ!$D$10+'СЕТ СН'!$G$5-'СЕТ СН'!$G$24</f>
        <v>3434.8094859600001</v>
      </c>
      <c r="O48" s="36">
        <f>SUMIFS(СВЦЭМ!$D$33:$D$776,СВЦЭМ!$A$33:$A$776,$A48,СВЦЭМ!$B$33:$B$776,O$47)+'СЕТ СН'!$G$14+СВЦЭМ!$D$10+'СЕТ СН'!$G$5-'СЕТ СН'!$G$24</f>
        <v>3387.9063546299999</v>
      </c>
      <c r="P48" s="36">
        <f>SUMIFS(СВЦЭМ!$D$33:$D$776,СВЦЭМ!$A$33:$A$776,$A48,СВЦЭМ!$B$33:$B$776,P$47)+'СЕТ СН'!$G$14+СВЦЭМ!$D$10+'СЕТ СН'!$G$5-'СЕТ СН'!$G$24</f>
        <v>3389.6696240599999</v>
      </c>
      <c r="Q48" s="36">
        <f>SUMIFS(СВЦЭМ!$D$33:$D$776,СВЦЭМ!$A$33:$A$776,$A48,СВЦЭМ!$B$33:$B$776,Q$47)+'СЕТ СН'!$G$14+СВЦЭМ!$D$10+'СЕТ СН'!$G$5-'СЕТ СН'!$G$24</f>
        <v>3390.9735268100003</v>
      </c>
      <c r="R48" s="36">
        <f>SUMIFS(СВЦЭМ!$D$33:$D$776,СВЦЭМ!$A$33:$A$776,$A48,СВЦЭМ!$B$33:$B$776,R$47)+'СЕТ СН'!$G$14+СВЦЭМ!$D$10+'СЕТ СН'!$G$5-'СЕТ СН'!$G$24</f>
        <v>3390.5359077799999</v>
      </c>
      <c r="S48" s="36">
        <f>SUMIFS(СВЦЭМ!$D$33:$D$776,СВЦЭМ!$A$33:$A$776,$A48,СВЦЭМ!$B$33:$B$776,S$47)+'СЕТ СН'!$G$14+СВЦЭМ!$D$10+'СЕТ СН'!$G$5-'СЕТ СН'!$G$24</f>
        <v>3391.0769377500001</v>
      </c>
      <c r="T48" s="36">
        <f>SUMIFS(СВЦЭМ!$D$33:$D$776,СВЦЭМ!$A$33:$A$776,$A48,СВЦЭМ!$B$33:$B$776,T$47)+'СЕТ СН'!$G$14+СВЦЭМ!$D$10+'СЕТ СН'!$G$5-'СЕТ СН'!$G$24</f>
        <v>3391.1390960899998</v>
      </c>
      <c r="U48" s="36">
        <f>SUMIFS(СВЦЭМ!$D$33:$D$776,СВЦЭМ!$A$33:$A$776,$A48,СВЦЭМ!$B$33:$B$776,U$47)+'СЕТ СН'!$G$14+СВЦЭМ!$D$10+'СЕТ СН'!$G$5-'СЕТ СН'!$G$24</f>
        <v>3392.6089803700002</v>
      </c>
      <c r="V48" s="36">
        <f>SUMIFS(СВЦЭМ!$D$33:$D$776,СВЦЭМ!$A$33:$A$776,$A48,СВЦЭМ!$B$33:$B$776,V$47)+'СЕТ СН'!$G$14+СВЦЭМ!$D$10+'СЕТ СН'!$G$5-'СЕТ СН'!$G$24</f>
        <v>3379.8964747600003</v>
      </c>
      <c r="W48" s="36">
        <f>SUMIFS(СВЦЭМ!$D$33:$D$776,СВЦЭМ!$A$33:$A$776,$A48,СВЦЭМ!$B$33:$B$776,W$47)+'СЕТ СН'!$G$14+СВЦЭМ!$D$10+'СЕТ СН'!$G$5-'СЕТ СН'!$G$24</f>
        <v>3364.5664958400002</v>
      </c>
      <c r="X48" s="36">
        <f>SUMIFS(СВЦЭМ!$D$33:$D$776,СВЦЭМ!$A$33:$A$776,$A48,СВЦЭМ!$B$33:$B$776,X$47)+'СЕТ СН'!$G$14+СВЦЭМ!$D$10+'СЕТ СН'!$G$5-'СЕТ СН'!$G$24</f>
        <v>3402.1912954199997</v>
      </c>
      <c r="Y48" s="36">
        <f>SUMIFS(СВЦЭМ!$D$33:$D$776,СВЦЭМ!$A$33:$A$776,$A48,СВЦЭМ!$B$33:$B$776,Y$47)+'СЕТ СН'!$G$14+СВЦЭМ!$D$10+'СЕТ СН'!$G$5-'СЕТ СН'!$G$24</f>
        <v>3508.1894413800001</v>
      </c>
      <c r="AA48" s="45"/>
    </row>
    <row r="49" spans="1:25" ht="15.75" x14ac:dyDescent="0.2">
      <c r="A49" s="35">
        <f>A48+1</f>
        <v>44045</v>
      </c>
      <c r="B49" s="36">
        <f>SUMIFS(СВЦЭМ!$D$33:$D$776,СВЦЭМ!$A$33:$A$776,$A49,СВЦЭМ!$B$33:$B$776,B$47)+'СЕТ СН'!$G$14+СВЦЭМ!$D$10+'СЕТ СН'!$G$5-'СЕТ СН'!$G$24</f>
        <v>3533.03302631</v>
      </c>
      <c r="C49" s="36">
        <f>SUMIFS(СВЦЭМ!$D$33:$D$776,СВЦЭМ!$A$33:$A$776,$A49,СВЦЭМ!$B$33:$B$776,C$47)+'СЕТ СН'!$G$14+СВЦЭМ!$D$10+'СЕТ СН'!$G$5-'СЕТ СН'!$G$24</f>
        <v>3574.61397541</v>
      </c>
      <c r="D49" s="36">
        <f>SUMIFS(СВЦЭМ!$D$33:$D$776,СВЦЭМ!$A$33:$A$776,$A49,СВЦЭМ!$B$33:$B$776,D$47)+'СЕТ СН'!$G$14+СВЦЭМ!$D$10+'СЕТ СН'!$G$5-'СЕТ СН'!$G$24</f>
        <v>3603.7180030099998</v>
      </c>
      <c r="E49" s="36">
        <f>SUMIFS(СВЦЭМ!$D$33:$D$776,СВЦЭМ!$A$33:$A$776,$A49,СВЦЭМ!$B$33:$B$776,E$47)+'СЕТ СН'!$G$14+СВЦЭМ!$D$10+'СЕТ СН'!$G$5-'СЕТ СН'!$G$24</f>
        <v>3608.8626121500001</v>
      </c>
      <c r="F49" s="36">
        <f>SUMIFS(СВЦЭМ!$D$33:$D$776,СВЦЭМ!$A$33:$A$776,$A49,СВЦЭМ!$B$33:$B$776,F$47)+'СЕТ СН'!$G$14+СВЦЭМ!$D$10+'СЕТ СН'!$G$5-'СЕТ СН'!$G$24</f>
        <v>3611.62382497</v>
      </c>
      <c r="G49" s="36">
        <f>SUMIFS(СВЦЭМ!$D$33:$D$776,СВЦЭМ!$A$33:$A$776,$A49,СВЦЭМ!$B$33:$B$776,G$47)+'СЕТ СН'!$G$14+СВЦЭМ!$D$10+'СЕТ СН'!$G$5-'СЕТ СН'!$G$24</f>
        <v>3608.8959235500001</v>
      </c>
      <c r="H49" s="36">
        <f>SUMIFS(СВЦЭМ!$D$33:$D$776,СВЦЭМ!$A$33:$A$776,$A49,СВЦЭМ!$B$33:$B$776,H$47)+'СЕТ СН'!$G$14+СВЦЭМ!$D$10+'СЕТ СН'!$G$5-'СЕТ СН'!$G$24</f>
        <v>3582.7694846200002</v>
      </c>
      <c r="I49" s="36">
        <f>SUMIFS(СВЦЭМ!$D$33:$D$776,СВЦЭМ!$A$33:$A$776,$A49,СВЦЭМ!$B$33:$B$776,I$47)+'СЕТ СН'!$G$14+СВЦЭМ!$D$10+'СЕТ СН'!$G$5-'СЕТ СН'!$G$24</f>
        <v>3618.57173405</v>
      </c>
      <c r="J49" s="36">
        <f>SUMIFS(СВЦЭМ!$D$33:$D$776,СВЦЭМ!$A$33:$A$776,$A49,СВЦЭМ!$B$33:$B$776,J$47)+'СЕТ СН'!$G$14+СВЦЭМ!$D$10+'СЕТ СН'!$G$5-'СЕТ СН'!$G$24</f>
        <v>3578.1598380999999</v>
      </c>
      <c r="K49" s="36">
        <f>SUMIFS(СВЦЭМ!$D$33:$D$776,СВЦЭМ!$A$33:$A$776,$A49,СВЦЭМ!$B$33:$B$776,K$47)+'СЕТ СН'!$G$14+СВЦЭМ!$D$10+'СЕТ СН'!$G$5-'СЕТ СН'!$G$24</f>
        <v>3513.9127719200001</v>
      </c>
      <c r="L49" s="36">
        <f>SUMIFS(СВЦЭМ!$D$33:$D$776,СВЦЭМ!$A$33:$A$776,$A49,СВЦЭМ!$B$33:$B$776,L$47)+'СЕТ СН'!$G$14+СВЦЭМ!$D$10+'СЕТ СН'!$G$5-'СЕТ СН'!$G$24</f>
        <v>3479.3735801600001</v>
      </c>
      <c r="M49" s="36">
        <f>SUMIFS(СВЦЭМ!$D$33:$D$776,СВЦЭМ!$A$33:$A$776,$A49,СВЦЭМ!$B$33:$B$776,M$47)+'СЕТ СН'!$G$14+СВЦЭМ!$D$10+'СЕТ СН'!$G$5-'СЕТ СН'!$G$24</f>
        <v>3411.52623154</v>
      </c>
      <c r="N49" s="36">
        <f>SUMIFS(СВЦЭМ!$D$33:$D$776,СВЦЭМ!$A$33:$A$776,$A49,СВЦЭМ!$B$33:$B$776,N$47)+'СЕТ СН'!$G$14+СВЦЭМ!$D$10+'СЕТ СН'!$G$5-'СЕТ СН'!$G$24</f>
        <v>3379.3421749999998</v>
      </c>
      <c r="O49" s="36">
        <f>SUMIFS(СВЦЭМ!$D$33:$D$776,СВЦЭМ!$A$33:$A$776,$A49,СВЦЭМ!$B$33:$B$776,O$47)+'СЕТ СН'!$G$14+СВЦЭМ!$D$10+'СЕТ СН'!$G$5-'СЕТ СН'!$G$24</f>
        <v>3364.9187469899998</v>
      </c>
      <c r="P49" s="36">
        <f>SUMIFS(СВЦЭМ!$D$33:$D$776,СВЦЭМ!$A$33:$A$776,$A49,СВЦЭМ!$B$33:$B$776,P$47)+'СЕТ СН'!$G$14+СВЦЭМ!$D$10+'СЕТ СН'!$G$5-'СЕТ СН'!$G$24</f>
        <v>3373.6253829400002</v>
      </c>
      <c r="Q49" s="36">
        <f>SUMIFS(СВЦЭМ!$D$33:$D$776,СВЦЭМ!$A$33:$A$776,$A49,СВЦЭМ!$B$33:$B$776,Q$47)+'СЕТ СН'!$G$14+СВЦЭМ!$D$10+'СЕТ СН'!$G$5-'СЕТ СН'!$G$24</f>
        <v>3384.48698655</v>
      </c>
      <c r="R49" s="36">
        <f>SUMIFS(СВЦЭМ!$D$33:$D$776,СВЦЭМ!$A$33:$A$776,$A49,СВЦЭМ!$B$33:$B$776,R$47)+'СЕТ СН'!$G$14+СВЦЭМ!$D$10+'СЕТ СН'!$G$5-'СЕТ СН'!$G$24</f>
        <v>3377.5978955</v>
      </c>
      <c r="S49" s="36">
        <f>SUMIFS(СВЦЭМ!$D$33:$D$776,СВЦЭМ!$A$33:$A$776,$A49,СВЦЭМ!$B$33:$B$776,S$47)+'СЕТ СН'!$G$14+СВЦЭМ!$D$10+'СЕТ СН'!$G$5-'СЕТ СН'!$G$24</f>
        <v>3381.5548201199999</v>
      </c>
      <c r="T49" s="36">
        <f>SUMIFS(СВЦЭМ!$D$33:$D$776,СВЦЭМ!$A$33:$A$776,$A49,СВЦЭМ!$B$33:$B$776,T$47)+'СЕТ СН'!$G$14+СВЦЭМ!$D$10+'СЕТ СН'!$G$5-'СЕТ СН'!$G$24</f>
        <v>3380.54540017</v>
      </c>
      <c r="U49" s="36">
        <f>SUMIFS(СВЦЭМ!$D$33:$D$776,СВЦЭМ!$A$33:$A$776,$A49,СВЦЭМ!$B$33:$B$776,U$47)+'СЕТ СН'!$G$14+СВЦЭМ!$D$10+'СЕТ СН'!$G$5-'СЕТ СН'!$G$24</f>
        <v>3367.4327051700002</v>
      </c>
      <c r="V49" s="36">
        <f>SUMIFS(СВЦЭМ!$D$33:$D$776,СВЦЭМ!$A$33:$A$776,$A49,СВЦЭМ!$B$33:$B$776,V$47)+'СЕТ СН'!$G$14+СВЦЭМ!$D$10+'СЕТ СН'!$G$5-'СЕТ СН'!$G$24</f>
        <v>3341.88830491</v>
      </c>
      <c r="W49" s="36">
        <f>SUMIFS(СВЦЭМ!$D$33:$D$776,СВЦЭМ!$A$33:$A$776,$A49,СВЦЭМ!$B$33:$B$776,W$47)+'СЕТ СН'!$G$14+СВЦЭМ!$D$10+'СЕТ СН'!$G$5-'СЕТ СН'!$G$24</f>
        <v>3341.7668117499998</v>
      </c>
      <c r="X49" s="36">
        <f>SUMIFS(СВЦЭМ!$D$33:$D$776,СВЦЭМ!$A$33:$A$776,$A49,СВЦЭМ!$B$33:$B$776,X$47)+'СЕТ СН'!$G$14+СВЦЭМ!$D$10+'СЕТ СН'!$G$5-'СЕТ СН'!$G$24</f>
        <v>3371.2962839699999</v>
      </c>
      <c r="Y49" s="36">
        <f>SUMIFS(СВЦЭМ!$D$33:$D$776,СВЦЭМ!$A$33:$A$776,$A49,СВЦЭМ!$B$33:$B$776,Y$47)+'СЕТ СН'!$G$14+СВЦЭМ!$D$10+'СЕТ СН'!$G$5-'СЕТ СН'!$G$24</f>
        <v>3457.97397314</v>
      </c>
    </row>
    <row r="50" spans="1:25" ht="15.75" x14ac:dyDescent="0.2">
      <c r="A50" s="35">
        <f t="shared" ref="A50:A78" si="1">A49+1</f>
        <v>44046</v>
      </c>
      <c r="B50" s="36">
        <f>SUMIFS(СВЦЭМ!$D$33:$D$776,СВЦЭМ!$A$33:$A$776,$A50,СВЦЭМ!$B$33:$B$776,B$47)+'СЕТ СН'!$G$14+СВЦЭМ!$D$10+'СЕТ СН'!$G$5-'СЕТ СН'!$G$24</f>
        <v>3546.6378956399999</v>
      </c>
      <c r="C50" s="36">
        <f>SUMIFS(СВЦЭМ!$D$33:$D$776,СВЦЭМ!$A$33:$A$776,$A50,СВЦЭМ!$B$33:$B$776,C$47)+'СЕТ СН'!$G$14+СВЦЭМ!$D$10+'СЕТ СН'!$G$5-'СЕТ СН'!$G$24</f>
        <v>3542.29041908</v>
      </c>
      <c r="D50" s="36">
        <f>SUMIFS(СВЦЭМ!$D$33:$D$776,СВЦЭМ!$A$33:$A$776,$A50,СВЦЭМ!$B$33:$B$776,D$47)+'СЕТ СН'!$G$14+СВЦЭМ!$D$10+'СЕТ СН'!$G$5-'СЕТ СН'!$G$24</f>
        <v>3556.5848956899999</v>
      </c>
      <c r="E50" s="36">
        <f>SUMIFS(СВЦЭМ!$D$33:$D$776,СВЦЭМ!$A$33:$A$776,$A50,СВЦЭМ!$B$33:$B$776,E$47)+'СЕТ СН'!$G$14+СВЦЭМ!$D$10+'СЕТ СН'!$G$5-'СЕТ СН'!$G$24</f>
        <v>3599.9969616600001</v>
      </c>
      <c r="F50" s="36">
        <f>SUMIFS(СВЦЭМ!$D$33:$D$776,СВЦЭМ!$A$33:$A$776,$A50,СВЦЭМ!$B$33:$B$776,F$47)+'СЕТ СН'!$G$14+СВЦЭМ!$D$10+'СЕТ СН'!$G$5-'СЕТ СН'!$G$24</f>
        <v>3601.8897619899999</v>
      </c>
      <c r="G50" s="36">
        <f>SUMIFS(СВЦЭМ!$D$33:$D$776,СВЦЭМ!$A$33:$A$776,$A50,СВЦЭМ!$B$33:$B$776,G$47)+'СЕТ СН'!$G$14+СВЦЭМ!$D$10+'СЕТ СН'!$G$5-'СЕТ СН'!$G$24</f>
        <v>3623.93491657</v>
      </c>
      <c r="H50" s="36">
        <f>SUMIFS(СВЦЭМ!$D$33:$D$776,СВЦЭМ!$A$33:$A$776,$A50,СВЦЭМ!$B$33:$B$776,H$47)+'СЕТ СН'!$G$14+СВЦЭМ!$D$10+'СЕТ СН'!$G$5-'СЕТ СН'!$G$24</f>
        <v>3610.2501195899999</v>
      </c>
      <c r="I50" s="36">
        <f>SUMIFS(СВЦЭМ!$D$33:$D$776,СВЦЭМ!$A$33:$A$776,$A50,СВЦЭМ!$B$33:$B$776,I$47)+'СЕТ СН'!$G$14+СВЦЭМ!$D$10+'СЕТ СН'!$G$5-'СЕТ СН'!$G$24</f>
        <v>3622.8529366100001</v>
      </c>
      <c r="J50" s="36">
        <f>SUMIFS(СВЦЭМ!$D$33:$D$776,СВЦЭМ!$A$33:$A$776,$A50,СВЦЭМ!$B$33:$B$776,J$47)+'СЕТ СН'!$G$14+СВЦЭМ!$D$10+'СЕТ СН'!$G$5-'СЕТ СН'!$G$24</f>
        <v>3568.5570076600002</v>
      </c>
      <c r="K50" s="36">
        <f>SUMIFS(СВЦЭМ!$D$33:$D$776,СВЦЭМ!$A$33:$A$776,$A50,СВЦЭМ!$B$33:$B$776,K$47)+'СЕТ СН'!$G$14+СВЦЭМ!$D$10+'СЕТ СН'!$G$5-'СЕТ СН'!$G$24</f>
        <v>3518.59787074</v>
      </c>
      <c r="L50" s="36">
        <f>SUMIFS(СВЦЭМ!$D$33:$D$776,СВЦЭМ!$A$33:$A$776,$A50,СВЦЭМ!$B$33:$B$776,L$47)+'СЕТ СН'!$G$14+СВЦЭМ!$D$10+'СЕТ СН'!$G$5-'СЕТ СН'!$G$24</f>
        <v>3474.0994768</v>
      </c>
      <c r="M50" s="36">
        <f>SUMIFS(СВЦЭМ!$D$33:$D$776,СВЦЭМ!$A$33:$A$776,$A50,СВЦЭМ!$B$33:$B$776,M$47)+'СЕТ СН'!$G$14+СВЦЭМ!$D$10+'СЕТ СН'!$G$5-'СЕТ СН'!$G$24</f>
        <v>3405.6384198800001</v>
      </c>
      <c r="N50" s="36">
        <f>SUMIFS(СВЦЭМ!$D$33:$D$776,СВЦЭМ!$A$33:$A$776,$A50,СВЦЭМ!$B$33:$B$776,N$47)+'СЕТ СН'!$G$14+СВЦЭМ!$D$10+'СЕТ СН'!$G$5-'СЕТ СН'!$G$24</f>
        <v>3365.5671295399998</v>
      </c>
      <c r="O50" s="36">
        <f>SUMIFS(СВЦЭМ!$D$33:$D$776,СВЦЭМ!$A$33:$A$776,$A50,СВЦЭМ!$B$33:$B$776,O$47)+'СЕТ СН'!$G$14+СВЦЭМ!$D$10+'СЕТ СН'!$G$5-'СЕТ СН'!$G$24</f>
        <v>3349.1019953099999</v>
      </c>
      <c r="P50" s="36">
        <f>SUMIFS(СВЦЭМ!$D$33:$D$776,СВЦЭМ!$A$33:$A$776,$A50,СВЦЭМ!$B$33:$B$776,P$47)+'СЕТ СН'!$G$14+СВЦЭМ!$D$10+'СЕТ СН'!$G$5-'СЕТ СН'!$G$24</f>
        <v>3353.2043369200001</v>
      </c>
      <c r="Q50" s="36">
        <f>SUMIFS(СВЦЭМ!$D$33:$D$776,СВЦЭМ!$A$33:$A$776,$A50,СВЦЭМ!$B$33:$B$776,Q$47)+'СЕТ СН'!$G$14+СВЦЭМ!$D$10+'СЕТ СН'!$G$5-'СЕТ СН'!$G$24</f>
        <v>3357.1414499000002</v>
      </c>
      <c r="R50" s="36">
        <f>SUMIFS(СВЦЭМ!$D$33:$D$776,СВЦЭМ!$A$33:$A$776,$A50,СВЦЭМ!$B$33:$B$776,R$47)+'СЕТ СН'!$G$14+СВЦЭМ!$D$10+'СЕТ СН'!$G$5-'СЕТ СН'!$G$24</f>
        <v>3364.65334635</v>
      </c>
      <c r="S50" s="36">
        <f>SUMIFS(СВЦЭМ!$D$33:$D$776,СВЦЭМ!$A$33:$A$776,$A50,СВЦЭМ!$B$33:$B$776,S$47)+'СЕТ СН'!$G$14+СВЦЭМ!$D$10+'СЕТ СН'!$G$5-'СЕТ СН'!$G$24</f>
        <v>3368.6861136899997</v>
      </c>
      <c r="T50" s="36">
        <f>SUMIFS(СВЦЭМ!$D$33:$D$776,СВЦЭМ!$A$33:$A$776,$A50,СВЦЭМ!$B$33:$B$776,T$47)+'СЕТ СН'!$G$14+СВЦЭМ!$D$10+'СЕТ СН'!$G$5-'СЕТ СН'!$G$24</f>
        <v>3377.1311372099999</v>
      </c>
      <c r="U50" s="36">
        <f>SUMIFS(СВЦЭМ!$D$33:$D$776,СВЦЭМ!$A$33:$A$776,$A50,СВЦЭМ!$B$33:$B$776,U$47)+'СЕТ СН'!$G$14+СВЦЭМ!$D$10+'СЕТ СН'!$G$5-'СЕТ СН'!$G$24</f>
        <v>3375.3396043000002</v>
      </c>
      <c r="V50" s="36">
        <f>SUMIFS(СВЦЭМ!$D$33:$D$776,СВЦЭМ!$A$33:$A$776,$A50,СВЦЭМ!$B$33:$B$776,V$47)+'СЕТ СН'!$G$14+СВЦЭМ!$D$10+'СЕТ СН'!$G$5-'СЕТ СН'!$G$24</f>
        <v>3367.8031665399999</v>
      </c>
      <c r="W50" s="36">
        <f>SUMIFS(СВЦЭМ!$D$33:$D$776,СВЦЭМ!$A$33:$A$776,$A50,СВЦЭМ!$B$33:$B$776,W$47)+'СЕТ СН'!$G$14+СВЦЭМ!$D$10+'СЕТ СН'!$G$5-'СЕТ СН'!$G$24</f>
        <v>3356.8702427500002</v>
      </c>
      <c r="X50" s="36">
        <f>SUMIFS(СВЦЭМ!$D$33:$D$776,СВЦЭМ!$A$33:$A$776,$A50,СВЦЭМ!$B$33:$B$776,X$47)+'СЕТ СН'!$G$14+СВЦЭМ!$D$10+'СЕТ СН'!$G$5-'СЕТ СН'!$G$24</f>
        <v>3379.51251404</v>
      </c>
      <c r="Y50" s="36">
        <f>SUMIFS(СВЦЭМ!$D$33:$D$776,СВЦЭМ!$A$33:$A$776,$A50,СВЦЭМ!$B$33:$B$776,Y$47)+'СЕТ СН'!$G$14+СВЦЭМ!$D$10+'СЕТ СН'!$G$5-'СЕТ СН'!$G$24</f>
        <v>3464.1602897900002</v>
      </c>
    </row>
    <row r="51" spans="1:25" ht="15.75" x14ac:dyDescent="0.2">
      <c r="A51" s="35">
        <f t="shared" si="1"/>
        <v>44047</v>
      </c>
      <c r="B51" s="36">
        <f>SUMIFS(СВЦЭМ!$D$33:$D$776,СВЦЭМ!$A$33:$A$776,$A51,СВЦЭМ!$B$33:$B$776,B$47)+'СЕТ СН'!$G$14+СВЦЭМ!$D$10+'СЕТ СН'!$G$5-'СЕТ СН'!$G$24</f>
        <v>3527.3842069299999</v>
      </c>
      <c r="C51" s="36">
        <f>SUMIFS(СВЦЭМ!$D$33:$D$776,СВЦЭМ!$A$33:$A$776,$A51,СВЦЭМ!$B$33:$B$776,C$47)+'СЕТ СН'!$G$14+СВЦЭМ!$D$10+'СЕТ СН'!$G$5-'СЕТ СН'!$G$24</f>
        <v>3577.0207037300002</v>
      </c>
      <c r="D51" s="36">
        <f>SUMIFS(СВЦЭМ!$D$33:$D$776,СВЦЭМ!$A$33:$A$776,$A51,СВЦЭМ!$B$33:$B$776,D$47)+'СЕТ СН'!$G$14+СВЦЭМ!$D$10+'СЕТ СН'!$G$5-'СЕТ СН'!$G$24</f>
        <v>3595.62602014</v>
      </c>
      <c r="E51" s="36">
        <f>SUMIFS(СВЦЭМ!$D$33:$D$776,СВЦЭМ!$A$33:$A$776,$A51,СВЦЭМ!$B$33:$B$776,E$47)+'СЕТ СН'!$G$14+СВЦЭМ!$D$10+'СЕТ СН'!$G$5-'СЕТ СН'!$G$24</f>
        <v>3625.70319995</v>
      </c>
      <c r="F51" s="36">
        <f>SUMIFS(СВЦЭМ!$D$33:$D$776,СВЦЭМ!$A$33:$A$776,$A51,СВЦЭМ!$B$33:$B$776,F$47)+'СЕТ СН'!$G$14+СВЦЭМ!$D$10+'СЕТ СН'!$G$5-'СЕТ СН'!$G$24</f>
        <v>3632.1607547100002</v>
      </c>
      <c r="G51" s="36">
        <f>SUMIFS(СВЦЭМ!$D$33:$D$776,СВЦЭМ!$A$33:$A$776,$A51,СВЦЭМ!$B$33:$B$776,G$47)+'СЕТ СН'!$G$14+СВЦЭМ!$D$10+'СЕТ СН'!$G$5-'СЕТ СН'!$G$24</f>
        <v>3625.6216453299999</v>
      </c>
      <c r="H51" s="36">
        <f>SUMIFS(СВЦЭМ!$D$33:$D$776,СВЦЭМ!$A$33:$A$776,$A51,СВЦЭМ!$B$33:$B$776,H$47)+'СЕТ СН'!$G$14+СВЦЭМ!$D$10+'СЕТ СН'!$G$5-'СЕТ СН'!$G$24</f>
        <v>3583.1483170500001</v>
      </c>
      <c r="I51" s="36">
        <f>SUMIFS(СВЦЭМ!$D$33:$D$776,СВЦЭМ!$A$33:$A$776,$A51,СВЦЭМ!$B$33:$B$776,I$47)+'СЕТ СН'!$G$14+СВЦЭМ!$D$10+'СЕТ СН'!$G$5-'СЕТ СН'!$G$24</f>
        <v>3576.7278684299999</v>
      </c>
      <c r="J51" s="36">
        <f>SUMIFS(СВЦЭМ!$D$33:$D$776,СВЦЭМ!$A$33:$A$776,$A51,СВЦЭМ!$B$33:$B$776,J$47)+'СЕТ СН'!$G$14+СВЦЭМ!$D$10+'СЕТ СН'!$G$5-'СЕТ СН'!$G$24</f>
        <v>3532.0625290200001</v>
      </c>
      <c r="K51" s="36">
        <f>SUMIFS(СВЦЭМ!$D$33:$D$776,СВЦЭМ!$A$33:$A$776,$A51,СВЦЭМ!$B$33:$B$776,K$47)+'СЕТ СН'!$G$14+СВЦЭМ!$D$10+'СЕТ СН'!$G$5-'СЕТ СН'!$G$24</f>
        <v>3503.5874798</v>
      </c>
      <c r="L51" s="36">
        <f>SUMIFS(СВЦЭМ!$D$33:$D$776,СВЦЭМ!$A$33:$A$776,$A51,СВЦЭМ!$B$33:$B$776,L$47)+'СЕТ СН'!$G$14+СВЦЭМ!$D$10+'СЕТ СН'!$G$5-'СЕТ СН'!$G$24</f>
        <v>3498.29157532</v>
      </c>
      <c r="M51" s="36">
        <f>SUMIFS(СВЦЭМ!$D$33:$D$776,СВЦЭМ!$A$33:$A$776,$A51,СВЦЭМ!$B$33:$B$776,M$47)+'СЕТ СН'!$G$14+СВЦЭМ!$D$10+'СЕТ СН'!$G$5-'СЕТ СН'!$G$24</f>
        <v>3424.0830547800001</v>
      </c>
      <c r="N51" s="36">
        <f>SUMIFS(СВЦЭМ!$D$33:$D$776,СВЦЭМ!$A$33:$A$776,$A51,СВЦЭМ!$B$33:$B$776,N$47)+'СЕТ СН'!$G$14+СВЦЭМ!$D$10+'СЕТ СН'!$G$5-'СЕТ СН'!$G$24</f>
        <v>3370.9186098999999</v>
      </c>
      <c r="O51" s="36">
        <f>SUMIFS(СВЦЭМ!$D$33:$D$776,СВЦЭМ!$A$33:$A$776,$A51,СВЦЭМ!$B$33:$B$776,O$47)+'СЕТ СН'!$G$14+СВЦЭМ!$D$10+'СЕТ СН'!$G$5-'СЕТ СН'!$G$24</f>
        <v>3348.3084572299999</v>
      </c>
      <c r="P51" s="36">
        <f>SUMIFS(СВЦЭМ!$D$33:$D$776,СВЦЭМ!$A$33:$A$776,$A51,СВЦЭМ!$B$33:$B$776,P$47)+'СЕТ СН'!$G$14+СВЦЭМ!$D$10+'СЕТ СН'!$G$5-'СЕТ СН'!$G$24</f>
        <v>3344.3112284099998</v>
      </c>
      <c r="Q51" s="36">
        <f>SUMIFS(СВЦЭМ!$D$33:$D$776,СВЦЭМ!$A$33:$A$776,$A51,СВЦЭМ!$B$33:$B$776,Q$47)+'СЕТ СН'!$G$14+СВЦЭМ!$D$10+'СЕТ СН'!$G$5-'СЕТ СН'!$G$24</f>
        <v>3343.7480937099999</v>
      </c>
      <c r="R51" s="36">
        <f>SUMIFS(СВЦЭМ!$D$33:$D$776,СВЦЭМ!$A$33:$A$776,$A51,СВЦЭМ!$B$33:$B$776,R$47)+'СЕТ СН'!$G$14+СВЦЭМ!$D$10+'СЕТ СН'!$G$5-'СЕТ СН'!$G$24</f>
        <v>3341.27925418</v>
      </c>
      <c r="S51" s="36">
        <f>SUMIFS(СВЦЭМ!$D$33:$D$776,СВЦЭМ!$A$33:$A$776,$A51,СВЦЭМ!$B$33:$B$776,S$47)+'СЕТ СН'!$G$14+СВЦЭМ!$D$10+'СЕТ СН'!$G$5-'СЕТ СН'!$G$24</f>
        <v>3362.3127915800001</v>
      </c>
      <c r="T51" s="36">
        <f>SUMIFS(СВЦЭМ!$D$33:$D$776,СВЦЭМ!$A$33:$A$776,$A51,СВЦЭМ!$B$33:$B$776,T$47)+'СЕТ СН'!$G$14+СВЦЭМ!$D$10+'СЕТ СН'!$G$5-'СЕТ СН'!$G$24</f>
        <v>3356.7850673000003</v>
      </c>
      <c r="U51" s="36">
        <f>SUMIFS(СВЦЭМ!$D$33:$D$776,СВЦЭМ!$A$33:$A$776,$A51,СВЦЭМ!$B$33:$B$776,U$47)+'СЕТ СН'!$G$14+СВЦЭМ!$D$10+'СЕТ СН'!$G$5-'СЕТ СН'!$G$24</f>
        <v>3356.8348763100003</v>
      </c>
      <c r="V51" s="36">
        <f>SUMIFS(СВЦЭМ!$D$33:$D$776,СВЦЭМ!$A$33:$A$776,$A51,СВЦЭМ!$B$33:$B$776,V$47)+'СЕТ СН'!$G$14+СВЦЭМ!$D$10+'СЕТ СН'!$G$5-'СЕТ СН'!$G$24</f>
        <v>3356.1817087499999</v>
      </c>
      <c r="W51" s="36">
        <f>SUMIFS(СВЦЭМ!$D$33:$D$776,СВЦЭМ!$A$33:$A$776,$A51,СВЦЭМ!$B$33:$B$776,W$47)+'СЕТ СН'!$G$14+СВЦЭМ!$D$10+'СЕТ СН'!$G$5-'СЕТ СН'!$G$24</f>
        <v>3357.84070075</v>
      </c>
      <c r="X51" s="36">
        <f>SUMIFS(СВЦЭМ!$D$33:$D$776,СВЦЭМ!$A$33:$A$776,$A51,СВЦЭМ!$B$33:$B$776,X$47)+'СЕТ СН'!$G$14+СВЦЭМ!$D$10+'СЕТ СН'!$G$5-'СЕТ СН'!$G$24</f>
        <v>3381.8811498599998</v>
      </c>
      <c r="Y51" s="36">
        <f>SUMIFS(СВЦЭМ!$D$33:$D$776,СВЦЭМ!$A$33:$A$776,$A51,СВЦЭМ!$B$33:$B$776,Y$47)+'СЕТ СН'!$G$14+СВЦЭМ!$D$10+'СЕТ СН'!$G$5-'СЕТ СН'!$G$24</f>
        <v>3463.6638690199998</v>
      </c>
    </row>
    <row r="52" spans="1:25" ht="15.75" x14ac:dyDescent="0.2">
      <c r="A52" s="35">
        <f t="shared" si="1"/>
        <v>44048</v>
      </c>
      <c r="B52" s="36">
        <f>SUMIFS(СВЦЭМ!$D$33:$D$776,СВЦЭМ!$A$33:$A$776,$A52,СВЦЭМ!$B$33:$B$776,B$47)+'СЕТ СН'!$G$14+СВЦЭМ!$D$10+'СЕТ СН'!$G$5-'СЕТ СН'!$G$24</f>
        <v>3529.2434331499999</v>
      </c>
      <c r="C52" s="36">
        <f>SUMIFS(СВЦЭМ!$D$33:$D$776,СВЦЭМ!$A$33:$A$776,$A52,СВЦЭМ!$B$33:$B$776,C$47)+'СЕТ СН'!$G$14+СВЦЭМ!$D$10+'СЕТ СН'!$G$5-'СЕТ СН'!$G$24</f>
        <v>3600.91232197</v>
      </c>
      <c r="D52" s="36">
        <f>SUMIFS(СВЦЭМ!$D$33:$D$776,СВЦЭМ!$A$33:$A$776,$A52,СВЦЭМ!$B$33:$B$776,D$47)+'СЕТ СН'!$G$14+СВЦЭМ!$D$10+'СЕТ СН'!$G$5-'СЕТ СН'!$G$24</f>
        <v>3615.3939594799999</v>
      </c>
      <c r="E52" s="36">
        <f>SUMIFS(СВЦЭМ!$D$33:$D$776,СВЦЭМ!$A$33:$A$776,$A52,СВЦЭМ!$B$33:$B$776,E$47)+'СЕТ СН'!$G$14+СВЦЭМ!$D$10+'СЕТ СН'!$G$5-'СЕТ СН'!$G$24</f>
        <v>3625.8329371300001</v>
      </c>
      <c r="F52" s="36">
        <f>SUMIFS(СВЦЭМ!$D$33:$D$776,СВЦЭМ!$A$33:$A$776,$A52,СВЦЭМ!$B$33:$B$776,F$47)+'СЕТ СН'!$G$14+СВЦЭМ!$D$10+'СЕТ СН'!$G$5-'СЕТ СН'!$G$24</f>
        <v>3623.9359494400001</v>
      </c>
      <c r="G52" s="36">
        <f>SUMIFS(СВЦЭМ!$D$33:$D$776,СВЦЭМ!$A$33:$A$776,$A52,СВЦЭМ!$B$33:$B$776,G$47)+'СЕТ СН'!$G$14+СВЦЭМ!$D$10+'СЕТ СН'!$G$5-'СЕТ СН'!$G$24</f>
        <v>3637.1095733299999</v>
      </c>
      <c r="H52" s="36">
        <f>SUMIFS(СВЦЭМ!$D$33:$D$776,СВЦЭМ!$A$33:$A$776,$A52,СВЦЭМ!$B$33:$B$776,H$47)+'СЕТ СН'!$G$14+СВЦЭМ!$D$10+'СЕТ СН'!$G$5-'СЕТ СН'!$G$24</f>
        <v>3614.93234527</v>
      </c>
      <c r="I52" s="36">
        <f>SUMIFS(СВЦЭМ!$D$33:$D$776,СВЦЭМ!$A$33:$A$776,$A52,СВЦЭМ!$B$33:$B$776,I$47)+'СЕТ СН'!$G$14+СВЦЭМ!$D$10+'СЕТ СН'!$G$5-'СЕТ СН'!$G$24</f>
        <v>3581.18534619</v>
      </c>
      <c r="J52" s="36">
        <f>SUMIFS(СВЦЭМ!$D$33:$D$776,СВЦЭМ!$A$33:$A$776,$A52,СВЦЭМ!$B$33:$B$776,J$47)+'СЕТ СН'!$G$14+СВЦЭМ!$D$10+'СЕТ СН'!$G$5-'СЕТ СН'!$G$24</f>
        <v>3531.3255960300003</v>
      </c>
      <c r="K52" s="36">
        <f>SUMIFS(СВЦЭМ!$D$33:$D$776,СВЦЭМ!$A$33:$A$776,$A52,СВЦЭМ!$B$33:$B$776,K$47)+'СЕТ СН'!$G$14+СВЦЭМ!$D$10+'СЕТ СН'!$G$5-'СЕТ СН'!$G$24</f>
        <v>3540.1665338900002</v>
      </c>
      <c r="L52" s="36">
        <f>SUMIFS(СВЦЭМ!$D$33:$D$776,СВЦЭМ!$A$33:$A$776,$A52,СВЦЭМ!$B$33:$B$776,L$47)+'СЕТ СН'!$G$14+СВЦЭМ!$D$10+'СЕТ СН'!$G$5-'СЕТ СН'!$G$24</f>
        <v>3490.8619309000001</v>
      </c>
      <c r="M52" s="36">
        <f>SUMIFS(СВЦЭМ!$D$33:$D$776,СВЦЭМ!$A$33:$A$776,$A52,СВЦЭМ!$B$33:$B$776,M$47)+'СЕТ СН'!$G$14+СВЦЭМ!$D$10+'СЕТ СН'!$G$5-'СЕТ СН'!$G$24</f>
        <v>3422.9124049399998</v>
      </c>
      <c r="N52" s="36">
        <f>SUMIFS(СВЦЭМ!$D$33:$D$776,СВЦЭМ!$A$33:$A$776,$A52,СВЦЭМ!$B$33:$B$776,N$47)+'СЕТ СН'!$G$14+СВЦЭМ!$D$10+'СЕТ СН'!$G$5-'СЕТ СН'!$G$24</f>
        <v>3373.8770441300003</v>
      </c>
      <c r="O52" s="36">
        <f>SUMIFS(СВЦЭМ!$D$33:$D$776,СВЦЭМ!$A$33:$A$776,$A52,СВЦЭМ!$B$33:$B$776,O$47)+'СЕТ СН'!$G$14+СВЦЭМ!$D$10+'СЕТ СН'!$G$5-'СЕТ СН'!$G$24</f>
        <v>3343.6751158900001</v>
      </c>
      <c r="P52" s="36">
        <f>SUMIFS(СВЦЭМ!$D$33:$D$776,СВЦЭМ!$A$33:$A$776,$A52,СВЦЭМ!$B$33:$B$776,P$47)+'СЕТ СН'!$G$14+СВЦЭМ!$D$10+'СЕТ СН'!$G$5-'СЕТ СН'!$G$24</f>
        <v>3351.00004975</v>
      </c>
      <c r="Q52" s="36">
        <f>SUMIFS(СВЦЭМ!$D$33:$D$776,СВЦЭМ!$A$33:$A$776,$A52,СВЦЭМ!$B$33:$B$776,Q$47)+'СЕТ СН'!$G$14+СВЦЭМ!$D$10+'СЕТ СН'!$G$5-'СЕТ СН'!$G$24</f>
        <v>3351.49228614</v>
      </c>
      <c r="R52" s="36">
        <f>SUMIFS(СВЦЭМ!$D$33:$D$776,СВЦЭМ!$A$33:$A$776,$A52,СВЦЭМ!$B$33:$B$776,R$47)+'СЕТ СН'!$G$14+СВЦЭМ!$D$10+'СЕТ СН'!$G$5-'СЕТ СН'!$G$24</f>
        <v>3346.2380241800001</v>
      </c>
      <c r="S52" s="36">
        <f>SUMIFS(СВЦЭМ!$D$33:$D$776,СВЦЭМ!$A$33:$A$776,$A52,СВЦЭМ!$B$33:$B$776,S$47)+'СЕТ СН'!$G$14+СВЦЭМ!$D$10+'СЕТ СН'!$G$5-'СЕТ СН'!$G$24</f>
        <v>3347.4427883899998</v>
      </c>
      <c r="T52" s="36">
        <f>SUMIFS(СВЦЭМ!$D$33:$D$776,СВЦЭМ!$A$33:$A$776,$A52,СВЦЭМ!$B$33:$B$776,T$47)+'СЕТ СН'!$G$14+СВЦЭМ!$D$10+'СЕТ СН'!$G$5-'СЕТ СН'!$G$24</f>
        <v>3365.3662279999999</v>
      </c>
      <c r="U52" s="36">
        <f>SUMIFS(СВЦЭМ!$D$33:$D$776,СВЦЭМ!$A$33:$A$776,$A52,СВЦЭМ!$B$33:$B$776,U$47)+'СЕТ СН'!$G$14+СВЦЭМ!$D$10+'СЕТ СН'!$G$5-'СЕТ СН'!$G$24</f>
        <v>3371.82583987</v>
      </c>
      <c r="V52" s="36">
        <f>SUMIFS(СВЦЭМ!$D$33:$D$776,СВЦЭМ!$A$33:$A$776,$A52,СВЦЭМ!$B$33:$B$776,V$47)+'СЕТ СН'!$G$14+СВЦЭМ!$D$10+'СЕТ СН'!$G$5-'СЕТ СН'!$G$24</f>
        <v>3353.7583783300001</v>
      </c>
      <c r="W52" s="36">
        <f>SUMIFS(СВЦЭМ!$D$33:$D$776,СВЦЭМ!$A$33:$A$776,$A52,СВЦЭМ!$B$33:$B$776,W$47)+'СЕТ СН'!$G$14+СВЦЭМ!$D$10+'СЕТ СН'!$G$5-'СЕТ СН'!$G$24</f>
        <v>3352.2312688800002</v>
      </c>
      <c r="X52" s="36">
        <f>SUMIFS(СВЦЭМ!$D$33:$D$776,СВЦЭМ!$A$33:$A$776,$A52,СВЦЭМ!$B$33:$B$776,X$47)+'СЕТ СН'!$G$14+СВЦЭМ!$D$10+'СЕТ СН'!$G$5-'СЕТ СН'!$G$24</f>
        <v>3371.6229008</v>
      </c>
      <c r="Y52" s="36">
        <f>SUMIFS(СВЦЭМ!$D$33:$D$776,СВЦЭМ!$A$33:$A$776,$A52,СВЦЭМ!$B$33:$B$776,Y$47)+'СЕТ СН'!$G$14+СВЦЭМ!$D$10+'СЕТ СН'!$G$5-'СЕТ СН'!$G$24</f>
        <v>3477.3809942899998</v>
      </c>
    </row>
    <row r="53" spans="1:25" ht="15.75" x14ac:dyDescent="0.2">
      <c r="A53" s="35">
        <f t="shared" si="1"/>
        <v>44049</v>
      </c>
      <c r="B53" s="36">
        <f>SUMIFS(СВЦЭМ!$D$33:$D$776,СВЦЭМ!$A$33:$A$776,$A53,СВЦЭМ!$B$33:$B$776,B$47)+'СЕТ СН'!$G$14+СВЦЭМ!$D$10+'СЕТ СН'!$G$5-'СЕТ СН'!$G$24</f>
        <v>3580.2116611000001</v>
      </c>
      <c r="C53" s="36">
        <f>SUMIFS(СВЦЭМ!$D$33:$D$776,СВЦЭМ!$A$33:$A$776,$A53,СВЦЭМ!$B$33:$B$776,C$47)+'СЕТ СН'!$G$14+СВЦЭМ!$D$10+'СЕТ СН'!$G$5-'СЕТ СН'!$G$24</f>
        <v>3631.44855637</v>
      </c>
      <c r="D53" s="36">
        <f>SUMIFS(СВЦЭМ!$D$33:$D$776,СВЦЭМ!$A$33:$A$776,$A53,СВЦЭМ!$B$33:$B$776,D$47)+'СЕТ СН'!$G$14+СВЦЭМ!$D$10+'СЕТ СН'!$G$5-'СЕТ СН'!$G$24</f>
        <v>3652.8560808299999</v>
      </c>
      <c r="E53" s="36">
        <f>SUMIFS(СВЦЭМ!$D$33:$D$776,СВЦЭМ!$A$33:$A$776,$A53,СВЦЭМ!$B$33:$B$776,E$47)+'СЕТ СН'!$G$14+СВЦЭМ!$D$10+'СЕТ СН'!$G$5-'СЕТ СН'!$G$24</f>
        <v>3647.75755695</v>
      </c>
      <c r="F53" s="36">
        <f>SUMIFS(СВЦЭМ!$D$33:$D$776,СВЦЭМ!$A$33:$A$776,$A53,СВЦЭМ!$B$33:$B$776,F$47)+'СЕТ СН'!$G$14+СВЦЭМ!$D$10+'СЕТ СН'!$G$5-'СЕТ СН'!$G$24</f>
        <v>3638.5713033299999</v>
      </c>
      <c r="G53" s="36">
        <f>SUMIFS(СВЦЭМ!$D$33:$D$776,СВЦЭМ!$A$33:$A$776,$A53,СВЦЭМ!$B$33:$B$776,G$47)+'СЕТ СН'!$G$14+СВЦЭМ!$D$10+'СЕТ СН'!$G$5-'СЕТ СН'!$G$24</f>
        <v>3647.0137455899999</v>
      </c>
      <c r="H53" s="36">
        <f>SUMIFS(СВЦЭМ!$D$33:$D$776,СВЦЭМ!$A$33:$A$776,$A53,СВЦЭМ!$B$33:$B$776,H$47)+'СЕТ СН'!$G$14+СВЦЭМ!$D$10+'СЕТ СН'!$G$5-'СЕТ СН'!$G$24</f>
        <v>3644.7320738200001</v>
      </c>
      <c r="I53" s="36">
        <f>SUMIFS(СВЦЭМ!$D$33:$D$776,СВЦЭМ!$A$33:$A$776,$A53,СВЦЭМ!$B$33:$B$776,I$47)+'СЕТ СН'!$G$14+СВЦЭМ!$D$10+'СЕТ СН'!$G$5-'СЕТ СН'!$G$24</f>
        <v>3594.4973930900001</v>
      </c>
      <c r="J53" s="36">
        <f>SUMIFS(СВЦЭМ!$D$33:$D$776,СВЦЭМ!$A$33:$A$776,$A53,СВЦЭМ!$B$33:$B$776,J$47)+'СЕТ СН'!$G$14+СВЦЭМ!$D$10+'СЕТ СН'!$G$5-'СЕТ СН'!$G$24</f>
        <v>3536.0854412500003</v>
      </c>
      <c r="K53" s="36">
        <f>SUMIFS(СВЦЭМ!$D$33:$D$776,СВЦЭМ!$A$33:$A$776,$A53,СВЦЭМ!$B$33:$B$776,K$47)+'СЕТ СН'!$G$14+СВЦЭМ!$D$10+'СЕТ СН'!$G$5-'СЕТ СН'!$G$24</f>
        <v>3502.3211413600002</v>
      </c>
      <c r="L53" s="36">
        <f>SUMIFS(СВЦЭМ!$D$33:$D$776,СВЦЭМ!$A$33:$A$776,$A53,СВЦЭМ!$B$33:$B$776,L$47)+'СЕТ СН'!$G$14+СВЦЭМ!$D$10+'СЕТ СН'!$G$5-'СЕТ СН'!$G$24</f>
        <v>3488.4523736599999</v>
      </c>
      <c r="M53" s="36">
        <f>SUMIFS(СВЦЭМ!$D$33:$D$776,СВЦЭМ!$A$33:$A$776,$A53,СВЦЭМ!$B$33:$B$776,M$47)+'СЕТ СН'!$G$14+СВЦЭМ!$D$10+'СЕТ СН'!$G$5-'СЕТ СН'!$G$24</f>
        <v>3415.3046906199997</v>
      </c>
      <c r="N53" s="36">
        <f>SUMIFS(СВЦЭМ!$D$33:$D$776,СВЦЭМ!$A$33:$A$776,$A53,СВЦЭМ!$B$33:$B$776,N$47)+'СЕТ СН'!$G$14+СВЦЭМ!$D$10+'СЕТ СН'!$G$5-'СЕТ СН'!$G$24</f>
        <v>3355.2647788899999</v>
      </c>
      <c r="O53" s="36">
        <f>SUMIFS(СВЦЭМ!$D$33:$D$776,СВЦЭМ!$A$33:$A$776,$A53,СВЦЭМ!$B$33:$B$776,O$47)+'СЕТ СН'!$G$14+СВЦЭМ!$D$10+'СЕТ СН'!$G$5-'СЕТ СН'!$G$24</f>
        <v>3328.8292315999997</v>
      </c>
      <c r="P53" s="36">
        <f>SUMIFS(СВЦЭМ!$D$33:$D$776,СВЦЭМ!$A$33:$A$776,$A53,СВЦЭМ!$B$33:$B$776,P$47)+'СЕТ СН'!$G$14+СВЦЭМ!$D$10+'СЕТ СН'!$G$5-'СЕТ СН'!$G$24</f>
        <v>3333.40304311</v>
      </c>
      <c r="Q53" s="36">
        <f>SUMIFS(СВЦЭМ!$D$33:$D$776,СВЦЭМ!$A$33:$A$776,$A53,СВЦЭМ!$B$33:$B$776,Q$47)+'СЕТ СН'!$G$14+СВЦЭМ!$D$10+'СЕТ СН'!$G$5-'СЕТ СН'!$G$24</f>
        <v>3335.2504484900001</v>
      </c>
      <c r="R53" s="36">
        <f>SUMIFS(СВЦЭМ!$D$33:$D$776,СВЦЭМ!$A$33:$A$776,$A53,СВЦЭМ!$B$33:$B$776,R$47)+'СЕТ СН'!$G$14+СВЦЭМ!$D$10+'СЕТ СН'!$G$5-'СЕТ СН'!$G$24</f>
        <v>3338.14756618</v>
      </c>
      <c r="S53" s="36">
        <f>SUMIFS(СВЦЭМ!$D$33:$D$776,СВЦЭМ!$A$33:$A$776,$A53,СВЦЭМ!$B$33:$B$776,S$47)+'СЕТ СН'!$G$14+СВЦЭМ!$D$10+'СЕТ СН'!$G$5-'СЕТ СН'!$G$24</f>
        <v>3340.0273563999999</v>
      </c>
      <c r="T53" s="36">
        <f>SUMIFS(СВЦЭМ!$D$33:$D$776,СВЦЭМ!$A$33:$A$776,$A53,СВЦЭМ!$B$33:$B$776,T$47)+'СЕТ СН'!$G$14+СВЦЭМ!$D$10+'СЕТ СН'!$G$5-'СЕТ СН'!$G$24</f>
        <v>3334.4410443300003</v>
      </c>
      <c r="U53" s="36">
        <f>SUMIFS(СВЦЭМ!$D$33:$D$776,СВЦЭМ!$A$33:$A$776,$A53,СВЦЭМ!$B$33:$B$776,U$47)+'СЕТ СН'!$G$14+СВЦЭМ!$D$10+'СЕТ СН'!$G$5-'СЕТ СН'!$G$24</f>
        <v>3330.95324063</v>
      </c>
      <c r="V53" s="36">
        <f>SUMIFS(СВЦЭМ!$D$33:$D$776,СВЦЭМ!$A$33:$A$776,$A53,СВЦЭМ!$B$33:$B$776,V$47)+'СЕТ СН'!$G$14+СВЦЭМ!$D$10+'СЕТ СН'!$G$5-'СЕТ СН'!$G$24</f>
        <v>3338.4638746999999</v>
      </c>
      <c r="W53" s="36">
        <f>SUMIFS(СВЦЭМ!$D$33:$D$776,СВЦЭМ!$A$33:$A$776,$A53,СВЦЭМ!$B$33:$B$776,W$47)+'СЕТ СН'!$G$14+СВЦЭМ!$D$10+'СЕТ СН'!$G$5-'СЕТ СН'!$G$24</f>
        <v>3331.4236141700003</v>
      </c>
      <c r="X53" s="36">
        <f>SUMIFS(СВЦЭМ!$D$33:$D$776,СВЦЭМ!$A$33:$A$776,$A53,СВЦЭМ!$B$33:$B$776,X$47)+'СЕТ СН'!$G$14+СВЦЭМ!$D$10+'СЕТ СН'!$G$5-'СЕТ СН'!$G$24</f>
        <v>3373.4359814700001</v>
      </c>
      <c r="Y53" s="36">
        <f>SUMIFS(СВЦЭМ!$D$33:$D$776,СВЦЭМ!$A$33:$A$776,$A53,СВЦЭМ!$B$33:$B$776,Y$47)+'СЕТ СН'!$G$14+СВЦЭМ!$D$10+'СЕТ СН'!$G$5-'СЕТ СН'!$G$24</f>
        <v>3473.6892981000001</v>
      </c>
    </row>
    <row r="54" spans="1:25" ht="15.75" x14ac:dyDescent="0.2">
      <c r="A54" s="35">
        <f t="shared" si="1"/>
        <v>44050</v>
      </c>
      <c r="B54" s="36">
        <f>SUMIFS(СВЦЭМ!$D$33:$D$776,СВЦЭМ!$A$33:$A$776,$A54,СВЦЭМ!$B$33:$B$776,B$47)+'СЕТ СН'!$G$14+СВЦЭМ!$D$10+'СЕТ СН'!$G$5-'СЕТ СН'!$G$24</f>
        <v>3521.1481923299998</v>
      </c>
      <c r="C54" s="36">
        <f>SUMIFS(СВЦЭМ!$D$33:$D$776,СВЦЭМ!$A$33:$A$776,$A54,СВЦЭМ!$B$33:$B$776,C$47)+'СЕТ СН'!$G$14+СВЦЭМ!$D$10+'СЕТ СН'!$G$5-'СЕТ СН'!$G$24</f>
        <v>3568.1028464999999</v>
      </c>
      <c r="D54" s="36">
        <f>SUMIFS(СВЦЭМ!$D$33:$D$776,СВЦЭМ!$A$33:$A$776,$A54,СВЦЭМ!$B$33:$B$776,D$47)+'СЕТ СН'!$G$14+СВЦЭМ!$D$10+'СЕТ СН'!$G$5-'СЕТ СН'!$G$24</f>
        <v>3581.1271037500001</v>
      </c>
      <c r="E54" s="36">
        <f>SUMIFS(СВЦЭМ!$D$33:$D$776,СВЦЭМ!$A$33:$A$776,$A54,СВЦЭМ!$B$33:$B$776,E$47)+'СЕТ СН'!$G$14+СВЦЭМ!$D$10+'СЕТ СН'!$G$5-'СЕТ СН'!$G$24</f>
        <v>3608.0268621699997</v>
      </c>
      <c r="F54" s="36">
        <f>SUMIFS(СВЦЭМ!$D$33:$D$776,СВЦЭМ!$A$33:$A$776,$A54,СВЦЭМ!$B$33:$B$776,F$47)+'СЕТ СН'!$G$14+СВЦЭМ!$D$10+'СЕТ СН'!$G$5-'СЕТ СН'!$G$24</f>
        <v>3614.4709404499999</v>
      </c>
      <c r="G54" s="36">
        <f>SUMIFS(СВЦЭМ!$D$33:$D$776,СВЦЭМ!$A$33:$A$776,$A54,СВЦЭМ!$B$33:$B$776,G$47)+'СЕТ СН'!$G$14+СВЦЭМ!$D$10+'СЕТ СН'!$G$5-'СЕТ СН'!$G$24</f>
        <v>3605.7359331500002</v>
      </c>
      <c r="H54" s="36">
        <f>SUMIFS(СВЦЭМ!$D$33:$D$776,СВЦЭМ!$A$33:$A$776,$A54,СВЦЭМ!$B$33:$B$776,H$47)+'СЕТ СН'!$G$14+СВЦЭМ!$D$10+'СЕТ СН'!$G$5-'СЕТ СН'!$G$24</f>
        <v>3573.3023875899999</v>
      </c>
      <c r="I54" s="36">
        <f>SUMIFS(СВЦЭМ!$D$33:$D$776,СВЦЭМ!$A$33:$A$776,$A54,СВЦЭМ!$B$33:$B$776,I$47)+'СЕТ СН'!$G$14+СВЦЭМ!$D$10+'СЕТ СН'!$G$5-'СЕТ СН'!$G$24</f>
        <v>3547.02932865</v>
      </c>
      <c r="J54" s="36">
        <f>SUMIFS(СВЦЭМ!$D$33:$D$776,СВЦЭМ!$A$33:$A$776,$A54,СВЦЭМ!$B$33:$B$776,J$47)+'СЕТ СН'!$G$14+СВЦЭМ!$D$10+'СЕТ СН'!$G$5-'СЕТ СН'!$G$24</f>
        <v>3515.1997920499998</v>
      </c>
      <c r="K54" s="36">
        <f>SUMIFS(СВЦЭМ!$D$33:$D$776,СВЦЭМ!$A$33:$A$776,$A54,СВЦЭМ!$B$33:$B$776,K$47)+'СЕТ СН'!$G$14+СВЦЭМ!$D$10+'СЕТ СН'!$G$5-'СЕТ СН'!$G$24</f>
        <v>3519.1780560400002</v>
      </c>
      <c r="L54" s="36">
        <f>SUMIFS(СВЦЭМ!$D$33:$D$776,СВЦЭМ!$A$33:$A$776,$A54,СВЦЭМ!$B$33:$B$776,L$47)+'СЕТ СН'!$G$14+СВЦЭМ!$D$10+'СЕТ СН'!$G$5-'СЕТ СН'!$G$24</f>
        <v>3493.5517393099999</v>
      </c>
      <c r="M54" s="36">
        <f>SUMIFS(СВЦЭМ!$D$33:$D$776,СВЦЭМ!$A$33:$A$776,$A54,СВЦЭМ!$B$33:$B$776,M$47)+'СЕТ СН'!$G$14+СВЦЭМ!$D$10+'СЕТ СН'!$G$5-'СЕТ СН'!$G$24</f>
        <v>3458.7946331000003</v>
      </c>
      <c r="N54" s="36">
        <f>SUMIFS(СВЦЭМ!$D$33:$D$776,СВЦЭМ!$A$33:$A$776,$A54,СВЦЭМ!$B$33:$B$776,N$47)+'СЕТ СН'!$G$14+СВЦЭМ!$D$10+'СЕТ СН'!$G$5-'СЕТ СН'!$G$24</f>
        <v>3406.2921968299997</v>
      </c>
      <c r="O54" s="36">
        <f>SUMIFS(СВЦЭМ!$D$33:$D$776,СВЦЭМ!$A$33:$A$776,$A54,СВЦЭМ!$B$33:$B$776,O$47)+'СЕТ СН'!$G$14+СВЦЭМ!$D$10+'СЕТ СН'!$G$5-'СЕТ СН'!$G$24</f>
        <v>3375.12016614</v>
      </c>
      <c r="P54" s="36">
        <f>SUMIFS(СВЦЭМ!$D$33:$D$776,СВЦЭМ!$A$33:$A$776,$A54,СВЦЭМ!$B$33:$B$776,P$47)+'СЕТ СН'!$G$14+СВЦЭМ!$D$10+'СЕТ СН'!$G$5-'СЕТ СН'!$G$24</f>
        <v>3379.23483953</v>
      </c>
      <c r="Q54" s="36">
        <f>SUMIFS(СВЦЭМ!$D$33:$D$776,СВЦЭМ!$A$33:$A$776,$A54,СВЦЭМ!$B$33:$B$776,Q$47)+'СЕТ СН'!$G$14+СВЦЭМ!$D$10+'СЕТ СН'!$G$5-'СЕТ СН'!$G$24</f>
        <v>3381.5649173199999</v>
      </c>
      <c r="R54" s="36">
        <f>SUMIFS(СВЦЭМ!$D$33:$D$776,СВЦЭМ!$A$33:$A$776,$A54,СВЦЭМ!$B$33:$B$776,R$47)+'СЕТ СН'!$G$14+СВЦЭМ!$D$10+'СЕТ СН'!$G$5-'СЕТ СН'!$G$24</f>
        <v>3390.9668044</v>
      </c>
      <c r="S54" s="36">
        <f>SUMIFS(СВЦЭМ!$D$33:$D$776,СВЦЭМ!$A$33:$A$776,$A54,СВЦЭМ!$B$33:$B$776,S$47)+'СЕТ СН'!$G$14+СВЦЭМ!$D$10+'СЕТ СН'!$G$5-'СЕТ СН'!$G$24</f>
        <v>3392.7757219</v>
      </c>
      <c r="T54" s="36">
        <f>SUMIFS(СВЦЭМ!$D$33:$D$776,СВЦЭМ!$A$33:$A$776,$A54,СВЦЭМ!$B$33:$B$776,T$47)+'СЕТ СН'!$G$14+СВЦЭМ!$D$10+'СЕТ СН'!$G$5-'СЕТ СН'!$G$24</f>
        <v>3380.7083203500001</v>
      </c>
      <c r="U54" s="36">
        <f>SUMIFS(СВЦЭМ!$D$33:$D$776,СВЦЭМ!$A$33:$A$776,$A54,СВЦЭМ!$B$33:$B$776,U$47)+'СЕТ СН'!$G$14+СВЦЭМ!$D$10+'СЕТ СН'!$G$5-'СЕТ СН'!$G$24</f>
        <v>3391.5886332700002</v>
      </c>
      <c r="V54" s="36">
        <f>SUMIFS(СВЦЭМ!$D$33:$D$776,СВЦЭМ!$A$33:$A$776,$A54,СВЦЭМ!$B$33:$B$776,V$47)+'СЕТ СН'!$G$14+СВЦЭМ!$D$10+'СЕТ СН'!$G$5-'СЕТ СН'!$G$24</f>
        <v>3408.5093044400001</v>
      </c>
      <c r="W54" s="36">
        <f>SUMIFS(СВЦЭМ!$D$33:$D$776,СВЦЭМ!$A$33:$A$776,$A54,СВЦЭМ!$B$33:$B$776,W$47)+'СЕТ СН'!$G$14+СВЦЭМ!$D$10+'СЕТ СН'!$G$5-'СЕТ СН'!$G$24</f>
        <v>3396.2515529800003</v>
      </c>
      <c r="X54" s="36">
        <f>SUMIFS(СВЦЭМ!$D$33:$D$776,СВЦЭМ!$A$33:$A$776,$A54,СВЦЭМ!$B$33:$B$776,X$47)+'СЕТ СН'!$G$14+СВЦЭМ!$D$10+'СЕТ СН'!$G$5-'СЕТ СН'!$G$24</f>
        <v>3427.4243710800001</v>
      </c>
      <c r="Y54" s="36">
        <f>SUMIFS(СВЦЭМ!$D$33:$D$776,СВЦЭМ!$A$33:$A$776,$A54,СВЦЭМ!$B$33:$B$776,Y$47)+'СЕТ СН'!$G$14+СВЦЭМ!$D$10+'СЕТ СН'!$G$5-'СЕТ СН'!$G$24</f>
        <v>3512.2134600700001</v>
      </c>
    </row>
    <row r="55" spans="1:25" ht="15.75" x14ac:dyDescent="0.2">
      <c r="A55" s="35">
        <f t="shared" si="1"/>
        <v>44051</v>
      </c>
      <c r="B55" s="36">
        <f>SUMIFS(СВЦЭМ!$D$33:$D$776,СВЦЭМ!$A$33:$A$776,$A55,СВЦЭМ!$B$33:$B$776,B$47)+'СЕТ СН'!$G$14+СВЦЭМ!$D$10+'СЕТ СН'!$G$5-'СЕТ СН'!$G$24</f>
        <v>3586.4904793699998</v>
      </c>
      <c r="C55" s="36">
        <f>SUMIFS(СВЦЭМ!$D$33:$D$776,СВЦЭМ!$A$33:$A$776,$A55,СВЦЭМ!$B$33:$B$776,C$47)+'СЕТ СН'!$G$14+СВЦЭМ!$D$10+'СЕТ СН'!$G$5-'СЕТ СН'!$G$24</f>
        <v>3609.3806748400002</v>
      </c>
      <c r="D55" s="36">
        <f>SUMIFS(СВЦЭМ!$D$33:$D$776,СВЦЭМ!$A$33:$A$776,$A55,СВЦЭМ!$B$33:$B$776,D$47)+'СЕТ СН'!$G$14+СВЦЭМ!$D$10+'СЕТ СН'!$G$5-'СЕТ СН'!$G$24</f>
        <v>3611.84096198</v>
      </c>
      <c r="E55" s="36">
        <f>SUMIFS(СВЦЭМ!$D$33:$D$776,СВЦЭМ!$A$33:$A$776,$A55,СВЦЭМ!$B$33:$B$776,E$47)+'СЕТ СН'!$G$14+СВЦЭМ!$D$10+'СЕТ СН'!$G$5-'СЕТ СН'!$G$24</f>
        <v>3631.6376618599998</v>
      </c>
      <c r="F55" s="36">
        <f>SUMIFS(СВЦЭМ!$D$33:$D$776,СВЦЭМ!$A$33:$A$776,$A55,СВЦЭМ!$B$33:$B$776,F$47)+'СЕТ СН'!$G$14+СВЦЭМ!$D$10+'СЕТ СН'!$G$5-'СЕТ СН'!$G$24</f>
        <v>3629.7683442500002</v>
      </c>
      <c r="G55" s="36">
        <f>SUMIFS(СВЦЭМ!$D$33:$D$776,СВЦЭМ!$A$33:$A$776,$A55,СВЦЭМ!$B$33:$B$776,G$47)+'СЕТ СН'!$G$14+СВЦЭМ!$D$10+'СЕТ СН'!$G$5-'СЕТ СН'!$G$24</f>
        <v>3629.9323510200002</v>
      </c>
      <c r="H55" s="36">
        <f>SUMIFS(СВЦЭМ!$D$33:$D$776,СВЦЭМ!$A$33:$A$776,$A55,СВЦЭМ!$B$33:$B$776,H$47)+'СЕТ СН'!$G$14+СВЦЭМ!$D$10+'СЕТ СН'!$G$5-'СЕТ СН'!$G$24</f>
        <v>3618.0096847099999</v>
      </c>
      <c r="I55" s="36">
        <f>SUMIFS(СВЦЭМ!$D$33:$D$776,СВЦЭМ!$A$33:$A$776,$A55,СВЦЭМ!$B$33:$B$776,I$47)+'СЕТ СН'!$G$14+СВЦЭМ!$D$10+'СЕТ СН'!$G$5-'СЕТ СН'!$G$24</f>
        <v>3582.7190934199998</v>
      </c>
      <c r="J55" s="36">
        <f>SUMIFS(СВЦЭМ!$D$33:$D$776,СВЦЭМ!$A$33:$A$776,$A55,СВЦЭМ!$B$33:$B$776,J$47)+'СЕТ СН'!$G$14+СВЦЭМ!$D$10+'СЕТ СН'!$G$5-'СЕТ СН'!$G$24</f>
        <v>3565.2756538799999</v>
      </c>
      <c r="K55" s="36">
        <f>SUMIFS(СВЦЭМ!$D$33:$D$776,СВЦЭМ!$A$33:$A$776,$A55,СВЦЭМ!$B$33:$B$776,K$47)+'СЕТ СН'!$G$14+СВЦЭМ!$D$10+'СЕТ СН'!$G$5-'СЕТ СН'!$G$24</f>
        <v>3546.1647907500001</v>
      </c>
      <c r="L55" s="36">
        <f>SUMIFS(СВЦЭМ!$D$33:$D$776,СВЦЭМ!$A$33:$A$776,$A55,СВЦЭМ!$B$33:$B$776,L$47)+'СЕТ СН'!$G$14+СВЦЭМ!$D$10+'СЕТ СН'!$G$5-'СЕТ СН'!$G$24</f>
        <v>3502.8920687</v>
      </c>
      <c r="M55" s="36">
        <f>SUMIFS(СВЦЭМ!$D$33:$D$776,СВЦЭМ!$A$33:$A$776,$A55,СВЦЭМ!$B$33:$B$776,M$47)+'СЕТ СН'!$G$14+СВЦЭМ!$D$10+'СЕТ СН'!$G$5-'СЕТ СН'!$G$24</f>
        <v>3410.1310898900001</v>
      </c>
      <c r="N55" s="36">
        <f>SUMIFS(СВЦЭМ!$D$33:$D$776,СВЦЭМ!$A$33:$A$776,$A55,СВЦЭМ!$B$33:$B$776,N$47)+'СЕТ СН'!$G$14+СВЦЭМ!$D$10+'СЕТ СН'!$G$5-'СЕТ СН'!$G$24</f>
        <v>3366.0397694200001</v>
      </c>
      <c r="O55" s="36">
        <f>SUMIFS(СВЦЭМ!$D$33:$D$776,СВЦЭМ!$A$33:$A$776,$A55,СВЦЭМ!$B$33:$B$776,O$47)+'СЕТ СН'!$G$14+СВЦЭМ!$D$10+'СЕТ СН'!$G$5-'СЕТ СН'!$G$24</f>
        <v>3348.90200465</v>
      </c>
      <c r="P55" s="36">
        <f>SUMIFS(СВЦЭМ!$D$33:$D$776,СВЦЭМ!$A$33:$A$776,$A55,СВЦЭМ!$B$33:$B$776,P$47)+'СЕТ СН'!$G$14+СВЦЭМ!$D$10+'СЕТ СН'!$G$5-'СЕТ СН'!$G$24</f>
        <v>3347.89337535</v>
      </c>
      <c r="Q55" s="36">
        <f>SUMIFS(СВЦЭМ!$D$33:$D$776,СВЦЭМ!$A$33:$A$776,$A55,СВЦЭМ!$B$33:$B$776,Q$47)+'СЕТ СН'!$G$14+СВЦЭМ!$D$10+'СЕТ СН'!$G$5-'СЕТ СН'!$G$24</f>
        <v>3359.0474718699998</v>
      </c>
      <c r="R55" s="36">
        <f>SUMIFS(СВЦЭМ!$D$33:$D$776,СВЦЭМ!$A$33:$A$776,$A55,СВЦЭМ!$B$33:$B$776,R$47)+'СЕТ СН'!$G$14+СВЦЭМ!$D$10+'СЕТ СН'!$G$5-'СЕТ СН'!$G$24</f>
        <v>3341.9678485300001</v>
      </c>
      <c r="S55" s="36">
        <f>SUMIFS(СВЦЭМ!$D$33:$D$776,СВЦЭМ!$A$33:$A$776,$A55,СВЦЭМ!$B$33:$B$776,S$47)+'СЕТ СН'!$G$14+СВЦЭМ!$D$10+'СЕТ СН'!$G$5-'СЕТ СН'!$G$24</f>
        <v>3350.1767864799999</v>
      </c>
      <c r="T55" s="36">
        <f>SUMIFS(СВЦЭМ!$D$33:$D$776,СВЦЭМ!$A$33:$A$776,$A55,СВЦЭМ!$B$33:$B$776,T$47)+'СЕТ СН'!$G$14+СВЦЭМ!$D$10+'СЕТ СН'!$G$5-'СЕТ СН'!$G$24</f>
        <v>3366.83730664</v>
      </c>
      <c r="U55" s="36">
        <f>SUMIFS(СВЦЭМ!$D$33:$D$776,СВЦЭМ!$A$33:$A$776,$A55,СВЦЭМ!$B$33:$B$776,U$47)+'СЕТ СН'!$G$14+СВЦЭМ!$D$10+'СЕТ СН'!$G$5-'СЕТ СН'!$G$24</f>
        <v>3373.5039136200003</v>
      </c>
      <c r="V55" s="36">
        <f>SUMIFS(СВЦЭМ!$D$33:$D$776,СВЦЭМ!$A$33:$A$776,$A55,СВЦЭМ!$B$33:$B$776,V$47)+'СЕТ СН'!$G$14+СВЦЭМ!$D$10+'СЕТ СН'!$G$5-'СЕТ СН'!$G$24</f>
        <v>3361.6307888900001</v>
      </c>
      <c r="W55" s="36">
        <f>SUMIFS(СВЦЭМ!$D$33:$D$776,СВЦЭМ!$A$33:$A$776,$A55,СВЦЭМ!$B$33:$B$776,W$47)+'СЕТ СН'!$G$14+СВЦЭМ!$D$10+'СЕТ СН'!$G$5-'СЕТ СН'!$G$24</f>
        <v>3349.8952457</v>
      </c>
      <c r="X55" s="36">
        <f>SUMIFS(СВЦЭМ!$D$33:$D$776,СВЦЭМ!$A$33:$A$776,$A55,СВЦЭМ!$B$33:$B$776,X$47)+'СЕТ СН'!$G$14+СВЦЭМ!$D$10+'СЕТ СН'!$G$5-'СЕТ СН'!$G$24</f>
        <v>3374.3276947499999</v>
      </c>
      <c r="Y55" s="36">
        <f>SUMIFS(СВЦЭМ!$D$33:$D$776,СВЦЭМ!$A$33:$A$776,$A55,СВЦЭМ!$B$33:$B$776,Y$47)+'СЕТ СН'!$G$14+СВЦЭМ!$D$10+'СЕТ СН'!$G$5-'СЕТ СН'!$G$24</f>
        <v>3471.1083352300002</v>
      </c>
    </row>
    <row r="56" spans="1:25" ht="15.75" x14ac:dyDescent="0.2">
      <c r="A56" s="35">
        <f t="shared" si="1"/>
        <v>44052</v>
      </c>
      <c r="B56" s="36">
        <f>SUMIFS(СВЦЭМ!$D$33:$D$776,СВЦЭМ!$A$33:$A$776,$A56,СВЦЭМ!$B$33:$B$776,B$47)+'СЕТ СН'!$G$14+СВЦЭМ!$D$10+'СЕТ СН'!$G$5-'СЕТ СН'!$G$24</f>
        <v>3557.9947800700002</v>
      </c>
      <c r="C56" s="36">
        <f>SUMIFS(СВЦЭМ!$D$33:$D$776,СВЦЭМ!$A$33:$A$776,$A56,СВЦЭМ!$B$33:$B$776,C$47)+'СЕТ СН'!$G$14+СВЦЭМ!$D$10+'СЕТ СН'!$G$5-'СЕТ СН'!$G$24</f>
        <v>3641.1448051500001</v>
      </c>
      <c r="D56" s="36">
        <f>SUMIFS(СВЦЭМ!$D$33:$D$776,СВЦЭМ!$A$33:$A$776,$A56,СВЦЭМ!$B$33:$B$776,D$47)+'СЕТ СН'!$G$14+СВЦЭМ!$D$10+'СЕТ СН'!$G$5-'СЕТ СН'!$G$24</f>
        <v>3634.5493072200002</v>
      </c>
      <c r="E56" s="36">
        <f>SUMIFS(СВЦЭМ!$D$33:$D$776,СВЦЭМ!$A$33:$A$776,$A56,СВЦЭМ!$B$33:$B$776,E$47)+'СЕТ СН'!$G$14+СВЦЭМ!$D$10+'СЕТ СН'!$G$5-'СЕТ СН'!$G$24</f>
        <v>3629.4355153699998</v>
      </c>
      <c r="F56" s="36">
        <f>SUMIFS(СВЦЭМ!$D$33:$D$776,СВЦЭМ!$A$33:$A$776,$A56,СВЦЭМ!$B$33:$B$776,F$47)+'СЕТ СН'!$G$14+СВЦЭМ!$D$10+'СЕТ СН'!$G$5-'СЕТ СН'!$G$24</f>
        <v>3623.6626213600002</v>
      </c>
      <c r="G56" s="36">
        <f>SUMIFS(СВЦЭМ!$D$33:$D$776,СВЦЭМ!$A$33:$A$776,$A56,СВЦЭМ!$B$33:$B$776,G$47)+'СЕТ СН'!$G$14+СВЦЭМ!$D$10+'СЕТ СН'!$G$5-'СЕТ СН'!$G$24</f>
        <v>3630.2990006700002</v>
      </c>
      <c r="H56" s="36">
        <f>SUMIFS(СВЦЭМ!$D$33:$D$776,СВЦЭМ!$A$33:$A$776,$A56,СВЦЭМ!$B$33:$B$776,H$47)+'СЕТ СН'!$G$14+СВЦЭМ!$D$10+'СЕТ СН'!$G$5-'СЕТ СН'!$G$24</f>
        <v>3641.8008868500001</v>
      </c>
      <c r="I56" s="36">
        <f>SUMIFS(СВЦЭМ!$D$33:$D$776,СВЦЭМ!$A$33:$A$776,$A56,СВЦЭМ!$B$33:$B$776,I$47)+'СЕТ СН'!$G$14+СВЦЭМ!$D$10+'СЕТ СН'!$G$5-'СЕТ СН'!$G$24</f>
        <v>3638.2252158700003</v>
      </c>
      <c r="J56" s="36">
        <f>SUMIFS(СВЦЭМ!$D$33:$D$776,СВЦЭМ!$A$33:$A$776,$A56,СВЦЭМ!$B$33:$B$776,J$47)+'СЕТ СН'!$G$14+СВЦЭМ!$D$10+'СЕТ СН'!$G$5-'СЕТ СН'!$G$24</f>
        <v>3588.31161501</v>
      </c>
      <c r="K56" s="36">
        <f>SUMIFS(СВЦЭМ!$D$33:$D$776,СВЦЭМ!$A$33:$A$776,$A56,СВЦЭМ!$B$33:$B$776,K$47)+'СЕТ СН'!$G$14+СВЦЭМ!$D$10+'СЕТ СН'!$G$5-'СЕТ СН'!$G$24</f>
        <v>3546.0084553699999</v>
      </c>
      <c r="L56" s="36">
        <f>SUMIFS(СВЦЭМ!$D$33:$D$776,СВЦЭМ!$A$33:$A$776,$A56,СВЦЭМ!$B$33:$B$776,L$47)+'СЕТ СН'!$G$14+СВЦЭМ!$D$10+'СЕТ СН'!$G$5-'СЕТ СН'!$G$24</f>
        <v>3500.25784015</v>
      </c>
      <c r="M56" s="36">
        <f>SUMIFS(СВЦЭМ!$D$33:$D$776,СВЦЭМ!$A$33:$A$776,$A56,СВЦЭМ!$B$33:$B$776,M$47)+'СЕТ СН'!$G$14+СВЦЭМ!$D$10+'СЕТ СН'!$G$5-'СЕТ СН'!$G$24</f>
        <v>3414.4925808399998</v>
      </c>
      <c r="N56" s="36">
        <f>SUMIFS(СВЦЭМ!$D$33:$D$776,СВЦЭМ!$A$33:$A$776,$A56,СВЦЭМ!$B$33:$B$776,N$47)+'СЕТ СН'!$G$14+СВЦЭМ!$D$10+'СЕТ СН'!$G$5-'СЕТ СН'!$G$24</f>
        <v>3362.3560849599999</v>
      </c>
      <c r="O56" s="36">
        <f>SUMIFS(СВЦЭМ!$D$33:$D$776,СВЦЭМ!$A$33:$A$776,$A56,СВЦЭМ!$B$33:$B$776,O$47)+'СЕТ СН'!$G$14+СВЦЭМ!$D$10+'СЕТ СН'!$G$5-'СЕТ СН'!$G$24</f>
        <v>3330.1527460500001</v>
      </c>
      <c r="P56" s="36">
        <f>SUMIFS(СВЦЭМ!$D$33:$D$776,СВЦЭМ!$A$33:$A$776,$A56,СВЦЭМ!$B$33:$B$776,P$47)+'СЕТ СН'!$G$14+СВЦЭМ!$D$10+'СЕТ СН'!$G$5-'СЕТ СН'!$G$24</f>
        <v>3332.7464535600002</v>
      </c>
      <c r="Q56" s="36">
        <f>SUMIFS(СВЦЭМ!$D$33:$D$776,СВЦЭМ!$A$33:$A$776,$A56,СВЦЭМ!$B$33:$B$776,Q$47)+'СЕТ СН'!$G$14+СВЦЭМ!$D$10+'СЕТ СН'!$G$5-'СЕТ СН'!$G$24</f>
        <v>3350.6785049600003</v>
      </c>
      <c r="R56" s="36">
        <f>SUMIFS(СВЦЭМ!$D$33:$D$776,СВЦЭМ!$A$33:$A$776,$A56,СВЦЭМ!$B$33:$B$776,R$47)+'СЕТ СН'!$G$14+СВЦЭМ!$D$10+'СЕТ СН'!$G$5-'СЕТ СН'!$G$24</f>
        <v>3337.3773565299998</v>
      </c>
      <c r="S56" s="36">
        <f>SUMIFS(СВЦЭМ!$D$33:$D$776,СВЦЭМ!$A$33:$A$776,$A56,СВЦЭМ!$B$33:$B$776,S$47)+'СЕТ СН'!$G$14+СВЦЭМ!$D$10+'СЕТ СН'!$G$5-'СЕТ СН'!$G$24</f>
        <v>3339.7191485200001</v>
      </c>
      <c r="T56" s="36">
        <f>SUMIFS(СВЦЭМ!$D$33:$D$776,СВЦЭМ!$A$33:$A$776,$A56,СВЦЭМ!$B$33:$B$776,T$47)+'СЕТ СН'!$G$14+СВЦЭМ!$D$10+'СЕТ СН'!$G$5-'СЕТ СН'!$G$24</f>
        <v>3350.4211243499999</v>
      </c>
      <c r="U56" s="36">
        <f>SUMIFS(СВЦЭМ!$D$33:$D$776,СВЦЭМ!$A$33:$A$776,$A56,СВЦЭМ!$B$33:$B$776,U$47)+'СЕТ СН'!$G$14+СВЦЭМ!$D$10+'СЕТ СН'!$G$5-'СЕТ СН'!$G$24</f>
        <v>3355.2136961699998</v>
      </c>
      <c r="V56" s="36">
        <f>SUMIFS(СВЦЭМ!$D$33:$D$776,СВЦЭМ!$A$33:$A$776,$A56,СВЦЭМ!$B$33:$B$776,V$47)+'СЕТ СН'!$G$14+СВЦЭМ!$D$10+'СЕТ СН'!$G$5-'СЕТ СН'!$G$24</f>
        <v>3355.5635699899999</v>
      </c>
      <c r="W56" s="36">
        <f>SUMIFS(СВЦЭМ!$D$33:$D$776,СВЦЭМ!$A$33:$A$776,$A56,СВЦЭМ!$B$33:$B$776,W$47)+'СЕТ СН'!$G$14+СВЦЭМ!$D$10+'СЕТ СН'!$G$5-'СЕТ СН'!$G$24</f>
        <v>3341.49054136</v>
      </c>
      <c r="X56" s="36">
        <f>SUMIFS(СВЦЭМ!$D$33:$D$776,СВЦЭМ!$A$33:$A$776,$A56,СВЦЭМ!$B$33:$B$776,X$47)+'СЕТ СН'!$G$14+СВЦЭМ!$D$10+'СЕТ СН'!$G$5-'СЕТ СН'!$G$24</f>
        <v>3372.3597176900003</v>
      </c>
      <c r="Y56" s="36">
        <f>SUMIFS(СВЦЭМ!$D$33:$D$776,СВЦЭМ!$A$33:$A$776,$A56,СВЦЭМ!$B$33:$B$776,Y$47)+'СЕТ СН'!$G$14+СВЦЭМ!$D$10+'СЕТ СН'!$G$5-'СЕТ СН'!$G$24</f>
        <v>3475.8069757100002</v>
      </c>
    </row>
    <row r="57" spans="1:25" ht="15.75" x14ac:dyDescent="0.2">
      <c r="A57" s="35">
        <f t="shared" si="1"/>
        <v>44053</v>
      </c>
      <c r="B57" s="36">
        <f>SUMIFS(СВЦЭМ!$D$33:$D$776,СВЦЭМ!$A$33:$A$776,$A57,СВЦЭМ!$B$33:$B$776,B$47)+'СЕТ СН'!$G$14+СВЦЭМ!$D$10+'СЕТ СН'!$G$5-'СЕТ СН'!$G$24</f>
        <v>3562.5899532600001</v>
      </c>
      <c r="C57" s="36">
        <f>SUMIFS(СВЦЭМ!$D$33:$D$776,СВЦЭМ!$A$33:$A$776,$A57,СВЦЭМ!$B$33:$B$776,C$47)+'СЕТ СН'!$G$14+СВЦЭМ!$D$10+'СЕТ СН'!$G$5-'СЕТ СН'!$G$24</f>
        <v>3615.2494632500002</v>
      </c>
      <c r="D57" s="36">
        <f>SUMIFS(СВЦЭМ!$D$33:$D$776,СВЦЭМ!$A$33:$A$776,$A57,СВЦЭМ!$B$33:$B$776,D$47)+'СЕТ СН'!$G$14+СВЦЭМ!$D$10+'СЕТ СН'!$G$5-'СЕТ СН'!$G$24</f>
        <v>3597.7644081200001</v>
      </c>
      <c r="E57" s="36">
        <f>SUMIFS(СВЦЭМ!$D$33:$D$776,СВЦЭМ!$A$33:$A$776,$A57,СВЦЭМ!$B$33:$B$776,E$47)+'СЕТ СН'!$G$14+СВЦЭМ!$D$10+'СЕТ СН'!$G$5-'СЕТ СН'!$G$24</f>
        <v>3585.5887467399998</v>
      </c>
      <c r="F57" s="36">
        <f>SUMIFS(СВЦЭМ!$D$33:$D$776,СВЦЭМ!$A$33:$A$776,$A57,СВЦЭМ!$B$33:$B$776,F$47)+'СЕТ СН'!$G$14+СВЦЭМ!$D$10+'СЕТ СН'!$G$5-'СЕТ СН'!$G$24</f>
        <v>3578.6183142099999</v>
      </c>
      <c r="G57" s="36">
        <f>SUMIFS(СВЦЭМ!$D$33:$D$776,СВЦЭМ!$A$33:$A$776,$A57,СВЦЭМ!$B$33:$B$776,G$47)+'СЕТ СН'!$G$14+СВЦЭМ!$D$10+'СЕТ СН'!$G$5-'СЕТ СН'!$G$24</f>
        <v>3587.03034235</v>
      </c>
      <c r="H57" s="36">
        <f>SUMIFS(СВЦЭМ!$D$33:$D$776,СВЦЭМ!$A$33:$A$776,$A57,СВЦЭМ!$B$33:$B$776,H$47)+'СЕТ СН'!$G$14+СВЦЭМ!$D$10+'СЕТ СН'!$G$5-'СЕТ СН'!$G$24</f>
        <v>3615.1764034100001</v>
      </c>
      <c r="I57" s="36">
        <f>SUMIFS(СВЦЭМ!$D$33:$D$776,СВЦЭМ!$A$33:$A$776,$A57,СВЦЭМ!$B$33:$B$776,I$47)+'СЕТ СН'!$G$14+СВЦЭМ!$D$10+'СЕТ СН'!$G$5-'СЕТ СН'!$G$24</f>
        <v>3609.2350060899998</v>
      </c>
      <c r="J57" s="36">
        <f>SUMIFS(СВЦЭМ!$D$33:$D$776,СВЦЭМ!$A$33:$A$776,$A57,СВЦЭМ!$B$33:$B$776,J$47)+'СЕТ СН'!$G$14+СВЦЭМ!$D$10+'СЕТ СН'!$G$5-'СЕТ СН'!$G$24</f>
        <v>3556.23374066</v>
      </c>
      <c r="K57" s="36">
        <f>SUMIFS(СВЦЭМ!$D$33:$D$776,СВЦЭМ!$A$33:$A$776,$A57,СВЦЭМ!$B$33:$B$776,K$47)+'СЕТ СН'!$G$14+СВЦЭМ!$D$10+'СЕТ СН'!$G$5-'СЕТ СН'!$G$24</f>
        <v>3510.7073990500003</v>
      </c>
      <c r="L57" s="36">
        <f>SUMIFS(СВЦЭМ!$D$33:$D$776,СВЦЭМ!$A$33:$A$776,$A57,СВЦЭМ!$B$33:$B$776,L$47)+'СЕТ СН'!$G$14+СВЦЭМ!$D$10+'СЕТ СН'!$G$5-'СЕТ СН'!$G$24</f>
        <v>3501.7008905000002</v>
      </c>
      <c r="M57" s="36">
        <f>SUMIFS(СВЦЭМ!$D$33:$D$776,СВЦЭМ!$A$33:$A$776,$A57,СВЦЭМ!$B$33:$B$776,M$47)+'СЕТ СН'!$G$14+СВЦЭМ!$D$10+'СЕТ СН'!$G$5-'СЕТ СН'!$G$24</f>
        <v>3449.27633272</v>
      </c>
      <c r="N57" s="36">
        <f>SUMIFS(СВЦЭМ!$D$33:$D$776,СВЦЭМ!$A$33:$A$776,$A57,СВЦЭМ!$B$33:$B$776,N$47)+'СЕТ СН'!$G$14+СВЦЭМ!$D$10+'СЕТ СН'!$G$5-'СЕТ СН'!$G$24</f>
        <v>3387.1041215800001</v>
      </c>
      <c r="O57" s="36">
        <f>SUMIFS(СВЦЭМ!$D$33:$D$776,СВЦЭМ!$A$33:$A$776,$A57,СВЦЭМ!$B$33:$B$776,O$47)+'СЕТ СН'!$G$14+СВЦЭМ!$D$10+'СЕТ СН'!$G$5-'СЕТ СН'!$G$24</f>
        <v>3351.6436810300002</v>
      </c>
      <c r="P57" s="36">
        <f>SUMIFS(СВЦЭМ!$D$33:$D$776,СВЦЭМ!$A$33:$A$776,$A57,СВЦЭМ!$B$33:$B$776,P$47)+'СЕТ СН'!$G$14+СВЦЭМ!$D$10+'СЕТ СН'!$G$5-'СЕТ СН'!$G$24</f>
        <v>3325.0701727000001</v>
      </c>
      <c r="Q57" s="36">
        <f>SUMIFS(СВЦЭМ!$D$33:$D$776,СВЦЭМ!$A$33:$A$776,$A57,СВЦЭМ!$B$33:$B$776,Q$47)+'СЕТ СН'!$G$14+СВЦЭМ!$D$10+'СЕТ СН'!$G$5-'СЕТ СН'!$G$24</f>
        <v>3331.2996985899999</v>
      </c>
      <c r="R57" s="36">
        <f>SUMIFS(СВЦЭМ!$D$33:$D$776,СВЦЭМ!$A$33:$A$776,$A57,СВЦЭМ!$B$33:$B$776,R$47)+'СЕТ СН'!$G$14+СВЦЭМ!$D$10+'СЕТ СН'!$G$5-'СЕТ СН'!$G$24</f>
        <v>3335.89422741</v>
      </c>
      <c r="S57" s="36">
        <f>SUMIFS(СВЦЭМ!$D$33:$D$776,СВЦЭМ!$A$33:$A$776,$A57,СВЦЭМ!$B$33:$B$776,S$47)+'СЕТ СН'!$G$14+СВЦЭМ!$D$10+'СЕТ СН'!$G$5-'СЕТ СН'!$G$24</f>
        <v>3335.8108259199998</v>
      </c>
      <c r="T57" s="36">
        <f>SUMIFS(СВЦЭМ!$D$33:$D$776,СВЦЭМ!$A$33:$A$776,$A57,СВЦЭМ!$B$33:$B$776,T$47)+'СЕТ СН'!$G$14+СВЦЭМ!$D$10+'СЕТ СН'!$G$5-'СЕТ СН'!$G$24</f>
        <v>3345.53246438</v>
      </c>
      <c r="U57" s="36">
        <f>SUMIFS(СВЦЭМ!$D$33:$D$776,СВЦЭМ!$A$33:$A$776,$A57,СВЦЭМ!$B$33:$B$776,U$47)+'СЕТ СН'!$G$14+СВЦЭМ!$D$10+'СЕТ СН'!$G$5-'СЕТ СН'!$G$24</f>
        <v>3346.4853813600002</v>
      </c>
      <c r="V57" s="36">
        <f>SUMIFS(СВЦЭМ!$D$33:$D$776,СВЦЭМ!$A$33:$A$776,$A57,СВЦЭМ!$B$33:$B$776,V$47)+'СЕТ СН'!$G$14+СВЦЭМ!$D$10+'СЕТ СН'!$G$5-'СЕТ СН'!$G$24</f>
        <v>3337.0368955200001</v>
      </c>
      <c r="W57" s="36">
        <f>SUMIFS(СВЦЭМ!$D$33:$D$776,СВЦЭМ!$A$33:$A$776,$A57,СВЦЭМ!$B$33:$B$776,W$47)+'СЕТ СН'!$G$14+СВЦЭМ!$D$10+'СЕТ СН'!$G$5-'СЕТ СН'!$G$24</f>
        <v>3321.6548195400001</v>
      </c>
      <c r="X57" s="36">
        <f>SUMIFS(СВЦЭМ!$D$33:$D$776,СВЦЭМ!$A$33:$A$776,$A57,СВЦЭМ!$B$33:$B$776,X$47)+'СЕТ СН'!$G$14+СВЦЭМ!$D$10+'СЕТ СН'!$G$5-'СЕТ СН'!$G$24</f>
        <v>3354.0991845899998</v>
      </c>
      <c r="Y57" s="36">
        <f>SUMIFS(СВЦЭМ!$D$33:$D$776,СВЦЭМ!$A$33:$A$776,$A57,СВЦЭМ!$B$33:$B$776,Y$47)+'СЕТ СН'!$G$14+СВЦЭМ!$D$10+'СЕТ СН'!$G$5-'СЕТ СН'!$G$24</f>
        <v>3432.8167499599999</v>
      </c>
    </row>
    <row r="58" spans="1:25" ht="15.75" x14ac:dyDescent="0.2">
      <c r="A58" s="35">
        <f t="shared" si="1"/>
        <v>44054</v>
      </c>
      <c r="B58" s="36">
        <f>SUMIFS(СВЦЭМ!$D$33:$D$776,СВЦЭМ!$A$33:$A$776,$A58,СВЦЭМ!$B$33:$B$776,B$47)+'СЕТ СН'!$G$14+СВЦЭМ!$D$10+'СЕТ СН'!$G$5-'СЕТ СН'!$G$24</f>
        <v>3522.90863799</v>
      </c>
      <c r="C58" s="36">
        <f>SUMIFS(СВЦЭМ!$D$33:$D$776,СВЦЭМ!$A$33:$A$776,$A58,СВЦЭМ!$B$33:$B$776,C$47)+'СЕТ СН'!$G$14+СВЦЭМ!$D$10+'СЕТ СН'!$G$5-'СЕТ СН'!$G$24</f>
        <v>3565.6300141500001</v>
      </c>
      <c r="D58" s="36">
        <f>SUMIFS(СВЦЭМ!$D$33:$D$776,СВЦЭМ!$A$33:$A$776,$A58,СВЦЭМ!$B$33:$B$776,D$47)+'СЕТ СН'!$G$14+СВЦЭМ!$D$10+'СЕТ СН'!$G$5-'СЕТ СН'!$G$24</f>
        <v>3560.1525300499998</v>
      </c>
      <c r="E58" s="36">
        <f>SUMIFS(СВЦЭМ!$D$33:$D$776,СВЦЭМ!$A$33:$A$776,$A58,СВЦЭМ!$B$33:$B$776,E$47)+'СЕТ СН'!$G$14+СВЦЭМ!$D$10+'СЕТ СН'!$G$5-'СЕТ СН'!$G$24</f>
        <v>3546.3489516999998</v>
      </c>
      <c r="F58" s="36">
        <f>SUMIFS(СВЦЭМ!$D$33:$D$776,СВЦЭМ!$A$33:$A$776,$A58,СВЦЭМ!$B$33:$B$776,F$47)+'СЕТ СН'!$G$14+СВЦЭМ!$D$10+'СЕТ СН'!$G$5-'СЕТ СН'!$G$24</f>
        <v>3532.5307978000001</v>
      </c>
      <c r="G58" s="36">
        <f>SUMIFS(СВЦЭМ!$D$33:$D$776,СВЦЭМ!$A$33:$A$776,$A58,СВЦЭМ!$B$33:$B$776,G$47)+'СЕТ СН'!$G$14+СВЦЭМ!$D$10+'СЕТ СН'!$G$5-'СЕТ СН'!$G$24</f>
        <v>3544.9972069</v>
      </c>
      <c r="H58" s="36">
        <f>SUMIFS(СВЦЭМ!$D$33:$D$776,СВЦЭМ!$A$33:$A$776,$A58,СВЦЭМ!$B$33:$B$776,H$47)+'СЕТ СН'!$G$14+СВЦЭМ!$D$10+'СЕТ СН'!$G$5-'СЕТ СН'!$G$24</f>
        <v>3514.1767668100001</v>
      </c>
      <c r="I58" s="36">
        <f>SUMIFS(СВЦЭМ!$D$33:$D$776,СВЦЭМ!$A$33:$A$776,$A58,СВЦЭМ!$B$33:$B$776,I$47)+'СЕТ СН'!$G$14+СВЦЭМ!$D$10+'СЕТ СН'!$G$5-'СЕТ СН'!$G$24</f>
        <v>3499.1389926299998</v>
      </c>
      <c r="J58" s="36">
        <f>SUMIFS(СВЦЭМ!$D$33:$D$776,СВЦЭМ!$A$33:$A$776,$A58,СВЦЭМ!$B$33:$B$776,J$47)+'СЕТ СН'!$G$14+СВЦЭМ!$D$10+'СЕТ СН'!$G$5-'СЕТ СН'!$G$24</f>
        <v>3472.9172277400003</v>
      </c>
      <c r="K58" s="36">
        <f>SUMIFS(СВЦЭМ!$D$33:$D$776,СВЦЭМ!$A$33:$A$776,$A58,СВЦЭМ!$B$33:$B$776,K$47)+'СЕТ СН'!$G$14+СВЦЭМ!$D$10+'СЕТ СН'!$G$5-'СЕТ СН'!$G$24</f>
        <v>3449.4688717999998</v>
      </c>
      <c r="L58" s="36">
        <f>SUMIFS(СВЦЭМ!$D$33:$D$776,СВЦЭМ!$A$33:$A$776,$A58,СВЦЭМ!$B$33:$B$776,L$47)+'СЕТ СН'!$G$14+СВЦЭМ!$D$10+'СЕТ СН'!$G$5-'СЕТ СН'!$G$24</f>
        <v>3439.47271103</v>
      </c>
      <c r="M58" s="36">
        <f>SUMIFS(СВЦЭМ!$D$33:$D$776,СВЦЭМ!$A$33:$A$776,$A58,СВЦЭМ!$B$33:$B$776,M$47)+'СЕТ СН'!$G$14+СВЦЭМ!$D$10+'СЕТ СН'!$G$5-'СЕТ СН'!$G$24</f>
        <v>3396.6757678200001</v>
      </c>
      <c r="N58" s="36">
        <f>SUMIFS(СВЦЭМ!$D$33:$D$776,СВЦЭМ!$A$33:$A$776,$A58,СВЦЭМ!$B$33:$B$776,N$47)+'СЕТ СН'!$G$14+СВЦЭМ!$D$10+'СЕТ СН'!$G$5-'СЕТ СН'!$G$24</f>
        <v>3381.3791568799998</v>
      </c>
      <c r="O58" s="36">
        <f>SUMIFS(СВЦЭМ!$D$33:$D$776,СВЦЭМ!$A$33:$A$776,$A58,СВЦЭМ!$B$33:$B$776,O$47)+'СЕТ СН'!$G$14+СВЦЭМ!$D$10+'СЕТ СН'!$G$5-'СЕТ СН'!$G$24</f>
        <v>3385.9919270199998</v>
      </c>
      <c r="P58" s="36">
        <f>SUMIFS(СВЦЭМ!$D$33:$D$776,СВЦЭМ!$A$33:$A$776,$A58,СВЦЭМ!$B$33:$B$776,P$47)+'СЕТ СН'!$G$14+СВЦЭМ!$D$10+'СЕТ СН'!$G$5-'СЕТ СН'!$G$24</f>
        <v>3385.6650735900002</v>
      </c>
      <c r="Q58" s="36">
        <f>SUMIFS(СВЦЭМ!$D$33:$D$776,СВЦЭМ!$A$33:$A$776,$A58,СВЦЭМ!$B$33:$B$776,Q$47)+'СЕТ СН'!$G$14+СВЦЭМ!$D$10+'СЕТ СН'!$G$5-'СЕТ СН'!$G$24</f>
        <v>3384.9227630200003</v>
      </c>
      <c r="R58" s="36">
        <f>SUMIFS(СВЦЭМ!$D$33:$D$776,СВЦЭМ!$A$33:$A$776,$A58,СВЦЭМ!$B$33:$B$776,R$47)+'СЕТ СН'!$G$14+СВЦЭМ!$D$10+'СЕТ СН'!$G$5-'СЕТ СН'!$G$24</f>
        <v>3379.4069664099998</v>
      </c>
      <c r="S58" s="36">
        <f>SUMIFS(СВЦЭМ!$D$33:$D$776,СВЦЭМ!$A$33:$A$776,$A58,СВЦЭМ!$B$33:$B$776,S$47)+'СЕТ СН'!$G$14+СВЦЭМ!$D$10+'СЕТ СН'!$G$5-'СЕТ СН'!$G$24</f>
        <v>3384.9264314500001</v>
      </c>
      <c r="T58" s="36">
        <f>SUMIFS(СВЦЭМ!$D$33:$D$776,СВЦЭМ!$A$33:$A$776,$A58,СВЦЭМ!$B$33:$B$776,T$47)+'СЕТ СН'!$G$14+СВЦЭМ!$D$10+'СЕТ СН'!$G$5-'СЕТ СН'!$G$24</f>
        <v>3383.8670624599999</v>
      </c>
      <c r="U58" s="36">
        <f>SUMIFS(СВЦЭМ!$D$33:$D$776,СВЦЭМ!$A$33:$A$776,$A58,СВЦЭМ!$B$33:$B$776,U$47)+'СЕТ СН'!$G$14+СВЦЭМ!$D$10+'СЕТ СН'!$G$5-'СЕТ СН'!$G$24</f>
        <v>3376.6937729700003</v>
      </c>
      <c r="V58" s="36">
        <f>SUMIFS(СВЦЭМ!$D$33:$D$776,СВЦЭМ!$A$33:$A$776,$A58,СВЦЭМ!$B$33:$B$776,V$47)+'СЕТ СН'!$G$14+СВЦЭМ!$D$10+'СЕТ СН'!$G$5-'СЕТ СН'!$G$24</f>
        <v>3371.5763442299999</v>
      </c>
      <c r="W58" s="36">
        <f>SUMIFS(СВЦЭМ!$D$33:$D$776,СВЦЭМ!$A$33:$A$776,$A58,СВЦЭМ!$B$33:$B$776,W$47)+'СЕТ СН'!$G$14+СВЦЭМ!$D$10+'СЕТ СН'!$G$5-'СЕТ СН'!$G$24</f>
        <v>3378.4815124400002</v>
      </c>
      <c r="X58" s="36">
        <f>SUMIFS(СВЦЭМ!$D$33:$D$776,СВЦЭМ!$A$33:$A$776,$A58,СВЦЭМ!$B$33:$B$776,X$47)+'СЕТ СН'!$G$14+СВЦЭМ!$D$10+'СЕТ СН'!$G$5-'СЕТ СН'!$G$24</f>
        <v>3379.4505767599999</v>
      </c>
      <c r="Y58" s="36">
        <f>SUMIFS(СВЦЭМ!$D$33:$D$776,СВЦЭМ!$A$33:$A$776,$A58,СВЦЭМ!$B$33:$B$776,Y$47)+'СЕТ СН'!$G$14+СВЦЭМ!$D$10+'СЕТ СН'!$G$5-'СЕТ СН'!$G$24</f>
        <v>3422.8135993000001</v>
      </c>
    </row>
    <row r="59" spans="1:25" ht="15.75" x14ac:dyDescent="0.2">
      <c r="A59" s="35">
        <f t="shared" si="1"/>
        <v>44055</v>
      </c>
      <c r="B59" s="36">
        <f>SUMIFS(СВЦЭМ!$D$33:$D$776,СВЦЭМ!$A$33:$A$776,$A59,СВЦЭМ!$B$33:$B$776,B$47)+'СЕТ СН'!$G$14+СВЦЭМ!$D$10+'СЕТ СН'!$G$5-'СЕТ СН'!$G$24</f>
        <v>3521.95088235</v>
      </c>
      <c r="C59" s="36">
        <f>SUMIFS(СВЦЭМ!$D$33:$D$776,СВЦЭМ!$A$33:$A$776,$A59,СВЦЭМ!$B$33:$B$776,C$47)+'СЕТ СН'!$G$14+СВЦЭМ!$D$10+'СЕТ СН'!$G$5-'СЕТ СН'!$G$24</f>
        <v>3558.9741146799997</v>
      </c>
      <c r="D59" s="36">
        <f>SUMIFS(СВЦЭМ!$D$33:$D$776,СВЦЭМ!$A$33:$A$776,$A59,СВЦЭМ!$B$33:$B$776,D$47)+'СЕТ СН'!$G$14+СВЦЭМ!$D$10+'СЕТ СН'!$G$5-'СЕТ СН'!$G$24</f>
        <v>3557.8515514999999</v>
      </c>
      <c r="E59" s="36">
        <f>SUMIFS(СВЦЭМ!$D$33:$D$776,СВЦЭМ!$A$33:$A$776,$A59,СВЦЭМ!$B$33:$B$776,E$47)+'СЕТ СН'!$G$14+СВЦЭМ!$D$10+'СЕТ СН'!$G$5-'СЕТ СН'!$G$24</f>
        <v>3562.8774395099999</v>
      </c>
      <c r="F59" s="36">
        <f>SUMIFS(СВЦЭМ!$D$33:$D$776,СВЦЭМ!$A$33:$A$776,$A59,СВЦЭМ!$B$33:$B$776,F$47)+'СЕТ СН'!$G$14+СВЦЭМ!$D$10+'СЕТ СН'!$G$5-'СЕТ СН'!$G$24</f>
        <v>3564.0184057199999</v>
      </c>
      <c r="G59" s="36">
        <f>SUMIFS(СВЦЭМ!$D$33:$D$776,СВЦЭМ!$A$33:$A$776,$A59,СВЦЭМ!$B$33:$B$776,G$47)+'СЕТ СН'!$G$14+СВЦЭМ!$D$10+'СЕТ СН'!$G$5-'СЕТ СН'!$G$24</f>
        <v>3560.7082552699999</v>
      </c>
      <c r="H59" s="36">
        <f>SUMIFS(СВЦЭМ!$D$33:$D$776,СВЦЭМ!$A$33:$A$776,$A59,СВЦЭМ!$B$33:$B$776,H$47)+'СЕТ СН'!$G$14+СВЦЭМ!$D$10+'СЕТ СН'!$G$5-'СЕТ СН'!$G$24</f>
        <v>3548.5552429499999</v>
      </c>
      <c r="I59" s="36">
        <f>SUMIFS(СВЦЭМ!$D$33:$D$776,СВЦЭМ!$A$33:$A$776,$A59,СВЦЭМ!$B$33:$B$776,I$47)+'СЕТ СН'!$G$14+СВЦЭМ!$D$10+'СЕТ СН'!$G$5-'СЕТ СН'!$G$24</f>
        <v>3534.0191062399999</v>
      </c>
      <c r="J59" s="36">
        <f>SUMIFS(СВЦЭМ!$D$33:$D$776,СВЦЭМ!$A$33:$A$776,$A59,СВЦЭМ!$B$33:$B$776,J$47)+'СЕТ СН'!$G$14+СВЦЭМ!$D$10+'СЕТ СН'!$G$5-'СЕТ СН'!$G$24</f>
        <v>3480.64917264</v>
      </c>
      <c r="K59" s="36">
        <f>SUMIFS(СВЦЭМ!$D$33:$D$776,СВЦЭМ!$A$33:$A$776,$A59,СВЦЭМ!$B$33:$B$776,K$47)+'СЕТ СН'!$G$14+СВЦЭМ!$D$10+'СЕТ СН'!$G$5-'СЕТ СН'!$G$24</f>
        <v>3457.3015473599999</v>
      </c>
      <c r="L59" s="36">
        <f>SUMIFS(СВЦЭМ!$D$33:$D$776,СВЦЭМ!$A$33:$A$776,$A59,СВЦЭМ!$B$33:$B$776,L$47)+'СЕТ СН'!$G$14+СВЦЭМ!$D$10+'СЕТ СН'!$G$5-'СЕТ СН'!$G$24</f>
        <v>3436.6518079500001</v>
      </c>
      <c r="M59" s="36">
        <f>SUMIFS(СВЦЭМ!$D$33:$D$776,СВЦЭМ!$A$33:$A$776,$A59,СВЦЭМ!$B$33:$B$776,M$47)+'СЕТ СН'!$G$14+СВЦЭМ!$D$10+'СЕТ СН'!$G$5-'СЕТ СН'!$G$24</f>
        <v>3349.7473562300002</v>
      </c>
      <c r="N59" s="36">
        <f>SUMIFS(СВЦЭМ!$D$33:$D$776,СВЦЭМ!$A$33:$A$776,$A59,СВЦЭМ!$B$33:$B$776,N$47)+'СЕТ СН'!$G$14+СВЦЭМ!$D$10+'СЕТ СН'!$G$5-'СЕТ СН'!$G$24</f>
        <v>3318.5528975799998</v>
      </c>
      <c r="O59" s="36">
        <f>SUMIFS(СВЦЭМ!$D$33:$D$776,СВЦЭМ!$A$33:$A$776,$A59,СВЦЭМ!$B$33:$B$776,O$47)+'СЕТ СН'!$G$14+СВЦЭМ!$D$10+'СЕТ СН'!$G$5-'СЕТ СН'!$G$24</f>
        <v>3306.7705679999999</v>
      </c>
      <c r="P59" s="36">
        <f>SUMIFS(СВЦЭМ!$D$33:$D$776,СВЦЭМ!$A$33:$A$776,$A59,СВЦЭМ!$B$33:$B$776,P$47)+'СЕТ СН'!$G$14+СВЦЭМ!$D$10+'СЕТ СН'!$G$5-'СЕТ СН'!$G$24</f>
        <v>3354.6125580400003</v>
      </c>
      <c r="Q59" s="36">
        <f>SUMIFS(СВЦЭМ!$D$33:$D$776,СВЦЭМ!$A$33:$A$776,$A59,СВЦЭМ!$B$33:$B$776,Q$47)+'СЕТ СН'!$G$14+СВЦЭМ!$D$10+'СЕТ СН'!$G$5-'СЕТ СН'!$G$24</f>
        <v>3358.6004883000001</v>
      </c>
      <c r="R59" s="36">
        <f>SUMIFS(СВЦЭМ!$D$33:$D$776,СВЦЭМ!$A$33:$A$776,$A59,СВЦЭМ!$B$33:$B$776,R$47)+'СЕТ СН'!$G$14+СВЦЭМ!$D$10+'СЕТ СН'!$G$5-'СЕТ СН'!$G$24</f>
        <v>3361.2012740800001</v>
      </c>
      <c r="S59" s="36">
        <f>SUMIFS(СВЦЭМ!$D$33:$D$776,СВЦЭМ!$A$33:$A$776,$A59,СВЦЭМ!$B$33:$B$776,S$47)+'СЕТ СН'!$G$14+СВЦЭМ!$D$10+'СЕТ СН'!$G$5-'СЕТ СН'!$G$24</f>
        <v>3361.9446455299999</v>
      </c>
      <c r="T59" s="36">
        <f>SUMIFS(СВЦЭМ!$D$33:$D$776,СВЦЭМ!$A$33:$A$776,$A59,СВЦЭМ!$B$33:$B$776,T$47)+'СЕТ СН'!$G$14+СВЦЭМ!$D$10+'СЕТ СН'!$G$5-'СЕТ СН'!$G$24</f>
        <v>3360.70755564</v>
      </c>
      <c r="U59" s="36">
        <f>SUMIFS(СВЦЭМ!$D$33:$D$776,СВЦЭМ!$A$33:$A$776,$A59,СВЦЭМ!$B$33:$B$776,U$47)+'СЕТ СН'!$G$14+СВЦЭМ!$D$10+'СЕТ СН'!$G$5-'СЕТ СН'!$G$24</f>
        <v>3339.7086862699998</v>
      </c>
      <c r="V59" s="36">
        <f>SUMIFS(СВЦЭМ!$D$33:$D$776,СВЦЭМ!$A$33:$A$776,$A59,СВЦЭМ!$B$33:$B$776,V$47)+'СЕТ СН'!$G$14+СВЦЭМ!$D$10+'СЕТ СН'!$G$5-'СЕТ СН'!$G$24</f>
        <v>3341.39057576</v>
      </c>
      <c r="W59" s="36">
        <f>SUMIFS(СВЦЭМ!$D$33:$D$776,СВЦЭМ!$A$33:$A$776,$A59,СВЦЭМ!$B$33:$B$776,W$47)+'СЕТ СН'!$G$14+СВЦЭМ!$D$10+'СЕТ СН'!$G$5-'СЕТ СН'!$G$24</f>
        <v>3343.4592442399999</v>
      </c>
      <c r="X59" s="36">
        <f>SUMIFS(СВЦЭМ!$D$33:$D$776,СВЦЭМ!$A$33:$A$776,$A59,СВЦЭМ!$B$33:$B$776,X$47)+'СЕТ СН'!$G$14+СВЦЭМ!$D$10+'СЕТ СН'!$G$5-'СЕТ СН'!$G$24</f>
        <v>3360.5271501699999</v>
      </c>
      <c r="Y59" s="36">
        <f>SUMIFS(СВЦЭМ!$D$33:$D$776,СВЦЭМ!$A$33:$A$776,$A59,СВЦЭМ!$B$33:$B$776,Y$47)+'СЕТ СН'!$G$14+СВЦЭМ!$D$10+'СЕТ СН'!$G$5-'СЕТ СН'!$G$24</f>
        <v>3446.6699272199999</v>
      </c>
    </row>
    <row r="60" spans="1:25" ht="15.75" x14ac:dyDescent="0.2">
      <c r="A60" s="35">
        <f t="shared" si="1"/>
        <v>44056</v>
      </c>
      <c r="B60" s="36">
        <f>SUMIFS(СВЦЭМ!$D$33:$D$776,СВЦЭМ!$A$33:$A$776,$A60,СВЦЭМ!$B$33:$B$776,B$47)+'СЕТ СН'!$G$14+СВЦЭМ!$D$10+'СЕТ СН'!$G$5-'СЕТ СН'!$G$24</f>
        <v>3527.59191818</v>
      </c>
      <c r="C60" s="36">
        <f>SUMIFS(СВЦЭМ!$D$33:$D$776,СВЦЭМ!$A$33:$A$776,$A60,СВЦЭМ!$B$33:$B$776,C$47)+'СЕТ СН'!$G$14+СВЦЭМ!$D$10+'СЕТ СН'!$G$5-'СЕТ СН'!$G$24</f>
        <v>3566.8143887800002</v>
      </c>
      <c r="D60" s="36">
        <f>SUMIFS(СВЦЭМ!$D$33:$D$776,СВЦЭМ!$A$33:$A$776,$A60,СВЦЭМ!$B$33:$B$776,D$47)+'СЕТ СН'!$G$14+СВЦЭМ!$D$10+'СЕТ СН'!$G$5-'СЕТ СН'!$G$24</f>
        <v>3594.0007533399998</v>
      </c>
      <c r="E60" s="36">
        <f>SUMIFS(СВЦЭМ!$D$33:$D$776,СВЦЭМ!$A$33:$A$776,$A60,СВЦЭМ!$B$33:$B$776,E$47)+'СЕТ СН'!$G$14+СВЦЭМ!$D$10+'СЕТ СН'!$G$5-'СЕТ СН'!$G$24</f>
        <v>3608.5240815699999</v>
      </c>
      <c r="F60" s="36">
        <f>SUMIFS(СВЦЭМ!$D$33:$D$776,СВЦЭМ!$A$33:$A$776,$A60,СВЦЭМ!$B$33:$B$776,F$47)+'СЕТ СН'!$G$14+СВЦЭМ!$D$10+'СЕТ СН'!$G$5-'СЕТ СН'!$G$24</f>
        <v>3604.3165311799999</v>
      </c>
      <c r="G60" s="36">
        <f>SUMIFS(СВЦЭМ!$D$33:$D$776,СВЦЭМ!$A$33:$A$776,$A60,СВЦЭМ!$B$33:$B$776,G$47)+'СЕТ СН'!$G$14+СВЦЭМ!$D$10+'СЕТ СН'!$G$5-'СЕТ СН'!$G$24</f>
        <v>3582.5475324500003</v>
      </c>
      <c r="H60" s="36">
        <f>SUMIFS(СВЦЭМ!$D$33:$D$776,СВЦЭМ!$A$33:$A$776,$A60,СВЦЭМ!$B$33:$B$776,H$47)+'СЕТ СН'!$G$14+СВЦЭМ!$D$10+'СЕТ СН'!$G$5-'СЕТ СН'!$G$24</f>
        <v>3540.70161908</v>
      </c>
      <c r="I60" s="36">
        <f>SUMIFS(СВЦЭМ!$D$33:$D$776,СВЦЭМ!$A$33:$A$776,$A60,СВЦЭМ!$B$33:$B$776,I$47)+'СЕТ СН'!$G$14+СВЦЭМ!$D$10+'СЕТ СН'!$G$5-'СЕТ СН'!$G$24</f>
        <v>3478.3742696999998</v>
      </c>
      <c r="J60" s="36">
        <f>SUMIFS(СВЦЭМ!$D$33:$D$776,СВЦЭМ!$A$33:$A$776,$A60,СВЦЭМ!$B$33:$B$776,J$47)+'СЕТ СН'!$G$14+СВЦЭМ!$D$10+'СЕТ СН'!$G$5-'СЕТ СН'!$G$24</f>
        <v>3425.68540708</v>
      </c>
      <c r="K60" s="36">
        <f>SUMIFS(СВЦЭМ!$D$33:$D$776,СВЦЭМ!$A$33:$A$776,$A60,СВЦЭМ!$B$33:$B$776,K$47)+'СЕТ СН'!$G$14+СВЦЭМ!$D$10+'СЕТ СН'!$G$5-'СЕТ СН'!$G$24</f>
        <v>3401.5438187700001</v>
      </c>
      <c r="L60" s="36">
        <f>SUMIFS(СВЦЭМ!$D$33:$D$776,СВЦЭМ!$A$33:$A$776,$A60,СВЦЭМ!$B$33:$B$776,L$47)+'СЕТ СН'!$G$14+СВЦЭМ!$D$10+'СЕТ СН'!$G$5-'СЕТ СН'!$G$24</f>
        <v>3398.68874461</v>
      </c>
      <c r="M60" s="36">
        <f>SUMIFS(СВЦЭМ!$D$33:$D$776,СВЦЭМ!$A$33:$A$776,$A60,СВЦЭМ!$B$33:$B$776,M$47)+'СЕТ СН'!$G$14+СВЦЭМ!$D$10+'СЕТ СН'!$G$5-'СЕТ СН'!$G$24</f>
        <v>3354.3548813699999</v>
      </c>
      <c r="N60" s="36">
        <f>SUMIFS(СВЦЭМ!$D$33:$D$776,СВЦЭМ!$A$33:$A$776,$A60,СВЦЭМ!$B$33:$B$776,N$47)+'СЕТ СН'!$G$14+СВЦЭМ!$D$10+'СЕТ СН'!$G$5-'СЕТ СН'!$G$24</f>
        <v>3371.9944279800002</v>
      </c>
      <c r="O60" s="36">
        <f>SUMIFS(СВЦЭМ!$D$33:$D$776,СВЦЭМ!$A$33:$A$776,$A60,СВЦЭМ!$B$33:$B$776,O$47)+'СЕТ СН'!$G$14+СВЦЭМ!$D$10+'СЕТ СН'!$G$5-'СЕТ СН'!$G$24</f>
        <v>3371.2751202999998</v>
      </c>
      <c r="P60" s="36">
        <f>SUMIFS(СВЦЭМ!$D$33:$D$776,СВЦЭМ!$A$33:$A$776,$A60,СВЦЭМ!$B$33:$B$776,P$47)+'СЕТ СН'!$G$14+СВЦЭМ!$D$10+'СЕТ СН'!$G$5-'СЕТ СН'!$G$24</f>
        <v>3374.2981770699998</v>
      </c>
      <c r="Q60" s="36">
        <f>SUMIFS(СВЦЭМ!$D$33:$D$776,СВЦЭМ!$A$33:$A$776,$A60,СВЦЭМ!$B$33:$B$776,Q$47)+'СЕТ СН'!$G$14+СВЦЭМ!$D$10+'СЕТ СН'!$G$5-'СЕТ СН'!$G$24</f>
        <v>3384.2241586800001</v>
      </c>
      <c r="R60" s="36">
        <f>SUMIFS(СВЦЭМ!$D$33:$D$776,СВЦЭМ!$A$33:$A$776,$A60,СВЦЭМ!$B$33:$B$776,R$47)+'СЕТ СН'!$G$14+СВЦЭМ!$D$10+'СЕТ СН'!$G$5-'СЕТ СН'!$G$24</f>
        <v>3377.8226866999998</v>
      </c>
      <c r="S60" s="36">
        <f>SUMIFS(СВЦЭМ!$D$33:$D$776,СВЦЭМ!$A$33:$A$776,$A60,СВЦЭМ!$B$33:$B$776,S$47)+'СЕТ СН'!$G$14+СВЦЭМ!$D$10+'СЕТ СН'!$G$5-'СЕТ СН'!$G$24</f>
        <v>3383.9260542100001</v>
      </c>
      <c r="T60" s="36">
        <f>SUMIFS(СВЦЭМ!$D$33:$D$776,СВЦЭМ!$A$33:$A$776,$A60,СВЦЭМ!$B$33:$B$776,T$47)+'СЕТ СН'!$G$14+СВЦЭМ!$D$10+'СЕТ СН'!$G$5-'СЕТ СН'!$G$24</f>
        <v>3323.5335795700003</v>
      </c>
      <c r="U60" s="36">
        <f>SUMIFS(СВЦЭМ!$D$33:$D$776,СВЦЭМ!$A$33:$A$776,$A60,СВЦЭМ!$B$33:$B$776,U$47)+'СЕТ СН'!$G$14+СВЦЭМ!$D$10+'СЕТ СН'!$G$5-'СЕТ СН'!$G$24</f>
        <v>3261.1677817499999</v>
      </c>
      <c r="V60" s="36">
        <f>SUMIFS(СВЦЭМ!$D$33:$D$776,СВЦЭМ!$A$33:$A$776,$A60,СВЦЭМ!$B$33:$B$776,V$47)+'СЕТ СН'!$G$14+СВЦЭМ!$D$10+'СЕТ СН'!$G$5-'СЕТ СН'!$G$24</f>
        <v>3264.6957401</v>
      </c>
      <c r="W60" s="36">
        <f>SUMIFS(СВЦЭМ!$D$33:$D$776,СВЦЭМ!$A$33:$A$776,$A60,СВЦЭМ!$B$33:$B$776,W$47)+'СЕТ СН'!$G$14+СВЦЭМ!$D$10+'СЕТ СН'!$G$5-'СЕТ СН'!$G$24</f>
        <v>3279.6617475000003</v>
      </c>
      <c r="X60" s="36">
        <f>SUMIFS(СВЦЭМ!$D$33:$D$776,СВЦЭМ!$A$33:$A$776,$A60,СВЦЭМ!$B$33:$B$776,X$47)+'СЕТ СН'!$G$14+СВЦЭМ!$D$10+'СЕТ СН'!$G$5-'СЕТ СН'!$G$24</f>
        <v>3284.8686279499998</v>
      </c>
      <c r="Y60" s="36">
        <f>SUMIFS(СВЦЭМ!$D$33:$D$776,СВЦЭМ!$A$33:$A$776,$A60,СВЦЭМ!$B$33:$B$776,Y$47)+'СЕТ СН'!$G$14+СВЦЭМ!$D$10+'СЕТ СН'!$G$5-'СЕТ СН'!$G$24</f>
        <v>3346.06542055</v>
      </c>
    </row>
    <row r="61" spans="1:25" ht="15.75" x14ac:dyDescent="0.2">
      <c r="A61" s="35">
        <f t="shared" si="1"/>
        <v>44057</v>
      </c>
      <c r="B61" s="36">
        <f>SUMIFS(СВЦЭМ!$D$33:$D$776,СВЦЭМ!$A$33:$A$776,$A61,СВЦЭМ!$B$33:$B$776,B$47)+'СЕТ СН'!$G$14+СВЦЭМ!$D$10+'СЕТ СН'!$G$5-'СЕТ СН'!$G$24</f>
        <v>3497.6270869300001</v>
      </c>
      <c r="C61" s="36">
        <f>SUMIFS(СВЦЭМ!$D$33:$D$776,СВЦЭМ!$A$33:$A$776,$A61,СВЦЭМ!$B$33:$B$776,C$47)+'СЕТ СН'!$G$14+СВЦЭМ!$D$10+'СЕТ СН'!$G$5-'СЕТ СН'!$G$24</f>
        <v>3518.0735818000003</v>
      </c>
      <c r="D61" s="36">
        <f>SUMIFS(СВЦЭМ!$D$33:$D$776,СВЦЭМ!$A$33:$A$776,$A61,СВЦЭМ!$B$33:$B$776,D$47)+'СЕТ СН'!$G$14+СВЦЭМ!$D$10+'СЕТ СН'!$G$5-'СЕТ СН'!$G$24</f>
        <v>3545.1406495400001</v>
      </c>
      <c r="E61" s="36">
        <f>SUMIFS(СВЦЭМ!$D$33:$D$776,СВЦЭМ!$A$33:$A$776,$A61,СВЦЭМ!$B$33:$B$776,E$47)+'СЕТ СН'!$G$14+СВЦЭМ!$D$10+'СЕТ СН'!$G$5-'СЕТ СН'!$G$24</f>
        <v>3546.2223139400003</v>
      </c>
      <c r="F61" s="36">
        <f>SUMIFS(СВЦЭМ!$D$33:$D$776,СВЦЭМ!$A$33:$A$776,$A61,СВЦЭМ!$B$33:$B$776,F$47)+'СЕТ СН'!$G$14+СВЦЭМ!$D$10+'СЕТ СН'!$G$5-'СЕТ СН'!$G$24</f>
        <v>3540.2535689900001</v>
      </c>
      <c r="G61" s="36">
        <f>SUMIFS(СВЦЭМ!$D$33:$D$776,СВЦЭМ!$A$33:$A$776,$A61,СВЦЭМ!$B$33:$B$776,G$47)+'СЕТ СН'!$G$14+СВЦЭМ!$D$10+'СЕТ СН'!$G$5-'СЕТ СН'!$G$24</f>
        <v>3528.3660438900001</v>
      </c>
      <c r="H61" s="36">
        <f>SUMIFS(СВЦЭМ!$D$33:$D$776,СВЦЭМ!$A$33:$A$776,$A61,СВЦЭМ!$B$33:$B$776,H$47)+'СЕТ СН'!$G$14+СВЦЭМ!$D$10+'СЕТ СН'!$G$5-'СЕТ СН'!$G$24</f>
        <v>3508.7665838000003</v>
      </c>
      <c r="I61" s="36">
        <f>SUMIFS(СВЦЭМ!$D$33:$D$776,СВЦЭМ!$A$33:$A$776,$A61,СВЦЭМ!$B$33:$B$776,I$47)+'СЕТ СН'!$G$14+СВЦЭМ!$D$10+'СЕТ СН'!$G$5-'СЕТ СН'!$G$24</f>
        <v>3509.65574578</v>
      </c>
      <c r="J61" s="36">
        <f>SUMIFS(СВЦЭМ!$D$33:$D$776,СВЦЭМ!$A$33:$A$776,$A61,СВЦЭМ!$B$33:$B$776,J$47)+'СЕТ СН'!$G$14+СВЦЭМ!$D$10+'СЕТ СН'!$G$5-'СЕТ СН'!$G$24</f>
        <v>3458.2785422299999</v>
      </c>
      <c r="K61" s="36">
        <f>SUMIFS(СВЦЭМ!$D$33:$D$776,СВЦЭМ!$A$33:$A$776,$A61,СВЦЭМ!$B$33:$B$776,K$47)+'СЕТ СН'!$G$14+СВЦЭМ!$D$10+'СЕТ СН'!$G$5-'СЕТ СН'!$G$24</f>
        <v>3436.5659088299999</v>
      </c>
      <c r="L61" s="36">
        <f>SUMIFS(СВЦЭМ!$D$33:$D$776,СВЦЭМ!$A$33:$A$776,$A61,СВЦЭМ!$B$33:$B$776,L$47)+'СЕТ СН'!$G$14+СВЦЭМ!$D$10+'СЕТ СН'!$G$5-'СЕТ СН'!$G$24</f>
        <v>3420.88928549</v>
      </c>
      <c r="M61" s="36">
        <f>SUMIFS(СВЦЭМ!$D$33:$D$776,СВЦЭМ!$A$33:$A$776,$A61,СВЦЭМ!$B$33:$B$776,M$47)+'СЕТ СН'!$G$14+СВЦЭМ!$D$10+'СЕТ СН'!$G$5-'СЕТ СН'!$G$24</f>
        <v>3383.2141878500001</v>
      </c>
      <c r="N61" s="36">
        <f>SUMIFS(СВЦЭМ!$D$33:$D$776,СВЦЭМ!$A$33:$A$776,$A61,СВЦЭМ!$B$33:$B$776,N$47)+'СЕТ СН'!$G$14+СВЦЭМ!$D$10+'СЕТ СН'!$G$5-'СЕТ СН'!$G$24</f>
        <v>3310.0544288599999</v>
      </c>
      <c r="O61" s="36">
        <f>SUMIFS(СВЦЭМ!$D$33:$D$776,СВЦЭМ!$A$33:$A$776,$A61,СВЦЭМ!$B$33:$B$776,O$47)+'СЕТ СН'!$G$14+СВЦЭМ!$D$10+'СЕТ СН'!$G$5-'СЕТ СН'!$G$24</f>
        <v>3289.9250837300001</v>
      </c>
      <c r="P61" s="36">
        <f>SUMIFS(СВЦЭМ!$D$33:$D$776,СВЦЭМ!$A$33:$A$776,$A61,СВЦЭМ!$B$33:$B$776,P$47)+'СЕТ СН'!$G$14+СВЦЭМ!$D$10+'СЕТ СН'!$G$5-'СЕТ СН'!$G$24</f>
        <v>3298.9983853600002</v>
      </c>
      <c r="Q61" s="36">
        <f>SUMIFS(СВЦЭМ!$D$33:$D$776,СВЦЭМ!$A$33:$A$776,$A61,СВЦЭМ!$B$33:$B$776,Q$47)+'СЕТ СН'!$G$14+СВЦЭМ!$D$10+'СЕТ СН'!$G$5-'СЕТ СН'!$G$24</f>
        <v>3311.5312224899999</v>
      </c>
      <c r="R61" s="36">
        <f>SUMIFS(СВЦЭМ!$D$33:$D$776,СВЦЭМ!$A$33:$A$776,$A61,СВЦЭМ!$B$33:$B$776,R$47)+'СЕТ СН'!$G$14+СВЦЭМ!$D$10+'СЕТ СН'!$G$5-'СЕТ СН'!$G$24</f>
        <v>3307.2460879800001</v>
      </c>
      <c r="S61" s="36">
        <f>SUMIFS(СВЦЭМ!$D$33:$D$776,СВЦЭМ!$A$33:$A$776,$A61,СВЦЭМ!$B$33:$B$776,S$47)+'СЕТ СН'!$G$14+СВЦЭМ!$D$10+'СЕТ СН'!$G$5-'СЕТ СН'!$G$24</f>
        <v>3318.4500686800002</v>
      </c>
      <c r="T61" s="36">
        <f>SUMIFS(СВЦЭМ!$D$33:$D$776,СВЦЭМ!$A$33:$A$776,$A61,СВЦЭМ!$B$33:$B$776,T$47)+'СЕТ СН'!$G$14+СВЦЭМ!$D$10+'СЕТ СН'!$G$5-'СЕТ СН'!$G$24</f>
        <v>3316.4018420699999</v>
      </c>
      <c r="U61" s="36">
        <f>SUMIFS(СВЦЭМ!$D$33:$D$776,СВЦЭМ!$A$33:$A$776,$A61,СВЦЭМ!$B$33:$B$776,U$47)+'СЕТ СН'!$G$14+СВЦЭМ!$D$10+'СЕТ СН'!$G$5-'СЕТ СН'!$G$24</f>
        <v>3327.56955939</v>
      </c>
      <c r="V61" s="36">
        <f>SUMIFS(СВЦЭМ!$D$33:$D$776,СВЦЭМ!$A$33:$A$776,$A61,СВЦЭМ!$B$33:$B$776,V$47)+'СЕТ СН'!$G$14+СВЦЭМ!$D$10+'СЕТ СН'!$G$5-'СЕТ СН'!$G$24</f>
        <v>3316.1829048600002</v>
      </c>
      <c r="W61" s="36">
        <f>SUMIFS(СВЦЭМ!$D$33:$D$776,СВЦЭМ!$A$33:$A$776,$A61,СВЦЭМ!$B$33:$B$776,W$47)+'СЕТ СН'!$G$14+СВЦЭМ!$D$10+'СЕТ СН'!$G$5-'СЕТ СН'!$G$24</f>
        <v>3319.0340755400002</v>
      </c>
      <c r="X61" s="36">
        <f>SUMIFS(СВЦЭМ!$D$33:$D$776,СВЦЭМ!$A$33:$A$776,$A61,СВЦЭМ!$B$33:$B$776,X$47)+'СЕТ СН'!$G$14+СВЦЭМ!$D$10+'СЕТ СН'!$G$5-'СЕТ СН'!$G$24</f>
        <v>3339.5128781399999</v>
      </c>
      <c r="Y61" s="36">
        <f>SUMIFS(СВЦЭМ!$D$33:$D$776,СВЦЭМ!$A$33:$A$776,$A61,СВЦЭМ!$B$33:$B$776,Y$47)+'СЕТ СН'!$G$14+СВЦЭМ!$D$10+'СЕТ СН'!$G$5-'СЕТ СН'!$G$24</f>
        <v>3412.5828479000002</v>
      </c>
    </row>
    <row r="62" spans="1:25" ht="15.75" x14ac:dyDescent="0.2">
      <c r="A62" s="35">
        <f t="shared" si="1"/>
        <v>44058</v>
      </c>
      <c r="B62" s="36">
        <f>SUMIFS(СВЦЭМ!$D$33:$D$776,СВЦЭМ!$A$33:$A$776,$A62,СВЦЭМ!$B$33:$B$776,B$47)+'СЕТ СН'!$G$14+СВЦЭМ!$D$10+'СЕТ СН'!$G$5-'СЕТ СН'!$G$24</f>
        <v>3439.5797646400001</v>
      </c>
      <c r="C62" s="36">
        <f>SUMIFS(СВЦЭМ!$D$33:$D$776,СВЦЭМ!$A$33:$A$776,$A62,СВЦЭМ!$B$33:$B$776,C$47)+'СЕТ СН'!$G$14+СВЦЭМ!$D$10+'СЕТ СН'!$G$5-'СЕТ СН'!$G$24</f>
        <v>3478.7259596700001</v>
      </c>
      <c r="D62" s="36">
        <f>SUMIFS(СВЦЭМ!$D$33:$D$776,СВЦЭМ!$A$33:$A$776,$A62,СВЦЭМ!$B$33:$B$776,D$47)+'СЕТ СН'!$G$14+СВЦЭМ!$D$10+'СЕТ СН'!$G$5-'СЕТ СН'!$G$24</f>
        <v>3469.5175989300001</v>
      </c>
      <c r="E62" s="36">
        <f>SUMIFS(СВЦЭМ!$D$33:$D$776,СВЦЭМ!$A$33:$A$776,$A62,СВЦЭМ!$B$33:$B$776,E$47)+'СЕТ СН'!$G$14+СВЦЭМ!$D$10+'СЕТ СН'!$G$5-'СЕТ СН'!$G$24</f>
        <v>3466.2105850899998</v>
      </c>
      <c r="F62" s="36">
        <f>SUMIFS(СВЦЭМ!$D$33:$D$776,СВЦЭМ!$A$33:$A$776,$A62,СВЦЭМ!$B$33:$B$776,F$47)+'СЕТ СН'!$G$14+СВЦЭМ!$D$10+'СЕТ СН'!$G$5-'СЕТ СН'!$G$24</f>
        <v>3469.04376791</v>
      </c>
      <c r="G62" s="36">
        <f>SUMIFS(СВЦЭМ!$D$33:$D$776,СВЦЭМ!$A$33:$A$776,$A62,СВЦЭМ!$B$33:$B$776,G$47)+'СЕТ СН'!$G$14+СВЦЭМ!$D$10+'СЕТ СН'!$G$5-'СЕТ СН'!$G$24</f>
        <v>3470.0057354199998</v>
      </c>
      <c r="H62" s="36">
        <f>SUMIFS(СВЦЭМ!$D$33:$D$776,СВЦЭМ!$A$33:$A$776,$A62,СВЦЭМ!$B$33:$B$776,H$47)+'СЕТ СН'!$G$14+СВЦЭМ!$D$10+'СЕТ СН'!$G$5-'СЕТ СН'!$G$24</f>
        <v>3459.6113375800001</v>
      </c>
      <c r="I62" s="36">
        <f>SUMIFS(СВЦЭМ!$D$33:$D$776,СВЦЭМ!$A$33:$A$776,$A62,СВЦЭМ!$B$33:$B$776,I$47)+'СЕТ СН'!$G$14+СВЦЭМ!$D$10+'СЕТ СН'!$G$5-'СЕТ СН'!$G$24</f>
        <v>3453.7304232900001</v>
      </c>
      <c r="J62" s="36">
        <f>SUMIFS(СВЦЭМ!$D$33:$D$776,СВЦЭМ!$A$33:$A$776,$A62,СВЦЭМ!$B$33:$B$776,J$47)+'СЕТ СН'!$G$14+СВЦЭМ!$D$10+'СЕТ СН'!$G$5-'СЕТ СН'!$G$24</f>
        <v>3414.3874132700003</v>
      </c>
      <c r="K62" s="36">
        <f>SUMIFS(СВЦЭМ!$D$33:$D$776,СВЦЭМ!$A$33:$A$776,$A62,СВЦЭМ!$B$33:$B$776,K$47)+'СЕТ СН'!$G$14+СВЦЭМ!$D$10+'СЕТ СН'!$G$5-'СЕТ СН'!$G$24</f>
        <v>3377.6037531699999</v>
      </c>
      <c r="L62" s="36">
        <f>SUMIFS(СВЦЭМ!$D$33:$D$776,СВЦЭМ!$A$33:$A$776,$A62,СВЦЭМ!$B$33:$B$776,L$47)+'СЕТ СН'!$G$14+СВЦЭМ!$D$10+'СЕТ СН'!$G$5-'СЕТ СН'!$G$24</f>
        <v>3373.9740570700001</v>
      </c>
      <c r="M62" s="36">
        <f>SUMIFS(СВЦЭМ!$D$33:$D$776,СВЦЭМ!$A$33:$A$776,$A62,СВЦЭМ!$B$33:$B$776,M$47)+'СЕТ СН'!$G$14+СВЦЭМ!$D$10+'СЕТ СН'!$G$5-'СЕТ СН'!$G$24</f>
        <v>3384.7993370499998</v>
      </c>
      <c r="N62" s="36">
        <f>SUMIFS(СВЦЭМ!$D$33:$D$776,СВЦЭМ!$A$33:$A$776,$A62,СВЦЭМ!$B$33:$B$776,N$47)+'СЕТ СН'!$G$14+СВЦЭМ!$D$10+'СЕТ СН'!$G$5-'СЕТ СН'!$G$24</f>
        <v>3379.8245342800001</v>
      </c>
      <c r="O62" s="36">
        <f>SUMIFS(СВЦЭМ!$D$33:$D$776,СВЦЭМ!$A$33:$A$776,$A62,СВЦЭМ!$B$33:$B$776,O$47)+'СЕТ СН'!$G$14+СВЦЭМ!$D$10+'СЕТ СН'!$G$5-'СЕТ СН'!$G$24</f>
        <v>3357.08966624</v>
      </c>
      <c r="P62" s="36">
        <f>SUMIFS(СВЦЭМ!$D$33:$D$776,СВЦЭМ!$A$33:$A$776,$A62,СВЦЭМ!$B$33:$B$776,P$47)+'СЕТ СН'!$G$14+СВЦЭМ!$D$10+'СЕТ СН'!$G$5-'СЕТ СН'!$G$24</f>
        <v>3358.9132131300003</v>
      </c>
      <c r="Q62" s="36">
        <f>SUMIFS(СВЦЭМ!$D$33:$D$776,СВЦЭМ!$A$33:$A$776,$A62,СВЦЭМ!$B$33:$B$776,Q$47)+'СЕТ СН'!$G$14+СВЦЭМ!$D$10+'СЕТ СН'!$G$5-'СЕТ СН'!$G$24</f>
        <v>3363.8002541400001</v>
      </c>
      <c r="R62" s="36">
        <f>SUMIFS(СВЦЭМ!$D$33:$D$776,СВЦЭМ!$A$33:$A$776,$A62,СВЦЭМ!$B$33:$B$776,R$47)+'СЕТ СН'!$G$14+СВЦЭМ!$D$10+'СЕТ СН'!$G$5-'СЕТ СН'!$G$24</f>
        <v>3367.6409838600002</v>
      </c>
      <c r="S62" s="36">
        <f>SUMIFS(СВЦЭМ!$D$33:$D$776,СВЦЭМ!$A$33:$A$776,$A62,СВЦЭМ!$B$33:$B$776,S$47)+'СЕТ СН'!$G$14+СВЦЭМ!$D$10+'СЕТ СН'!$G$5-'СЕТ СН'!$G$24</f>
        <v>3369.5382082400001</v>
      </c>
      <c r="T62" s="36">
        <f>SUMIFS(СВЦЭМ!$D$33:$D$776,СВЦЭМ!$A$33:$A$776,$A62,СВЦЭМ!$B$33:$B$776,T$47)+'СЕТ СН'!$G$14+СВЦЭМ!$D$10+'СЕТ СН'!$G$5-'СЕТ СН'!$G$24</f>
        <v>3366.7312111599999</v>
      </c>
      <c r="U62" s="36">
        <f>SUMIFS(СВЦЭМ!$D$33:$D$776,СВЦЭМ!$A$33:$A$776,$A62,СВЦЭМ!$B$33:$B$776,U$47)+'СЕТ СН'!$G$14+СВЦЭМ!$D$10+'СЕТ СН'!$G$5-'СЕТ СН'!$G$24</f>
        <v>3371.5224712899999</v>
      </c>
      <c r="V62" s="36">
        <f>SUMIFS(СВЦЭМ!$D$33:$D$776,СВЦЭМ!$A$33:$A$776,$A62,СВЦЭМ!$B$33:$B$776,V$47)+'СЕТ СН'!$G$14+СВЦЭМ!$D$10+'СЕТ СН'!$G$5-'СЕТ СН'!$G$24</f>
        <v>3361.63401174</v>
      </c>
      <c r="W62" s="36">
        <f>SUMIFS(СВЦЭМ!$D$33:$D$776,СВЦЭМ!$A$33:$A$776,$A62,СВЦЭМ!$B$33:$B$776,W$47)+'СЕТ СН'!$G$14+СВЦЭМ!$D$10+'СЕТ СН'!$G$5-'СЕТ СН'!$G$24</f>
        <v>3355.69234499</v>
      </c>
      <c r="X62" s="36">
        <f>SUMIFS(СВЦЭМ!$D$33:$D$776,СВЦЭМ!$A$33:$A$776,$A62,СВЦЭМ!$B$33:$B$776,X$47)+'СЕТ СН'!$G$14+СВЦЭМ!$D$10+'СЕТ СН'!$G$5-'СЕТ СН'!$G$24</f>
        <v>3372.6805270099999</v>
      </c>
      <c r="Y62" s="36">
        <f>SUMIFS(СВЦЭМ!$D$33:$D$776,СВЦЭМ!$A$33:$A$776,$A62,СВЦЭМ!$B$33:$B$776,Y$47)+'СЕТ СН'!$G$14+СВЦЭМ!$D$10+'СЕТ СН'!$G$5-'СЕТ СН'!$G$24</f>
        <v>3387.4545698500001</v>
      </c>
    </row>
    <row r="63" spans="1:25" ht="15.75" x14ac:dyDescent="0.2">
      <c r="A63" s="35">
        <f t="shared" si="1"/>
        <v>44059</v>
      </c>
      <c r="B63" s="36">
        <f>SUMIFS(СВЦЭМ!$D$33:$D$776,СВЦЭМ!$A$33:$A$776,$A63,СВЦЭМ!$B$33:$B$776,B$47)+'СЕТ СН'!$G$14+СВЦЭМ!$D$10+'СЕТ СН'!$G$5-'СЕТ СН'!$G$24</f>
        <v>3461.0423542600001</v>
      </c>
      <c r="C63" s="36">
        <f>SUMIFS(СВЦЭМ!$D$33:$D$776,СВЦЭМ!$A$33:$A$776,$A63,СВЦЭМ!$B$33:$B$776,C$47)+'СЕТ СН'!$G$14+СВЦЭМ!$D$10+'СЕТ СН'!$G$5-'СЕТ СН'!$G$24</f>
        <v>3478.37393462</v>
      </c>
      <c r="D63" s="36">
        <f>SUMIFS(СВЦЭМ!$D$33:$D$776,СВЦЭМ!$A$33:$A$776,$A63,СВЦЭМ!$B$33:$B$776,D$47)+'СЕТ СН'!$G$14+СВЦЭМ!$D$10+'СЕТ СН'!$G$5-'СЕТ СН'!$G$24</f>
        <v>3491.0418006999998</v>
      </c>
      <c r="E63" s="36">
        <f>SUMIFS(СВЦЭМ!$D$33:$D$776,СВЦЭМ!$A$33:$A$776,$A63,СВЦЭМ!$B$33:$B$776,E$47)+'СЕТ СН'!$G$14+СВЦЭМ!$D$10+'СЕТ СН'!$G$5-'СЕТ СН'!$G$24</f>
        <v>3498.7532908799999</v>
      </c>
      <c r="F63" s="36">
        <f>SUMIFS(СВЦЭМ!$D$33:$D$776,СВЦЭМ!$A$33:$A$776,$A63,СВЦЭМ!$B$33:$B$776,F$47)+'СЕТ СН'!$G$14+СВЦЭМ!$D$10+'СЕТ СН'!$G$5-'СЕТ СН'!$G$24</f>
        <v>3495.8133283500001</v>
      </c>
      <c r="G63" s="36">
        <f>SUMIFS(СВЦЭМ!$D$33:$D$776,СВЦЭМ!$A$33:$A$776,$A63,СВЦЭМ!$B$33:$B$776,G$47)+'СЕТ СН'!$G$14+СВЦЭМ!$D$10+'СЕТ СН'!$G$5-'СЕТ СН'!$G$24</f>
        <v>3491.58021555</v>
      </c>
      <c r="H63" s="36">
        <f>SUMIFS(СВЦЭМ!$D$33:$D$776,СВЦЭМ!$A$33:$A$776,$A63,СВЦЭМ!$B$33:$B$776,H$47)+'СЕТ СН'!$G$14+СВЦЭМ!$D$10+'СЕТ СН'!$G$5-'СЕТ СН'!$G$24</f>
        <v>3476.2374056799999</v>
      </c>
      <c r="I63" s="36">
        <f>SUMIFS(СВЦЭМ!$D$33:$D$776,СВЦЭМ!$A$33:$A$776,$A63,СВЦЭМ!$B$33:$B$776,I$47)+'СЕТ СН'!$G$14+СВЦЭМ!$D$10+'СЕТ СН'!$G$5-'СЕТ СН'!$G$24</f>
        <v>3430.79049373</v>
      </c>
      <c r="J63" s="36">
        <f>SUMIFS(СВЦЭМ!$D$33:$D$776,СВЦЭМ!$A$33:$A$776,$A63,СВЦЭМ!$B$33:$B$776,J$47)+'СЕТ СН'!$G$14+СВЦЭМ!$D$10+'СЕТ СН'!$G$5-'СЕТ СН'!$G$24</f>
        <v>3405.19202554</v>
      </c>
      <c r="K63" s="36">
        <f>SUMIFS(СВЦЭМ!$D$33:$D$776,СВЦЭМ!$A$33:$A$776,$A63,СВЦЭМ!$B$33:$B$776,K$47)+'СЕТ СН'!$G$14+СВЦЭМ!$D$10+'СЕТ СН'!$G$5-'СЕТ СН'!$G$24</f>
        <v>3377.1796192100001</v>
      </c>
      <c r="L63" s="36">
        <f>SUMIFS(СВЦЭМ!$D$33:$D$776,СВЦЭМ!$A$33:$A$776,$A63,СВЦЭМ!$B$33:$B$776,L$47)+'СЕТ СН'!$G$14+СВЦЭМ!$D$10+'СЕТ СН'!$G$5-'СЕТ СН'!$G$24</f>
        <v>3368.70732744</v>
      </c>
      <c r="M63" s="36">
        <f>SUMIFS(СВЦЭМ!$D$33:$D$776,СВЦЭМ!$A$33:$A$776,$A63,СВЦЭМ!$B$33:$B$776,M$47)+'СЕТ СН'!$G$14+СВЦЭМ!$D$10+'СЕТ СН'!$G$5-'СЕТ СН'!$G$24</f>
        <v>3345.2967859599999</v>
      </c>
      <c r="N63" s="36">
        <f>SUMIFS(СВЦЭМ!$D$33:$D$776,СВЦЭМ!$A$33:$A$776,$A63,СВЦЭМ!$B$33:$B$776,N$47)+'СЕТ СН'!$G$14+СВЦЭМ!$D$10+'СЕТ СН'!$G$5-'СЕТ СН'!$G$24</f>
        <v>3336.03547299</v>
      </c>
      <c r="O63" s="36">
        <f>SUMIFS(СВЦЭМ!$D$33:$D$776,СВЦЭМ!$A$33:$A$776,$A63,СВЦЭМ!$B$33:$B$776,O$47)+'СЕТ СН'!$G$14+СВЦЭМ!$D$10+'СЕТ СН'!$G$5-'СЕТ СН'!$G$24</f>
        <v>3320.1845716299999</v>
      </c>
      <c r="P63" s="36">
        <f>SUMIFS(СВЦЭМ!$D$33:$D$776,СВЦЭМ!$A$33:$A$776,$A63,СВЦЭМ!$B$33:$B$776,P$47)+'СЕТ СН'!$G$14+СВЦЭМ!$D$10+'СЕТ СН'!$G$5-'СЕТ СН'!$G$24</f>
        <v>3316.3842552900001</v>
      </c>
      <c r="Q63" s="36">
        <f>SUMIFS(СВЦЭМ!$D$33:$D$776,СВЦЭМ!$A$33:$A$776,$A63,СВЦЭМ!$B$33:$B$776,Q$47)+'СЕТ СН'!$G$14+СВЦЭМ!$D$10+'СЕТ СН'!$G$5-'СЕТ СН'!$G$24</f>
        <v>3333.40964695</v>
      </c>
      <c r="R63" s="36">
        <f>SUMIFS(СВЦЭМ!$D$33:$D$776,СВЦЭМ!$A$33:$A$776,$A63,СВЦЭМ!$B$33:$B$776,R$47)+'СЕТ СН'!$G$14+СВЦЭМ!$D$10+'СЕТ СН'!$G$5-'СЕТ СН'!$G$24</f>
        <v>3347.7449356799998</v>
      </c>
      <c r="S63" s="36">
        <f>SUMIFS(СВЦЭМ!$D$33:$D$776,СВЦЭМ!$A$33:$A$776,$A63,СВЦЭМ!$B$33:$B$776,S$47)+'СЕТ СН'!$G$14+СВЦЭМ!$D$10+'СЕТ СН'!$G$5-'СЕТ СН'!$G$24</f>
        <v>3355.3202796400001</v>
      </c>
      <c r="T63" s="36">
        <f>SUMIFS(СВЦЭМ!$D$33:$D$776,СВЦЭМ!$A$33:$A$776,$A63,СВЦЭМ!$B$33:$B$776,T$47)+'СЕТ СН'!$G$14+СВЦЭМ!$D$10+'СЕТ СН'!$G$5-'СЕТ СН'!$G$24</f>
        <v>3359.9404818799999</v>
      </c>
      <c r="U63" s="36">
        <f>SUMIFS(СВЦЭМ!$D$33:$D$776,СВЦЭМ!$A$33:$A$776,$A63,СВЦЭМ!$B$33:$B$776,U$47)+'СЕТ СН'!$G$14+СВЦЭМ!$D$10+'СЕТ СН'!$G$5-'СЕТ СН'!$G$24</f>
        <v>3370.6140044200001</v>
      </c>
      <c r="V63" s="36">
        <f>SUMIFS(СВЦЭМ!$D$33:$D$776,СВЦЭМ!$A$33:$A$776,$A63,СВЦЭМ!$B$33:$B$776,V$47)+'СЕТ СН'!$G$14+СВЦЭМ!$D$10+'СЕТ СН'!$G$5-'СЕТ СН'!$G$24</f>
        <v>3356.1765363499999</v>
      </c>
      <c r="W63" s="36">
        <f>SUMIFS(СВЦЭМ!$D$33:$D$776,СВЦЭМ!$A$33:$A$776,$A63,СВЦЭМ!$B$33:$B$776,W$47)+'СЕТ СН'!$G$14+СВЦЭМ!$D$10+'СЕТ СН'!$G$5-'СЕТ СН'!$G$24</f>
        <v>3353.1275457500001</v>
      </c>
      <c r="X63" s="36">
        <f>SUMIFS(СВЦЭМ!$D$33:$D$776,СВЦЭМ!$A$33:$A$776,$A63,СВЦЭМ!$B$33:$B$776,X$47)+'СЕТ СН'!$G$14+СВЦЭМ!$D$10+'СЕТ СН'!$G$5-'СЕТ СН'!$G$24</f>
        <v>3369.7245189800001</v>
      </c>
      <c r="Y63" s="36">
        <f>SUMIFS(СВЦЭМ!$D$33:$D$776,СВЦЭМ!$A$33:$A$776,$A63,СВЦЭМ!$B$33:$B$776,Y$47)+'СЕТ СН'!$G$14+СВЦЭМ!$D$10+'СЕТ СН'!$G$5-'СЕТ СН'!$G$24</f>
        <v>3375.0015954999999</v>
      </c>
    </row>
    <row r="64" spans="1:25" ht="15.75" x14ac:dyDescent="0.2">
      <c r="A64" s="35">
        <f t="shared" si="1"/>
        <v>44060</v>
      </c>
      <c r="B64" s="36">
        <f>SUMIFS(СВЦЭМ!$D$33:$D$776,СВЦЭМ!$A$33:$A$776,$A64,СВЦЭМ!$B$33:$B$776,B$47)+'СЕТ СН'!$G$14+СВЦЭМ!$D$10+'СЕТ СН'!$G$5-'СЕТ СН'!$G$24</f>
        <v>3475.5313617900001</v>
      </c>
      <c r="C64" s="36">
        <f>SUMIFS(СВЦЭМ!$D$33:$D$776,СВЦЭМ!$A$33:$A$776,$A64,СВЦЭМ!$B$33:$B$776,C$47)+'СЕТ СН'!$G$14+СВЦЭМ!$D$10+'СЕТ СН'!$G$5-'СЕТ СН'!$G$24</f>
        <v>3502.1640705600003</v>
      </c>
      <c r="D64" s="36">
        <f>SUMIFS(СВЦЭМ!$D$33:$D$776,СВЦЭМ!$A$33:$A$776,$A64,СВЦЭМ!$B$33:$B$776,D$47)+'СЕТ СН'!$G$14+СВЦЭМ!$D$10+'СЕТ СН'!$G$5-'СЕТ СН'!$G$24</f>
        <v>3515.61002779</v>
      </c>
      <c r="E64" s="36">
        <f>SUMIFS(СВЦЭМ!$D$33:$D$776,СВЦЭМ!$A$33:$A$776,$A64,СВЦЭМ!$B$33:$B$776,E$47)+'СЕТ СН'!$G$14+СВЦЭМ!$D$10+'СЕТ СН'!$G$5-'СЕТ СН'!$G$24</f>
        <v>3525.0364158399998</v>
      </c>
      <c r="F64" s="36">
        <f>SUMIFS(СВЦЭМ!$D$33:$D$776,СВЦЭМ!$A$33:$A$776,$A64,СВЦЭМ!$B$33:$B$776,F$47)+'СЕТ СН'!$G$14+СВЦЭМ!$D$10+'СЕТ СН'!$G$5-'СЕТ СН'!$G$24</f>
        <v>3521.00718628</v>
      </c>
      <c r="G64" s="36">
        <f>SUMIFS(СВЦЭМ!$D$33:$D$776,СВЦЭМ!$A$33:$A$776,$A64,СВЦЭМ!$B$33:$B$776,G$47)+'СЕТ СН'!$G$14+СВЦЭМ!$D$10+'СЕТ СН'!$G$5-'СЕТ СН'!$G$24</f>
        <v>3522.85539982</v>
      </c>
      <c r="H64" s="36">
        <f>SUMIFS(СВЦЭМ!$D$33:$D$776,СВЦЭМ!$A$33:$A$776,$A64,СВЦЭМ!$B$33:$B$776,H$47)+'СЕТ СН'!$G$14+СВЦЭМ!$D$10+'СЕТ СН'!$G$5-'СЕТ СН'!$G$24</f>
        <v>3538.1641909700002</v>
      </c>
      <c r="I64" s="36">
        <f>SUMIFS(СВЦЭМ!$D$33:$D$776,СВЦЭМ!$A$33:$A$776,$A64,СВЦЭМ!$B$33:$B$776,I$47)+'СЕТ СН'!$G$14+СВЦЭМ!$D$10+'СЕТ СН'!$G$5-'СЕТ СН'!$G$24</f>
        <v>3581.3084335499998</v>
      </c>
      <c r="J64" s="36">
        <f>SUMIFS(СВЦЭМ!$D$33:$D$776,СВЦЭМ!$A$33:$A$776,$A64,СВЦЭМ!$B$33:$B$776,J$47)+'СЕТ СН'!$G$14+СВЦЭМ!$D$10+'СЕТ СН'!$G$5-'СЕТ СН'!$G$24</f>
        <v>3537.27525315</v>
      </c>
      <c r="K64" s="36">
        <f>SUMIFS(СВЦЭМ!$D$33:$D$776,СВЦЭМ!$A$33:$A$776,$A64,СВЦЭМ!$B$33:$B$776,K$47)+'СЕТ СН'!$G$14+СВЦЭМ!$D$10+'СЕТ СН'!$G$5-'СЕТ СН'!$G$24</f>
        <v>3506.5026644700001</v>
      </c>
      <c r="L64" s="36">
        <f>SUMIFS(СВЦЭМ!$D$33:$D$776,СВЦЭМ!$A$33:$A$776,$A64,СВЦЭМ!$B$33:$B$776,L$47)+'СЕТ СН'!$G$14+СВЦЭМ!$D$10+'СЕТ СН'!$G$5-'СЕТ СН'!$G$24</f>
        <v>3493.1418492299999</v>
      </c>
      <c r="M64" s="36">
        <f>SUMIFS(СВЦЭМ!$D$33:$D$776,СВЦЭМ!$A$33:$A$776,$A64,СВЦЭМ!$B$33:$B$776,M$47)+'СЕТ СН'!$G$14+СВЦЭМ!$D$10+'СЕТ СН'!$G$5-'СЕТ СН'!$G$24</f>
        <v>3434.5559538100001</v>
      </c>
      <c r="N64" s="36">
        <f>SUMIFS(СВЦЭМ!$D$33:$D$776,СВЦЭМ!$A$33:$A$776,$A64,СВЦЭМ!$B$33:$B$776,N$47)+'СЕТ СН'!$G$14+СВЦЭМ!$D$10+'СЕТ СН'!$G$5-'СЕТ СН'!$G$24</f>
        <v>3365.9400061000001</v>
      </c>
      <c r="O64" s="36">
        <f>SUMIFS(СВЦЭМ!$D$33:$D$776,СВЦЭМ!$A$33:$A$776,$A64,СВЦЭМ!$B$33:$B$776,O$47)+'СЕТ СН'!$G$14+СВЦЭМ!$D$10+'СЕТ СН'!$G$5-'СЕТ СН'!$G$24</f>
        <v>3332.1283240900002</v>
      </c>
      <c r="P64" s="36">
        <f>SUMIFS(СВЦЭМ!$D$33:$D$776,СВЦЭМ!$A$33:$A$776,$A64,СВЦЭМ!$B$33:$B$776,P$47)+'СЕТ СН'!$G$14+СВЦЭМ!$D$10+'СЕТ СН'!$G$5-'СЕТ СН'!$G$24</f>
        <v>3332.2238347299999</v>
      </c>
      <c r="Q64" s="36">
        <f>SUMIFS(СВЦЭМ!$D$33:$D$776,СВЦЭМ!$A$33:$A$776,$A64,СВЦЭМ!$B$33:$B$776,Q$47)+'СЕТ СН'!$G$14+СВЦЭМ!$D$10+'СЕТ СН'!$G$5-'СЕТ СН'!$G$24</f>
        <v>3338.5687586700001</v>
      </c>
      <c r="R64" s="36">
        <f>SUMIFS(СВЦЭМ!$D$33:$D$776,СВЦЭМ!$A$33:$A$776,$A64,СВЦЭМ!$B$33:$B$776,R$47)+'СЕТ СН'!$G$14+СВЦЭМ!$D$10+'СЕТ СН'!$G$5-'СЕТ СН'!$G$24</f>
        <v>3335.5516323800002</v>
      </c>
      <c r="S64" s="36">
        <f>SUMIFS(СВЦЭМ!$D$33:$D$776,СВЦЭМ!$A$33:$A$776,$A64,СВЦЭМ!$B$33:$B$776,S$47)+'СЕТ СН'!$G$14+СВЦЭМ!$D$10+'СЕТ СН'!$G$5-'СЕТ СН'!$G$24</f>
        <v>3338.8228272699998</v>
      </c>
      <c r="T64" s="36">
        <f>SUMIFS(СВЦЭМ!$D$33:$D$776,СВЦЭМ!$A$33:$A$776,$A64,СВЦЭМ!$B$33:$B$776,T$47)+'СЕТ СН'!$G$14+СВЦЭМ!$D$10+'СЕТ СН'!$G$5-'СЕТ СН'!$G$24</f>
        <v>3336.0822056100001</v>
      </c>
      <c r="U64" s="36">
        <f>SUMIFS(СВЦЭМ!$D$33:$D$776,СВЦЭМ!$A$33:$A$776,$A64,СВЦЭМ!$B$33:$B$776,U$47)+'СЕТ СН'!$G$14+СВЦЭМ!$D$10+'СЕТ СН'!$G$5-'СЕТ СН'!$G$24</f>
        <v>3339.5853475399999</v>
      </c>
      <c r="V64" s="36">
        <f>SUMIFS(СВЦЭМ!$D$33:$D$776,СВЦЭМ!$A$33:$A$776,$A64,СВЦЭМ!$B$33:$B$776,V$47)+'СЕТ СН'!$G$14+СВЦЭМ!$D$10+'СЕТ СН'!$G$5-'СЕТ СН'!$G$24</f>
        <v>3338.3401043200001</v>
      </c>
      <c r="W64" s="36">
        <f>SUMIFS(СВЦЭМ!$D$33:$D$776,СВЦЭМ!$A$33:$A$776,$A64,СВЦЭМ!$B$33:$B$776,W$47)+'СЕТ СН'!$G$14+СВЦЭМ!$D$10+'СЕТ СН'!$G$5-'СЕТ СН'!$G$24</f>
        <v>3336.1628498</v>
      </c>
      <c r="X64" s="36">
        <f>SUMIFS(СВЦЭМ!$D$33:$D$776,СВЦЭМ!$A$33:$A$776,$A64,СВЦЭМ!$B$33:$B$776,X$47)+'СЕТ СН'!$G$14+СВЦЭМ!$D$10+'СЕТ СН'!$G$5-'СЕТ СН'!$G$24</f>
        <v>3338.2233444799999</v>
      </c>
      <c r="Y64" s="36">
        <f>SUMIFS(СВЦЭМ!$D$33:$D$776,СВЦЭМ!$A$33:$A$776,$A64,СВЦЭМ!$B$33:$B$776,Y$47)+'СЕТ СН'!$G$14+СВЦЭМ!$D$10+'СЕТ СН'!$G$5-'СЕТ СН'!$G$24</f>
        <v>3399.94937734</v>
      </c>
    </row>
    <row r="65" spans="1:26" ht="15.75" x14ac:dyDescent="0.2">
      <c r="A65" s="35">
        <f t="shared" si="1"/>
        <v>44061</v>
      </c>
      <c r="B65" s="36">
        <f>SUMIFS(СВЦЭМ!$D$33:$D$776,СВЦЭМ!$A$33:$A$776,$A65,СВЦЭМ!$B$33:$B$776,B$47)+'СЕТ СН'!$G$14+СВЦЭМ!$D$10+'СЕТ СН'!$G$5-'СЕТ СН'!$G$24</f>
        <v>3477.4902460799999</v>
      </c>
      <c r="C65" s="36">
        <f>SUMIFS(СВЦЭМ!$D$33:$D$776,СВЦЭМ!$A$33:$A$776,$A65,СВЦЭМ!$B$33:$B$776,C$47)+'СЕТ СН'!$G$14+СВЦЭМ!$D$10+'СЕТ СН'!$G$5-'СЕТ СН'!$G$24</f>
        <v>3513.8514800499997</v>
      </c>
      <c r="D65" s="36">
        <f>SUMIFS(СВЦЭМ!$D$33:$D$776,СВЦЭМ!$A$33:$A$776,$A65,СВЦЭМ!$B$33:$B$776,D$47)+'СЕТ СН'!$G$14+СВЦЭМ!$D$10+'СЕТ СН'!$G$5-'СЕТ СН'!$G$24</f>
        <v>3532.3511246600001</v>
      </c>
      <c r="E65" s="36">
        <f>SUMIFS(СВЦЭМ!$D$33:$D$776,СВЦЭМ!$A$33:$A$776,$A65,СВЦЭМ!$B$33:$B$776,E$47)+'СЕТ СН'!$G$14+СВЦЭМ!$D$10+'СЕТ СН'!$G$5-'СЕТ СН'!$G$24</f>
        <v>3532.5275697799998</v>
      </c>
      <c r="F65" s="36">
        <f>SUMIFS(СВЦЭМ!$D$33:$D$776,СВЦЭМ!$A$33:$A$776,$A65,СВЦЭМ!$B$33:$B$776,F$47)+'СЕТ СН'!$G$14+СВЦЭМ!$D$10+'СЕТ СН'!$G$5-'СЕТ СН'!$G$24</f>
        <v>3543.31001956</v>
      </c>
      <c r="G65" s="36">
        <f>SUMIFS(СВЦЭМ!$D$33:$D$776,СВЦЭМ!$A$33:$A$776,$A65,СВЦЭМ!$B$33:$B$776,G$47)+'СЕТ СН'!$G$14+СВЦЭМ!$D$10+'СЕТ СН'!$G$5-'СЕТ СН'!$G$24</f>
        <v>3537.15638476</v>
      </c>
      <c r="H65" s="36">
        <f>SUMIFS(СВЦЭМ!$D$33:$D$776,СВЦЭМ!$A$33:$A$776,$A65,СВЦЭМ!$B$33:$B$776,H$47)+'СЕТ СН'!$G$14+СВЦЭМ!$D$10+'СЕТ СН'!$G$5-'СЕТ СН'!$G$24</f>
        <v>3540.2726051099999</v>
      </c>
      <c r="I65" s="36">
        <f>SUMIFS(СВЦЭМ!$D$33:$D$776,СВЦЭМ!$A$33:$A$776,$A65,СВЦЭМ!$B$33:$B$776,I$47)+'СЕТ СН'!$G$14+СВЦЭМ!$D$10+'СЕТ СН'!$G$5-'СЕТ СН'!$G$24</f>
        <v>3542.8259133299998</v>
      </c>
      <c r="J65" s="36">
        <f>SUMIFS(СВЦЭМ!$D$33:$D$776,СВЦЭМ!$A$33:$A$776,$A65,СВЦЭМ!$B$33:$B$776,J$47)+'СЕТ СН'!$G$14+СВЦЭМ!$D$10+'СЕТ СН'!$G$5-'СЕТ СН'!$G$24</f>
        <v>3489.9155336899998</v>
      </c>
      <c r="K65" s="36">
        <f>SUMIFS(СВЦЭМ!$D$33:$D$776,СВЦЭМ!$A$33:$A$776,$A65,СВЦЭМ!$B$33:$B$776,K$47)+'СЕТ СН'!$G$14+СВЦЭМ!$D$10+'СЕТ СН'!$G$5-'СЕТ СН'!$G$24</f>
        <v>3473.6644916099999</v>
      </c>
      <c r="L65" s="36">
        <f>SUMIFS(СВЦЭМ!$D$33:$D$776,СВЦЭМ!$A$33:$A$776,$A65,СВЦЭМ!$B$33:$B$776,L$47)+'СЕТ СН'!$G$14+СВЦЭМ!$D$10+'СЕТ СН'!$G$5-'СЕТ СН'!$G$24</f>
        <v>3471.3422876099999</v>
      </c>
      <c r="M65" s="36">
        <f>SUMIFS(СВЦЭМ!$D$33:$D$776,СВЦЭМ!$A$33:$A$776,$A65,СВЦЭМ!$B$33:$B$776,M$47)+'СЕТ СН'!$G$14+СВЦЭМ!$D$10+'СЕТ СН'!$G$5-'СЕТ СН'!$G$24</f>
        <v>3427.8656147900001</v>
      </c>
      <c r="N65" s="36">
        <f>SUMIFS(СВЦЭМ!$D$33:$D$776,СВЦЭМ!$A$33:$A$776,$A65,СВЦЭМ!$B$33:$B$776,N$47)+'СЕТ СН'!$G$14+СВЦЭМ!$D$10+'СЕТ СН'!$G$5-'СЕТ СН'!$G$24</f>
        <v>3353.5694056900002</v>
      </c>
      <c r="O65" s="36">
        <f>SUMIFS(СВЦЭМ!$D$33:$D$776,СВЦЭМ!$A$33:$A$776,$A65,СВЦЭМ!$B$33:$B$776,O$47)+'СЕТ СН'!$G$14+СВЦЭМ!$D$10+'СЕТ СН'!$G$5-'СЕТ СН'!$G$24</f>
        <v>3332.63953537</v>
      </c>
      <c r="P65" s="36">
        <f>SUMIFS(СВЦЭМ!$D$33:$D$776,СВЦЭМ!$A$33:$A$776,$A65,СВЦЭМ!$B$33:$B$776,P$47)+'СЕТ СН'!$G$14+СВЦЭМ!$D$10+'СЕТ СН'!$G$5-'СЕТ СН'!$G$24</f>
        <v>3332.08449131</v>
      </c>
      <c r="Q65" s="36">
        <f>SUMIFS(СВЦЭМ!$D$33:$D$776,СВЦЭМ!$A$33:$A$776,$A65,СВЦЭМ!$B$33:$B$776,Q$47)+'СЕТ СН'!$G$14+СВЦЭМ!$D$10+'СЕТ СН'!$G$5-'СЕТ СН'!$G$24</f>
        <v>3332.7173949399998</v>
      </c>
      <c r="R65" s="36">
        <f>SUMIFS(СВЦЭМ!$D$33:$D$776,СВЦЭМ!$A$33:$A$776,$A65,СВЦЭМ!$B$33:$B$776,R$47)+'СЕТ СН'!$G$14+СВЦЭМ!$D$10+'СЕТ СН'!$G$5-'СЕТ СН'!$G$24</f>
        <v>3321.6894674</v>
      </c>
      <c r="S65" s="36">
        <f>SUMIFS(СВЦЭМ!$D$33:$D$776,СВЦЭМ!$A$33:$A$776,$A65,СВЦЭМ!$B$33:$B$776,S$47)+'СЕТ СН'!$G$14+СВЦЭМ!$D$10+'СЕТ СН'!$G$5-'СЕТ СН'!$G$24</f>
        <v>3325.28242864</v>
      </c>
      <c r="T65" s="36">
        <f>SUMIFS(СВЦЭМ!$D$33:$D$776,СВЦЭМ!$A$33:$A$776,$A65,СВЦЭМ!$B$33:$B$776,T$47)+'СЕТ СН'!$G$14+СВЦЭМ!$D$10+'СЕТ СН'!$G$5-'СЕТ СН'!$G$24</f>
        <v>3325.44975651</v>
      </c>
      <c r="U65" s="36">
        <f>SUMIFS(СВЦЭМ!$D$33:$D$776,СВЦЭМ!$A$33:$A$776,$A65,СВЦЭМ!$B$33:$B$776,U$47)+'СЕТ СН'!$G$14+СВЦЭМ!$D$10+'СЕТ СН'!$G$5-'СЕТ СН'!$G$24</f>
        <v>3324.0696651399999</v>
      </c>
      <c r="V65" s="36">
        <f>SUMIFS(СВЦЭМ!$D$33:$D$776,СВЦЭМ!$A$33:$A$776,$A65,СВЦЭМ!$B$33:$B$776,V$47)+'СЕТ СН'!$G$14+СВЦЭМ!$D$10+'СЕТ СН'!$G$5-'СЕТ СН'!$G$24</f>
        <v>3320.4427005799998</v>
      </c>
      <c r="W65" s="36">
        <f>SUMIFS(СВЦЭМ!$D$33:$D$776,СВЦЭМ!$A$33:$A$776,$A65,СВЦЭМ!$B$33:$B$776,W$47)+'СЕТ СН'!$G$14+СВЦЭМ!$D$10+'СЕТ СН'!$G$5-'СЕТ СН'!$G$24</f>
        <v>3337.2289022200002</v>
      </c>
      <c r="X65" s="36">
        <f>SUMIFS(СВЦЭМ!$D$33:$D$776,СВЦЭМ!$A$33:$A$776,$A65,СВЦЭМ!$B$33:$B$776,X$47)+'СЕТ СН'!$G$14+СВЦЭМ!$D$10+'СЕТ СН'!$G$5-'СЕТ СН'!$G$24</f>
        <v>3337.9174059799998</v>
      </c>
      <c r="Y65" s="36">
        <f>SUMIFS(СВЦЭМ!$D$33:$D$776,СВЦЭМ!$A$33:$A$776,$A65,СВЦЭМ!$B$33:$B$776,Y$47)+'СЕТ СН'!$G$14+СВЦЭМ!$D$10+'СЕТ СН'!$G$5-'СЕТ СН'!$G$24</f>
        <v>3408.9423775999999</v>
      </c>
    </row>
    <row r="66" spans="1:26" ht="15.75" x14ac:dyDescent="0.2">
      <c r="A66" s="35">
        <f t="shared" si="1"/>
        <v>44062</v>
      </c>
      <c r="B66" s="36">
        <f>SUMIFS(СВЦЭМ!$D$33:$D$776,СВЦЭМ!$A$33:$A$776,$A66,СВЦЭМ!$B$33:$B$776,B$47)+'СЕТ СН'!$G$14+СВЦЭМ!$D$10+'СЕТ СН'!$G$5-'СЕТ СН'!$G$24</f>
        <v>3415.86699718</v>
      </c>
      <c r="C66" s="36">
        <f>SUMIFS(СВЦЭМ!$D$33:$D$776,СВЦЭМ!$A$33:$A$776,$A66,СВЦЭМ!$B$33:$B$776,C$47)+'СЕТ СН'!$G$14+СВЦЭМ!$D$10+'СЕТ СН'!$G$5-'СЕТ СН'!$G$24</f>
        <v>3455.9312618700001</v>
      </c>
      <c r="D66" s="36">
        <f>SUMIFS(СВЦЭМ!$D$33:$D$776,СВЦЭМ!$A$33:$A$776,$A66,СВЦЭМ!$B$33:$B$776,D$47)+'СЕТ СН'!$G$14+СВЦЭМ!$D$10+'СЕТ СН'!$G$5-'СЕТ СН'!$G$24</f>
        <v>3463.3768738399999</v>
      </c>
      <c r="E66" s="36">
        <f>SUMIFS(СВЦЭМ!$D$33:$D$776,СВЦЭМ!$A$33:$A$776,$A66,СВЦЭМ!$B$33:$B$776,E$47)+'СЕТ СН'!$G$14+СВЦЭМ!$D$10+'СЕТ СН'!$G$5-'СЕТ СН'!$G$24</f>
        <v>3479.39086456</v>
      </c>
      <c r="F66" s="36">
        <f>SUMIFS(СВЦЭМ!$D$33:$D$776,СВЦЭМ!$A$33:$A$776,$A66,СВЦЭМ!$B$33:$B$776,F$47)+'СЕТ СН'!$G$14+СВЦЭМ!$D$10+'СЕТ СН'!$G$5-'СЕТ СН'!$G$24</f>
        <v>3488.1992508900003</v>
      </c>
      <c r="G66" s="36">
        <f>SUMIFS(СВЦЭМ!$D$33:$D$776,СВЦЭМ!$A$33:$A$776,$A66,СВЦЭМ!$B$33:$B$776,G$47)+'СЕТ СН'!$G$14+СВЦЭМ!$D$10+'СЕТ СН'!$G$5-'СЕТ СН'!$G$24</f>
        <v>3471.1458726400001</v>
      </c>
      <c r="H66" s="36">
        <f>SUMIFS(СВЦЭМ!$D$33:$D$776,СВЦЭМ!$A$33:$A$776,$A66,СВЦЭМ!$B$33:$B$776,H$47)+'СЕТ СН'!$G$14+СВЦЭМ!$D$10+'СЕТ СН'!$G$5-'СЕТ СН'!$G$24</f>
        <v>3469.5966511300003</v>
      </c>
      <c r="I66" s="36">
        <f>SUMIFS(СВЦЭМ!$D$33:$D$776,СВЦЭМ!$A$33:$A$776,$A66,СВЦЭМ!$B$33:$B$776,I$47)+'СЕТ СН'!$G$14+СВЦЭМ!$D$10+'СЕТ СН'!$G$5-'СЕТ СН'!$G$24</f>
        <v>3494.94980743</v>
      </c>
      <c r="J66" s="36">
        <f>SUMIFS(СВЦЭМ!$D$33:$D$776,СВЦЭМ!$A$33:$A$776,$A66,СВЦЭМ!$B$33:$B$776,J$47)+'СЕТ СН'!$G$14+СВЦЭМ!$D$10+'СЕТ СН'!$G$5-'СЕТ СН'!$G$24</f>
        <v>3471.54219057</v>
      </c>
      <c r="K66" s="36">
        <f>SUMIFS(СВЦЭМ!$D$33:$D$776,СВЦЭМ!$A$33:$A$776,$A66,СВЦЭМ!$B$33:$B$776,K$47)+'СЕТ СН'!$G$14+СВЦЭМ!$D$10+'СЕТ СН'!$G$5-'СЕТ СН'!$G$24</f>
        <v>3439.9778565900001</v>
      </c>
      <c r="L66" s="36">
        <f>SUMIFS(СВЦЭМ!$D$33:$D$776,СВЦЭМ!$A$33:$A$776,$A66,СВЦЭМ!$B$33:$B$776,L$47)+'СЕТ СН'!$G$14+СВЦЭМ!$D$10+'СЕТ СН'!$G$5-'СЕТ СН'!$G$24</f>
        <v>3398.9121662400003</v>
      </c>
      <c r="M66" s="36">
        <f>SUMIFS(СВЦЭМ!$D$33:$D$776,СВЦЭМ!$A$33:$A$776,$A66,СВЦЭМ!$B$33:$B$776,M$47)+'СЕТ СН'!$G$14+СВЦЭМ!$D$10+'СЕТ СН'!$G$5-'СЕТ СН'!$G$24</f>
        <v>3359.8923299600001</v>
      </c>
      <c r="N66" s="36">
        <f>SUMIFS(СВЦЭМ!$D$33:$D$776,СВЦЭМ!$A$33:$A$776,$A66,СВЦЭМ!$B$33:$B$776,N$47)+'СЕТ СН'!$G$14+СВЦЭМ!$D$10+'СЕТ СН'!$G$5-'СЕТ СН'!$G$24</f>
        <v>3323.1169877500001</v>
      </c>
      <c r="O66" s="36">
        <f>SUMIFS(СВЦЭМ!$D$33:$D$776,СВЦЭМ!$A$33:$A$776,$A66,СВЦЭМ!$B$33:$B$776,O$47)+'СЕТ СН'!$G$14+СВЦЭМ!$D$10+'СЕТ СН'!$G$5-'СЕТ СН'!$G$24</f>
        <v>3311.5097826599999</v>
      </c>
      <c r="P66" s="36">
        <f>SUMIFS(СВЦЭМ!$D$33:$D$776,СВЦЭМ!$A$33:$A$776,$A66,СВЦЭМ!$B$33:$B$776,P$47)+'СЕТ СН'!$G$14+СВЦЭМ!$D$10+'СЕТ СН'!$G$5-'СЕТ СН'!$G$24</f>
        <v>3310.4369653899998</v>
      </c>
      <c r="Q66" s="36">
        <f>SUMIFS(СВЦЭМ!$D$33:$D$776,СВЦЭМ!$A$33:$A$776,$A66,СВЦЭМ!$B$33:$B$776,Q$47)+'СЕТ СН'!$G$14+СВЦЭМ!$D$10+'СЕТ СН'!$G$5-'СЕТ СН'!$G$24</f>
        <v>3311.2677500899999</v>
      </c>
      <c r="R66" s="36">
        <f>SUMIFS(СВЦЭМ!$D$33:$D$776,СВЦЭМ!$A$33:$A$776,$A66,СВЦЭМ!$B$33:$B$776,R$47)+'СЕТ СН'!$G$14+СВЦЭМ!$D$10+'СЕТ СН'!$G$5-'СЕТ СН'!$G$24</f>
        <v>3307.1529010300001</v>
      </c>
      <c r="S66" s="36">
        <f>SUMIFS(СВЦЭМ!$D$33:$D$776,СВЦЭМ!$A$33:$A$776,$A66,СВЦЭМ!$B$33:$B$776,S$47)+'СЕТ СН'!$G$14+СВЦЭМ!$D$10+'СЕТ СН'!$G$5-'СЕТ СН'!$G$24</f>
        <v>3308.3088313899998</v>
      </c>
      <c r="T66" s="36">
        <f>SUMIFS(СВЦЭМ!$D$33:$D$776,СВЦЭМ!$A$33:$A$776,$A66,СВЦЭМ!$B$33:$B$776,T$47)+'СЕТ СН'!$G$14+СВЦЭМ!$D$10+'СЕТ СН'!$G$5-'СЕТ СН'!$G$24</f>
        <v>3304.5713846200001</v>
      </c>
      <c r="U66" s="36">
        <f>SUMIFS(СВЦЭМ!$D$33:$D$776,СВЦЭМ!$A$33:$A$776,$A66,СВЦЭМ!$B$33:$B$776,U$47)+'СЕТ СН'!$G$14+СВЦЭМ!$D$10+'СЕТ СН'!$G$5-'СЕТ СН'!$G$24</f>
        <v>3299.4873071299999</v>
      </c>
      <c r="V66" s="36">
        <f>SUMIFS(СВЦЭМ!$D$33:$D$776,СВЦЭМ!$A$33:$A$776,$A66,СВЦЭМ!$B$33:$B$776,V$47)+'СЕТ СН'!$G$14+СВЦЭМ!$D$10+'СЕТ СН'!$G$5-'СЕТ СН'!$G$24</f>
        <v>3292.38580275</v>
      </c>
      <c r="W66" s="36">
        <f>SUMIFS(СВЦЭМ!$D$33:$D$776,СВЦЭМ!$A$33:$A$776,$A66,СВЦЭМ!$B$33:$B$776,W$47)+'СЕТ СН'!$G$14+СВЦЭМ!$D$10+'СЕТ СН'!$G$5-'СЕТ СН'!$G$24</f>
        <v>3296.35280272</v>
      </c>
      <c r="X66" s="36">
        <f>SUMIFS(СВЦЭМ!$D$33:$D$776,СВЦЭМ!$A$33:$A$776,$A66,СВЦЭМ!$B$33:$B$776,X$47)+'СЕТ СН'!$G$14+СВЦЭМ!$D$10+'СЕТ СН'!$G$5-'СЕТ СН'!$G$24</f>
        <v>3307.4710999899999</v>
      </c>
      <c r="Y66" s="36">
        <f>SUMIFS(СВЦЭМ!$D$33:$D$776,СВЦЭМ!$A$33:$A$776,$A66,СВЦЭМ!$B$33:$B$776,Y$47)+'СЕТ СН'!$G$14+СВЦЭМ!$D$10+'СЕТ СН'!$G$5-'СЕТ СН'!$G$24</f>
        <v>3415.20154899</v>
      </c>
    </row>
    <row r="67" spans="1:26" ht="15.75" x14ac:dyDescent="0.2">
      <c r="A67" s="35">
        <f t="shared" si="1"/>
        <v>44063</v>
      </c>
      <c r="B67" s="36">
        <f>SUMIFS(СВЦЭМ!$D$33:$D$776,СВЦЭМ!$A$33:$A$776,$A67,СВЦЭМ!$B$33:$B$776,B$47)+'СЕТ СН'!$G$14+СВЦЭМ!$D$10+'СЕТ СН'!$G$5-'СЕТ СН'!$G$24</f>
        <v>3476.3905948199999</v>
      </c>
      <c r="C67" s="36">
        <f>SUMIFS(СВЦЭМ!$D$33:$D$776,СВЦЭМ!$A$33:$A$776,$A67,СВЦЭМ!$B$33:$B$776,C$47)+'СЕТ СН'!$G$14+СВЦЭМ!$D$10+'СЕТ СН'!$G$5-'СЕТ СН'!$G$24</f>
        <v>3514.7327069499997</v>
      </c>
      <c r="D67" s="36">
        <f>SUMIFS(СВЦЭМ!$D$33:$D$776,СВЦЭМ!$A$33:$A$776,$A67,СВЦЭМ!$B$33:$B$776,D$47)+'СЕТ СН'!$G$14+СВЦЭМ!$D$10+'СЕТ СН'!$G$5-'СЕТ СН'!$G$24</f>
        <v>3541.6743259499999</v>
      </c>
      <c r="E67" s="36">
        <f>SUMIFS(СВЦЭМ!$D$33:$D$776,СВЦЭМ!$A$33:$A$776,$A67,СВЦЭМ!$B$33:$B$776,E$47)+'СЕТ СН'!$G$14+СВЦЭМ!$D$10+'СЕТ СН'!$G$5-'СЕТ СН'!$G$24</f>
        <v>3556.2051492299997</v>
      </c>
      <c r="F67" s="36">
        <f>SUMIFS(СВЦЭМ!$D$33:$D$776,СВЦЭМ!$A$33:$A$776,$A67,СВЦЭМ!$B$33:$B$776,F$47)+'СЕТ СН'!$G$14+СВЦЭМ!$D$10+'СЕТ СН'!$G$5-'СЕТ СН'!$G$24</f>
        <v>3555.0618662400002</v>
      </c>
      <c r="G67" s="36">
        <f>SUMIFS(СВЦЭМ!$D$33:$D$776,СВЦЭМ!$A$33:$A$776,$A67,СВЦЭМ!$B$33:$B$776,G$47)+'СЕТ СН'!$G$14+СВЦЭМ!$D$10+'СЕТ СН'!$G$5-'СЕТ СН'!$G$24</f>
        <v>3536.9074542500002</v>
      </c>
      <c r="H67" s="36">
        <f>SUMIFS(СВЦЭМ!$D$33:$D$776,СВЦЭМ!$A$33:$A$776,$A67,СВЦЭМ!$B$33:$B$776,H$47)+'СЕТ СН'!$G$14+СВЦЭМ!$D$10+'СЕТ СН'!$G$5-'СЕТ СН'!$G$24</f>
        <v>3508.7597108</v>
      </c>
      <c r="I67" s="36">
        <f>SUMIFS(СВЦЭМ!$D$33:$D$776,СВЦЭМ!$A$33:$A$776,$A67,СВЦЭМ!$B$33:$B$776,I$47)+'СЕТ СН'!$G$14+СВЦЭМ!$D$10+'СЕТ СН'!$G$5-'СЕТ СН'!$G$24</f>
        <v>3543.9122250800001</v>
      </c>
      <c r="J67" s="36">
        <f>SUMIFS(СВЦЭМ!$D$33:$D$776,СВЦЭМ!$A$33:$A$776,$A67,СВЦЭМ!$B$33:$B$776,J$47)+'СЕТ СН'!$G$14+СВЦЭМ!$D$10+'СЕТ СН'!$G$5-'СЕТ СН'!$G$24</f>
        <v>3515.3016559799999</v>
      </c>
      <c r="K67" s="36">
        <f>SUMIFS(СВЦЭМ!$D$33:$D$776,СВЦЭМ!$A$33:$A$776,$A67,СВЦЭМ!$B$33:$B$776,K$47)+'СЕТ СН'!$G$14+СВЦЭМ!$D$10+'СЕТ СН'!$G$5-'СЕТ СН'!$G$24</f>
        <v>3480.77322826</v>
      </c>
      <c r="L67" s="36">
        <f>SUMIFS(СВЦЭМ!$D$33:$D$776,СВЦЭМ!$A$33:$A$776,$A67,СВЦЭМ!$B$33:$B$776,L$47)+'СЕТ СН'!$G$14+СВЦЭМ!$D$10+'СЕТ СН'!$G$5-'СЕТ СН'!$G$24</f>
        <v>3441.0703855399997</v>
      </c>
      <c r="M67" s="36">
        <f>SUMIFS(СВЦЭМ!$D$33:$D$776,СВЦЭМ!$A$33:$A$776,$A67,СВЦЭМ!$B$33:$B$776,M$47)+'СЕТ СН'!$G$14+СВЦЭМ!$D$10+'СЕТ СН'!$G$5-'СЕТ СН'!$G$24</f>
        <v>3389.7396151000003</v>
      </c>
      <c r="N67" s="36">
        <f>SUMIFS(СВЦЭМ!$D$33:$D$776,СВЦЭМ!$A$33:$A$776,$A67,СВЦЭМ!$B$33:$B$776,N$47)+'СЕТ СН'!$G$14+СВЦЭМ!$D$10+'СЕТ СН'!$G$5-'СЕТ СН'!$G$24</f>
        <v>3332.8182210099999</v>
      </c>
      <c r="O67" s="36">
        <f>SUMIFS(СВЦЭМ!$D$33:$D$776,СВЦЭМ!$A$33:$A$776,$A67,СВЦЭМ!$B$33:$B$776,O$47)+'СЕТ СН'!$G$14+СВЦЭМ!$D$10+'СЕТ СН'!$G$5-'СЕТ СН'!$G$24</f>
        <v>3311.4825344999999</v>
      </c>
      <c r="P67" s="36">
        <f>SUMIFS(СВЦЭМ!$D$33:$D$776,СВЦЭМ!$A$33:$A$776,$A67,СВЦЭМ!$B$33:$B$776,P$47)+'СЕТ СН'!$G$14+СВЦЭМ!$D$10+'СЕТ СН'!$G$5-'СЕТ СН'!$G$24</f>
        <v>3310.45964374</v>
      </c>
      <c r="Q67" s="36">
        <f>SUMIFS(СВЦЭМ!$D$33:$D$776,СВЦЭМ!$A$33:$A$776,$A67,СВЦЭМ!$B$33:$B$776,Q$47)+'СЕТ СН'!$G$14+СВЦЭМ!$D$10+'СЕТ СН'!$G$5-'СЕТ СН'!$G$24</f>
        <v>3312.5956663799998</v>
      </c>
      <c r="R67" s="36">
        <f>SUMIFS(СВЦЭМ!$D$33:$D$776,СВЦЭМ!$A$33:$A$776,$A67,СВЦЭМ!$B$33:$B$776,R$47)+'СЕТ СН'!$G$14+СВЦЭМ!$D$10+'СЕТ СН'!$G$5-'СЕТ СН'!$G$24</f>
        <v>3313.7205321599999</v>
      </c>
      <c r="S67" s="36">
        <f>SUMIFS(СВЦЭМ!$D$33:$D$776,СВЦЭМ!$A$33:$A$776,$A67,СВЦЭМ!$B$33:$B$776,S$47)+'СЕТ СН'!$G$14+СВЦЭМ!$D$10+'СЕТ СН'!$G$5-'СЕТ СН'!$G$24</f>
        <v>3320.6787042000001</v>
      </c>
      <c r="T67" s="36">
        <f>SUMIFS(СВЦЭМ!$D$33:$D$776,СВЦЭМ!$A$33:$A$776,$A67,СВЦЭМ!$B$33:$B$776,T$47)+'СЕТ СН'!$G$14+СВЦЭМ!$D$10+'СЕТ СН'!$G$5-'СЕТ СН'!$G$24</f>
        <v>3321.8044830700001</v>
      </c>
      <c r="U67" s="36">
        <f>SUMIFS(СВЦЭМ!$D$33:$D$776,СВЦЭМ!$A$33:$A$776,$A67,СВЦЭМ!$B$33:$B$776,U$47)+'СЕТ СН'!$G$14+СВЦЭМ!$D$10+'СЕТ СН'!$G$5-'СЕТ СН'!$G$24</f>
        <v>3320.9799918200001</v>
      </c>
      <c r="V67" s="36">
        <f>SUMIFS(СВЦЭМ!$D$33:$D$776,СВЦЭМ!$A$33:$A$776,$A67,СВЦЭМ!$B$33:$B$776,V$47)+'СЕТ СН'!$G$14+СВЦЭМ!$D$10+'СЕТ СН'!$G$5-'СЕТ СН'!$G$24</f>
        <v>3323.3485519300002</v>
      </c>
      <c r="W67" s="36">
        <f>SUMIFS(СВЦЭМ!$D$33:$D$776,СВЦЭМ!$A$33:$A$776,$A67,СВЦЭМ!$B$33:$B$776,W$47)+'СЕТ СН'!$G$14+СВЦЭМ!$D$10+'СЕТ СН'!$G$5-'СЕТ СН'!$G$24</f>
        <v>3319.82547643</v>
      </c>
      <c r="X67" s="36">
        <f>SUMIFS(СВЦЭМ!$D$33:$D$776,СВЦЭМ!$A$33:$A$776,$A67,СВЦЭМ!$B$33:$B$776,X$47)+'СЕТ СН'!$G$14+СВЦЭМ!$D$10+'СЕТ СН'!$G$5-'СЕТ СН'!$G$24</f>
        <v>3325.2240162600001</v>
      </c>
      <c r="Y67" s="36">
        <f>SUMIFS(СВЦЭМ!$D$33:$D$776,СВЦЭМ!$A$33:$A$776,$A67,СВЦЭМ!$B$33:$B$776,Y$47)+'СЕТ СН'!$G$14+СВЦЭМ!$D$10+'СЕТ СН'!$G$5-'СЕТ СН'!$G$24</f>
        <v>3436.4939895899997</v>
      </c>
    </row>
    <row r="68" spans="1:26" ht="15.75" x14ac:dyDescent="0.2">
      <c r="A68" s="35">
        <f t="shared" si="1"/>
        <v>44064</v>
      </c>
      <c r="B68" s="36">
        <f>SUMIFS(СВЦЭМ!$D$33:$D$776,СВЦЭМ!$A$33:$A$776,$A68,СВЦЭМ!$B$33:$B$776,B$47)+'СЕТ СН'!$G$14+СВЦЭМ!$D$10+'СЕТ СН'!$G$5-'СЕТ СН'!$G$24</f>
        <v>3492.0619123300003</v>
      </c>
      <c r="C68" s="36">
        <f>SUMIFS(СВЦЭМ!$D$33:$D$776,СВЦЭМ!$A$33:$A$776,$A68,СВЦЭМ!$B$33:$B$776,C$47)+'СЕТ СН'!$G$14+СВЦЭМ!$D$10+'СЕТ СН'!$G$5-'СЕТ СН'!$G$24</f>
        <v>3509.4713203199999</v>
      </c>
      <c r="D68" s="36">
        <f>SUMIFS(СВЦЭМ!$D$33:$D$776,СВЦЭМ!$A$33:$A$776,$A68,СВЦЭМ!$B$33:$B$776,D$47)+'СЕТ СН'!$G$14+СВЦЭМ!$D$10+'СЕТ СН'!$G$5-'СЕТ СН'!$G$24</f>
        <v>3546.7927823</v>
      </c>
      <c r="E68" s="36">
        <f>SUMIFS(СВЦЭМ!$D$33:$D$776,СВЦЭМ!$A$33:$A$776,$A68,СВЦЭМ!$B$33:$B$776,E$47)+'СЕТ СН'!$G$14+СВЦЭМ!$D$10+'СЕТ СН'!$G$5-'СЕТ СН'!$G$24</f>
        <v>3541.6229111500002</v>
      </c>
      <c r="F68" s="36">
        <f>SUMIFS(СВЦЭМ!$D$33:$D$776,СВЦЭМ!$A$33:$A$776,$A68,СВЦЭМ!$B$33:$B$776,F$47)+'СЕТ СН'!$G$14+СВЦЭМ!$D$10+'СЕТ СН'!$G$5-'СЕТ СН'!$G$24</f>
        <v>3538.1773546700001</v>
      </c>
      <c r="G68" s="36">
        <f>SUMIFS(СВЦЭМ!$D$33:$D$776,СВЦЭМ!$A$33:$A$776,$A68,СВЦЭМ!$B$33:$B$776,G$47)+'СЕТ СН'!$G$14+СВЦЭМ!$D$10+'СЕТ СН'!$G$5-'СЕТ СН'!$G$24</f>
        <v>3550.76392584</v>
      </c>
      <c r="H68" s="36">
        <f>SUMIFS(СВЦЭМ!$D$33:$D$776,СВЦЭМ!$A$33:$A$776,$A68,СВЦЭМ!$B$33:$B$776,H$47)+'СЕТ СН'!$G$14+СВЦЭМ!$D$10+'СЕТ СН'!$G$5-'СЕТ СН'!$G$24</f>
        <v>3547.1278988200002</v>
      </c>
      <c r="I68" s="36">
        <f>SUMIFS(СВЦЭМ!$D$33:$D$776,СВЦЭМ!$A$33:$A$776,$A68,СВЦЭМ!$B$33:$B$776,I$47)+'СЕТ СН'!$G$14+СВЦЭМ!$D$10+'СЕТ СН'!$G$5-'СЕТ СН'!$G$24</f>
        <v>3573.27362356</v>
      </c>
      <c r="J68" s="36">
        <f>SUMIFS(СВЦЭМ!$D$33:$D$776,СВЦЭМ!$A$33:$A$776,$A68,СВЦЭМ!$B$33:$B$776,J$47)+'СЕТ СН'!$G$14+СВЦЭМ!$D$10+'СЕТ СН'!$G$5-'СЕТ СН'!$G$24</f>
        <v>3545.82716007</v>
      </c>
      <c r="K68" s="36">
        <f>SUMIFS(СВЦЭМ!$D$33:$D$776,СВЦЭМ!$A$33:$A$776,$A68,СВЦЭМ!$B$33:$B$776,K$47)+'СЕТ СН'!$G$14+СВЦЭМ!$D$10+'СЕТ СН'!$G$5-'СЕТ СН'!$G$24</f>
        <v>3498.8840720600001</v>
      </c>
      <c r="L68" s="36">
        <f>SUMIFS(СВЦЭМ!$D$33:$D$776,СВЦЭМ!$A$33:$A$776,$A68,СВЦЭМ!$B$33:$B$776,L$47)+'СЕТ СН'!$G$14+СВЦЭМ!$D$10+'СЕТ СН'!$G$5-'СЕТ СН'!$G$24</f>
        <v>3460.9839429200001</v>
      </c>
      <c r="M68" s="36">
        <f>SUMIFS(СВЦЭМ!$D$33:$D$776,СВЦЭМ!$A$33:$A$776,$A68,СВЦЭМ!$B$33:$B$776,M$47)+'СЕТ СН'!$G$14+СВЦЭМ!$D$10+'СЕТ СН'!$G$5-'СЕТ СН'!$G$24</f>
        <v>3416.2887880899998</v>
      </c>
      <c r="N68" s="36">
        <f>SUMIFS(СВЦЭМ!$D$33:$D$776,СВЦЭМ!$A$33:$A$776,$A68,СВЦЭМ!$B$33:$B$776,N$47)+'СЕТ СН'!$G$14+СВЦЭМ!$D$10+'СЕТ СН'!$G$5-'СЕТ СН'!$G$24</f>
        <v>3358.31390074</v>
      </c>
      <c r="O68" s="36">
        <f>SUMIFS(СВЦЭМ!$D$33:$D$776,СВЦЭМ!$A$33:$A$776,$A68,СВЦЭМ!$B$33:$B$776,O$47)+'СЕТ СН'!$G$14+СВЦЭМ!$D$10+'СЕТ СН'!$G$5-'СЕТ СН'!$G$24</f>
        <v>3341.67048127</v>
      </c>
      <c r="P68" s="36">
        <f>SUMIFS(СВЦЭМ!$D$33:$D$776,СВЦЭМ!$A$33:$A$776,$A68,СВЦЭМ!$B$33:$B$776,P$47)+'СЕТ СН'!$G$14+СВЦЭМ!$D$10+'СЕТ СН'!$G$5-'СЕТ СН'!$G$24</f>
        <v>3338.4229844800002</v>
      </c>
      <c r="Q68" s="36">
        <f>SUMIFS(СВЦЭМ!$D$33:$D$776,СВЦЭМ!$A$33:$A$776,$A68,СВЦЭМ!$B$33:$B$776,Q$47)+'СЕТ СН'!$G$14+СВЦЭМ!$D$10+'СЕТ СН'!$G$5-'СЕТ СН'!$G$24</f>
        <v>3337.7504290500001</v>
      </c>
      <c r="R68" s="36">
        <f>SUMIFS(СВЦЭМ!$D$33:$D$776,СВЦЭМ!$A$33:$A$776,$A68,СВЦЭМ!$B$33:$B$776,R$47)+'СЕТ СН'!$G$14+СВЦЭМ!$D$10+'СЕТ СН'!$G$5-'СЕТ СН'!$G$24</f>
        <v>3330.4707466300001</v>
      </c>
      <c r="S68" s="36">
        <f>SUMIFS(СВЦЭМ!$D$33:$D$776,СВЦЭМ!$A$33:$A$776,$A68,СВЦЭМ!$B$33:$B$776,S$47)+'СЕТ СН'!$G$14+СВЦЭМ!$D$10+'СЕТ СН'!$G$5-'СЕТ СН'!$G$24</f>
        <v>3331.6279171900001</v>
      </c>
      <c r="T68" s="36">
        <f>SUMIFS(СВЦЭМ!$D$33:$D$776,СВЦЭМ!$A$33:$A$776,$A68,СВЦЭМ!$B$33:$B$776,T$47)+'СЕТ СН'!$G$14+СВЦЭМ!$D$10+'СЕТ СН'!$G$5-'СЕТ СН'!$G$24</f>
        <v>3332.5654892000002</v>
      </c>
      <c r="U68" s="36">
        <f>SUMIFS(СВЦЭМ!$D$33:$D$776,СВЦЭМ!$A$33:$A$776,$A68,СВЦЭМ!$B$33:$B$776,U$47)+'СЕТ СН'!$G$14+СВЦЭМ!$D$10+'СЕТ СН'!$G$5-'СЕТ СН'!$G$24</f>
        <v>3340.30649838</v>
      </c>
      <c r="V68" s="36">
        <f>SUMIFS(СВЦЭМ!$D$33:$D$776,СВЦЭМ!$A$33:$A$776,$A68,СВЦЭМ!$B$33:$B$776,V$47)+'СЕТ СН'!$G$14+СВЦЭМ!$D$10+'СЕТ СН'!$G$5-'СЕТ СН'!$G$24</f>
        <v>3344.1318824600003</v>
      </c>
      <c r="W68" s="36">
        <f>SUMIFS(СВЦЭМ!$D$33:$D$776,СВЦЭМ!$A$33:$A$776,$A68,СВЦЭМ!$B$33:$B$776,W$47)+'СЕТ СН'!$G$14+СВЦЭМ!$D$10+'СЕТ СН'!$G$5-'СЕТ СН'!$G$24</f>
        <v>3341.7415867600002</v>
      </c>
      <c r="X68" s="36">
        <f>SUMIFS(СВЦЭМ!$D$33:$D$776,СВЦЭМ!$A$33:$A$776,$A68,СВЦЭМ!$B$33:$B$776,X$47)+'СЕТ СН'!$G$14+СВЦЭМ!$D$10+'СЕТ СН'!$G$5-'СЕТ СН'!$G$24</f>
        <v>3349.5424402799999</v>
      </c>
      <c r="Y68" s="36">
        <f>SUMIFS(СВЦЭМ!$D$33:$D$776,СВЦЭМ!$A$33:$A$776,$A68,СВЦЭМ!$B$33:$B$776,Y$47)+'СЕТ СН'!$G$14+СВЦЭМ!$D$10+'СЕТ СН'!$G$5-'СЕТ СН'!$G$24</f>
        <v>3444.0533633800001</v>
      </c>
    </row>
    <row r="69" spans="1:26" ht="15.75" x14ac:dyDescent="0.2">
      <c r="A69" s="35">
        <f t="shared" si="1"/>
        <v>44065</v>
      </c>
      <c r="B69" s="36">
        <f>SUMIFS(СВЦЭМ!$D$33:$D$776,СВЦЭМ!$A$33:$A$776,$A69,СВЦЭМ!$B$33:$B$776,B$47)+'СЕТ СН'!$G$14+СВЦЭМ!$D$10+'СЕТ СН'!$G$5-'СЕТ СН'!$G$24</f>
        <v>3479.4555521699999</v>
      </c>
      <c r="C69" s="36">
        <f>SUMIFS(СВЦЭМ!$D$33:$D$776,СВЦЭМ!$A$33:$A$776,$A69,СВЦЭМ!$B$33:$B$776,C$47)+'СЕТ СН'!$G$14+СВЦЭМ!$D$10+'СЕТ СН'!$G$5-'СЕТ СН'!$G$24</f>
        <v>3528.6040499999999</v>
      </c>
      <c r="D69" s="36">
        <f>SUMIFS(СВЦЭМ!$D$33:$D$776,СВЦЭМ!$A$33:$A$776,$A69,СВЦЭМ!$B$33:$B$776,D$47)+'СЕТ СН'!$G$14+СВЦЭМ!$D$10+'СЕТ СН'!$G$5-'СЕТ СН'!$G$24</f>
        <v>3544.3069827700001</v>
      </c>
      <c r="E69" s="36">
        <f>SUMIFS(СВЦЭМ!$D$33:$D$776,СВЦЭМ!$A$33:$A$776,$A69,СВЦЭМ!$B$33:$B$776,E$47)+'СЕТ СН'!$G$14+СВЦЭМ!$D$10+'СЕТ СН'!$G$5-'СЕТ СН'!$G$24</f>
        <v>3558.9980416500002</v>
      </c>
      <c r="F69" s="36">
        <f>SUMIFS(СВЦЭМ!$D$33:$D$776,СВЦЭМ!$A$33:$A$776,$A69,СВЦЭМ!$B$33:$B$776,F$47)+'СЕТ СН'!$G$14+СВЦЭМ!$D$10+'СЕТ СН'!$G$5-'СЕТ СН'!$G$24</f>
        <v>3561.6051234500001</v>
      </c>
      <c r="G69" s="36">
        <f>SUMIFS(СВЦЭМ!$D$33:$D$776,СВЦЭМ!$A$33:$A$776,$A69,СВЦЭМ!$B$33:$B$776,G$47)+'СЕТ СН'!$G$14+СВЦЭМ!$D$10+'СЕТ СН'!$G$5-'СЕТ СН'!$G$24</f>
        <v>3554.2406659899998</v>
      </c>
      <c r="H69" s="36">
        <f>SUMIFS(СВЦЭМ!$D$33:$D$776,СВЦЭМ!$A$33:$A$776,$A69,СВЦЭМ!$B$33:$B$776,H$47)+'СЕТ СН'!$G$14+СВЦЭМ!$D$10+'СЕТ СН'!$G$5-'СЕТ СН'!$G$24</f>
        <v>3528.26550086</v>
      </c>
      <c r="I69" s="36">
        <f>SUMIFS(СВЦЭМ!$D$33:$D$776,СВЦЭМ!$A$33:$A$776,$A69,СВЦЭМ!$B$33:$B$776,I$47)+'СЕТ СН'!$G$14+СВЦЭМ!$D$10+'СЕТ СН'!$G$5-'СЕТ СН'!$G$24</f>
        <v>3536.5731633800001</v>
      </c>
      <c r="J69" s="36">
        <f>SUMIFS(СВЦЭМ!$D$33:$D$776,СВЦЭМ!$A$33:$A$776,$A69,СВЦЭМ!$B$33:$B$776,J$47)+'СЕТ СН'!$G$14+СВЦЭМ!$D$10+'СЕТ СН'!$G$5-'СЕТ СН'!$G$24</f>
        <v>3504.2602494900002</v>
      </c>
      <c r="K69" s="36">
        <f>SUMIFS(СВЦЭМ!$D$33:$D$776,СВЦЭМ!$A$33:$A$776,$A69,СВЦЭМ!$B$33:$B$776,K$47)+'СЕТ СН'!$G$14+СВЦЭМ!$D$10+'СЕТ СН'!$G$5-'СЕТ СН'!$G$24</f>
        <v>3469.3474854599999</v>
      </c>
      <c r="L69" s="36">
        <f>SUMIFS(СВЦЭМ!$D$33:$D$776,СВЦЭМ!$A$33:$A$776,$A69,СВЦЭМ!$B$33:$B$776,L$47)+'СЕТ СН'!$G$14+СВЦЭМ!$D$10+'СЕТ СН'!$G$5-'СЕТ СН'!$G$24</f>
        <v>3435.6554079799998</v>
      </c>
      <c r="M69" s="36">
        <f>SUMIFS(СВЦЭМ!$D$33:$D$776,СВЦЭМ!$A$33:$A$776,$A69,СВЦЭМ!$B$33:$B$776,M$47)+'СЕТ СН'!$G$14+СВЦЭМ!$D$10+'СЕТ СН'!$G$5-'СЕТ СН'!$G$24</f>
        <v>3394.0635365100002</v>
      </c>
      <c r="N69" s="36">
        <f>SUMIFS(СВЦЭМ!$D$33:$D$776,СВЦЭМ!$A$33:$A$776,$A69,СВЦЭМ!$B$33:$B$776,N$47)+'СЕТ СН'!$G$14+СВЦЭМ!$D$10+'СЕТ СН'!$G$5-'СЕТ СН'!$G$24</f>
        <v>3356.6701510900002</v>
      </c>
      <c r="O69" s="36">
        <f>SUMIFS(СВЦЭМ!$D$33:$D$776,СВЦЭМ!$A$33:$A$776,$A69,СВЦЭМ!$B$33:$B$776,O$47)+'СЕТ СН'!$G$14+СВЦЭМ!$D$10+'СЕТ СН'!$G$5-'СЕТ СН'!$G$24</f>
        <v>3328.2584494399998</v>
      </c>
      <c r="P69" s="36">
        <f>SUMIFS(СВЦЭМ!$D$33:$D$776,СВЦЭМ!$A$33:$A$776,$A69,СВЦЭМ!$B$33:$B$776,P$47)+'СЕТ СН'!$G$14+СВЦЭМ!$D$10+'СЕТ СН'!$G$5-'СЕТ СН'!$G$24</f>
        <v>3331.6314575799997</v>
      </c>
      <c r="Q69" s="36">
        <f>SUMIFS(СВЦЭМ!$D$33:$D$776,СВЦЭМ!$A$33:$A$776,$A69,СВЦЭМ!$B$33:$B$776,Q$47)+'СЕТ СН'!$G$14+СВЦЭМ!$D$10+'СЕТ СН'!$G$5-'СЕТ СН'!$G$24</f>
        <v>3335.1910148699999</v>
      </c>
      <c r="R69" s="36">
        <f>SUMIFS(СВЦЭМ!$D$33:$D$776,СВЦЭМ!$A$33:$A$776,$A69,СВЦЭМ!$B$33:$B$776,R$47)+'СЕТ СН'!$G$14+СВЦЭМ!$D$10+'СЕТ СН'!$G$5-'СЕТ СН'!$G$24</f>
        <v>3337.1013864799997</v>
      </c>
      <c r="S69" s="36">
        <f>SUMIFS(СВЦЭМ!$D$33:$D$776,СВЦЭМ!$A$33:$A$776,$A69,СВЦЭМ!$B$33:$B$776,S$47)+'СЕТ СН'!$G$14+СВЦЭМ!$D$10+'СЕТ СН'!$G$5-'СЕТ СН'!$G$24</f>
        <v>3337.3022427199999</v>
      </c>
      <c r="T69" s="36">
        <f>SUMIFS(СВЦЭМ!$D$33:$D$776,СВЦЭМ!$A$33:$A$776,$A69,СВЦЭМ!$B$33:$B$776,T$47)+'СЕТ СН'!$G$14+СВЦЭМ!$D$10+'СЕТ СН'!$G$5-'СЕТ СН'!$G$24</f>
        <v>3326.6133854300001</v>
      </c>
      <c r="U69" s="36">
        <f>SUMIFS(СВЦЭМ!$D$33:$D$776,СВЦЭМ!$A$33:$A$776,$A69,СВЦЭМ!$B$33:$B$776,U$47)+'СЕТ СН'!$G$14+СВЦЭМ!$D$10+'СЕТ СН'!$G$5-'СЕТ СН'!$G$24</f>
        <v>3321.32142828</v>
      </c>
      <c r="V69" s="36">
        <f>SUMIFS(СВЦЭМ!$D$33:$D$776,СВЦЭМ!$A$33:$A$776,$A69,СВЦЭМ!$B$33:$B$776,V$47)+'СЕТ СН'!$G$14+СВЦЭМ!$D$10+'СЕТ СН'!$G$5-'СЕТ СН'!$G$24</f>
        <v>3315.6718222099998</v>
      </c>
      <c r="W69" s="36">
        <f>SUMIFS(СВЦЭМ!$D$33:$D$776,СВЦЭМ!$A$33:$A$776,$A69,СВЦЭМ!$B$33:$B$776,W$47)+'СЕТ СН'!$G$14+СВЦЭМ!$D$10+'СЕТ СН'!$G$5-'СЕТ СН'!$G$24</f>
        <v>3319.1538554899998</v>
      </c>
      <c r="X69" s="36">
        <f>SUMIFS(СВЦЭМ!$D$33:$D$776,СВЦЭМ!$A$33:$A$776,$A69,СВЦЭМ!$B$33:$B$776,X$47)+'СЕТ СН'!$G$14+СВЦЭМ!$D$10+'СЕТ СН'!$G$5-'СЕТ СН'!$G$24</f>
        <v>3334.6038202999998</v>
      </c>
      <c r="Y69" s="36">
        <f>SUMIFS(СВЦЭМ!$D$33:$D$776,СВЦЭМ!$A$33:$A$776,$A69,СВЦЭМ!$B$33:$B$776,Y$47)+'СЕТ СН'!$G$14+СВЦЭМ!$D$10+'СЕТ СН'!$G$5-'СЕТ СН'!$G$24</f>
        <v>3437.22419799</v>
      </c>
    </row>
    <row r="70" spans="1:26" ht="15.75" x14ac:dyDescent="0.2">
      <c r="A70" s="35">
        <f t="shared" si="1"/>
        <v>44066</v>
      </c>
      <c r="B70" s="36">
        <f>SUMIFS(СВЦЭМ!$D$33:$D$776,СВЦЭМ!$A$33:$A$776,$A70,СВЦЭМ!$B$33:$B$776,B$47)+'СЕТ СН'!$G$14+СВЦЭМ!$D$10+'СЕТ СН'!$G$5-'СЕТ СН'!$G$24</f>
        <v>3490.3856034300002</v>
      </c>
      <c r="C70" s="36">
        <f>SUMIFS(СВЦЭМ!$D$33:$D$776,СВЦЭМ!$A$33:$A$776,$A70,СВЦЭМ!$B$33:$B$776,C$47)+'СЕТ СН'!$G$14+СВЦЭМ!$D$10+'СЕТ СН'!$G$5-'СЕТ СН'!$G$24</f>
        <v>3514.1041192799998</v>
      </c>
      <c r="D70" s="36">
        <f>SUMIFS(СВЦЭМ!$D$33:$D$776,СВЦЭМ!$A$33:$A$776,$A70,СВЦЭМ!$B$33:$B$776,D$47)+'СЕТ СН'!$G$14+СВЦЭМ!$D$10+'СЕТ СН'!$G$5-'СЕТ СН'!$G$24</f>
        <v>3539.4481964000001</v>
      </c>
      <c r="E70" s="36">
        <f>SUMIFS(СВЦЭМ!$D$33:$D$776,СВЦЭМ!$A$33:$A$776,$A70,СВЦЭМ!$B$33:$B$776,E$47)+'СЕТ СН'!$G$14+СВЦЭМ!$D$10+'СЕТ СН'!$G$5-'СЕТ СН'!$G$24</f>
        <v>3555.0181677299997</v>
      </c>
      <c r="F70" s="36">
        <f>SUMIFS(СВЦЭМ!$D$33:$D$776,СВЦЭМ!$A$33:$A$776,$A70,СВЦЭМ!$B$33:$B$776,F$47)+'СЕТ СН'!$G$14+СВЦЭМ!$D$10+'СЕТ СН'!$G$5-'СЕТ СН'!$G$24</f>
        <v>3559.3555407499998</v>
      </c>
      <c r="G70" s="36">
        <f>SUMIFS(СВЦЭМ!$D$33:$D$776,СВЦЭМ!$A$33:$A$776,$A70,СВЦЭМ!$B$33:$B$776,G$47)+'СЕТ СН'!$G$14+СВЦЭМ!$D$10+'СЕТ СН'!$G$5-'СЕТ СН'!$G$24</f>
        <v>3559.8654327300001</v>
      </c>
      <c r="H70" s="36">
        <f>SUMIFS(СВЦЭМ!$D$33:$D$776,СВЦЭМ!$A$33:$A$776,$A70,СВЦЭМ!$B$33:$B$776,H$47)+'СЕТ СН'!$G$14+СВЦЭМ!$D$10+'СЕТ СН'!$G$5-'СЕТ СН'!$G$24</f>
        <v>3547.1591399899999</v>
      </c>
      <c r="I70" s="36">
        <f>SUMIFS(СВЦЭМ!$D$33:$D$776,СВЦЭМ!$A$33:$A$776,$A70,СВЦЭМ!$B$33:$B$776,I$47)+'СЕТ СН'!$G$14+СВЦЭМ!$D$10+'СЕТ СН'!$G$5-'СЕТ СН'!$G$24</f>
        <v>3522.8210227700001</v>
      </c>
      <c r="J70" s="36">
        <f>SUMIFS(СВЦЭМ!$D$33:$D$776,СВЦЭМ!$A$33:$A$776,$A70,СВЦЭМ!$B$33:$B$776,J$47)+'СЕТ СН'!$G$14+СВЦЭМ!$D$10+'СЕТ СН'!$G$5-'СЕТ СН'!$G$24</f>
        <v>3511.7378154799999</v>
      </c>
      <c r="K70" s="36">
        <f>SUMIFS(СВЦЭМ!$D$33:$D$776,СВЦЭМ!$A$33:$A$776,$A70,СВЦЭМ!$B$33:$B$776,K$47)+'СЕТ СН'!$G$14+СВЦЭМ!$D$10+'СЕТ СН'!$G$5-'СЕТ СН'!$G$24</f>
        <v>3489.5117851599998</v>
      </c>
      <c r="L70" s="36">
        <f>SUMIFS(СВЦЭМ!$D$33:$D$776,СВЦЭМ!$A$33:$A$776,$A70,СВЦЭМ!$B$33:$B$776,L$47)+'СЕТ СН'!$G$14+СВЦЭМ!$D$10+'СЕТ СН'!$G$5-'СЕТ СН'!$G$24</f>
        <v>3448.9112802199998</v>
      </c>
      <c r="M70" s="36">
        <f>SUMIFS(СВЦЭМ!$D$33:$D$776,СВЦЭМ!$A$33:$A$776,$A70,СВЦЭМ!$B$33:$B$776,M$47)+'СЕТ СН'!$G$14+СВЦЭМ!$D$10+'СЕТ СН'!$G$5-'СЕТ СН'!$G$24</f>
        <v>3386.1023005699999</v>
      </c>
      <c r="N70" s="36">
        <f>SUMIFS(СВЦЭМ!$D$33:$D$776,СВЦЭМ!$A$33:$A$776,$A70,СВЦЭМ!$B$33:$B$776,N$47)+'СЕТ СН'!$G$14+СВЦЭМ!$D$10+'СЕТ СН'!$G$5-'СЕТ СН'!$G$24</f>
        <v>3329.51643358</v>
      </c>
      <c r="O70" s="36">
        <f>SUMIFS(СВЦЭМ!$D$33:$D$776,СВЦЭМ!$A$33:$A$776,$A70,СВЦЭМ!$B$33:$B$776,O$47)+'СЕТ СН'!$G$14+СВЦЭМ!$D$10+'СЕТ СН'!$G$5-'СЕТ СН'!$G$24</f>
        <v>3311.5423509699999</v>
      </c>
      <c r="P70" s="36">
        <f>SUMIFS(СВЦЭМ!$D$33:$D$776,СВЦЭМ!$A$33:$A$776,$A70,СВЦЭМ!$B$33:$B$776,P$47)+'СЕТ СН'!$G$14+СВЦЭМ!$D$10+'СЕТ СН'!$G$5-'СЕТ СН'!$G$24</f>
        <v>3318.2917779999998</v>
      </c>
      <c r="Q70" s="36">
        <f>SUMIFS(СВЦЭМ!$D$33:$D$776,СВЦЭМ!$A$33:$A$776,$A70,СВЦЭМ!$B$33:$B$776,Q$47)+'СЕТ СН'!$G$14+СВЦЭМ!$D$10+'СЕТ СН'!$G$5-'СЕТ СН'!$G$24</f>
        <v>3316.4457866399998</v>
      </c>
      <c r="R70" s="36">
        <f>SUMIFS(СВЦЭМ!$D$33:$D$776,СВЦЭМ!$A$33:$A$776,$A70,СВЦЭМ!$B$33:$B$776,R$47)+'СЕТ СН'!$G$14+СВЦЭМ!$D$10+'СЕТ СН'!$G$5-'СЕТ СН'!$G$24</f>
        <v>3314.2190632100001</v>
      </c>
      <c r="S70" s="36">
        <f>SUMIFS(СВЦЭМ!$D$33:$D$776,СВЦЭМ!$A$33:$A$776,$A70,СВЦЭМ!$B$33:$B$776,S$47)+'СЕТ СН'!$G$14+СВЦЭМ!$D$10+'СЕТ СН'!$G$5-'СЕТ СН'!$G$24</f>
        <v>3318.0646131600001</v>
      </c>
      <c r="T70" s="36">
        <f>SUMIFS(СВЦЭМ!$D$33:$D$776,СВЦЭМ!$A$33:$A$776,$A70,СВЦЭМ!$B$33:$B$776,T$47)+'СЕТ СН'!$G$14+СВЦЭМ!$D$10+'СЕТ СН'!$G$5-'СЕТ СН'!$G$24</f>
        <v>3319.1449604700001</v>
      </c>
      <c r="U70" s="36">
        <f>SUMIFS(СВЦЭМ!$D$33:$D$776,СВЦЭМ!$A$33:$A$776,$A70,СВЦЭМ!$B$33:$B$776,U$47)+'СЕТ СН'!$G$14+СВЦЭМ!$D$10+'СЕТ СН'!$G$5-'СЕТ СН'!$G$24</f>
        <v>3306.47509141</v>
      </c>
      <c r="V70" s="36">
        <f>SUMIFS(СВЦЭМ!$D$33:$D$776,СВЦЭМ!$A$33:$A$776,$A70,СВЦЭМ!$B$33:$B$776,V$47)+'СЕТ СН'!$G$14+СВЦЭМ!$D$10+'СЕТ СН'!$G$5-'СЕТ СН'!$G$24</f>
        <v>3298.5691242499997</v>
      </c>
      <c r="W70" s="36">
        <f>SUMIFS(СВЦЭМ!$D$33:$D$776,СВЦЭМ!$A$33:$A$776,$A70,СВЦЭМ!$B$33:$B$776,W$47)+'СЕТ СН'!$G$14+СВЦЭМ!$D$10+'СЕТ СН'!$G$5-'СЕТ СН'!$G$24</f>
        <v>3301.4259134399999</v>
      </c>
      <c r="X70" s="36">
        <f>SUMIFS(СВЦЭМ!$D$33:$D$776,СВЦЭМ!$A$33:$A$776,$A70,СВЦЭМ!$B$33:$B$776,X$47)+'СЕТ СН'!$G$14+СВЦЭМ!$D$10+'СЕТ СН'!$G$5-'СЕТ СН'!$G$24</f>
        <v>3331.19481073</v>
      </c>
      <c r="Y70" s="36">
        <f>SUMIFS(СВЦЭМ!$D$33:$D$776,СВЦЭМ!$A$33:$A$776,$A70,СВЦЭМ!$B$33:$B$776,Y$47)+'СЕТ СН'!$G$14+СВЦЭМ!$D$10+'СЕТ СН'!$G$5-'СЕТ СН'!$G$24</f>
        <v>3424.2431975099998</v>
      </c>
    </row>
    <row r="71" spans="1:26" ht="15.75" x14ac:dyDescent="0.2">
      <c r="A71" s="35">
        <f t="shared" si="1"/>
        <v>44067</v>
      </c>
      <c r="B71" s="36">
        <f>SUMIFS(СВЦЭМ!$D$33:$D$776,СВЦЭМ!$A$33:$A$776,$A71,СВЦЭМ!$B$33:$B$776,B$47)+'СЕТ СН'!$G$14+СВЦЭМ!$D$10+'СЕТ СН'!$G$5-'СЕТ СН'!$G$24</f>
        <v>3453.7293943899999</v>
      </c>
      <c r="C71" s="36">
        <f>SUMIFS(СВЦЭМ!$D$33:$D$776,СВЦЭМ!$A$33:$A$776,$A71,СВЦЭМ!$B$33:$B$776,C$47)+'СЕТ СН'!$G$14+СВЦЭМ!$D$10+'СЕТ СН'!$G$5-'СЕТ СН'!$G$24</f>
        <v>3492.6648165699999</v>
      </c>
      <c r="D71" s="36">
        <f>SUMIFS(СВЦЭМ!$D$33:$D$776,СВЦЭМ!$A$33:$A$776,$A71,СВЦЭМ!$B$33:$B$776,D$47)+'СЕТ СН'!$G$14+СВЦЭМ!$D$10+'СЕТ СН'!$G$5-'СЕТ СН'!$G$24</f>
        <v>3508.3729338000003</v>
      </c>
      <c r="E71" s="36">
        <f>SUMIFS(СВЦЭМ!$D$33:$D$776,СВЦЭМ!$A$33:$A$776,$A71,СВЦЭМ!$B$33:$B$776,E$47)+'СЕТ СН'!$G$14+СВЦЭМ!$D$10+'СЕТ СН'!$G$5-'СЕТ СН'!$G$24</f>
        <v>3514.91269539</v>
      </c>
      <c r="F71" s="36">
        <f>SUMIFS(СВЦЭМ!$D$33:$D$776,СВЦЭМ!$A$33:$A$776,$A71,СВЦЭМ!$B$33:$B$776,F$47)+'СЕТ СН'!$G$14+СВЦЭМ!$D$10+'СЕТ СН'!$G$5-'СЕТ СН'!$G$24</f>
        <v>3517.8677122600002</v>
      </c>
      <c r="G71" s="36">
        <f>SUMIFS(СВЦЭМ!$D$33:$D$776,СВЦЭМ!$A$33:$A$776,$A71,СВЦЭМ!$B$33:$B$776,G$47)+'СЕТ СН'!$G$14+СВЦЭМ!$D$10+'СЕТ СН'!$G$5-'СЕТ СН'!$G$24</f>
        <v>3508.2066160599998</v>
      </c>
      <c r="H71" s="36">
        <f>SUMIFS(СВЦЭМ!$D$33:$D$776,СВЦЭМ!$A$33:$A$776,$A71,СВЦЭМ!$B$33:$B$776,H$47)+'СЕТ СН'!$G$14+СВЦЭМ!$D$10+'СЕТ СН'!$G$5-'СЕТ СН'!$G$24</f>
        <v>3501.4027597100003</v>
      </c>
      <c r="I71" s="36">
        <f>SUMIFS(СВЦЭМ!$D$33:$D$776,СВЦЭМ!$A$33:$A$776,$A71,СВЦЭМ!$B$33:$B$776,I$47)+'СЕТ СН'!$G$14+СВЦЭМ!$D$10+'СЕТ СН'!$G$5-'СЕТ СН'!$G$24</f>
        <v>3573.36847493</v>
      </c>
      <c r="J71" s="36">
        <f>SUMIFS(СВЦЭМ!$D$33:$D$776,СВЦЭМ!$A$33:$A$776,$A71,СВЦЭМ!$B$33:$B$776,J$47)+'СЕТ СН'!$G$14+СВЦЭМ!$D$10+'СЕТ СН'!$G$5-'СЕТ СН'!$G$24</f>
        <v>3525.0041028199998</v>
      </c>
      <c r="K71" s="36">
        <f>SUMIFS(СВЦЭМ!$D$33:$D$776,СВЦЭМ!$A$33:$A$776,$A71,СВЦЭМ!$B$33:$B$776,K$47)+'СЕТ СН'!$G$14+СВЦЭМ!$D$10+'СЕТ СН'!$G$5-'СЕТ СН'!$G$24</f>
        <v>3499.7247962000001</v>
      </c>
      <c r="L71" s="36">
        <f>SUMIFS(СВЦЭМ!$D$33:$D$776,СВЦЭМ!$A$33:$A$776,$A71,СВЦЭМ!$B$33:$B$776,L$47)+'СЕТ СН'!$G$14+СВЦЭМ!$D$10+'СЕТ СН'!$G$5-'СЕТ СН'!$G$24</f>
        <v>3474.7047073499998</v>
      </c>
      <c r="M71" s="36">
        <f>SUMIFS(СВЦЭМ!$D$33:$D$776,СВЦЭМ!$A$33:$A$776,$A71,СВЦЭМ!$B$33:$B$776,M$47)+'СЕТ СН'!$G$14+СВЦЭМ!$D$10+'СЕТ СН'!$G$5-'СЕТ СН'!$G$24</f>
        <v>3423.0650951500002</v>
      </c>
      <c r="N71" s="36">
        <f>SUMIFS(СВЦЭМ!$D$33:$D$776,СВЦЭМ!$A$33:$A$776,$A71,СВЦЭМ!$B$33:$B$776,N$47)+'СЕТ СН'!$G$14+СВЦЭМ!$D$10+'СЕТ СН'!$G$5-'СЕТ СН'!$G$24</f>
        <v>3381.5470451599999</v>
      </c>
      <c r="O71" s="36">
        <f>SUMIFS(СВЦЭМ!$D$33:$D$776,СВЦЭМ!$A$33:$A$776,$A71,СВЦЭМ!$B$33:$B$776,O$47)+'СЕТ СН'!$G$14+СВЦЭМ!$D$10+'СЕТ СН'!$G$5-'СЕТ СН'!$G$24</f>
        <v>3353.0954043399997</v>
      </c>
      <c r="P71" s="36">
        <f>SUMIFS(СВЦЭМ!$D$33:$D$776,СВЦЭМ!$A$33:$A$776,$A71,СВЦЭМ!$B$33:$B$776,P$47)+'СЕТ СН'!$G$14+СВЦЭМ!$D$10+'СЕТ СН'!$G$5-'СЕТ СН'!$G$24</f>
        <v>3358.6514293600003</v>
      </c>
      <c r="Q71" s="36">
        <f>SUMIFS(СВЦЭМ!$D$33:$D$776,СВЦЭМ!$A$33:$A$776,$A71,СВЦЭМ!$B$33:$B$776,Q$47)+'СЕТ СН'!$G$14+СВЦЭМ!$D$10+'СЕТ СН'!$G$5-'СЕТ СН'!$G$24</f>
        <v>3352.9666238</v>
      </c>
      <c r="R71" s="36">
        <f>SUMIFS(СВЦЭМ!$D$33:$D$776,СВЦЭМ!$A$33:$A$776,$A71,СВЦЭМ!$B$33:$B$776,R$47)+'СЕТ СН'!$G$14+СВЦЭМ!$D$10+'СЕТ СН'!$G$5-'СЕТ СН'!$G$24</f>
        <v>3353.0637427000001</v>
      </c>
      <c r="S71" s="36">
        <f>SUMIFS(СВЦЭМ!$D$33:$D$776,СВЦЭМ!$A$33:$A$776,$A71,СВЦЭМ!$B$33:$B$776,S$47)+'СЕТ СН'!$G$14+СВЦЭМ!$D$10+'СЕТ СН'!$G$5-'СЕТ СН'!$G$24</f>
        <v>3355.3302948</v>
      </c>
      <c r="T71" s="36">
        <f>SUMIFS(СВЦЭМ!$D$33:$D$776,СВЦЭМ!$A$33:$A$776,$A71,СВЦЭМ!$B$33:$B$776,T$47)+'СЕТ СН'!$G$14+СВЦЭМ!$D$10+'СЕТ СН'!$G$5-'СЕТ СН'!$G$24</f>
        <v>3358.1237634700001</v>
      </c>
      <c r="U71" s="36">
        <f>SUMIFS(СВЦЭМ!$D$33:$D$776,СВЦЭМ!$A$33:$A$776,$A71,СВЦЭМ!$B$33:$B$776,U$47)+'СЕТ СН'!$G$14+СВЦЭМ!$D$10+'СЕТ СН'!$G$5-'СЕТ СН'!$G$24</f>
        <v>3358.4637129500002</v>
      </c>
      <c r="V71" s="36">
        <f>SUMIFS(СВЦЭМ!$D$33:$D$776,СВЦЭМ!$A$33:$A$776,$A71,СВЦЭМ!$B$33:$B$776,V$47)+'СЕТ СН'!$G$14+СВЦЭМ!$D$10+'СЕТ СН'!$G$5-'СЕТ СН'!$G$24</f>
        <v>3351.09740973</v>
      </c>
      <c r="W71" s="36">
        <f>SUMIFS(СВЦЭМ!$D$33:$D$776,СВЦЭМ!$A$33:$A$776,$A71,СВЦЭМ!$B$33:$B$776,W$47)+'СЕТ СН'!$G$14+СВЦЭМ!$D$10+'СЕТ СН'!$G$5-'СЕТ СН'!$G$24</f>
        <v>3343.3578054</v>
      </c>
      <c r="X71" s="36">
        <f>SUMIFS(СВЦЭМ!$D$33:$D$776,СВЦЭМ!$A$33:$A$776,$A71,СВЦЭМ!$B$33:$B$776,X$47)+'СЕТ СН'!$G$14+СВЦЭМ!$D$10+'СЕТ СН'!$G$5-'СЕТ СН'!$G$24</f>
        <v>3372.3185190200002</v>
      </c>
      <c r="Y71" s="36">
        <f>SUMIFS(СВЦЭМ!$D$33:$D$776,СВЦЭМ!$A$33:$A$776,$A71,СВЦЭМ!$B$33:$B$776,Y$47)+'СЕТ СН'!$G$14+СВЦЭМ!$D$10+'СЕТ СН'!$G$5-'СЕТ СН'!$G$24</f>
        <v>3478.4605374600001</v>
      </c>
    </row>
    <row r="72" spans="1:26" ht="15.75" x14ac:dyDescent="0.2">
      <c r="A72" s="35">
        <f t="shared" si="1"/>
        <v>44068</v>
      </c>
      <c r="B72" s="36">
        <f>SUMIFS(СВЦЭМ!$D$33:$D$776,СВЦЭМ!$A$33:$A$776,$A72,СВЦЭМ!$B$33:$B$776,B$47)+'СЕТ СН'!$G$14+СВЦЭМ!$D$10+'СЕТ СН'!$G$5-'СЕТ СН'!$G$24</f>
        <v>3461.70235693</v>
      </c>
      <c r="C72" s="36">
        <f>SUMIFS(СВЦЭМ!$D$33:$D$776,СВЦЭМ!$A$33:$A$776,$A72,СВЦЭМ!$B$33:$B$776,C$47)+'СЕТ СН'!$G$14+СВЦЭМ!$D$10+'СЕТ СН'!$G$5-'СЕТ СН'!$G$24</f>
        <v>3495.6808633000001</v>
      </c>
      <c r="D72" s="36">
        <f>SUMIFS(СВЦЭМ!$D$33:$D$776,СВЦЭМ!$A$33:$A$776,$A72,СВЦЭМ!$B$33:$B$776,D$47)+'СЕТ СН'!$G$14+СВЦЭМ!$D$10+'СЕТ СН'!$G$5-'СЕТ СН'!$G$24</f>
        <v>3516.0330941399998</v>
      </c>
      <c r="E72" s="36">
        <f>SUMIFS(СВЦЭМ!$D$33:$D$776,СВЦЭМ!$A$33:$A$776,$A72,СВЦЭМ!$B$33:$B$776,E$47)+'СЕТ СН'!$G$14+СВЦЭМ!$D$10+'СЕТ СН'!$G$5-'СЕТ СН'!$G$24</f>
        <v>3520.3263210599998</v>
      </c>
      <c r="F72" s="36">
        <f>SUMIFS(СВЦЭМ!$D$33:$D$776,СВЦЭМ!$A$33:$A$776,$A72,СВЦЭМ!$B$33:$B$776,F$47)+'СЕТ СН'!$G$14+СВЦЭМ!$D$10+'СЕТ СН'!$G$5-'СЕТ СН'!$G$24</f>
        <v>3524.1396934700001</v>
      </c>
      <c r="G72" s="36">
        <f>SUMIFS(СВЦЭМ!$D$33:$D$776,СВЦЭМ!$A$33:$A$776,$A72,СВЦЭМ!$B$33:$B$776,G$47)+'СЕТ СН'!$G$14+СВЦЭМ!$D$10+'СЕТ СН'!$G$5-'СЕТ СН'!$G$24</f>
        <v>3515.6622968000001</v>
      </c>
      <c r="H72" s="36">
        <f>SUMIFS(СВЦЭМ!$D$33:$D$776,СВЦЭМ!$A$33:$A$776,$A72,СВЦЭМ!$B$33:$B$776,H$47)+'СЕТ СН'!$G$14+СВЦЭМ!$D$10+'СЕТ СН'!$G$5-'СЕТ СН'!$G$24</f>
        <v>3529.2569545199999</v>
      </c>
      <c r="I72" s="36">
        <f>SUMIFS(СВЦЭМ!$D$33:$D$776,СВЦЭМ!$A$33:$A$776,$A72,СВЦЭМ!$B$33:$B$776,I$47)+'СЕТ СН'!$G$14+СВЦЭМ!$D$10+'СЕТ СН'!$G$5-'СЕТ СН'!$G$24</f>
        <v>3559.3068541600001</v>
      </c>
      <c r="J72" s="36">
        <f>SUMIFS(СВЦЭМ!$D$33:$D$776,СВЦЭМ!$A$33:$A$776,$A72,СВЦЭМ!$B$33:$B$776,J$47)+'СЕТ СН'!$G$14+СВЦЭМ!$D$10+'СЕТ СН'!$G$5-'СЕТ СН'!$G$24</f>
        <v>3544.8873828300002</v>
      </c>
      <c r="K72" s="36">
        <f>SUMIFS(СВЦЭМ!$D$33:$D$776,СВЦЭМ!$A$33:$A$776,$A72,СВЦЭМ!$B$33:$B$776,K$47)+'СЕТ СН'!$G$14+СВЦЭМ!$D$10+'СЕТ СН'!$G$5-'СЕТ СН'!$G$24</f>
        <v>3509.5288653299999</v>
      </c>
      <c r="L72" s="36">
        <f>SUMIFS(СВЦЭМ!$D$33:$D$776,СВЦЭМ!$A$33:$A$776,$A72,СВЦЭМ!$B$33:$B$776,L$47)+'СЕТ СН'!$G$14+СВЦЭМ!$D$10+'СЕТ СН'!$G$5-'СЕТ СН'!$G$24</f>
        <v>3489.6505917899999</v>
      </c>
      <c r="M72" s="36">
        <f>SUMIFS(СВЦЭМ!$D$33:$D$776,СВЦЭМ!$A$33:$A$776,$A72,СВЦЭМ!$B$33:$B$776,M$47)+'СЕТ СН'!$G$14+СВЦЭМ!$D$10+'СЕТ СН'!$G$5-'СЕТ СН'!$G$24</f>
        <v>3422.6546764899999</v>
      </c>
      <c r="N72" s="36">
        <f>SUMIFS(СВЦЭМ!$D$33:$D$776,СВЦЭМ!$A$33:$A$776,$A72,СВЦЭМ!$B$33:$B$776,N$47)+'СЕТ СН'!$G$14+СВЦЭМ!$D$10+'СЕТ СН'!$G$5-'СЕТ СН'!$G$24</f>
        <v>3374.5373534700002</v>
      </c>
      <c r="O72" s="36">
        <f>SUMIFS(СВЦЭМ!$D$33:$D$776,СВЦЭМ!$A$33:$A$776,$A72,СВЦЭМ!$B$33:$B$776,O$47)+'СЕТ СН'!$G$14+СВЦЭМ!$D$10+'СЕТ СН'!$G$5-'СЕТ СН'!$G$24</f>
        <v>3349.1834117099997</v>
      </c>
      <c r="P72" s="36">
        <f>SUMIFS(СВЦЭМ!$D$33:$D$776,СВЦЭМ!$A$33:$A$776,$A72,СВЦЭМ!$B$33:$B$776,P$47)+'СЕТ СН'!$G$14+СВЦЭМ!$D$10+'СЕТ СН'!$G$5-'СЕТ СН'!$G$24</f>
        <v>3357.3559186800003</v>
      </c>
      <c r="Q72" s="36">
        <f>SUMIFS(СВЦЭМ!$D$33:$D$776,СВЦЭМ!$A$33:$A$776,$A72,СВЦЭМ!$B$33:$B$776,Q$47)+'СЕТ СН'!$G$14+СВЦЭМ!$D$10+'СЕТ СН'!$G$5-'СЕТ СН'!$G$24</f>
        <v>3354.3363566799999</v>
      </c>
      <c r="R72" s="36">
        <f>SUMIFS(СВЦЭМ!$D$33:$D$776,СВЦЭМ!$A$33:$A$776,$A72,СВЦЭМ!$B$33:$B$776,R$47)+'СЕТ СН'!$G$14+СВЦЭМ!$D$10+'СЕТ СН'!$G$5-'СЕТ СН'!$G$24</f>
        <v>3351.11316717</v>
      </c>
      <c r="S72" s="36">
        <f>SUMIFS(СВЦЭМ!$D$33:$D$776,СВЦЭМ!$A$33:$A$776,$A72,СВЦЭМ!$B$33:$B$776,S$47)+'СЕТ СН'!$G$14+СВЦЭМ!$D$10+'СЕТ СН'!$G$5-'СЕТ СН'!$G$24</f>
        <v>3354.3842064099999</v>
      </c>
      <c r="T72" s="36">
        <f>SUMIFS(СВЦЭМ!$D$33:$D$776,СВЦЭМ!$A$33:$A$776,$A72,СВЦЭМ!$B$33:$B$776,T$47)+'СЕТ СН'!$G$14+СВЦЭМ!$D$10+'СЕТ СН'!$G$5-'СЕТ СН'!$G$24</f>
        <v>3354.8297568600001</v>
      </c>
      <c r="U72" s="36">
        <f>SUMIFS(СВЦЭМ!$D$33:$D$776,СВЦЭМ!$A$33:$A$776,$A72,СВЦЭМ!$B$33:$B$776,U$47)+'СЕТ СН'!$G$14+СВЦЭМ!$D$10+'СЕТ СН'!$G$5-'СЕТ СН'!$G$24</f>
        <v>3349.8522788300002</v>
      </c>
      <c r="V72" s="36">
        <f>SUMIFS(СВЦЭМ!$D$33:$D$776,СВЦЭМ!$A$33:$A$776,$A72,СВЦЭМ!$B$33:$B$776,V$47)+'СЕТ СН'!$G$14+СВЦЭМ!$D$10+'СЕТ СН'!$G$5-'СЕТ СН'!$G$24</f>
        <v>3329.8573569700002</v>
      </c>
      <c r="W72" s="36">
        <f>SUMIFS(СВЦЭМ!$D$33:$D$776,СВЦЭМ!$A$33:$A$776,$A72,СВЦЭМ!$B$33:$B$776,W$47)+'СЕТ СН'!$G$14+СВЦЭМ!$D$10+'СЕТ СН'!$G$5-'СЕТ СН'!$G$24</f>
        <v>3310.8985766800001</v>
      </c>
      <c r="X72" s="36">
        <f>SUMIFS(СВЦЭМ!$D$33:$D$776,СВЦЭМ!$A$33:$A$776,$A72,СВЦЭМ!$B$33:$B$776,X$47)+'СЕТ СН'!$G$14+СВЦЭМ!$D$10+'СЕТ СН'!$G$5-'СЕТ СН'!$G$24</f>
        <v>3333.6525828399999</v>
      </c>
      <c r="Y72" s="36">
        <f>SUMIFS(СВЦЭМ!$D$33:$D$776,СВЦЭМ!$A$33:$A$776,$A72,СВЦЭМ!$B$33:$B$776,Y$47)+'СЕТ СН'!$G$14+СВЦЭМ!$D$10+'СЕТ СН'!$G$5-'СЕТ СН'!$G$24</f>
        <v>3432.1021490399999</v>
      </c>
    </row>
    <row r="73" spans="1:26" ht="15.75" x14ac:dyDescent="0.2">
      <c r="A73" s="35">
        <f t="shared" si="1"/>
        <v>44069</v>
      </c>
      <c r="B73" s="36">
        <f>SUMIFS(СВЦЭМ!$D$33:$D$776,СВЦЭМ!$A$33:$A$776,$A73,СВЦЭМ!$B$33:$B$776,B$47)+'СЕТ СН'!$G$14+СВЦЭМ!$D$10+'СЕТ СН'!$G$5-'СЕТ СН'!$G$24</f>
        <v>3471.2609874700001</v>
      </c>
      <c r="C73" s="36">
        <f>SUMIFS(СВЦЭМ!$D$33:$D$776,СВЦЭМ!$A$33:$A$776,$A73,СВЦЭМ!$B$33:$B$776,C$47)+'СЕТ СН'!$G$14+СВЦЭМ!$D$10+'СЕТ СН'!$G$5-'СЕТ СН'!$G$24</f>
        <v>3506.7033282100001</v>
      </c>
      <c r="D73" s="36">
        <f>SUMIFS(СВЦЭМ!$D$33:$D$776,СВЦЭМ!$A$33:$A$776,$A73,СВЦЭМ!$B$33:$B$776,D$47)+'СЕТ СН'!$G$14+СВЦЭМ!$D$10+'СЕТ СН'!$G$5-'СЕТ СН'!$G$24</f>
        <v>3525.20086537</v>
      </c>
      <c r="E73" s="36">
        <f>SUMIFS(СВЦЭМ!$D$33:$D$776,СВЦЭМ!$A$33:$A$776,$A73,СВЦЭМ!$B$33:$B$776,E$47)+'СЕТ СН'!$G$14+СВЦЭМ!$D$10+'СЕТ СН'!$G$5-'СЕТ СН'!$G$24</f>
        <v>3531.4929840599998</v>
      </c>
      <c r="F73" s="36">
        <f>SUMIFS(СВЦЭМ!$D$33:$D$776,СВЦЭМ!$A$33:$A$776,$A73,СВЦЭМ!$B$33:$B$776,F$47)+'СЕТ СН'!$G$14+СВЦЭМ!$D$10+'СЕТ СН'!$G$5-'СЕТ СН'!$G$24</f>
        <v>3529.5709630900001</v>
      </c>
      <c r="G73" s="36">
        <f>SUMIFS(СВЦЭМ!$D$33:$D$776,СВЦЭМ!$A$33:$A$776,$A73,СВЦЭМ!$B$33:$B$776,G$47)+'СЕТ СН'!$G$14+СВЦЭМ!$D$10+'СЕТ СН'!$G$5-'СЕТ СН'!$G$24</f>
        <v>3528.4078044600001</v>
      </c>
      <c r="H73" s="36">
        <f>SUMIFS(СВЦЭМ!$D$33:$D$776,СВЦЭМ!$A$33:$A$776,$A73,СВЦЭМ!$B$33:$B$776,H$47)+'СЕТ СН'!$G$14+СВЦЭМ!$D$10+'СЕТ СН'!$G$5-'СЕТ СН'!$G$24</f>
        <v>3533.3533966</v>
      </c>
      <c r="I73" s="36">
        <f>SUMIFS(СВЦЭМ!$D$33:$D$776,СВЦЭМ!$A$33:$A$776,$A73,СВЦЭМ!$B$33:$B$776,I$47)+'СЕТ СН'!$G$14+СВЦЭМ!$D$10+'СЕТ СН'!$G$5-'СЕТ СН'!$G$24</f>
        <v>3557.6727300100001</v>
      </c>
      <c r="J73" s="36">
        <f>SUMIFS(СВЦЭМ!$D$33:$D$776,СВЦЭМ!$A$33:$A$776,$A73,СВЦЭМ!$B$33:$B$776,J$47)+'СЕТ СН'!$G$14+СВЦЭМ!$D$10+'СЕТ СН'!$G$5-'СЕТ СН'!$G$24</f>
        <v>3535.82781948</v>
      </c>
      <c r="K73" s="36">
        <f>SUMIFS(СВЦЭМ!$D$33:$D$776,СВЦЭМ!$A$33:$A$776,$A73,СВЦЭМ!$B$33:$B$776,K$47)+'СЕТ СН'!$G$14+СВЦЭМ!$D$10+'СЕТ СН'!$G$5-'СЕТ СН'!$G$24</f>
        <v>3455.0917952600003</v>
      </c>
      <c r="L73" s="36">
        <f>SUMIFS(СВЦЭМ!$D$33:$D$776,СВЦЭМ!$A$33:$A$776,$A73,СВЦЭМ!$B$33:$B$776,L$47)+'СЕТ СН'!$G$14+СВЦЭМ!$D$10+'СЕТ СН'!$G$5-'СЕТ СН'!$G$24</f>
        <v>3436.0087181200001</v>
      </c>
      <c r="M73" s="36">
        <f>SUMIFS(СВЦЭМ!$D$33:$D$776,СВЦЭМ!$A$33:$A$776,$A73,СВЦЭМ!$B$33:$B$776,M$47)+'СЕТ СН'!$G$14+СВЦЭМ!$D$10+'СЕТ СН'!$G$5-'СЕТ СН'!$G$24</f>
        <v>3374.961996</v>
      </c>
      <c r="N73" s="36">
        <f>SUMIFS(СВЦЭМ!$D$33:$D$776,СВЦЭМ!$A$33:$A$776,$A73,СВЦЭМ!$B$33:$B$776,N$47)+'СЕТ СН'!$G$14+СВЦЭМ!$D$10+'СЕТ СН'!$G$5-'СЕТ СН'!$G$24</f>
        <v>3328.4174530400001</v>
      </c>
      <c r="O73" s="36">
        <f>SUMIFS(СВЦЭМ!$D$33:$D$776,СВЦЭМ!$A$33:$A$776,$A73,СВЦЭМ!$B$33:$B$776,O$47)+'СЕТ СН'!$G$14+СВЦЭМ!$D$10+'СЕТ СН'!$G$5-'СЕТ СН'!$G$24</f>
        <v>3305.1502239000001</v>
      </c>
      <c r="P73" s="36">
        <f>SUMIFS(СВЦЭМ!$D$33:$D$776,СВЦЭМ!$A$33:$A$776,$A73,СВЦЭМ!$B$33:$B$776,P$47)+'СЕТ СН'!$G$14+СВЦЭМ!$D$10+'СЕТ СН'!$G$5-'СЕТ СН'!$G$24</f>
        <v>3305.0878894799998</v>
      </c>
      <c r="Q73" s="36">
        <f>SUMIFS(СВЦЭМ!$D$33:$D$776,СВЦЭМ!$A$33:$A$776,$A73,СВЦЭМ!$B$33:$B$776,Q$47)+'СЕТ СН'!$G$14+СВЦЭМ!$D$10+'СЕТ СН'!$G$5-'СЕТ СН'!$G$24</f>
        <v>3301.6047751999999</v>
      </c>
      <c r="R73" s="36">
        <f>SUMIFS(СВЦЭМ!$D$33:$D$776,СВЦЭМ!$A$33:$A$776,$A73,СВЦЭМ!$B$33:$B$776,R$47)+'СЕТ СН'!$G$14+СВЦЭМ!$D$10+'СЕТ СН'!$G$5-'СЕТ СН'!$G$24</f>
        <v>3306.84128405</v>
      </c>
      <c r="S73" s="36">
        <f>SUMIFS(СВЦЭМ!$D$33:$D$776,СВЦЭМ!$A$33:$A$776,$A73,СВЦЭМ!$B$33:$B$776,S$47)+'СЕТ СН'!$G$14+СВЦЭМ!$D$10+'СЕТ СН'!$G$5-'СЕТ СН'!$G$24</f>
        <v>3309.9268227699999</v>
      </c>
      <c r="T73" s="36">
        <f>SUMIFS(СВЦЭМ!$D$33:$D$776,СВЦЭМ!$A$33:$A$776,$A73,СВЦЭМ!$B$33:$B$776,T$47)+'СЕТ СН'!$G$14+СВЦЭМ!$D$10+'СЕТ СН'!$G$5-'СЕТ СН'!$G$24</f>
        <v>3302.2048446999997</v>
      </c>
      <c r="U73" s="36">
        <f>SUMIFS(СВЦЭМ!$D$33:$D$776,СВЦЭМ!$A$33:$A$776,$A73,СВЦЭМ!$B$33:$B$776,U$47)+'СЕТ СН'!$G$14+СВЦЭМ!$D$10+'СЕТ СН'!$G$5-'СЕТ СН'!$G$24</f>
        <v>3305.46221711</v>
      </c>
      <c r="V73" s="36">
        <f>SUMIFS(СВЦЭМ!$D$33:$D$776,СВЦЭМ!$A$33:$A$776,$A73,СВЦЭМ!$B$33:$B$776,V$47)+'СЕТ СН'!$G$14+СВЦЭМ!$D$10+'СЕТ СН'!$G$5-'СЕТ СН'!$G$24</f>
        <v>3312.4098045299997</v>
      </c>
      <c r="W73" s="36">
        <f>SUMIFS(СВЦЭМ!$D$33:$D$776,СВЦЭМ!$A$33:$A$776,$A73,СВЦЭМ!$B$33:$B$776,W$47)+'СЕТ СН'!$G$14+СВЦЭМ!$D$10+'СЕТ СН'!$G$5-'СЕТ СН'!$G$24</f>
        <v>3319.02921019</v>
      </c>
      <c r="X73" s="36">
        <f>SUMIFS(СВЦЭМ!$D$33:$D$776,СВЦЭМ!$A$33:$A$776,$A73,СВЦЭМ!$B$33:$B$776,X$47)+'СЕТ СН'!$G$14+СВЦЭМ!$D$10+'СЕТ СН'!$G$5-'СЕТ СН'!$G$24</f>
        <v>3340.1385988000002</v>
      </c>
      <c r="Y73" s="36">
        <f>SUMIFS(СВЦЭМ!$D$33:$D$776,СВЦЭМ!$A$33:$A$776,$A73,СВЦЭМ!$B$33:$B$776,Y$47)+'СЕТ СН'!$G$14+СВЦЭМ!$D$10+'СЕТ СН'!$G$5-'СЕТ СН'!$G$24</f>
        <v>3433.1657168399997</v>
      </c>
    </row>
    <row r="74" spans="1:26" ht="15.75" x14ac:dyDescent="0.2">
      <c r="A74" s="35">
        <f t="shared" si="1"/>
        <v>44070</v>
      </c>
      <c r="B74" s="36">
        <f>SUMIFS(СВЦЭМ!$D$33:$D$776,СВЦЭМ!$A$33:$A$776,$A74,СВЦЭМ!$B$33:$B$776,B$47)+'СЕТ СН'!$G$14+СВЦЭМ!$D$10+'СЕТ СН'!$G$5-'СЕТ СН'!$G$24</f>
        <v>3367.8534762099998</v>
      </c>
      <c r="C74" s="36">
        <f>SUMIFS(СВЦЭМ!$D$33:$D$776,СВЦЭМ!$A$33:$A$776,$A74,СВЦЭМ!$B$33:$B$776,C$47)+'СЕТ СН'!$G$14+СВЦЭМ!$D$10+'СЕТ СН'!$G$5-'СЕТ СН'!$G$24</f>
        <v>3469.0386550100002</v>
      </c>
      <c r="D74" s="36">
        <f>SUMIFS(СВЦЭМ!$D$33:$D$776,СВЦЭМ!$A$33:$A$776,$A74,СВЦЭМ!$B$33:$B$776,D$47)+'СЕТ СН'!$G$14+СВЦЭМ!$D$10+'СЕТ СН'!$G$5-'СЕТ СН'!$G$24</f>
        <v>3562.5052870199997</v>
      </c>
      <c r="E74" s="36">
        <f>SUMIFS(СВЦЭМ!$D$33:$D$776,СВЦЭМ!$A$33:$A$776,$A74,СВЦЭМ!$B$33:$B$776,E$47)+'СЕТ СН'!$G$14+СВЦЭМ!$D$10+'СЕТ СН'!$G$5-'СЕТ СН'!$G$24</f>
        <v>3581.1995031400002</v>
      </c>
      <c r="F74" s="36">
        <f>SUMIFS(СВЦЭМ!$D$33:$D$776,СВЦЭМ!$A$33:$A$776,$A74,СВЦЭМ!$B$33:$B$776,F$47)+'СЕТ СН'!$G$14+СВЦЭМ!$D$10+'СЕТ СН'!$G$5-'СЕТ СН'!$G$24</f>
        <v>3588.25126718</v>
      </c>
      <c r="G74" s="36">
        <f>SUMIFS(СВЦЭМ!$D$33:$D$776,СВЦЭМ!$A$33:$A$776,$A74,СВЦЭМ!$B$33:$B$776,G$47)+'СЕТ СН'!$G$14+СВЦЭМ!$D$10+'СЕТ СН'!$G$5-'СЕТ СН'!$G$24</f>
        <v>3581.0465477500002</v>
      </c>
      <c r="H74" s="36">
        <f>SUMIFS(СВЦЭМ!$D$33:$D$776,СВЦЭМ!$A$33:$A$776,$A74,СВЦЭМ!$B$33:$B$776,H$47)+'СЕТ СН'!$G$14+СВЦЭМ!$D$10+'СЕТ СН'!$G$5-'СЕТ СН'!$G$24</f>
        <v>3539.7518661399999</v>
      </c>
      <c r="I74" s="36">
        <f>SUMIFS(СВЦЭМ!$D$33:$D$776,СВЦЭМ!$A$33:$A$776,$A74,СВЦЭМ!$B$33:$B$776,I$47)+'СЕТ СН'!$G$14+СВЦЭМ!$D$10+'СЕТ СН'!$G$5-'СЕТ СН'!$G$24</f>
        <v>3460.53100322</v>
      </c>
      <c r="J74" s="36">
        <f>SUMIFS(СВЦЭМ!$D$33:$D$776,СВЦЭМ!$A$33:$A$776,$A74,СВЦЭМ!$B$33:$B$776,J$47)+'СЕТ СН'!$G$14+СВЦЭМ!$D$10+'СЕТ СН'!$G$5-'СЕТ СН'!$G$24</f>
        <v>3413.38160668</v>
      </c>
      <c r="K74" s="36">
        <f>SUMIFS(СВЦЭМ!$D$33:$D$776,СВЦЭМ!$A$33:$A$776,$A74,СВЦЭМ!$B$33:$B$776,K$47)+'СЕТ СН'!$G$14+СВЦЭМ!$D$10+'СЕТ СН'!$G$5-'СЕТ СН'!$G$24</f>
        <v>3383.23418167</v>
      </c>
      <c r="L74" s="36">
        <f>SUMIFS(СВЦЭМ!$D$33:$D$776,СВЦЭМ!$A$33:$A$776,$A74,СВЦЭМ!$B$33:$B$776,L$47)+'СЕТ СН'!$G$14+СВЦЭМ!$D$10+'СЕТ СН'!$G$5-'СЕТ СН'!$G$24</f>
        <v>3381.27973208</v>
      </c>
      <c r="M74" s="36">
        <f>SUMIFS(СВЦЭМ!$D$33:$D$776,СВЦЭМ!$A$33:$A$776,$A74,СВЦЭМ!$B$33:$B$776,M$47)+'СЕТ СН'!$G$14+СВЦЭМ!$D$10+'СЕТ СН'!$G$5-'СЕТ СН'!$G$24</f>
        <v>3384.7853964199999</v>
      </c>
      <c r="N74" s="36">
        <f>SUMIFS(СВЦЭМ!$D$33:$D$776,СВЦЭМ!$A$33:$A$776,$A74,СВЦЭМ!$B$33:$B$776,N$47)+'СЕТ СН'!$G$14+СВЦЭМ!$D$10+'СЕТ СН'!$G$5-'СЕТ СН'!$G$24</f>
        <v>3376.7470895900001</v>
      </c>
      <c r="O74" s="36">
        <f>SUMIFS(СВЦЭМ!$D$33:$D$776,СВЦЭМ!$A$33:$A$776,$A74,СВЦЭМ!$B$33:$B$776,O$47)+'СЕТ СН'!$G$14+СВЦЭМ!$D$10+'СЕТ СН'!$G$5-'СЕТ СН'!$G$24</f>
        <v>3375.2444058199999</v>
      </c>
      <c r="P74" s="36">
        <f>SUMIFS(СВЦЭМ!$D$33:$D$776,СВЦЭМ!$A$33:$A$776,$A74,СВЦЭМ!$B$33:$B$776,P$47)+'СЕТ СН'!$G$14+СВЦЭМ!$D$10+'СЕТ СН'!$G$5-'СЕТ СН'!$G$24</f>
        <v>3382.76783888</v>
      </c>
      <c r="Q74" s="36">
        <f>SUMIFS(СВЦЭМ!$D$33:$D$776,СВЦЭМ!$A$33:$A$776,$A74,СВЦЭМ!$B$33:$B$776,Q$47)+'СЕТ СН'!$G$14+СВЦЭМ!$D$10+'СЕТ СН'!$G$5-'СЕТ СН'!$G$24</f>
        <v>3383.3583830299999</v>
      </c>
      <c r="R74" s="36">
        <f>SUMIFS(СВЦЭМ!$D$33:$D$776,СВЦЭМ!$A$33:$A$776,$A74,СВЦЭМ!$B$33:$B$776,R$47)+'СЕТ СН'!$G$14+СВЦЭМ!$D$10+'СЕТ СН'!$G$5-'СЕТ СН'!$G$24</f>
        <v>3375.3319600200002</v>
      </c>
      <c r="S74" s="36">
        <f>SUMIFS(СВЦЭМ!$D$33:$D$776,СВЦЭМ!$A$33:$A$776,$A74,СВЦЭМ!$B$33:$B$776,S$47)+'СЕТ СН'!$G$14+СВЦЭМ!$D$10+'СЕТ СН'!$G$5-'СЕТ СН'!$G$24</f>
        <v>3376.4529831499999</v>
      </c>
      <c r="T74" s="36">
        <f>SUMIFS(СВЦЭМ!$D$33:$D$776,СВЦЭМ!$A$33:$A$776,$A74,СВЦЭМ!$B$33:$B$776,T$47)+'СЕТ СН'!$G$14+СВЦЭМ!$D$10+'СЕТ СН'!$G$5-'СЕТ СН'!$G$24</f>
        <v>3371.25892144</v>
      </c>
      <c r="U74" s="36">
        <f>SUMIFS(СВЦЭМ!$D$33:$D$776,СВЦЭМ!$A$33:$A$776,$A74,СВЦЭМ!$B$33:$B$776,U$47)+'СЕТ СН'!$G$14+СВЦЭМ!$D$10+'СЕТ СН'!$G$5-'СЕТ СН'!$G$24</f>
        <v>3376.68480288</v>
      </c>
      <c r="V74" s="36">
        <f>SUMIFS(СВЦЭМ!$D$33:$D$776,СВЦЭМ!$A$33:$A$776,$A74,СВЦЭМ!$B$33:$B$776,V$47)+'СЕТ СН'!$G$14+СВЦЭМ!$D$10+'СЕТ СН'!$G$5-'СЕТ СН'!$G$24</f>
        <v>3389.7118292099999</v>
      </c>
      <c r="W74" s="36">
        <f>SUMIFS(СВЦЭМ!$D$33:$D$776,СВЦЭМ!$A$33:$A$776,$A74,СВЦЭМ!$B$33:$B$776,W$47)+'СЕТ СН'!$G$14+СВЦЭМ!$D$10+'СЕТ СН'!$G$5-'СЕТ СН'!$G$24</f>
        <v>3389.3420576500002</v>
      </c>
      <c r="X74" s="36">
        <f>SUMIFS(СВЦЭМ!$D$33:$D$776,СВЦЭМ!$A$33:$A$776,$A74,СВЦЭМ!$B$33:$B$776,X$47)+'СЕТ СН'!$G$14+СВЦЭМ!$D$10+'СЕТ СН'!$G$5-'СЕТ СН'!$G$24</f>
        <v>3363.03099694</v>
      </c>
      <c r="Y74" s="36">
        <f>SUMIFS(СВЦЭМ!$D$33:$D$776,СВЦЭМ!$A$33:$A$776,$A74,СВЦЭМ!$B$33:$B$776,Y$47)+'СЕТ СН'!$G$14+СВЦЭМ!$D$10+'СЕТ СН'!$G$5-'СЕТ СН'!$G$24</f>
        <v>3393.9257684700001</v>
      </c>
    </row>
    <row r="75" spans="1:26" ht="15.75" x14ac:dyDescent="0.2">
      <c r="A75" s="35">
        <f t="shared" si="1"/>
        <v>44071</v>
      </c>
      <c r="B75" s="36">
        <f>SUMIFS(СВЦЭМ!$D$33:$D$776,СВЦЭМ!$A$33:$A$776,$A75,СВЦЭМ!$B$33:$B$776,B$47)+'СЕТ СН'!$G$14+СВЦЭМ!$D$10+'СЕТ СН'!$G$5-'СЕТ СН'!$G$24</f>
        <v>3517.2660663000001</v>
      </c>
      <c r="C75" s="36">
        <f>SUMIFS(СВЦЭМ!$D$33:$D$776,СВЦЭМ!$A$33:$A$776,$A75,СВЦЭМ!$B$33:$B$776,C$47)+'СЕТ СН'!$G$14+СВЦЭМ!$D$10+'СЕТ СН'!$G$5-'СЕТ СН'!$G$24</f>
        <v>3535.7820281599998</v>
      </c>
      <c r="D75" s="36">
        <f>SUMIFS(СВЦЭМ!$D$33:$D$776,СВЦЭМ!$A$33:$A$776,$A75,СВЦЭМ!$B$33:$B$776,D$47)+'СЕТ СН'!$G$14+СВЦЭМ!$D$10+'СЕТ СН'!$G$5-'СЕТ СН'!$G$24</f>
        <v>3566.41478198</v>
      </c>
      <c r="E75" s="36">
        <f>SUMIFS(СВЦЭМ!$D$33:$D$776,СВЦЭМ!$A$33:$A$776,$A75,СВЦЭМ!$B$33:$B$776,E$47)+'СЕТ СН'!$G$14+СВЦЭМ!$D$10+'СЕТ СН'!$G$5-'СЕТ СН'!$G$24</f>
        <v>3579.3659680400001</v>
      </c>
      <c r="F75" s="36">
        <f>SUMIFS(СВЦЭМ!$D$33:$D$776,СВЦЭМ!$A$33:$A$776,$A75,СВЦЭМ!$B$33:$B$776,F$47)+'СЕТ СН'!$G$14+СВЦЭМ!$D$10+'СЕТ СН'!$G$5-'СЕТ СН'!$G$24</f>
        <v>3589.6017630199999</v>
      </c>
      <c r="G75" s="36">
        <f>SUMIFS(СВЦЭМ!$D$33:$D$776,СВЦЭМ!$A$33:$A$776,$A75,СВЦЭМ!$B$33:$B$776,G$47)+'СЕТ СН'!$G$14+СВЦЭМ!$D$10+'СЕТ СН'!$G$5-'СЕТ СН'!$G$24</f>
        <v>3569.3234097599998</v>
      </c>
      <c r="H75" s="36">
        <f>SUMIFS(СВЦЭМ!$D$33:$D$776,СВЦЭМ!$A$33:$A$776,$A75,СВЦЭМ!$B$33:$B$776,H$47)+'СЕТ СН'!$G$14+СВЦЭМ!$D$10+'СЕТ СН'!$G$5-'СЕТ СН'!$G$24</f>
        <v>3534.16877832</v>
      </c>
      <c r="I75" s="36">
        <f>SUMIFS(СВЦЭМ!$D$33:$D$776,СВЦЭМ!$A$33:$A$776,$A75,СВЦЭМ!$B$33:$B$776,I$47)+'СЕТ СН'!$G$14+СВЦЭМ!$D$10+'СЕТ СН'!$G$5-'СЕТ СН'!$G$24</f>
        <v>3478.1287592200001</v>
      </c>
      <c r="J75" s="36">
        <f>SUMIFS(СВЦЭМ!$D$33:$D$776,СВЦЭМ!$A$33:$A$776,$A75,СВЦЭМ!$B$33:$B$776,J$47)+'СЕТ СН'!$G$14+СВЦЭМ!$D$10+'СЕТ СН'!$G$5-'СЕТ СН'!$G$24</f>
        <v>3416.8742412800002</v>
      </c>
      <c r="K75" s="36">
        <f>SUMIFS(СВЦЭМ!$D$33:$D$776,СВЦЭМ!$A$33:$A$776,$A75,СВЦЭМ!$B$33:$B$776,K$47)+'СЕТ СН'!$G$14+СВЦЭМ!$D$10+'СЕТ СН'!$G$5-'СЕТ СН'!$G$24</f>
        <v>3389.0619011600002</v>
      </c>
      <c r="L75" s="36">
        <f>SUMIFS(СВЦЭМ!$D$33:$D$776,СВЦЭМ!$A$33:$A$776,$A75,СВЦЭМ!$B$33:$B$776,L$47)+'СЕТ СН'!$G$14+СВЦЭМ!$D$10+'СЕТ СН'!$G$5-'СЕТ СН'!$G$24</f>
        <v>3381.7715228299999</v>
      </c>
      <c r="M75" s="36">
        <f>SUMIFS(СВЦЭМ!$D$33:$D$776,СВЦЭМ!$A$33:$A$776,$A75,СВЦЭМ!$B$33:$B$776,M$47)+'СЕТ СН'!$G$14+СВЦЭМ!$D$10+'СЕТ СН'!$G$5-'СЕТ СН'!$G$24</f>
        <v>3385.0915214400002</v>
      </c>
      <c r="N75" s="36">
        <f>SUMIFS(СВЦЭМ!$D$33:$D$776,СВЦЭМ!$A$33:$A$776,$A75,СВЦЭМ!$B$33:$B$776,N$47)+'СЕТ СН'!$G$14+СВЦЭМ!$D$10+'СЕТ СН'!$G$5-'СЕТ СН'!$G$24</f>
        <v>3385.6626824800001</v>
      </c>
      <c r="O75" s="36">
        <f>SUMIFS(СВЦЭМ!$D$33:$D$776,СВЦЭМ!$A$33:$A$776,$A75,СВЦЭМ!$B$33:$B$776,O$47)+'СЕТ СН'!$G$14+СВЦЭМ!$D$10+'СЕТ СН'!$G$5-'СЕТ СН'!$G$24</f>
        <v>3380.1503619999999</v>
      </c>
      <c r="P75" s="36">
        <f>SUMIFS(СВЦЭМ!$D$33:$D$776,СВЦЭМ!$A$33:$A$776,$A75,СВЦЭМ!$B$33:$B$776,P$47)+'СЕТ СН'!$G$14+СВЦЭМ!$D$10+'СЕТ СН'!$G$5-'СЕТ СН'!$G$24</f>
        <v>3381.87868596</v>
      </c>
      <c r="Q75" s="36">
        <f>SUMIFS(СВЦЭМ!$D$33:$D$776,СВЦЭМ!$A$33:$A$776,$A75,СВЦЭМ!$B$33:$B$776,Q$47)+'СЕТ СН'!$G$14+СВЦЭМ!$D$10+'СЕТ СН'!$G$5-'СЕТ СН'!$G$24</f>
        <v>3394.52839326</v>
      </c>
      <c r="R75" s="36">
        <f>SUMIFS(СВЦЭМ!$D$33:$D$776,СВЦЭМ!$A$33:$A$776,$A75,СВЦЭМ!$B$33:$B$776,R$47)+'СЕТ СН'!$G$14+СВЦЭМ!$D$10+'СЕТ СН'!$G$5-'СЕТ СН'!$G$24</f>
        <v>3390.9628858800002</v>
      </c>
      <c r="S75" s="36">
        <f>SUMIFS(СВЦЭМ!$D$33:$D$776,СВЦЭМ!$A$33:$A$776,$A75,СВЦЭМ!$B$33:$B$776,S$47)+'СЕТ СН'!$G$14+СВЦЭМ!$D$10+'СЕТ СН'!$G$5-'СЕТ СН'!$G$24</f>
        <v>3393.32516906</v>
      </c>
      <c r="T75" s="36">
        <f>SUMIFS(СВЦЭМ!$D$33:$D$776,СВЦЭМ!$A$33:$A$776,$A75,СВЦЭМ!$B$33:$B$776,T$47)+'СЕТ СН'!$G$14+СВЦЭМ!$D$10+'СЕТ СН'!$G$5-'СЕТ СН'!$G$24</f>
        <v>3389.2739825500003</v>
      </c>
      <c r="U75" s="36">
        <f>SUMIFS(СВЦЭМ!$D$33:$D$776,СВЦЭМ!$A$33:$A$776,$A75,СВЦЭМ!$B$33:$B$776,U$47)+'СЕТ СН'!$G$14+СВЦЭМ!$D$10+'СЕТ СН'!$G$5-'СЕТ СН'!$G$24</f>
        <v>3382.66720781</v>
      </c>
      <c r="V75" s="36">
        <f>SUMIFS(СВЦЭМ!$D$33:$D$776,СВЦЭМ!$A$33:$A$776,$A75,СВЦЭМ!$B$33:$B$776,V$47)+'СЕТ СН'!$G$14+СВЦЭМ!$D$10+'СЕТ СН'!$G$5-'СЕТ СН'!$G$24</f>
        <v>3358.69793454</v>
      </c>
      <c r="W75" s="36">
        <f>SUMIFS(СВЦЭМ!$D$33:$D$776,СВЦЭМ!$A$33:$A$776,$A75,СВЦЭМ!$B$33:$B$776,W$47)+'СЕТ СН'!$G$14+СВЦЭМ!$D$10+'СЕТ СН'!$G$5-'СЕТ СН'!$G$24</f>
        <v>3357.1073474899999</v>
      </c>
      <c r="X75" s="36">
        <f>SUMIFS(СВЦЭМ!$D$33:$D$776,СВЦЭМ!$A$33:$A$776,$A75,СВЦЭМ!$B$33:$B$776,X$47)+'СЕТ СН'!$G$14+СВЦЭМ!$D$10+'СЕТ СН'!$G$5-'СЕТ СН'!$G$24</f>
        <v>3406.73283941</v>
      </c>
      <c r="Y75" s="36">
        <f>SUMIFS(СВЦЭМ!$D$33:$D$776,СВЦЭМ!$A$33:$A$776,$A75,СВЦЭМ!$B$33:$B$776,Y$47)+'СЕТ СН'!$G$14+СВЦЭМ!$D$10+'СЕТ СН'!$G$5-'СЕТ СН'!$G$24</f>
        <v>3455.1990955199999</v>
      </c>
    </row>
    <row r="76" spans="1:26" ht="15.75" x14ac:dyDescent="0.2">
      <c r="A76" s="35">
        <f t="shared" si="1"/>
        <v>44072</v>
      </c>
      <c r="B76" s="36">
        <f>SUMIFS(СВЦЭМ!$D$33:$D$776,СВЦЭМ!$A$33:$A$776,$A76,СВЦЭМ!$B$33:$B$776,B$47)+'СЕТ СН'!$G$14+СВЦЭМ!$D$10+'СЕТ СН'!$G$5-'СЕТ СН'!$G$24</f>
        <v>3516.73797853</v>
      </c>
      <c r="C76" s="36">
        <f>SUMIFS(СВЦЭМ!$D$33:$D$776,СВЦЭМ!$A$33:$A$776,$A76,СВЦЭМ!$B$33:$B$776,C$47)+'СЕТ СН'!$G$14+СВЦЭМ!$D$10+'СЕТ СН'!$G$5-'СЕТ СН'!$G$24</f>
        <v>3563.0883390500003</v>
      </c>
      <c r="D76" s="36">
        <f>SUMIFS(СВЦЭМ!$D$33:$D$776,СВЦЭМ!$A$33:$A$776,$A76,СВЦЭМ!$B$33:$B$776,D$47)+'СЕТ СН'!$G$14+СВЦЭМ!$D$10+'СЕТ СН'!$G$5-'СЕТ СН'!$G$24</f>
        <v>3600.23760085</v>
      </c>
      <c r="E76" s="36">
        <f>SUMIFS(СВЦЭМ!$D$33:$D$776,СВЦЭМ!$A$33:$A$776,$A76,СВЦЭМ!$B$33:$B$776,E$47)+'СЕТ СН'!$G$14+СВЦЭМ!$D$10+'СЕТ СН'!$G$5-'СЕТ СН'!$G$24</f>
        <v>3615.6991793400002</v>
      </c>
      <c r="F76" s="36">
        <f>SUMIFS(СВЦЭМ!$D$33:$D$776,СВЦЭМ!$A$33:$A$776,$A76,СВЦЭМ!$B$33:$B$776,F$47)+'СЕТ СН'!$G$14+СВЦЭМ!$D$10+'СЕТ СН'!$G$5-'СЕТ СН'!$G$24</f>
        <v>3625.0208600599999</v>
      </c>
      <c r="G76" s="36">
        <f>SUMIFS(СВЦЭМ!$D$33:$D$776,СВЦЭМ!$A$33:$A$776,$A76,СВЦЭМ!$B$33:$B$776,G$47)+'СЕТ СН'!$G$14+СВЦЭМ!$D$10+'СЕТ СН'!$G$5-'СЕТ СН'!$G$24</f>
        <v>3609.82440339</v>
      </c>
      <c r="H76" s="36">
        <f>SUMIFS(СВЦЭМ!$D$33:$D$776,СВЦЭМ!$A$33:$A$776,$A76,СВЦЭМ!$B$33:$B$776,H$47)+'СЕТ СН'!$G$14+СВЦЭМ!$D$10+'СЕТ СН'!$G$5-'СЕТ СН'!$G$24</f>
        <v>3583.5991238300003</v>
      </c>
      <c r="I76" s="36">
        <f>SUMIFS(СВЦЭМ!$D$33:$D$776,СВЦЭМ!$A$33:$A$776,$A76,СВЦЭМ!$B$33:$B$776,I$47)+'СЕТ СН'!$G$14+СВЦЭМ!$D$10+'СЕТ СН'!$G$5-'СЕТ СН'!$G$24</f>
        <v>3538.08022213</v>
      </c>
      <c r="J76" s="36">
        <f>SUMIFS(СВЦЭМ!$D$33:$D$776,СВЦЭМ!$A$33:$A$776,$A76,СВЦЭМ!$B$33:$B$776,J$47)+'СЕТ СН'!$G$14+СВЦЭМ!$D$10+'СЕТ СН'!$G$5-'СЕТ СН'!$G$24</f>
        <v>3465.82633807</v>
      </c>
      <c r="K76" s="36">
        <f>SUMIFS(СВЦЭМ!$D$33:$D$776,СВЦЭМ!$A$33:$A$776,$A76,СВЦЭМ!$B$33:$B$776,K$47)+'СЕТ СН'!$G$14+СВЦЭМ!$D$10+'СЕТ СН'!$G$5-'СЕТ СН'!$G$24</f>
        <v>3406.40477474</v>
      </c>
      <c r="L76" s="36">
        <f>SUMIFS(СВЦЭМ!$D$33:$D$776,СВЦЭМ!$A$33:$A$776,$A76,СВЦЭМ!$B$33:$B$776,L$47)+'СЕТ СН'!$G$14+СВЦЭМ!$D$10+'СЕТ СН'!$G$5-'СЕТ СН'!$G$24</f>
        <v>3386.5935458399999</v>
      </c>
      <c r="M76" s="36">
        <f>SUMIFS(СВЦЭМ!$D$33:$D$776,СВЦЭМ!$A$33:$A$776,$A76,СВЦЭМ!$B$33:$B$776,M$47)+'СЕТ СН'!$G$14+СВЦЭМ!$D$10+'СЕТ СН'!$G$5-'СЕТ СН'!$G$24</f>
        <v>3387.9006082000001</v>
      </c>
      <c r="N76" s="36">
        <f>SUMIFS(СВЦЭМ!$D$33:$D$776,СВЦЭМ!$A$33:$A$776,$A76,СВЦЭМ!$B$33:$B$776,N$47)+'СЕТ СН'!$G$14+СВЦЭМ!$D$10+'СЕТ СН'!$G$5-'СЕТ СН'!$G$24</f>
        <v>3397.6858387699999</v>
      </c>
      <c r="O76" s="36">
        <f>SUMIFS(СВЦЭМ!$D$33:$D$776,СВЦЭМ!$A$33:$A$776,$A76,СВЦЭМ!$B$33:$B$776,O$47)+'СЕТ СН'!$G$14+СВЦЭМ!$D$10+'СЕТ СН'!$G$5-'СЕТ СН'!$G$24</f>
        <v>3394.9672202900001</v>
      </c>
      <c r="P76" s="36">
        <f>SUMIFS(СВЦЭМ!$D$33:$D$776,СВЦЭМ!$A$33:$A$776,$A76,СВЦЭМ!$B$33:$B$776,P$47)+'СЕТ СН'!$G$14+СВЦЭМ!$D$10+'СЕТ СН'!$G$5-'СЕТ СН'!$G$24</f>
        <v>3400.7365933599999</v>
      </c>
      <c r="Q76" s="36">
        <f>SUMIFS(СВЦЭМ!$D$33:$D$776,СВЦЭМ!$A$33:$A$776,$A76,СВЦЭМ!$B$33:$B$776,Q$47)+'СЕТ СН'!$G$14+СВЦЭМ!$D$10+'СЕТ СН'!$G$5-'СЕТ СН'!$G$24</f>
        <v>3415.4412629099998</v>
      </c>
      <c r="R76" s="36">
        <f>SUMIFS(СВЦЭМ!$D$33:$D$776,СВЦЭМ!$A$33:$A$776,$A76,СВЦЭМ!$B$33:$B$776,R$47)+'СЕТ СН'!$G$14+СВЦЭМ!$D$10+'СЕТ СН'!$G$5-'СЕТ СН'!$G$24</f>
        <v>3424.6783447400003</v>
      </c>
      <c r="S76" s="36">
        <f>SUMIFS(СВЦЭМ!$D$33:$D$776,СВЦЭМ!$A$33:$A$776,$A76,СВЦЭМ!$B$33:$B$776,S$47)+'СЕТ СН'!$G$14+СВЦЭМ!$D$10+'СЕТ СН'!$G$5-'СЕТ СН'!$G$24</f>
        <v>3415.66198837</v>
      </c>
      <c r="T76" s="36">
        <f>SUMIFS(СВЦЭМ!$D$33:$D$776,СВЦЭМ!$A$33:$A$776,$A76,СВЦЭМ!$B$33:$B$776,T$47)+'СЕТ СН'!$G$14+СВЦЭМ!$D$10+'СЕТ СН'!$G$5-'СЕТ СН'!$G$24</f>
        <v>3414.06434661</v>
      </c>
      <c r="U76" s="36">
        <f>SUMIFS(СВЦЭМ!$D$33:$D$776,СВЦЭМ!$A$33:$A$776,$A76,СВЦЭМ!$B$33:$B$776,U$47)+'СЕТ СН'!$G$14+СВЦЭМ!$D$10+'СЕТ СН'!$G$5-'СЕТ СН'!$G$24</f>
        <v>3414.0433873299999</v>
      </c>
      <c r="V76" s="36">
        <f>SUMIFS(СВЦЭМ!$D$33:$D$776,СВЦЭМ!$A$33:$A$776,$A76,СВЦЭМ!$B$33:$B$776,V$47)+'СЕТ СН'!$G$14+СВЦЭМ!$D$10+'СЕТ СН'!$G$5-'СЕТ СН'!$G$24</f>
        <v>3394.39358593</v>
      </c>
      <c r="W76" s="36">
        <f>SUMIFS(СВЦЭМ!$D$33:$D$776,СВЦЭМ!$A$33:$A$776,$A76,СВЦЭМ!$B$33:$B$776,W$47)+'СЕТ СН'!$G$14+СВЦЭМ!$D$10+'СЕТ СН'!$G$5-'СЕТ СН'!$G$24</f>
        <v>3383.6385594100002</v>
      </c>
      <c r="X76" s="36">
        <f>SUMIFS(СВЦЭМ!$D$33:$D$776,СВЦЭМ!$A$33:$A$776,$A76,СВЦЭМ!$B$33:$B$776,X$47)+'СЕТ СН'!$G$14+СВЦЭМ!$D$10+'СЕТ СН'!$G$5-'СЕТ СН'!$G$24</f>
        <v>3425.56967403</v>
      </c>
      <c r="Y76" s="36">
        <f>SUMIFS(СВЦЭМ!$D$33:$D$776,СВЦЭМ!$A$33:$A$776,$A76,СВЦЭМ!$B$33:$B$776,Y$47)+'СЕТ СН'!$G$14+СВЦЭМ!$D$10+'СЕТ СН'!$G$5-'СЕТ СН'!$G$24</f>
        <v>3465.4266978000001</v>
      </c>
    </row>
    <row r="77" spans="1:26" ht="15.75" x14ac:dyDescent="0.2">
      <c r="A77" s="35">
        <f t="shared" si="1"/>
        <v>44073</v>
      </c>
      <c r="B77" s="36">
        <f>SUMIFS(СВЦЭМ!$D$33:$D$776,СВЦЭМ!$A$33:$A$776,$A77,СВЦЭМ!$B$33:$B$776,B$47)+'СЕТ СН'!$G$14+СВЦЭМ!$D$10+'СЕТ СН'!$G$5-'СЕТ СН'!$G$24</f>
        <v>3497.0019742099998</v>
      </c>
      <c r="C77" s="36">
        <f>SUMIFS(СВЦЭМ!$D$33:$D$776,СВЦЭМ!$A$33:$A$776,$A77,СВЦЭМ!$B$33:$B$776,C$47)+'СЕТ СН'!$G$14+СВЦЭМ!$D$10+'СЕТ СН'!$G$5-'СЕТ СН'!$G$24</f>
        <v>3554.5032348899999</v>
      </c>
      <c r="D77" s="36">
        <f>SUMIFS(СВЦЭМ!$D$33:$D$776,СВЦЭМ!$A$33:$A$776,$A77,СВЦЭМ!$B$33:$B$776,D$47)+'СЕТ СН'!$G$14+СВЦЭМ!$D$10+'СЕТ СН'!$G$5-'СЕТ СН'!$G$24</f>
        <v>3597.8430136400002</v>
      </c>
      <c r="E77" s="36">
        <f>SUMIFS(СВЦЭМ!$D$33:$D$776,СВЦЭМ!$A$33:$A$776,$A77,СВЦЭМ!$B$33:$B$776,E$47)+'СЕТ СН'!$G$14+СВЦЭМ!$D$10+'СЕТ СН'!$G$5-'СЕТ СН'!$G$24</f>
        <v>3598.6558898399999</v>
      </c>
      <c r="F77" s="36">
        <f>SUMIFS(СВЦЭМ!$D$33:$D$776,СВЦЭМ!$A$33:$A$776,$A77,СВЦЭМ!$B$33:$B$776,F$47)+'СЕТ СН'!$G$14+СВЦЭМ!$D$10+'СЕТ СН'!$G$5-'СЕТ СН'!$G$24</f>
        <v>3599.0075846499999</v>
      </c>
      <c r="G77" s="36">
        <f>SUMIFS(СВЦЭМ!$D$33:$D$776,СВЦЭМ!$A$33:$A$776,$A77,СВЦЭМ!$B$33:$B$776,G$47)+'СЕТ СН'!$G$14+СВЦЭМ!$D$10+'СЕТ СН'!$G$5-'СЕТ СН'!$G$24</f>
        <v>3589.0534889</v>
      </c>
      <c r="H77" s="36">
        <f>SUMIFS(СВЦЭМ!$D$33:$D$776,СВЦЭМ!$A$33:$A$776,$A77,СВЦЭМ!$B$33:$B$776,H$47)+'СЕТ СН'!$G$14+СВЦЭМ!$D$10+'СЕТ СН'!$G$5-'СЕТ СН'!$G$24</f>
        <v>3581.0846471700002</v>
      </c>
      <c r="I77" s="36">
        <f>SUMIFS(СВЦЭМ!$D$33:$D$776,СВЦЭМ!$A$33:$A$776,$A77,СВЦЭМ!$B$33:$B$776,I$47)+'СЕТ СН'!$G$14+СВЦЭМ!$D$10+'СЕТ СН'!$G$5-'СЕТ СН'!$G$24</f>
        <v>3549.6751302000002</v>
      </c>
      <c r="J77" s="36">
        <f>SUMIFS(СВЦЭМ!$D$33:$D$776,СВЦЭМ!$A$33:$A$776,$A77,СВЦЭМ!$B$33:$B$776,J$47)+'СЕТ СН'!$G$14+СВЦЭМ!$D$10+'СЕТ СН'!$G$5-'СЕТ СН'!$G$24</f>
        <v>3475.5337427200002</v>
      </c>
      <c r="K77" s="36">
        <f>SUMIFS(СВЦЭМ!$D$33:$D$776,СВЦЭМ!$A$33:$A$776,$A77,СВЦЭМ!$B$33:$B$776,K$47)+'СЕТ СН'!$G$14+СВЦЭМ!$D$10+'СЕТ СН'!$G$5-'СЕТ СН'!$G$24</f>
        <v>3410.0609878999999</v>
      </c>
      <c r="L77" s="36">
        <f>SUMIFS(СВЦЭМ!$D$33:$D$776,СВЦЭМ!$A$33:$A$776,$A77,СВЦЭМ!$B$33:$B$776,L$47)+'СЕТ СН'!$G$14+СВЦЭМ!$D$10+'СЕТ СН'!$G$5-'СЕТ СН'!$G$24</f>
        <v>3378.9438122800002</v>
      </c>
      <c r="M77" s="36">
        <f>SUMIFS(СВЦЭМ!$D$33:$D$776,СВЦЭМ!$A$33:$A$776,$A77,СВЦЭМ!$B$33:$B$776,M$47)+'СЕТ СН'!$G$14+СВЦЭМ!$D$10+'СЕТ СН'!$G$5-'СЕТ СН'!$G$24</f>
        <v>3373.3801152800002</v>
      </c>
      <c r="N77" s="36">
        <f>SUMIFS(СВЦЭМ!$D$33:$D$776,СВЦЭМ!$A$33:$A$776,$A77,СВЦЭМ!$B$33:$B$776,N$47)+'СЕТ СН'!$G$14+СВЦЭМ!$D$10+'СЕТ СН'!$G$5-'СЕТ СН'!$G$24</f>
        <v>3383.23543475</v>
      </c>
      <c r="O77" s="36">
        <f>SUMIFS(СВЦЭМ!$D$33:$D$776,СВЦЭМ!$A$33:$A$776,$A77,СВЦЭМ!$B$33:$B$776,O$47)+'СЕТ СН'!$G$14+СВЦЭМ!$D$10+'СЕТ СН'!$G$5-'СЕТ СН'!$G$24</f>
        <v>3375.8299614899997</v>
      </c>
      <c r="P77" s="36">
        <f>SUMIFS(СВЦЭМ!$D$33:$D$776,СВЦЭМ!$A$33:$A$776,$A77,СВЦЭМ!$B$33:$B$776,P$47)+'СЕТ СН'!$G$14+СВЦЭМ!$D$10+'СЕТ СН'!$G$5-'СЕТ СН'!$G$24</f>
        <v>3379.2064587200002</v>
      </c>
      <c r="Q77" s="36">
        <f>SUMIFS(СВЦЭМ!$D$33:$D$776,СВЦЭМ!$A$33:$A$776,$A77,СВЦЭМ!$B$33:$B$776,Q$47)+'СЕТ СН'!$G$14+СВЦЭМ!$D$10+'СЕТ СН'!$G$5-'СЕТ СН'!$G$24</f>
        <v>3392.5599843199998</v>
      </c>
      <c r="R77" s="36">
        <f>SUMIFS(СВЦЭМ!$D$33:$D$776,СВЦЭМ!$A$33:$A$776,$A77,СВЦЭМ!$B$33:$B$776,R$47)+'СЕТ СН'!$G$14+СВЦЭМ!$D$10+'СЕТ СН'!$G$5-'СЕТ СН'!$G$24</f>
        <v>3397.3885589900001</v>
      </c>
      <c r="S77" s="36">
        <f>SUMIFS(СВЦЭМ!$D$33:$D$776,СВЦЭМ!$A$33:$A$776,$A77,СВЦЭМ!$B$33:$B$776,S$47)+'СЕТ СН'!$G$14+СВЦЭМ!$D$10+'СЕТ СН'!$G$5-'СЕТ СН'!$G$24</f>
        <v>3382.8642988500001</v>
      </c>
      <c r="T77" s="36">
        <f>SUMIFS(СВЦЭМ!$D$33:$D$776,СВЦЭМ!$A$33:$A$776,$A77,СВЦЭМ!$B$33:$B$776,T$47)+'СЕТ СН'!$G$14+СВЦЭМ!$D$10+'СЕТ СН'!$G$5-'СЕТ СН'!$G$24</f>
        <v>3372.89647999</v>
      </c>
      <c r="U77" s="36">
        <f>SUMIFS(СВЦЭМ!$D$33:$D$776,СВЦЭМ!$A$33:$A$776,$A77,СВЦЭМ!$B$33:$B$776,U$47)+'СЕТ СН'!$G$14+СВЦЭМ!$D$10+'СЕТ СН'!$G$5-'СЕТ СН'!$G$24</f>
        <v>3367.2108466199998</v>
      </c>
      <c r="V77" s="36">
        <f>SUMIFS(СВЦЭМ!$D$33:$D$776,СВЦЭМ!$A$33:$A$776,$A77,СВЦЭМ!$B$33:$B$776,V$47)+'СЕТ СН'!$G$14+СВЦЭМ!$D$10+'СЕТ СН'!$G$5-'СЕТ СН'!$G$24</f>
        <v>3340.6379435600002</v>
      </c>
      <c r="W77" s="36">
        <f>SUMIFS(СВЦЭМ!$D$33:$D$776,СВЦЭМ!$A$33:$A$776,$A77,СВЦЭМ!$B$33:$B$776,W$47)+'СЕТ СН'!$G$14+СВЦЭМ!$D$10+'СЕТ СН'!$G$5-'СЕТ СН'!$G$24</f>
        <v>3323.1652871900001</v>
      </c>
      <c r="X77" s="36">
        <f>SUMIFS(СВЦЭМ!$D$33:$D$776,СВЦЭМ!$A$33:$A$776,$A77,СВЦЭМ!$B$33:$B$776,X$47)+'СЕТ СН'!$G$14+СВЦЭМ!$D$10+'СЕТ СН'!$G$5-'СЕТ СН'!$G$24</f>
        <v>3364.9934254600003</v>
      </c>
      <c r="Y77" s="36">
        <f>SUMIFS(СВЦЭМ!$D$33:$D$776,СВЦЭМ!$A$33:$A$776,$A77,СВЦЭМ!$B$33:$B$776,Y$47)+'СЕТ СН'!$G$14+СВЦЭМ!$D$10+'СЕТ СН'!$G$5-'СЕТ СН'!$G$24</f>
        <v>3417.3684745700002</v>
      </c>
    </row>
    <row r="78" spans="1:26" ht="15.75" x14ac:dyDescent="0.2">
      <c r="A78" s="35">
        <f t="shared" si="1"/>
        <v>44074</v>
      </c>
      <c r="B78" s="36">
        <f>SUMIFS(СВЦЭМ!$D$33:$D$776,СВЦЭМ!$A$33:$A$776,$A78,СВЦЭМ!$B$33:$B$776,B$47)+'СЕТ СН'!$G$14+СВЦЭМ!$D$10+'СЕТ СН'!$G$5-'СЕТ СН'!$G$24</f>
        <v>3464.9896427799999</v>
      </c>
      <c r="C78" s="36">
        <f>SUMIFS(СВЦЭМ!$D$33:$D$776,СВЦЭМ!$A$33:$A$776,$A78,СВЦЭМ!$B$33:$B$776,C$47)+'СЕТ СН'!$G$14+СВЦЭМ!$D$10+'СЕТ СН'!$G$5-'СЕТ СН'!$G$24</f>
        <v>3518.3585086399999</v>
      </c>
      <c r="D78" s="36">
        <f>SUMIFS(СВЦЭМ!$D$33:$D$776,СВЦЭМ!$A$33:$A$776,$A78,СВЦЭМ!$B$33:$B$776,D$47)+'СЕТ СН'!$G$14+СВЦЭМ!$D$10+'СЕТ СН'!$G$5-'СЕТ СН'!$G$24</f>
        <v>3574.1621774599998</v>
      </c>
      <c r="E78" s="36">
        <f>SUMIFS(СВЦЭМ!$D$33:$D$776,СВЦЭМ!$A$33:$A$776,$A78,СВЦЭМ!$B$33:$B$776,E$47)+'СЕТ СН'!$G$14+СВЦЭМ!$D$10+'СЕТ СН'!$G$5-'СЕТ СН'!$G$24</f>
        <v>3586.3691774099998</v>
      </c>
      <c r="F78" s="36">
        <f>SUMIFS(СВЦЭМ!$D$33:$D$776,СВЦЭМ!$A$33:$A$776,$A78,СВЦЭМ!$B$33:$B$776,F$47)+'СЕТ СН'!$G$14+СВЦЭМ!$D$10+'СЕТ СН'!$G$5-'СЕТ СН'!$G$24</f>
        <v>3597.87961111</v>
      </c>
      <c r="G78" s="36">
        <f>SUMIFS(СВЦЭМ!$D$33:$D$776,СВЦЭМ!$A$33:$A$776,$A78,СВЦЭМ!$B$33:$B$776,G$47)+'СЕТ СН'!$G$14+СВЦЭМ!$D$10+'СЕТ СН'!$G$5-'СЕТ СН'!$G$24</f>
        <v>3584.2307854700002</v>
      </c>
      <c r="H78" s="36">
        <f>SUMIFS(СВЦЭМ!$D$33:$D$776,СВЦЭМ!$A$33:$A$776,$A78,СВЦЭМ!$B$33:$B$776,H$47)+'СЕТ СН'!$G$14+СВЦЭМ!$D$10+'СЕТ СН'!$G$5-'СЕТ СН'!$G$24</f>
        <v>3533.3107183699999</v>
      </c>
      <c r="I78" s="36">
        <f>SUMIFS(СВЦЭМ!$D$33:$D$776,СВЦЭМ!$A$33:$A$776,$A78,СВЦЭМ!$B$33:$B$776,I$47)+'СЕТ СН'!$G$14+СВЦЭМ!$D$10+'СЕТ СН'!$G$5-'СЕТ СН'!$G$24</f>
        <v>3471.7978311100001</v>
      </c>
      <c r="J78" s="36">
        <f>SUMIFS(СВЦЭМ!$D$33:$D$776,СВЦЭМ!$A$33:$A$776,$A78,СВЦЭМ!$B$33:$B$776,J$47)+'СЕТ СН'!$G$14+СВЦЭМ!$D$10+'СЕТ СН'!$G$5-'СЕТ СН'!$G$24</f>
        <v>3416.8063497499998</v>
      </c>
      <c r="K78" s="36">
        <f>SUMIFS(СВЦЭМ!$D$33:$D$776,СВЦЭМ!$A$33:$A$776,$A78,СВЦЭМ!$B$33:$B$776,K$47)+'СЕТ СН'!$G$14+СВЦЭМ!$D$10+'СЕТ СН'!$G$5-'СЕТ СН'!$G$24</f>
        <v>3374.7144323399998</v>
      </c>
      <c r="L78" s="36">
        <f>SUMIFS(СВЦЭМ!$D$33:$D$776,СВЦЭМ!$A$33:$A$776,$A78,СВЦЭМ!$B$33:$B$776,L$47)+'СЕТ СН'!$G$14+СВЦЭМ!$D$10+'СЕТ СН'!$G$5-'СЕТ СН'!$G$24</f>
        <v>3390.0149083199999</v>
      </c>
      <c r="M78" s="36">
        <f>SUMIFS(СВЦЭМ!$D$33:$D$776,СВЦЭМ!$A$33:$A$776,$A78,СВЦЭМ!$B$33:$B$776,M$47)+'СЕТ СН'!$G$14+СВЦЭМ!$D$10+'СЕТ СН'!$G$5-'СЕТ СН'!$G$24</f>
        <v>3389.8930469100001</v>
      </c>
      <c r="N78" s="36">
        <f>SUMIFS(СВЦЭМ!$D$33:$D$776,СВЦЭМ!$A$33:$A$776,$A78,СВЦЭМ!$B$33:$B$776,N$47)+'СЕТ СН'!$G$14+СВЦЭМ!$D$10+'СЕТ СН'!$G$5-'СЕТ СН'!$G$24</f>
        <v>3384.9129029999999</v>
      </c>
      <c r="O78" s="36">
        <f>SUMIFS(СВЦЭМ!$D$33:$D$776,СВЦЭМ!$A$33:$A$776,$A78,СВЦЭМ!$B$33:$B$776,O$47)+'СЕТ СН'!$G$14+СВЦЭМ!$D$10+'СЕТ СН'!$G$5-'СЕТ СН'!$G$24</f>
        <v>3378.4466597400001</v>
      </c>
      <c r="P78" s="36">
        <f>SUMIFS(СВЦЭМ!$D$33:$D$776,СВЦЭМ!$A$33:$A$776,$A78,СВЦЭМ!$B$33:$B$776,P$47)+'СЕТ СН'!$G$14+СВЦЭМ!$D$10+'СЕТ СН'!$G$5-'СЕТ СН'!$G$24</f>
        <v>3382.7254796299999</v>
      </c>
      <c r="Q78" s="36">
        <f>SUMIFS(СВЦЭМ!$D$33:$D$776,СВЦЭМ!$A$33:$A$776,$A78,СВЦЭМ!$B$33:$B$776,Q$47)+'СЕТ СН'!$G$14+СВЦЭМ!$D$10+'СЕТ СН'!$G$5-'СЕТ СН'!$G$24</f>
        <v>3382.2797114</v>
      </c>
      <c r="R78" s="36">
        <f>SUMIFS(СВЦЭМ!$D$33:$D$776,СВЦЭМ!$A$33:$A$776,$A78,СВЦЭМ!$B$33:$B$776,R$47)+'СЕТ СН'!$G$14+СВЦЭМ!$D$10+'СЕТ СН'!$G$5-'СЕТ СН'!$G$24</f>
        <v>3379.9956135800003</v>
      </c>
      <c r="S78" s="36">
        <f>SUMIFS(СВЦЭМ!$D$33:$D$776,СВЦЭМ!$A$33:$A$776,$A78,СВЦЭМ!$B$33:$B$776,S$47)+'СЕТ СН'!$G$14+СВЦЭМ!$D$10+'СЕТ СН'!$G$5-'СЕТ СН'!$G$24</f>
        <v>3385.32603548</v>
      </c>
      <c r="T78" s="36">
        <f>SUMIFS(СВЦЭМ!$D$33:$D$776,СВЦЭМ!$A$33:$A$776,$A78,СВЦЭМ!$B$33:$B$776,T$47)+'СЕТ СН'!$G$14+СВЦЭМ!$D$10+'СЕТ СН'!$G$5-'СЕТ СН'!$G$24</f>
        <v>3383.9351424500001</v>
      </c>
      <c r="U78" s="36">
        <f>SUMIFS(СВЦЭМ!$D$33:$D$776,СВЦЭМ!$A$33:$A$776,$A78,СВЦЭМ!$B$33:$B$776,U$47)+'СЕТ СН'!$G$14+СВЦЭМ!$D$10+'СЕТ СН'!$G$5-'СЕТ СН'!$G$24</f>
        <v>3376.9280399600002</v>
      </c>
      <c r="V78" s="36">
        <f>SUMIFS(СВЦЭМ!$D$33:$D$776,СВЦЭМ!$A$33:$A$776,$A78,СВЦЭМ!$B$33:$B$776,V$47)+'СЕТ СН'!$G$14+СВЦЭМ!$D$10+'СЕТ СН'!$G$5-'СЕТ СН'!$G$24</f>
        <v>3377.7299458699999</v>
      </c>
      <c r="W78" s="36">
        <f>SUMIFS(СВЦЭМ!$D$33:$D$776,СВЦЭМ!$A$33:$A$776,$A78,СВЦЭМ!$B$33:$B$776,W$47)+'СЕТ СН'!$G$14+СВЦЭМ!$D$10+'СЕТ СН'!$G$5-'СЕТ СН'!$G$24</f>
        <v>3375.7809926199998</v>
      </c>
      <c r="X78" s="36">
        <f>SUMIFS(СВЦЭМ!$D$33:$D$776,СВЦЭМ!$A$33:$A$776,$A78,СВЦЭМ!$B$33:$B$776,X$47)+'СЕТ СН'!$G$14+СВЦЭМ!$D$10+'СЕТ СН'!$G$5-'СЕТ СН'!$G$24</f>
        <v>3383.9887368700001</v>
      </c>
      <c r="Y78" s="36">
        <f>SUMIFS(СВЦЭМ!$D$33:$D$776,СВЦЭМ!$A$33:$A$776,$A78,СВЦЭМ!$B$33:$B$776,Y$47)+'СЕТ СН'!$G$14+СВЦЭМ!$D$10+'СЕТ СН'!$G$5-'СЕТ СН'!$G$24</f>
        <v>3435.7745179799999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01.08.2020</v>
      </c>
      <c r="B84" s="36">
        <f>SUMIFS(СВЦЭМ!$D$33:$D$776,СВЦЭМ!$A$33:$A$776,$A84,СВЦЭМ!$B$33:$B$776,B$83)+'СЕТ СН'!$H$14+СВЦЭМ!$D$10+'СЕТ СН'!$H$5-'СЕТ СН'!$H$24</f>
        <v>3620.8224676199998</v>
      </c>
      <c r="C84" s="36">
        <f>SUMIFS(СВЦЭМ!$D$33:$D$776,СВЦЭМ!$A$33:$A$776,$A84,СВЦЭМ!$B$33:$B$776,C$83)+'СЕТ СН'!$H$14+СВЦЭМ!$D$10+'СЕТ СН'!$H$5-'СЕТ СН'!$H$24</f>
        <v>3658.7699187899998</v>
      </c>
      <c r="D84" s="36">
        <f>SUMIFS(СВЦЭМ!$D$33:$D$776,СВЦЭМ!$A$33:$A$776,$A84,СВЦЭМ!$B$33:$B$776,D$83)+'СЕТ СН'!$H$14+СВЦЭМ!$D$10+'СЕТ СН'!$H$5-'СЕТ СН'!$H$24</f>
        <v>3693.53721481</v>
      </c>
      <c r="E84" s="36">
        <f>SUMIFS(СВЦЭМ!$D$33:$D$776,СВЦЭМ!$A$33:$A$776,$A84,СВЦЭМ!$B$33:$B$776,E$83)+'СЕТ СН'!$H$14+СВЦЭМ!$D$10+'СЕТ СН'!$H$5-'СЕТ СН'!$H$24</f>
        <v>3694.6592209400001</v>
      </c>
      <c r="F84" s="36">
        <f>SUMIFS(СВЦЭМ!$D$33:$D$776,СВЦЭМ!$A$33:$A$776,$A84,СВЦЭМ!$B$33:$B$776,F$83)+'СЕТ СН'!$H$14+СВЦЭМ!$D$10+'СЕТ СН'!$H$5-'СЕТ СН'!$H$24</f>
        <v>3691.1154735700002</v>
      </c>
      <c r="G84" s="36">
        <f>SUMIFS(СВЦЭМ!$D$33:$D$776,СВЦЭМ!$A$33:$A$776,$A84,СВЦЭМ!$B$33:$B$776,G$83)+'СЕТ СН'!$H$14+СВЦЭМ!$D$10+'СЕТ СН'!$H$5-'СЕТ СН'!$H$24</f>
        <v>3716.02700026</v>
      </c>
      <c r="H84" s="36">
        <f>SUMIFS(СВЦЭМ!$D$33:$D$776,СВЦЭМ!$A$33:$A$776,$A84,СВЦЭМ!$B$33:$B$776,H$83)+'СЕТ СН'!$H$14+СВЦЭМ!$D$10+'СЕТ СН'!$H$5-'СЕТ СН'!$H$24</f>
        <v>3695.3349631999999</v>
      </c>
      <c r="I84" s="36">
        <f>SUMIFS(СВЦЭМ!$D$33:$D$776,СВЦЭМ!$A$33:$A$776,$A84,СВЦЭМ!$B$33:$B$776,I$83)+'СЕТ СН'!$H$14+СВЦЭМ!$D$10+'СЕТ СН'!$H$5-'СЕТ СН'!$H$24</f>
        <v>3712.6607836799999</v>
      </c>
      <c r="J84" s="36">
        <f>SUMIFS(СВЦЭМ!$D$33:$D$776,СВЦЭМ!$A$33:$A$776,$A84,СВЦЭМ!$B$33:$B$776,J$83)+'СЕТ СН'!$H$14+СВЦЭМ!$D$10+'СЕТ СН'!$H$5-'СЕТ СН'!$H$24</f>
        <v>3669.66441257</v>
      </c>
      <c r="K84" s="36">
        <f>SUMIFS(СВЦЭМ!$D$33:$D$776,СВЦЭМ!$A$33:$A$776,$A84,СВЦЭМ!$B$33:$B$776,K$83)+'СЕТ СН'!$H$14+СВЦЭМ!$D$10+'СЕТ СН'!$H$5-'СЕТ СН'!$H$24</f>
        <v>3629.2817693799998</v>
      </c>
      <c r="L84" s="36">
        <f>SUMIFS(СВЦЭМ!$D$33:$D$776,СВЦЭМ!$A$33:$A$776,$A84,СВЦЭМ!$B$33:$B$776,L$83)+'СЕТ СН'!$H$14+СВЦЭМ!$D$10+'СЕТ СН'!$H$5-'СЕТ СН'!$H$24</f>
        <v>3596.6701344799999</v>
      </c>
      <c r="M84" s="36">
        <f>SUMIFS(СВЦЭМ!$D$33:$D$776,СВЦЭМ!$A$33:$A$776,$A84,СВЦЭМ!$B$33:$B$776,M$83)+'СЕТ СН'!$H$14+СВЦЭМ!$D$10+'СЕТ СН'!$H$5-'СЕТ СН'!$H$24</f>
        <v>3536.4331025800002</v>
      </c>
      <c r="N84" s="36">
        <f>SUMIFS(СВЦЭМ!$D$33:$D$776,СВЦЭМ!$A$33:$A$776,$A84,СВЦЭМ!$B$33:$B$776,N$83)+'СЕТ СН'!$H$14+СВЦЭМ!$D$10+'СЕТ СН'!$H$5-'СЕТ СН'!$H$24</f>
        <v>3504.8094859600001</v>
      </c>
      <c r="O84" s="36">
        <f>SUMIFS(СВЦЭМ!$D$33:$D$776,СВЦЭМ!$A$33:$A$776,$A84,СВЦЭМ!$B$33:$B$776,O$83)+'СЕТ СН'!$H$14+СВЦЭМ!$D$10+'СЕТ СН'!$H$5-'СЕТ СН'!$H$24</f>
        <v>3457.9063546299999</v>
      </c>
      <c r="P84" s="36">
        <f>SUMIFS(СВЦЭМ!$D$33:$D$776,СВЦЭМ!$A$33:$A$776,$A84,СВЦЭМ!$B$33:$B$776,P$83)+'СЕТ СН'!$H$14+СВЦЭМ!$D$10+'СЕТ СН'!$H$5-'СЕТ СН'!$H$24</f>
        <v>3459.6696240599999</v>
      </c>
      <c r="Q84" s="36">
        <f>SUMIFS(СВЦЭМ!$D$33:$D$776,СВЦЭМ!$A$33:$A$776,$A84,СВЦЭМ!$B$33:$B$776,Q$83)+'СЕТ СН'!$H$14+СВЦЭМ!$D$10+'СЕТ СН'!$H$5-'СЕТ СН'!$H$24</f>
        <v>3460.9735268100003</v>
      </c>
      <c r="R84" s="36">
        <f>SUMIFS(СВЦЭМ!$D$33:$D$776,СВЦЭМ!$A$33:$A$776,$A84,СВЦЭМ!$B$33:$B$776,R$83)+'СЕТ СН'!$H$14+СВЦЭМ!$D$10+'СЕТ СН'!$H$5-'СЕТ СН'!$H$24</f>
        <v>3460.5359077799999</v>
      </c>
      <c r="S84" s="36">
        <f>SUMIFS(СВЦЭМ!$D$33:$D$776,СВЦЭМ!$A$33:$A$776,$A84,СВЦЭМ!$B$33:$B$776,S$83)+'СЕТ СН'!$H$14+СВЦЭМ!$D$10+'СЕТ СН'!$H$5-'СЕТ СН'!$H$24</f>
        <v>3461.0769377500001</v>
      </c>
      <c r="T84" s="36">
        <f>SUMIFS(СВЦЭМ!$D$33:$D$776,СВЦЭМ!$A$33:$A$776,$A84,СВЦЭМ!$B$33:$B$776,T$83)+'СЕТ СН'!$H$14+СВЦЭМ!$D$10+'СЕТ СН'!$H$5-'СЕТ СН'!$H$24</f>
        <v>3461.1390960899998</v>
      </c>
      <c r="U84" s="36">
        <f>SUMIFS(СВЦЭМ!$D$33:$D$776,СВЦЭМ!$A$33:$A$776,$A84,СВЦЭМ!$B$33:$B$776,U$83)+'СЕТ СН'!$H$14+СВЦЭМ!$D$10+'СЕТ СН'!$H$5-'СЕТ СН'!$H$24</f>
        <v>3462.6089803700002</v>
      </c>
      <c r="V84" s="36">
        <f>SUMIFS(СВЦЭМ!$D$33:$D$776,СВЦЭМ!$A$33:$A$776,$A84,СВЦЭМ!$B$33:$B$776,V$83)+'СЕТ СН'!$H$14+СВЦЭМ!$D$10+'СЕТ СН'!$H$5-'СЕТ СН'!$H$24</f>
        <v>3449.8964747600003</v>
      </c>
      <c r="W84" s="36">
        <f>SUMIFS(СВЦЭМ!$D$33:$D$776,СВЦЭМ!$A$33:$A$776,$A84,СВЦЭМ!$B$33:$B$776,W$83)+'СЕТ СН'!$H$14+СВЦЭМ!$D$10+'СЕТ СН'!$H$5-'СЕТ СН'!$H$24</f>
        <v>3434.5664958400002</v>
      </c>
      <c r="X84" s="36">
        <f>SUMIFS(СВЦЭМ!$D$33:$D$776,СВЦЭМ!$A$33:$A$776,$A84,СВЦЭМ!$B$33:$B$776,X$83)+'СЕТ СН'!$H$14+СВЦЭМ!$D$10+'СЕТ СН'!$H$5-'СЕТ СН'!$H$24</f>
        <v>3472.1912954199997</v>
      </c>
      <c r="Y84" s="36">
        <f>SUMIFS(СВЦЭМ!$D$33:$D$776,СВЦЭМ!$A$33:$A$776,$A84,СВЦЭМ!$B$33:$B$776,Y$83)+'СЕТ СН'!$H$14+СВЦЭМ!$D$10+'СЕТ СН'!$H$5-'СЕТ СН'!$H$24</f>
        <v>3578.1894413800001</v>
      </c>
      <c r="AA84" s="45"/>
    </row>
    <row r="85" spans="1:27" ht="15.75" x14ac:dyDescent="0.2">
      <c r="A85" s="35">
        <f>A84+1</f>
        <v>44045</v>
      </c>
      <c r="B85" s="36">
        <f>SUMIFS(СВЦЭМ!$D$33:$D$776,СВЦЭМ!$A$33:$A$776,$A85,СВЦЭМ!$B$33:$B$776,B$83)+'СЕТ СН'!$H$14+СВЦЭМ!$D$10+'СЕТ СН'!$H$5-'СЕТ СН'!$H$24</f>
        <v>3603.03302631</v>
      </c>
      <c r="C85" s="36">
        <f>SUMIFS(СВЦЭМ!$D$33:$D$776,СВЦЭМ!$A$33:$A$776,$A85,СВЦЭМ!$B$33:$B$776,C$83)+'СЕТ СН'!$H$14+СВЦЭМ!$D$10+'СЕТ СН'!$H$5-'СЕТ СН'!$H$24</f>
        <v>3644.61397541</v>
      </c>
      <c r="D85" s="36">
        <f>SUMIFS(СВЦЭМ!$D$33:$D$776,СВЦЭМ!$A$33:$A$776,$A85,СВЦЭМ!$B$33:$B$776,D$83)+'СЕТ СН'!$H$14+СВЦЭМ!$D$10+'СЕТ СН'!$H$5-'СЕТ СН'!$H$24</f>
        <v>3673.7180030099998</v>
      </c>
      <c r="E85" s="36">
        <f>SUMIFS(СВЦЭМ!$D$33:$D$776,СВЦЭМ!$A$33:$A$776,$A85,СВЦЭМ!$B$33:$B$776,E$83)+'СЕТ СН'!$H$14+СВЦЭМ!$D$10+'СЕТ СН'!$H$5-'СЕТ СН'!$H$24</f>
        <v>3678.8626121500001</v>
      </c>
      <c r="F85" s="36">
        <f>SUMIFS(СВЦЭМ!$D$33:$D$776,СВЦЭМ!$A$33:$A$776,$A85,СВЦЭМ!$B$33:$B$776,F$83)+'СЕТ СН'!$H$14+СВЦЭМ!$D$10+'СЕТ СН'!$H$5-'СЕТ СН'!$H$24</f>
        <v>3681.62382497</v>
      </c>
      <c r="G85" s="36">
        <f>SUMIFS(СВЦЭМ!$D$33:$D$776,СВЦЭМ!$A$33:$A$776,$A85,СВЦЭМ!$B$33:$B$776,G$83)+'СЕТ СН'!$H$14+СВЦЭМ!$D$10+'СЕТ СН'!$H$5-'СЕТ СН'!$H$24</f>
        <v>3678.8959235500001</v>
      </c>
      <c r="H85" s="36">
        <f>SUMIFS(СВЦЭМ!$D$33:$D$776,СВЦЭМ!$A$33:$A$776,$A85,СВЦЭМ!$B$33:$B$776,H$83)+'СЕТ СН'!$H$14+СВЦЭМ!$D$10+'СЕТ СН'!$H$5-'СЕТ СН'!$H$24</f>
        <v>3652.7694846200002</v>
      </c>
      <c r="I85" s="36">
        <f>SUMIFS(СВЦЭМ!$D$33:$D$776,СВЦЭМ!$A$33:$A$776,$A85,СВЦЭМ!$B$33:$B$776,I$83)+'СЕТ СН'!$H$14+СВЦЭМ!$D$10+'СЕТ СН'!$H$5-'СЕТ СН'!$H$24</f>
        <v>3688.57173405</v>
      </c>
      <c r="J85" s="36">
        <f>SUMIFS(СВЦЭМ!$D$33:$D$776,СВЦЭМ!$A$33:$A$776,$A85,СВЦЭМ!$B$33:$B$776,J$83)+'СЕТ СН'!$H$14+СВЦЭМ!$D$10+'СЕТ СН'!$H$5-'СЕТ СН'!$H$24</f>
        <v>3648.1598380999999</v>
      </c>
      <c r="K85" s="36">
        <f>SUMIFS(СВЦЭМ!$D$33:$D$776,СВЦЭМ!$A$33:$A$776,$A85,СВЦЭМ!$B$33:$B$776,K$83)+'СЕТ СН'!$H$14+СВЦЭМ!$D$10+'СЕТ СН'!$H$5-'СЕТ СН'!$H$24</f>
        <v>3583.9127719200001</v>
      </c>
      <c r="L85" s="36">
        <f>SUMIFS(СВЦЭМ!$D$33:$D$776,СВЦЭМ!$A$33:$A$776,$A85,СВЦЭМ!$B$33:$B$776,L$83)+'СЕТ СН'!$H$14+СВЦЭМ!$D$10+'СЕТ СН'!$H$5-'СЕТ СН'!$H$24</f>
        <v>3549.3735801600001</v>
      </c>
      <c r="M85" s="36">
        <f>SUMIFS(СВЦЭМ!$D$33:$D$776,СВЦЭМ!$A$33:$A$776,$A85,СВЦЭМ!$B$33:$B$776,M$83)+'СЕТ СН'!$H$14+СВЦЭМ!$D$10+'СЕТ СН'!$H$5-'СЕТ СН'!$H$24</f>
        <v>3481.52623154</v>
      </c>
      <c r="N85" s="36">
        <f>SUMIFS(СВЦЭМ!$D$33:$D$776,СВЦЭМ!$A$33:$A$776,$A85,СВЦЭМ!$B$33:$B$776,N$83)+'СЕТ СН'!$H$14+СВЦЭМ!$D$10+'СЕТ СН'!$H$5-'СЕТ СН'!$H$24</f>
        <v>3449.3421749999998</v>
      </c>
      <c r="O85" s="36">
        <f>SUMIFS(СВЦЭМ!$D$33:$D$776,СВЦЭМ!$A$33:$A$776,$A85,СВЦЭМ!$B$33:$B$776,O$83)+'СЕТ СН'!$H$14+СВЦЭМ!$D$10+'СЕТ СН'!$H$5-'СЕТ СН'!$H$24</f>
        <v>3434.9187469899998</v>
      </c>
      <c r="P85" s="36">
        <f>SUMIFS(СВЦЭМ!$D$33:$D$776,СВЦЭМ!$A$33:$A$776,$A85,СВЦЭМ!$B$33:$B$776,P$83)+'СЕТ СН'!$H$14+СВЦЭМ!$D$10+'СЕТ СН'!$H$5-'СЕТ СН'!$H$24</f>
        <v>3443.6253829400002</v>
      </c>
      <c r="Q85" s="36">
        <f>SUMIFS(СВЦЭМ!$D$33:$D$776,СВЦЭМ!$A$33:$A$776,$A85,СВЦЭМ!$B$33:$B$776,Q$83)+'СЕТ СН'!$H$14+СВЦЭМ!$D$10+'СЕТ СН'!$H$5-'СЕТ СН'!$H$24</f>
        <v>3454.48698655</v>
      </c>
      <c r="R85" s="36">
        <f>SUMIFS(СВЦЭМ!$D$33:$D$776,СВЦЭМ!$A$33:$A$776,$A85,СВЦЭМ!$B$33:$B$776,R$83)+'СЕТ СН'!$H$14+СВЦЭМ!$D$10+'СЕТ СН'!$H$5-'СЕТ СН'!$H$24</f>
        <v>3447.5978955</v>
      </c>
      <c r="S85" s="36">
        <f>SUMIFS(СВЦЭМ!$D$33:$D$776,СВЦЭМ!$A$33:$A$776,$A85,СВЦЭМ!$B$33:$B$776,S$83)+'СЕТ СН'!$H$14+СВЦЭМ!$D$10+'СЕТ СН'!$H$5-'СЕТ СН'!$H$24</f>
        <v>3451.5548201199999</v>
      </c>
      <c r="T85" s="36">
        <f>SUMIFS(СВЦЭМ!$D$33:$D$776,СВЦЭМ!$A$33:$A$776,$A85,СВЦЭМ!$B$33:$B$776,T$83)+'СЕТ СН'!$H$14+СВЦЭМ!$D$10+'СЕТ СН'!$H$5-'СЕТ СН'!$H$24</f>
        <v>3450.54540017</v>
      </c>
      <c r="U85" s="36">
        <f>SUMIFS(СВЦЭМ!$D$33:$D$776,СВЦЭМ!$A$33:$A$776,$A85,СВЦЭМ!$B$33:$B$776,U$83)+'СЕТ СН'!$H$14+СВЦЭМ!$D$10+'СЕТ СН'!$H$5-'СЕТ СН'!$H$24</f>
        <v>3437.4327051700002</v>
      </c>
      <c r="V85" s="36">
        <f>SUMIFS(СВЦЭМ!$D$33:$D$776,СВЦЭМ!$A$33:$A$776,$A85,СВЦЭМ!$B$33:$B$776,V$83)+'СЕТ СН'!$H$14+СВЦЭМ!$D$10+'СЕТ СН'!$H$5-'СЕТ СН'!$H$24</f>
        <v>3411.88830491</v>
      </c>
      <c r="W85" s="36">
        <f>SUMIFS(СВЦЭМ!$D$33:$D$776,СВЦЭМ!$A$33:$A$776,$A85,СВЦЭМ!$B$33:$B$776,W$83)+'СЕТ СН'!$H$14+СВЦЭМ!$D$10+'СЕТ СН'!$H$5-'СЕТ СН'!$H$24</f>
        <v>3411.7668117499998</v>
      </c>
      <c r="X85" s="36">
        <f>SUMIFS(СВЦЭМ!$D$33:$D$776,СВЦЭМ!$A$33:$A$776,$A85,СВЦЭМ!$B$33:$B$776,X$83)+'СЕТ СН'!$H$14+СВЦЭМ!$D$10+'СЕТ СН'!$H$5-'СЕТ СН'!$H$24</f>
        <v>3441.2962839699999</v>
      </c>
      <c r="Y85" s="36">
        <f>SUMIFS(СВЦЭМ!$D$33:$D$776,СВЦЭМ!$A$33:$A$776,$A85,СВЦЭМ!$B$33:$B$776,Y$83)+'СЕТ СН'!$H$14+СВЦЭМ!$D$10+'СЕТ СН'!$H$5-'СЕТ СН'!$H$24</f>
        <v>3527.97397314</v>
      </c>
    </row>
    <row r="86" spans="1:27" ht="15.75" x14ac:dyDescent="0.2">
      <c r="A86" s="35">
        <f t="shared" ref="A86:A114" si="2">A85+1</f>
        <v>44046</v>
      </c>
      <c r="B86" s="36">
        <f>SUMIFS(СВЦЭМ!$D$33:$D$776,СВЦЭМ!$A$33:$A$776,$A86,СВЦЭМ!$B$33:$B$776,B$83)+'СЕТ СН'!$H$14+СВЦЭМ!$D$10+'СЕТ СН'!$H$5-'СЕТ СН'!$H$24</f>
        <v>3616.6378956399999</v>
      </c>
      <c r="C86" s="36">
        <f>SUMIFS(СВЦЭМ!$D$33:$D$776,СВЦЭМ!$A$33:$A$776,$A86,СВЦЭМ!$B$33:$B$776,C$83)+'СЕТ СН'!$H$14+СВЦЭМ!$D$10+'СЕТ СН'!$H$5-'СЕТ СН'!$H$24</f>
        <v>3612.29041908</v>
      </c>
      <c r="D86" s="36">
        <f>SUMIFS(СВЦЭМ!$D$33:$D$776,СВЦЭМ!$A$33:$A$776,$A86,СВЦЭМ!$B$33:$B$776,D$83)+'СЕТ СН'!$H$14+СВЦЭМ!$D$10+'СЕТ СН'!$H$5-'СЕТ СН'!$H$24</f>
        <v>3626.5848956899999</v>
      </c>
      <c r="E86" s="36">
        <f>SUMIFS(СВЦЭМ!$D$33:$D$776,СВЦЭМ!$A$33:$A$776,$A86,СВЦЭМ!$B$33:$B$776,E$83)+'СЕТ СН'!$H$14+СВЦЭМ!$D$10+'СЕТ СН'!$H$5-'СЕТ СН'!$H$24</f>
        <v>3669.9969616600001</v>
      </c>
      <c r="F86" s="36">
        <f>SUMIFS(СВЦЭМ!$D$33:$D$776,СВЦЭМ!$A$33:$A$776,$A86,СВЦЭМ!$B$33:$B$776,F$83)+'СЕТ СН'!$H$14+СВЦЭМ!$D$10+'СЕТ СН'!$H$5-'СЕТ СН'!$H$24</f>
        <v>3671.8897619899999</v>
      </c>
      <c r="G86" s="36">
        <f>SUMIFS(СВЦЭМ!$D$33:$D$776,СВЦЭМ!$A$33:$A$776,$A86,СВЦЭМ!$B$33:$B$776,G$83)+'СЕТ СН'!$H$14+СВЦЭМ!$D$10+'СЕТ СН'!$H$5-'СЕТ СН'!$H$24</f>
        <v>3693.93491657</v>
      </c>
      <c r="H86" s="36">
        <f>SUMIFS(СВЦЭМ!$D$33:$D$776,СВЦЭМ!$A$33:$A$776,$A86,СВЦЭМ!$B$33:$B$776,H$83)+'СЕТ СН'!$H$14+СВЦЭМ!$D$10+'СЕТ СН'!$H$5-'СЕТ СН'!$H$24</f>
        <v>3680.2501195899999</v>
      </c>
      <c r="I86" s="36">
        <f>SUMIFS(СВЦЭМ!$D$33:$D$776,СВЦЭМ!$A$33:$A$776,$A86,СВЦЭМ!$B$33:$B$776,I$83)+'СЕТ СН'!$H$14+СВЦЭМ!$D$10+'СЕТ СН'!$H$5-'СЕТ СН'!$H$24</f>
        <v>3692.8529366100001</v>
      </c>
      <c r="J86" s="36">
        <f>SUMIFS(СВЦЭМ!$D$33:$D$776,СВЦЭМ!$A$33:$A$776,$A86,СВЦЭМ!$B$33:$B$776,J$83)+'СЕТ СН'!$H$14+СВЦЭМ!$D$10+'СЕТ СН'!$H$5-'СЕТ СН'!$H$24</f>
        <v>3638.5570076600002</v>
      </c>
      <c r="K86" s="36">
        <f>SUMIFS(СВЦЭМ!$D$33:$D$776,СВЦЭМ!$A$33:$A$776,$A86,СВЦЭМ!$B$33:$B$776,K$83)+'СЕТ СН'!$H$14+СВЦЭМ!$D$10+'СЕТ СН'!$H$5-'СЕТ СН'!$H$24</f>
        <v>3588.59787074</v>
      </c>
      <c r="L86" s="36">
        <f>SUMIFS(СВЦЭМ!$D$33:$D$776,СВЦЭМ!$A$33:$A$776,$A86,СВЦЭМ!$B$33:$B$776,L$83)+'СЕТ СН'!$H$14+СВЦЭМ!$D$10+'СЕТ СН'!$H$5-'СЕТ СН'!$H$24</f>
        <v>3544.0994768</v>
      </c>
      <c r="M86" s="36">
        <f>SUMIFS(СВЦЭМ!$D$33:$D$776,СВЦЭМ!$A$33:$A$776,$A86,СВЦЭМ!$B$33:$B$776,M$83)+'СЕТ СН'!$H$14+СВЦЭМ!$D$10+'СЕТ СН'!$H$5-'СЕТ СН'!$H$24</f>
        <v>3475.6384198800001</v>
      </c>
      <c r="N86" s="36">
        <f>SUMIFS(СВЦЭМ!$D$33:$D$776,СВЦЭМ!$A$33:$A$776,$A86,СВЦЭМ!$B$33:$B$776,N$83)+'СЕТ СН'!$H$14+СВЦЭМ!$D$10+'СЕТ СН'!$H$5-'СЕТ СН'!$H$24</f>
        <v>3435.5671295399998</v>
      </c>
      <c r="O86" s="36">
        <f>SUMIFS(СВЦЭМ!$D$33:$D$776,СВЦЭМ!$A$33:$A$776,$A86,СВЦЭМ!$B$33:$B$776,O$83)+'СЕТ СН'!$H$14+СВЦЭМ!$D$10+'СЕТ СН'!$H$5-'СЕТ СН'!$H$24</f>
        <v>3419.1019953099999</v>
      </c>
      <c r="P86" s="36">
        <f>SUMIFS(СВЦЭМ!$D$33:$D$776,СВЦЭМ!$A$33:$A$776,$A86,СВЦЭМ!$B$33:$B$776,P$83)+'СЕТ СН'!$H$14+СВЦЭМ!$D$10+'СЕТ СН'!$H$5-'СЕТ СН'!$H$24</f>
        <v>3423.2043369200001</v>
      </c>
      <c r="Q86" s="36">
        <f>SUMIFS(СВЦЭМ!$D$33:$D$776,СВЦЭМ!$A$33:$A$776,$A86,СВЦЭМ!$B$33:$B$776,Q$83)+'СЕТ СН'!$H$14+СВЦЭМ!$D$10+'СЕТ СН'!$H$5-'СЕТ СН'!$H$24</f>
        <v>3427.1414499000002</v>
      </c>
      <c r="R86" s="36">
        <f>SUMIFS(СВЦЭМ!$D$33:$D$776,СВЦЭМ!$A$33:$A$776,$A86,СВЦЭМ!$B$33:$B$776,R$83)+'СЕТ СН'!$H$14+СВЦЭМ!$D$10+'СЕТ СН'!$H$5-'СЕТ СН'!$H$24</f>
        <v>3434.65334635</v>
      </c>
      <c r="S86" s="36">
        <f>SUMIFS(СВЦЭМ!$D$33:$D$776,СВЦЭМ!$A$33:$A$776,$A86,СВЦЭМ!$B$33:$B$776,S$83)+'СЕТ СН'!$H$14+СВЦЭМ!$D$10+'СЕТ СН'!$H$5-'СЕТ СН'!$H$24</f>
        <v>3438.6861136899997</v>
      </c>
      <c r="T86" s="36">
        <f>SUMIFS(СВЦЭМ!$D$33:$D$776,СВЦЭМ!$A$33:$A$776,$A86,СВЦЭМ!$B$33:$B$776,T$83)+'СЕТ СН'!$H$14+СВЦЭМ!$D$10+'СЕТ СН'!$H$5-'СЕТ СН'!$H$24</f>
        <v>3447.1311372099999</v>
      </c>
      <c r="U86" s="36">
        <f>SUMIFS(СВЦЭМ!$D$33:$D$776,СВЦЭМ!$A$33:$A$776,$A86,СВЦЭМ!$B$33:$B$776,U$83)+'СЕТ СН'!$H$14+СВЦЭМ!$D$10+'СЕТ СН'!$H$5-'СЕТ СН'!$H$24</f>
        <v>3445.3396043000002</v>
      </c>
      <c r="V86" s="36">
        <f>SUMIFS(СВЦЭМ!$D$33:$D$776,СВЦЭМ!$A$33:$A$776,$A86,СВЦЭМ!$B$33:$B$776,V$83)+'СЕТ СН'!$H$14+СВЦЭМ!$D$10+'СЕТ СН'!$H$5-'СЕТ СН'!$H$24</f>
        <v>3437.8031665399999</v>
      </c>
      <c r="W86" s="36">
        <f>SUMIFS(СВЦЭМ!$D$33:$D$776,СВЦЭМ!$A$33:$A$776,$A86,СВЦЭМ!$B$33:$B$776,W$83)+'СЕТ СН'!$H$14+СВЦЭМ!$D$10+'СЕТ СН'!$H$5-'СЕТ СН'!$H$24</f>
        <v>3426.8702427500002</v>
      </c>
      <c r="X86" s="36">
        <f>SUMIFS(СВЦЭМ!$D$33:$D$776,СВЦЭМ!$A$33:$A$776,$A86,СВЦЭМ!$B$33:$B$776,X$83)+'СЕТ СН'!$H$14+СВЦЭМ!$D$10+'СЕТ СН'!$H$5-'СЕТ СН'!$H$24</f>
        <v>3449.51251404</v>
      </c>
      <c r="Y86" s="36">
        <f>SUMIFS(СВЦЭМ!$D$33:$D$776,СВЦЭМ!$A$33:$A$776,$A86,СВЦЭМ!$B$33:$B$776,Y$83)+'СЕТ СН'!$H$14+СВЦЭМ!$D$10+'СЕТ СН'!$H$5-'СЕТ СН'!$H$24</f>
        <v>3534.1602897900002</v>
      </c>
    </row>
    <row r="87" spans="1:27" ht="15.75" x14ac:dyDescent="0.2">
      <c r="A87" s="35">
        <f t="shared" si="2"/>
        <v>44047</v>
      </c>
      <c r="B87" s="36">
        <f>SUMIFS(СВЦЭМ!$D$33:$D$776,СВЦЭМ!$A$33:$A$776,$A87,СВЦЭМ!$B$33:$B$776,B$83)+'СЕТ СН'!$H$14+СВЦЭМ!$D$10+'СЕТ СН'!$H$5-'СЕТ СН'!$H$24</f>
        <v>3597.3842069299999</v>
      </c>
      <c r="C87" s="36">
        <f>SUMIFS(СВЦЭМ!$D$33:$D$776,СВЦЭМ!$A$33:$A$776,$A87,СВЦЭМ!$B$33:$B$776,C$83)+'СЕТ СН'!$H$14+СВЦЭМ!$D$10+'СЕТ СН'!$H$5-'СЕТ СН'!$H$24</f>
        <v>3647.0207037300002</v>
      </c>
      <c r="D87" s="36">
        <f>SUMIFS(СВЦЭМ!$D$33:$D$776,СВЦЭМ!$A$33:$A$776,$A87,СВЦЭМ!$B$33:$B$776,D$83)+'СЕТ СН'!$H$14+СВЦЭМ!$D$10+'СЕТ СН'!$H$5-'СЕТ СН'!$H$24</f>
        <v>3665.62602014</v>
      </c>
      <c r="E87" s="36">
        <f>SUMIFS(СВЦЭМ!$D$33:$D$776,СВЦЭМ!$A$33:$A$776,$A87,СВЦЭМ!$B$33:$B$776,E$83)+'СЕТ СН'!$H$14+СВЦЭМ!$D$10+'СЕТ СН'!$H$5-'СЕТ СН'!$H$24</f>
        <v>3695.70319995</v>
      </c>
      <c r="F87" s="36">
        <f>SUMIFS(СВЦЭМ!$D$33:$D$776,СВЦЭМ!$A$33:$A$776,$A87,СВЦЭМ!$B$33:$B$776,F$83)+'СЕТ СН'!$H$14+СВЦЭМ!$D$10+'СЕТ СН'!$H$5-'СЕТ СН'!$H$24</f>
        <v>3702.1607547100002</v>
      </c>
      <c r="G87" s="36">
        <f>SUMIFS(СВЦЭМ!$D$33:$D$776,СВЦЭМ!$A$33:$A$776,$A87,СВЦЭМ!$B$33:$B$776,G$83)+'СЕТ СН'!$H$14+СВЦЭМ!$D$10+'СЕТ СН'!$H$5-'СЕТ СН'!$H$24</f>
        <v>3695.6216453299999</v>
      </c>
      <c r="H87" s="36">
        <f>SUMIFS(СВЦЭМ!$D$33:$D$776,СВЦЭМ!$A$33:$A$776,$A87,СВЦЭМ!$B$33:$B$776,H$83)+'СЕТ СН'!$H$14+СВЦЭМ!$D$10+'СЕТ СН'!$H$5-'СЕТ СН'!$H$24</f>
        <v>3653.1483170500001</v>
      </c>
      <c r="I87" s="36">
        <f>SUMIFS(СВЦЭМ!$D$33:$D$776,СВЦЭМ!$A$33:$A$776,$A87,СВЦЭМ!$B$33:$B$776,I$83)+'СЕТ СН'!$H$14+СВЦЭМ!$D$10+'СЕТ СН'!$H$5-'СЕТ СН'!$H$24</f>
        <v>3646.7278684299999</v>
      </c>
      <c r="J87" s="36">
        <f>SUMIFS(СВЦЭМ!$D$33:$D$776,СВЦЭМ!$A$33:$A$776,$A87,СВЦЭМ!$B$33:$B$776,J$83)+'СЕТ СН'!$H$14+СВЦЭМ!$D$10+'СЕТ СН'!$H$5-'СЕТ СН'!$H$24</f>
        <v>3602.0625290200001</v>
      </c>
      <c r="K87" s="36">
        <f>SUMIFS(СВЦЭМ!$D$33:$D$776,СВЦЭМ!$A$33:$A$776,$A87,СВЦЭМ!$B$33:$B$776,K$83)+'СЕТ СН'!$H$14+СВЦЭМ!$D$10+'СЕТ СН'!$H$5-'СЕТ СН'!$H$24</f>
        <v>3573.5874798</v>
      </c>
      <c r="L87" s="36">
        <f>SUMIFS(СВЦЭМ!$D$33:$D$776,СВЦЭМ!$A$33:$A$776,$A87,СВЦЭМ!$B$33:$B$776,L$83)+'СЕТ СН'!$H$14+СВЦЭМ!$D$10+'СЕТ СН'!$H$5-'СЕТ СН'!$H$24</f>
        <v>3568.29157532</v>
      </c>
      <c r="M87" s="36">
        <f>SUMIFS(СВЦЭМ!$D$33:$D$776,СВЦЭМ!$A$33:$A$776,$A87,СВЦЭМ!$B$33:$B$776,M$83)+'СЕТ СН'!$H$14+СВЦЭМ!$D$10+'СЕТ СН'!$H$5-'СЕТ СН'!$H$24</f>
        <v>3494.0830547800001</v>
      </c>
      <c r="N87" s="36">
        <f>SUMIFS(СВЦЭМ!$D$33:$D$776,СВЦЭМ!$A$33:$A$776,$A87,СВЦЭМ!$B$33:$B$776,N$83)+'СЕТ СН'!$H$14+СВЦЭМ!$D$10+'СЕТ СН'!$H$5-'СЕТ СН'!$H$24</f>
        <v>3440.9186098999999</v>
      </c>
      <c r="O87" s="36">
        <f>SUMIFS(СВЦЭМ!$D$33:$D$776,СВЦЭМ!$A$33:$A$776,$A87,СВЦЭМ!$B$33:$B$776,O$83)+'СЕТ СН'!$H$14+СВЦЭМ!$D$10+'СЕТ СН'!$H$5-'СЕТ СН'!$H$24</f>
        <v>3418.3084572299999</v>
      </c>
      <c r="P87" s="36">
        <f>SUMIFS(СВЦЭМ!$D$33:$D$776,СВЦЭМ!$A$33:$A$776,$A87,СВЦЭМ!$B$33:$B$776,P$83)+'СЕТ СН'!$H$14+СВЦЭМ!$D$10+'СЕТ СН'!$H$5-'СЕТ СН'!$H$24</f>
        <v>3414.3112284099998</v>
      </c>
      <c r="Q87" s="36">
        <f>SUMIFS(СВЦЭМ!$D$33:$D$776,СВЦЭМ!$A$33:$A$776,$A87,СВЦЭМ!$B$33:$B$776,Q$83)+'СЕТ СН'!$H$14+СВЦЭМ!$D$10+'СЕТ СН'!$H$5-'СЕТ СН'!$H$24</f>
        <v>3413.7480937099999</v>
      </c>
      <c r="R87" s="36">
        <f>SUMIFS(СВЦЭМ!$D$33:$D$776,СВЦЭМ!$A$33:$A$776,$A87,СВЦЭМ!$B$33:$B$776,R$83)+'СЕТ СН'!$H$14+СВЦЭМ!$D$10+'СЕТ СН'!$H$5-'СЕТ СН'!$H$24</f>
        <v>3411.27925418</v>
      </c>
      <c r="S87" s="36">
        <f>SUMIFS(СВЦЭМ!$D$33:$D$776,СВЦЭМ!$A$33:$A$776,$A87,СВЦЭМ!$B$33:$B$776,S$83)+'СЕТ СН'!$H$14+СВЦЭМ!$D$10+'СЕТ СН'!$H$5-'СЕТ СН'!$H$24</f>
        <v>3432.3127915800001</v>
      </c>
      <c r="T87" s="36">
        <f>SUMIFS(СВЦЭМ!$D$33:$D$776,СВЦЭМ!$A$33:$A$776,$A87,СВЦЭМ!$B$33:$B$776,T$83)+'СЕТ СН'!$H$14+СВЦЭМ!$D$10+'СЕТ СН'!$H$5-'СЕТ СН'!$H$24</f>
        <v>3426.7850673000003</v>
      </c>
      <c r="U87" s="36">
        <f>SUMIFS(СВЦЭМ!$D$33:$D$776,СВЦЭМ!$A$33:$A$776,$A87,СВЦЭМ!$B$33:$B$776,U$83)+'СЕТ СН'!$H$14+СВЦЭМ!$D$10+'СЕТ СН'!$H$5-'СЕТ СН'!$H$24</f>
        <v>3426.8348763100003</v>
      </c>
      <c r="V87" s="36">
        <f>SUMIFS(СВЦЭМ!$D$33:$D$776,СВЦЭМ!$A$33:$A$776,$A87,СВЦЭМ!$B$33:$B$776,V$83)+'СЕТ СН'!$H$14+СВЦЭМ!$D$10+'СЕТ СН'!$H$5-'СЕТ СН'!$H$24</f>
        <v>3426.1817087499999</v>
      </c>
      <c r="W87" s="36">
        <f>SUMIFS(СВЦЭМ!$D$33:$D$776,СВЦЭМ!$A$33:$A$776,$A87,СВЦЭМ!$B$33:$B$776,W$83)+'СЕТ СН'!$H$14+СВЦЭМ!$D$10+'СЕТ СН'!$H$5-'СЕТ СН'!$H$24</f>
        <v>3427.84070075</v>
      </c>
      <c r="X87" s="36">
        <f>SUMIFS(СВЦЭМ!$D$33:$D$776,СВЦЭМ!$A$33:$A$776,$A87,СВЦЭМ!$B$33:$B$776,X$83)+'СЕТ СН'!$H$14+СВЦЭМ!$D$10+'СЕТ СН'!$H$5-'СЕТ СН'!$H$24</f>
        <v>3451.8811498599998</v>
      </c>
      <c r="Y87" s="36">
        <f>SUMIFS(СВЦЭМ!$D$33:$D$776,СВЦЭМ!$A$33:$A$776,$A87,СВЦЭМ!$B$33:$B$776,Y$83)+'СЕТ СН'!$H$14+СВЦЭМ!$D$10+'СЕТ СН'!$H$5-'СЕТ СН'!$H$24</f>
        <v>3533.6638690199998</v>
      </c>
    </row>
    <row r="88" spans="1:27" ht="15.75" x14ac:dyDescent="0.2">
      <c r="A88" s="35">
        <f t="shared" si="2"/>
        <v>44048</v>
      </c>
      <c r="B88" s="36">
        <f>SUMIFS(СВЦЭМ!$D$33:$D$776,СВЦЭМ!$A$33:$A$776,$A88,СВЦЭМ!$B$33:$B$776,B$83)+'СЕТ СН'!$H$14+СВЦЭМ!$D$10+'СЕТ СН'!$H$5-'СЕТ СН'!$H$24</f>
        <v>3599.2434331499999</v>
      </c>
      <c r="C88" s="36">
        <f>SUMIFS(СВЦЭМ!$D$33:$D$776,СВЦЭМ!$A$33:$A$776,$A88,СВЦЭМ!$B$33:$B$776,C$83)+'СЕТ СН'!$H$14+СВЦЭМ!$D$10+'СЕТ СН'!$H$5-'СЕТ СН'!$H$24</f>
        <v>3670.91232197</v>
      </c>
      <c r="D88" s="36">
        <f>SUMIFS(СВЦЭМ!$D$33:$D$776,СВЦЭМ!$A$33:$A$776,$A88,СВЦЭМ!$B$33:$B$776,D$83)+'СЕТ СН'!$H$14+СВЦЭМ!$D$10+'СЕТ СН'!$H$5-'СЕТ СН'!$H$24</f>
        <v>3685.3939594799999</v>
      </c>
      <c r="E88" s="36">
        <f>SUMIFS(СВЦЭМ!$D$33:$D$776,СВЦЭМ!$A$33:$A$776,$A88,СВЦЭМ!$B$33:$B$776,E$83)+'СЕТ СН'!$H$14+СВЦЭМ!$D$10+'СЕТ СН'!$H$5-'СЕТ СН'!$H$24</f>
        <v>3695.8329371300001</v>
      </c>
      <c r="F88" s="36">
        <f>SUMIFS(СВЦЭМ!$D$33:$D$776,СВЦЭМ!$A$33:$A$776,$A88,СВЦЭМ!$B$33:$B$776,F$83)+'СЕТ СН'!$H$14+СВЦЭМ!$D$10+'СЕТ СН'!$H$5-'СЕТ СН'!$H$24</f>
        <v>3693.9359494400001</v>
      </c>
      <c r="G88" s="36">
        <f>SUMIFS(СВЦЭМ!$D$33:$D$776,СВЦЭМ!$A$33:$A$776,$A88,СВЦЭМ!$B$33:$B$776,G$83)+'СЕТ СН'!$H$14+СВЦЭМ!$D$10+'СЕТ СН'!$H$5-'СЕТ СН'!$H$24</f>
        <v>3707.1095733299999</v>
      </c>
      <c r="H88" s="36">
        <f>SUMIFS(СВЦЭМ!$D$33:$D$776,СВЦЭМ!$A$33:$A$776,$A88,СВЦЭМ!$B$33:$B$776,H$83)+'СЕТ СН'!$H$14+СВЦЭМ!$D$10+'СЕТ СН'!$H$5-'СЕТ СН'!$H$24</f>
        <v>3684.93234527</v>
      </c>
      <c r="I88" s="36">
        <f>SUMIFS(СВЦЭМ!$D$33:$D$776,СВЦЭМ!$A$33:$A$776,$A88,СВЦЭМ!$B$33:$B$776,I$83)+'СЕТ СН'!$H$14+СВЦЭМ!$D$10+'СЕТ СН'!$H$5-'СЕТ СН'!$H$24</f>
        <v>3651.18534619</v>
      </c>
      <c r="J88" s="36">
        <f>SUMIFS(СВЦЭМ!$D$33:$D$776,СВЦЭМ!$A$33:$A$776,$A88,СВЦЭМ!$B$33:$B$776,J$83)+'СЕТ СН'!$H$14+СВЦЭМ!$D$10+'СЕТ СН'!$H$5-'СЕТ СН'!$H$24</f>
        <v>3601.3255960300003</v>
      </c>
      <c r="K88" s="36">
        <f>SUMIFS(СВЦЭМ!$D$33:$D$776,СВЦЭМ!$A$33:$A$776,$A88,СВЦЭМ!$B$33:$B$776,K$83)+'СЕТ СН'!$H$14+СВЦЭМ!$D$10+'СЕТ СН'!$H$5-'СЕТ СН'!$H$24</f>
        <v>3610.1665338900002</v>
      </c>
      <c r="L88" s="36">
        <f>SUMIFS(СВЦЭМ!$D$33:$D$776,СВЦЭМ!$A$33:$A$776,$A88,СВЦЭМ!$B$33:$B$776,L$83)+'СЕТ СН'!$H$14+СВЦЭМ!$D$10+'СЕТ СН'!$H$5-'СЕТ СН'!$H$24</f>
        <v>3560.8619309000001</v>
      </c>
      <c r="M88" s="36">
        <f>SUMIFS(СВЦЭМ!$D$33:$D$776,СВЦЭМ!$A$33:$A$776,$A88,СВЦЭМ!$B$33:$B$776,M$83)+'СЕТ СН'!$H$14+СВЦЭМ!$D$10+'СЕТ СН'!$H$5-'СЕТ СН'!$H$24</f>
        <v>3492.9124049399998</v>
      </c>
      <c r="N88" s="36">
        <f>SUMIFS(СВЦЭМ!$D$33:$D$776,СВЦЭМ!$A$33:$A$776,$A88,СВЦЭМ!$B$33:$B$776,N$83)+'СЕТ СН'!$H$14+СВЦЭМ!$D$10+'СЕТ СН'!$H$5-'СЕТ СН'!$H$24</f>
        <v>3443.8770441300003</v>
      </c>
      <c r="O88" s="36">
        <f>SUMIFS(СВЦЭМ!$D$33:$D$776,СВЦЭМ!$A$33:$A$776,$A88,СВЦЭМ!$B$33:$B$776,O$83)+'СЕТ СН'!$H$14+СВЦЭМ!$D$10+'СЕТ СН'!$H$5-'СЕТ СН'!$H$24</f>
        <v>3413.6751158900001</v>
      </c>
      <c r="P88" s="36">
        <f>SUMIFS(СВЦЭМ!$D$33:$D$776,СВЦЭМ!$A$33:$A$776,$A88,СВЦЭМ!$B$33:$B$776,P$83)+'СЕТ СН'!$H$14+СВЦЭМ!$D$10+'СЕТ СН'!$H$5-'СЕТ СН'!$H$24</f>
        <v>3421.00004975</v>
      </c>
      <c r="Q88" s="36">
        <f>SUMIFS(СВЦЭМ!$D$33:$D$776,СВЦЭМ!$A$33:$A$776,$A88,СВЦЭМ!$B$33:$B$776,Q$83)+'СЕТ СН'!$H$14+СВЦЭМ!$D$10+'СЕТ СН'!$H$5-'СЕТ СН'!$H$24</f>
        <v>3421.49228614</v>
      </c>
      <c r="R88" s="36">
        <f>SUMIFS(СВЦЭМ!$D$33:$D$776,СВЦЭМ!$A$33:$A$776,$A88,СВЦЭМ!$B$33:$B$776,R$83)+'СЕТ СН'!$H$14+СВЦЭМ!$D$10+'СЕТ СН'!$H$5-'СЕТ СН'!$H$24</f>
        <v>3416.2380241800001</v>
      </c>
      <c r="S88" s="36">
        <f>SUMIFS(СВЦЭМ!$D$33:$D$776,СВЦЭМ!$A$33:$A$776,$A88,СВЦЭМ!$B$33:$B$776,S$83)+'СЕТ СН'!$H$14+СВЦЭМ!$D$10+'СЕТ СН'!$H$5-'СЕТ СН'!$H$24</f>
        <v>3417.4427883899998</v>
      </c>
      <c r="T88" s="36">
        <f>SUMIFS(СВЦЭМ!$D$33:$D$776,СВЦЭМ!$A$33:$A$776,$A88,СВЦЭМ!$B$33:$B$776,T$83)+'СЕТ СН'!$H$14+СВЦЭМ!$D$10+'СЕТ СН'!$H$5-'СЕТ СН'!$H$24</f>
        <v>3435.3662279999999</v>
      </c>
      <c r="U88" s="36">
        <f>SUMIFS(СВЦЭМ!$D$33:$D$776,СВЦЭМ!$A$33:$A$776,$A88,СВЦЭМ!$B$33:$B$776,U$83)+'СЕТ СН'!$H$14+СВЦЭМ!$D$10+'СЕТ СН'!$H$5-'СЕТ СН'!$H$24</f>
        <v>3441.82583987</v>
      </c>
      <c r="V88" s="36">
        <f>SUMIFS(СВЦЭМ!$D$33:$D$776,СВЦЭМ!$A$33:$A$776,$A88,СВЦЭМ!$B$33:$B$776,V$83)+'СЕТ СН'!$H$14+СВЦЭМ!$D$10+'СЕТ СН'!$H$5-'СЕТ СН'!$H$24</f>
        <v>3423.7583783300001</v>
      </c>
      <c r="W88" s="36">
        <f>SUMIFS(СВЦЭМ!$D$33:$D$776,СВЦЭМ!$A$33:$A$776,$A88,СВЦЭМ!$B$33:$B$776,W$83)+'СЕТ СН'!$H$14+СВЦЭМ!$D$10+'СЕТ СН'!$H$5-'СЕТ СН'!$H$24</f>
        <v>3422.2312688800002</v>
      </c>
      <c r="X88" s="36">
        <f>SUMIFS(СВЦЭМ!$D$33:$D$776,СВЦЭМ!$A$33:$A$776,$A88,СВЦЭМ!$B$33:$B$776,X$83)+'СЕТ СН'!$H$14+СВЦЭМ!$D$10+'СЕТ СН'!$H$5-'СЕТ СН'!$H$24</f>
        <v>3441.6229008</v>
      </c>
      <c r="Y88" s="36">
        <f>SUMIFS(СВЦЭМ!$D$33:$D$776,СВЦЭМ!$A$33:$A$776,$A88,СВЦЭМ!$B$33:$B$776,Y$83)+'СЕТ СН'!$H$14+СВЦЭМ!$D$10+'СЕТ СН'!$H$5-'СЕТ СН'!$H$24</f>
        <v>3547.3809942899998</v>
      </c>
    </row>
    <row r="89" spans="1:27" ht="15.75" x14ac:dyDescent="0.2">
      <c r="A89" s="35">
        <f t="shared" si="2"/>
        <v>44049</v>
      </c>
      <c r="B89" s="36">
        <f>SUMIFS(СВЦЭМ!$D$33:$D$776,СВЦЭМ!$A$33:$A$776,$A89,СВЦЭМ!$B$33:$B$776,B$83)+'СЕТ СН'!$H$14+СВЦЭМ!$D$10+'СЕТ СН'!$H$5-'СЕТ СН'!$H$24</f>
        <v>3650.2116611000001</v>
      </c>
      <c r="C89" s="36">
        <f>SUMIFS(СВЦЭМ!$D$33:$D$776,СВЦЭМ!$A$33:$A$776,$A89,СВЦЭМ!$B$33:$B$776,C$83)+'СЕТ СН'!$H$14+СВЦЭМ!$D$10+'СЕТ СН'!$H$5-'СЕТ СН'!$H$24</f>
        <v>3701.44855637</v>
      </c>
      <c r="D89" s="36">
        <f>SUMIFS(СВЦЭМ!$D$33:$D$776,СВЦЭМ!$A$33:$A$776,$A89,СВЦЭМ!$B$33:$B$776,D$83)+'СЕТ СН'!$H$14+СВЦЭМ!$D$10+'СЕТ СН'!$H$5-'СЕТ СН'!$H$24</f>
        <v>3722.8560808299999</v>
      </c>
      <c r="E89" s="36">
        <f>SUMIFS(СВЦЭМ!$D$33:$D$776,СВЦЭМ!$A$33:$A$776,$A89,СВЦЭМ!$B$33:$B$776,E$83)+'СЕТ СН'!$H$14+СВЦЭМ!$D$10+'СЕТ СН'!$H$5-'СЕТ СН'!$H$24</f>
        <v>3717.75755695</v>
      </c>
      <c r="F89" s="36">
        <f>SUMIFS(СВЦЭМ!$D$33:$D$776,СВЦЭМ!$A$33:$A$776,$A89,СВЦЭМ!$B$33:$B$776,F$83)+'СЕТ СН'!$H$14+СВЦЭМ!$D$10+'СЕТ СН'!$H$5-'СЕТ СН'!$H$24</f>
        <v>3708.5713033299999</v>
      </c>
      <c r="G89" s="36">
        <f>SUMIFS(СВЦЭМ!$D$33:$D$776,СВЦЭМ!$A$33:$A$776,$A89,СВЦЭМ!$B$33:$B$776,G$83)+'СЕТ СН'!$H$14+СВЦЭМ!$D$10+'СЕТ СН'!$H$5-'СЕТ СН'!$H$24</f>
        <v>3717.0137455899999</v>
      </c>
      <c r="H89" s="36">
        <f>SUMIFS(СВЦЭМ!$D$33:$D$776,СВЦЭМ!$A$33:$A$776,$A89,СВЦЭМ!$B$33:$B$776,H$83)+'СЕТ СН'!$H$14+СВЦЭМ!$D$10+'СЕТ СН'!$H$5-'СЕТ СН'!$H$24</f>
        <v>3714.7320738200001</v>
      </c>
      <c r="I89" s="36">
        <f>SUMIFS(СВЦЭМ!$D$33:$D$776,СВЦЭМ!$A$33:$A$776,$A89,СВЦЭМ!$B$33:$B$776,I$83)+'СЕТ СН'!$H$14+СВЦЭМ!$D$10+'СЕТ СН'!$H$5-'СЕТ СН'!$H$24</f>
        <v>3664.4973930900001</v>
      </c>
      <c r="J89" s="36">
        <f>SUMIFS(СВЦЭМ!$D$33:$D$776,СВЦЭМ!$A$33:$A$776,$A89,СВЦЭМ!$B$33:$B$776,J$83)+'СЕТ СН'!$H$14+СВЦЭМ!$D$10+'СЕТ СН'!$H$5-'СЕТ СН'!$H$24</f>
        <v>3606.0854412500003</v>
      </c>
      <c r="K89" s="36">
        <f>SUMIFS(СВЦЭМ!$D$33:$D$776,СВЦЭМ!$A$33:$A$776,$A89,СВЦЭМ!$B$33:$B$776,K$83)+'СЕТ СН'!$H$14+СВЦЭМ!$D$10+'СЕТ СН'!$H$5-'СЕТ СН'!$H$24</f>
        <v>3572.3211413600002</v>
      </c>
      <c r="L89" s="36">
        <f>SUMIFS(СВЦЭМ!$D$33:$D$776,СВЦЭМ!$A$33:$A$776,$A89,СВЦЭМ!$B$33:$B$776,L$83)+'СЕТ СН'!$H$14+СВЦЭМ!$D$10+'СЕТ СН'!$H$5-'СЕТ СН'!$H$24</f>
        <v>3558.4523736599999</v>
      </c>
      <c r="M89" s="36">
        <f>SUMIFS(СВЦЭМ!$D$33:$D$776,СВЦЭМ!$A$33:$A$776,$A89,СВЦЭМ!$B$33:$B$776,M$83)+'СЕТ СН'!$H$14+СВЦЭМ!$D$10+'СЕТ СН'!$H$5-'СЕТ СН'!$H$24</f>
        <v>3485.3046906199997</v>
      </c>
      <c r="N89" s="36">
        <f>SUMIFS(СВЦЭМ!$D$33:$D$776,СВЦЭМ!$A$33:$A$776,$A89,СВЦЭМ!$B$33:$B$776,N$83)+'СЕТ СН'!$H$14+СВЦЭМ!$D$10+'СЕТ СН'!$H$5-'СЕТ СН'!$H$24</f>
        <v>3425.2647788899999</v>
      </c>
      <c r="O89" s="36">
        <f>SUMIFS(СВЦЭМ!$D$33:$D$776,СВЦЭМ!$A$33:$A$776,$A89,СВЦЭМ!$B$33:$B$776,O$83)+'СЕТ СН'!$H$14+СВЦЭМ!$D$10+'СЕТ СН'!$H$5-'СЕТ СН'!$H$24</f>
        <v>3398.8292315999997</v>
      </c>
      <c r="P89" s="36">
        <f>SUMIFS(СВЦЭМ!$D$33:$D$776,СВЦЭМ!$A$33:$A$776,$A89,СВЦЭМ!$B$33:$B$776,P$83)+'СЕТ СН'!$H$14+СВЦЭМ!$D$10+'СЕТ СН'!$H$5-'СЕТ СН'!$H$24</f>
        <v>3403.40304311</v>
      </c>
      <c r="Q89" s="36">
        <f>SUMIFS(СВЦЭМ!$D$33:$D$776,СВЦЭМ!$A$33:$A$776,$A89,СВЦЭМ!$B$33:$B$776,Q$83)+'СЕТ СН'!$H$14+СВЦЭМ!$D$10+'СЕТ СН'!$H$5-'СЕТ СН'!$H$24</f>
        <v>3405.2504484900001</v>
      </c>
      <c r="R89" s="36">
        <f>SUMIFS(СВЦЭМ!$D$33:$D$776,СВЦЭМ!$A$33:$A$776,$A89,СВЦЭМ!$B$33:$B$776,R$83)+'СЕТ СН'!$H$14+СВЦЭМ!$D$10+'СЕТ СН'!$H$5-'СЕТ СН'!$H$24</f>
        <v>3408.14756618</v>
      </c>
      <c r="S89" s="36">
        <f>SUMIFS(СВЦЭМ!$D$33:$D$776,СВЦЭМ!$A$33:$A$776,$A89,СВЦЭМ!$B$33:$B$776,S$83)+'СЕТ СН'!$H$14+СВЦЭМ!$D$10+'СЕТ СН'!$H$5-'СЕТ СН'!$H$24</f>
        <v>3410.0273563999999</v>
      </c>
      <c r="T89" s="36">
        <f>SUMIFS(СВЦЭМ!$D$33:$D$776,СВЦЭМ!$A$33:$A$776,$A89,СВЦЭМ!$B$33:$B$776,T$83)+'СЕТ СН'!$H$14+СВЦЭМ!$D$10+'СЕТ СН'!$H$5-'СЕТ СН'!$H$24</f>
        <v>3404.4410443300003</v>
      </c>
      <c r="U89" s="36">
        <f>SUMIFS(СВЦЭМ!$D$33:$D$776,СВЦЭМ!$A$33:$A$776,$A89,СВЦЭМ!$B$33:$B$776,U$83)+'СЕТ СН'!$H$14+СВЦЭМ!$D$10+'СЕТ СН'!$H$5-'СЕТ СН'!$H$24</f>
        <v>3400.95324063</v>
      </c>
      <c r="V89" s="36">
        <f>SUMIFS(СВЦЭМ!$D$33:$D$776,СВЦЭМ!$A$33:$A$776,$A89,СВЦЭМ!$B$33:$B$776,V$83)+'СЕТ СН'!$H$14+СВЦЭМ!$D$10+'СЕТ СН'!$H$5-'СЕТ СН'!$H$24</f>
        <v>3408.4638746999999</v>
      </c>
      <c r="W89" s="36">
        <f>SUMIFS(СВЦЭМ!$D$33:$D$776,СВЦЭМ!$A$33:$A$776,$A89,СВЦЭМ!$B$33:$B$776,W$83)+'СЕТ СН'!$H$14+СВЦЭМ!$D$10+'СЕТ СН'!$H$5-'СЕТ СН'!$H$24</f>
        <v>3401.4236141700003</v>
      </c>
      <c r="X89" s="36">
        <f>SUMIFS(СВЦЭМ!$D$33:$D$776,СВЦЭМ!$A$33:$A$776,$A89,СВЦЭМ!$B$33:$B$776,X$83)+'СЕТ СН'!$H$14+СВЦЭМ!$D$10+'СЕТ СН'!$H$5-'СЕТ СН'!$H$24</f>
        <v>3443.4359814700001</v>
      </c>
      <c r="Y89" s="36">
        <f>SUMIFS(СВЦЭМ!$D$33:$D$776,СВЦЭМ!$A$33:$A$776,$A89,СВЦЭМ!$B$33:$B$776,Y$83)+'СЕТ СН'!$H$14+СВЦЭМ!$D$10+'СЕТ СН'!$H$5-'СЕТ СН'!$H$24</f>
        <v>3543.6892981000001</v>
      </c>
    </row>
    <row r="90" spans="1:27" ht="15.75" x14ac:dyDescent="0.2">
      <c r="A90" s="35">
        <f t="shared" si="2"/>
        <v>44050</v>
      </c>
      <c r="B90" s="36">
        <f>SUMIFS(СВЦЭМ!$D$33:$D$776,СВЦЭМ!$A$33:$A$776,$A90,СВЦЭМ!$B$33:$B$776,B$83)+'СЕТ СН'!$H$14+СВЦЭМ!$D$10+'СЕТ СН'!$H$5-'СЕТ СН'!$H$24</f>
        <v>3591.1481923299998</v>
      </c>
      <c r="C90" s="36">
        <f>SUMIFS(СВЦЭМ!$D$33:$D$776,СВЦЭМ!$A$33:$A$776,$A90,СВЦЭМ!$B$33:$B$776,C$83)+'СЕТ СН'!$H$14+СВЦЭМ!$D$10+'СЕТ СН'!$H$5-'СЕТ СН'!$H$24</f>
        <v>3638.1028464999999</v>
      </c>
      <c r="D90" s="36">
        <f>SUMIFS(СВЦЭМ!$D$33:$D$776,СВЦЭМ!$A$33:$A$776,$A90,СВЦЭМ!$B$33:$B$776,D$83)+'СЕТ СН'!$H$14+СВЦЭМ!$D$10+'СЕТ СН'!$H$5-'СЕТ СН'!$H$24</f>
        <v>3651.1271037500001</v>
      </c>
      <c r="E90" s="36">
        <f>SUMIFS(СВЦЭМ!$D$33:$D$776,СВЦЭМ!$A$33:$A$776,$A90,СВЦЭМ!$B$33:$B$776,E$83)+'СЕТ СН'!$H$14+СВЦЭМ!$D$10+'СЕТ СН'!$H$5-'СЕТ СН'!$H$24</f>
        <v>3678.0268621699997</v>
      </c>
      <c r="F90" s="36">
        <f>SUMIFS(СВЦЭМ!$D$33:$D$776,СВЦЭМ!$A$33:$A$776,$A90,СВЦЭМ!$B$33:$B$776,F$83)+'СЕТ СН'!$H$14+СВЦЭМ!$D$10+'СЕТ СН'!$H$5-'СЕТ СН'!$H$24</f>
        <v>3684.4709404499999</v>
      </c>
      <c r="G90" s="36">
        <f>SUMIFS(СВЦЭМ!$D$33:$D$776,СВЦЭМ!$A$33:$A$776,$A90,СВЦЭМ!$B$33:$B$776,G$83)+'СЕТ СН'!$H$14+СВЦЭМ!$D$10+'СЕТ СН'!$H$5-'СЕТ СН'!$H$24</f>
        <v>3675.7359331500002</v>
      </c>
      <c r="H90" s="36">
        <f>SUMIFS(СВЦЭМ!$D$33:$D$776,СВЦЭМ!$A$33:$A$776,$A90,СВЦЭМ!$B$33:$B$776,H$83)+'СЕТ СН'!$H$14+СВЦЭМ!$D$10+'СЕТ СН'!$H$5-'СЕТ СН'!$H$24</f>
        <v>3643.3023875899999</v>
      </c>
      <c r="I90" s="36">
        <f>SUMIFS(СВЦЭМ!$D$33:$D$776,СВЦЭМ!$A$33:$A$776,$A90,СВЦЭМ!$B$33:$B$776,I$83)+'СЕТ СН'!$H$14+СВЦЭМ!$D$10+'СЕТ СН'!$H$5-'СЕТ СН'!$H$24</f>
        <v>3617.02932865</v>
      </c>
      <c r="J90" s="36">
        <f>SUMIFS(СВЦЭМ!$D$33:$D$776,СВЦЭМ!$A$33:$A$776,$A90,СВЦЭМ!$B$33:$B$776,J$83)+'СЕТ СН'!$H$14+СВЦЭМ!$D$10+'СЕТ СН'!$H$5-'СЕТ СН'!$H$24</f>
        <v>3585.1997920499998</v>
      </c>
      <c r="K90" s="36">
        <f>SUMIFS(СВЦЭМ!$D$33:$D$776,СВЦЭМ!$A$33:$A$776,$A90,СВЦЭМ!$B$33:$B$776,K$83)+'СЕТ СН'!$H$14+СВЦЭМ!$D$10+'СЕТ СН'!$H$5-'СЕТ СН'!$H$24</f>
        <v>3589.1780560400002</v>
      </c>
      <c r="L90" s="36">
        <f>SUMIFS(СВЦЭМ!$D$33:$D$776,СВЦЭМ!$A$33:$A$776,$A90,СВЦЭМ!$B$33:$B$776,L$83)+'СЕТ СН'!$H$14+СВЦЭМ!$D$10+'СЕТ СН'!$H$5-'СЕТ СН'!$H$24</f>
        <v>3563.5517393099999</v>
      </c>
      <c r="M90" s="36">
        <f>SUMIFS(СВЦЭМ!$D$33:$D$776,СВЦЭМ!$A$33:$A$776,$A90,СВЦЭМ!$B$33:$B$776,M$83)+'СЕТ СН'!$H$14+СВЦЭМ!$D$10+'СЕТ СН'!$H$5-'СЕТ СН'!$H$24</f>
        <v>3528.7946331000003</v>
      </c>
      <c r="N90" s="36">
        <f>SUMIFS(СВЦЭМ!$D$33:$D$776,СВЦЭМ!$A$33:$A$776,$A90,СВЦЭМ!$B$33:$B$776,N$83)+'СЕТ СН'!$H$14+СВЦЭМ!$D$10+'СЕТ СН'!$H$5-'СЕТ СН'!$H$24</f>
        <v>3476.2921968299997</v>
      </c>
      <c r="O90" s="36">
        <f>SUMIFS(СВЦЭМ!$D$33:$D$776,СВЦЭМ!$A$33:$A$776,$A90,СВЦЭМ!$B$33:$B$776,O$83)+'СЕТ СН'!$H$14+СВЦЭМ!$D$10+'СЕТ СН'!$H$5-'СЕТ СН'!$H$24</f>
        <v>3445.12016614</v>
      </c>
      <c r="P90" s="36">
        <f>SUMIFS(СВЦЭМ!$D$33:$D$776,СВЦЭМ!$A$33:$A$776,$A90,СВЦЭМ!$B$33:$B$776,P$83)+'СЕТ СН'!$H$14+СВЦЭМ!$D$10+'СЕТ СН'!$H$5-'СЕТ СН'!$H$24</f>
        <v>3449.23483953</v>
      </c>
      <c r="Q90" s="36">
        <f>SUMIFS(СВЦЭМ!$D$33:$D$776,СВЦЭМ!$A$33:$A$776,$A90,СВЦЭМ!$B$33:$B$776,Q$83)+'СЕТ СН'!$H$14+СВЦЭМ!$D$10+'СЕТ СН'!$H$5-'СЕТ СН'!$H$24</f>
        <v>3451.5649173199999</v>
      </c>
      <c r="R90" s="36">
        <f>SUMIFS(СВЦЭМ!$D$33:$D$776,СВЦЭМ!$A$33:$A$776,$A90,СВЦЭМ!$B$33:$B$776,R$83)+'СЕТ СН'!$H$14+СВЦЭМ!$D$10+'СЕТ СН'!$H$5-'СЕТ СН'!$H$24</f>
        <v>3460.9668044</v>
      </c>
      <c r="S90" s="36">
        <f>SUMIFS(СВЦЭМ!$D$33:$D$776,СВЦЭМ!$A$33:$A$776,$A90,СВЦЭМ!$B$33:$B$776,S$83)+'СЕТ СН'!$H$14+СВЦЭМ!$D$10+'СЕТ СН'!$H$5-'СЕТ СН'!$H$24</f>
        <v>3462.7757219</v>
      </c>
      <c r="T90" s="36">
        <f>SUMIFS(СВЦЭМ!$D$33:$D$776,СВЦЭМ!$A$33:$A$776,$A90,СВЦЭМ!$B$33:$B$776,T$83)+'СЕТ СН'!$H$14+СВЦЭМ!$D$10+'СЕТ СН'!$H$5-'СЕТ СН'!$H$24</f>
        <v>3450.7083203500001</v>
      </c>
      <c r="U90" s="36">
        <f>SUMIFS(СВЦЭМ!$D$33:$D$776,СВЦЭМ!$A$33:$A$776,$A90,СВЦЭМ!$B$33:$B$776,U$83)+'СЕТ СН'!$H$14+СВЦЭМ!$D$10+'СЕТ СН'!$H$5-'СЕТ СН'!$H$24</f>
        <v>3461.5886332700002</v>
      </c>
      <c r="V90" s="36">
        <f>SUMIFS(СВЦЭМ!$D$33:$D$776,СВЦЭМ!$A$33:$A$776,$A90,СВЦЭМ!$B$33:$B$776,V$83)+'СЕТ СН'!$H$14+СВЦЭМ!$D$10+'СЕТ СН'!$H$5-'СЕТ СН'!$H$24</f>
        <v>3478.5093044400001</v>
      </c>
      <c r="W90" s="36">
        <f>SUMIFS(СВЦЭМ!$D$33:$D$776,СВЦЭМ!$A$33:$A$776,$A90,СВЦЭМ!$B$33:$B$776,W$83)+'СЕТ СН'!$H$14+СВЦЭМ!$D$10+'СЕТ СН'!$H$5-'СЕТ СН'!$H$24</f>
        <v>3466.2515529800003</v>
      </c>
      <c r="X90" s="36">
        <f>SUMIFS(СВЦЭМ!$D$33:$D$776,СВЦЭМ!$A$33:$A$776,$A90,СВЦЭМ!$B$33:$B$776,X$83)+'СЕТ СН'!$H$14+СВЦЭМ!$D$10+'СЕТ СН'!$H$5-'СЕТ СН'!$H$24</f>
        <v>3497.4243710800001</v>
      </c>
      <c r="Y90" s="36">
        <f>SUMIFS(СВЦЭМ!$D$33:$D$776,СВЦЭМ!$A$33:$A$776,$A90,СВЦЭМ!$B$33:$B$776,Y$83)+'СЕТ СН'!$H$14+СВЦЭМ!$D$10+'СЕТ СН'!$H$5-'СЕТ СН'!$H$24</f>
        <v>3582.2134600700001</v>
      </c>
    </row>
    <row r="91" spans="1:27" ht="15.75" x14ac:dyDescent="0.2">
      <c r="A91" s="35">
        <f t="shared" si="2"/>
        <v>44051</v>
      </c>
      <c r="B91" s="36">
        <f>SUMIFS(СВЦЭМ!$D$33:$D$776,СВЦЭМ!$A$33:$A$776,$A91,СВЦЭМ!$B$33:$B$776,B$83)+'СЕТ СН'!$H$14+СВЦЭМ!$D$10+'СЕТ СН'!$H$5-'СЕТ СН'!$H$24</f>
        <v>3656.4904793699998</v>
      </c>
      <c r="C91" s="36">
        <f>SUMIFS(СВЦЭМ!$D$33:$D$776,СВЦЭМ!$A$33:$A$776,$A91,СВЦЭМ!$B$33:$B$776,C$83)+'СЕТ СН'!$H$14+СВЦЭМ!$D$10+'СЕТ СН'!$H$5-'СЕТ СН'!$H$24</f>
        <v>3679.3806748400002</v>
      </c>
      <c r="D91" s="36">
        <f>SUMIFS(СВЦЭМ!$D$33:$D$776,СВЦЭМ!$A$33:$A$776,$A91,СВЦЭМ!$B$33:$B$776,D$83)+'СЕТ СН'!$H$14+СВЦЭМ!$D$10+'СЕТ СН'!$H$5-'СЕТ СН'!$H$24</f>
        <v>3681.84096198</v>
      </c>
      <c r="E91" s="36">
        <f>SUMIFS(СВЦЭМ!$D$33:$D$776,СВЦЭМ!$A$33:$A$776,$A91,СВЦЭМ!$B$33:$B$776,E$83)+'СЕТ СН'!$H$14+СВЦЭМ!$D$10+'СЕТ СН'!$H$5-'СЕТ СН'!$H$24</f>
        <v>3701.6376618599998</v>
      </c>
      <c r="F91" s="36">
        <f>SUMIFS(СВЦЭМ!$D$33:$D$776,СВЦЭМ!$A$33:$A$776,$A91,СВЦЭМ!$B$33:$B$776,F$83)+'СЕТ СН'!$H$14+СВЦЭМ!$D$10+'СЕТ СН'!$H$5-'СЕТ СН'!$H$24</f>
        <v>3699.7683442500002</v>
      </c>
      <c r="G91" s="36">
        <f>SUMIFS(СВЦЭМ!$D$33:$D$776,СВЦЭМ!$A$33:$A$776,$A91,СВЦЭМ!$B$33:$B$776,G$83)+'СЕТ СН'!$H$14+СВЦЭМ!$D$10+'СЕТ СН'!$H$5-'СЕТ СН'!$H$24</f>
        <v>3699.9323510200002</v>
      </c>
      <c r="H91" s="36">
        <f>SUMIFS(СВЦЭМ!$D$33:$D$776,СВЦЭМ!$A$33:$A$776,$A91,СВЦЭМ!$B$33:$B$776,H$83)+'СЕТ СН'!$H$14+СВЦЭМ!$D$10+'СЕТ СН'!$H$5-'СЕТ СН'!$H$24</f>
        <v>3688.0096847099999</v>
      </c>
      <c r="I91" s="36">
        <f>SUMIFS(СВЦЭМ!$D$33:$D$776,СВЦЭМ!$A$33:$A$776,$A91,СВЦЭМ!$B$33:$B$776,I$83)+'СЕТ СН'!$H$14+СВЦЭМ!$D$10+'СЕТ СН'!$H$5-'СЕТ СН'!$H$24</f>
        <v>3652.7190934199998</v>
      </c>
      <c r="J91" s="36">
        <f>SUMIFS(СВЦЭМ!$D$33:$D$776,СВЦЭМ!$A$33:$A$776,$A91,СВЦЭМ!$B$33:$B$776,J$83)+'СЕТ СН'!$H$14+СВЦЭМ!$D$10+'СЕТ СН'!$H$5-'СЕТ СН'!$H$24</f>
        <v>3635.2756538799999</v>
      </c>
      <c r="K91" s="36">
        <f>SUMIFS(СВЦЭМ!$D$33:$D$776,СВЦЭМ!$A$33:$A$776,$A91,СВЦЭМ!$B$33:$B$776,K$83)+'СЕТ СН'!$H$14+СВЦЭМ!$D$10+'СЕТ СН'!$H$5-'СЕТ СН'!$H$24</f>
        <v>3616.1647907500001</v>
      </c>
      <c r="L91" s="36">
        <f>SUMIFS(СВЦЭМ!$D$33:$D$776,СВЦЭМ!$A$33:$A$776,$A91,СВЦЭМ!$B$33:$B$776,L$83)+'СЕТ СН'!$H$14+СВЦЭМ!$D$10+'СЕТ СН'!$H$5-'СЕТ СН'!$H$24</f>
        <v>3572.8920687</v>
      </c>
      <c r="M91" s="36">
        <f>SUMIFS(СВЦЭМ!$D$33:$D$776,СВЦЭМ!$A$33:$A$776,$A91,СВЦЭМ!$B$33:$B$776,M$83)+'СЕТ СН'!$H$14+СВЦЭМ!$D$10+'СЕТ СН'!$H$5-'СЕТ СН'!$H$24</f>
        <v>3480.1310898900001</v>
      </c>
      <c r="N91" s="36">
        <f>SUMIFS(СВЦЭМ!$D$33:$D$776,СВЦЭМ!$A$33:$A$776,$A91,СВЦЭМ!$B$33:$B$776,N$83)+'СЕТ СН'!$H$14+СВЦЭМ!$D$10+'СЕТ СН'!$H$5-'СЕТ СН'!$H$24</f>
        <v>3436.0397694200001</v>
      </c>
      <c r="O91" s="36">
        <f>SUMIFS(СВЦЭМ!$D$33:$D$776,СВЦЭМ!$A$33:$A$776,$A91,СВЦЭМ!$B$33:$B$776,O$83)+'СЕТ СН'!$H$14+СВЦЭМ!$D$10+'СЕТ СН'!$H$5-'СЕТ СН'!$H$24</f>
        <v>3418.90200465</v>
      </c>
      <c r="P91" s="36">
        <f>SUMIFS(СВЦЭМ!$D$33:$D$776,СВЦЭМ!$A$33:$A$776,$A91,СВЦЭМ!$B$33:$B$776,P$83)+'СЕТ СН'!$H$14+СВЦЭМ!$D$10+'СЕТ СН'!$H$5-'СЕТ СН'!$H$24</f>
        <v>3417.89337535</v>
      </c>
      <c r="Q91" s="36">
        <f>SUMIFS(СВЦЭМ!$D$33:$D$776,СВЦЭМ!$A$33:$A$776,$A91,СВЦЭМ!$B$33:$B$776,Q$83)+'СЕТ СН'!$H$14+СВЦЭМ!$D$10+'СЕТ СН'!$H$5-'СЕТ СН'!$H$24</f>
        <v>3429.0474718699998</v>
      </c>
      <c r="R91" s="36">
        <f>SUMIFS(СВЦЭМ!$D$33:$D$776,СВЦЭМ!$A$33:$A$776,$A91,СВЦЭМ!$B$33:$B$776,R$83)+'СЕТ СН'!$H$14+СВЦЭМ!$D$10+'СЕТ СН'!$H$5-'СЕТ СН'!$H$24</f>
        <v>3411.9678485300001</v>
      </c>
      <c r="S91" s="36">
        <f>SUMIFS(СВЦЭМ!$D$33:$D$776,СВЦЭМ!$A$33:$A$776,$A91,СВЦЭМ!$B$33:$B$776,S$83)+'СЕТ СН'!$H$14+СВЦЭМ!$D$10+'СЕТ СН'!$H$5-'СЕТ СН'!$H$24</f>
        <v>3420.1767864799999</v>
      </c>
      <c r="T91" s="36">
        <f>SUMIFS(СВЦЭМ!$D$33:$D$776,СВЦЭМ!$A$33:$A$776,$A91,СВЦЭМ!$B$33:$B$776,T$83)+'СЕТ СН'!$H$14+СВЦЭМ!$D$10+'СЕТ СН'!$H$5-'СЕТ СН'!$H$24</f>
        <v>3436.83730664</v>
      </c>
      <c r="U91" s="36">
        <f>SUMIFS(СВЦЭМ!$D$33:$D$776,СВЦЭМ!$A$33:$A$776,$A91,СВЦЭМ!$B$33:$B$776,U$83)+'СЕТ СН'!$H$14+СВЦЭМ!$D$10+'СЕТ СН'!$H$5-'СЕТ СН'!$H$24</f>
        <v>3443.5039136200003</v>
      </c>
      <c r="V91" s="36">
        <f>SUMIFS(СВЦЭМ!$D$33:$D$776,СВЦЭМ!$A$33:$A$776,$A91,СВЦЭМ!$B$33:$B$776,V$83)+'СЕТ СН'!$H$14+СВЦЭМ!$D$10+'СЕТ СН'!$H$5-'СЕТ СН'!$H$24</f>
        <v>3431.6307888900001</v>
      </c>
      <c r="W91" s="36">
        <f>SUMIFS(СВЦЭМ!$D$33:$D$776,СВЦЭМ!$A$33:$A$776,$A91,СВЦЭМ!$B$33:$B$776,W$83)+'СЕТ СН'!$H$14+СВЦЭМ!$D$10+'СЕТ СН'!$H$5-'СЕТ СН'!$H$24</f>
        <v>3419.8952457</v>
      </c>
      <c r="X91" s="36">
        <f>SUMIFS(СВЦЭМ!$D$33:$D$776,СВЦЭМ!$A$33:$A$776,$A91,СВЦЭМ!$B$33:$B$776,X$83)+'СЕТ СН'!$H$14+СВЦЭМ!$D$10+'СЕТ СН'!$H$5-'СЕТ СН'!$H$24</f>
        <v>3444.3276947499999</v>
      </c>
      <c r="Y91" s="36">
        <f>SUMIFS(СВЦЭМ!$D$33:$D$776,СВЦЭМ!$A$33:$A$776,$A91,СВЦЭМ!$B$33:$B$776,Y$83)+'СЕТ СН'!$H$14+СВЦЭМ!$D$10+'СЕТ СН'!$H$5-'СЕТ СН'!$H$24</f>
        <v>3541.1083352300002</v>
      </c>
    </row>
    <row r="92" spans="1:27" ht="15.75" x14ac:dyDescent="0.2">
      <c r="A92" s="35">
        <f t="shared" si="2"/>
        <v>44052</v>
      </c>
      <c r="B92" s="36">
        <f>SUMIFS(СВЦЭМ!$D$33:$D$776,СВЦЭМ!$A$33:$A$776,$A92,СВЦЭМ!$B$33:$B$776,B$83)+'СЕТ СН'!$H$14+СВЦЭМ!$D$10+'СЕТ СН'!$H$5-'СЕТ СН'!$H$24</f>
        <v>3627.9947800700002</v>
      </c>
      <c r="C92" s="36">
        <f>SUMIFS(СВЦЭМ!$D$33:$D$776,СВЦЭМ!$A$33:$A$776,$A92,СВЦЭМ!$B$33:$B$776,C$83)+'СЕТ СН'!$H$14+СВЦЭМ!$D$10+'СЕТ СН'!$H$5-'СЕТ СН'!$H$24</f>
        <v>3711.1448051500001</v>
      </c>
      <c r="D92" s="36">
        <f>SUMIFS(СВЦЭМ!$D$33:$D$776,СВЦЭМ!$A$33:$A$776,$A92,СВЦЭМ!$B$33:$B$776,D$83)+'СЕТ СН'!$H$14+СВЦЭМ!$D$10+'СЕТ СН'!$H$5-'СЕТ СН'!$H$24</f>
        <v>3704.5493072200002</v>
      </c>
      <c r="E92" s="36">
        <f>SUMIFS(СВЦЭМ!$D$33:$D$776,СВЦЭМ!$A$33:$A$776,$A92,СВЦЭМ!$B$33:$B$776,E$83)+'СЕТ СН'!$H$14+СВЦЭМ!$D$10+'СЕТ СН'!$H$5-'СЕТ СН'!$H$24</f>
        <v>3699.4355153699998</v>
      </c>
      <c r="F92" s="36">
        <f>SUMIFS(СВЦЭМ!$D$33:$D$776,СВЦЭМ!$A$33:$A$776,$A92,СВЦЭМ!$B$33:$B$776,F$83)+'СЕТ СН'!$H$14+СВЦЭМ!$D$10+'СЕТ СН'!$H$5-'СЕТ СН'!$H$24</f>
        <v>3693.6626213600002</v>
      </c>
      <c r="G92" s="36">
        <f>SUMIFS(СВЦЭМ!$D$33:$D$776,СВЦЭМ!$A$33:$A$776,$A92,СВЦЭМ!$B$33:$B$776,G$83)+'СЕТ СН'!$H$14+СВЦЭМ!$D$10+'СЕТ СН'!$H$5-'СЕТ СН'!$H$24</f>
        <v>3700.2990006700002</v>
      </c>
      <c r="H92" s="36">
        <f>SUMIFS(СВЦЭМ!$D$33:$D$776,СВЦЭМ!$A$33:$A$776,$A92,СВЦЭМ!$B$33:$B$776,H$83)+'СЕТ СН'!$H$14+СВЦЭМ!$D$10+'СЕТ СН'!$H$5-'СЕТ СН'!$H$24</f>
        <v>3711.8008868500001</v>
      </c>
      <c r="I92" s="36">
        <f>SUMIFS(СВЦЭМ!$D$33:$D$776,СВЦЭМ!$A$33:$A$776,$A92,СВЦЭМ!$B$33:$B$776,I$83)+'СЕТ СН'!$H$14+СВЦЭМ!$D$10+'СЕТ СН'!$H$5-'СЕТ СН'!$H$24</f>
        <v>3708.2252158700003</v>
      </c>
      <c r="J92" s="36">
        <f>SUMIFS(СВЦЭМ!$D$33:$D$776,СВЦЭМ!$A$33:$A$776,$A92,СВЦЭМ!$B$33:$B$776,J$83)+'СЕТ СН'!$H$14+СВЦЭМ!$D$10+'СЕТ СН'!$H$5-'СЕТ СН'!$H$24</f>
        <v>3658.31161501</v>
      </c>
      <c r="K92" s="36">
        <f>SUMIFS(СВЦЭМ!$D$33:$D$776,СВЦЭМ!$A$33:$A$776,$A92,СВЦЭМ!$B$33:$B$776,K$83)+'СЕТ СН'!$H$14+СВЦЭМ!$D$10+'СЕТ СН'!$H$5-'СЕТ СН'!$H$24</f>
        <v>3616.0084553699999</v>
      </c>
      <c r="L92" s="36">
        <f>SUMIFS(СВЦЭМ!$D$33:$D$776,СВЦЭМ!$A$33:$A$776,$A92,СВЦЭМ!$B$33:$B$776,L$83)+'СЕТ СН'!$H$14+СВЦЭМ!$D$10+'СЕТ СН'!$H$5-'СЕТ СН'!$H$24</f>
        <v>3570.25784015</v>
      </c>
      <c r="M92" s="36">
        <f>SUMIFS(СВЦЭМ!$D$33:$D$776,СВЦЭМ!$A$33:$A$776,$A92,СВЦЭМ!$B$33:$B$776,M$83)+'СЕТ СН'!$H$14+СВЦЭМ!$D$10+'СЕТ СН'!$H$5-'СЕТ СН'!$H$24</f>
        <v>3484.4925808399998</v>
      </c>
      <c r="N92" s="36">
        <f>SUMIFS(СВЦЭМ!$D$33:$D$776,СВЦЭМ!$A$33:$A$776,$A92,СВЦЭМ!$B$33:$B$776,N$83)+'СЕТ СН'!$H$14+СВЦЭМ!$D$10+'СЕТ СН'!$H$5-'СЕТ СН'!$H$24</f>
        <v>3432.3560849599999</v>
      </c>
      <c r="O92" s="36">
        <f>SUMIFS(СВЦЭМ!$D$33:$D$776,СВЦЭМ!$A$33:$A$776,$A92,СВЦЭМ!$B$33:$B$776,O$83)+'СЕТ СН'!$H$14+СВЦЭМ!$D$10+'СЕТ СН'!$H$5-'СЕТ СН'!$H$24</f>
        <v>3400.1527460500001</v>
      </c>
      <c r="P92" s="36">
        <f>SUMIFS(СВЦЭМ!$D$33:$D$776,СВЦЭМ!$A$33:$A$776,$A92,СВЦЭМ!$B$33:$B$776,P$83)+'СЕТ СН'!$H$14+СВЦЭМ!$D$10+'СЕТ СН'!$H$5-'СЕТ СН'!$H$24</f>
        <v>3402.7464535600002</v>
      </c>
      <c r="Q92" s="36">
        <f>SUMIFS(СВЦЭМ!$D$33:$D$776,СВЦЭМ!$A$33:$A$776,$A92,СВЦЭМ!$B$33:$B$776,Q$83)+'СЕТ СН'!$H$14+СВЦЭМ!$D$10+'СЕТ СН'!$H$5-'СЕТ СН'!$H$24</f>
        <v>3420.6785049600003</v>
      </c>
      <c r="R92" s="36">
        <f>SUMIFS(СВЦЭМ!$D$33:$D$776,СВЦЭМ!$A$33:$A$776,$A92,СВЦЭМ!$B$33:$B$776,R$83)+'СЕТ СН'!$H$14+СВЦЭМ!$D$10+'СЕТ СН'!$H$5-'СЕТ СН'!$H$24</f>
        <v>3407.3773565299998</v>
      </c>
      <c r="S92" s="36">
        <f>SUMIFS(СВЦЭМ!$D$33:$D$776,СВЦЭМ!$A$33:$A$776,$A92,СВЦЭМ!$B$33:$B$776,S$83)+'СЕТ СН'!$H$14+СВЦЭМ!$D$10+'СЕТ СН'!$H$5-'СЕТ СН'!$H$24</f>
        <v>3409.7191485200001</v>
      </c>
      <c r="T92" s="36">
        <f>SUMIFS(СВЦЭМ!$D$33:$D$776,СВЦЭМ!$A$33:$A$776,$A92,СВЦЭМ!$B$33:$B$776,T$83)+'СЕТ СН'!$H$14+СВЦЭМ!$D$10+'СЕТ СН'!$H$5-'СЕТ СН'!$H$24</f>
        <v>3420.4211243499999</v>
      </c>
      <c r="U92" s="36">
        <f>SUMIFS(СВЦЭМ!$D$33:$D$776,СВЦЭМ!$A$33:$A$776,$A92,СВЦЭМ!$B$33:$B$776,U$83)+'СЕТ СН'!$H$14+СВЦЭМ!$D$10+'СЕТ СН'!$H$5-'СЕТ СН'!$H$24</f>
        <v>3425.2136961699998</v>
      </c>
      <c r="V92" s="36">
        <f>SUMIFS(СВЦЭМ!$D$33:$D$776,СВЦЭМ!$A$33:$A$776,$A92,СВЦЭМ!$B$33:$B$776,V$83)+'СЕТ СН'!$H$14+СВЦЭМ!$D$10+'СЕТ СН'!$H$5-'СЕТ СН'!$H$24</f>
        <v>3425.5635699899999</v>
      </c>
      <c r="W92" s="36">
        <f>SUMIFS(СВЦЭМ!$D$33:$D$776,СВЦЭМ!$A$33:$A$776,$A92,СВЦЭМ!$B$33:$B$776,W$83)+'СЕТ СН'!$H$14+СВЦЭМ!$D$10+'СЕТ СН'!$H$5-'СЕТ СН'!$H$24</f>
        <v>3411.49054136</v>
      </c>
      <c r="X92" s="36">
        <f>SUMIFS(СВЦЭМ!$D$33:$D$776,СВЦЭМ!$A$33:$A$776,$A92,СВЦЭМ!$B$33:$B$776,X$83)+'СЕТ СН'!$H$14+СВЦЭМ!$D$10+'СЕТ СН'!$H$5-'СЕТ СН'!$H$24</f>
        <v>3442.3597176900003</v>
      </c>
      <c r="Y92" s="36">
        <f>SUMIFS(СВЦЭМ!$D$33:$D$776,СВЦЭМ!$A$33:$A$776,$A92,СВЦЭМ!$B$33:$B$776,Y$83)+'СЕТ СН'!$H$14+СВЦЭМ!$D$10+'СЕТ СН'!$H$5-'СЕТ СН'!$H$24</f>
        <v>3545.8069757100002</v>
      </c>
    </row>
    <row r="93" spans="1:27" ht="15.75" x14ac:dyDescent="0.2">
      <c r="A93" s="35">
        <f t="shared" si="2"/>
        <v>44053</v>
      </c>
      <c r="B93" s="36">
        <f>SUMIFS(СВЦЭМ!$D$33:$D$776,СВЦЭМ!$A$33:$A$776,$A93,СВЦЭМ!$B$33:$B$776,B$83)+'СЕТ СН'!$H$14+СВЦЭМ!$D$10+'СЕТ СН'!$H$5-'СЕТ СН'!$H$24</f>
        <v>3632.5899532600001</v>
      </c>
      <c r="C93" s="36">
        <f>SUMIFS(СВЦЭМ!$D$33:$D$776,СВЦЭМ!$A$33:$A$776,$A93,СВЦЭМ!$B$33:$B$776,C$83)+'СЕТ СН'!$H$14+СВЦЭМ!$D$10+'СЕТ СН'!$H$5-'СЕТ СН'!$H$24</f>
        <v>3685.2494632500002</v>
      </c>
      <c r="D93" s="36">
        <f>SUMIFS(СВЦЭМ!$D$33:$D$776,СВЦЭМ!$A$33:$A$776,$A93,СВЦЭМ!$B$33:$B$776,D$83)+'СЕТ СН'!$H$14+СВЦЭМ!$D$10+'СЕТ СН'!$H$5-'СЕТ СН'!$H$24</f>
        <v>3667.7644081200001</v>
      </c>
      <c r="E93" s="36">
        <f>SUMIFS(СВЦЭМ!$D$33:$D$776,СВЦЭМ!$A$33:$A$776,$A93,СВЦЭМ!$B$33:$B$776,E$83)+'СЕТ СН'!$H$14+СВЦЭМ!$D$10+'СЕТ СН'!$H$5-'СЕТ СН'!$H$24</f>
        <v>3655.5887467399998</v>
      </c>
      <c r="F93" s="36">
        <f>SUMIFS(СВЦЭМ!$D$33:$D$776,СВЦЭМ!$A$33:$A$776,$A93,СВЦЭМ!$B$33:$B$776,F$83)+'СЕТ СН'!$H$14+СВЦЭМ!$D$10+'СЕТ СН'!$H$5-'СЕТ СН'!$H$24</f>
        <v>3648.6183142099999</v>
      </c>
      <c r="G93" s="36">
        <f>SUMIFS(СВЦЭМ!$D$33:$D$776,СВЦЭМ!$A$33:$A$776,$A93,СВЦЭМ!$B$33:$B$776,G$83)+'СЕТ СН'!$H$14+СВЦЭМ!$D$10+'СЕТ СН'!$H$5-'СЕТ СН'!$H$24</f>
        <v>3657.03034235</v>
      </c>
      <c r="H93" s="36">
        <f>SUMIFS(СВЦЭМ!$D$33:$D$776,СВЦЭМ!$A$33:$A$776,$A93,СВЦЭМ!$B$33:$B$776,H$83)+'СЕТ СН'!$H$14+СВЦЭМ!$D$10+'СЕТ СН'!$H$5-'СЕТ СН'!$H$24</f>
        <v>3685.1764034100001</v>
      </c>
      <c r="I93" s="36">
        <f>SUMIFS(СВЦЭМ!$D$33:$D$776,СВЦЭМ!$A$33:$A$776,$A93,СВЦЭМ!$B$33:$B$776,I$83)+'СЕТ СН'!$H$14+СВЦЭМ!$D$10+'СЕТ СН'!$H$5-'СЕТ СН'!$H$24</f>
        <v>3679.2350060899998</v>
      </c>
      <c r="J93" s="36">
        <f>SUMIFS(СВЦЭМ!$D$33:$D$776,СВЦЭМ!$A$33:$A$776,$A93,СВЦЭМ!$B$33:$B$776,J$83)+'СЕТ СН'!$H$14+СВЦЭМ!$D$10+'СЕТ СН'!$H$5-'СЕТ СН'!$H$24</f>
        <v>3626.23374066</v>
      </c>
      <c r="K93" s="36">
        <f>SUMIFS(СВЦЭМ!$D$33:$D$776,СВЦЭМ!$A$33:$A$776,$A93,СВЦЭМ!$B$33:$B$776,K$83)+'СЕТ СН'!$H$14+СВЦЭМ!$D$10+'СЕТ СН'!$H$5-'СЕТ СН'!$H$24</f>
        <v>3580.7073990500003</v>
      </c>
      <c r="L93" s="36">
        <f>SUMIFS(СВЦЭМ!$D$33:$D$776,СВЦЭМ!$A$33:$A$776,$A93,СВЦЭМ!$B$33:$B$776,L$83)+'СЕТ СН'!$H$14+СВЦЭМ!$D$10+'СЕТ СН'!$H$5-'СЕТ СН'!$H$24</f>
        <v>3571.7008905000002</v>
      </c>
      <c r="M93" s="36">
        <f>SUMIFS(СВЦЭМ!$D$33:$D$776,СВЦЭМ!$A$33:$A$776,$A93,СВЦЭМ!$B$33:$B$776,M$83)+'СЕТ СН'!$H$14+СВЦЭМ!$D$10+'СЕТ СН'!$H$5-'СЕТ СН'!$H$24</f>
        <v>3519.27633272</v>
      </c>
      <c r="N93" s="36">
        <f>SUMIFS(СВЦЭМ!$D$33:$D$776,СВЦЭМ!$A$33:$A$776,$A93,СВЦЭМ!$B$33:$B$776,N$83)+'СЕТ СН'!$H$14+СВЦЭМ!$D$10+'СЕТ СН'!$H$5-'СЕТ СН'!$H$24</f>
        <v>3457.1041215800001</v>
      </c>
      <c r="O93" s="36">
        <f>SUMIFS(СВЦЭМ!$D$33:$D$776,СВЦЭМ!$A$33:$A$776,$A93,СВЦЭМ!$B$33:$B$776,O$83)+'СЕТ СН'!$H$14+СВЦЭМ!$D$10+'СЕТ СН'!$H$5-'СЕТ СН'!$H$24</f>
        <v>3421.6436810300002</v>
      </c>
      <c r="P93" s="36">
        <f>SUMIFS(СВЦЭМ!$D$33:$D$776,СВЦЭМ!$A$33:$A$776,$A93,СВЦЭМ!$B$33:$B$776,P$83)+'СЕТ СН'!$H$14+СВЦЭМ!$D$10+'СЕТ СН'!$H$5-'СЕТ СН'!$H$24</f>
        <v>3395.0701727000001</v>
      </c>
      <c r="Q93" s="36">
        <f>SUMIFS(СВЦЭМ!$D$33:$D$776,СВЦЭМ!$A$33:$A$776,$A93,СВЦЭМ!$B$33:$B$776,Q$83)+'СЕТ СН'!$H$14+СВЦЭМ!$D$10+'СЕТ СН'!$H$5-'СЕТ СН'!$H$24</f>
        <v>3401.2996985899999</v>
      </c>
      <c r="R93" s="36">
        <f>SUMIFS(СВЦЭМ!$D$33:$D$776,СВЦЭМ!$A$33:$A$776,$A93,СВЦЭМ!$B$33:$B$776,R$83)+'СЕТ СН'!$H$14+СВЦЭМ!$D$10+'СЕТ СН'!$H$5-'СЕТ СН'!$H$24</f>
        <v>3405.89422741</v>
      </c>
      <c r="S93" s="36">
        <f>SUMIFS(СВЦЭМ!$D$33:$D$776,СВЦЭМ!$A$33:$A$776,$A93,СВЦЭМ!$B$33:$B$776,S$83)+'СЕТ СН'!$H$14+СВЦЭМ!$D$10+'СЕТ СН'!$H$5-'СЕТ СН'!$H$24</f>
        <v>3405.8108259199998</v>
      </c>
      <c r="T93" s="36">
        <f>SUMIFS(СВЦЭМ!$D$33:$D$776,СВЦЭМ!$A$33:$A$776,$A93,СВЦЭМ!$B$33:$B$776,T$83)+'СЕТ СН'!$H$14+СВЦЭМ!$D$10+'СЕТ СН'!$H$5-'СЕТ СН'!$H$24</f>
        <v>3415.53246438</v>
      </c>
      <c r="U93" s="36">
        <f>SUMIFS(СВЦЭМ!$D$33:$D$776,СВЦЭМ!$A$33:$A$776,$A93,СВЦЭМ!$B$33:$B$776,U$83)+'СЕТ СН'!$H$14+СВЦЭМ!$D$10+'СЕТ СН'!$H$5-'СЕТ СН'!$H$24</f>
        <v>3416.4853813600002</v>
      </c>
      <c r="V93" s="36">
        <f>SUMIFS(СВЦЭМ!$D$33:$D$776,СВЦЭМ!$A$33:$A$776,$A93,СВЦЭМ!$B$33:$B$776,V$83)+'СЕТ СН'!$H$14+СВЦЭМ!$D$10+'СЕТ СН'!$H$5-'СЕТ СН'!$H$24</f>
        <v>3407.0368955200001</v>
      </c>
      <c r="W93" s="36">
        <f>SUMIFS(СВЦЭМ!$D$33:$D$776,СВЦЭМ!$A$33:$A$776,$A93,СВЦЭМ!$B$33:$B$776,W$83)+'СЕТ СН'!$H$14+СВЦЭМ!$D$10+'СЕТ СН'!$H$5-'СЕТ СН'!$H$24</f>
        <v>3391.6548195400001</v>
      </c>
      <c r="X93" s="36">
        <f>SUMIFS(СВЦЭМ!$D$33:$D$776,СВЦЭМ!$A$33:$A$776,$A93,СВЦЭМ!$B$33:$B$776,X$83)+'СЕТ СН'!$H$14+СВЦЭМ!$D$10+'СЕТ СН'!$H$5-'СЕТ СН'!$H$24</f>
        <v>3424.0991845899998</v>
      </c>
      <c r="Y93" s="36">
        <f>SUMIFS(СВЦЭМ!$D$33:$D$776,СВЦЭМ!$A$33:$A$776,$A93,СВЦЭМ!$B$33:$B$776,Y$83)+'СЕТ СН'!$H$14+СВЦЭМ!$D$10+'СЕТ СН'!$H$5-'СЕТ СН'!$H$24</f>
        <v>3502.8167499599999</v>
      </c>
    </row>
    <row r="94" spans="1:27" ht="15.75" x14ac:dyDescent="0.2">
      <c r="A94" s="35">
        <f t="shared" si="2"/>
        <v>44054</v>
      </c>
      <c r="B94" s="36">
        <f>SUMIFS(СВЦЭМ!$D$33:$D$776,СВЦЭМ!$A$33:$A$776,$A94,СВЦЭМ!$B$33:$B$776,B$83)+'СЕТ СН'!$H$14+СВЦЭМ!$D$10+'СЕТ СН'!$H$5-'СЕТ СН'!$H$24</f>
        <v>3592.90863799</v>
      </c>
      <c r="C94" s="36">
        <f>SUMIFS(СВЦЭМ!$D$33:$D$776,СВЦЭМ!$A$33:$A$776,$A94,СВЦЭМ!$B$33:$B$776,C$83)+'СЕТ СН'!$H$14+СВЦЭМ!$D$10+'СЕТ СН'!$H$5-'СЕТ СН'!$H$24</f>
        <v>3635.6300141500001</v>
      </c>
      <c r="D94" s="36">
        <f>SUMIFS(СВЦЭМ!$D$33:$D$776,СВЦЭМ!$A$33:$A$776,$A94,СВЦЭМ!$B$33:$B$776,D$83)+'СЕТ СН'!$H$14+СВЦЭМ!$D$10+'СЕТ СН'!$H$5-'СЕТ СН'!$H$24</f>
        <v>3630.1525300499998</v>
      </c>
      <c r="E94" s="36">
        <f>SUMIFS(СВЦЭМ!$D$33:$D$776,СВЦЭМ!$A$33:$A$776,$A94,СВЦЭМ!$B$33:$B$776,E$83)+'СЕТ СН'!$H$14+СВЦЭМ!$D$10+'СЕТ СН'!$H$5-'СЕТ СН'!$H$24</f>
        <v>3616.3489516999998</v>
      </c>
      <c r="F94" s="36">
        <f>SUMIFS(СВЦЭМ!$D$33:$D$776,СВЦЭМ!$A$33:$A$776,$A94,СВЦЭМ!$B$33:$B$776,F$83)+'СЕТ СН'!$H$14+СВЦЭМ!$D$10+'СЕТ СН'!$H$5-'СЕТ СН'!$H$24</f>
        <v>3602.5307978000001</v>
      </c>
      <c r="G94" s="36">
        <f>SUMIFS(СВЦЭМ!$D$33:$D$776,СВЦЭМ!$A$33:$A$776,$A94,СВЦЭМ!$B$33:$B$776,G$83)+'СЕТ СН'!$H$14+СВЦЭМ!$D$10+'СЕТ СН'!$H$5-'СЕТ СН'!$H$24</f>
        <v>3614.9972069</v>
      </c>
      <c r="H94" s="36">
        <f>SUMIFS(СВЦЭМ!$D$33:$D$776,СВЦЭМ!$A$33:$A$776,$A94,СВЦЭМ!$B$33:$B$776,H$83)+'СЕТ СН'!$H$14+СВЦЭМ!$D$10+'СЕТ СН'!$H$5-'СЕТ СН'!$H$24</f>
        <v>3584.1767668100001</v>
      </c>
      <c r="I94" s="36">
        <f>SUMIFS(СВЦЭМ!$D$33:$D$776,СВЦЭМ!$A$33:$A$776,$A94,СВЦЭМ!$B$33:$B$776,I$83)+'СЕТ СН'!$H$14+СВЦЭМ!$D$10+'СЕТ СН'!$H$5-'СЕТ СН'!$H$24</f>
        <v>3569.1389926299998</v>
      </c>
      <c r="J94" s="36">
        <f>SUMIFS(СВЦЭМ!$D$33:$D$776,СВЦЭМ!$A$33:$A$776,$A94,СВЦЭМ!$B$33:$B$776,J$83)+'СЕТ СН'!$H$14+СВЦЭМ!$D$10+'СЕТ СН'!$H$5-'СЕТ СН'!$H$24</f>
        <v>3542.9172277400003</v>
      </c>
      <c r="K94" s="36">
        <f>SUMIFS(СВЦЭМ!$D$33:$D$776,СВЦЭМ!$A$33:$A$776,$A94,СВЦЭМ!$B$33:$B$776,K$83)+'СЕТ СН'!$H$14+СВЦЭМ!$D$10+'СЕТ СН'!$H$5-'СЕТ СН'!$H$24</f>
        <v>3519.4688717999998</v>
      </c>
      <c r="L94" s="36">
        <f>SUMIFS(СВЦЭМ!$D$33:$D$776,СВЦЭМ!$A$33:$A$776,$A94,СВЦЭМ!$B$33:$B$776,L$83)+'СЕТ СН'!$H$14+СВЦЭМ!$D$10+'СЕТ СН'!$H$5-'СЕТ СН'!$H$24</f>
        <v>3509.47271103</v>
      </c>
      <c r="M94" s="36">
        <f>SUMIFS(СВЦЭМ!$D$33:$D$776,СВЦЭМ!$A$33:$A$776,$A94,СВЦЭМ!$B$33:$B$776,M$83)+'СЕТ СН'!$H$14+СВЦЭМ!$D$10+'СЕТ СН'!$H$5-'СЕТ СН'!$H$24</f>
        <v>3466.6757678200001</v>
      </c>
      <c r="N94" s="36">
        <f>SUMIFS(СВЦЭМ!$D$33:$D$776,СВЦЭМ!$A$33:$A$776,$A94,СВЦЭМ!$B$33:$B$776,N$83)+'СЕТ СН'!$H$14+СВЦЭМ!$D$10+'СЕТ СН'!$H$5-'СЕТ СН'!$H$24</f>
        <v>3451.3791568799998</v>
      </c>
      <c r="O94" s="36">
        <f>SUMIFS(СВЦЭМ!$D$33:$D$776,СВЦЭМ!$A$33:$A$776,$A94,СВЦЭМ!$B$33:$B$776,O$83)+'СЕТ СН'!$H$14+СВЦЭМ!$D$10+'СЕТ СН'!$H$5-'СЕТ СН'!$H$24</f>
        <v>3455.9919270199998</v>
      </c>
      <c r="P94" s="36">
        <f>SUMIFS(СВЦЭМ!$D$33:$D$776,СВЦЭМ!$A$33:$A$776,$A94,СВЦЭМ!$B$33:$B$776,P$83)+'СЕТ СН'!$H$14+СВЦЭМ!$D$10+'СЕТ СН'!$H$5-'СЕТ СН'!$H$24</f>
        <v>3455.6650735900002</v>
      </c>
      <c r="Q94" s="36">
        <f>SUMIFS(СВЦЭМ!$D$33:$D$776,СВЦЭМ!$A$33:$A$776,$A94,СВЦЭМ!$B$33:$B$776,Q$83)+'СЕТ СН'!$H$14+СВЦЭМ!$D$10+'СЕТ СН'!$H$5-'СЕТ СН'!$H$24</f>
        <v>3454.9227630200003</v>
      </c>
      <c r="R94" s="36">
        <f>SUMIFS(СВЦЭМ!$D$33:$D$776,СВЦЭМ!$A$33:$A$776,$A94,СВЦЭМ!$B$33:$B$776,R$83)+'СЕТ СН'!$H$14+СВЦЭМ!$D$10+'СЕТ СН'!$H$5-'СЕТ СН'!$H$24</f>
        <v>3449.4069664099998</v>
      </c>
      <c r="S94" s="36">
        <f>SUMIFS(СВЦЭМ!$D$33:$D$776,СВЦЭМ!$A$33:$A$776,$A94,СВЦЭМ!$B$33:$B$776,S$83)+'СЕТ СН'!$H$14+СВЦЭМ!$D$10+'СЕТ СН'!$H$5-'СЕТ СН'!$H$24</f>
        <v>3454.9264314500001</v>
      </c>
      <c r="T94" s="36">
        <f>SUMIFS(СВЦЭМ!$D$33:$D$776,СВЦЭМ!$A$33:$A$776,$A94,СВЦЭМ!$B$33:$B$776,T$83)+'СЕТ СН'!$H$14+СВЦЭМ!$D$10+'СЕТ СН'!$H$5-'СЕТ СН'!$H$24</f>
        <v>3453.8670624599999</v>
      </c>
      <c r="U94" s="36">
        <f>SUMIFS(СВЦЭМ!$D$33:$D$776,СВЦЭМ!$A$33:$A$776,$A94,СВЦЭМ!$B$33:$B$776,U$83)+'СЕТ СН'!$H$14+СВЦЭМ!$D$10+'СЕТ СН'!$H$5-'СЕТ СН'!$H$24</f>
        <v>3446.6937729700003</v>
      </c>
      <c r="V94" s="36">
        <f>SUMIFS(СВЦЭМ!$D$33:$D$776,СВЦЭМ!$A$33:$A$776,$A94,СВЦЭМ!$B$33:$B$776,V$83)+'СЕТ СН'!$H$14+СВЦЭМ!$D$10+'СЕТ СН'!$H$5-'СЕТ СН'!$H$24</f>
        <v>3441.5763442299999</v>
      </c>
      <c r="W94" s="36">
        <f>SUMIFS(СВЦЭМ!$D$33:$D$776,СВЦЭМ!$A$33:$A$776,$A94,СВЦЭМ!$B$33:$B$776,W$83)+'СЕТ СН'!$H$14+СВЦЭМ!$D$10+'СЕТ СН'!$H$5-'СЕТ СН'!$H$24</f>
        <v>3448.4815124400002</v>
      </c>
      <c r="X94" s="36">
        <f>SUMIFS(СВЦЭМ!$D$33:$D$776,СВЦЭМ!$A$33:$A$776,$A94,СВЦЭМ!$B$33:$B$776,X$83)+'СЕТ СН'!$H$14+СВЦЭМ!$D$10+'СЕТ СН'!$H$5-'СЕТ СН'!$H$24</f>
        <v>3449.4505767599999</v>
      </c>
      <c r="Y94" s="36">
        <f>SUMIFS(СВЦЭМ!$D$33:$D$776,СВЦЭМ!$A$33:$A$776,$A94,СВЦЭМ!$B$33:$B$776,Y$83)+'СЕТ СН'!$H$14+СВЦЭМ!$D$10+'СЕТ СН'!$H$5-'СЕТ СН'!$H$24</f>
        <v>3492.8135993000001</v>
      </c>
    </row>
    <row r="95" spans="1:27" ht="15.75" x14ac:dyDescent="0.2">
      <c r="A95" s="35">
        <f t="shared" si="2"/>
        <v>44055</v>
      </c>
      <c r="B95" s="36">
        <f>SUMIFS(СВЦЭМ!$D$33:$D$776,СВЦЭМ!$A$33:$A$776,$A95,СВЦЭМ!$B$33:$B$776,B$83)+'СЕТ СН'!$H$14+СВЦЭМ!$D$10+'СЕТ СН'!$H$5-'СЕТ СН'!$H$24</f>
        <v>3591.95088235</v>
      </c>
      <c r="C95" s="36">
        <f>SUMIFS(СВЦЭМ!$D$33:$D$776,СВЦЭМ!$A$33:$A$776,$A95,СВЦЭМ!$B$33:$B$776,C$83)+'СЕТ СН'!$H$14+СВЦЭМ!$D$10+'СЕТ СН'!$H$5-'СЕТ СН'!$H$24</f>
        <v>3628.9741146799997</v>
      </c>
      <c r="D95" s="36">
        <f>SUMIFS(СВЦЭМ!$D$33:$D$776,СВЦЭМ!$A$33:$A$776,$A95,СВЦЭМ!$B$33:$B$776,D$83)+'СЕТ СН'!$H$14+СВЦЭМ!$D$10+'СЕТ СН'!$H$5-'СЕТ СН'!$H$24</f>
        <v>3627.8515514999999</v>
      </c>
      <c r="E95" s="36">
        <f>SUMIFS(СВЦЭМ!$D$33:$D$776,СВЦЭМ!$A$33:$A$776,$A95,СВЦЭМ!$B$33:$B$776,E$83)+'СЕТ СН'!$H$14+СВЦЭМ!$D$10+'СЕТ СН'!$H$5-'СЕТ СН'!$H$24</f>
        <v>3632.8774395099999</v>
      </c>
      <c r="F95" s="36">
        <f>SUMIFS(СВЦЭМ!$D$33:$D$776,СВЦЭМ!$A$33:$A$776,$A95,СВЦЭМ!$B$33:$B$776,F$83)+'СЕТ СН'!$H$14+СВЦЭМ!$D$10+'СЕТ СН'!$H$5-'СЕТ СН'!$H$24</f>
        <v>3634.0184057199999</v>
      </c>
      <c r="G95" s="36">
        <f>SUMIFS(СВЦЭМ!$D$33:$D$776,СВЦЭМ!$A$33:$A$776,$A95,СВЦЭМ!$B$33:$B$776,G$83)+'СЕТ СН'!$H$14+СВЦЭМ!$D$10+'СЕТ СН'!$H$5-'СЕТ СН'!$H$24</f>
        <v>3630.7082552699999</v>
      </c>
      <c r="H95" s="36">
        <f>SUMIFS(СВЦЭМ!$D$33:$D$776,СВЦЭМ!$A$33:$A$776,$A95,СВЦЭМ!$B$33:$B$776,H$83)+'СЕТ СН'!$H$14+СВЦЭМ!$D$10+'СЕТ СН'!$H$5-'СЕТ СН'!$H$24</f>
        <v>3618.5552429499999</v>
      </c>
      <c r="I95" s="36">
        <f>SUMIFS(СВЦЭМ!$D$33:$D$776,СВЦЭМ!$A$33:$A$776,$A95,СВЦЭМ!$B$33:$B$776,I$83)+'СЕТ СН'!$H$14+СВЦЭМ!$D$10+'СЕТ СН'!$H$5-'СЕТ СН'!$H$24</f>
        <v>3604.0191062399999</v>
      </c>
      <c r="J95" s="36">
        <f>SUMIFS(СВЦЭМ!$D$33:$D$776,СВЦЭМ!$A$33:$A$776,$A95,СВЦЭМ!$B$33:$B$776,J$83)+'СЕТ СН'!$H$14+СВЦЭМ!$D$10+'СЕТ СН'!$H$5-'СЕТ СН'!$H$24</f>
        <v>3550.64917264</v>
      </c>
      <c r="K95" s="36">
        <f>SUMIFS(СВЦЭМ!$D$33:$D$776,СВЦЭМ!$A$33:$A$776,$A95,СВЦЭМ!$B$33:$B$776,K$83)+'СЕТ СН'!$H$14+СВЦЭМ!$D$10+'СЕТ СН'!$H$5-'СЕТ СН'!$H$24</f>
        <v>3527.3015473599999</v>
      </c>
      <c r="L95" s="36">
        <f>SUMIFS(СВЦЭМ!$D$33:$D$776,СВЦЭМ!$A$33:$A$776,$A95,СВЦЭМ!$B$33:$B$776,L$83)+'СЕТ СН'!$H$14+СВЦЭМ!$D$10+'СЕТ СН'!$H$5-'СЕТ СН'!$H$24</f>
        <v>3506.6518079500001</v>
      </c>
      <c r="M95" s="36">
        <f>SUMIFS(СВЦЭМ!$D$33:$D$776,СВЦЭМ!$A$33:$A$776,$A95,СВЦЭМ!$B$33:$B$776,M$83)+'СЕТ СН'!$H$14+СВЦЭМ!$D$10+'СЕТ СН'!$H$5-'СЕТ СН'!$H$24</f>
        <v>3419.7473562300002</v>
      </c>
      <c r="N95" s="36">
        <f>SUMIFS(СВЦЭМ!$D$33:$D$776,СВЦЭМ!$A$33:$A$776,$A95,СВЦЭМ!$B$33:$B$776,N$83)+'СЕТ СН'!$H$14+СВЦЭМ!$D$10+'СЕТ СН'!$H$5-'СЕТ СН'!$H$24</f>
        <v>3388.5528975799998</v>
      </c>
      <c r="O95" s="36">
        <f>SUMIFS(СВЦЭМ!$D$33:$D$776,СВЦЭМ!$A$33:$A$776,$A95,СВЦЭМ!$B$33:$B$776,O$83)+'СЕТ СН'!$H$14+СВЦЭМ!$D$10+'СЕТ СН'!$H$5-'СЕТ СН'!$H$24</f>
        <v>3376.7705679999999</v>
      </c>
      <c r="P95" s="36">
        <f>SUMIFS(СВЦЭМ!$D$33:$D$776,СВЦЭМ!$A$33:$A$776,$A95,СВЦЭМ!$B$33:$B$776,P$83)+'СЕТ СН'!$H$14+СВЦЭМ!$D$10+'СЕТ СН'!$H$5-'СЕТ СН'!$H$24</f>
        <v>3424.6125580400003</v>
      </c>
      <c r="Q95" s="36">
        <f>SUMIFS(СВЦЭМ!$D$33:$D$776,СВЦЭМ!$A$33:$A$776,$A95,СВЦЭМ!$B$33:$B$776,Q$83)+'СЕТ СН'!$H$14+СВЦЭМ!$D$10+'СЕТ СН'!$H$5-'СЕТ СН'!$H$24</f>
        <v>3428.6004883000001</v>
      </c>
      <c r="R95" s="36">
        <f>SUMIFS(СВЦЭМ!$D$33:$D$776,СВЦЭМ!$A$33:$A$776,$A95,СВЦЭМ!$B$33:$B$776,R$83)+'СЕТ СН'!$H$14+СВЦЭМ!$D$10+'СЕТ СН'!$H$5-'СЕТ СН'!$H$24</f>
        <v>3431.2012740800001</v>
      </c>
      <c r="S95" s="36">
        <f>SUMIFS(СВЦЭМ!$D$33:$D$776,СВЦЭМ!$A$33:$A$776,$A95,СВЦЭМ!$B$33:$B$776,S$83)+'СЕТ СН'!$H$14+СВЦЭМ!$D$10+'СЕТ СН'!$H$5-'СЕТ СН'!$H$24</f>
        <v>3431.9446455299999</v>
      </c>
      <c r="T95" s="36">
        <f>SUMIFS(СВЦЭМ!$D$33:$D$776,СВЦЭМ!$A$33:$A$776,$A95,СВЦЭМ!$B$33:$B$776,T$83)+'СЕТ СН'!$H$14+СВЦЭМ!$D$10+'СЕТ СН'!$H$5-'СЕТ СН'!$H$24</f>
        <v>3430.70755564</v>
      </c>
      <c r="U95" s="36">
        <f>SUMIFS(СВЦЭМ!$D$33:$D$776,СВЦЭМ!$A$33:$A$776,$A95,СВЦЭМ!$B$33:$B$776,U$83)+'СЕТ СН'!$H$14+СВЦЭМ!$D$10+'СЕТ СН'!$H$5-'СЕТ СН'!$H$24</f>
        <v>3409.7086862699998</v>
      </c>
      <c r="V95" s="36">
        <f>SUMIFS(СВЦЭМ!$D$33:$D$776,СВЦЭМ!$A$33:$A$776,$A95,СВЦЭМ!$B$33:$B$776,V$83)+'СЕТ СН'!$H$14+СВЦЭМ!$D$10+'СЕТ СН'!$H$5-'СЕТ СН'!$H$24</f>
        <v>3411.39057576</v>
      </c>
      <c r="W95" s="36">
        <f>SUMIFS(СВЦЭМ!$D$33:$D$776,СВЦЭМ!$A$33:$A$776,$A95,СВЦЭМ!$B$33:$B$776,W$83)+'СЕТ СН'!$H$14+СВЦЭМ!$D$10+'СЕТ СН'!$H$5-'СЕТ СН'!$H$24</f>
        <v>3413.4592442399999</v>
      </c>
      <c r="X95" s="36">
        <f>SUMIFS(СВЦЭМ!$D$33:$D$776,СВЦЭМ!$A$33:$A$776,$A95,СВЦЭМ!$B$33:$B$776,X$83)+'СЕТ СН'!$H$14+СВЦЭМ!$D$10+'СЕТ СН'!$H$5-'СЕТ СН'!$H$24</f>
        <v>3430.5271501699999</v>
      </c>
      <c r="Y95" s="36">
        <f>SUMIFS(СВЦЭМ!$D$33:$D$776,СВЦЭМ!$A$33:$A$776,$A95,СВЦЭМ!$B$33:$B$776,Y$83)+'СЕТ СН'!$H$14+СВЦЭМ!$D$10+'СЕТ СН'!$H$5-'СЕТ СН'!$H$24</f>
        <v>3516.6699272199999</v>
      </c>
    </row>
    <row r="96" spans="1:27" ht="15.75" x14ac:dyDescent="0.2">
      <c r="A96" s="35">
        <f t="shared" si="2"/>
        <v>44056</v>
      </c>
      <c r="B96" s="36">
        <f>SUMIFS(СВЦЭМ!$D$33:$D$776,СВЦЭМ!$A$33:$A$776,$A96,СВЦЭМ!$B$33:$B$776,B$83)+'СЕТ СН'!$H$14+СВЦЭМ!$D$10+'СЕТ СН'!$H$5-'СЕТ СН'!$H$24</f>
        <v>3597.59191818</v>
      </c>
      <c r="C96" s="36">
        <f>SUMIFS(СВЦЭМ!$D$33:$D$776,СВЦЭМ!$A$33:$A$776,$A96,СВЦЭМ!$B$33:$B$776,C$83)+'СЕТ СН'!$H$14+СВЦЭМ!$D$10+'СЕТ СН'!$H$5-'СЕТ СН'!$H$24</f>
        <v>3636.8143887800002</v>
      </c>
      <c r="D96" s="36">
        <f>SUMIFS(СВЦЭМ!$D$33:$D$776,СВЦЭМ!$A$33:$A$776,$A96,СВЦЭМ!$B$33:$B$776,D$83)+'СЕТ СН'!$H$14+СВЦЭМ!$D$10+'СЕТ СН'!$H$5-'СЕТ СН'!$H$24</f>
        <v>3664.0007533399998</v>
      </c>
      <c r="E96" s="36">
        <f>SUMIFS(СВЦЭМ!$D$33:$D$776,СВЦЭМ!$A$33:$A$776,$A96,СВЦЭМ!$B$33:$B$776,E$83)+'СЕТ СН'!$H$14+СВЦЭМ!$D$10+'СЕТ СН'!$H$5-'СЕТ СН'!$H$24</f>
        <v>3678.5240815699999</v>
      </c>
      <c r="F96" s="36">
        <f>SUMIFS(СВЦЭМ!$D$33:$D$776,СВЦЭМ!$A$33:$A$776,$A96,СВЦЭМ!$B$33:$B$776,F$83)+'СЕТ СН'!$H$14+СВЦЭМ!$D$10+'СЕТ СН'!$H$5-'СЕТ СН'!$H$24</f>
        <v>3674.3165311799999</v>
      </c>
      <c r="G96" s="36">
        <f>SUMIFS(СВЦЭМ!$D$33:$D$776,СВЦЭМ!$A$33:$A$776,$A96,СВЦЭМ!$B$33:$B$776,G$83)+'СЕТ СН'!$H$14+СВЦЭМ!$D$10+'СЕТ СН'!$H$5-'СЕТ СН'!$H$24</f>
        <v>3652.5475324500003</v>
      </c>
      <c r="H96" s="36">
        <f>SUMIFS(СВЦЭМ!$D$33:$D$776,СВЦЭМ!$A$33:$A$776,$A96,СВЦЭМ!$B$33:$B$776,H$83)+'СЕТ СН'!$H$14+СВЦЭМ!$D$10+'СЕТ СН'!$H$5-'СЕТ СН'!$H$24</f>
        <v>3610.70161908</v>
      </c>
      <c r="I96" s="36">
        <f>SUMIFS(СВЦЭМ!$D$33:$D$776,СВЦЭМ!$A$33:$A$776,$A96,СВЦЭМ!$B$33:$B$776,I$83)+'СЕТ СН'!$H$14+СВЦЭМ!$D$10+'СЕТ СН'!$H$5-'СЕТ СН'!$H$24</f>
        <v>3548.3742696999998</v>
      </c>
      <c r="J96" s="36">
        <f>SUMIFS(СВЦЭМ!$D$33:$D$776,СВЦЭМ!$A$33:$A$776,$A96,СВЦЭМ!$B$33:$B$776,J$83)+'СЕТ СН'!$H$14+СВЦЭМ!$D$10+'СЕТ СН'!$H$5-'СЕТ СН'!$H$24</f>
        <v>3495.68540708</v>
      </c>
      <c r="K96" s="36">
        <f>SUMIFS(СВЦЭМ!$D$33:$D$776,СВЦЭМ!$A$33:$A$776,$A96,СВЦЭМ!$B$33:$B$776,K$83)+'СЕТ СН'!$H$14+СВЦЭМ!$D$10+'СЕТ СН'!$H$5-'СЕТ СН'!$H$24</f>
        <v>3471.5438187700001</v>
      </c>
      <c r="L96" s="36">
        <f>SUMIFS(СВЦЭМ!$D$33:$D$776,СВЦЭМ!$A$33:$A$776,$A96,СВЦЭМ!$B$33:$B$776,L$83)+'СЕТ СН'!$H$14+СВЦЭМ!$D$10+'СЕТ СН'!$H$5-'СЕТ СН'!$H$24</f>
        <v>3468.68874461</v>
      </c>
      <c r="M96" s="36">
        <f>SUMIFS(СВЦЭМ!$D$33:$D$776,СВЦЭМ!$A$33:$A$776,$A96,СВЦЭМ!$B$33:$B$776,M$83)+'СЕТ СН'!$H$14+СВЦЭМ!$D$10+'СЕТ СН'!$H$5-'СЕТ СН'!$H$24</f>
        <v>3424.3548813699999</v>
      </c>
      <c r="N96" s="36">
        <f>SUMIFS(СВЦЭМ!$D$33:$D$776,СВЦЭМ!$A$33:$A$776,$A96,СВЦЭМ!$B$33:$B$776,N$83)+'СЕТ СН'!$H$14+СВЦЭМ!$D$10+'СЕТ СН'!$H$5-'СЕТ СН'!$H$24</f>
        <v>3441.9944279800002</v>
      </c>
      <c r="O96" s="36">
        <f>SUMIFS(СВЦЭМ!$D$33:$D$776,СВЦЭМ!$A$33:$A$776,$A96,СВЦЭМ!$B$33:$B$776,O$83)+'СЕТ СН'!$H$14+СВЦЭМ!$D$10+'СЕТ СН'!$H$5-'СЕТ СН'!$H$24</f>
        <v>3441.2751202999998</v>
      </c>
      <c r="P96" s="36">
        <f>SUMIFS(СВЦЭМ!$D$33:$D$776,СВЦЭМ!$A$33:$A$776,$A96,СВЦЭМ!$B$33:$B$776,P$83)+'СЕТ СН'!$H$14+СВЦЭМ!$D$10+'СЕТ СН'!$H$5-'СЕТ СН'!$H$24</f>
        <v>3444.2981770699998</v>
      </c>
      <c r="Q96" s="36">
        <f>SUMIFS(СВЦЭМ!$D$33:$D$776,СВЦЭМ!$A$33:$A$776,$A96,СВЦЭМ!$B$33:$B$776,Q$83)+'СЕТ СН'!$H$14+СВЦЭМ!$D$10+'СЕТ СН'!$H$5-'СЕТ СН'!$H$24</f>
        <v>3454.2241586800001</v>
      </c>
      <c r="R96" s="36">
        <f>SUMIFS(СВЦЭМ!$D$33:$D$776,СВЦЭМ!$A$33:$A$776,$A96,СВЦЭМ!$B$33:$B$776,R$83)+'СЕТ СН'!$H$14+СВЦЭМ!$D$10+'СЕТ СН'!$H$5-'СЕТ СН'!$H$24</f>
        <v>3447.8226866999998</v>
      </c>
      <c r="S96" s="36">
        <f>SUMIFS(СВЦЭМ!$D$33:$D$776,СВЦЭМ!$A$33:$A$776,$A96,СВЦЭМ!$B$33:$B$776,S$83)+'СЕТ СН'!$H$14+СВЦЭМ!$D$10+'СЕТ СН'!$H$5-'СЕТ СН'!$H$24</f>
        <v>3453.9260542100001</v>
      </c>
      <c r="T96" s="36">
        <f>SUMIFS(СВЦЭМ!$D$33:$D$776,СВЦЭМ!$A$33:$A$776,$A96,СВЦЭМ!$B$33:$B$776,T$83)+'СЕТ СН'!$H$14+СВЦЭМ!$D$10+'СЕТ СН'!$H$5-'СЕТ СН'!$H$24</f>
        <v>3393.5335795700003</v>
      </c>
      <c r="U96" s="36">
        <f>SUMIFS(СВЦЭМ!$D$33:$D$776,СВЦЭМ!$A$33:$A$776,$A96,СВЦЭМ!$B$33:$B$776,U$83)+'СЕТ СН'!$H$14+СВЦЭМ!$D$10+'СЕТ СН'!$H$5-'СЕТ СН'!$H$24</f>
        <v>3331.1677817499999</v>
      </c>
      <c r="V96" s="36">
        <f>SUMIFS(СВЦЭМ!$D$33:$D$776,СВЦЭМ!$A$33:$A$776,$A96,СВЦЭМ!$B$33:$B$776,V$83)+'СЕТ СН'!$H$14+СВЦЭМ!$D$10+'СЕТ СН'!$H$5-'СЕТ СН'!$H$24</f>
        <v>3334.6957401</v>
      </c>
      <c r="W96" s="36">
        <f>SUMIFS(СВЦЭМ!$D$33:$D$776,СВЦЭМ!$A$33:$A$776,$A96,СВЦЭМ!$B$33:$B$776,W$83)+'СЕТ СН'!$H$14+СВЦЭМ!$D$10+'СЕТ СН'!$H$5-'СЕТ СН'!$H$24</f>
        <v>3349.6617475000003</v>
      </c>
      <c r="X96" s="36">
        <f>SUMIFS(СВЦЭМ!$D$33:$D$776,СВЦЭМ!$A$33:$A$776,$A96,СВЦЭМ!$B$33:$B$776,X$83)+'СЕТ СН'!$H$14+СВЦЭМ!$D$10+'СЕТ СН'!$H$5-'СЕТ СН'!$H$24</f>
        <v>3354.8686279499998</v>
      </c>
      <c r="Y96" s="36">
        <f>SUMIFS(СВЦЭМ!$D$33:$D$776,СВЦЭМ!$A$33:$A$776,$A96,СВЦЭМ!$B$33:$B$776,Y$83)+'СЕТ СН'!$H$14+СВЦЭМ!$D$10+'СЕТ СН'!$H$5-'СЕТ СН'!$H$24</f>
        <v>3416.06542055</v>
      </c>
    </row>
    <row r="97" spans="1:25" ht="15.75" x14ac:dyDescent="0.2">
      <c r="A97" s="35">
        <f t="shared" si="2"/>
        <v>44057</v>
      </c>
      <c r="B97" s="36">
        <f>SUMIFS(СВЦЭМ!$D$33:$D$776,СВЦЭМ!$A$33:$A$776,$A97,СВЦЭМ!$B$33:$B$776,B$83)+'СЕТ СН'!$H$14+СВЦЭМ!$D$10+'СЕТ СН'!$H$5-'СЕТ СН'!$H$24</f>
        <v>3567.6270869300001</v>
      </c>
      <c r="C97" s="36">
        <f>SUMIFS(СВЦЭМ!$D$33:$D$776,СВЦЭМ!$A$33:$A$776,$A97,СВЦЭМ!$B$33:$B$776,C$83)+'СЕТ СН'!$H$14+СВЦЭМ!$D$10+'СЕТ СН'!$H$5-'СЕТ СН'!$H$24</f>
        <v>3588.0735818000003</v>
      </c>
      <c r="D97" s="36">
        <f>SUMIFS(СВЦЭМ!$D$33:$D$776,СВЦЭМ!$A$33:$A$776,$A97,СВЦЭМ!$B$33:$B$776,D$83)+'СЕТ СН'!$H$14+СВЦЭМ!$D$10+'СЕТ СН'!$H$5-'СЕТ СН'!$H$24</f>
        <v>3615.1406495400001</v>
      </c>
      <c r="E97" s="36">
        <f>SUMIFS(СВЦЭМ!$D$33:$D$776,СВЦЭМ!$A$33:$A$776,$A97,СВЦЭМ!$B$33:$B$776,E$83)+'СЕТ СН'!$H$14+СВЦЭМ!$D$10+'СЕТ СН'!$H$5-'СЕТ СН'!$H$24</f>
        <v>3616.2223139400003</v>
      </c>
      <c r="F97" s="36">
        <f>SUMIFS(СВЦЭМ!$D$33:$D$776,СВЦЭМ!$A$33:$A$776,$A97,СВЦЭМ!$B$33:$B$776,F$83)+'СЕТ СН'!$H$14+СВЦЭМ!$D$10+'СЕТ СН'!$H$5-'СЕТ СН'!$H$24</f>
        <v>3610.2535689900001</v>
      </c>
      <c r="G97" s="36">
        <f>SUMIFS(СВЦЭМ!$D$33:$D$776,СВЦЭМ!$A$33:$A$776,$A97,СВЦЭМ!$B$33:$B$776,G$83)+'СЕТ СН'!$H$14+СВЦЭМ!$D$10+'СЕТ СН'!$H$5-'СЕТ СН'!$H$24</f>
        <v>3598.3660438900001</v>
      </c>
      <c r="H97" s="36">
        <f>SUMIFS(СВЦЭМ!$D$33:$D$776,СВЦЭМ!$A$33:$A$776,$A97,СВЦЭМ!$B$33:$B$776,H$83)+'СЕТ СН'!$H$14+СВЦЭМ!$D$10+'СЕТ СН'!$H$5-'СЕТ СН'!$H$24</f>
        <v>3578.7665838000003</v>
      </c>
      <c r="I97" s="36">
        <f>SUMIFS(СВЦЭМ!$D$33:$D$776,СВЦЭМ!$A$33:$A$776,$A97,СВЦЭМ!$B$33:$B$776,I$83)+'СЕТ СН'!$H$14+СВЦЭМ!$D$10+'СЕТ СН'!$H$5-'СЕТ СН'!$H$24</f>
        <v>3579.65574578</v>
      </c>
      <c r="J97" s="36">
        <f>SUMIFS(СВЦЭМ!$D$33:$D$776,СВЦЭМ!$A$33:$A$776,$A97,СВЦЭМ!$B$33:$B$776,J$83)+'СЕТ СН'!$H$14+СВЦЭМ!$D$10+'СЕТ СН'!$H$5-'СЕТ СН'!$H$24</f>
        <v>3528.2785422299999</v>
      </c>
      <c r="K97" s="36">
        <f>SUMIFS(СВЦЭМ!$D$33:$D$776,СВЦЭМ!$A$33:$A$776,$A97,СВЦЭМ!$B$33:$B$776,K$83)+'СЕТ СН'!$H$14+СВЦЭМ!$D$10+'СЕТ СН'!$H$5-'СЕТ СН'!$H$24</f>
        <v>3506.5659088299999</v>
      </c>
      <c r="L97" s="36">
        <f>SUMIFS(СВЦЭМ!$D$33:$D$776,СВЦЭМ!$A$33:$A$776,$A97,СВЦЭМ!$B$33:$B$776,L$83)+'СЕТ СН'!$H$14+СВЦЭМ!$D$10+'СЕТ СН'!$H$5-'СЕТ СН'!$H$24</f>
        <v>3490.88928549</v>
      </c>
      <c r="M97" s="36">
        <f>SUMIFS(СВЦЭМ!$D$33:$D$776,СВЦЭМ!$A$33:$A$776,$A97,СВЦЭМ!$B$33:$B$776,M$83)+'СЕТ СН'!$H$14+СВЦЭМ!$D$10+'СЕТ СН'!$H$5-'СЕТ СН'!$H$24</f>
        <v>3453.2141878500001</v>
      </c>
      <c r="N97" s="36">
        <f>SUMIFS(СВЦЭМ!$D$33:$D$776,СВЦЭМ!$A$33:$A$776,$A97,СВЦЭМ!$B$33:$B$776,N$83)+'СЕТ СН'!$H$14+СВЦЭМ!$D$10+'СЕТ СН'!$H$5-'СЕТ СН'!$H$24</f>
        <v>3380.0544288599999</v>
      </c>
      <c r="O97" s="36">
        <f>SUMIFS(СВЦЭМ!$D$33:$D$776,СВЦЭМ!$A$33:$A$776,$A97,СВЦЭМ!$B$33:$B$776,O$83)+'СЕТ СН'!$H$14+СВЦЭМ!$D$10+'СЕТ СН'!$H$5-'СЕТ СН'!$H$24</f>
        <v>3359.9250837300001</v>
      </c>
      <c r="P97" s="36">
        <f>SUMIFS(СВЦЭМ!$D$33:$D$776,СВЦЭМ!$A$33:$A$776,$A97,СВЦЭМ!$B$33:$B$776,P$83)+'СЕТ СН'!$H$14+СВЦЭМ!$D$10+'СЕТ СН'!$H$5-'СЕТ СН'!$H$24</f>
        <v>3368.9983853600002</v>
      </c>
      <c r="Q97" s="36">
        <f>SUMIFS(СВЦЭМ!$D$33:$D$776,СВЦЭМ!$A$33:$A$776,$A97,СВЦЭМ!$B$33:$B$776,Q$83)+'СЕТ СН'!$H$14+СВЦЭМ!$D$10+'СЕТ СН'!$H$5-'СЕТ СН'!$H$24</f>
        <v>3381.5312224899999</v>
      </c>
      <c r="R97" s="36">
        <f>SUMIFS(СВЦЭМ!$D$33:$D$776,СВЦЭМ!$A$33:$A$776,$A97,СВЦЭМ!$B$33:$B$776,R$83)+'СЕТ СН'!$H$14+СВЦЭМ!$D$10+'СЕТ СН'!$H$5-'СЕТ СН'!$H$24</f>
        <v>3377.2460879800001</v>
      </c>
      <c r="S97" s="36">
        <f>SUMIFS(СВЦЭМ!$D$33:$D$776,СВЦЭМ!$A$33:$A$776,$A97,СВЦЭМ!$B$33:$B$776,S$83)+'СЕТ СН'!$H$14+СВЦЭМ!$D$10+'СЕТ СН'!$H$5-'СЕТ СН'!$H$24</f>
        <v>3388.4500686800002</v>
      </c>
      <c r="T97" s="36">
        <f>SUMIFS(СВЦЭМ!$D$33:$D$776,СВЦЭМ!$A$33:$A$776,$A97,СВЦЭМ!$B$33:$B$776,T$83)+'СЕТ СН'!$H$14+СВЦЭМ!$D$10+'СЕТ СН'!$H$5-'СЕТ СН'!$H$24</f>
        <v>3386.4018420699999</v>
      </c>
      <c r="U97" s="36">
        <f>SUMIFS(СВЦЭМ!$D$33:$D$776,СВЦЭМ!$A$33:$A$776,$A97,СВЦЭМ!$B$33:$B$776,U$83)+'СЕТ СН'!$H$14+СВЦЭМ!$D$10+'СЕТ СН'!$H$5-'СЕТ СН'!$H$24</f>
        <v>3397.56955939</v>
      </c>
      <c r="V97" s="36">
        <f>SUMIFS(СВЦЭМ!$D$33:$D$776,СВЦЭМ!$A$33:$A$776,$A97,СВЦЭМ!$B$33:$B$776,V$83)+'СЕТ СН'!$H$14+СВЦЭМ!$D$10+'СЕТ СН'!$H$5-'СЕТ СН'!$H$24</f>
        <v>3386.1829048600002</v>
      </c>
      <c r="W97" s="36">
        <f>SUMIFS(СВЦЭМ!$D$33:$D$776,СВЦЭМ!$A$33:$A$776,$A97,СВЦЭМ!$B$33:$B$776,W$83)+'СЕТ СН'!$H$14+СВЦЭМ!$D$10+'СЕТ СН'!$H$5-'СЕТ СН'!$H$24</f>
        <v>3389.0340755400002</v>
      </c>
      <c r="X97" s="36">
        <f>SUMIFS(СВЦЭМ!$D$33:$D$776,СВЦЭМ!$A$33:$A$776,$A97,СВЦЭМ!$B$33:$B$776,X$83)+'СЕТ СН'!$H$14+СВЦЭМ!$D$10+'СЕТ СН'!$H$5-'СЕТ СН'!$H$24</f>
        <v>3409.5128781399999</v>
      </c>
      <c r="Y97" s="36">
        <f>SUMIFS(СВЦЭМ!$D$33:$D$776,СВЦЭМ!$A$33:$A$776,$A97,СВЦЭМ!$B$33:$B$776,Y$83)+'СЕТ СН'!$H$14+СВЦЭМ!$D$10+'СЕТ СН'!$H$5-'СЕТ СН'!$H$24</f>
        <v>3482.5828479000002</v>
      </c>
    </row>
    <row r="98" spans="1:25" ht="15.75" x14ac:dyDescent="0.2">
      <c r="A98" s="35">
        <f t="shared" si="2"/>
        <v>44058</v>
      </c>
      <c r="B98" s="36">
        <f>SUMIFS(СВЦЭМ!$D$33:$D$776,СВЦЭМ!$A$33:$A$776,$A98,СВЦЭМ!$B$33:$B$776,B$83)+'СЕТ СН'!$H$14+СВЦЭМ!$D$10+'СЕТ СН'!$H$5-'СЕТ СН'!$H$24</f>
        <v>3509.5797646400001</v>
      </c>
      <c r="C98" s="36">
        <f>SUMIFS(СВЦЭМ!$D$33:$D$776,СВЦЭМ!$A$33:$A$776,$A98,СВЦЭМ!$B$33:$B$776,C$83)+'СЕТ СН'!$H$14+СВЦЭМ!$D$10+'СЕТ СН'!$H$5-'СЕТ СН'!$H$24</f>
        <v>3548.7259596700001</v>
      </c>
      <c r="D98" s="36">
        <f>SUMIFS(СВЦЭМ!$D$33:$D$776,СВЦЭМ!$A$33:$A$776,$A98,СВЦЭМ!$B$33:$B$776,D$83)+'СЕТ СН'!$H$14+СВЦЭМ!$D$10+'СЕТ СН'!$H$5-'СЕТ СН'!$H$24</f>
        <v>3539.5175989300001</v>
      </c>
      <c r="E98" s="36">
        <f>SUMIFS(СВЦЭМ!$D$33:$D$776,СВЦЭМ!$A$33:$A$776,$A98,СВЦЭМ!$B$33:$B$776,E$83)+'СЕТ СН'!$H$14+СВЦЭМ!$D$10+'СЕТ СН'!$H$5-'СЕТ СН'!$H$24</f>
        <v>3536.2105850899998</v>
      </c>
      <c r="F98" s="36">
        <f>SUMIFS(СВЦЭМ!$D$33:$D$776,СВЦЭМ!$A$33:$A$776,$A98,СВЦЭМ!$B$33:$B$776,F$83)+'СЕТ СН'!$H$14+СВЦЭМ!$D$10+'СЕТ СН'!$H$5-'СЕТ СН'!$H$24</f>
        <v>3539.04376791</v>
      </c>
      <c r="G98" s="36">
        <f>SUMIFS(СВЦЭМ!$D$33:$D$776,СВЦЭМ!$A$33:$A$776,$A98,СВЦЭМ!$B$33:$B$776,G$83)+'СЕТ СН'!$H$14+СВЦЭМ!$D$10+'СЕТ СН'!$H$5-'СЕТ СН'!$H$24</f>
        <v>3540.0057354199998</v>
      </c>
      <c r="H98" s="36">
        <f>SUMIFS(СВЦЭМ!$D$33:$D$776,СВЦЭМ!$A$33:$A$776,$A98,СВЦЭМ!$B$33:$B$776,H$83)+'СЕТ СН'!$H$14+СВЦЭМ!$D$10+'СЕТ СН'!$H$5-'СЕТ СН'!$H$24</f>
        <v>3529.6113375800001</v>
      </c>
      <c r="I98" s="36">
        <f>SUMIFS(СВЦЭМ!$D$33:$D$776,СВЦЭМ!$A$33:$A$776,$A98,СВЦЭМ!$B$33:$B$776,I$83)+'СЕТ СН'!$H$14+СВЦЭМ!$D$10+'СЕТ СН'!$H$5-'СЕТ СН'!$H$24</f>
        <v>3523.7304232900001</v>
      </c>
      <c r="J98" s="36">
        <f>SUMIFS(СВЦЭМ!$D$33:$D$776,СВЦЭМ!$A$33:$A$776,$A98,СВЦЭМ!$B$33:$B$776,J$83)+'СЕТ СН'!$H$14+СВЦЭМ!$D$10+'СЕТ СН'!$H$5-'СЕТ СН'!$H$24</f>
        <v>3484.3874132700003</v>
      </c>
      <c r="K98" s="36">
        <f>SUMIFS(СВЦЭМ!$D$33:$D$776,СВЦЭМ!$A$33:$A$776,$A98,СВЦЭМ!$B$33:$B$776,K$83)+'СЕТ СН'!$H$14+СВЦЭМ!$D$10+'СЕТ СН'!$H$5-'СЕТ СН'!$H$24</f>
        <v>3447.6037531699999</v>
      </c>
      <c r="L98" s="36">
        <f>SUMIFS(СВЦЭМ!$D$33:$D$776,СВЦЭМ!$A$33:$A$776,$A98,СВЦЭМ!$B$33:$B$776,L$83)+'СЕТ СН'!$H$14+СВЦЭМ!$D$10+'СЕТ СН'!$H$5-'СЕТ СН'!$H$24</f>
        <v>3443.9740570700001</v>
      </c>
      <c r="M98" s="36">
        <f>SUMIFS(СВЦЭМ!$D$33:$D$776,СВЦЭМ!$A$33:$A$776,$A98,СВЦЭМ!$B$33:$B$776,M$83)+'СЕТ СН'!$H$14+СВЦЭМ!$D$10+'СЕТ СН'!$H$5-'СЕТ СН'!$H$24</f>
        <v>3454.7993370499998</v>
      </c>
      <c r="N98" s="36">
        <f>SUMIFS(СВЦЭМ!$D$33:$D$776,СВЦЭМ!$A$33:$A$776,$A98,СВЦЭМ!$B$33:$B$776,N$83)+'СЕТ СН'!$H$14+СВЦЭМ!$D$10+'СЕТ СН'!$H$5-'СЕТ СН'!$H$24</f>
        <v>3449.8245342800001</v>
      </c>
      <c r="O98" s="36">
        <f>SUMIFS(СВЦЭМ!$D$33:$D$776,СВЦЭМ!$A$33:$A$776,$A98,СВЦЭМ!$B$33:$B$776,O$83)+'СЕТ СН'!$H$14+СВЦЭМ!$D$10+'СЕТ СН'!$H$5-'СЕТ СН'!$H$24</f>
        <v>3427.08966624</v>
      </c>
      <c r="P98" s="36">
        <f>SUMIFS(СВЦЭМ!$D$33:$D$776,СВЦЭМ!$A$33:$A$776,$A98,СВЦЭМ!$B$33:$B$776,P$83)+'СЕТ СН'!$H$14+СВЦЭМ!$D$10+'СЕТ СН'!$H$5-'СЕТ СН'!$H$24</f>
        <v>3428.9132131300003</v>
      </c>
      <c r="Q98" s="36">
        <f>SUMIFS(СВЦЭМ!$D$33:$D$776,СВЦЭМ!$A$33:$A$776,$A98,СВЦЭМ!$B$33:$B$776,Q$83)+'СЕТ СН'!$H$14+СВЦЭМ!$D$10+'СЕТ СН'!$H$5-'СЕТ СН'!$H$24</f>
        <v>3433.8002541400001</v>
      </c>
      <c r="R98" s="36">
        <f>SUMIFS(СВЦЭМ!$D$33:$D$776,СВЦЭМ!$A$33:$A$776,$A98,СВЦЭМ!$B$33:$B$776,R$83)+'СЕТ СН'!$H$14+СВЦЭМ!$D$10+'СЕТ СН'!$H$5-'СЕТ СН'!$H$24</f>
        <v>3437.6409838600002</v>
      </c>
      <c r="S98" s="36">
        <f>SUMIFS(СВЦЭМ!$D$33:$D$776,СВЦЭМ!$A$33:$A$776,$A98,СВЦЭМ!$B$33:$B$776,S$83)+'СЕТ СН'!$H$14+СВЦЭМ!$D$10+'СЕТ СН'!$H$5-'СЕТ СН'!$H$24</f>
        <v>3439.5382082400001</v>
      </c>
      <c r="T98" s="36">
        <f>SUMIFS(СВЦЭМ!$D$33:$D$776,СВЦЭМ!$A$33:$A$776,$A98,СВЦЭМ!$B$33:$B$776,T$83)+'СЕТ СН'!$H$14+СВЦЭМ!$D$10+'СЕТ СН'!$H$5-'СЕТ СН'!$H$24</f>
        <v>3436.7312111599999</v>
      </c>
      <c r="U98" s="36">
        <f>SUMIFS(СВЦЭМ!$D$33:$D$776,СВЦЭМ!$A$33:$A$776,$A98,СВЦЭМ!$B$33:$B$776,U$83)+'СЕТ СН'!$H$14+СВЦЭМ!$D$10+'СЕТ СН'!$H$5-'СЕТ СН'!$H$24</f>
        <v>3441.5224712899999</v>
      </c>
      <c r="V98" s="36">
        <f>SUMIFS(СВЦЭМ!$D$33:$D$776,СВЦЭМ!$A$33:$A$776,$A98,СВЦЭМ!$B$33:$B$776,V$83)+'СЕТ СН'!$H$14+СВЦЭМ!$D$10+'СЕТ СН'!$H$5-'СЕТ СН'!$H$24</f>
        <v>3431.63401174</v>
      </c>
      <c r="W98" s="36">
        <f>SUMIFS(СВЦЭМ!$D$33:$D$776,СВЦЭМ!$A$33:$A$776,$A98,СВЦЭМ!$B$33:$B$776,W$83)+'СЕТ СН'!$H$14+СВЦЭМ!$D$10+'СЕТ СН'!$H$5-'СЕТ СН'!$H$24</f>
        <v>3425.69234499</v>
      </c>
      <c r="X98" s="36">
        <f>SUMIFS(СВЦЭМ!$D$33:$D$776,СВЦЭМ!$A$33:$A$776,$A98,СВЦЭМ!$B$33:$B$776,X$83)+'СЕТ СН'!$H$14+СВЦЭМ!$D$10+'СЕТ СН'!$H$5-'СЕТ СН'!$H$24</f>
        <v>3442.6805270099999</v>
      </c>
      <c r="Y98" s="36">
        <f>SUMIFS(СВЦЭМ!$D$33:$D$776,СВЦЭМ!$A$33:$A$776,$A98,СВЦЭМ!$B$33:$B$776,Y$83)+'СЕТ СН'!$H$14+СВЦЭМ!$D$10+'СЕТ СН'!$H$5-'СЕТ СН'!$H$24</f>
        <v>3457.4545698500001</v>
      </c>
    </row>
    <row r="99" spans="1:25" ht="15.75" x14ac:dyDescent="0.2">
      <c r="A99" s="35">
        <f t="shared" si="2"/>
        <v>44059</v>
      </c>
      <c r="B99" s="36">
        <f>SUMIFS(СВЦЭМ!$D$33:$D$776,СВЦЭМ!$A$33:$A$776,$A99,СВЦЭМ!$B$33:$B$776,B$83)+'СЕТ СН'!$H$14+СВЦЭМ!$D$10+'СЕТ СН'!$H$5-'СЕТ СН'!$H$24</f>
        <v>3531.0423542600001</v>
      </c>
      <c r="C99" s="36">
        <f>SUMIFS(СВЦЭМ!$D$33:$D$776,СВЦЭМ!$A$33:$A$776,$A99,СВЦЭМ!$B$33:$B$776,C$83)+'СЕТ СН'!$H$14+СВЦЭМ!$D$10+'СЕТ СН'!$H$5-'СЕТ СН'!$H$24</f>
        <v>3548.37393462</v>
      </c>
      <c r="D99" s="36">
        <f>SUMIFS(СВЦЭМ!$D$33:$D$776,СВЦЭМ!$A$33:$A$776,$A99,СВЦЭМ!$B$33:$B$776,D$83)+'СЕТ СН'!$H$14+СВЦЭМ!$D$10+'СЕТ СН'!$H$5-'СЕТ СН'!$H$24</f>
        <v>3561.0418006999998</v>
      </c>
      <c r="E99" s="36">
        <f>SUMIFS(СВЦЭМ!$D$33:$D$776,СВЦЭМ!$A$33:$A$776,$A99,СВЦЭМ!$B$33:$B$776,E$83)+'СЕТ СН'!$H$14+СВЦЭМ!$D$10+'СЕТ СН'!$H$5-'СЕТ СН'!$H$24</f>
        <v>3568.7532908799999</v>
      </c>
      <c r="F99" s="36">
        <f>SUMIFS(СВЦЭМ!$D$33:$D$776,СВЦЭМ!$A$33:$A$776,$A99,СВЦЭМ!$B$33:$B$776,F$83)+'СЕТ СН'!$H$14+СВЦЭМ!$D$10+'СЕТ СН'!$H$5-'СЕТ СН'!$H$24</f>
        <v>3565.8133283500001</v>
      </c>
      <c r="G99" s="36">
        <f>SUMIFS(СВЦЭМ!$D$33:$D$776,СВЦЭМ!$A$33:$A$776,$A99,СВЦЭМ!$B$33:$B$776,G$83)+'СЕТ СН'!$H$14+СВЦЭМ!$D$10+'СЕТ СН'!$H$5-'СЕТ СН'!$H$24</f>
        <v>3561.58021555</v>
      </c>
      <c r="H99" s="36">
        <f>SUMIFS(СВЦЭМ!$D$33:$D$776,СВЦЭМ!$A$33:$A$776,$A99,СВЦЭМ!$B$33:$B$776,H$83)+'СЕТ СН'!$H$14+СВЦЭМ!$D$10+'СЕТ СН'!$H$5-'СЕТ СН'!$H$24</f>
        <v>3546.2374056799999</v>
      </c>
      <c r="I99" s="36">
        <f>SUMIFS(СВЦЭМ!$D$33:$D$776,СВЦЭМ!$A$33:$A$776,$A99,СВЦЭМ!$B$33:$B$776,I$83)+'СЕТ СН'!$H$14+СВЦЭМ!$D$10+'СЕТ СН'!$H$5-'СЕТ СН'!$H$24</f>
        <v>3500.79049373</v>
      </c>
      <c r="J99" s="36">
        <f>SUMIFS(СВЦЭМ!$D$33:$D$776,СВЦЭМ!$A$33:$A$776,$A99,СВЦЭМ!$B$33:$B$776,J$83)+'СЕТ СН'!$H$14+СВЦЭМ!$D$10+'СЕТ СН'!$H$5-'СЕТ СН'!$H$24</f>
        <v>3475.19202554</v>
      </c>
      <c r="K99" s="36">
        <f>SUMIFS(СВЦЭМ!$D$33:$D$776,СВЦЭМ!$A$33:$A$776,$A99,СВЦЭМ!$B$33:$B$776,K$83)+'СЕТ СН'!$H$14+СВЦЭМ!$D$10+'СЕТ СН'!$H$5-'СЕТ СН'!$H$24</f>
        <v>3447.1796192100001</v>
      </c>
      <c r="L99" s="36">
        <f>SUMIFS(СВЦЭМ!$D$33:$D$776,СВЦЭМ!$A$33:$A$776,$A99,СВЦЭМ!$B$33:$B$776,L$83)+'СЕТ СН'!$H$14+СВЦЭМ!$D$10+'СЕТ СН'!$H$5-'СЕТ СН'!$H$24</f>
        <v>3438.70732744</v>
      </c>
      <c r="M99" s="36">
        <f>SUMIFS(СВЦЭМ!$D$33:$D$776,СВЦЭМ!$A$33:$A$776,$A99,СВЦЭМ!$B$33:$B$776,M$83)+'СЕТ СН'!$H$14+СВЦЭМ!$D$10+'СЕТ СН'!$H$5-'СЕТ СН'!$H$24</f>
        <v>3415.2967859599999</v>
      </c>
      <c r="N99" s="36">
        <f>SUMIFS(СВЦЭМ!$D$33:$D$776,СВЦЭМ!$A$33:$A$776,$A99,СВЦЭМ!$B$33:$B$776,N$83)+'СЕТ СН'!$H$14+СВЦЭМ!$D$10+'СЕТ СН'!$H$5-'СЕТ СН'!$H$24</f>
        <v>3406.03547299</v>
      </c>
      <c r="O99" s="36">
        <f>SUMIFS(СВЦЭМ!$D$33:$D$776,СВЦЭМ!$A$33:$A$776,$A99,СВЦЭМ!$B$33:$B$776,O$83)+'СЕТ СН'!$H$14+СВЦЭМ!$D$10+'СЕТ СН'!$H$5-'СЕТ СН'!$H$24</f>
        <v>3390.1845716299999</v>
      </c>
      <c r="P99" s="36">
        <f>SUMIFS(СВЦЭМ!$D$33:$D$776,СВЦЭМ!$A$33:$A$776,$A99,СВЦЭМ!$B$33:$B$776,P$83)+'СЕТ СН'!$H$14+СВЦЭМ!$D$10+'СЕТ СН'!$H$5-'СЕТ СН'!$H$24</f>
        <v>3386.3842552900001</v>
      </c>
      <c r="Q99" s="36">
        <f>SUMIFS(СВЦЭМ!$D$33:$D$776,СВЦЭМ!$A$33:$A$776,$A99,СВЦЭМ!$B$33:$B$776,Q$83)+'СЕТ СН'!$H$14+СВЦЭМ!$D$10+'СЕТ СН'!$H$5-'СЕТ СН'!$H$24</f>
        <v>3403.40964695</v>
      </c>
      <c r="R99" s="36">
        <f>SUMIFS(СВЦЭМ!$D$33:$D$776,СВЦЭМ!$A$33:$A$776,$A99,СВЦЭМ!$B$33:$B$776,R$83)+'СЕТ СН'!$H$14+СВЦЭМ!$D$10+'СЕТ СН'!$H$5-'СЕТ СН'!$H$24</f>
        <v>3417.7449356799998</v>
      </c>
      <c r="S99" s="36">
        <f>SUMIFS(СВЦЭМ!$D$33:$D$776,СВЦЭМ!$A$33:$A$776,$A99,СВЦЭМ!$B$33:$B$776,S$83)+'СЕТ СН'!$H$14+СВЦЭМ!$D$10+'СЕТ СН'!$H$5-'СЕТ СН'!$H$24</f>
        <v>3425.3202796400001</v>
      </c>
      <c r="T99" s="36">
        <f>SUMIFS(СВЦЭМ!$D$33:$D$776,СВЦЭМ!$A$33:$A$776,$A99,СВЦЭМ!$B$33:$B$776,T$83)+'СЕТ СН'!$H$14+СВЦЭМ!$D$10+'СЕТ СН'!$H$5-'СЕТ СН'!$H$24</f>
        <v>3429.9404818799999</v>
      </c>
      <c r="U99" s="36">
        <f>SUMIFS(СВЦЭМ!$D$33:$D$776,СВЦЭМ!$A$33:$A$776,$A99,СВЦЭМ!$B$33:$B$776,U$83)+'СЕТ СН'!$H$14+СВЦЭМ!$D$10+'СЕТ СН'!$H$5-'СЕТ СН'!$H$24</f>
        <v>3440.6140044200001</v>
      </c>
      <c r="V99" s="36">
        <f>SUMIFS(СВЦЭМ!$D$33:$D$776,СВЦЭМ!$A$33:$A$776,$A99,СВЦЭМ!$B$33:$B$776,V$83)+'СЕТ СН'!$H$14+СВЦЭМ!$D$10+'СЕТ СН'!$H$5-'СЕТ СН'!$H$24</f>
        <v>3426.1765363499999</v>
      </c>
      <c r="W99" s="36">
        <f>SUMIFS(СВЦЭМ!$D$33:$D$776,СВЦЭМ!$A$33:$A$776,$A99,СВЦЭМ!$B$33:$B$776,W$83)+'СЕТ СН'!$H$14+СВЦЭМ!$D$10+'СЕТ СН'!$H$5-'СЕТ СН'!$H$24</f>
        <v>3423.1275457500001</v>
      </c>
      <c r="X99" s="36">
        <f>SUMIFS(СВЦЭМ!$D$33:$D$776,СВЦЭМ!$A$33:$A$776,$A99,СВЦЭМ!$B$33:$B$776,X$83)+'СЕТ СН'!$H$14+СВЦЭМ!$D$10+'СЕТ СН'!$H$5-'СЕТ СН'!$H$24</f>
        <v>3439.7245189800001</v>
      </c>
      <c r="Y99" s="36">
        <f>SUMIFS(СВЦЭМ!$D$33:$D$776,СВЦЭМ!$A$33:$A$776,$A99,СВЦЭМ!$B$33:$B$776,Y$83)+'СЕТ СН'!$H$14+СВЦЭМ!$D$10+'СЕТ СН'!$H$5-'СЕТ СН'!$H$24</f>
        <v>3445.0015954999999</v>
      </c>
    </row>
    <row r="100" spans="1:25" ht="15.75" x14ac:dyDescent="0.2">
      <c r="A100" s="35">
        <f t="shared" si="2"/>
        <v>44060</v>
      </c>
      <c r="B100" s="36">
        <f>SUMIFS(СВЦЭМ!$D$33:$D$776,СВЦЭМ!$A$33:$A$776,$A100,СВЦЭМ!$B$33:$B$776,B$83)+'СЕТ СН'!$H$14+СВЦЭМ!$D$10+'СЕТ СН'!$H$5-'СЕТ СН'!$H$24</f>
        <v>3545.5313617900001</v>
      </c>
      <c r="C100" s="36">
        <f>SUMIFS(СВЦЭМ!$D$33:$D$776,СВЦЭМ!$A$33:$A$776,$A100,СВЦЭМ!$B$33:$B$776,C$83)+'СЕТ СН'!$H$14+СВЦЭМ!$D$10+'СЕТ СН'!$H$5-'СЕТ СН'!$H$24</f>
        <v>3572.1640705600003</v>
      </c>
      <c r="D100" s="36">
        <f>SUMIFS(СВЦЭМ!$D$33:$D$776,СВЦЭМ!$A$33:$A$776,$A100,СВЦЭМ!$B$33:$B$776,D$83)+'СЕТ СН'!$H$14+СВЦЭМ!$D$10+'СЕТ СН'!$H$5-'СЕТ СН'!$H$24</f>
        <v>3585.61002779</v>
      </c>
      <c r="E100" s="36">
        <f>SUMIFS(СВЦЭМ!$D$33:$D$776,СВЦЭМ!$A$33:$A$776,$A100,СВЦЭМ!$B$33:$B$776,E$83)+'СЕТ СН'!$H$14+СВЦЭМ!$D$10+'СЕТ СН'!$H$5-'СЕТ СН'!$H$24</f>
        <v>3595.0364158399998</v>
      </c>
      <c r="F100" s="36">
        <f>SUMIFS(СВЦЭМ!$D$33:$D$776,СВЦЭМ!$A$33:$A$776,$A100,СВЦЭМ!$B$33:$B$776,F$83)+'СЕТ СН'!$H$14+СВЦЭМ!$D$10+'СЕТ СН'!$H$5-'СЕТ СН'!$H$24</f>
        <v>3591.00718628</v>
      </c>
      <c r="G100" s="36">
        <f>SUMIFS(СВЦЭМ!$D$33:$D$776,СВЦЭМ!$A$33:$A$776,$A100,СВЦЭМ!$B$33:$B$776,G$83)+'СЕТ СН'!$H$14+СВЦЭМ!$D$10+'СЕТ СН'!$H$5-'СЕТ СН'!$H$24</f>
        <v>3592.85539982</v>
      </c>
      <c r="H100" s="36">
        <f>SUMIFS(СВЦЭМ!$D$33:$D$776,СВЦЭМ!$A$33:$A$776,$A100,СВЦЭМ!$B$33:$B$776,H$83)+'СЕТ СН'!$H$14+СВЦЭМ!$D$10+'СЕТ СН'!$H$5-'СЕТ СН'!$H$24</f>
        <v>3608.1641909700002</v>
      </c>
      <c r="I100" s="36">
        <f>SUMIFS(СВЦЭМ!$D$33:$D$776,СВЦЭМ!$A$33:$A$776,$A100,СВЦЭМ!$B$33:$B$776,I$83)+'СЕТ СН'!$H$14+СВЦЭМ!$D$10+'СЕТ СН'!$H$5-'СЕТ СН'!$H$24</f>
        <v>3651.3084335499998</v>
      </c>
      <c r="J100" s="36">
        <f>SUMIFS(СВЦЭМ!$D$33:$D$776,СВЦЭМ!$A$33:$A$776,$A100,СВЦЭМ!$B$33:$B$776,J$83)+'СЕТ СН'!$H$14+СВЦЭМ!$D$10+'СЕТ СН'!$H$5-'СЕТ СН'!$H$24</f>
        <v>3607.27525315</v>
      </c>
      <c r="K100" s="36">
        <f>SUMIFS(СВЦЭМ!$D$33:$D$776,СВЦЭМ!$A$33:$A$776,$A100,СВЦЭМ!$B$33:$B$776,K$83)+'СЕТ СН'!$H$14+СВЦЭМ!$D$10+'СЕТ СН'!$H$5-'СЕТ СН'!$H$24</f>
        <v>3576.5026644700001</v>
      </c>
      <c r="L100" s="36">
        <f>SUMIFS(СВЦЭМ!$D$33:$D$776,СВЦЭМ!$A$33:$A$776,$A100,СВЦЭМ!$B$33:$B$776,L$83)+'СЕТ СН'!$H$14+СВЦЭМ!$D$10+'СЕТ СН'!$H$5-'СЕТ СН'!$H$24</f>
        <v>3563.1418492299999</v>
      </c>
      <c r="M100" s="36">
        <f>SUMIFS(СВЦЭМ!$D$33:$D$776,СВЦЭМ!$A$33:$A$776,$A100,СВЦЭМ!$B$33:$B$776,M$83)+'СЕТ СН'!$H$14+СВЦЭМ!$D$10+'СЕТ СН'!$H$5-'СЕТ СН'!$H$24</f>
        <v>3504.5559538100001</v>
      </c>
      <c r="N100" s="36">
        <f>SUMIFS(СВЦЭМ!$D$33:$D$776,СВЦЭМ!$A$33:$A$776,$A100,СВЦЭМ!$B$33:$B$776,N$83)+'СЕТ СН'!$H$14+СВЦЭМ!$D$10+'СЕТ СН'!$H$5-'СЕТ СН'!$H$24</f>
        <v>3435.9400061000001</v>
      </c>
      <c r="O100" s="36">
        <f>SUMIFS(СВЦЭМ!$D$33:$D$776,СВЦЭМ!$A$33:$A$776,$A100,СВЦЭМ!$B$33:$B$776,O$83)+'СЕТ СН'!$H$14+СВЦЭМ!$D$10+'СЕТ СН'!$H$5-'СЕТ СН'!$H$24</f>
        <v>3402.1283240900002</v>
      </c>
      <c r="P100" s="36">
        <f>SUMIFS(СВЦЭМ!$D$33:$D$776,СВЦЭМ!$A$33:$A$776,$A100,СВЦЭМ!$B$33:$B$776,P$83)+'СЕТ СН'!$H$14+СВЦЭМ!$D$10+'СЕТ СН'!$H$5-'СЕТ СН'!$H$24</f>
        <v>3402.2238347299999</v>
      </c>
      <c r="Q100" s="36">
        <f>SUMIFS(СВЦЭМ!$D$33:$D$776,СВЦЭМ!$A$33:$A$776,$A100,СВЦЭМ!$B$33:$B$776,Q$83)+'СЕТ СН'!$H$14+СВЦЭМ!$D$10+'СЕТ СН'!$H$5-'СЕТ СН'!$H$24</f>
        <v>3408.5687586700001</v>
      </c>
      <c r="R100" s="36">
        <f>SUMIFS(СВЦЭМ!$D$33:$D$776,СВЦЭМ!$A$33:$A$776,$A100,СВЦЭМ!$B$33:$B$776,R$83)+'СЕТ СН'!$H$14+СВЦЭМ!$D$10+'СЕТ СН'!$H$5-'СЕТ СН'!$H$24</f>
        <v>3405.5516323800002</v>
      </c>
      <c r="S100" s="36">
        <f>SUMIFS(СВЦЭМ!$D$33:$D$776,СВЦЭМ!$A$33:$A$776,$A100,СВЦЭМ!$B$33:$B$776,S$83)+'СЕТ СН'!$H$14+СВЦЭМ!$D$10+'СЕТ СН'!$H$5-'СЕТ СН'!$H$24</f>
        <v>3408.8228272699998</v>
      </c>
      <c r="T100" s="36">
        <f>SUMIFS(СВЦЭМ!$D$33:$D$776,СВЦЭМ!$A$33:$A$776,$A100,СВЦЭМ!$B$33:$B$776,T$83)+'СЕТ СН'!$H$14+СВЦЭМ!$D$10+'СЕТ СН'!$H$5-'СЕТ СН'!$H$24</f>
        <v>3406.0822056100001</v>
      </c>
      <c r="U100" s="36">
        <f>SUMIFS(СВЦЭМ!$D$33:$D$776,СВЦЭМ!$A$33:$A$776,$A100,СВЦЭМ!$B$33:$B$776,U$83)+'СЕТ СН'!$H$14+СВЦЭМ!$D$10+'СЕТ СН'!$H$5-'СЕТ СН'!$H$24</f>
        <v>3409.5853475399999</v>
      </c>
      <c r="V100" s="36">
        <f>SUMIFS(СВЦЭМ!$D$33:$D$776,СВЦЭМ!$A$33:$A$776,$A100,СВЦЭМ!$B$33:$B$776,V$83)+'СЕТ СН'!$H$14+СВЦЭМ!$D$10+'СЕТ СН'!$H$5-'СЕТ СН'!$H$24</f>
        <v>3408.3401043200001</v>
      </c>
      <c r="W100" s="36">
        <f>SUMIFS(СВЦЭМ!$D$33:$D$776,СВЦЭМ!$A$33:$A$776,$A100,СВЦЭМ!$B$33:$B$776,W$83)+'СЕТ СН'!$H$14+СВЦЭМ!$D$10+'СЕТ СН'!$H$5-'СЕТ СН'!$H$24</f>
        <v>3406.1628498</v>
      </c>
      <c r="X100" s="36">
        <f>SUMIFS(СВЦЭМ!$D$33:$D$776,СВЦЭМ!$A$33:$A$776,$A100,СВЦЭМ!$B$33:$B$776,X$83)+'СЕТ СН'!$H$14+СВЦЭМ!$D$10+'СЕТ СН'!$H$5-'СЕТ СН'!$H$24</f>
        <v>3408.2233444799999</v>
      </c>
      <c r="Y100" s="36">
        <f>SUMIFS(СВЦЭМ!$D$33:$D$776,СВЦЭМ!$A$33:$A$776,$A100,СВЦЭМ!$B$33:$B$776,Y$83)+'СЕТ СН'!$H$14+СВЦЭМ!$D$10+'СЕТ СН'!$H$5-'СЕТ СН'!$H$24</f>
        <v>3469.94937734</v>
      </c>
    </row>
    <row r="101" spans="1:25" ht="15.75" x14ac:dyDescent="0.2">
      <c r="A101" s="35">
        <f t="shared" si="2"/>
        <v>44061</v>
      </c>
      <c r="B101" s="36">
        <f>SUMIFS(СВЦЭМ!$D$33:$D$776,СВЦЭМ!$A$33:$A$776,$A101,СВЦЭМ!$B$33:$B$776,B$83)+'СЕТ СН'!$H$14+СВЦЭМ!$D$10+'СЕТ СН'!$H$5-'СЕТ СН'!$H$24</f>
        <v>3547.4902460799999</v>
      </c>
      <c r="C101" s="36">
        <f>SUMIFS(СВЦЭМ!$D$33:$D$776,СВЦЭМ!$A$33:$A$776,$A101,СВЦЭМ!$B$33:$B$776,C$83)+'СЕТ СН'!$H$14+СВЦЭМ!$D$10+'СЕТ СН'!$H$5-'СЕТ СН'!$H$24</f>
        <v>3583.8514800499997</v>
      </c>
      <c r="D101" s="36">
        <f>SUMIFS(СВЦЭМ!$D$33:$D$776,СВЦЭМ!$A$33:$A$776,$A101,СВЦЭМ!$B$33:$B$776,D$83)+'СЕТ СН'!$H$14+СВЦЭМ!$D$10+'СЕТ СН'!$H$5-'СЕТ СН'!$H$24</f>
        <v>3602.3511246600001</v>
      </c>
      <c r="E101" s="36">
        <f>SUMIFS(СВЦЭМ!$D$33:$D$776,СВЦЭМ!$A$33:$A$776,$A101,СВЦЭМ!$B$33:$B$776,E$83)+'СЕТ СН'!$H$14+СВЦЭМ!$D$10+'СЕТ СН'!$H$5-'СЕТ СН'!$H$24</f>
        <v>3602.5275697799998</v>
      </c>
      <c r="F101" s="36">
        <f>SUMIFS(СВЦЭМ!$D$33:$D$776,СВЦЭМ!$A$33:$A$776,$A101,СВЦЭМ!$B$33:$B$776,F$83)+'СЕТ СН'!$H$14+СВЦЭМ!$D$10+'СЕТ СН'!$H$5-'СЕТ СН'!$H$24</f>
        <v>3613.31001956</v>
      </c>
      <c r="G101" s="36">
        <f>SUMIFS(СВЦЭМ!$D$33:$D$776,СВЦЭМ!$A$33:$A$776,$A101,СВЦЭМ!$B$33:$B$776,G$83)+'СЕТ СН'!$H$14+СВЦЭМ!$D$10+'СЕТ СН'!$H$5-'СЕТ СН'!$H$24</f>
        <v>3607.15638476</v>
      </c>
      <c r="H101" s="36">
        <f>SUMIFS(СВЦЭМ!$D$33:$D$776,СВЦЭМ!$A$33:$A$776,$A101,СВЦЭМ!$B$33:$B$776,H$83)+'СЕТ СН'!$H$14+СВЦЭМ!$D$10+'СЕТ СН'!$H$5-'СЕТ СН'!$H$24</f>
        <v>3610.2726051099999</v>
      </c>
      <c r="I101" s="36">
        <f>SUMIFS(СВЦЭМ!$D$33:$D$776,СВЦЭМ!$A$33:$A$776,$A101,СВЦЭМ!$B$33:$B$776,I$83)+'СЕТ СН'!$H$14+СВЦЭМ!$D$10+'СЕТ СН'!$H$5-'СЕТ СН'!$H$24</f>
        <v>3612.8259133299998</v>
      </c>
      <c r="J101" s="36">
        <f>SUMIFS(СВЦЭМ!$D$33:$D$776,СВЦЭМ!$A$33:$A$776,$A101,СВЦЭМ!$B$33:$B$776,J$83)+'СЕТ СН'!$H$14+СВЦЭМ!$D$10+'СЕТ СН'!$H$5-'СЕТ СН'!$H$24</f>
        <v>3559.9155336899998</v>
      </c>
      <c r="K101" s="36">
        <f>SUMIFS(СВЦЭМ!$D$33:$D$776,СВЦЭМ!$A$33:$A$776,$A101,СВЦЭМ!$B$33:$B$776,K$83)+'СЕТ СН'!$H$14+СВЦЭМ!$D$10+'СЕТ СН'!$H$5-'СЕТ СН'!$H$24</f>
        <v>3543.6644916099999</v>
      </c>
      <c r="L101" s="36">
        <f>SUMIFS(СВЦЭМ!$D$33:$D$776,СВЦЭМ!$A$33:$A$776,$A101,СВЦЭМ!$B$33:$B$776,L$83)+'СЕТ СН'!$H$14+СВЦЭМ!$D$10+'СЕТ СН'!$H$5-'СЕТ СН'!$H$24</f>
        <v>3541.3422876099999</v>
      </c>
      <c r="M101" s="36">
        <f>SUMIFS(СВЦЭМ!$D$33:$D$776,СВЦЭМ!$A$33:$A$776,$A101,СВЦЭМ!$B$33:$B$776,M$83)+'СЕТ СН'!$H$14+СВЦЭМ!$D$10+'СЕТ СН'!$H$5-'СЕТ СН'!$H$24</f>
        <v>3497.8656147900001</v>
      </c>
      <c r="N101" s="36">
        <f>SUMIFS(СВЦЭМ!$D$33:$D$776,СВЦЭМ!$A$33:$A$776,$A101,СВЦЭМ!$B$33:$B$776,N$83)+'СЕТ СН'!$H$14+СВЦЭМ!$D$10+'СЕТ СН'!$H$5-'СЕТ СН'!$H$24</f>
        <v>3423.5694056900002</v>
      </c>
      <c r="O101" s="36">
        <f>SUMIFS(СВЦЭМ!$D$33:$D$776,СВЦЭМ!$A$33:$A$776,$A101,СВЦЭМ!$B$33:$B$776,O$83)+'СЕТ СН'!$H$14+СВЦЭМ!$D$10+'СЕТ СН'!$H$5-'СЕТ СН'!$H$24</f>
        <v>3402.63953537</v>
      </c>
      <c r="P101" s="36">
        <f>SUMIFS(СВЦЭМ!$D$33:$D$776,СВЦЭМ!$A$33:$A$776,$A101,СВЦЭМ!$B$33:$B$776,P$83)+'СЕТ СН'!$H$14+СВЦЭМ!$D$10+'СЕТ СН'!$H$5-'СЕТ СН'!$H$24</f>
        <v>3402.08449131</v>
      </c>
      <c r="Q101" s="36">
        <f>SUMIFS(СВЦЭМ!$D$33:$D$776,СВЦЭМ!$A$33:$A$776,$A101,СВЦЭМ!$B$33:$B$776,Q$83)+'СЕТ СН'!$H$14+СВЦЭМ!$D$10+'СЕТ СН'!$H$5-'СЕТ СН'!$H$24</f>
        <v>3402.7173949399998</v>
      </c>
      <c r="R101" s="36">
        <f>SUMIFS(СВЦЭМ!$D$33:$D$776,СВЦЭМ!$A$33:$A$776,$A101,СВЦЭМ!$B$33:$B$776,R$83)+'СЕТ СН'!$H$14+СВЦЭМ!$D$10+'СЕТ СН'!$H$5-'СЕТ СН'!$H$24</f>
        <v>3391.6894674</v>
      </c>
      <c r="S101" s="36">
        <f>SUMIFS(СВЦЭМ!$D$33:$D$776,СВЦЭМ!$A$33:$A$776,$A101,СВЦЭМ!$B$33:$B$776,S$83)+'СЕТ СН'!$H$14+СВЦЭМ!$D$10+'СЕТ СН'!$H$5-'СЕТ СН'!$H$24</f>
        <v>3395.28242864</v>
      </c>
      <c r="T101" s="36">
        <f>SUMIFS(СВЦЭМ!$D$33:$D$776,СВЦЭМ!$A$33:$A$776,$A101,СВЦЭМ!$B$33:$B$776,T$83)+'СЕТ СН'!$H$14+СВЦЭМ!$D$10+'СЕТ СН'!$H$5-'СЕТ СН'!$H$24</f>
        <v>3395.44975651</v>
      </c>
      <c r="U101" s="36">
        <f>SUMIFS(СВЦЭМ!$D$33:$D$776,СВЦЭМ!$A$33:$A$776,$A101,СВЦЭМ!$B$33:$B$776,U$83)+'СЕТ СН'!$H$14+СВЦЭМ!$D$10+'СЕТ СН'!$H$5-'СЕТ СН'!$H$24</f>
        <v>3394.0696651399999</v>
      </c>
      <c r="V101" s="36">
        <f>SUMIFS(СВЦЭМ!$D$33:$D$776,СВЦЭМ!$A$33:$A$776,$A101,СВЦЭМ!$B$33:$B$776,V$83)+'СЕТ СН'!$H$14+СВЦЭМ!$D$10+'СЕТ СН'!$H$5-'СЕТ СН'!$H$24</f>
        <v>3390.4427005799998</v>
      </c>
      <c r="W101" s="36">
        <f>SUMIFS(СВЦЭМ!$D$33:$D$776,СВЦЭМ!$A$33:$A$776,$A101,СВЦЭМ!$B$33:$B$776,W$83)+'СЕТ СН'!$H$14+СВЦЭМ!$D$10+'СЕТ СН'!$H$5-'СЕТ СН'!$H$24</f>
        <v>3407.2289022200002</v>
      </c>
      <c r="X101" s="36">
        <f>SUMIFS(СВЦЭМ!$D$33:$D$776,СВЦЭМ!$A$33:$A$776,$A101,СВЦЭМ!$B$33:$B$776,X$83)+'СЕТ СН'!$H$14+СВЦЭМ!$D$10+'СЕТ СН'!$H$5-'СЕТ СН'!$H$24</f>
        <v>3407.9174059799998</v>
      </c>
      <c r="Y101" s="36">
        <f>SUMIFS(СВЦЭМ!$D$33:$D$776,СВЦЭМ!$A$33:$A$776,$A101,СВЦЭМ!$B$33:$B$776,Y$83)+'СЕТ СН'!$H$14+СВЦЭМ!$D$10+'СЕТ СН'!$H$5-'СЕТ СН'!$H$24</f>
        <v>3478.9423775999999</v>
      </c>
    </row>
    <row r="102" spans="1:25" ht="15.75" x14ac:dyDescent="0.2">
      <c r="A102" s="35">
        <f t="shared" si="2"/>
        <v>44062</v>
      </c>
      <c r="B102" s="36">
        <f>SUMIFS(СВЦЭМ!$D$33:$D$776,СВЦЭМ!$A$33:$A$776,$A102,СВЦЭМ!$B$33:$B$776,B$83)+'СЕТ СН'!$H$14+СВЦЭМ!$D$10+'СЕТ СН'!$H$5-'СЕТ СН'!$H$24</f>
        <v>3485.86699718</v>
      </c>
      <c r="C102" s="36">
        <f>SUMIFS(СВЦЭМ!$D$33:$D$776,СВЦЭМ!$A$33:$A$776,$A102,СВЦЭМ!$B$33:$B$776,C$83)+'СЕТ СН'!$H$14+СВЦЭМ!$D$10+'СЕТ СН'!$H$5-'СЕТ СН'!$H$24</f>
        <v>3525.9312618700001</v>
      </c>
      <c r="D102" s="36">
        <f>SUMIFS(СВЦЭМ!$D$33:$D$776,СВЦЭМ!$A$33:$A$776,$A102,СВЦЭМ!$B$33:$B$776,D$83)+'СЕТ СН'!$H$14+СВЦЭМ!$D$10+'СЕТ СН'!$H$5-'СЕТ СН'!$H$24</f>
        <v>3533.3768738399999</v>
      </c>
      <c r="E102" s="36">
        <f>SUMIFS(СВЦЭМ!$D$33:$D$776,СВЦЭМ!$A$33:$A$776,$A102,СВЦЭМ!$B$33:$B$776,E$83)+'СЕТ СН'!$H$14+СВЦЭМ!$D$10+'СЕТ СН'!$H$5-'СЕТ СН'!$H$24</f>
        <v>3549.39086456</v>
      </c>
      <c r="F102" s="36">
        <f>SUMIFS(СВЦЭМ!$D$33:$D$776,СВЦЭМ!$A$33:$A$776,$A102,СВЦЭМ!$B$33:$B$776,F$83)+'СЕТ СН'!$H$14+СВЦЭМ!$D$10+'СЕТ СН'!$H$5-'СЕТ СН'!$H$24</f>
        <v>3558.1992508900003</v>
      </c>
      <c r="G102" s="36">
        <f>SUMIFS(СВЦЭМ!$D$33:$D$776,СВЦЭМ!$A$33:$A$776,$A102,СВЦЭМ!$B$33:$B$776,G$83)+'СЕТ СН'!$H$14+СВЦЭМ!$D$10+'СЕТ СН'!$H$5-'СЕТ СН'!$H$24</f>
        <v>3541.1458726400001</v>
      </c>
      <c r="H102" s="36">
        <f>SUMIFS(СВЦЭМ!$D$33:$D$776,СВЦЭМ!$A$33:$A$776,$A102,СВЦЭМ!$B$33:$B$776,H$83)+'СЕТ СН'!$H$14+СВЦЭМ!$D$10+'СЕТ СН'!$H$5-'СЕТ СН'!$H$24</f>
        <v>3539.5966511300003</v>
      </c>
      <c r="I102" s="36">
        <f>SUMIFS(СВЦЭМ!$D$33:$D$776,СВЦЭМ!$A$33:$A$776,$A102,СВЦЭМ!$B$33:$B$776,I$83)+'СЕТ СН'!$H$14+СВЦЭМ!$D$10+'СЕТ СН'!$H$5-'СЕТ СН'!$H$24</f>
        <v>3564.94980743</v>
      </c>
      <c r="J102" s="36">
        <f>SUMIFS(СВЦЭМ!$D$33:$D$776,СВЦЭМ!$A$33:$A$776,$A102,СВЦЭМ!$B$33:$B$776,J$83)+'СЕТ СН'!$H$14+СВЦЭМ!$D$10+'СЕТ СН'!$H$5-'СЕТ СН'!$H$24</f>
        <v>3541.54219057</v>
      </c>
      <c r="K102" s="36">
        <f>SUMIFS(СВЦЭМ!$D$33:$D$776,СВЦЭМ!$A$33:$A$776,$A102,СВЦЭМ!$B$33:$B$776,K$83)+'СЕТ СН'!$H$14+СВЦЭМ!$D$10+'СЕТ СН'!$H$5-'СЕТ СН'!$H$24</f>
        <v>3509.9778565900001</v>
      </c>
      <c r="L102" s="36">
        <f>SUMIFS(СВЦЭМ!$D$33:$D$776,СВЦЭМ!$A$33:$A$776,$A102,СВЦЭМ!$B$33:$B$776,L$83)+'СЕТ СН'!$H$14+СВЦЭМ!$D$10+'СЕТ СН'!$H$5-'СЕТ СН'!$H$24</f>
        <v>3468.9121662400003</v>
      </c>
      <c r="M102" s="36">
        <f>SUMIFS(СВЦЭМ!$D$33:$D$776,СВЦЭМ!$A$33:$A$776,$A102,СВЦЭМ!$B$33:$B$776,M$83)+'СЕТ СН'!$H$14+СВЦЭМ!$D$10+'СЕТ СН'!$H$5-'СЕТ СН'!$H$24</f>
        <v>3429.8923299600001</v>
      </c>
      <c r="N102" s="36">
        <f>SUMIFS(СВЦЭМ!$D$33:$D$776,СВЦЭМ!$A$33:$A$776,$A102,СВЦЭМ!$B$33:$B$776,N$83)+'СЕТ СН'!$H$14+СВЦЭМ!$D$10+'СЕТ СН'!$H$5-'СЕТ СН'!$H$24</f>
        <v>3393.1169877500001</v>
      </c>
      <c r="O102" s="36">
        <f>SUMIFS(СВЦЭМ!$D$33:$D$776,СВЦЭМ!$A$33:$A$776,$A102,СВЦЭМ!$B$33:$B$776,O$83)+'СЕТ СН'!$H$14+СВЦЭМ!$D$10+'СЕТ СН'!$H$5-'СЕТ СН'!$H$24</f>
        <v>3381.5097826599999</v>
      </c>
      <c r="P102" s="36">
        <f>SUMIFS(СВЦЭМ!$D$33:$D$776,СВЦЭМ!$A$33:$A$776,$A102,СВЦЭМ!$B$33:$B$776,P$83)+'СЕТ СН'!$H$14+СВЦЭМ!$D$10+'СЕТ СН'!$H$5-'СЕТ СН'!$H$24</f>
        <v>3380.4369653899998</v>
      </c>
      <c r="Q102" s="36">
        <f>SUMIFS(СВЦЭМ!$D$33:$D$776,СВЦЭМ!$A$33:$A$776,$A102,СВЦЭМ!$B$33:$B$776,Q$83)+'СЕТ СН'!$H$14+СВЦЭМ!$D$10+'СЕТ СН'!$H$5-'СЕТ СН'!$H$24</f>
        <v>3381.2677500899999</v>
      </c>
      <c r="R102" s="36">
        <f>SUMIFS(СВЦЭМ!$D$33:$D$776,СВЦЭМ!$A$33:$A$776,$A102,СВЦЭМ!$B$33:$B$776,R$83)+'СЕТ СН'!$H$14+СВЦЭМ!$D$10+'СЕТ СН'!$H$5-'СЕТ СН'!$H$24</f>
        <v>3377.1529010300001</v>
      </c>
      <c r="S102" s="36">
        <f>SUMIFS(СВЦЭМ!$D$33:$D$776,СВЦЭМ!$A$33:$A$776,$A102,СВЦЭМ!$B$33:$B$776,S$83)+'СЕТ СН'!$H$14+СВЦЭМ!$D$10+'СЕТ СН'!$H$5-'СЕТ СН'!$H$24</f>
        <v>3378.3088313899998</v>
      </c>
      <c r="T102" s="36">
        <f>SUMIFS(СВЦЭМ!$D$33:$D$776,СВЦЭМ!$A$33:$A$776,$A102,СВЦЭМ!$B$33:$B$776,T$83)+'СЕТ СН'!$H$14+СВЦЭМ!$D$10+'СЕТ СН'!$H$5-'СЕТ СН'!$H$24</f>
        <v>3374.5713846200001</v>
      </c>
      <c r="U102" s="36">
        <f>SUMIFS(СВЦЭМ!$D$33:$D$776,СВЦЭМ!$A$33:$A$776,$A102,СВЦЭМ!$B$33:$B$776,U$83)+'СЕТ СН'!$H$14+СВЦЭМ!$D$10+'СЕТ СН'!$H$5-'СЕТ СН'!$H$24</f>
        <v>3369.4873071299999</v>
      </c>
      <c r="V102" s="36">
        <f>SUMIFS(СВЦЭМ!$D$33:$D$776,СВЦЭМ!$A$33:$A$776,$A102,СВЦЭМ!$B$33:$B$776,V$83)+'СЕТ СН'!$H$14+СВЦЭМ!$D$10+'СЕТ СН'!$H$5-'СЕТ СН'!$H$24</f>
        <v>3362.38580275</v>
      </c>
      <c r="W102" s="36">
        <f>SUMIFS(СВЦЭМ!$D$33:$D$776,СВЦЭМ!$A$33:$A$776,$A102,СВЦЭМ!$B$33:$B$776,W$83)+'СЕТ СН'!$H$14+СВЦЭМ!$D$10+'СЕТ СН'!$H$5-'СЕТ СН'!$H$24</f>
        <v>3366.35280272</v>
      </c>
      <c r="X102" s="36">
        <f>SUMIFS(СВЦЭМ!$D$33:$D$776,СВЦЭМ!$A$33:$A$776,$A102,СВЦЭМ!$B$33:$B$776,X$83)+'СЕТ СН'!$H$14+СВЦЭМ!$D$10+'СЕТ СН'!$H$5-'СЕТ СН'!$H$24</f>
        <v>3377.4710999899999</v>
      </c>
      <c r="Y102" s="36">
        <f>SUMIFS(СВЦЭМ!$D$33:$D$776,СВЦЭМ!$A$33:$A$776,$A102,СВЦЭМ!$B$33:$B$776,Y$83)+'СЕТ СН'!$H$14+СВЦЭМ!$D$10+'СЕТ СН'!$H$5-'СЕТ СН'!$H$24</f>
        <v>3485.20154899</v>
      </c>
    </row>
    <row r="103" spans="1:25" ht="15.75" x14ac:dyDescent="0.2">
      <c r="A103" s="35">
        <f t="shared" si="2"/>
        <v>44063</v>
      </c>
      <c r="B103" s="36">
        <f>SUMIFS(СВЦЭМ!$D$33:$D$776,СВЦЭМ!$A$33:$A$776,$A103,СВЦЭМ!$B$33:$B$776,B$83)+'СЕТ СН'!$H$14+СВЦЭМ!$D$10+'СЕТ СН'!$H$5-'СЕТ СН'!$H$24</f>
        <v>3546.3905948199999</v>
      </c>
      <c r="C103" s="36">
        <f>SUMIFS(СВЦЭМ!$D$33:$D$776,СВЦЭМ!$A$33:$A$776,$A103,СВЦЭМ!$B$33:$B$776,C$83)+'СЕТ СН'!$H$14+СВЦЭМ!$D$10+'СЕТ СН'!$H$5-'СЕТ СН'!$H$24</f>
        <v>3584.7327069499997</v>
      </c>
      <c r="D103" s="36">
        <f>SUMIFS(СВЦЭМ!$D$33:$D$776,СВЦЭМ!$A$33:$A$776,$A103,СВЦЭМ!$B$33:$B$776,D$83)+'СЕТ СН'!$H$14+СВЦЭМ!$D$10+'СЕТ СН'!$H$5-'СЕТ СН'!$H$24</f>
        <v>3611.6743259499999</v>
      </c>
      <c r="E103" s="36">
        <f>SUMIFS(СВЦЭМ!$D$33:$D$776,СВЦЭМ!$A$33:$A$776,$A103,СВЦЭМ!$B$33:$B$776,E$83)+'СЕТ СН'!$H$14+СВЦЭМ!$D$10+'СЕТ СН'!$H$5-'СЕТ СН'!$H$24</f>
        <v>3626.2051492299997</v>
      </c>
      <c r="F103" s="36">
        <f>SUMIFS(СВЦЭМ!$D$33:$D$776,СВЦЭМ!$A$33:$A$776,$A103,СВЦЭМ!$B$33:$B$776,F$83)+'СЕТ СН'!$H$14+СВЦЭМ!$D$10+'СЕТ СН'!$H$5-'СЕТ СН'!$H$24</f>
        <v>3625.0618662400002</v>
      </c>
      <c r="G103" s="36">
        <f>SUMIFS(СВЦЭМ!$D$33:$D$776,СВЦЭМ!$A$33:$A$776,$A103,СВЦЭМ!$B$33:$B$776,G$83)+'СЕТ СН'!$H$14+СВЦЭМ!$D$10+'СЕТ СН'!$H$5-'СЕТ СН'!$H$24</f>
        <v>3606.9074542500002</v>
      </c>
      <c r="H103" s="36">
        <f>SUMIFS(СВЦЭМ!$D$33:$D$776,СВЦЭМ!$A$33:$A$776,$A103,СВЦЭМ!$B$33:$B$776,H$83)+'СЕТ СН'!$H$14+СВЦЭМ!$D$10+'СЕТ СН'!$H$5-'СЕТ СН'!$H$24</f>
        <v>3578.7597108</v>
      </c>
      <c r="I103" s="36">
        <f>SUMIFS(СВЦЭМ!$D$33:$D$776,СВЦЭМ!$A$33:$A$776,$A103,СВЦЭМ!$B$33:$B$776,I$83)+'СЕТ СН'!$H$14+СВЦЭМ!$D$10+'СЕТ СН'!$H$5-'СЕТ СН'!$H$24</f>
        <v>3613.9122250800001</v>
      </c>
      <c r="J103" s="36">
        <f>SUMIFS(СВЦЭМ!$D$33:$D$776,СВЦЭМ!$A$33:$A$776,$A103,СВЦЭМ!$B$33:$B$776,J$83)+'СЕТ СН'!$H$14+СВЦЭМ!$D$10+'СЕТ СН'!$H$5-'СЕТ СН'!$H$24</f>
        <v>3585.3016559799999</v>
      </c>
      <c r="K103" s="36">
        <f>SUMIFS(СВЦЭМ!$D$33:$D$776,СВЦЭМ!$A$33:$A$776,$A103,СВЦЭМ!$B$33:$B$776,K$83)+'СЕТ СН'!$H$14+СВЦЭМ!$D$10+'СЕТ СН'!$H$5-'СЕТ СН'!$H$24</f>
        <v>3550.77322826</v>
      </c>
      <c r="L103" s="36">
        <f>SUMIFS(СВЦЭМ!$D$33:$D$776,СВЦЭМ!$A$33:$A$776,$A103,СВЦЭМ!$B$33:$B$776,L$83)+'СЕТ СН'!$H$14+СВЦЭМ!$D$10+'СЕТ СН'!$H$5-'СЕТ СН'!$H$24</f>
        <v>3511.0703855399997</v>
      </c>
      <c r="M103" s="36">
        <f>SUMIFS(СВЦЭМ!$D$33:$D$776,СВЦЭМ!$A$33:$A$776,$A103,СВЦЭМ!$B$33:$B$776,M$83)+'СЕТ СН'!$H$14+СВЦЭМ!$D$10+'СЕТ СН'!$H$5-'СЕТ СН'!$H$24</f>
        <v>3459.7396151000003</v>
      </c>
      <c r="N103" s="36">
        <f>SUMIFS(СВЦЭМ!$D$33:$D$776,СВЦЭМ!$A$33:$A$776,$A103,СВЦЭМ!$B$33:$B$776,N$83)+'СЕТ СН'!$H$14+СВЦЭМ!$D$10+'СЕТ СН'!$H$5-'СЕТ СН'!$H$24</f>
        <v>3402.8182210099999</v>
      </c>
      <c r="O103" s="36">
        <f>SUMIFS(СВЦЭМ!$D$33:$D$776,СВЦЭМ!$A$33:$A$776,$A103,СВЦЭМ!$B$33:$B$776,O$83)+'СЕТ СН'!$H$14+СВЦЭМ!$D$10+'СЕТ СН'!$H$5-'СЕТ СН'!$H$24</f>
        <v>3381.4825344999999</v>
      </c>
      <c r="P103" s="36">
        <f>SUMIFS(СВЦЭМ!$D$33:$D$776,СВЦЭМ!$A$33:$A$776,$A103,СВЦЭМ!$B$33:$B$776,P$83)+'СЕТ СН'!$H$14+СВЦЭМ!$D$10+'СЕТ СН'!$H$5-'СЕТ СН'!$H$24</f>
        <v>3380.45964374</v>
      </c>
      <c r="Q103" s="36">
        <f>SUMIFS(СВЦЭМ!$D$33:$D$776,СВЦЭМ!$A$33:$A$776,$A103,СВЦЭМ!$B$33:$B$776,Q$83)+'СЕТ СН'!$H$14+СВЦЭМ!$D$10+'СЕТ СН'!$H$5-'СЕТ СН'!$H$24</f>
        <v>3382.5956663799998</v>
      </c>
      <c r="R103" s="36">
        <f>SUMIFS(СВЦЭМ!$D$33:$D$776,СВЦЭМ!$A$33:$A$776,$A103,СВЦЭМ!$B$33:$B$776,R$83)+'СЕТ СН'!$H$14+СВЦЭМ!$D$10+'СЕТ СН'!$H$5-'СЕТ СН'!$H$24</f>
        <v>3383.7205321599999</v>
      </c>
      <c r="S103" s="36">
        <f>SUMIFS(СВЦЭМ!$D$33:$D$776,СВЦЭМ!$A$33:$A$776,$A103,СВЦЭМ!$B$33:$B$776,S$83)+'СЕТ СН'!$H$14+СВЦЭМ!$D$10+'СЕТ СН'!$H$5-'СЕТ СН'!$H$24</f>
        <v>3390.6787042000001</v>
      </c>
      <c r="T103" s="36">
        <f>SUMIFS(СВЦЭМ!$D$33:$D$776,СВЦЭМ!$A$33:$A$776,$A103,СВЦЭМ!$B$33:$B$776,T$83)+'СЕТ СН'!$H$14+СВЦЭМ!$D$10+'СЕТ СН'!$H$5-'СЕТ СН'!$H$24</f>
        <v>3391.8044830700001</v>
      </c>
      <c r="U103" s="36">
        <f>SUMIFS(СВЦЭМ!$D$33:$D$776,СВЦЭМ!$A$33:$A$776,$A103,СВЦЭМ!$B$33:$B$776,U$83)+'СЕТ СН'!$H$14+СВЦЭМ!$D$10+'СЕТ СН'!$H$5-'СЕТ СН'!$H$24</f>
        <v>3390.9799918200001</v>
      </c>
      <c r="V103" s="36">
        <f>SUMIFS(СВЦЭМ!$D$33:$D$776,СВЦЭМ!$A$33:$A$776,$A103,СВЦЭМ!$B$33:$B$776,V$83)+'СЕТ СН'!$H$14+СВЦЭМ!$D$10+'СЕТ СН'!$H$5-'СЕТ СН'!$H$24</f>
        <v>3393.3485519300002</v>
      </c>
      <c r="W103" s="36">
        <f>SUMIFS(СВЦЭМ!$D$33:$D$776,СВЦЭМ!$A$33:$A$776,$A103,СВЦЭМ!$B$33:$B$776,W$83)+'СЕТ СН'!$H$14+СВЦЭМ!$D$10+'СЕТ СН'!$H$5-'СЕТ СН'!$H$24</f>
        <v>3389.82547643</v>
      </c>
      <c r="X103" s="36">
        <f>SUMIFS(СВЦЭМ!$D$33:$D$776,СВЦЭМ!$A$33:$A$776,$A103,СВЦЭМ!$B$33:$B$776,X$83)+'СЕТ СН'!$H$14+СВЦЭМ!$D$10+'СЕТ СН'!$H$5-'СЕТ СН'!$H$24</f>
        <v>3395.2240162600001</v>
      </c>
      <c r="Y103" s="36">
        <f>SUMIFS(СВЦЭМ!$D$33:$D$776,СВЦЭМ!$A$33:$A$776,$A103,СВЦЭМ!$B$33:$B$776,Y$83)+'СЕТ СН'!$H$14+СВЦЭМ!$D$10+'СЕТ СН'!$H$5-'СЕТ СН'!$H$24</f>
        <v>3506.4939895899997</v>
      </c>
    </row>
    <row r="104" spans="1:25" ht="15.75" x14ac:dyDescent="0.2">
      <c r="A104" s="35">
        <f t="shared" si="2"/>
        <v>44064</v>
      </c>
      <c r="B104" s="36">
        <f>SUMIFS(СВЦЭМ!$D$33:$D$776,СВЦЭМ!$A$33:$A$776,$A104,СВЦЭМ!$B$33:$B$776,B$83)+'СЕТ СН'!$H$14+СВЦЭМ!$D$10+'СЕТ СН'!$H$5-'СЕТ СН'!$H$24</f>
        <v>3562.0619123300003</v>
      </c>
      <c r="C104" s="36">
        <f>SUMIFS(СВЦЭМ!$D$33:$D$776,СВЦЭМ!$A$33:$A$776,$A104,СВЦЭМ!$B$33:$B$776,C$83)+'СЕТ СН'!$H$14+СВЦЭМ!$D$10+'СЕТ СН'!$H$5-'СЕТ СН'!$H$24</f>
        <v>3579.4713203199999</v>
      </c>
      <c r="D104" s="36">
        <f>SUMIFS(СВЦЭМ!$D$33:$D$776,СВЦЭМ!$A$33:$A$776,$A104,СВЦЭМ!$B$33:$B$776,D$83)+'СЕТ СН'!$H$14+СВЦЭМ!$D$10+'СЕТ СН'!$H$5-'СЕТ СН'!$H$24</f>
        <v>3616.7927823</v>
      </c>
      <c r="E104" s="36">
        <f>SUMIFS(СВЦЭМ!$D$33:$D$776,СВЦЭМ!$A$33:$A$776,$A104,СВЦЭМ!$B$33:$B$776,E$83)+'СЕТ СН'!$H$14+СВЦЭМ!$D$10+'СЕТ СН'!$H$5-'СЕТ СН'!$H$24</f>
        <v>3611.6229111500002</v>
      </c>
      <c r="F104" s="36">
        <f>SUMIFS(СВЦЭМ!$D$33:$D$776,СВЦЭМ!$A$33:$A$776,$A104,СВЦЭМ!$B$33:$B$776,F$83)+'СЕТ СН'!$H$14+СВЦЭМ!$D$10+'СЕТ СН'!$H$5-'СЕТ СН'!$H$24</f>
        <v>3608.1773546700001</v>
      </c>
      <c r="G104" s="36">
        <f>SUMIFS(СВЦЭМ!$D$33:$D$776,СВЦЭМ!$A$33:$A$776,$A104,СВЦЭМ!$B$33:$B$776,G$83)+'СЕТ СН'!$H$14+СВЦЭМ!$D$10+'СЕТ СН'!$H$5-'СЕТ СН'!$H$24</f>
        <v>3620.76392584</v>
      </c>
      <c r="H104" s="36">
        <f>SUMIFS(СВЦЭМ!$D$33:$D$776,СВЦЭМ!$A$33:$A$776,$A104,СВЦЭМ!$B$33:$B$776,H$83)+'СЕТ СН'!$H$14+СВЦЭМ!$D$10+'СЕТ СН'!$H$5-'СЕТ СН'!$H$24</f>
        <v>3617.1278988200002</v>
      </c>
      <c r="I104" s="36">
        <f>SUMIFS(СВЦЭМ!$D$33:$D$776,СВЦЭМ!$A$33:$A$776,$A104,СВЦЭМ!$B$33:$B$776,I$83)+'СЕТ СН'!$H$14+СВЦЭМ!$D$10+'СЕТ СН'!$H$5-'СЕТ СН'!$H$24</f>
        <v>3643.27362356</v>
      </c>
      <c r="J104" s="36">
        <f>SUMIFS(СВЦЭМ!$D$33:$D$776,СВЦЭМ!$A$33:$A$776,$A104,СВЦЭМ!$B$33:$B$776,J$83)+'СЕТ СН'!$H$14+СВЦЭМ!$D$10+'СЕТ СН'!$H$5-'СЕТ СН'!$H$24</f>
        <v>3615.82716007</v>
      </c>
      <c r="K104" s="36">
        <f>SUMIFS(СВЦЭМ!$D$33:$D$776,СВЦЭМ!$A$33:$A$776,$A104,СВЦЭМ!$B$33:$B$776,K$83)+'СЕТ СН'!$H$14+СВЦЭМ!$D$10+'СЕТ СН'!$H$5-'СЕТ СН'!$H$24</f>
        <v>3568.8840720600001</v>
      </c>
      <c r="L104" s="36">
        <f>SUMIFS(СВЦЭМ!$D$33:$D$776,СВЦЭМ!$A$33:$A$776,$A104,СВЦЭМ!$B$33:$B$776,L$83)+'СЕТ СН'!$H$14+СВЦЭМ!$D$10+'СЕТ СН'!$H$5-'СЕТ СН'!$H$24</f>
        <v>3530.9839429200001</v>
      </c>
      <c r="M104" s="36">
        <f>SUMIFS(СВЦЭМ!$D$33:$D$776,СВЦЭМ!$A$33:$A$776,$A104,СВЦЭМ!$B$33:$B$776,M$83)+'СЕТ СН'!$H$14+СВЦЭМ!$D$10+'СЕТ СН'!$H$5-'СЕТ СН'!$H$24</f>
        <v>3486.2887880899998</v>
      </c>
      <c r="N104" s="36">
        <f>SUMIFS(СВЦЭМ!$D$33:$D$776,СВЦЭМ!$A$33:$A$776,$A104,СВЦЭМ!$B$33:$B$776,N$83)+'СЕТ СН'!$H$14+СВЦЭМ!$D$10+'СЕТ СН'!$H$5-'СЕТ СН'!$H$24</f>
        <v>3428.31390074</v>
      </c>
      <c r="O104" s="36">
        <f>SUMIFS(СВЦЭМ!$D$33:$D$776,СВЦЭМ!$A$33:$A$776,$A104,СВЦЭМ!$B$33:$B$776,O$83)+'СЕТ СН'!$H$14+СВЦЭМ!$D$10+'СЕТ СН'!$H$5-'СЕТ СН'!$H$24</f>
        <v>3411.67048127</v>
      </c>
      <c r="P104" s="36">
        <f>SUMIFS(СВЦЭМ!$D$33:$D$776,СВЦЭМ!$A$33:$A$776,$A104,СВЦЭМ!$B$33:$B$776,P$83)+'СЕТ СН'!$H$14+СВЦЭМ!$D$10+'СЕТ СН'!$H$5-'СЕТ СН'!$H$24</f>
        <v>3408.4229844800002</v>
      </c>
      <c r="Q104" s="36">
        <f>SUMIFS(СВЦЭМ!$D$33:$D$776,СВЦЭМ!$A$33:$A$776,$A104,СВЦЭМ!$B$33:$B$776,Q$83)+'СЕТ СН'!$H$14+СВЦЭМ!$D$10+'СЕТ СН'!$H$5-'СЕТ СН'!$H$24</f>
        <v>3407.7504290500001</v>
      </c>
      <c r="R104" s="36">
        <f>SUMIFS(СВЦЭМ!$D$33:$D$776,СВЦЭМ!$A$33:$A$776,$A104,СВЦЭМ!$B$33:$B$776,R$83)+'СЕТ СН'!$H$14+СВЦЭМ!$D$10+'СЕТ СН'!$H$5-'СЕТ СН'!$H$24</f>
        <v>3400.4707466300001</v>
      </c>
      <c r="S104" s="36">
        <f>SUMIFS(СВЦЭМ!$D$33:$D$776,СВЦЭМ!$A$33:$A$776,$A104,СВЦЭМ!$B$33:$B$776,S$83)+'СЕТ СН'!$H$14+СВЦЭМ!$D$10+'СЕТ СН'!$H$5-'СЕТ СН'!$H$24</f>
        <v>3401.6279171900001</v>
      </c>
      <c r="T104" s="36">
        <f>SUMIFS(СВЦЭМ!$D$33:$D$776,СВЦЭМ!$A$33:$A$776,$A104,СВЦЭМ!$B$33:$B$776,T$83)+'СЕТ СН'!$H$14+СВЦЭМ!$D$10+'СЕТ СН'!$H$5-'СЕТ СН'!$H$24</f>
        <v>3402.5654892000002</v>
      </c>
      <c r="U104" s="36">
        <f>SUMIFS(СВЦЭМ!$D$33:$D$776,СВЦЭМ!$A$33:$A$776,$A104,СВЦЭМ!$B$33:$B$776,U$83)+'СЕТ СН'!$H$14+СВЦЭМ!$D$10+'СЕТ СН'!$H$5-'СЕТ СН'!$H$24</f>
        <v>3410.30649838</v>
      </c>
      <c r="V104" s="36">
        <f>SUMIFS(СВЦЭМ!$D$33:$D$776,СВЦЭМ!$A$33:$A$776,$A104,СВЦЭМ!$B$33:$B$776,V$83)+'СЕТ СН'!$H$14+СВЦЭМ!$D$10+'СЕТ СН'!$H$5-'СЕТ СН'!$H$24</f>
        <v>3414.1318824600003</v>
      </c>
      <c r="W104" s="36">
        <f>SUMIFS(СВЦЭМ!$D$33:$D$776,СВЦЭМ!$A$33:$A$776,$A104,СВЦЭМ!$B$33:$B$776,W$83)+'СЕТ СН'!$H$14+СВЦЭМ!$D$10+'СЕТ СН'!$H$5-'СЕТ СН'!$H$24</f>
        <v>3411.7415867600002</v>
      </c>
      <c r="X104" s="36">
        <f>SUMIFS(СВЦЭМ!$D$33:$D$776,СВЦЭМ!$A$33:$A$776,$A104,СВЦЭМ!$B$33:$B$776,X$83)+'СЕТ СН'!$H$14+СВЦЭМ!$D$10+'СЕТ СН'!$H$5-'СЕТ СН'!$H$24</f>
        <v>3419.5424402799999</v>
      </c>
      <c r="Y104" s="36">
        <f>SUMIFS(СВЦЭМ!$D$33:$D$776,СВЦЭМ!$A$33:$A$776,$A104,СВЦЭМ!$B$33:$B$776,Y$83)+'СЕТ СН'!$H$14+СВЦЭМ!$D$10+'СЕТ СН'!$H$5-'СЕТ СН'!$H$24</f>
        <v>3514.0533633800001</v>
      </c>
    </row>
    <row r="105" spans="1:25" ht="15.75" x14ac:dyDescent="0.2">
      <c r="A105" s="35">
        <f t="shared" si="2"/>
        <v>44065</v>
      </c>
      <c r="B105" s="36">
        <f>SUMIFS(СВЦЭМ!$D$33:$D$776,СВЦЭМ!$A$33:$A$776,$A105,СВЦЭМ!$B$33:$B$776,B$83)+'СЕТ СН'!$H$14+СВЦЭМ!$D$10+'СЕТ СН'!$H$5-'СЕТ СН'!$H$24</f>
        <v>3549.4555521699999</v>
      </c>
      <c r="C105" s="36">
        <f>SUMIFS(СВЦЭМ!$D$33:$D$776,СВЦЭМ!$A$33:$A$776,$A105,СВЦЭМ!$B$33:$B$776,C$83)+'СЕТ СН'!$H$14+СВЦЭМ!$D$10+'СЕТ СН'!$H$5-'СЕТ СН'!$H$24</f>
        <v>3598.6040499999999</v>
      </c>
      <c r="D105" s="36">
        <f>SUMIFS(СВЦЭМ!$D$33:$D$776,СВЦЭМ!$A$33:$A$776,$A105,СВЦЭМ!$B$33:$B$776,D$83)+'СЕТ СН'!$H$14+СВЦЭМ!$D$10+'СЕТ СН'!$H$5-'СЕТ СН'!$H$24</f>
        <v>3614.3069827700001</v>
      </c>
      <c r="E105" s="36">
        <f>SUMIFS(СВЦЭМ!$D$33:$D$776,СВЦЭМ!$A$33:$A$776,$A105,СВЦЭМ!$B$33:$B$776,E$83)+'СЕТ СН'!$H$14+СВЦЭМ!$D$10+'СЕТ СН'!$H$5-'СЕТ СН'!$H$24</f>
        <v>3628.9980416500002</v>
      </c>
      <c r="F105" s="36">
        <f>SUMIFS(СВЦЭМ!$D$33:$D$776,СВЦЭМ!$A$33:$A$776,$A105,СВЦЭМ!$B$33:$B$776,F$83)+'СЕТ СН'!$H$14+СВЦЭМ!$D$10+'СЕТ СН'!$H$5-'СЕТ СН'!$H$24</f>
        <v>3631.6051234500001</v>
      </c>
      <c r="G105" s="36">
        <f>SUMIFS(СВЦЭМ!$D$33:$D$776,СВЦЭМ!$A$33:$A$776,$A105,СВЦЭМ!$B$33:$B$776,G$83)+'СЕТ СН'!$H$14+СВЦЭМ!$D$10+'СЕТ СН'!$H$5-'СЕТ СН'!$H$24</f>
        <v>3624.2406659899998</v>
      </c>
      <c r="H105" s="36">
        <f>SUMIFS(СВЦЭМ!$D$33:$D$776,СВЦЭМ!$A$33:$A$776,$A105,СВЦЭМ!$B$33:$B$776,H$83)+'СЕТ СН'!$H$14+СВЦЭМ!$D$10+'СЕТ СН'!$H$5-'СЕТ СН'!$H$24</f>
        <v>3598.26550086</v>
      </c>
      <c r="I105" s="36">
        <f>SUMIFS(СВЦЭМ!$D$33:$D$776,СВЦЭМ!$A$33:$A$776,$A105,СВЦЭМ!$B$33:$B$776,I$83)+'СЕТ СН'!$H$14+СВЦЭМ!$D$10+'СЕТ СН'!$H$5-'СЕТ СН'!$H$24</f>
        <v>3606.5731633800001</v>
      </c>
      <c r="J105" s="36">
        <f>SUMIFS(СВЦЭМ!$D$33:$D$776,СВЦЭМ!$A$33:$A$776,$A105,СВЦЭМ!$B$33:$B$776,J$83)+'СЕТ СН'!$H$14+СВЦЭМ!$D$10+'СЕТ СН'!$H$5-'СЕТ СН'!$H$24</f>
        <v>3574.2602494900002</v>
      </c>
      <c r="K105" s="36">
        <f>SUMIFS(СВЦЭМ!$D$33:$D$776,СВЦЭМ!$A$33:$A$776,$A105,СВЦЭМ!$B$33:$B$776,K$83)+'СЕТ СН'!$H$14+СВЦЭМ!$D$10+'СЕТ СН'!$H$5-'СЕТ СН'!$H$24</f>
        <v>3539.3474854599999</v>
      </c>
      <c r="L105" s="36">
        <f>SUMIFS(СВЦЭМ!$D$33:$D$776,СВЦЭМ!$A$33:$A$776,$A105,СВЦЭМ!$B$33:$B$776,L$83)+'СЕТ СН'!$H$14+СВЦЭМ!$D$10+'СЕТ СН'!$H$5-'СЕТ СН'!$H$24</f>
        <v>3505.6554079799998</v>
      </c>
      <c r="M105" s="36">
        <f>SUMIFS(СВЦЭМ!$D$33:$D$776,СВЦЭМ!$A$33:$A$776,$A105,СВЦЭМ!$B$33:$B$776,M$83)+'СЕТ СН'!$H$14+СВЦЭМ!$D$10+'СЕТ СН'!$H$5-'СЕТ СН'!$H$24</f>
        <v>3464.0635365100002</v>
      </c>
      <c r="N105" s="36">
        <f>SUMIFS(СВЦЭМ!$D$33:$D$776,СВЦЭМ!$A$33:$A$776,$A105,СВЦЭМ!$B$33:$B$776,N$83)+'СЕТ СН'!$H$14+СВЦЭМ!$D$10+'СЕТ СН'!$H$5-'СЕТ СН'!$H$24</f>
        <v>3426.6701510900002</v>
      </c>
      <c r="O105" s="36">
        <f>SUMIFS(СВЦЭМ!$D$33:$D$776,СВЦЭМ!$A$33:$A$776,$A105,СВЦЭМ!$B$33:$B$776,O$83)+'СЕТ СН'!$H$14+СВЦЭМ!$D$10+'СЕТ СН'!$H$5-'СЕТ СН'!$H$24</f>
        <v>3398.2584494399998</v>
      </c>
      <c r="P105" s="36">
        <f>SUMIFS(СВЦЭМ!$D$33:$D$776,СВЦЭМ!$A$33:$A$776,$A105,СВЦЭМ!$B$33:$B$776,P$83)+'СЕТ СН'!$H$14+СВЦЭМ!$D$10+'СЕТ СН'!$H$5-'СЕТ СН'!$H$24</f>
        <v>3401.6314575799997</v>
      </c>
      <c r="Q105" s="36">
        <f>SUMIFS(СВЦЭМ!$D$33:$D$776,СВЦЭМ!$A$33:$A$776,$A105,СВЦЭМ!$B$33:$B$776,Q$83)+'СЕТ СН'!$H$14+СВЦЭМ!$D$10+'СЕТ СН'!$H$5-'СЕТ СН'!$H$24</f>
        <v>3405.1910148699999</v>
      </c>
      <c r="R105" s="36">
        <f>SUMIFS(СВЦЭМ!$D$33:$D$776,СВЦЭМ!$A$33:$A$776,$A105,СВЦЭМ!$B$33:$B$776,R$83)+'СЕТ СН'!$H$14+СВЦЭМ!$D$10+'СЕТ СН'!$H$5-'СЕТ СН'!$H$24</f>
        <v>3407.1013864799997</v>
      </c>
      <c r="S105" s="36">
        <f>SUMIFS(СВЦЭМ!$D$33:$D$776,СВЦЭМ!$A$33:$A$776,$A105,СВЦЭМ!$B$33:$B$776,S$83)+'СЕТ СН'!$H$14+СВЦЭМ!$D$10+'СЕТ СН'!$H$5-'СЕТ СН'!$H$24</f>
        <v>3407.3022427199999</v>
      </c>
      <c r="T105" s="36">
        <f>SUMIFS(СВЦЭМ!$D$33:$D$776,СВЦЭМ!$A$33:$A$776,$A105,СВЦЭМ!$B$33:$B$776,T$83)+'СЕТ СН'!$H$14+СВЦЭМ!$D$10+'СЕТ СН'!$H$5-'СЕТ СН'!$H$24</f>
        <v>3396.6133854300001</v>
      </c>
      <c r="U105" s="36">
        <f>SUMIFS(СВЦЭМ!$D$33:$D$776,СВЦЭМ!$A$33:$A$776,$A105,СВЦЭМ!$B$33:$B$776,U$83)+'СЕТ СН'!$H$14+СВЦЭМ!$D$10+'СЕТ СН'!$H$5-'СЕТ СН'!$H$24</f>
        <v>3391.32142828</v>
      </c>
      <c r="V105" s="36">
        <f>SUMIFS(СВЦЭМ!$D$33:$D$776,СВЦЭМ!$A$33:$A$776,$A105,СВЦЭМ!$B$33:$B$776,V$83)+'СЕТ СН'!$H$14+СВЦЭМ!$D$10+'СЕТ СН'!$H$5-'СЕТ СН'!$H$24</f>
        <v>3385.6718222099998</v>
      </c>
      <c r="W105" s="36">
        <f>SUMIFS(СВЦЭМ!$D$33:$D$776,СВЦЭМ!$A$33:$A$776,$A105,СВЦЭМ!$B$33:$B$776,W$83)+'СЕТ СН'!$H$14+СВЦЭМ!$D$10+'СЕТ СН'!$H$5-'СЕТ СН'!$H$24</f>
        <v>3389.1538554899998</v>
      </c>
      <c r="X105" s="36">
        <f>SUMIFS(СВЦЭМ!$D$33:$D$776,СВЦЭМ!$A$33:$A$776,$A105,СВЦЭМ!$B$33:$B$776,X$83)+'СЕТ СН'!$H$14+СВЦЭМ!$D$10+'СЕТ СН'!$H$5-'СЕТ СН'!$H$24</f>
        <v>3404.6038202999998</v>
      </c>
      <c r="Y105" s="36">
        <f>SUMIFS(СВЦЭМ!$D$33:$D$776,СВЦЭМ!$A$33:$A$776,$A105,СВЦЭМ!$B$33:$B$776,Y$83)+'СЕТ СН'!$H$14+СВЦЭМ!$D$10+'СЕТ СН'!$H$5-'СЕТ СН'!$H$24</f>
        <v>3507.22419799</v>
      </c>
    </row>
    <row r="106" spans="1:25" ht="15.75" x14ac:dyDescent="0.2">
      <c r="A106" s="35">
        <f t="shared" si="2"/>
        <v>44066</v>
      </c>
      <c r="B106" s="36">
        <f>SUMIFS(СВЦЭМ!$D$33:$D$776,СВЦЭМ!$A$33:$A$776,$A106,СВЦЭМ!$B$33:$B$776,B$83)+'СЕТ СН'!$H$14+СВЦЭМ!$D$10+'СЕТ СН'!$H$5-'СЕТ СН'!$H$24</f>
        <v>3560.3856034300002</v>
      </c>
      <c r="C106" s="36">
        <f>SUMIFS(СВЦЭМ!$D$33:$D$776,СВЦЭМ!$A$33:$A$776,$A106,СВЦЭМ!$B$33:$B$776,C$83)+'СЕТ СН'!$H$14+СВЦЭМ!$D$10+'СЕТ СН'!$H$5-'СЕТ СН'!$H$24</f>
        <v>3584.1041192799998</v>
      </c>
      <c r="D106" s="36">
        <f>SUMIFS(СВЦЭМ!$D$33:$D$776,СВЦЭМ!$A$33:$A$776,$A106,СВЦЭМ!$B$33:$B$776,D$83)+'СЕТ СН'!$H$14+СВЦЭМ!$D$10+'СЕТ СН'!$H$5-'СЕТ СН'!$H$24</f>
        <v>3609.4481964000001</v>
      </c>
      <c r="E106" s="36">
        <f>SUMIFS(СВЦЭМ!$D$33:$D$776,СВЦЭМ!$A$33:$A$776,$A106,СВЦЭМ!$B$33:$B$776,E$83)+'СЕТ СН'!$H$14+СВЦЭМ!$D$10+'СЕТ СН'!$H$5-'СЕТ СН'!$H$24</f>
        <v>3625.0181677299997</v>
      </c>
      <c r="F106" s="36">
        <f>SUMIFS(СВЦЭМ!$D$33:$D$776,СВЦЭМ!$A$33:$A$776,$A106,СВЦЭМ!$B$33:$B$776,F$83)+'СЕТ СН'!$H$14+СВЦЭМ!$D$10+'СЕТ СН'!$H$5-'СЕТ СН'!$H$24</f>
        <v>3629.3555407499998</v>
      </c>
      <c r="G106" s="36">
        <f>SUMIFS(СВЦЭМ!$D$33:$D$776,СВЦЭМ!$A$33:$A$776,$A106,СВЦЭМ!$B$33:$B$776,G$83)+'СЕТ СН'!$H$14+СВЦЭМ!$D$10+'СЕТ СН'!$H$5-'СЕТ СН'!$H$24</f>
        <v>3629.8654327300001</v>
      </c>
      <c r="H106" s="36">
        <f>SUMIFS(СВЦЭМ!$D$33:$D$776,СВЦЭМ!$A$33:$A$776,$A106,СВЦЭМ!$B$33:$B$776,H$83)+'СЕТ СН'!$H$14+СВЦЭМ!$D$10+'СЕТ СН'!$H$5-'СЕТ СН'!$H$24</f>
        <v>3617.1591399899999</v>
      </c>
      <c r="I106" s="36">
        <f>SUMIFS(СВЦЭМ!$D$33:$D$776,СВЦЭМ!$A$33:$A$776,$A106,СВЦЭМ!$B$33:$B$776,I$83)+'СЕТ СН'!$H$14+СВЦЭМ!$D$10+'СЕТ СН'!$H$5-'СЕТ СН'!$H$24</f>
        <v>3592.8210227700001</v>
      </c>
      <c r="J106" s="36">
        <f>SUMIFS(СВЦЭМ!$D$33:$D$776,СВЦЭМ!$A$33:$A$776,$A106,СВЦЭМ!$B$33:$B$776,J$83)+'СЕТ СН'!$H$14+СВЦЭМ!$D$10+'СЕТ СН'!$H$5-'СЕТ СН'!$H$24</f>
        <v>3581.7378154799999</v>
      </c>
      <c r="K106" s="36">
        <f>SUMIFS(СВЦЭМ!$D$33:$D$776,СВЦЭМ!$A$33:$A$776,$A106,СВЦЭМ!$B$33:$B$776,K$83)+'СЕТ СН'!$H$14+СВЦЭМ!$D$10+'СЕТ СН'!$H$5-'СЕТ СН'!$H$24</f>
        <v>3559.5117851599998</v>
      </c>
      <c r="L106" s="36">
        <f>SUMIFS(СВЦЭМ!$D$33:$D$776,СВЦЭМ!$A$33:$A$776,$A106,СВЦЭМ!$B$33:$B$776,L$83)+'СЕТ СН'!$H$14+СВЦЭМ!$D$10+'СЕТ СН'!$H$5-'СЕТ СН'!$H$24</f>
        <v>3518.9112802199998</v>
      </c>
      <c r="M106" s="36">
        <f>SUMIFS(СВЦЭМ!$D$33:$D$776,СВЦЭМ!$A$33:$A$776,$A106,СВЦЭМ!$B$33:$B$776,M$83)+'СЕТ СН'!$H$14+СВЦЭМ!$D$10+'СЕТ СН'!$H$5-'СЕТ СН'!$H$24</f>
        <v>3456.1023005699999</v>
      </c>
      <c r="N106" s="36">
        <f>SUMIFS(СВЦЭМ!$D$33:$D$776,СВЦЭМ!$A$33:$A$776,$A106,СВЦЭМ!$B$33:$B$776,N$83)+'СЕТ СН'!$H$14+СВЦЭМ!$D$10+'СЕТ СН'!$H$5-'СЕТ СН'!$H$24</f>
        <v>3399.51643358</v>
      </c>
      <c r="O106" s="36">
        <f>SUMIFS(СВЦЭМ!$D$33:$D$776,СВЦЭМ!$A$33:$A$776,$A106,СВЦЭМ!$B$33:$B$776,O$83)+'СЕТ СН'!$H$14+СВЦЭМ!$D$10+'СЕТ СН'!$H$5-'СЕТ СН'!$H$24</f>
        <v>3381.5423509699999</v>
      </c>
      <c r="P106" s="36">
        <f>SUMIFS(СВЦЭМ!$D$33:$D$776,СВЦЭМ!$A$33:$A$776,$A106,СВЦЭМ!$B$33:$B$776,P$83)+'СЕТ СН'!$H$14+СВЦЭМ!$D$10+'СЕТ СН'!$H$5-'СЕТ СН'!$H$24</f>
        <v>3388.2917779999998</v>
      </c>
      <c r="Q106" s="36">
        <f>SUMIFS(СВЦЭМ!$D$33:$D$776,СВЦЭМ!$A$33:$A$776,$A106,СВЦЭМ!$B$33:$B$776,Q$83)+'СЕТ СН'!$H$14+СВЦЭМ!$D$10+'СЕТ СН'!$H$5-'СЕТ СН'!$H$24</f>
        <v>3386.4457866399998</v>
      </c>
      <c r="R106" s="36">
        <f>SUMIFS(СВЦЭМ!$D$33:$D$776,СВЦЭМ!$A$33:$A$776,$A106,СВЦЭМ!$B$33:$B$776,R$83)+'СЕТ СН'!$H$14+СВЦЭМ!$D$10+'СЕТ СН'!$H$5-'СЕТ СН'!$H$24</f>
        <v>3384.2190632100001</v>
      </c>
      <c r="S106" s="36">
        <f>SUMIFS(СВЦЭМ!$D$33:$D$776,СВЦЭМ!$A$33:$A$776,$A106,СВЦЭМ!$B$33:$B$776,S$83)+'СЕТ СН'!$H$14+СВЦЭМ!$D$10+'СЕТ СН'!$H$5-'СЕТ СН'!$H$24</f>
        <v>3388.0646131600001</v>
      </c>
      <c r="T106" s="36">
        <f>SUMIFS(СВЦЭМ!$D$33:$D$776,СВЦЭМ!$A$33:$A$776,$A106,СВЦЭМ!$B$33:$B$776,T$83)+'СЕТ СН'!$H$14+СВЦЭМ!$D$10+'СЕТ СН'!$H$5-'СЕТ СН'!$H$24</f>
        <v>3389.1449604700001</v>
      </c>
      <c r="U106" s="36">
        <f>SUMIFS(СВЦЭМ!$D$33:$D$776,СВЦЭМ!$A$33:$A$776,$A106,СВЦЭМ!$B$33:$B$776,U$83)+'СЕТ СН'!$H$14+СВЦЭМ!$D$10+'СЕТ СН'!$H$5-'СЕТ СН'!$H$24</f>
        <v>3376.47509141</v>
      </c>
      <c r="V106" s="36">
        <f>SUMIFS(СВЦЭМ!$D$33:$D$776,СВЦЭМ!$A$33:$A$776,$A106,СВЦЭМ!$B$33:$B$776,V$83)+'СЕТ СН'!$H$14+СВЦЭМ!$D$10+'СЕТ СН'!$H$5-'СЕТ СН'!$H$24</f>
        <v>3368.5691242499997</v>
      </c>
      <c r="W106" s="36">
        <f>SUMIFS(СВЦЭМ!$D$33:$D$776,СВЦЭМ!$A$33:$A$776,$A106,СВЦЭМ!$B$33:$B$776,W$83)+'СЕТ СН'!$H$14+СВЦЭМ!$D$10+'СЕТ СН'!$H$5-'СЕТ СН'!$H$24</f>
        <v>3371.4259134399999</v>
      </c>
      <c r="X106" s="36">
        <f>SUMIFS(СВЦЭМ!$D$33:$D$776,СВЦЭМ!$A$33:$A$776,$A106,СВЦЭМ!$B$33:$B$776,X$83)+'СЕТ СН'!$H$14+СВЦЭМ!$D$10+'СЕТ СН'!$H$5-'СЕТ СН'!$H$24</f>
        <v>3401.19481073</v>
      </c>
      <c r="Y106" s="36">
        <f>SUMIFS(СВЦЭМ!$D$33:$D$776,СВЦЭМ!$A$33:$A$776,$A106,СВЦЭМ!$B$33:$B$776,Y$83)+'СЕТ СН'!$H$14+СВЦЭМ!$D$10+'СЕТ СН'!$H$5-'СЕТ СН'!$H$24</f>
        <v>3494.2431975099998</v>
      </c>
    </row>
    <row r="107" spans="1:25" ht="15.75" x14ac:dyDescent="0.2">
      <c r="A107" s="35">
        <f t="shared" si="2"/>
        <v>44067</v>
      </c>
      <c r="B107" s="36">
        <f>SUMIFS(СВЦЭМ!$D$33:$D$776,СВЦЭМ!$A$33:$A$776,$A107,СВЦЭМ!$B$33:$B$776,B$83)+'СЕТ СН'!$H$14+СВЦЭМ!$D$10+'СЕТ СН'!$H$5-'СЕТ СН'!$H$24</f>
        <v>3523.7293943899999</v>
      </c>
      <c r="C107" s="36">
        <f>SUMIFS(СВЦЭМ!$D$33:$D$776,СВЦЭМ!$A$33:$A$776,$A107,СВЦЭМ!$B$33:$B$776,C$83)+'СЕТ СН'!$H$14+СВЦЭМ!$D$10+'СЕТ СН'!$H$5-'СЕТ СН'!$H$24</f>
        <v>3562.6648165699999</v>
      </c>
      <c r="D107" s="36">
        <f>SUMIFS(СВЦЭМ!$D$33:$D$776,СВЦЭМ!$A$33:$A$776,$A107,СВЦЭМ!$B$33:$B$776,D$83)+'СЕТ СН'!$H$14+СВЦЭМ!$D$10+'СЕТ СН'!$H$5-'СЕТ СН'!$H$24</f>
        <v>3578.3729338000003</v>
      </c>
      <c r="E107" s="36">
        <f>SUMIFS(СВЦЭМ!$D$33:$D$776,СВЦЭМ!$A$33:$A$776,$A107,СВЦЭМ!$B$33:$B$776,E$83)+'СЕТ СН'!$H$14+СВЦЭМ!$D$10+'СЕТ СН'!$H$5-'СЕТ СН'!$H$24</f>
        <v>3584.91269539</v>
      </c>
      <c r="F107" s="36">
        <f>SUMIFS(СВЦЭМ!$D$33:$D$776,СВЦЭМ!$A$33:$A$776,$A107,СВЦЭМ!$B$33:$B$776,F$83)+'СЕТ СН'!$H$14+СВЦЭМ!$D$10+'СЕТ СН'!$H$5-'СЕТ СН'!$H$24</f>
        <v>3587.8677122600002</v>
      </c>
      <c r="G107" s="36">
        <f>SUMIFS(СВЦЭМ!$D$33:$D$776,СВЦЭМ!$A$33:$A$776,$A107,СВЦЭМ!$B$33:$B$776,G$83)+'СЕТ СН'!$H$14+СВЦЭМ!$D$10+'СЕТ СН'!$H$5-'СЕТ СН'!$H$24</f>
        <v>3578.2066160599998</v>
      </c>
      <c r="H107" s="36">
        <f>SUMIFS(СВЦЭМ!$D$33:$D$776,СВЦЭМ!$A$33:$A$776,$A107,СВЦЭМ!$B$33:$B$776,H$83)+'СЕТ СН'!$H$14+СВЦЭМ!$D$10+'СЕТ СН'!$H$5-'СЕТ СН'!$H$24</f>
        <v>3571.4027597100003</v>
      </c>
      <c r="I107" s="36">
        <f>SUMIFS(СВЦЭМ!$D$33:$D$776,СВЦЭМ!$A$33:$A$776,$A107,СВЦЭМ!$B$33:$B$776,I$83)+'СЕТ СН'!$H$14+СВЦЭМ!$D$10+'СЕТ СН'!$H$5-'СЕТ СН'!$H$24</f>
        <v>3643.36847493</v>
      </c>
      <c r="J107" s="36">
        <f>SUMIFS(СВЦЭМ!$D$33:$D$776,СВЦЭМ!$A$33:$A$776,$A107,СВЦЭМ!$B$33:$B$776,J$83)+'СЕТ СН'!$H$14+СВЦЭМ!$D$10+'СЕТ СН'!$H$5-'СЕТ СН'!$H$24</f>
        <v>3595.0041028199998</v>
      </c>
      <c r="K107" s="36">
        <f>SUMIFS(СВЦЭМ!$D$33:$D$776,СВЦЭМ!$A$33:$A$776,$A107,СВЦЭМ!$B$33:$B$776,K$83)+'СЕТ СН'!$H$14+СВЦЭМ!$D$10+'СЕТ СН'!$H$5-'СЕТ СН'!$H$24</f>
        <v>3569.7247962000001</v>
      </c>
      <c r="L107" s="36">
        <f>SUMIFS(СВЦЭМ!$D$33:$D$776,СВЦЭМ!$A$33:$A$776,$A107,СВЦЭМ!$B$33:$B$776,L$83)+'СЕТ СН'!$H$14+СВЦЭМ!$D$10+'СЕТ СН'!$H$5-'СЕТ СН'!$H$24</f>
        <v>3544.7047073499998</v>
      </c>
      <c r="M107" s="36">
        <f>SUMIFS(СВЦЭМ!$D$33:$D$776,СВЦЭМ!$A$33:$A$776,$A107,СВЦЭМ!$B$33:$B$776,M$83)+'СЕТ СН'!$H$14+СВЦЭМ!$D$10+'СЕТ СН'!$H$5-'СЕТ СН'!$H$24</f>
        <v>3493.0650951500002</v>
      </c>
      <c r="N107" s="36">
        <f>SUMIFS(СВЦЭМ!$D$33:$D$776,СВЦЭМ!$A$33:$A$776,$A107,СВЦЭМ!$B$33:$B$776,N$83)+'СЕТ СН'!$H$14+СВЦЭМ!$D$10+'СЕТ СН'!$H$5-'СЕТ СН'!$H$24</f>
        <v>3451.5470451599999</v>
      </c>
      <c r="O107" s="36">
        <f>SUMIFS(СВЦЭМ!$D$33:$D$776,СВЦЭМ!$A$33:$A$776,$A107,СВЦЭМ!$B$33:$B$776,O$83)+'СЕТ СН'!$H$14+СВЦЭМ!$D$10+'СЕТ СН'!$H$5-'СЕТ СН'!$H$24</f>
        <v>3423.0954043399997</v>
      </c>
      <c r="P107" s="36">
        <f>SUMIFS(СВЦЭМ!$D$33:$D$776,СВЦЭМ!$A$33:$A$776,$A107,СВЦЭМ!$B$33:$B$776,P$83)+'СЕТ СН'!$H$14+СВЦЭМ!$D$10+'СЕТ СН'!$H$5-'СЕТ СН'!$H$24</f>
        <v>3428.6514293600003</v>
      </c>
      <c r="Q107" s="36">
        <f>SUMIFS(СВЦЭМ!$D$33:$D$776,СВЦЭМ!$A$33:$A$776,$A107,СВЦЭМ!$B$33:$B$776,Q$83)+'СЕТ СН'!$H$14+СВЦЭМ!$D$10+'СЕТ СН'!$H$5-'СЕТ СН'!$H$24</f>
        <v>3422.9666238</v>
      </c>
      <c r="R107" s="36">
        <f>SUMIFS(СВЦЭМ!$D$33:$D$776,СВЦЭМ!$A$33:$A$776,$A107,СВЦЭМ!$B$33:$B$776,R$83)+'СЕТ СН'!$H$14+СВЦЭМ!$D$10+'СЕТ СН'!$H$5-'СЕТ СН'!$H$24</f>
        <v>3423.0637427000001</v>
      </c>
      <c r="S107" s="36">
        <f>SUMIFS(СВЦЭМ!$D$33:$D$776,СВЦЭМ!$A$33:$A$776,$A107,СВЦЭМ!$B$33:$B$776,S$83)+'СЕТ СН'!$H$14+СВЦЭМ!$D$10+'СЕТ СН'!$H$5-'СЕТ СН'!$H$24</f>
        <v>3425.3302948</v>
      </c>
      <c r="T107" s="36">
        <f>SUMIFS(СВЦЭМ!$D$33:$D$776,СВЦЭМ!$A$33:$A$776,$A107,СВЦЭМ!$B$33:$B$776,T$83)+'СЕТ СН'!$H$14+СВЦЭМ!$D$10+'СЕТ СН'!$H$5-'СЕТ СН'!$H$24</f>
        <v>3428.1237634700001</v>
      </c>
      <c r="U107" s="36">
        <f>SUMIFS(СВЦЭМ!$D$33:$D$776,СВЦЭМ!$A$33:$A$776,$A107,СВЦЭМ!$B$33:$B$776,U$83)+'СЕТ СН'!$H$14+СВЦЭМ!$D$10+'СЕТ СН'!$H$5-'СЕТ СН'!$H$24</f>
        <v>3428.4637129500002</v>
      </c>
      <c r="V107" s="36">
        <f>SUMIFS(СВЦЭМ!$D$33:$D$776,СВЦЭМ!$A$33:$A$776,$A107,СВЦЭМ!$B$33:$B$776,V$83)+'СЕТ СН'!$H$14+СВЦЭМ!$D$10+'СЕТ СН'!$H$5-'СЕТ СН'!$H$24</f>
        <v>3421.09740973</v>
      </c>
      <c r="W107" s="36">
        <f>SUMIFS(СВЦЭМ!$D$33:$D$776,СВЦЭМ!$A$33:$A$776,$A107,СВЦЭМ!$B$33:$B$776,W$83)+'СЕТ СН'!$H$14+СВЦЭМ!$D$10+'СЕТ СН'!$H$5-'СЕТ СН'!$H$24</f>
        <v>3413.3578054</v>
      </c>
      <c r="X107" s="36">
        <f>SUMIFS(СВЦЭМ!$D$33:$D$776,СВЦЭМ!$A$33:$A$776,$A107,СВЦЭМ!$B$33:$B$776,X$83)+'СЕТ СН'!$H$14+СВЦЭМ!$D$10+'СЕТ СН'!$H$5-'СЕТ СН'!$H$24</f>
        <v>3442.3185190200002</v>
      </c>
      <c r="Y107" s="36">
        <f>SUMIFS(СВЦЭМ!$D$33:$D$776,СВЦЭМ!$A$33:$A$776,$A107,СВЦЭМ!$B$33:$B$776,Y$83)+'СЕТ СН'!$H$14+СВЦЭМ!$D$10+'СЕТ СН'!$H$5-'СЕТ СН'!$H$24</f>
        <v>3548.4605374600001</v>
      </c>
    </row>
    <row r="108" spans="1:25" ht="15.75" x14ac:dyDescent="0.2">
      <c r="A108" s="35">
        <f t="shared" si="2"/>
        <v>44068</v>
      </c>
      <c r="B108" s="36">
        <f>SUMIFS(СВЦЭМ!$D$33:$D$776,СВЦЭМ!$A$33:$A$776,$A108,СВЦЭМ!$B$33:$B$776,B$83)+'СЕТ СН'!$H$14+СВЦЭМ!$D$10+'СЕТ СН'!$H$5-'СЕТ СН'!$H$24</f>
        <v>3531.70235693</v>
      </c>
      <c r="C108" s="36">
        <f>SUMIFS(СВЦЭМ!$D$33:$D$776,СВЦЭМ!$A$33:$A$776,$A108,СВЦЭМ!$B$33:$B$776,C$83)+'СЕТ СН'!$H$14+СВЦЭМ!$D$10+'СЕТ СН'!$H$5-'СЕТ СН'!$H$24</f>
        <v>3565.6808633000001</v>
      </c>
      <c r="D108" s="36">
        <f>SUMIFS(СВЦЭМ!$D$33:$D$776,СВЦЭМ!$A$33:$A$776,$A108,СВЦЭМ!$B$33:$B$776,D$83)+'СЕТ СН'!$H$14+СВЦЭМ!$D$10+'СЕТ СН'!$H$5-'СЕТ СН'!$H$24</f>
        <v>3586.0330941399998</v>
      </c>
      <c r="E108" s="36">
        <f>SUMIFS(СВЦЭМ!$D$33:$D$776,СВЦЭМ!$A$33:$A$776,$A108,СВЦЭМ!$B$33:$B$776,E$83)+'СЕТ СН'!$H$14+СВЦЭМ!$D$10+'СЕТ СН'!$H$5-'СЕТ СН'!$H$24</f>
        <v>3590.3263210599998</v>
      </c>
      <c r="F108" s="36">
        <f>SUMIFS(СВЦЭМ!$D$33:$D$776,СВЦЭМ!$A$33:$A$776,$A108,СВЦЭМ!$B$33:$B$776,F$83)+'СЕТ СН'!$H$14+СВЦЭМ!$D$10+'СЕТ СН'!$H$5-'СЕТ СН'!$H$24</f>
        <v>3594.1396934700001</v>
      </c>
      <c r="G108" s="36">
        <f>SUMIFS(СВЦЭМ!$D$33:$D$776,СВЦЭМ!$A$33:$A$776,$A108,СВЦЭМ!$B$33:$B$776,G$83)+'СЕТ СН'!$H$14+СВЦЭМ!$D$10+'СЕТ СН'!$H$5-'СЕТ СН'!$H$24</f>
        <v>3585.6622968000001</v>
      </c>
      <c r="H108" s="36">
        <f>SUMIFS(СВЦЭМ!$D$33:$D$776,СВЦЭМ!$A$33:$A$776,$A108,СВЦЭМ!$B$33:$B$776,H$83)+'СЕТ СН'!$H$14+СВЦЭМ!$D$10+'СЕТ СН'!$H$5-'СЕТ СН'!$H$24</f>
        <v>3599.2569545199999</v>
      </c>
      <c r="I108" s="36">
        <f>SUMIFS(СВЦЭМ!$D$33:$D$776,СВЦЭМ!$A$33:$A$776,$A108,СВЦЭМ!$B$33:$B$776,I$83)+'СЕТ СН'!$H$14+СВЦЭМ!$D$10+'СЕТ СН'!$H$5-'СЕТ СН'!$H$24</f>
        <v>3629.3068541600001</v>
      </c>
      <c r="J108" s="36">
        <f>SUMIFS(СВЦЭМ!$D$33:$D$776,СВЦЭМ!$A$33:$A$776,$A108,СВЦЭМ!$B$33:$B$776,J$83)+'СЕТ СН'!$H$14+СВЦЭМ!$D$10+'СЕТ СН'!$H$5-'СЕТ СН'!$H$24</f>
        <v>3614.8873828300002</v>
      </c>
      <c r="K108" s="36">
        <f>SUMIFS(СВЦЭМ!$D$33:$D$776,СВЦЭМ!$A$33:$A$776,$A108,СВЦЭМ!$B$33:$B$776,K$83)+'СЕТ СН'!$H$14+СВЦЭМ!$D$10+'СЕТ СН'!$H$5-'СЕТ СН'!$H$24</f>
        <v>3579.5288653299999</v>
      </c>
      <c r="L108" s="36">
        <f>SUMIFS(СВЦЭМ!$D$33:$D$776,СВЦЭМ!$A$33:$A$776,$A108,СВЦЭМ!$B$33:$B$776,L$83)+'СЕТ СН'!$H$14+СВЦЭМ!$D$10+'СЕТ СН'!$H$5-'СЕТ СН'!$H$24</f>
        <v>3559.6505917899999</v>
      </c>
      <c r="M108" s="36">
        <f>SUMIFS(СВЦЭМ!$D$33:$D$776,СВЦЭМ!$A$33:$A$776,$A108,СВЦЭМ!$B$33:$B$776,M$83)+'СЕТ СН'!$H$14+СВЦЭМ!$D$10+'СЕТ СН'!$H$5-'СЕТ СН'!$H$24</f>
        <v>3492.6546764899999</v>
      </c>
      <c r="N108" s="36">
        <f>SUMIFS(СВЦЭМ!$D$33:$D$776,СВЦЭМ!$A$33:$A$776,$A108,СВЦЭМ!$B$33:$B$776,N$83)+'СЕТ СН'!$H$14+СВЦЭМ!$D$10+'СЕТ СН'!$H$5-'СЕТ СН'!$H$24</f>
        <v>3444.5373534700002</v>
      </c>
      <c r="O108" s="36">
        <f>SUMIFS(СВЦЭМ!$D$33:$D$776,СВЦЭМ!$A$33:$A$776,$A108,СВЦЭМ!$B$33:$B$776,O$83)+'СЕТ СН'!$H$14+СВЦЭМ!$D$10+'СЕТ СН'!$H$5-'СЕТ СН'!$H$24</f>
        <v>3419.1834117099997</v>
      </c>
      <c r="P108" s="36">
        <f>SUMIFS(СВЦЭМ!$D$33:$D$776,СВЦЭМ!$A$33:$A$776,$A108,СВЦЭМ!$B$33:$B$776,P$83)+'СЕТ СН'!$H$14+СВЦЭМ!$D$10+'СЕТ СН'!$H$5-'СЕТ СН'!$H$24</f>
        <v>3427.3559186800003</v>
      </c>
      <c r="Q108" s="36">
        <f>SUMIFS(СВЦЭМ!$D$33:$D$776,СВЦЭМ!$A$33:$A$776,$A108,СВЦЭМ!$B$33:$B$776,Q$83)+'СЕТ СН'!$H$14+СВЦЭМ!$D$10+'СЕТ СН'!$H$5-'СЕТ СН'!$H$24</f>
        <v>3424.3363566799999</v>
      </c>
      <c r="R108" s="36">
        <f>SUMIFS(СВЦЭМ!$D$33:$D$776,СВЦЭМ!$A$33:$A$776,$A108,СВЦЭМ!$B$33:$B$776,R$83)+'СЕТ СН'!$H$14+СВЦЭМ!$D$10+'СЕТ СН'!$H$5-'СЕТ СН'!$H$24</f>
        <v>3421.11316717</v>
      </c>
      <c r="S108" s="36">
        <f>SUMIFS(СВЦЭМ!$D$33:$D$776,СВЦЭМ!$A$33:$A$776,$A108,СВЦЭМ!$B$33:$B$776,S$83)+'СЕТ СН'!$H$14+СВЦЭМ!$D$10+'СЕТ СН'!$H$5-'СЕТ СН'!$H$24</f>
        <v>3424.3842064099999</v>
      </c>
      <c r="T108" s="36">
        <f>SUMIFS(СВЦЭМ!$D$33:$D$776,СВЦЭМ!$A$33:$A$776,$A108,СВЦЭМ!$B$33:$B$776,T$83)+'СЕТ СН'!$H$14+СВЦЭМ!$D$10+'СЕТ СН'!$H$5-'СЕТ СН'!$H$24</f>
        <v>3424.8297568600001</v>
      </c>
      <c r="U108" s="36">
        <f>SUMIFS(СВЦЭМ!$D$33:$D$776,СВЦЭМ!$A$33:$A$776,$A108,СВЦЭМ!$B$33:$B$776,U$83)+'СЕТ СН'!$H$14+СВЦЭМ!$D$10+'СЕТ СН'!$H$5-'СЕТ СН'!$H$24</f>
        <v>3419.8522788300002</v>
      </c>
      <c r="V108" s="36">
        <f>SUMIFS(СВЦЭМ!$D$33:$D$776,СВЦЭМ!$A$33:$A$776,$A108,СВЦЭМ!$B$33:$B$776,V$83)+'СЕТ СН'!$H$14+СВЦЭМ!$D$10+'СЕТ СН'!$H$5-'СЕТ СН'!$H$24</f>
        <v>3399.8573569700002</v>
      </c>
      <c r="W108" s="36">
        <f>SUMIFS(СВЦЭМ!$D$33:$D$776,СВЦЭМ!$A$33:$A$776,$A108,СВЦЭМ!$B$33:$B$776,W$83)+'СЕТ СН'!$H$14+СВЦЭМ!$D$10+'СЕТ СН'!$H$5-'СЕТ СН'!$H$24</f>
        <v>3380.8985766800001</v>
      </c>
      <c r="X108" s="36">
        <f>SUMIFS(СВЦЭМ!$D$33:$D$776,СВЦЭМ!$A$33:$A$776,$A108,СВЦЭМ!$B$33:$B$776,X$83)+'СЕТ СН'!$H$14+СВЦЭМ!$D$10+'СЕТ СН'!$H$5-'СЕТ СН'!$H$24</f>
        <v>3403.6525828399999</v>
      </c>
      <c r="Y108" s="36">
        <f>SUMIFS(СВЦЭМ!$D$33:$D$776,СВЦЭМ!$A$33:$A$776,$A108,СВЦЭМ!$B$33:$B$776,Y$83)+'СЕТ СН'!$H$14+СВЦЭМ!$D$10+'СЕТ СН'!$H$5-'СЕТ СН'!$H$24</f>
        <v>3502.1021490399999</v>
      </c>
    </row>
    <row r="109" spans="1:25" ht="15.75" x14ac:dyDescent="0.2">
      <c r="A109" s="35">
        <f t="shared" si="2"/>
        <v>44069</v>
      </c>
      <c r="B109" s="36">
        <f>SUMIFS(СВЦЭМ!$D$33:$D$776,СВЦЭМ!$A$33:$A$776,$A109,СВЦЭМ!$B$33:$B$776,B$83)+'СЕТ СН'!$H$14+СВЦЭМ!$D$10+'СЕТ СН'!$H$5-'СЕТ СН'!$H$24</f>
        <v>3541.2609874700001</v>
      </c>
      <c r="C109" s="36">
        <f>SUMIFS(СВЦЭМ!$D$33:$D$776,СВЦЭМ!$A$33:$A$776,$A109,СВЦЭМ!$B$33:$B$776,C$83)+'СЕТ СН'!$H$14+СВЦЭМ!$D$10+'СЕТ СН'!$H$5-'СЕТ СН'!$H$24</f>
        <v>3576.7033282100001</v>
      </c>
      <c r="D109" s="36">
        <f>SUMIFS(СВЦЭМ!$D$33:$D$776,СВЦЭМ!$A$33:$A$776,$A109,СВЦЭМ!$B$33:$B$776,D$83)+'СЕТ СН'!$H$14+СВЦЭМ!$D$10+'СЕТ СН'!$H$5-'СЕТ СН'!$H$24</f>
        <v>3595.20086537</v>
      </c>
      <c r="E109" s="36">
        <f>SUMIFS(СВЦЭМ!$D$33:$D$776,СВЦЭМ!$A$33:$A$776,$A109,СВЦЭМ!$B$33:$B$776,E$83)+'СЕТ СН'!$H$14+СВЦЭМ!$D$10+'СЕТ СН'!$H$5-'СЕТ СН'!$H$24</f>
        <v>3601.4929840599998</v>
      </c>
      <c r="F109" s="36">
        <f>SUMIFS(СВЦЭМ!$D$33:$D$776,СВЦЭМ!$A$33:$A$776,$A109,СВЦЭМ!$B$33:$B$776,F$83)+'СЕТ СН'!$H$14+СВЦЭМ!$D$10+'СЕТ СН'!$H$5-'СЕТ СН'!$H$24</f>
        <v>3599.5709630900001</v>
      </c>
      <c r="G109" s="36">
        <f>SUMIFS(СВЦЭМ!$D$33:$D$776,СВЦЭМ!$A$33:$A$776,$A109,СВЦЭМ!$B$33:$B$776,G$83)+'СЕТ СН'!$H$14+СВЦЭМ!$D$10+'СЕТ СН'!$H$5-'СЕТ СН'!$H$24</f>
        <v>3598.4078044600001</v>
      </c>
      <c r="H109" s="36">
        <f>SUMIFS(СВЦЭМ!$D$33:$D$776,СВЦЭМ!$A$33:$A$776,$A109,СВЦЭМ!$B$33:$B$776,H$83)+'СЕТ СН'!$H$14+СВЦЭМ!$D$10+'СЕТ СН'!$H$5-'СЕТ СН'!$H$24</f>
        <v>3603.3533966</v>
      </c>
      <c r="I109" s="36">
        <f>SUMIFS(СВЦЭМ!$D$33:$D$776,СВЦЭМ!$A$33:$A$776,$A109,СВЦЭМ!$B$33:$B$776,I$83)+'СЕТ СН'!$H$14+СВЦЭМ!$D$10+'СЕТ СН'!$H$5-'СЕТ СН'!$H$24</f>
        <v>3627.6727300100001</v>
      </c>
      <c r="J109" s="36">
        <f>SUMIFS(СВЦЭМ!$D$33:$D$776,СВЦЭМ!$A$33:$A$776,$A109,СВЦЭМ!$B$33:$B$776,J$83)+'СЕТ СН'!$H$14+СВЦЭМ!$D$10+'СЕТ СН'!$H$5-'СЕТ СН'!$H$24</f>
        <v>3605.82781948</v>
      </c>
      <c r="K109" s="36">
        <f>SUMIFS(СВЦЭМ!$D$33:$D$776,СВЦЭМ!$A$33:$A$776,$A109,СВЦЭМ!$B$33:$B$776,K$83)+'СЕТ СН'!$H$14+СВЦЭМ!$D$10+'СЕТ СН'!$H$5-'СЕТ СН'!$H$24</f>
        <v>3525.0917952600003</v>
      </c>
      <c r="L109" s="36">
        <f>SUMIFS(СВЦЭМ!$D$33:$D$776,СВЦЭМ!$A$33:$A$776,$A109,СВЦЭМ!$B$33:$B$776,L$83)+'СЕТ СН'!$H$14+СВЦЭМ!$D$10+'СЕТ СН'!$H$5-'СЕТ СН'!$H$24</f>
        <v>3506.0087181200001</v>
      </c>
      <c r="M109" s="36">
        <f>SUMIFS(СВЦЭМ!$D$33:$D$776,СВЦЭМ!$A$33:$A$776,$A109,СВЦЭМ!$B$33:$B$776,M$83)+'СЕТ СН'!$H$14+СВЦЭМ!$D$10+'СЕТ СН'!$H$5-'СЕТ СН'!$H$24</f>
        <v>3444.961996</v>
      </c>
      <c r="N109" s="36">
        <f>SUMIFS(СВЦЭМ!$D$33:$D$776,СВЦЭМ!$A$33:$A$776,$A109,СВЦЭМ!$B$33:$B$776,N$83)+'СЕТ СН'!$H$14+СВЦЭМ!$D$10+'СЕТ СН'!$H$5-'СЕТ СН'!$H$24</f>
        <v>3398.4174530400001</v>
      </c>
      <c r="O109" s="36">
        <f>SUMIFS(СВЦЭМ!$D$33:$D$776,СВЦЭМ!$A$33:$A$776,$A109,СВЦЭМ!$B$33:$B$776,O$83)+'СЕТ СН'!$H$14+СВЦЭМ!$D$10+'СЕТ СН'!$H$5-'СЕТ СН'!$H$24</f>
        <v>3375.1502239000001</v>
      </c>
      <c r="P109" s="36">
        <f>SUMIFS(СВЦЭМ!$D$33:$D$776,СВЦЭМ!$A$33:$A$776,$A109,СВЦЭМ!$B$33:$B$776,P$83)+'СЕТ СН'!$H$14+СВЦЭМ!$D$10+'СЕТ СН'!$H$5-'СЕТ СН'!$H$24</f>
        <v>3375.0878894799998</v>
      </c>
      <c r="Q109" s="36">
        <f>SUMIFS(СВЦЭМ!$D$33:$D$776,СВЦЭМ!$A$33:$A$776,$A109,СВЦЭМ!$B$33:$B$776,Q$83)+'СЕТ СН'!$H$14+СВЦЭМ!$D$10+'СЕТ СН'!$H$5-'СЕТ СН'!$H$24</f>
        <v>3371.6047751999999</v>
      </c>
      <c r="R109" s="36">
        <f>SUMIFS(СВЦЭМ!$D$33:$D$776,СВЦЭМ!$A$33:$A$776,$A109,СВЦЭМ!$B$33:$B$776,R$83)+'СЕТ СН'!$H$14+СВЦЭМ!$D$10+'СЕТ СН'!$H$5-'СЕТ СН'!$H$24</f>
        <v>3376.84128405</v>
      </c>
      <c r="S109" s="36">
        <f>SUMIFS(СВЦЭМ!$D$33:$D$776,СВЦЭМ!$A$33:$A$776,$A109,СВЦЭМ!$B$33:$B$776,S$83)+'СЕТ СН'!$H$14+СВЦЭМ!$D$10+'СЕТ СН'!$H$5-'СЕТ СН'!$H$24</f>
        <v>3379.9268227699999</v>
      </c>
      <c r="T109" s="36">
        <f>SUMIFS(СВЦЭМ!$D$33:$D$776,СВЦЭМ!$A$33:$A$776,$A109,СВЦЭМ!$B$33:$B$776,T$83)+'СЕТ СН'!$H$14+СВЦЭМ!$D$10+'СЕТ СН'!$H$5-'СЕТ СН'!$H$24</f>
        <v>3372.2048446999997</v>
      </c>
      <c r="U109" s="36">
        <f>SUMIFS(СВЦЭМ!$D$33:$D$776,СВЦЭМ!$A$33:$A$776,$A109,СВЦЭМ!$B$33:$B$776,U$83)+'СЕТ СН'!$H$14+СВЦЭМ!$D$10+'СЕТ СН'!$H$5-'СЕТ СН'!$H$24</f>
        <v>3375.46221711</v>
      </c>
      <c r="V109" s="36">
        <f>SUMIFS(СВЦЭМ!$D$33:$D$776,СВЦЭМ!$A$33:$A$776,$A109,СВЦЭМ!$B$33:$B$776,V$83)+'СЕТ СН'!$H$14+СВЦЭМ!$D$10+'СЕТ СН'!$H$5-'СЕТ СН'!$H$24</f>
        <v>3382.4098045299997</v>
      </c>
      <c r="W109" s="36">
        <f>SUMIFS(СВЦЭМ!$D$33:$D$776,СВЦЭМ!$A$33:$A$776,$A109,СВЦЭМ!$B$33:$B$776,W$83)+'СЕТ СН'!$H$14+СВЦЭМ!$D$10+'СЕТ СН'!$H$5-'СЕТ СН'!$H$24</f>
        <v>3389.02921019</v>
      </c>
      <c r="X109" s="36">
        <f>SUMIFS(СВЦЭМ!$D$33:$D$776,СВЦЭМ!$A$33:$A$776,$A109,СВЦЭМ!$B$33:$B$776,X$83)+'СЕТ СН'!$H$14+СВЦЭМ!$D$10+'СЕТ СН'!$H$5-'СЕТ СН'!$H$24</f>
        <v>3410.1385988000002</v>
      </c>
      <c r="Y109" s="36">
        <f>SUMIFS(СВЦЭМ!$D$33:$D$776,СВЦЭМ!$A$33:$A$776,$A109,СВЦЭМ!$B$33:$B$776,Y$83)+'СЕТ СН'!$H$14+СВЦЭМ!$D$10+'СЕТ СН'!$H$5-'СЕТ СН'!$H$24</f>
        <v>3503.1657168399997</v>
      </c>
    </row>
    <row r="110" spans="1:25" ht="15.75" x14ac:dyDescent="0.2">
      <c r="A110" s="35">
        <f t="shared" si="2"/>
        <v>44070</v>
      </c>
      <c r="B110" s="36">
        <f>SUMIFS(СВЦЭМ!$D$33:$D$776,СВЦЭМ!$A$33:$A$776,$A110,СВЦЭМ!$B$33:$B$776,B$83)+'СЕТ СН'!$H$14+СВЦЭМ!$D$10+'СЕТ СН'!$H$5-'СЕТ СН'!$H$24</f>
        <v>3437.8534762099998</v>
      </c>
      <c r="C110" s="36">
        <f>SUMIFS(СВЦЭМ!$D$33:$D$776,СВЦЭМ!$A$33:$A$776,$A110,СВЦЭМ!$B$33:$B$776,C$83)+'СЕТ СН'!$H$14+СВЦЭМ!$D$10+'СЕТ СН'!$H$5-'СЕТ СН'!$H$24</f>
        <v>3539.0386550100002</v>
      </c>
      <c r="D110" s="36">
        <f>SUMIFS(СВЦЭМ!$D$33:$D$776,СВЦЭМ!$A$33:$A$776,$A110,СВЦЭМ!$B$33:$B$776,D$83)+'СЕТ СН'!$H$14+СВЦЭМ!$D$10+'СЕТ СН'!$H$5-'СЕТ СН'!$H$24</f>
        <v>3632.5052870199997</v>
      </c>
      <c r="E110" s="36">
        <f>SUMIFS(СВЦЭМ!$D$33:$D$776,СВЦЭМ!$A$33:$A$776,$A110,СВЦЭМ!$B$33:$B$776,E$83)+'СЕТ СН'!$H$14+СВЦЭМ!$D$10+'СЕТ СН'!$H$5-'СЕТ СН'!$H$24</f>
        <v>3651.1995031400002</v>
      </c>
      <c r="F110" s="36">
        <f>SUMIFS(СВЦЭМ!$D$33:$D$776,СВЦЭМ!$A$33:$A$776,$A110,СВЦЭМ!$B$33:$B$776,F$83)+'СЕТ СН'!$H$14+СВЦЭМ!$D$10+'СЕТ СН'!$H$5-'СЕТ СН'!$H$24</f>
        <v>3658.25126718</v>
      </c>
      <c r="G110" s="36">
        <f>SUMIFS(СВЦЭМ!$D$33:$D$776,СВЦЭМ!$A$33:$A$776,$A110,СВЦЭМ!$B$33:$B$776,G$83)+'СЕТ СН'!$H$14+СВЦЭМ!$D$10+'СЕТ СН'!$H$5-'СЕТ СН'!$H$24</f>
        <v>3651.0465477500002</v>
      </c>
      <c r="H110" s="36">
        <f>SUMIFS(СВЦЭМ!$D$33:$D$776,СВЦЭМ!$A$33:$A$776,$A110,СВЦЭМ!$B$33:$B$776,H$83)+'СЕТ СН'!$H$14+СВЦЭМ!$D$10+'СЕТ СН'!$H$5-'СЕТ СН'!$H$24</f>
        <v>3609.7518661399999</v>
      </c>
      <c r="I110" s="36">
        <f>SUMIFS(СВЦЭМ!$D$33:$D$776,СВЦЭМ!$A$33:$A$776,$A110,СВЦЭМ!$B$33:$B$776,I$83)+'СЕТ СН'!$H$14+СВЦЭМ!$D$10+'СЕТ СН'!$H$5-'СЕТ СН'!$H$24</f>
        <v>3530.53100322</v>
      </c>
      <c r="J110" s="36">
        <f>SUMIFS(СВЦЭМ!$D$33:$D$776,СВЦЭМ!$A$33:$A$776,$A110,СВЦЭМ!$B$33:$B$776,J$83)+'СЕТ СН'!$H$14+СВЦЭМ!$D$10+'СЕТ СН'!$H$5-'СЕТ СН'!$H$24</f>
        <v>3483.38160668</v>
      </c>
      <c r="K110" s="36">
        <f>SUMIFS(СВЦЭМ!$D$33:$D$776,СВЦЭМ!$A$33:$A$776,$A110,СВЦЭМ!$B$33:$B$776,K$83)+'СЕТ СН'!$H$14+СВЦЭМ!$D$10+'СЕТ СН'!$H$5-'СЕТ СН'!$H$24</f>
        <v>3453.23418167</v>
      </c>
      <c r="L110" s="36">
        <f>SUMIFS(СВЦЭМ!$D$33:$D$776,СВЦЭМ!$A$33:$A$776,$A110,СВЦЭМ!$B$33:$B$776,L$83)+'СЕТ СН'!$H$14+СВЦЭМ!$D$10+'СЕТ СН'!$H$5-'СЕТ СН'!$H$24</f>
        <v>3451.27973208</v>
      </c>
      <c r="M110" s="36">
        <f>SUMIFS(СВЦЭМ!$D$33:$D$776,СВЦЭМ!$A$33:$A$776,$A110,СВЦЭМ!$B$33:$B$776,M$83)+'СЕТ СН'!$H$14+СВЦЭМ!$D$10+'СЕТ СН'!$H$5-'СЕТ СН'!$H$24</f>
        <v>3454.7853964199999</v>
      </c>
      <c r="N110" s="36">
        <f>SUMIFS(СВЦЭМ!$D$33:$D$776,СВЦЭМ!$A$33:$A$776,$A110,СВЦЭМ!$B$33:$B$776,N$83)+'СЕТ СН'!$H$14+СВЦЭМ!$D$10+'СЕТ СН'!$H$5-'СЕТ СН'!$H$24</f>
        <v>3446.7470895900001</v>
      </c>
      <c r="O110" s="36">
        <f>SUMIFS(СВЦЭМ!$D$33:$D$776,СВЦЭМ!$A$33:$A$776,$A110,СВЦЭМ!$B$33:$B$776,O$83)+'СЕТ СН'!$H$14+СВЦЭМ!$D$10+'СЕТ СН'!$H$5-'СЕТ СН'!$H$24</f>
        <v>3445.2444058199999</v>
      </c>
      <c r="P110" s="36">
        <f>SUMIFS(СВЦЭМ!$D$33:$D$776,СВЦЭМ!$A$33:$A$776,$A110,СВЦЭМ!$B$33:$B$776,P$83)+'СЕТ СН'!$H$14+СВЦЭМ!$D$10+'СЕТ СН'!$H$5-'СЕТ СН'!$H$24</f>
        <v>3452.76783888</v>
      </c>
      <c r="Q110" s="36">
        <f>SUMIFS(СВЦЭМ!$D$33:$D$776,СВЦЭМ!$A$33:$A$776,$A110,СВЦЭМ!$B$33:$B$776,Q$83)+'СЕТ СН'!$H$14+СВЦЭМ!$D$10+'СЕТ СН'!$H$5-'СЕТ СН'!$H$24</f>
        <v>3453.3583830299999</v>
      </c>
      <c r="R110" s="36">
        <f>SUMIFS(СВЦЭМ!$D$33:$D$776,СВЦЭМ!$A$33:$A$776,$A110,СВЦЭМ!$B$33:$B$776,R$83)+'СЕТ СН'!$H$14+СВЦЭМ!$D$10+'СЕТ СН'!$H$5-'СЕТ СН'!$H$24</f>
        <v>3445.3319600200002</v>
      </c>
      <c r="S110" s="36">
        <f>SUMIFS(СВЦЭМ!$D$33:$D$776,СВЦЭМ!$A$33:$A$776,$A110,СВЦЭМ!$B$33:$B$776,S$83)+'СЕТ СН'!$H$14+СВЦЭМ!$D$10+'СЕТ СН'!$H$5-'СЕТ СН'!$H$24</f>
        <v>3446.4529831499999</v>
      </c>
      <c r="T110" s="36">
        <f>SUMIFS(СВЦЭМ!$D$33:$D$776,СВЦЭМ!$A$33:$A$776,$A110,СВЦЭМ!$B$33:$B$776,T$83)+'СЕТ СН'!$H$14+СВЦЭМ!$D$10+'СЕТ СН'!$H$5-'СЕТ СН'!$H$24</f>
        <v>3441.25892144</v>
      </c>
      <c r="U110" s="36">
        <f>SUMIFS(СВЦЭМ!$D$33:$D$776,СВЦЭМ!$A$33:$A$776,$A110,СВЦЭМ!$B$33:$B$776,U$83)+'СЕТ СН'!$H$14+СВЦЭМ!$D$10+'СЕТ СН'!$H$5-'СЕТ СН'!$H$24</f>
        <v>3446.68480288</v>
      </c>
      <c r="V110" s="36">
        <f>SUMIFS(СВЦЭМ!$D$33:$D$776,СВЦЭМ!$A$33:$A$776,$A110,СВЦЭМ!$B$33:$B$776,V$83)+'СЕТ СН'!$H$14+СВЦЭМ!$D$10+'СЕТ СН'!$H$5-'СЕТ СН'!$H$24</f>
        <v>3459.7118292099999</v>
      </c>
      <c r="W110" s="36">
        <f>SUMIFS(СВЦЭМ!$D$33:$D$776,СВЦЭМ!$A$33:$A$776,$A110,СВЦЭМ!$B$33:$B$776,W$83)+'СЕТ СН'!$H$14+СВЦЭМ!$D$10+'СЕТ СН'!$H$5-'СЕТ СН'!$H$24</f>
        <v>3459.3420576500002</v>
      </c>
      <c r="X110" s="36">
        <f>SUMIFS(СВЦЭМ!$D$33:$D$776,СВЦЭМ!$A$33:$A$776,$A110,СВЦЭМ!$B$33:$B$776,X$83)+'СЕТ СН'!$H$14+СВЦЭМ!$D$10+'СЕТ СН'!$H$5-'СЕТ СН'!$H$24</f>
        <v>3433.03099694</v>
      </c>
      <c r="Y110" s="36">
        <f>SUMIFS(СВЦЭМ!$D$33:$D$776,СВЦЭМ!$A$33:$A$776,$A110,СВЦЭМ!$B$33:$B$776,Y$83)+'СЕТ СН'!$H$14+СВЦЭМ!$D$10+'СЕТ СН'!$H$5-'СЕТ СН'!$H$24</f>
        <v>3463.9257684700001</v>
      </c>
    </row>
    <row r="111" spans="1:25" ht="15.75" x14ac:dyDescent="0.2">
      <c r="A111" s="35">
        <f t="shared" si="2"/>
        <v>44071</v>
      </c>
      <c r="B111" s="36">
        <f>SUMIFS(СВЦЭМ!$D$33:$D$776,СВЦЭМ!$A$33:$A$776,$A111,СВЦЭМ!$B$33:$B$776,B$83)+'СЕТ СН'!$H$14+СВЦЭМ!$D$10+'СЕТ СН'!$H$5-'СЕТ СН'!$H$24</f>
        <v>3587.2660663000001</v>
      </c>
      <c r="C111" s="36">
        <f>SUMIFS(СВЦЭМ!$D$33:$D$776,СВЦЭМ!$A$33:$A$776,$A111,СВЦЭМ!$B$33:$B$776,C$83)+'СЕТ СН'!$H$14+СВЦЭМ!$D$10+'СЕТ СН'!$H$5-'СЕТ СН'!$H$24</f>
        <v>3605.7820281599998</v>
      </c>
      <c r="D111" s="36">
        <f>SUMIFS(СВЦЭМ!$D$33:$D$776,СВЦЭМ!$A$33:$A$776,$A111,СВЦЭМ!$B$33:$B$776,D$83)+'СЕТ СН'!$H$14+СВЦЭМ!$D$10+'СЕТ СН'!$H$5-'СЕТ СН'!$H$24</f>
        <v>3636.41478198</v>
      </c>
      <c r="E111" s="36">
        <f>SUMIFS(СВЦЭМ!$D$33:$D$776,СВЦЭМ!$A$33:$A$776,$A111,СВЦЭМ!$B$33:$B$776,E$83)+'СЕТ СН'!$H$14+СВЦЭМ!$D$10+'СЕТ СН'!$H$5-'СЕТ СН'!$H$24</f>
        <v>3649.3659680400001</v>
      </c>
      <c r="F111" s="36">
        <f>SUMIFS(СВЦЭМ!$D$33:$D$776,СВЦЭМ!$A$33:$A$776,$A111,СВЦЭМ!$B$33:$B$776,F$83)+'СЕТ СН'!$H$14+СВЦЭМ!$D$10+'СЕТ СН'!$H$5-'СЕТ СН'!$H$24</f>
        <v>3659.6017630199999</v>
      </c>
      <c r="G111" s="36">
        <f>SUMIFS(СВЦЭМ!$D$33:$D$776,СВЦЭМ!$A$33:$A$776,$A111,СВЦЭМ!$B$33:$B$776,G$83)+'СЕТ СН'!$H$14+СВЦЭМ!$D$10+'СЕТ СН'!$H$5-'СЕТ СН'!$H$24</f>
        <v>3639.3234097599998</v>
      </c>
      <c r="H111" s="36">
        <f>SUMIFS(СВЦЭМ!$D$33:$D$776,СВЦЭМ!$A$33:$A$776,$A111,СВЦЭМ!$B$33:$B$776,H$83)+'СЕТ СН'!$H$14+СВЦЭМ!$D$10+'СЕТ СН'!$H$5-'СЕТ СН'!$H$24</f>
        <v>3604.16877832</v>
      </c>
      <c r="I111" s="36">
        <f>SUMIFS(СВЦЭМ!$D$33:$D$776,СВЦЭМ!$A$33:$A$776,$A111,СВЦЭМ!$B$33:$B$776,I$83)+'СЕТ СН'!$H$14+СВЦЭМ!$D$10+'СЕТ СН'!$H$5-'СЕТ СН'!$H$24</f>
        <v>3548.1287592200001</v>
      </c>
      <c r="J111" s="36">
        <f>SUMIFS(СВЦЭМ!$D$33:$D$776,СВЦЭМ!$A$33:$A$776,$A111,СВЦЭМ!$B$33:$B$776,J$83)+'СЕТ СН'!$H$14+СВЦЭМ!$D$10+'СЕТ СН'!$H$5-'СЕТ СН'!$H$24</f>
        <v>3486.8742412800002</v>
      </c>
      <c r="K111" s="36">
        <f>SUMIFS(СВЦЭМ!$D$33:$D$776,СВЦЭМ!$A$33:$A$776,$A111,СВЦЭМ!$B$33:$B$776,K$83)+'СЕТ СН'!$H$14+СВЦЭМ!$D$10+'СЕТ СН'!$H$5-'СЕТ СН'!$H$24</f>
        <v>3459.0619011600002</v>
      </c>
      <c r="L111" s="36">
        <f>SUMIFS(СВЦЭМ!$D$33:$D$776,СВЦЭМ!$A$33:$A$776,$A111,СВЦЭМ!$B$33:$B$776,L$83)+'СЕТ СН'!$H$14+СВЦЭМ!$D$10+'СЕТ СН'!$H$5-'СЕТ СН'!$H$24</f>
        <v>3451.7715228299999</v>
      </c>
      <c r="M111" s="36">
        <f>SUMIFS(СВЦЭМ!$D$33:$D$776,СВЦЭМ!$A$33:$A$776,$A111,СВЦЭМ!$B$33:$B$776,M$83)+'СЕТ СН'!$H$14+СВЦЭМ!$D$10+'СЕТ СН'!$H$5-'СЕТ СН'!$H$24</f>
        <v>3455.0915214400002</v>
      </c>
      <c r="N111" s="36">
        <f>SUMIFS(СВЦЭМ!$D$33:$D$776,СВЦЭМ!$A$33:$A$776,$A111,СВЦЭМ!$B$33:$B$776,N$83)+'СЕТ СН'!$H$14+СВЦЭМ!$D$10+'СЕТ СН'!$H$5-'СЕТ СН'!$H$24</f>
        <v>3455.6626824800001</v>
      </c>
      <c r="O111" s="36">
        <f>SUMIFS(СВЦЭМ!$D$33:$D$776,СВЦЭМ!$A$33:$A$776,$A111,СВЦЭМ!$B$33:$B$776,O$83)+'СЕТ СН'!$H$14+СВЦЭМ!$D$10+'СЕТ СН'!$H$5-'СЕТ СН'!$H$24</f>
        <v>3450.1503619999999</v>
      </c>
      <c r="P111" s="36">
        <f>SUMIFS(СВЦЭМ!$D$33:$D$776,СВЦЭМ!$A$33:$A$776,$A111,СВЦЭМ!$B$33:$B$776,P$83)+'СЕТ СН'!$H$14+СВЦЭМ!$D$10+'СЕТ СН'!$H$5-'СЕТ СН'!$H$24</f>
        <v>3451.87868596</v>
      </c>
      <c r="Q111" s="36">
        <f>SUMIFS(СВЦЭМ!$D$33:$D$776,СВЦЭМ!$A$33:$A$776,$A111,СВЦЭМ!$B$33:$B$776,Q$83)+'СЕТ СН'!$H$14+СВЦЭМ!$D$10+'СЕТ СН'!$H$5-'СЕТ СН'!$H$24</f>
        <v>3464.52839326</v>
      </c>
      <c r="R111" s="36">
        <f>SUMIFS(СВЦЭМ!$D$33:$D$776,СВЦЭМ!$A$33:$A$776,$A111,СВЦЭМ!$B$33:$B$776,R$83)+'СЕТ СН'!$H$14+СВЦЭМ!$D$10+'СЕТ СН'!$H$5-'СЕТ СН'!$H$24</f>
        <v>3460.9628858800002</v>
      </c>
      <c r="S111" s="36">
        <f>SUMIFS(СВЦЭМ!$D$33:$D$776,СВЦЭМ!$A$33:$A$776,$A111,СВЦЭМ!$B$33:$B$776,S$83)+'СЕТ СН'!$H$14+СВЦЭМ!$D$10+'СЕТ СН'!$H$5-'СЕТ СН'!$H$24</f>
        <v>3463.32516906</v>
      </c>
      <c r="T111" s="36">
        <f>SUMIFS(СВЦЭМ!$D$33:$D$776,СВЦЭМ!$A$33:$A$776,$A111,СВЦЭМ!$B$33:$B$776,T$83)+'СЕТ СН'!$H$14+СВЦЭМ!$D$10+'СЕТ СН'!$H$5-'СЕТ СН'!$H$24</f>
        <v>3459.2739825500003</v>
      </c>
      <c r="U111" s="36">
        <f>SUMIFS(СВЦЭМ!$D$33:$D$776,СВЦЭМ!$A$33:$A$776,$A111,СВЦЭМ!$B$33:$B$776,U$83)+'СЕТ СН'!$H$14+СВЦЭМ!$D$10+'СЕТ СН'!$H$5-'СЕТ СН'!$H$24</f>
        <v>3452.66720781</v>
      </c>
      <c r="V111" s="36">
        <f>SUMIFS(СВЦЭМ!$D$33:$D$776,СВЦЭМ!$A$33:$A$776,$A111,СВЦЭМ!$B$33:$B$776,V$83)+'СЕТ СН'!$H$14+СВЦЭМ!$D$10+'СЕТ СН'!$H$5-'СЕТ СН'!$H$24</f>
        <v>3428.69793454</v>
      </c>
      <c r="W111" s="36">
        <f>SUMIFS(СВЦЭМ!$D$33:$D$776,СВЦЭМ!$A$33:$A$776,$A111,СВЦЭМ!$B$33:$B$776,W$83)+'СЕТ СН'!$H$14+СВЦЭМ!$D$10+'СЕТ СН'!$H$5-'СЕТ СН'!$H$24</f>
        <v>3427.1073474899999</v>
      </c>
      <c r="X111" s="36">
        <f>SUMIFS(СВЦЭМ!$D$33:$D$776,СВЦЭМ!$A$33:$A$776,$A111,СВЦЭМ!$B$33:$B$776,X$83)+'СЕТ СН'!$H$14+СВЦЭМ!$D$10+'СЕТ СН'!$H$5-'СЕТ СН'!$H$24</f>
        <v>3476.73283941</v>
      </c>
      <c r="Y111" s="36">
        <f>SUMIFS(СВЦЭМ!$D$33:$D$776,СВЦЭМ!$A$33:$A$776,$A111,СВЦЭМ!$B$33:$B$776,Y$83)+'СЕТ СН'!$H$14+СВЦЭМ!$D$10+'СЕТ СН'!$H$5-'СЕТ СН'!$H$24</f>
        <v>3525.1990955199999</v>
      </c>
    </row>
    <row r="112" spans="1:25" ht="15.75" x14ac:dyDescent="0.2">
      <c r="A112" s="35">
        <f t="shared" si="2"/>
        <v>44072</v>
      </c>
      <c r="B112" s="36">
        <f>SUMIFS(СВЦЭМ!$D$33:$D$776,СВЦЭМ!$A$33:$A$776,$A112,СВЦЭМ!$B$33:$B$776,B$83)+'СЕТ СН'!$H$14+СВЦЭМ!$D$10+'СЕТ СН'!$H$5-'СЕТ СН'!$H$24</f>
        <v>3586.73797853</v>
      </c>
      <c r="C112" s="36">
        <f>SUMIFS(СВЦЭМ!$D$33:$D$776,СВЦЭМ!$A$33:$A$776,$A112,СВЦЭМ!$B$33:$B$776,C$83)+'СЕТ СН'!$H$14+СВЦЭМ!$D$10+'СЕТ СН'!$H$5-'СЕТ СН'!$H$24</f>
        <v>3633.0883390500003</v>
      </c>
      <c r="D112" s="36">
        <f>SUMIFS(СВЦЭМ!$D$33:$D$776,СВЦЭМ!$A$33:$A$776,$A112,СВЦЭМ!$B$33:$B$776,D$83)+'СЕТ СН'!$H$14+СВЦЭМ!$D$10+'СЕТ СН'!$H$5-'СЕТ СН'!$H$24</f>
        <v>3670.23760085</v>
      </c>
      <c r="E112" s="36">
        <f>SUMIFS(СВЦЭМ!$D$33:$D$776,СВЦЭМ!$A$33:$A$776,$A112,СВЦЭМ!$B$33:$B$776,E$83)+'СЕТ СН'!$H$14+СВЦЭМ!$D$10+'СЕТ СН'!$H$5-'СЕТ СН'!$H$24</f>
        <v>3685.6991793400002</v>
      </c>
      <c r="F112" s="36">
        <f>SUMIFS(СВЦЭМ!$D$33:$D$776,СВЦЭМ!$A$33:$A$776,$A112,СВЦЭМ!$B$33:$B$776,F$83)+'СЕТ СН'!$H$14+СВЦЭМ!$D$10+'СЕТ СН'!$H$5-'СЕТ СН'!$H$24</f>
        <v>3695.0208600599999</v>
      </c>
      <c r="G112" s="36">
        <f>SUMIFS(СВЦЭМ!$D$33:$D$776,СВЦЭМ!$A$33:$A$776,$A112,СВЦЭМ!$B$33:$B$776,G$83)+'СЕТ СН'!$H$14+СВЦЭМ!$D$10+'СЕТ СН'!$H$5-'СЕТ СН'!$H$24</f>
        <v>3679.82440339</v>
      </c>
      <c r="H112" s="36">
        <f>SUMIFS(СВЦЭМ!$D$33:$D$776,СВЦЭМ!$A$33:$A$776,$A112,СВЦЭМ!$B$33:$B$776,H$83)+'СЕТ СН'!$H$14+СВЦЭМ!$D$10+'СЕТ СН'!$H$5-'СЕТ СН'!$H$24</f>
        <v>3653.5991238300003</v>
      </c>
      <c r="I112" s="36">
        <f>SUMIFS(СВЦЭМ!$D$33:$D$776,СВЦЭМ!$A$33:$A$776,$A112,СВЦЭМ!$B$33:$B$776,I$83)+'СЕТ СН'!$H$14+СВЦЭМ!$D$10+'СЕТ СН'!$H$5-'СЕТ СН'!$H$24</f>
        <v>3608.08022213</v>
      </c>
      <c r="J112" s="36">
        <f>SUMIFS(СВЦЭМ!$D$33:$D$776,СВЦЭМ!$A$33:$A$776,$A112,СВЦЭМ!$B$33:$B$776,J$83)+'СЕТ СН'!$H$14+СВЦЭМ!$D$10+'СЕТ СН'!$H$5-'СЕТ СН'!$H$24</f>
        <v>3535.82633807</v>
      </c>
      <c r="K112" s="36">
        <f>SUMIFS(СВЦЭМ!$D$33:$D$776,СВЦЭМ!$A$33:$A$776,$A112,СВЦЭМ!$B$33:$B$776,K$83)+'СЕТ СН'!$H$14+СВЦЭМ!$D$10+'СЕТ СН'!$H$5-'СЕТ СН'!$H$24</f>
        <v>3476.40477474</v>
      </c>
      <c r="L112" s="36">
        <f>SUMIFS(СВЦЭМ!$D$33:$D$776,СВЦЭМ!$A$33:$A$776,$A112,СВЦЭМ!$B$33:$B$776,L$83)+'СЕТ СН'!$H$14+СВЦЭМ!$D$10+'СЕТ СН'!$H$5-'СЕТ СН'!$H$24</f>
        <v>3456.5935458399999</v>
      </c>
      <c r="M112" s="36">
        <f>SUMIFS(СВЦЭМ!$D$33:$D$776,СВЦЭМ!$A$33:$A$776,$A112,СВЦЭМ!$B$33:$B$776,M$83)+'СЕТ СН'!$H$14+СВЦЭМ!$D$10+'СЕТ СН'!$H$5-'СЕТ СН'!$H$24</f>
        <v>3457.9006082000001</v>
      </c>
      <c r="N112" s="36">
        <f>SUMIFS(СВЦЭМ!$D$33:$D$776,СВЦЭМ!$A$33:$A$776,$A112,СВЦЭМ!$B$33:$B$776,N$83)+'СЕТ СН'!$H$14+СВЦЭМ!$D$10+'СЕТ СН'!$H$5-'СЕТ СН'!$H$24</f>
        <v>3467.6858387699999</v>
      </c>
      <c r="O112" s="36">
        <f>SUMIFS(СВЦЭМ!$D$33:$D$776,СВЦЭМ!$A$33:$A$776,$A112,СВЦЭМ!$B$33:$B$776,O$83)+'СЕТ СН'!$H$14+СВЦЭМ!$D$10+'СЕТ СН'!$H$5-'СЕТ СН'!$H$24</f>
        <v>3464.9672202900001</v>
      </c>
      <c r="P112" s="36">
        <f>SUMIFS(СВЦЭМ!$D$33:$D$776,СВЦЭМ!$A$33:$A$776,$A112,СВЦЭМ!$B$33:$B$776,P$83)+'СЕТ СН'!$H$14+СВЦЭМ!$D$10+'СЕТ СН'!$H$5-'СЕТ СН'!$H$24</f>
        <v>3470.7365933599999</v>
      </c>
      <c r="Q112" s="36">
        <f>SUMIFS(СВЦЭМ!$D$33:$D$776,СВЦЭМ!$A$33:$A$776,$A112,СВЦЭМ!$B$33:$B$776,Q$83)+'СЕТ СН'!$H$14+СВЦЭМ!$D$10+'СЕТ СН'!$H$5-'СЕТ СН'!$H$24</f>
        <v>3485.4412629099998</v>
      </c>
      <c r="R112" s="36">
        <f>SUMIFS(СВЦЭМ!$D$33:$D$776,СВЦЭМ!$A$33:$A$776,$A112,СВЦЭМ!$B$33:$B$776,R$83)+'СЕТ СН'!$H$14+СВЦЭМ!$D$10+'СЕТ СН'!$H$5-'СЕТ СН'!$H$24</f>
        <v>3494.6783447400003</v>
      </c>
      <c r="S112" s="36">
        <f>SUMIFS(СВЦЭМ!$D$33:$D$776,СВЦЭМ!$A$33:$A$776,$A112,СВЦЭМ!$B$33:$B$776,S$83)+'СЕТ СН'!$H$14+СВЦЭМ!$D$10+'СЕТ СН'!$H$5-'СЕТ СН'!$H$24</f>
        <v>3485.66198837</v>
      </c>
      <c r="T112" s="36">
        <f>SUMIFS(СВЦЭМ!$D$33:$D$776,СВЦЭМ!$A$33:$A$776,$A112,СВЦЭМ!$B$33:$B$776,T$83)+'СЕТ СН'!$H$14+СВЦЭМ!$D$10+'СЕТ СН'!$H$5-'СЕТ СН'!$H$24</f>
        <v>3484.06434661</v>
      </c>
      <c r="U112" s="36">
        <f>SUMIFS(СВЦЭМ!$D$33:$D$776,СВЦЭМ!$A$33:$A$776,$A112,СВЦЭМ!$B$33:$B$776,U$83)+'СЕТ СН'!$H$14+СВЦЭМ!$D$10+'СЕТ СН'!$H$5-'СЕТ СН'!$H$24</f>
        <v>3484.0433873299999</v>
      </c>
      <c r="V112" s="36">
        <f>SUMIFS(СВЦЭМ!$D$33:$D$776,СВЦЭМ!$A$33:$A$776,$A112,СВЦЭМ!$B$33:$B$776,V$83)+'СЕТ СН'!$H$14+СВЦЭМ!$D$10+'СЕТ СН'!$H$5-'СЕТ СН'!$H$24</f>
        <v>3464.39358593</v>
      </c>
      <c r="W112" s="36">
        <f>SUMIFS(СВЦЭМ!$D$33:$D$776,СВЦЭМ!$A$33:$A$776,$A112,СВЦЭМ!$B$33:$B$776,W$83)+'СЕТ СН'!$H$14+СВЦЭМ!$D$10+'СЕТ СН'!$H$5-'СЕТ СН'!$H$24</f>
        <v>3453.6385594100002</v>
      </c>
      <c r="X112" s="36">
        <f>SUMIFS(СВЦЭМ!$D$33:$D$776,СВЦЭМ!$A$33:$A$776,$A112,СВЦЭМ!$B$33:$B$776,X$83)+'СЕТ СН'!$H$14+СВЦЭМ!$D$10+'СЕТ СН'!$H$5-'СЕТ СН'!$H$24</f>
        <v>3495.56967403</v>
      </c>
      <c r="Y112" s="36">
        <f>SUMIFS(СВЦЭМ!$D$33:$D$776,СВЦЭМ!$A$33:$A$776,$A112,СВЦЭМ!$B$33:$B$776,Y$83)+'СЕТ СН'!$H$14+СВЦЭМ!$D$10+'СЕТ СН'!$H$5-'СЕТ СН'!$H$24</f>
        <v>3535.4266978000001</v>
      </c>
    </row>
    <row r="113" spans="1:27" ht="15.75" x14ac:dyDescent="0.2">
      <c r="A113" s="35">
        <f t="shared" si="2"/>
        <v>44073</v>
      </c>
      <c r="B113" s="36">
        <f>SUMIFS(СВЦЭМ!$D$33:$D$776,СВЦЭМ!$A$33:$A$776,$A113,СВЦЭМ!$B$33:$B$776,B$83)+'СЕТ СН'!$H$14+СВЦЭМ!$D$10+'СЕТ СН'!$H$5-'СЕТ СН'!$H$24</f>
        <v>3567.0019742099998</v>
      </c>
      <c r="C113" s="36">
        <f>SUMIFS(СВЦЭМ!$D$33:$D$776,СВЦЭМ!$A$33:$A$776,$A113,СВЦЭМ!$B$33:$B$776,C$83)+'СЕТ СН'!$H$14+СВЦЭМ!$D$10+'СЕТ СН'!$H$5-'СЕТ СН'!$H$24</f>
        <v>3624.5032348899999</v>
      </c>
      <c r="D113" s="36">
        <f>SUMIFS(СВЦЭМ!$D$33:$D$776,СВЦЭМ!$A$33:$A$776,$A113,СВЦЭМ!$B$33:$B$776,D$83)+'СЕТ СН'!$H$14+СВЦЭМ!$D$10+'СЕТ СН'!$H$5-'СЕТ СН'!$H$24</f>
        <v>3667.8430136400002</v>
      </c>
      <c r="E113" s="36">
        <f>SUMIFS(СВЦЭМ!$D$33:$D$776,СВЦЭМ!$A$33:$A$776,$A113,СВЦЭМ!$B$33:$B$776,E$83)+'СЕТ СН'!$H$14+СВЦЭМ!$D$10+'СЕТ СН'!$H$5-'СЕТ СН'!$H$24</f>
        <v>3668.6558898399999</v>
      </c>
      <c r="F113" s="36">
        <f>SUMIFS(СВЦЭМ!$D$33:$D$776,СВЦЭМ!$A$33:$A$776,$A113,СВЦЭМ!$B$33:$B$776,F$83)+'СЕТ СН'!$H$14+СВЦЭМ!$D$10+'СЕТ СН'!$H$5-'СЕТ СН'!$H$24</f>
        <v>3669.0075846499999</v>
      </c>
      <c r="G113" s="36">
        <f>SUMIFS(СВЦЭМ!$D$33:$D$776,СВЦЭМ!$A$33:$A$776,$A113,СВЦЭМ!$B$33:$B$776,G$83)+'СЕТ СН'!$H$14+СВЦЭМ!$D$10+'СЕТ СН'!$H$5-'СЕТ СН'!$H$24</f>
        <v>3659.0534889</v>
      </c>
      <c r="H113" s="36">
        <f>SUMIFS(СВЦЭМ!$D$33:$D$776,СВЦЭМ!$A$33:$A$776,$A113,СВЦЭМ!$B$33:$B$776,H$83)+'СЕТ СН'!$H$14+СВЦЭМ!$D$10+'СЕТ СН'!$H$5-'СЕТ СН'!$H$24</f>
        <v>3651.0846471700002</v>
      </c>
      <c r="I113" s="36">
        <f>SUMIFS(СВЦЭМ!$D$33:$D$776,СВЦЭМ!$A$33:$A$776,$A113,СВЦЭМ!$B$33:$B$776,I$83)+'СЕТ СН'!$H$14+СВЦЭМ!$D$10+'СЕТ СН'!$H$5-'СЕТ СН'!$H$24</f>
        <v>3619.6751302000002</v>
      </c>
      <c r="J113" s="36">
        <f>SUMIFS(СВЦЭМ!$D$33:$D$776,СВЦЭМ!$A$33:$A$776,$A113,СВЦЭМ!$B$33:$B$776,J$83)+'СЕТ СН'!$H$14+СВЦЭМ!$D$10+'СЕТ СН'!$H$5-'СЕТ СН'!$H$24</f>
        <v>3545.5337427200002</v>
      </c>
      <c r="K113" s="36">
        <f>SUMIFS(СВЦЭМ!$D$33:$D$776,СВЦЭМ!$A$33:$A$776,$A113,СВЦЭМ!$B$33:$B$776,K$83)+'СЕТ СН'!$H$14+СВЦЭМ!$D$10+'СЕТ СН'!$H$5-'СЕТ СН'!$H$24</f>
        <v>3480.0609878999999</v>
      </c>
      <c r="L113" s="36">
        <f>SUMIFS(СВЦЭМ!$D$33:$D$776,СВЦЭМ!$A$33:$A$776,$A113,СВЦЭМ!$B$33:$B$776,L$83)+'СЕТ СН'!$H$14+СВЦЭМ!$D$10+'СЕТ СН'!$H$5-'СЕТ СН'!$H$24</f>
        <v>3448.9438122800002</v>
      </c>
      <c r="M113" s="36">
        <f>SUMIFS(СВЦЭМ!$D$33:$D$776,СВЦЭМ!$A$33:$A$776,$A113,СВЦЭМ!$B$33:$B$776,M$83)+'СЕТ СН'!$H$14+СВЦЭМ!$D$10+'СЕТ СН'!$H$5-'СЕТ СН'!$H$24</f>
        <v>3443.3801152800002</v>
      </c>
      <c r="N113" s="36">
        <f>SUMIFS(СВЦЭМ!$D$33:$D$776,СВЦЭМ!$A$33:$A$776,$A113,СВЦЭМ!$B$33:$B$776,N$83)+'СЕТ СН'!$H$14+СВЦЭМ!$D$10+'СЕТ СН'!$H$5-'СЕТ СН'!$H$24</f>
        <v>3453.23543475</v>
      </c>
      <c r="O113" s="36">
        <f>SUMIFS(СВЦЭМ!$D$33:$D$776,СВЦЭМ!$A$33:$A$776,$A113,СВЦЭМ!$B$33:$B$776,O$83)+'СЕТ СН'!$H$14+СВЦЭМ!$D$10+'СЕТ СН'!$H$5-'СЕТ СН'!$H$24</f>
        <v>3445.8299614899997</v>
      </c>
      <c r="P113" s="36">
        <f>SUMIFS(СВЦЭМ!$D$33:$D$776,СВЦЭМ!$A$33:$A$776,$A113,СВЦЭМ!$B$33:$B$776,P$83)+'СЕТ СН'!$H$14+СВЦЭМ!$D$10+'СЕТ СН'!$H$5-'СЕТ СН'!$H$24</f>
        <v>3449.2064587200002</v>
      </c>
      <c r="Q113" s="36">
        <f>SUMIFS(СВЦЭМ!$D$33:$D$776,СВЦЭМ!$A$33:$A$776,$A113,СВЦЭМ!$B$33:$B$776,Q$83)+'СЕТ СН'!$H$14+СВЦЭМ!$D$10+'СЕТ СН'!$H$5-'СЕТ СН'!$H$24</f>
        <v>3462.5599843199998</v>
      </c>
      <c r="R113" s="36">
        <f>SUMIFS(СВЦЭМ!$D$33:$D$776,СВЦЭМ!$A$33:$A$776,$A113,СВЦЭМ!$B$33:$B$776,R$83)+'СЕТ СН'!$H$14+СВЦЭМ!$D$10+'СЕТ СН'!$H$5-'СЕТ СН'!$H$24</f>
        <v>3467.3885589900001</v>
      </c>
      <c r="S113" s="36">
        <f>SUMIFS(СВЦЭМ!$D$33:$D$776,СВЦЭМ!$A$33:$A$776,$A113,СВЦЭМ!$B$33:$B$776,S$83)+'СЕТ СН'!$H$14+СВЦЭМ!$D$10+'СЕТ СН'!$H$5-'СЕТ СН'!$H$24</f>
        <v>3452.8642988500001</v>
      </c>
      <c r="T113" s="36">
        <f>SUMIFS(СВЦЭМ!$D$33:$D$776,СВЦЭМ!$A$33:$A$776,$A113,СВЦЭМ!$B$33:$B$776,T$83)+'СЕТ СН'!$H$14+СВЦЭМ!$D$10+'СЕТ СН'!$H$5-'СЕТ СН'!$H$24</f>
        <v>3442.89647999</v>
      </c>
      <c r="U113" s="36">
        <f>SUMIFS(СВЦЭМ!$D$33:$D$776,СВЦЭМ!$A$33:$A$776,$A113,СВЦЭМ!$B$33:$B$776,U$83)+'СЕТ СН'!$H$14+СВЦЭМ!$D$10+'СЕТ СН'!$H$5-'СЕТ СН'!$H$24</f>
        <v>3437.2108466199998</v>
      </c>
      <c r="V113" s="36">
        <f>SUMIFS(СВЦЭМ!$D$33:$D$776,СВЦЭМ!$A$33:$A$776,$A113,СВЦЭМ!$B$33:$B$776,V$83)+'СЕТ СН'!$H$14+СВЦЭМ!$D$10+'СЕТ СН'!$H$5-'СЕТ СН'!$H$24</f>
        <v>3410.6379435600002</v>
      </c>
      <c r="W113" s="36">
        <f>SUMIFS(СВЦЭМ!$D$33:$D$776,СВЦЭМ!$A$33:$A$776,$A113,СВЦЭМ!$B$33:$B$776,W$83)+'СЕТ СН'!$H$14+СВЦЭМ!$D$10+'СЕТ СН'!$H$5-'СЕТ СН'!$H$24</f>
        <v>3393.1652871900001</v>
      </c>
      <c r="X113" s="36">
        <f>SUMIFS(СВЦЭМ!$D$33:$D$776,СВЦЭМ!$A$33:$A$776,$A113,СВЦЭМ!$B$33:$B$776,X$83)+'СЕТ СН'!$H$14+СВЦЭМ!$D$10+'СЕТ СН'!$H$5-'СЕТ СН'!$H$24</f>
        <v>3434.9934254600003</v>
      </c>
      <c r="Y113" s="36">
        <f>SUMIFS(СВЦЭМ!$D$33:$D$776,СВЦЭМ!$A$33:$A$776,$A113,СВЦЭМ!$B$33:$B$776,Y$83)+'СЕТ СН'!$H$14+СВЦЭМ!$D$10+'СЕТ СН'!$H$5-'СЕТ СН'!$H$24</f>
        <v>3487.3684745700002</v>
      </c>
    </row>
    <row r="114" spans="1:27" ht="15.75" x14ac:dyDescent="0.2">
      <c r="A114" s="35">
        <f t="shared" si="2"/>
        <v>44074</v>
      </c>
      <c r="B114" s="36">
        <f>SUMIFS(СВЦЭМ!$D$33:$D$776,СВЦЭМ!$A$33:$A$776,$A114,СВЦЭМ!$B$33:$B$776,B$83)+'СЕТ СН'!$H$14+СВЦЭМ!$D$10+'СЕТ СН'!$H$5-'СЕТ СН'!$H$24</f>
        <v>3534.9896427799999</v>
      </c>
      <c r="C114" s="36">
        <f>SUMIFS(СВЦЭМ!$D$33:$D$776,СВЦЭМ!$A$33:$A$776,$A114,СВЦЭМ!$B$33:$B$776,C$83)+'СЕТ СН'!$H$14+СВЦЭМ!$D$10+'СЕТ СН'!$H$5-'СЕТ СН'!$H$24</f>
        <v>3588.3585086399999</v>
      </c>
      <c r="D114" s="36">
        <f>SUMIFS(СВЦЭМ!$D$33:$D$776,СВЦЭМ!$A$33:$A$776,$A114,СВЦЭМ!$B$33:$B$776,D$83)+'СЕТ СН'!$H$14+СВЦЭМ!$D$10+'СЕТ СН'!$H$5-'СЕТ СН'!$H$24</f>
        <v>3644.1621774599998</v>
      </c>
      <c r="E114" s="36">
        <f>SUMIFS(СВЦЭМ!$D$33:$D$776,СВЦЭМ!$A$33:$A$776,$A114,СВЦЭМ!$B$33:$B$776,E$83)+'СЕТ СН'!$H$14+СВЦЭМ!$D$10+'СЕТ СН'!$H$5-'СЕТ СН'!$H$24</f>
        <v>3656.3691774099998</v>
      </c>
      <c r="F114" s="36">
        <f>SUMIFS(СВЦЭМ!$D$33:$D$776,СВЦЭМ!$A$33:$A$776,$A114,СВЦЭМ!$B$33:$B$776,F$83)+'СЕТ СН'!$H$14+СВЦЭМ!$D$10+'СЕТ СН'!$H$5-'СЕТ СН'!$H$24</f>
        <v>3667.87961111</v>
      </c>
      <c r="G114" s="36">
        <f>SUMIFS(СВЦЭМ!$D$33:$D$776,СВЦЭМ!$A$33:$A$776,$A114,СВЦЭМ!$B$33:$B$776,G$83)+'СЕТ СН'!$H$14+СВЦЭМ!$D$10+'СЕТ СН'!$H$5-'СЕТ СН'!$H$24</f>
        <v>3654.2307854700002</v>
      </c>
      <c r="H114" s="36">
        <f>SUMIFS(СВЦЭМ!$D$33:$D$776,СВЦЭМ!$A$33:$A$776,$A114,СВЦЭМ!$B$33:$B$776,H$83)+'СЕТ СН'!$H$14+СВЦЭМ!$D$10+'СЕТ СН'!$H$5-'СЕТ СН'!$H$24</f>
        <v>3603.3107183699999</v>
      </c>
      <c r="I114" s="36">
        <f>SUMIFS(СВЦЭМ!$D$33:$D$776,СВЦЭМ!$A$33:$A$776,$A114,СВЦЭМ!$B$33:$B$776,I$83)+'СЕТ СН'!$H$14+СВЦЭМ!$D$10+'СЕТ СН'!$H$5-'СЕТ СН'!$H$24</f>
        <v>3541.7978311100001</v>
      </c>
      <c r="J114" s="36">
        <f>SUMIFS(СВЦЭМ!$D$33:$D$776,СВЦЭМ!$A$33:$A$776,$A114,СВЦЭМ!$B$33:$B$776,J$83)+'СЕТ СН'!$H$14+СВЦЭМ!$D$10+'СЕТ СН'!$H$5-'СЕТ СН'!$H$24</f>
        <v>3486.8063497499998</v>
      </c>
      <c r="K114" s="36">
        <f>SUMIFS(СВЦЭМ!$D$33:$D$776,СВЦЭМ!$A$33:$A$776,$A114,СВЦЭМ!$B$33:$B$776,K$83)+'СЕТ СН'!$H$14+СВЦЭМ!$D$10+'СЕТ СН'!$H$5-'СЕТ СН'!$H$24</f>
        <v>3444.7144323399998</v>
      </c>
      <c r="L114" s="36">
        <f>SUMIFS(СВЦЭМ!$D$33:$D$776,СВЦЭМ!$A$33:$A$776,$A114,СВЦЭМ!$B$33:$B$776,L$83)+'СЕТ СН'!$H$14+СВЦЭМ!$D$10+'СЕТ СН'!$H$5-'СЕТ СН'!$H$24</f>
        <v>3460.0149083199999</v>
      </c>
      <c r="M114" s="36">
        <f>SUMIFS(СВЦЭМ!$D$33:$D$776,СВЦЭМ!$A$33:$A$776,$A114,СВЦЭМ!$B$33:$B$776,M$83)+'СЕТ СН'!$H$14+СВЦЭМ!$D$10+'СЕТ СН'!$H$5-'СЕТ СН'!$H$24</f>
        <v>3459.8930469100001</v>
      </c>
      <c r="N114" s="36">
        <f>SUMIFS(СВЦЭМ!$D$33:$D$776,СВЦЭМ!$A$33:$A$776,$A114,СВЦЭМ!$B$33:$B$776,N$83)+'СЕТ СН'!$H$14+СВЦЭМ!$D$10+'СЕТ СН'!$H$5-'СЕТ СН'!$H$24</f>
        <v>3454.9129029999999</v>
      </c>
      <c r="O114" s="36">
        <f>SUMIFS(СВЦЭМ!$D$33:$D$776,СВЦЭМ!$A$33:$A$776,$A114,СВЦЭМ!$B$33:$B$776,O$83)+'СЕТ СН'!$H$14+СВЦЭМ!$D$10+'СЕТ СН'!$H$5-'СЕТ СН'!$H$24</f>
        <v>3448.4466597400001</v>
      </c>
      <c r="P114" s="36">
        <f>SUMIFS(СВЦЭМ!$D$33:$D$776,СВЦЭМ!$A$33:$A$776,$A114,СВЦЭМ!$B$33:$B$776,P$83)+'СЕТ СН'!$H$14+СВЦЭМ!$D$10+'СЕТ СН'!$H$5-'СЕТ СН'!$H$24</f>
        <v>3452.7254796299999</v>
      </c>
      <c r="Q114" s="36">
        <f>SUMIFS(СВЦЭМ!$D$33:$D$776,СВЦЭМ!$A$33:$A$776,$A114,СВЦЭМ!$B$33:$B$776,Q$83)+'СЕТ СН'!$H$14+СВЦЭМ!$D$10+'СЕТ СН'!$H$5-'СЕТ СН'!$H$24</f>
        <v>3452.2797114</v>
      </c>
      <c r="R114" s="36">
        <f>SUMIFS(СВЦЭМ!$D$33:$D$776,СВЦЭМ!$A$33:$A$776,$A114,СВЦЭМ!$B$33:$B$776,R$83)+'СЕТ СН'!$H$14+СВЦЭМ!$D$10+'СЕТ СН'!$H$5-'СЕТ СН'!$H$24</f>
        <v>3449.9956135800003</v>
      </c>
      <c r="S114" s="36">
        <f>SUMIFS(СВЦЭМ!$D$33:$D$776,СВЦЭМ!$A$33:$A$776,$A114,СВЦЭМ!$B$33:$B$776,S$83)+'СЕТ СН'!$H$14+СВЦЭМ!$D$10+'СЕТ СН'!$H$5-'СЕТ СН'!$H$24</f>
        <v>3455.32603548</v>
      </c>
      <c r="T114" s="36">
        <f>SUMIFS(СВЦЭМ!$D$33:$D$776,СВЦЭМ!$A$33:$A$776,$A114,СВЦЭМ!$B$33:$B$776,T$83)+'СЕТ СН'!$H$14+СВЦЭМ!$D$10+'СЕТ СН'!$H$5-'СЕТ СН'!$H$24</f>
        <v>3453.9351424500001</v>
      </c>
      <c r="U114" s="36">
        <f>SUMIFS(СВЦЭМ!$D$33:$D$776,СВЦЭМ!$A$33:$A$776,$A114,СВЦЭМ!$B$33:$B$776,U$83)+'СЕТ СН'!$H$14+СВЦЭМ!$D$10+'СЕТ СН'!$H$5-'СЕТ СН'!$H$24</f>
        <v>3446.9280399600002</v>
      </c>
      <c r="V114" s="36">
        <f>SUMIFS(СВЦЭМ!$D$33:$D$776,СВЦЭМ!$A$33:$A$776,$A114,СВЦЭМ!$B$33:$B$776,V$83)+'СЕТ СН'!$H$14+СВЦЭМ!$D$10+'СЕТ СН'!$H$5-'СЕТ СН'!$H$24</f>
        <v>3447.7299458699999</v>
      </c>
      <c r="W114" s="36">
        <f>SUMIFS(СВЦЭМ!$D$33:$D$776,СВЦЭМ!$A$33:$A$776,$A114,СВЦЭМ!$B$33:$B$776,W$83)+'СЕТ СН'!$H$14+СВЦЭМ!$D$10+'СЕТ СН'!$H$5-'СЕТ СН'!$H$24</f>
        <v>3445.7809926199998</v>
      </c>
      <c r="X114" s="36">
        <f>SUMIFS(СВЦЭМ!$D$33:$D$776,СВЦЭМ!$A$33:$A$776,$A114,СВЦЭМ!$B$33:$B$776,X$83)+'СЕТ СН'!$H$14+СВЦЭМ!$D$10+'СЕТ СН'!$H$5-'СЕТ СН'!$H$24</f>
        <v>3453.9887368700001</v>
      </c>
      <c r="Y114" s="36">
        <f>SUMIFS(СВЦЭМ!$D$33:$D$776,СВЦЭМ!$A$33:$A$776,$A114,СВЦЭМ!$B$33:$B$776,Y$83)+'СЕТ СН'!$H$14+СВЦЭМ!$D$10+'СЕТ СН'!$H$5-'СЕТ СН'!$H$24</f>
        <v>3505.7745179799999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01.08.2020</v>
      </c>
      <c r="B120" s="36">
        <f>SUMIFS(СВЦЭМ!$D$33:$D$776,СВЦЭМ!$A$33:$A$776,$A120,СВЦЭМ!$B$33:$B$776,B$119)+'СЕТ СН'!$I$14+СВЦЭМ!$D$10+'СЕТ СН'!$I$5-'СЕТ СН'!$I$24</f>
        <v>3620.8224676199998</v>
      </c>
      <c r="C120" s="36">
        <f>SUMIFS(СВЦЭМ!$D$33:$D$776,СВЦЭМ!$A$33:$A$776,$A120,СВЦЭМ!$B$33:$B$776,C$119)+'СЕТ СН'!$I$14+СВЦЭМ!$D$10+'СЕТ СН'!$I$5-'СЕТ СН'!$I$24</f>
        <v>3658.7699187899998</v>
      </c>
      <c r="D120" s="36">
        <f>SUMIFS(СВЦЭМ!$D$33:$D$776,СВЦЭМ!$A$33:$A$776,$A120,СВЦЭМ!$B$33:$B$776,D$119)+'СЕТ СН'!$I$14+СВЦЭМ!$D$10+'СЕТ СН'!$I$5-'СЕТ СН'!$I$24</f>
        <v>3693.53721481</v>
      </c>
      <c r="E120" s="36">
        <f>SUMIFS(СВЦЭМ!$D$33:$D$776,СВЦЭМ!$A$33:$A$776,$A120,СВЦЭМ!$B$33:$B$776,E$119)+'СЕТ СН'!$I$14+СВЦЭМ!$D$10+'СЕТ СН'!$I$5-'СЕТ СН'!$I$24</f>
        <v>3694.6592209400001</v>
      </c>
      <c r="F120" s="36">
        <f>SUMIFS(СВЦЭМ!$D$33:$D$776,СВЦЭМ!$A$33:$A$776,$A120,СВЦЭМ!$B$33:$B$776,F$119)+'СЕТ СН'!$I$14+СВЦЭМ!$D$10+'СЕТ СН'!$I$5-'СЕТ СН'!$I$24</f>
        <v>3691.1154735700002</v>
      </c>
      <c r="G120" s="36">
        <f>SUMIFS(СВЦЭМ!$D$33:$D$776,СВЦЭМ!$A$33:$A$776,$A120,СВЦЭМ!$B$33:$B$776,G$119)+'СЕТ СН'!$I$14+СВЦЭМ!$D$10+'СЕТ СН'!$I$5-'СЕТ СН'!$I$24</f>
        <v>3716.02700026</v>
      </c>
      <c r="H120" s="36">
        <f>SUMIFS(СВЦЭМ!$D$33:$D$776,СВЦЭМ!$A$33:$A$776,$A120,СВЦЭМ!$B$33:$B$776,H$119)+'СЕТ СН'!$I$14+СВЦЭМ!$D$10+'СЕТ СН'!$I$5-'СЕТ СН'!$I$24</f>
        <v>3695.3349631999999</v>
      </c>
      <c r="I120" s="36">
        <f>SUMIFS(СВЦЭМ!$D$33:$D$776,СВЦЭМ!$A$33:$A$776,$A120,СВЦЭМ!$B$33:$B$776,I$119)+'СЕТ СН'!$I$14+СВЦЭМ!$D$10+'СЕТ СН'!$I$5-'СЕТ СН'!$I$24</f>
        <v>3712.6607836799999</v>
      </c>
      <c r="J120" s="36">
        <f>SUMIFS(СВЦЭМ!$D$33:$D$776,СВЦЭМ!$A$33:$A$776,$A120,СВЦЭМ!$B$33:$B$776,J$119)+'СЕТ СН'!$I$14+СВЦЭМ!$D$10+'СЕТ СН'!$I$5-'СЕТ СН'!$I$24</f>
        <v>3669.66441257</v>
      </c>
      <c r="K120" s="36">
        <f>SUMIFS(СВЦЭМ!$D$33:$D$776,СВЦЭМ!$A$33:$A$776,$A120,СВЦЭМ!$B$33:$B$776,K$119)+'СЕТ СН'!$I$14+СВЦЭМ!$D$10+'СЕТ СН'!$I$5-'СЕТ СН'!$I$24</f>
        <v>3629.2817693799998</v>
      </c>
      <c r="L120" s="36">
        <f>SUMIFS(СВЦЭМ!$D$33:$D$776,СВЦЭМ!$A$33:$A$776,$A120,СВЦЭМ!$B$33:$B$776,L$119)+'СЕТ СН'!$I$14+СВЦЭМ!$D$10+'СЕТ СН'!$I$5-'СЕТ СН'!$I$24</f>
        <v>3596.6701344799999</v>
      </c>
      <c r="M120" s="36">
        <f>SUMIFS(СВЦЭМ!$D$33:$D$776,СВЦЭМ!$A$33:$A$776,$A120,СВЦЭМ!$B$33:$B$776,M$119)+'СЕТ СН'!$I$14+СВЦЭМ!$D$10+'СЕТ СН'!$I$5-'СЕТ СН'!$I$24</f>
        <v>3536.4331025800002</v>
      </c>
      <c r="N120" s="36">
        <f>SUMIFS(СВЦЭМ!$D$33:$D$776,СВЦЭМ!$A$33:$A$776,$A120,СВЦЭМ!$B$33:$B$776,N$119)+'СЕТ СН'!$I$14+СВЦЭМ!$D$10+'СЕТ СН'!$I$5-'СЕТ СН'!$I$24</f>
        <v>3504.8094859600001</v>
      </c>
      <c r="O120" s="36">
        <f>SUMIFS(СВЦЭМ!$D$33:$D$776,СВЦЭМ!$A$33:$A$776,$A120,СВЦЭМ!$B$33:$B$776,O$119)+'СЕТ СН'!$I$14+СВЦЭМ!$D$10+'СЕТ СН'!$I$5-'СЕТ СН'!$I$24</f>
        <v>3457.9063546299999</v>
      </c>
      <c r="P120" s="36">
        <f>SUMIFS(СВЦЭМ!$D$33:$D$776,СВЦЭМ!$A$33:$A$776,$A120,СВЦЭМ!$B$33:$B$776,P$119)+'СЕТ СН'!$I$14+СВЦЭМ!$D$10+'СЕТ СН'!$I$5-'СЕТ СН'!$I$24</f>
        <v>3459.6696240599999</v>
      </c>
      <c r="Q120" s="36">
        <f>SUMIFS(СВЦЭМ!$D$33:$D$776,СВЦЭМ!$A$33:$A$776,$A120,СВЦЭМ!$B$33:$B$776,Q$119)+'СЕТ СН'!$I$14+СВЦЭМ!$D$10+'СЕТ СН'!$I$5-'СЕТ СН'!$I$24</f>
        <v>3460.9735268100003</v>
      </c>
      <c r="R120" s="36">
        <f>SUMIFS(СВЦЭМ!$D$33:$D$776,СВЦЭМ!$A$33:$A$776,$A120,СВЦЭМ!$B$33:$B$776,R$119)+'СЕТ СН'!$I$14+СВЦЭМ!$D$10+'СЕТ СН'!$I$5-'СЕТ СН'!$I$24</f>
        <v>3460.5359077799999</v>
      </c>
      <c r="S120" s="36">
        <f>SUMIFS(СВЦЭМ!$D$33:$D$776,СВЦЭМ!$A$33:$A$776,$A120,СВЦЭМ!$B$33:$B$776,S$119)+'СЕТ СН'!$I$14+СВЦЭМ!$D$10+'СЕТ СН'!$I$5-'СЕТ СН'!$I$24</f>
        <v>3461.0769377500001</v>
      </c>
      <c r="T120" s="36">
        <f>SUMIFS(СВЦЭМ!$D$33:$D$776,СВЦЭМ!$A$33:$A$776,$A120,СВЦЭМ!$B$33:$B$776,T$119)+'СЕТ СН'!$I$14+СВЦЭМ!$D$10+'СЕТ СН'!$I$5-'СЕТ СН'!$I$24</f>
        <v>3461.1390960899998</v>
      </c>
      <c r="U120" s="36">
        <f>SUMIFS(СВЦЭМ!$D$33:$D$776,СВЦЭМ!$A$33:$A$776,$A120,СВЦЭМ!$B$33:$B$776,U$119)+'СЕТ СН'!$I$14+СВЦЭМ!$D$10+'СЕТ СН'!$I$5-'СЕТ СН'!$I$24</f>
        <v>3462.6089803700002</v>
      </c>
      <c r="V120" s="36">
        <f>SUMIFS(СВЦЭМ!$D$33:$D$776,СВЦЭМ!$A$33:$A$776,$A120,СВЦЭМ!$B$33:$B$776,V$119)+'СЕТ СН'!$I$14+СВЦЭМ!$D$10+'СЕТ СН'!$I$5-'СЕТ СН'!$I$24</f>
        <v>3449.8964747600003</v>
      </c>
      <c r="W120" s="36">
        <f>SUMIFS(СВЦЭМ!$D$33:$D$776,СВЦЭМ!$A$33:$A$776,$A120,СВЦЭМ!$B$33:$B$776,W$119)+'СЕТ СН'!$I$14+СВЦЭМ!$D$10+'СЕТ СН'!$I$5-'СЕТ СН'!$I$24</f>
        <v>3434.5664958400002</v>
      </c>
      <c r="X120" s="36">
        <f>SUMIFS(СВЦЭМ!$D$33:$D$776,СВЦЭМ!$A$33:$A$776,$A120,СВЦЭМ!$B$33:$B$776,X$119)+'СЕТ СН'!$I$14+СВЦЭМ!$D$10+'СЕТ СН'!$I$5-'СЕТ СН'!$I$24</f>
        <v>3472.1912954199997</v>
      </c>
      <c r="Y120" s="36">
        <f>SUMIFS(СВЦЭМ!$D$33:$D$776,СВЦЭМ!$A$33:$A$776,$A120,СВЦЭМ!$B$33:$B$776,Y$119)+'СЕТ СН'!$I$14+СВЦЭМ!$D$10+'СЕТ СН'!$I$5-'СЕТ СН'!$I$24</f>
        <v>3578.1894413800001</v>
      </c>
      <c r="AA120" s="45"/>
    </row>
    <row r="121" spans="1:27" ht="15.75" x14ac:dyDescent="0.2">
      <c r="A121" s="35">
        <f>A120+1</f>
        <v>44045</v>
      </c>
      <c r="B121" s="36">
        <f>SUMIFS(СВЦЭМ!$D$33:$D$776,СВЦЭМ!$A$33:$A$776,$A121,СВЦЭМ!$B$33:$B$776,B$119)+'СЕТ СН'!$I$14+СВЦЭМ!$D$10+'СЕТ СН'!$I$5-'СЕТ СН'!$I$24</f>
        <v>3603.03302631</v>
      </c>
      <c r="C121" s="36">
        <f>SUMIFS(СВЦЭМ!$D$33:$D$776,СВЦЭМ!$A$33:$A$776,$A121,СВЦЭМ!$B$33:$B$776,C$119)+'СЕТ СН'!$I$14+СВЦЭМ!$D$10+'СЕТ СН'!$I$5-'СЕТ СН'!$I$24</f>
        <v>3644.61397541</v>
      </c>
      <c r="D121" s="36">
        <f>SUMIFS(СВЦЭМ!$D$33:$D$776,СВЦЭМ!$A$33:$A$776,$A121,СВЦЭМ!$B$33:$B$776,D$119)+'СЕТ СН'!$I$14+СВЦЭМ!$D$10+'СЕТ СН'!$I$5-'СЕТ СН'!$I$24</f>
        <v>3673.7180030099998</v>
      </c>
      <c r="E121" s="36">
        <f>SUMIFS(СВЦЭМ!$D$33:$D$776,СВЦЭМ!$A$33:$A$776,$A121,СВЦЭМ!$B$33:$B$776,E$119)+'СЕТ СН'!$I$14+СВЦЭМ!$D$10+'СЕТ СН'!$I$5-'СЕТ СН'!$I$24</f>
        <v>3678.8626121500001</v>
      </c>
      <c r="F121" s="36">
        <f>SUMIFS(СВЦЭМ!$D$33:$D$776,СВЦЭМ!$A$33:$A$776,$A121,СВЦЭМ!$B$33:$B$776,F$119)+'СЕТ СН'!$I$14+СВЦЭМ!$D$10+'СЕТ СН'!$I$5-'СЕТ СН'!$I$24</f>
        <v>3681.62382497</v>
      </c>
      <c r="G121" s="36">
        <f>SUMIFS(СВЦЭМ!$D$33:$D$776,СВЦЭМ!$A$33:$A$776,$A121,СВЦЭМ!$B$33:$B$776,G$119)+'СЕТ СН'!$I$14+СВЦЭМ!$D$10+'СЕТ СН'!$I$5-'СЕТ СН'!$I$24</f>
        <v>3678.8959235500001</v>
      </c>
      <c r="H121" s="36">
        <f>SUMIFS(СВЦЭМ!$D$33:$D$776,СВЦЭМ!$A$33:$A$776,$A121,СВЦЭМ!$B$33:$B$776,H$119)+'СЕТ СН'!$I$14+СВЦЭМ!$D$10+'СЕТ СН'!$I$5-'СЕТ СН'!$I$24</f>
        <v>3652.7694846200002</v>
      </c>
      <c r="I121" s="36">
        <f>SUMIFS(СВЦЭМ!$D$33:$D$776,СВЦЭМ!$A$33:$A$776,$A121,СВЦЭМ!$B$33:$B$776,I$119)+'СЕТ СН'!$I$14+СВЦЭМ!$D$10+'СЕТ СН'!$I$5-'СЕТ СН'!$I$24</f>
        <v>3688.57173405</v>
      </c>
      <c r="J121" s="36">
        <f>SUMIFS(СВЦЭМ!$D$33:$D$776,СВЦЭМ!$A$33:$A$776,$A121,СВЦЭМ!$B$33:$B$776,J$119)+'СЕТ СН'!$I$14+СВЦЭМ!$D$10+'СЕТ СН'!$I$5-'СЕТ СН'!$I$24</f>
        <v>3648.1598380999999</v>
      </c>
      <c r="K121" s="36">
        <f>SUMIFS(СВЦЭМ!$D$33:$D$776,СВЦЭМ!$A$33:$A$776,$A121,СВЦЭМ!$B$33:$B$776,K$119)+'СЕТ СН'!$I$14+СВЦЭМ!$D$10+'СЕТ СН'!$I$5-'СЕТ СН'!$I$24</f>
        <v>3583.9127719200001</v>
      </c>
      <c r="L121" s="36">
        <f>SUMIFS(СВЦЭМ!$D$33:$D$776,СВЦЭМ!$A$33:$A$776,$A121,СВЦЭМ!$B$33:$B$776,L$119)+'СЕТ СН'!$I$14+СВЦЭМ!$D$10+'СЕТ СН'!$I$5-'СЕТ СН'!$I$24</f>
        <v>3549.3735801600001</v>
      </c>
      <c r="M121" s="36">
        <f>SUMIFS(СВЦЭМ!$D$33:$D$776,СВЦЭМ!$A$33:$A$776,$A121,СВЦЭМ!$B$33:$B$776,M$119)+'СЕТ СН'!$I$14+СВЦЭМ!$D$10+'СЕТ СН'!$I$5-'СЕТ СН'!$I$24</f>
        <v>3481.52623154</v>
      </c>
      <c r="N121" s="36">
        <f>SUMIFS(СВЦЭМ!$D$33:$D$776,СВЦЭМ!$A$33:$A$776,$A121,СВЦЭМ!$B$33:$B$776,N$119)+'СЕТ СН'!$I$14+СВЦЭМ!$D$10+'СЕТ СН'!$I$5-'СЕТ СН'!$I$24</f>
        <v>3449.3421749999998</v>
      </c>
      <c r="O121" s="36">
        <f>SUMIFS(СВЦЭМ!$D$33:$D$776,СВЦЭМ!$A$33:$A$776,$A121,СВЦЭМ!$B$33:$B$776,O$119)+'СЕТ СН'!$I$14+СВЦЭМ!$D$10+'СЕТ СН'!$I$5-'СЕТ СН'!$I$24</f>
        <v>3434.9187469899998</v>
      </c>
      <c r="P121" s="36">
        <f>SUMIFS(СВЦЭМ!$D$33:$D$776,СВЦЭМ!$A$33:$A$776,$A121,СВЦЭМ!$B$33:$B$776,P$119)+'СЕТ СН'!$I$14+СВЦЭМ!$D$10+'СЕТ СН'!$I$5-'СЕТ СН'!$I$24</f>
        <v>3443.6253829400002</v>
      </c>
      <c r="Q121" s="36">
        <f>SUMIFS(СВЦЭМ!$D$33:$D$776,СВЦЭМ!$A$33:$A$776,$A121,СВЦЭМ!$B$33:$B$776,Q$119)+'СЕТ СН'!$I$14+СВЦЭМ!$D$10+'СЕТ СН'!$I$5-'СЕТ СН'!$I$24</f>
        <v>3454.48698655</v>
      </c>
      <c r="R121" s="36">
        <f>SUMIFS(СВЦЭМ!$D$33:$D$776,СВЦЭМ!$A$33:$A$776,$A121,СВЦЭМ!$B$33:$B$776,R$119)+'СЕТ СН'!$I$14+СВЦЭМ!$D$10+'СЕТ СН'!$I$5-'СЕТ СН'!$I$24</f>
        <v>3447.5978955</v>
      </c>
      <c r="S121" s="36">
        <f>SUMIFS(СВЦЭМ!$D$33:$D$776,СВЦЭМ!$A$33:$A$776,$A121,СВЦЭМ!$B$33:$B$776,S$119)+'СЕТ СН'!$I$14+СВЦЭМ!$D$10+'СЕТ СН'!$I$5-'СЕТ СН'!$I$24</f>
        <v>3451.5548201199999</v>
      </c>
      <c r="T121" s="36">
        <f>SUMIFS(СВЦЭМ!$D$33:$D$776,СВЦЭМ!$A$33:$A$776,$A121,СВЦЭМ!$B$33:$B$776,T$119)+'СЕТ СН'!$I$14+СВЦЭМ!$D$10+'СЕТ СН'!$I$5-'СЕТ СН'!$I$24</f>
        <v>3450.54540017</v>
      </c>
      <c r="U121" s="36">
        <f>SUMIFS(СВЦЭМ!$D$33:$D$776,СВЦЭМ!$A$33:$A$776,$A121,СВЦЭМ!$B$33:$B$776,U$119)+'СЕТ СН'!$I$14+СВЦЭМ!$D$10+'СЕТ СН'!$I$5-'СЕТ СН'!$I$24</f>
        <v>3437.4327051700002</v>
      </c>
      <c r="V121" s="36">
        <f>SUMIFS(СВЦЭМ!$D$33:$D$776,СВЦЭМ!$A$33:$A$776,$A121,СВЦЭМ!$B$33:$B$776,V$119)+'СЕТ СН'!$I$14+СВЦЭМ!$D$10+'СЕТ СН'!$I$5-'СЕТ СН'!$I$24</f>
        <v>3411.88830491</v>
      </c>
      <c r="W121" s="36">
        <f>SUMIFS(СВЦЭМ!$D$33:$D$776,СВЦЭМ!$A$33:$A$776,$A121,СВЦЭМ!$B$33:$B$776,W$119)+'СЕТ СН'!$I$14+СВЦЭМ!$D$10+'СЕТ СН'!$I$5-'СЕТ СН'!$I$24</f>
        <v>3411.7668117499998</v>
      </c>
      <c r="X121" s="36">
        <f>SUMIFS(СВЦЭМ!$D$33:$D$776,СВЦЭМ!$A$33:$A$776,$A121,СВЦЭМ!$B$33:$B$776,X$119)+'СЕТ СН'!$I$14+СВЦЭМ!$D$10+'СЕТ СН'!$I$5-'СЕТ СН'!$I$24</f>
        <v>3441.2962839699999</v>
      </c>
      <c r="Y121" s="36">
        <f>SUMIFS(СВЦЭМ!$D$33:$D$776,СВЦЭМ!$A$33:$A$776,$A121,СВЦЭМ!$B$33:$B$776,Y$119)+'СЕТ СН'!$I$14+СВЦЭМ!$D$10+'СЕТ СН'!$I$5-'СЕТ СН'!$I$24</f>
        <v>3527.97397314</v>
      </c>
    </row>
    <row r="122" spans="1:27" ht="15.75" x14ac:dyDescent="0.2">
      <c r="A122" s="35">
        <f t="shared" ref="A122:A150" si="3">A121+1</f>
        <v>44046</v>
      </c>
      <c r="B122" s="36">
        <f>SUMIFS(СВЦЭМ!$D$33:$D$776,СВЦЭМ!$A$33:$A$776,$A122,СВЦЭМ!$B$33:$B$776,B$119)+'СЕТ СН'!$I$14+СВЦЭМ!$D$10+'СЕТ СН'!$I$5-'СЕТ СН'!$I$24</f>
        <v>3616.6378956399999</v>
      </c>
      <c r="C122" s="36">
        <f>SUMIFS(СВЦЭМ!$D$33:$D$776,СВЦЭМ!$A$33:$A$776,$A122,СВЦЭМ!$B$33:$B$776,C$119)+'СЕТ СН'!$I$14+СВЦЭМ!$D$10+'СЕТ СН'!$I$5-'СЕТ СН'!$I$24</f>
        <v>3612.29041908</v>
      </c>
      <c r="D122" s="36">
        <f>SUMIFS(СВЦЭМ!$D$33:$D$776,СВЦЭМ!$A$33:$A$776,$A122,СВЦЭМ!$B$33:$B$776,D$119)+'СЕТ СН'!$I$14+СВЦЭМ!$D$10+'СЕТ СН'!$I$5-'СЕТ СН'!$I$24</f>
        <v>3626.5848956899999</v>
      </c>
      <c r="E122" s="36">
        <f>SUMIFS(СВЦЭМ!$D$33:$D$776,СВЦЭМ!$A$33:$A$776,$A122,СВЦЭМ!$B$33:$B$776,E$119)+'СЕТ СН'!$I$14+СВЦЭМ!$D$10+'СЕТ СН'!$I$5-'СЕТ СН'!$I$24</f>
        <v>3669.9969616600001</v>
      </c>
      <c r="F122" s="36">
        <f>SUMIFS(СВЦЭМ!$D$33:$D$776,СВЦЭМ!$A$33:$A$776,$A122,СВЦЭМ!$B$33:$B$776,F$119)+'СЕТ СН'!$I$14+СВЦЭМ!$D$10+'СЕТ СН'!$I$5-'СЕТ СН'!$I$24</f>
        <v>3671.8897619899999</v>
      </c>
      <c r="G122" s="36">
        <f>SUMIFS(СВЦЭМ!$D$33:$D$776,СВЦЭМ!$A$33:$A$776,$A122,СВЦЭМ!$B$33:$B$776,G$119)+'СЕТ СН'!$I$14+СВЦЭМ!$D$10+'СЕТ СН'!$I$5-'СЕТ СН'!$I$24</f>
        <v>3693.93491657</v>
      </c>
      <c r="H122" s="36">
        <f>SUMIFS(СВЦЭМ!$D$33:$D$776,СВЦЭМ!$A$33:$A$776,$A122,СВЦЭМ!$B$33:$B$776,H$119)+'СЕТ СН'!$I$14+СВЦЭМ!$D$10+'СЕТ СН'!$I$5-'СЕТ СН'!$I$24</f>
        <v>3680.2501195899999</v>
      </c>
      <c r="I122" s="36">
        <f>SUMIFS(СВЦЭМ!$D$33:$D$776,СВЦЭМ!$A$33:$A$776,$A122,СВЦЭМ!$B$33:$B$776,I$119)+'СЕТ СН'!$I$14+СВЦЭМ!$D$10+'СЕТ СН'!$I$5-'СЕТ СН'!$I$24</f>
        <v>3692.8529366100001</v>
      </c>
      <c r="J122" s="36">
        <f>SUMIFS(СВЦЭМ!$D$33:$D$776,СВЦЭМ!$A$33:$A$776,$A122,СВЦЭМ!$B$33:$B$776,J$119)+'СЕТ СН'!$I$14+СВЦЭМ!$D$10+'СЕТ СН'!$I$5-'СЕТ СН'!$I$24</f>
        <v>3638.5570076600002</v>
      </c>
      <c r="K122" s="36">
        <f>SUMIFS(СВЦЭМ!$D$33:$D$776,СВЦЭМ!$A$33:$A$776,$A122,СВЦЭМ!$B$33:$B$776,K$119)+'СЕТ СН'!$I$14+СВЦЭМ!$D$10+'СЕТ СН'!$I$5-'СЕТ СН'!$I$24</f>
        <v>3588.59787074</v>
      </c>
      <c r="L122" s="36">
        <f>SUMIFS(СВЦЭМ!$D$33:$D$776,СВЦЭМ!$A$33:$A$776,$A122,СВЦЭМ!$B$33:$B$776,L$119)+'СЕТ СН'!$I$14+СВЦЭМ!$D$10+'СЕТ СН'!$I$5-'СЕТ СН'!$I$24</f>
        <v>3544.0994768</v>
      </c>
      <c r="M122" s="36">
        <f>SUMIFS(СВЦЭМ!$D$33:$D$776,СВЦЭМ!$A$33:$A$776,$A122,СВЦЭМ!$B$33:$B$776,M$119)+'СЕТ СН'!$I$14+СВЦЭМ!$D$10+'СЕТ СН'!$I$5-'СЕТ СН'!$I$24</f>
        <v>3475.6384198800001</v>
      </c>
      <c r="N122" s="36">
        <f>SUMIFS(СВЦЭМ!$D$33:$D$776,СВЦЭМ!$A$33:$A$776,$A122,СВЦЭМ!$B$33:$B$776,N$119)+'СЕТ СН'!$I$14+СВЦЭМ!$D$10+'СЕТ СН'!$I$5-'СЕТ СН'!$I$24</f>
        <v>3435.5671295399998</v>
      </c>
      <c r="O122" s="36">
        <f>SUMIFS(СВЦЭМ!$D$33:$D$776,СВЦЭМ!$A$33:$A$776,$A122,СВЦЭМ!$B$33:$B$776,O$119)+'СЕТ СН'!$I$14+СВЦЭМ!$D$10+'СЕТ СН'!$I$5-'СЕТ СН'!$I$24</f>
        <v>3419.1019953099999</v>
      </c>
      <c r="P122" s="36">
        <f>SUMIFS(СВЦЭМ!$D$33:$D$776,СВЦЭМ!$A$33:$A$776,$A122,СВЦЭМ!$B$33:$B$776,P$119)+'СЕТ СН'!$I$14+СВЦЭМ!$D$10+'СЕТ СН'!$I$5-'СЕТ СН'!$I$24</f>
        <v>3423.2043369200001</v>
      </c>
      <c r="Q122" s="36">
        <f>SUMIFS(СВЦЭМ!$D$33:$D$776,СВЦЭМ!$A$33:$A$776,$A122,СВЦЭМ!$B$33:$B$776,Q$119)+'СЕТ СН'!$I$14+СВЦЭМ!$D$10+'СЕТ СН'!$I$5-'СЕТ СН'!$I$24</f>
        <v>3427.1414499000002</v>
      </c>
      <c r="R122" s="36">
        <f>SUMIFS(СВЦЭМ!$D$33:$D$776,СВЦЭМ!$A$33:$A$776,$A122,СВЦЭМ!$B$33:$B$776,R$119)+'СЕТ СН'!$I$14+СВЦЭМ!$D$10+'СЕТ СН'!$I$5-'СЕТ СН'!$I$24</f>
        <v>3434.65334635</v>
      </c>
      <c r="S122" s="36">
        <f>SUMIFS(СВЦЭМ!$D$33:$D$776,СВЦЭМ!$A$33:$A$776,$A122,СВЦЭМ!$B$33:$B$776,S$119)+'СЕТ СН'!$I$14+СВЦЭМ!$D$10+'СЕТ СН'!$I$5-'СЕТ СН'!$I$24</f>
        <v>3438.6861136899997</v>
      </c>
      <c r="T122" s="36">
        <f>SUMIFS(СВЦЭМ!$D$33:$D$776,СВЦЭМ!$A$33:$A$776,$A122,СВЦЭМ!$B$33:$B$776,T$119)+'СЕТ СН'!$I$14+СВЦЭМ!$D$10+'СЕТ СН'!$I$5-'СЕТ СН'!$I$24</f>
        <v>3447.1311372099999</v>
      </c>
      <c r="U122" s="36">
        <f>SUMIFS(СВЦЭМ!$D$33:$D$776,СВЦЭМ!$A$33:$A$776,$A122,СВЦЭМ!$B$33:$B$776,U$119)+'СЕТ СН'!$I$14+СВЦЭМ!$D$10+'СЕТ СН'!$I$5-'СЕТ СН'!$I$24</f>
        <v>3445.3396043000002</v>
      </c>
      <c r="V122" s="36">
        <f>SUMIFS(СВЦЭМ!$D$33:$D$776,СВЦЭМ!$A$33:$A$776,$A122,СВЦЭМ!$B$33:$B$776,V$119)+'СЕТ СН'!$I$14+СВЦЭМ!$D$10+'СЕТ СН'!$I$5-'СЕТ СН'!$I$24</f>
        <v>3437.8031665399999</v>
      </c>
      <c r="W122" s="36">
        <f>SUMIFS(СВЦЭМ!$D$33:$D$776,СВЦЭМ!$A$33:$A$776,$A122,СВЦЭМ!$B$33:$B$776,W$119)+'СЕТ СН'!$I$14+СВЦЭМ!$D$10+'СЕТ СН'!$I$5-'СЕТ СН'!$I$24</f>
        <v>3426.8702427500002</v>
      </c>
      <c r="X122" s="36">
        <f>SUMIFS(СВЦЭМ!$D$33:$D$776,СВЦЭМ!$A$33:$A$776,$A122,СВЦЭМ!$B$33:$B$776,X$119)+'СЕТ СН'!$I$14+СВЦЭМ!$D$10+'СЕТ СН'!$I$5-'СЕТ СН'!$I$24</f>
        <v>3449.51251404</v>
      </c>
      <c r="Y122" s="36">
        <f>SUMIFS(СВЦЭМ!$D$33:$D$776,СВЦЭМ!$A$33:$A$776,$A122,СВЦЭМ!$B$33:$B$776,Y$119)+'СЕТ СН'!$I$14+СВЦЭМ!$D$10+'СЕТ СН'!$I$5-'СЕТ СН'!$I$24</f>
        <v>3534.1602897900002</v>
      </c>
    </row>
    <row r="123" spans="1:27" ht="15.75" x14ac:dyDescent="0.2">
      <c r="A123" s="35">
        <f t="shared" si="3"/>
        <v>44047</v>
      </c>
      <c r="B123" s="36">
        <f>SUMIFS(СВЦЭМ!$D$33:$D$776,СВЦЭМ!$A$33:$A$776,$A123,СВЦЭМ!$B$33:$B$776,B$119)+'СЕТ СН'!$I$14+СВЦЭМ!$D$10+'СЕТ СН'!$I$5-'СЕТ СН'!$I$24</f>
        <v>3597.3842069299999</v>
      </c>
      <c r="C123" s="36">
        <f>SUMIFS(СВЦЭМ!$D$33:$D$776,СВЦЭМ!$A$33:$A$776,$A123,СВЦЭМ!$B$33:$B$776,C$119)+'СЕТ СН'!$I$14+СВЦЭМ!$D$10+'СЕТ СН'!$I$5-'СЕТ СН'!$I$24</f>
        <v>3647.0207037300002</v>
      </c>
      <c r="D123" s="36">
        <f>SUMIFS(СВЦЭМ!$D$33:$D$776,СВЦЭМ!$A$33:$A$776,$A123,СВЦЭМ!$B$33:$B$776,D$119)+'СЕТ СН'!$I$14+СВЦЭМ!$D$10+'СЕТ СН'!$I$5-'СЕТ СН'!$I$24</f>
        <v>3665.62602014</v>
      </c>
      <c r="E123" s="36">
        <f>SUMIFS(СВЦЭМ!$D$33:$D$776,СВЦЭМ!$A$33:$A$776,$A123,СВЦЭМ!$B$33:$B$776,E$119)+'СЕТ СН'!$I$14+СВЦЭМ!$D$10+'СЕТ СН'!$I$5-'СЕТ СН'!$I$24</f>
        <v>3695.70319995</v>
      </c>
      <c r="F123" s="36">
        <f>SUMIFS(СВЦЭМ!$D$33:$D$776,СВЦЭМ!$A$33:$A$776,$A123,СВЦЭМ!$B$33:$B$776,F$119)+'СЕТ СН'!$I$14+СВЦЭМ!$D$10+'СЕТ СН'!$I$5-'СЕТ СН'!$I$24</f>
        <v>3702.1607547100002</v>
      </c>
      <c r="G123" s="36">
        <f>SUMIFS(СВЦЭМ!$D$33:$D$776,СВЦЭМ!$A$33:$A$776,$A123,СВЦЭМ!$B$33:$B$776,G$119)+'СЕТ СН'!$I$14+СВЦЭМ!$D$10+'СЕТ СН'!$I$5-'СЕТ СН'!$I$24</f>
        <v>3695.6216453299999</v>
      </c>
      <c r="H123" s="36">
        <f>SUMIFS(СВЦЭМ!$D$33:$D$776,СВЦЭМ!$A$33:$A$776,$A123,СВЦЭМ!$B$33:$B$776,H$119)+'СЕТ СН'!$I$14+СВЦЭМ!$D$10+'СЕТ СН'!$I$5-'СЕТ СН'!$I$24</f>
        <v>3653.1483170500001</v>
      </c>
      <c r="I123" s="36">
        <f>SUMIFS(СВЦЭМ!$D$33:$D$776,СВЦЭМ!$A$33:$A$776,$A123,СВЦЭМ!$B$33:$B$776,I$119)+'СЕТ СН'!$I$14+СВЦЭМ!$D$10+'СЕТ СН'!$I$5-'СЕТ СН'!$I$24</f>
        <v>3646.7278684299999</v>
      </c>
      <c r="J123" s="36">
        <f>SUMIFS(СВЦЭМ!$D$33:$D$776,СВЦЭМ!$A$33:$A$776,$A123,СВЦЭМ!$B$33:$B$776,J$119)+'СЕТ СН'!$I$14+СВЦЭМ!$D$10+'СЕТ СН'!$I$5-'СЕТ СН'!$I$24</f>
        <v>3602.0625290200001</v>
      </c>
      <c r="K123" s="36">
        <f>SUMIFS(СВЦЭМ!$D$33:$D$776,СВЦЭМ!$A$33:$A$776,$A123,СВЦЭМ!$B$33:$B$776,K$119)+'СЕТ СН'!$I$14+СВЦЭМ!$D$10+'СЕТ СН'!$I$5-'СЕТ СН'!$I$24</f>
        <v>3573.5874798</v>
      </c>
      <c r="L123" s="36">
        <f>SUMIFS(СВЦЭМ!$D$33:$D$776,СВЦЭМ!$A$33:$A$776,$A123,СВЦЭМ!$B$33:$B$776,L$119)+'СЕТ СН'!$I$14+СВЦЭМ!$D$10+'СЕТ СН'!$I$5-'СЕТ СН'!$I$24</f>
        <v>3568.29157532</v>
      </c>
      <c r="M123" s="36">
        <f>SUMIFS(СВЦЭМ!$D$33:$D$776,СВЦЭМ!$A$33:$A$776,$A123,СВЦЭМ!$B$33:$B$776,M$119)+'СЕТ СН'!$I$14+СВЦЭМ!$D$10+'СЕТ СН'!$I$5-'СЕТ СН'!$I$24</f>
        <v>3494.0830547800001</v>
      </c>
      <c r="N123" s="36">
        <f>SUMIFS(СВЦЭМ!$D$33:$D$776,СВЦЭМ!$A$33:$A$776,$A123,СВЦЭМ!$B$33:$B$776,N$119)+'СЕТ СН'!$I$14+СВЦЭМ!$D$10+'СЕТ СН'!$I$5-'СЕТ СН'!$I$24</f>
        <v>3440.9186098999999</v>
      </c>
      <c r="O123" s="36">
        <f>SUMIFS(СВЦЭМ!$D$33:$D$776,СВЦЭМ!$A$33:$A$776,$A123,СВЦЭМ!$B$33:$B$776,O$119)+'СЕТ СН'!$I$14+СВЦЭМ!$D$10+'СЕТ СН'!$I$5-'СЕТ СН'!$I$24</f>
        <v>3418.3084572299999</v>
      </c>
      <c r="P123" s="36">
        <f>SUMIFS(СВЦЭМ!$D$33:$D$776,СВЦЭМ!$A$33:$A$776,$A123,СВЦЭМ!$B$33:$B$776,P$119)+'СЕТ СН'!$I$14+СВЦЭМ!$D$10+'СЕТ СН'!$I$5-'СЕТ СН'!$I$24</f>
        <v>3414.3112284099998</v>
      </c>
      <c r="Q123" s="36">
        <f>SUMIFS(СВЦЭМ!$D$33:$D$776,СВЦЭМ!$A$33:$A$776,$A123,СВЦЭМ!$B$33:$B$776,Q$119)+'СЕТ СН'!$I$14+СВЦЭМ!$D$10+'СЕТ СН'!$I$5-'СЕТ СН'!$I$24</f>
        <v>3413.7480937099999</v>
      </c>
      <c r="R123" s="36">
        <f>SUMIFS(СВЦЭМ!$D$33:$D$776,СВЦЭМ!$A$33:$A$776,$A123,СВЦЭМ!$B$33:$B$776,R$119)+'СЕТ СН'!$I$14+СВЦЭМ!$D$10+'СЕТ СН'!$I$5-'СЕТ СН'!$I$24</f>
        <v>3411.27925418</v>
      </c>
      <c r="S123" s="36">
        <f>SUMIFS(СВЦЭМ!$D$33:$D$776,СВЦЭМ!$A$33:$A$776,$A123,СВЦЭМ!$B$33:$B$776,S$119)+'СЕТ СН'!$I$14+СВЦЭМ!$D$10+'СЕТ СН'!$I$5-'СЕТ СН'!$I$24</f>
        <v>3432.3127915800001</v>
      </c>
      <c r="T123" s="36">
        <f>SUMIFS(СВЦЭМ!$D$33:$D$776,СВЦЭМ!$A$33:$A$776,$A123,СВЦЭМ!$B$33:$B$776,T$119)+'СЕТ СН'!$I$14+СВЦЭМ!$D$10+'СЕТ СН'!$I$5-'СЕТ СН'!$I$24</f>
        <v>3426.7850673000003</v>
      </c>
      <c r="U123" s="36">
        <f>SUMIFS(СВЦЭМ!$D$33:$D$776,СВЦЭМ!$A$33:$A$776,$A123,СВЦЭМ!$B$33:$B$776,U$119)+'СЕТ СН'!$I$14+СВЦЭМ!$D$10+'СЕТ СН'!$I$5-'СЕТ СН'!$I$24</f>
        <v>3426.8348763100003</v>
      </c>
      <c r="V123" s="36">
        <f>SUMIFS(СВЦЭМ!$D$33:$D$776,СВЦЭМ!$A$33:$A$776,$A123,СВЦЭМ!$B$33:$B$776,V$119)+'СЕТ СН'!$I$14+СВЦЭМ!$D$10+'СЕТ СН'!$I$5-'СЕТ СН'!$I$24</f>
        <v>3426.1817087499999</v>
      </c>
      <c r="W123" s="36">
        <f>SUMIFS(СВЦЭМ!$D$33:$D$776,СВЦЭМ!$A$33:$A$776,$A123,СВЦЭМ!$B$33:$B$776,W$119)+'СЕТ СН'!$I$14+СВЦЭМ!$D$10+'СЕТ СН'!$I$5-'СЕТ СН'!$I$24</f>
        <v>3427.84070075</v>
      </c>
      <c r="X123" s="36">
        <f>SUMIFS(СВЦЭМ!$D$33:$D$776,СВЦЭМ!$A$33:$A$776,$A123,СВЦЭМ!$B$33:$B$776,X$119)+'СЕТ СН'!$I$14+СВЦЭМ!$D$10+'СЕТ СН'!$I$5-'СЕТ СН'!$I$24</f>
        <v>3451.8811498599998</v>
      </c>
      <c r="Y123" s="36">
        <f>SUMIFS(СВЦЭМ!$D$33:$D$776,СВЦЭМ!$A$33:$A$776,$A123,СВЦЭМ!$B$33:$B$776,Y$119)+'СЕТ СН'!$I$14+СВЦЭМ!$D$10+'СЕТ СН'!$I$5-'СЕТ СН'!$I$24</f>
        <v>3533.6638690199998</v>
      </c>
    </row>
    <row r="124" spans="1:27" ht="15.75" x14ac:dyDescent="0.2">
      <c r="A124" s="35">
        <f t="shared" si="3"/>
        <v>44048</v>
      </c>
      <c r="B124" s="36">
        <f>SUMIFS(СВЦЭМ!$D$33:$D$776,СВЦЭМ!$A$33:$A$776,$A124,СВЦЭМ!$B$33:$B$776,B$119)+'СЕТ СН'!$I$14+СВЦЭМ!$D$10+'СЕТ СН'!$I$5-'СЕТ СН'!$I$24</f>
        <v>3599.2434331499999</v>
      </c>
      <c r="C124" s="36">
        <f>SUMIFS(СВЦЭМ!$D$33:$D$776,СВЦЭМ!$A$33:$A$776,$A124,СВЦЭМ!$B$33:$B$776,C$119)+'СЕТ СН'!$I$14+СВЦЭМ!$D$10+'СЕТ СН'!$I$5-'СЕТ СН'!$I$24</f>
        <v>3670.91232197</v>
      </c>
      <c r="D124" s="36">
        <f>SUMIFS(СВЦЭМ!$D$33:$D$776,СВЦЭМ!$A$33:$A$776,$A124,СВЦЭМ!$B$33:$B$776,D$119)+'СЕТ СН'!$I$14+СВЦЭМ!$D$10+'СЕТ СН'!$I$5-'СЕТ СН'!$I$24</f>
        <v>3685.3939594799999</v>
      </c>
      <c r="E124" s="36">
        <f>SUMIFS(СВЦЭМ!$D$33:$D$776,СВЦЭМ!$A$33:$A$776,$A124,СВЦЭМ!$B$33:$B$776,E$119)+'СЕТ СН'!$I$14+СВЦЭМ!$D$10+'СЕТ СН'!$I$5-'СЕТ СН'!$I$24</f>
        <v>3695.8329371300001</v>
      </c>
      <c r="F124" s="36">
        <f>SUMIFS(СВЦЭМ!$D$33:$D$776,СВЦЭМ!$A$33:$A$776,$A124,СВЦЭМ!$B$33:$B$776,F$119)+'СЕТ СН'!$I$14+СВЦЭМ!$D$10+'СЕТ СН'!$I$5-'СЕТ СН'!$I$24</f>
        <v>3693.9359494400001</v>
      </c>
      <c r="G124" s="36">
        <f>SUMIFS(СВЦЭМ!$D$33:$D$776,СВЦЭМ!$A$33:$A$776,$A124,СВЦЭМ!$B$33:$B$776,G$119)+'СЕТ СН'!$I$14+СВЦЭМ!$D$10+'СЕТ СН'!$I$5-'СЕТ СН'!$I$24</f>
        <v>3707.1095733299999</v>
      </c>
      <c r="H124" s="36">
        <f>SUMIFS(СВЦЭМ!$D$33:$D$776,СВЦЭМ!$A$33:$A$776,$A124,СВЦЭМ!$B$33:$B$776,H$119)+'СЕТ СН'!$I$14+СВЦЭМ!$D$10+'СЕТ СН'!$I$5-'СЕТ СН'!$I$24</f>
        <v>3684.93234527</v>
      </c>
      <c r="I124" s="36">
        <f>SUMIFS(СВЦЭМ!$D$33:$D$776,СВЦЭМ!$A$33:$A$776,$A124,СВЦЭМ!$B$33:$B$776,I$119)+'СЕТ СН'!$I$14+СВЦЭМ!$D$10+'СЕТ СН'!$I$5-'СЕТ СН'!$I$24</f>
        <v>3651.18534619</v>
      </c>
      <c r="J124" s="36">
        <f>SUMIFS(СВЦЭМ!$D$33:$D$776,СВЦЭМ!$A$33:$A$776,$A124,СВЦЭМ!$B$33:$B$776,J$119)+'СЕТ СН'!$I$14+СВЦЭМ!$D$10+'СЕТ СН'!$I$5-'СЕТ СН'!$I$24</f>
        <v>3601.3255960300003</v>
      </c>
      <c r="K124" s="36">
        <f>SUMIFS(СВЦЭМ!$D$33:$D$776,СВЦЭМ!$A$33:$A$776,$A124,СВЦЭМ!$B$33:$B$776,K$119)+'СЕТ СН'!$I$14+СВЦЭМ!$D$10+'СЕТ СН'!$I$5-'СЕТ СН'!$I$24</f>
        <v>3610.1665338900002</v>
      </c>
      <c r="L124" s="36">
        <f>SUMIFS(СВЦЭМ!$D$33:$D$776,СВЦЭМ!$A$33:$A$776,$A124,СВЦЭМ!$B$33:$B$776,L$119)+'СЕТ СН'!$I$14+СВЦЭМ!$D$10+'СЕТ СН'!$I$5-'СЕТ СН'!$I$24</f>
        <v>3560.8619309000001</v>
      </c>
      <c r="M124" s="36">
        <f>SUMIFS(СВЦЭМ!$D$33:$D$776,СВЦЭМ!$A$33:$A$776,$A124,СВЦЭМ!$B$33:$B$776,M$119)+'СЕТ СН'!$I$14+СВЦЭМ!$D$10+'СЕТ СН'!$I$5-'СЕТ СН'!$I$24</f>
        <v>3492.9124049399998</v>
      </c>
      <c r="N124" s="36">
        <f>SUMIFS(СВЦЭМ!$D$33:$D$776,СВЦЭМ!$A$33:$A$776,$A124,СВЦЭМ!$B$33:$B$776,N$119)+'СЕТ СН'!$I$14+СВЦЭМ!$D$10+'СЕТ СН'!$I$5-'СЕТ СН'!$I$24</f>
        <v>3443.8770441300003</v>
      </c>
      <c r="O124" s="36">
        <f>SUMIFS(СВЦЭМ!$D$33:$D$776,СВЦЭМ!$A$33:$A$776,$A124,СВЦЭМ!$B$33:$B$776,O$119)+'СЕТ СН'!$I$14+СВЦЭМ!$D$10+'СЕТ СН'!$I$5-'СЕТ СН'!$I$24</f>
        <v>3413.6751158900001</v>
      </c>
      <c r="P124" s="36">
        <f>SUMIFS(СВЦЭМ!$D$33:$D$776,СВЦЭМ!$A$33:$A$776,$A124,СВЦЭМ!$B$33:$B$776,P$119)+'СЕТ СН'!$I$14+СВЦЭМ!$D$10+'СЕТ СН'!$I$5-'СЕТ СН'!$I$24</f>
        <v>3421.00004975</v>
      </c>
      <c r="Q124" s="36">
        <f>SUMIFS(СВЦЭМ!$D$33:$D$776,СВЦЭМ!$A$33:$A$776,$A124,СВЦЭМ!$B$33:$B$776,Q$119)+'СЕТ СН'!$I$14+СВЦЭМ!$D$10+'СЕТ СН'!$I$5-'СЕТ СН'!$I$24</f>
        <v>3421.49228614</v>
      </c>
      <c r="R124" s="36">
        <f>SUMIFS(СВЦЭМ!$D$33:$D$776,СВЦЭМ!$A$33:$A$776,$A124,СВЦЭМ!$B$33:$B$776,R$119)+'СЕТ СН'!$I$14+СВЦЭМ!$D$10+'СЕТ СН'!$I$5-'СЕТ СН'!$I$24</f>
        <v>3416.2380241800001</v>
      </c>
      <c r="S124" s="36">
        <f>SUMIFS(СВЦЭМ!$D$33:$D$776,СВЦЭМ!$A$33:$A$776,$A124,СВЦЭМ!$B$33:$B$776,S$119)+'СЕТ СН'!$I$14+СВЦЭМ!$D$10+'СЕТ СН'!$I$5-'СЕТ СН'!$I$24</f>
        <v>3417.4427883899998</v>
      </c>
      <c r="T124" s="36">
        <f>SUMIFS(СВЦЭМ!$D$33:$D$776,СВЦЭМ!$A$33:$A$776,$A124,СВЦЭМ!$B$33:$B$776,T$119)+'СЕТ СН'!$I$14+СВЦЭМ!$D$10+'СЕТ СН'!$I$5-'СЕТ СН'!$I$24</f>
        <v>3435.3662279999999</v>
      </c>
      <c r="U124" s="36">
        <f>SUMIFS(СВЦЭМ!$D$33:$D$776,СВЦЭМ!$A$33:$A$776,$A124,СВЦЭМ!$B$33:$B$776,U$119)+'СЕТ СН'!$I$14+СВЦЭМ!$D$10+'СЕТ СН'!$I$5-'СЕТ СН'!$I$24</f>
        <v>3441.82583987</v>
      </c>
      <c r="V124" s="36">
        <f>SUMIFS(СВЦЭМ!$D$33:$D$776,СВЦЭМ!$A$33:$A$776,$A124,СВЦЭМ!$B$33:$B$776,V$119)+'СЕТ СН'!$I$14+СВЦЭМ!$D$10+'СЕТ СН'!$I$5-'СЕТ СН'!$I$24</f>
        <v>3423.7583783300001</v>
      </c>
      <c r="W124" s="36">
        <f>SUMIFS(СВЦЭМ!$D$33:$D$776,СВЦЭМ!$A$33:$A$776,$A124,СВЦЭМ!$B$33:$B$776,W$119)+'СЕТ СН'!$I$14+СВЦЭМ!$D$10+'СЕТ СН'!$I$5-'СЕТ СН'!$I$24</f>
        <v>3422.2312688800002</v>
      </c>
      <c r="X124" s="36">
        <f>SUMIFS(СВЦЭМ!$D$33:$D$776,СВЦЭМ!$A$33:$A$776,$A124,СВЦЭМ!$B$33:$B$776,X$119)+'СЕТ СН'!$I$14+СВЦЭМ!$D$10+'СЕТ СН'!$I$5-'СЕТ СН'!$I$24</f>
        <v>3441.6229008</v>
      </c>
      <c r="Y124" s="36">
        <f>SUMIFS(СВЦЭМ!$D$33:$D$776,СВЦЭМ!$A$33:$A$776,$A124,СВЦЭМ!$B$33:$B$776,Y$119)+'СЕТ СН'!$I$14+СВЦЭМ!$D$10+'СЕТ СН'!$I$5-'СЕТ СН'!$I$24</f>
        <v>3547.3809942899998</v>
      </c>
    </row>
    <row r="125" spans="1:27" ht="15.75" x14ac:dyDescent="0.2">
      <c r="A125" s="35">
        <f t="shared" si="3"/>
        <v>44049</v>
      </c>
      <c r="B125" s="36">
        <f>SUMIFS(СВЦЭМ!$D$33:$D$776,СВЦЭМ!$A$33:$A$776,$A125,СВЦЭМ!$B$33:$B$776,B$119)+'СЕТ СН'!$I$14+СВЦЭМ!$D$10+'СЕТ СН'!$I$5-'СЕТ СН'!$I$24</f>
        <v>3650.2116611000001</v>
      </c>
      <c r="C125" s="36">
        <f>SUMIFS(СВЦЭМ!$D$33:$D$776,СВЦЭМ!$A$33:$A$776,$A125,СВЦЭМ!$B$33:$B$776,C$119)+'СЕТ СН'!$I$14+СВЦЭМ!$D$10+'СЕТ СН'!$I$5-'СЕТ СН'!$I$24</f>
        <v>3701.44855637</v>
      </c>
      <c r="D125" s="36">
        <f>SUMIFS(СВЦЭМ!$D$33:$D$776,СВЦЭМ!$A$33:$A$776,$A125,СВЦЭМ!$B$33:$B$776,D$119)+'СЕТ СН'!$I$14+СВЦЭМ!$D$10+'СЕТ СН'!$I$5-'СЕТ СН'!$I$24</f>
        <v>3722.8560808299999</v>
      </c>
      <c r="E125" s="36">
        <f>SUMIFS(СВЦЭМ!$D$33:$D$776,СВЦЭМ!$A$33:$A$776,$A125,СВЦЭМ!$B$33:$B$776,E$119)+'СЕТ СН'!$I$14+СВЦЭМ!$D$10+'СЕТ СН'!$I$5-'СЕТ СН'!$I$24</f>
        <v>3717.75755695</v>
      </c>
      <c r="F125" s="36">
        <f>SUMIFS(СВЦЭМ!$D$33:$D$776,СВЦЭМ!$A$33:$A$776,$A125,СВЦЭМ!$B$33:$B$776,F$119)+'СЕТ СН'!$I$14+СВЦЭМ!$D$10+'СЕТ СН'!$I$5-'СЕТ СН'!$I$24</f>
        <v>3708.5713033299999</v>
      </c>
      <c r="G125" s="36">
        <f>SUMIFS(СВЦЭМ!$D$33:$D$776,СВЦЭМ!$A$33:$A$776,$A125,СВЦЭМ!$B$33:$B$776,G$119)+'СЕТ СН'!$I$14+СВЦЭМ!$D$10+'СЕТ СН'!$I$5-'СЕТ СН'!$I$24</f>
        <v>3717.0137455899999</v>
      </c>
      <c r="H125" s="36">
        <f>SUMIFS(СВЦЭМ!$D$33:$D$776,СВЦЭМ!$A$33:$A$776,$A125,СВЦЭМ!$B$33:$B$776,H$119)+'СЕТ СН'!$I$14+СВЦЭМ!$D$10+'СЕТ СН'!$I$5-'СЕТ СН'!$I$24</f>
        <v>3714.7320738200001</v>
      </c>
      <c r="I125" s="36">
        <f>SUMIFS(СВЦЭМ!$D$33:$D$776,СВЦЭМ!$A$33:$A$776,$A125,СВЦЭМ!$B$33:$B$776,I$119)+'СЕТ СН'!$I$14+СВЦЭМ!$D$10+'СЕТ СН'!$I$5-'СЕТ СН'!$I$24</f>
        <v>3664.4973930900001</v>
      </c>
      <c r="J125" s="36">
        <f>SUMIFS(СВЦЭМ!$D$33:$D$776,СВЦЭМ!$A$33:$A$776,$A125,СВЦЭМ!$B$33:$B$776,J$119)+'СЕТ СН'!$I$14+СВЦЭМ!$D$10+'СЕТ СН'!$I$5-'СЕТ СН'!$I$24</f>
        <v>3606.0854412500003</v>
      </c>
      <c r="K125" s="36">
        <f>SUMIFS(СВЦЭМ!$D$33:$D$776,СВЦЭМ!$A$33:$A$776,$A125,СВЦЭМ!$B$33:$B$776,K$119)+'СЕТ СН'!$I$14+СВЦЭМ!$D$10+'СЕТ СН'!$I$5-'СЕТ СН'!$I$24</f>
        <v>3572.3211413600002</v>
      </c>
      <c r="L125" s="36">
        <f>SUMIFS(СВЦЭМ!$D$33:$D$776,СВЦЭМ!$A$33:$A$776,$A125,СВЦЭМ!$B$33:$B$776,L$119)+'СЕТ СН'!$I$14+СВЦЭМ!$D$10+'СЕТ СН'!$I$5-'СЕТ СН'!$I$24</f>
        <v>3558.4523736599999</v>
      </c>
      <c r="M125" s="36">
        <f>SUMIFS(СВЦЭМ!$D$33:$D$776,СВЦЭМ!$A$33:$A$776,$A125,СВЦЭМ!$B$33:$B$776,M$119)+'СЕТ СН'!$I$14+СВЦЭМ!$D$10+'СЕТ СН'!$I$5-'СЕТ СН'!$I$24</f>
        <v>3485.3046906199997</v>
      </c>
      <c r="N125" s="36">
        <f>SUMIFS(СВЦЭМ!$D$33:$D$776,СВЦЭМ!$A$33:$A$776,$A125,СВЦЭМ!$B$33:$B$776,N$119)+'СЕТ СН'!$I$14+СВЦЭМ!$D$10+'СЕТ СН'!$I$5-'СЕТ СН'!$I$24</f>
        <v>3425.2647788899999</v>
      </c>
      <c r="O125" s="36">
        <f>SUMIFS(СВЦЭМ!$D$33:$D$776,СВЦЭМ!$A$33:$A$776,$A125,СВЦЭМ!$B$33:$B$776,O$119)+'СЕТ СН'!$I$14+СВЦЭМ!$D$10+'СЕТ СН'!$I$5-'СЕТ СН'!$I$24</f>
        <v>3398.8292315999997</v>
      </c>
      <c r="P125" s="36">
        <f>SUMIFS(СВЦЭМ!$D$33:$D$776,СВЦЭМ!$A$33:$A$776,$A125,СВЦЭМ!$B$33:$B$776,P$119)+'СЕТ СН'!$I$14+СВЦЭМ!$D$10+'СЕТ СН'!$I$5-'СЕТ СН'!$I$24</f>
        <v>3403.40304311</v>
      </c>
      <c r="Q125" s="36">
        <f>SUMIFS(СВЦЭМ!$D$33:$D$776,СВЦЭМ!$A$33:$A$776,$A125,СВЦЭМ!$B$33:$B$776,Q$119)+'СЕТ СН'!$I$14+СВЦЭМ!$D$10+'СЕТ СН'!$I$5-'СЕТ СН'!$I$24</f>
        <v>3405.2504484900001</v>
      </c>
      <c r="R125" s="36">
        <f>SUMIFS(СВЦЭМ!$D$33:$D$776,СВЦЭМ!$A$33:$A$776,$A125,СВЦЭМ!$B$33:$B$776,R$119)+'СЕТ СН'!$I$14+СВЦЭМ!$D$10+'СЕТ СН'!$I$5-'СЕТ СН'!$I$24</f>
        <v>3408.14756618</v>
      </c>
      <c r="S125" s="36">
        <f>SUMIFS(СВЦЭМ!$D$33:$D$776,СВЦЭМ!$A$33:$A$776,$A125,СВЦЭМ!$B$33:$B$776,S$119)+'СЕТ СН'!$I$14+СВЦЭМ!$D$10+'СЕТ СН'!$I$5-'СЕТ СН'!$I$24</f>
        <v>3410.0273563999999</v>
      </c>
      <c r="T125" s="36">
        <f>SUMIFS(СВЦЭМ!$D$33:$D$776,СВЦЭМ!$A$33:$A$776,$A125,СВЦЭМ!$B$33:$B$776,T$119)+'СЕТ СН'!$I$14+СВЦЭМ!$D$10+'СЕТ СН'!$I$5-'СЕТ СН'!$I$24</f>
        <v>3404.4410443300003</v>
      </c>
      <c r="U125" s="36">
        <f>SUMIFS(СВЦЭМ!$D$33:$D$776,СВЦЭМ!$A$33:$A$776,$A125,СВЦЭМ!$B$33:$B$776,U$119)+'СЕТ СН'!$I$14+СВЦЭМ!$D$10+'СЕТ СН'!$I$5-'СЕТ СН'!$I$24</f>
        <v>3400.95324063</v>
      </c>
      <c r="V125" s="36">
        <f>SUMIFS(СВЦЭМ!$D$33:$D$776,СВЦЭМ!$A$33:$A$776,$A125,СВЦЭМ!$B$33:$B$776,V$119)+'СЕТ СН'!$I$14+СВЦЭМ!$D$10+'СЕТ СН'!$I$5-'СЕТ СН'!$I$24</f>
        <v>3408.4638746999999</v>
      </c>
      <c r="W125" s="36">
        <f>SUMIFS(СВЦЭМ!$D$33:$D$776,СВЦЭМ!$A$33:$A$776,$A125,СВЦЭМ!$B$33:$B$776,W$119)+'СЕТ СН'!$I$14+СВЦЭМ!$D$10+'СЕТ СН'!$I$5-'СЕТ СН'!$I$24</f>
        <v>3401.4236141700003</v>
      </c>
      <c r="X125" s="36">
        <f>SUMIFS(СВЦЭМ!$D$33:$D$776,СВЦЭМ!$A$33:$A$776,$A125,СВЦЭМ!$B$33:$B$776,X$119)+'СЕТ СН'!$I$14+СВЦЭМ!$D$10+'СЕТ СН'!$I$5-'СЕТ СН'!$I$24</f>
        <v>3443.4359814700001</v>
      </c>
      <c r="Y125" s="36">
        <f>SUMIFS(СВЦЭМ!$D$33:$D$776,СВЦЭМ!$A$33:$A$776,$A125,СВЦЭМ!$B$33:$B$776,Y$119)+'СЕТ СН'!$I$14+СВЦЭМ!$D$10+'СЕТ СН'!$I$5-'СЕТ СН'!$I$24</f>
        <v>3543.6892981000001</v>
      </c>
    </row>
    <row r="126" spans="1:27" ht="15.75" x14ac:dyDescent="0.2">
      <c r="A126" s="35">
        <f t="shared" si="3"/>
        <v>44050</v>
      </c>
      <c r="B126" s="36">
        <f>SUMIFS(СВЦЭМ!$D$33:$D$776,СВЦЭМ!$A$33:$A$776,$A126,СВЦЭМ!$B$33:$B$776,B$119)+'СЕТ СН'!$I$14+СВЦЭМ!$D$10+'СЕТ СН'!$I$5-'СЕТ СН'!$I$24</f>
        <v>3591.1481923299998</v>
      </c>
      <c r="C126" s="36">
        <f>SUMIFS(СВЦЭМ!$D$33:$D$776,СВЦЭМ!$A$33:$A$776,$A126,СВЦЭМ!$B$33:$B$776,C$119)+'СЕТ СН'!$I$14+СВЦЭМ!$D$10+'СЕТ СН'!$I$5-'СЕТ СН'!$I$24</f>
        <v>3638.1028464999999</v>
      </c>
      <c r="D126" s="36">
        <f>SUMIFS(СВЦЭМ!$D$33:$D$776,СВЦЭМ!$A$33:$A$776,$A126,СВЦЭМ!$B$33:$B$776,D$119)+'СЕТ СН'!$I$14+СВЦЭМ!$D$10+'СЕТ СН'!$I$5-'СЕТ СН'!$I$24</f>
        <v>3651.1271037500001</v>
      </c>
      <c r="E126" s="36">
        <f>SUMIFS(СВЦЭМ!$D$33:$D$776,СВЦЭМ!$A$33:$A$776,$A126,СВЦЭМ!$B$33:$B$776,E$119)+'СЕТ СН'!$I$14+СВЦЭМ!$D$10+'СЕТ СН'!$I$5-'СЕТ СН'!$I$24</f>
        <v>3678.0268621699997</v>
      </c>
      <c r="F126" s="36">
        <f>SUMIFS(СВЦЭМ!$D$33:$D$776,СВЦЭМ!$A$33:$A$776,$A126,СВЦЭМ!$B$33:$B$776,F$119)+'СЕТ СН'!$I$14+СВЦЭМ!$D$10+'СЕТ СН'!$I$5-'СЕТ СН'!$I$24</f>
        <v>3684.4709404499999</v>
      </c>
      <c r="G126" s="36">
        <f>SUMIFS(СВЦЭМ!$D$33:$D$776,СВЦЭМ!$A$33:$A$776,$A126,СВЦЭМ!$B$33:$B$776,G$119)+'СЕТ СН'!$I$14+СВЦЭМ!$D$10+'СЕТ СН'!$I$5-'СЕТ СН'!$I$24</f>
        <v>3675.7359331500002</v>
      </c>
      <c r="H126" s="36">
        <f>SUMIFS(СВЦЭМ!$D$33:$D$776,СВЦЭМ!$A$33:$A$776,$A126,СВЦЭМ!$B$33:$B$776,H$119)+'СЕТ СН'!$I$14+СВЦЭМ!$D$10+'СЕТ СН'!$I$5-'СЕТ СН'!$I$24</f>
        <v>3643.3023875899999</v>
      </c>
      <c r="I126" s="36">
        <f>SUMIFS(СВЦЭМ!$D$33:$D$776,СВЦЭМ!$A$33:$A$776,$A126,СВЦЭМ!$B$33:$B$776,I$119)+'СЕТ СН'!$I$14+СВЦЭМ!$D$10+'СЕТ СН'!$I$5-'СЕТ СН'!$I$24</f>
        <v>3617.02932865</v>
      </c>
      <c r="J126" s="36">
        <f>SUMIFS(СВЦЭМ!$D$33:$D$776,СВЦЭМ!$A$33:$A$776,$A126,СВЦЭМ!$B$33:$B$776,J$119)+'СЕТ СН'!$I$14+СВЦЭМ!$D$10+'СЕТ СН'!$I$5-'СЕТ СН'!$I$24</f>
        <v>3585.1997920499998</v>
      </c>
      <c r="K126" s="36">
        <f>SUMIFS(СВЦЭМ!$D$33:$D$776,СВЦЭМ!$A$33:$A$776,$A126,СВЦЭМ!$B$33:$B$776,K$119)+'СЕТ СН'!$I$14+СВЦЭМ!$D$10+'СЕТ СН'!$I$5-'СЕТ СН'!$I$24</f>
        <v>3589.1780560400002</v>
      </c>
      <c r="L126" s="36">
        <f>SUMIFS(СВЦЭМ!$D$33:$D$776,СВЦЭМ!$A$33:$A$776,$A126,СВЦЭМ!$B$33:$B$776,L$119)+'СЕТ СН'!$I$14+СВЦЭМ!$D$10+'СЕТ СН'!$I$5-'СЕТ СН'!$I$24</f>
        <v>3563.5517393099999</v>
      </c>
      <c r="M126" s="36">
        <f>SUMIFS(СВЦЭМ!$D$33:$D$776,СВЦЭМ!$A$33:$A$776,$A126,СВЦЭМ!$B$33:$B$776,M$119)+'СЕТ СН'!$I$14+СВЦЭМ!$D$10+'СЕТ СН'!$I$5-'СЕТ СН'!$I$24</f>
        <v>3528.7946331000003</v>
      </c>
      <c r="N126" s="36">
        <f>SUMIFS(СВЦЭМ!$D$33:$D$776,СВЦЭМ!$A$33:$A$776,$A126,СВЦЭМ!$B$33:$B$776,N$119)+'СЕТ СН'!$I$14+СВЦЭМ!$D$10+'СЕТ СН'!$I$5-'СЕТ СН'!$I$24</f>
        <v>3476.2921968299997</v>
      </c>
      <c r="O126" s="36">
        <f>SUMIFS(СВЦЭМ!$D$33:$D$776,СВЦЭМ!$A$33:$A$776,$A126,СВЦЭМ!$B$33:$B$776,O$119)+'СЕТ СН'!$I$14+СВЦЭМ!$D$10+'СЕТ СН'!$I$5-'СЕТ СН'!$I$24</f>
        <v>3445.12016614</v>
      </c>
      <c r="P126" s="36">
        <f>SUMIFS(СВЦЭМ!$D$33:$D$776,СВЦЭМ!$A$33:$A$776,$A126,СВЦЭМ!$B$33:$B$776,P$119)+'СЕТ СН'!$I$14+СВЦЭМ!$D$10+'СЕТ СН'!$I$5-'СЕТ СН'!$I$24</f>
        <v>3449.23483953</v>
      </c>
      <c r="Q126" s="36">
        <f>SUMIFS(СВЦЭМ!$D$33:$D$776,СВЦЭМ!$A$33:$A$776,$A126,СВЦЭМ!$B$33:$B$776,Q$119)+'СЕТ СН'!$I$14+СВЦЭМ!$D$10+'СЕТ СН'!$I$5-'СЕТ СН'!$I$24</f>
        <v>3451.5649173199999</v>
      </c>
      <c r="R126" s="36">
        <f>SUMIFS(СВЦЭМ!$D$33:$D$776,СВЦЭМ!$A$33:$A$776,$A126,СВЦЭМ!$B$33:$B$776,R$119)+'СЕТ СН'!$I$14+СВЦЭМ!$D$10+'СЕТ СН'!$I$5-'СЕТ СН'!$I$24</f>
        <v>3460.9668044</v>
      </c>
      <c r="S126" s="36">
        <f>SUMIFS(СВЦЭМ!$D$33:$D$776,СВЦЭМ!$A$33:$A$776,$A126,СВЦЭМ!$B$33:$B$776,S$119)+'СЕТ СН'!$I$14+СВЦЭМ!$D$10+'СЕТ СН'!$I$5-'СЕТ СН'!$I$24</f>
        <v>3462.7757219</v>
      </c>
      <c r="T126" s="36">
        <f>SUMIFS(СВЦЭМ!$D$33:$D$776,СВЦЭМ!$A$33:$A$776,$A126,СВЦЭМ!$B$33:$B$776,T$119)+'СЕТ СН'!$I$14+СВЦЭМ!$D$10+'СЕТ СН'!$I$5-'СЕТ СН'!$I$24</f>
        <v>3450.7083203500001</v>
      </c>
      <c r="U126" s="36">
        <f>SUMIFS(СВЦЭМ!$D$33:$D$776,СВЦЭМ!$A$33:$A$776,$A126,СВЦЭМ!$B$33:$B$776,U$119)+'СЕТ СН'!$I$14+СВЦЭМ!$D$10+'СЕТ СН'!$I$5-'СЕТ СН'!$I$24</f>
        <v>3461.5886332700002</v>
      </c>
      <c r="V126" s="36">
        <f>SUMIFS(СВЦЭМ!$D$33:$D$776,СВЦЭМ!$A$33:$A$776,$A126,СВЦЭМ!$B$33:$B$776,V$119)+'СЕТ СН'!$I$14+СВЦЭМ!$D$10+'СЕТ СН'!$I$5-'СЕТ СН'!$I$24</f>
        <v>3478.5093044400001</v>
      </c>
      <c r="W126" s="36">
        <f>SUMIFS(СВЦЭМ!$D$33:$D$776,СВЦЭМ!$A$33:$A$776,$A126,СВЦЭМ!$B$33:$B$776,W$119)+'СЕТ СН'!$I$14+СВЦЭМ!$D$10+'СЕТ СН'!$I$5-'СЕТ СН'!$I$24</f>
        <v>3466.2515529800003</v>
      </c>
      <c r="X126" s="36">
        <f>SUMIFS(СВЦЭМ!$D$33:$D$776,СВЦЭМ!$A$33:$A$776,$A126,СВЦЭМ!$B$33:$B$776,X$119)+'СЕТ СН'!$I$14+СВЦЭМ!$D$10+'СЕТ СН'!$I$5-'СЕТ СН'!$I$24</f>
        <v>3497.4243710800001</v>
      </c>
      <c r="Y126" s="36">
        <f>SUMIFS(СВЦЭМ!$D$33:$D$776,СВЦЭМ!$A$33:$A$776,$A126,СВЦЭМ!$B$33:$B$776,Y$119)+'СЕТ СН'!$I$14+СВЦЭМ!$D$10+'СЕТ СН'!$I$5-'СЕТ СН'!$I$24</f>
        <v>3582.2134600700001</v>
      </c>
    </row>
    <row r="127" spans="1:27" ht="15.75" x14ac:dyDescent="0.2">
      <c r="A127" s="35">
        <f t="shared" si="3"/>
        <v>44051</v>
      </c>
      <c r="B127" s="36">
        <f>SUMIFS(СВЦЭМ!$D$33:$D$776,СВЦЭМ!$A$33:$A$776,$A127,СВЦЭМ!$B$33:$B$776,B$119)+'СЕТ СН'!$I$14+СВЦЭМ!$D$10+'СЕТ СН'!$I$5-'СЕТ СН'!$I$24</f>
        <v>3656.4904793699998</v>
      </c>
      <c r="C127" s="36">
        <f>SUMIFS(СВЦЭМ!$D$33:$D$776,СВЦЭМ!$A$33:$A$776,$A127,СВЦЭМ!$B$33:$B$776,C$119)+'СЕТ СН'!$I$14+СВЦЭМ!$D$10+'СЕТ СН'!$I$5-'СЕТ СН'!$I$24</f>
        <v>3679.3806748400002</v>
      </c>
      <c r="D127" s="36">
        <f>SUMIFS(СВЦЭМ!$D$33:$D$776,СВЦЭМ!$A$33:$A$776,$A127,СВЦЭМ!$B$33:$B$776,D$119)+'СЕТ СН'!$I$14+СВЦЭМ!$D$10+'СЕТ СН'!$I$5-'СЕТ СН'!$I$24</f>
        <v>3681.84096198</v>
      </c>
      <c r="E127" s="36">
        <f>SUMIFS(СВЦЭМ!$D$33:$D$776,СВЦЭМ!$A$33:$A$776,$A127,СВЦЭМ!$B$33:$B$776,E$119)+'СЕТ СН'!$I$14+СВЦЭМ!$D$10+'СЕТ СН'!$I$5-'СЕТ СН'!$I$24</f>
        <v>3701.6376618599998</v>
      </c>
      <c r="F127" s="36">
        <f>SUMIFS(СВЦЭМ!$D$33:$D$776,СВЦЭМ!$A$33:$A$776,$A127,СВЦЭМ!$B$33:$B$776,F$119)+'СЕТ СН'!$I$14+СВЦЭМ!$D$10+'СЕТ СН'!$I$5-'СЕТ СН'!$I$24</f>
        <v>3699.7683442500002</v>
      </c>
      <c r="G127" s="36">
        <f>SUMIFS(СВЦЭМ!$D$33:$D$776,СВЦЭМ!$A$33:$A$776,$A127,СВЦЭМ!$B$33:$B$776,G$119)+'СЕТ СН'!$I$14+СВЦЭМ!$D$10+'СЕТ СН'!$I$5-'СЕТ СН'!$I$24</f>
        <v>3699.9323510200002</v>
      </c>
      <c r="H127" s="36">
        <f>SUMIFS(СВЦЭМ!$D$33:$D$776,СВЦЭМ!$A$33:$A$776,$A127,СВЦЭМ!$B$33:$B$776,H$119)+'СЕТ СН'!$I$14+СВЦЭМ!$D$10+'СЕТ СН'!$I$5-'СЕТ СН'!$I$24</f>
        <v>3688.0096847099999</v>
      </c>
      <c r="I127" s="36">
        <f>SUMIFS(СВЦЭМ!$D$33:$D$776,СВЦЭМ!$A$33:$A$776,$A127,СВЦЭМ!$B$33:$B$776,I$119)+'СЕТ СН'!$I$14+СВЦЭМ!$D$10+'СЕТ СН'!$I$5-'СЕТ СН'!$I$24</f>
        <v>3652.7190934199998</v>
      </c>
      <c r="J127" s="36">
        <f>SUMIFS(СВЦЭМ!$D$33:$D$776,СВЦЭМ!$A$33:$A$776,$A127,СВЦЭМ!$B$33:$B$776,J$119)+'СЕТ СН'!$I$14+СВЦЭМ!$D$10+'СЕТ СН'!$I$5-'СЕТ СН'!$I$24</f>
        <v>3635.2756538799999</v>
      </c>
      <c r="K127" s="36">
        <f>SUMIFS(СВЦЭМ!$D$33:$D$776,СВЦЭМ!$A$33:$A$776,$A127,СВЦЭМ!$B$33:$B$776,K$119)+'СЕТ СН'!$I$14+СВЦЭМ!$D$10+'СЕТ СН'!$I$5-'СЕТ СН'!$I$24</f>
        <v>3616.1647907500001</v>
      </c>
      <c r="L127" s="36">
        <f>SUMIFS(СВЦЭМ!$D$33:$D$776,СВЦЭМ!$A$33:$A$776,$A127,СВЦЭМ!$B$33:$B$776,L$119)+'СЕТ СН'!$I$14+СВЦЭМ!$D$10+'СЕТ СН'!$I$5-'СЕТ СН'!$I$24</f>
        <v>3572.8920687</v>
      </c>
      <c r="M127" s="36">
        <f>SUMIFS(СВЦЭМ!$D$33:$D$776,СВЦЭМ!$A$33:$A$776,$A127,СВЦЭМ!$B$33:$B$776,M$119)+'СЕТ СН'!$I$14+СВЦЭМ!$D$10+'СЕТ СН'!$I$5-'СЕТ СН'!$I$24</f>
        <v>3480.1310898900001</v>
      </c>
      <c r="N127" s="36">
        <f>SUMIFS(СВЦЭМ!$D$33:$D$776,СВЦЭМ!$A$33:$A$776,$A127,СВЦЭМ!$B$33:$B$776,N$119)+'СЕТ СН'!$I$14+СВЦЭМ!$D$10+'СЕТ СН'!$I$5-'СЕТ СН'!$I$24</f>
        <v>3436.0397694200001</v>
      </c>
      <c r="O127" s="36">
        <f>SUMIFS(СВЦЭМ!$D$33:$D$776,СВЦЭМ!$A$33:$A$776,$A127,СВЦЭМ!$B$33:$B$776,O$119)+'СЕТ СН'!$I$14+СВЦЭМ!$D$10+'СЕТ СН'!$I$5-'СЕТ СН'!$I$24</f>
        <v>3418.90200465</v>
      </c>
      <c r="P127" s="36">
        <f>SUMIFS(СВЦЭМ!$D$33:$D$776,СВЦЭМ!$A$33:$A$776,$A127,СВЦЭМ!$B$33:$B$776,P$119)+'СЕТ СН'!$I$14+СВЦЭМ!$D$10+'СЕТ СН'!$I$5-'СЕТ СН'!$I$24</f>
        <v>3417.89337535</v>
      </c>
      <c r="Q127" s="36">
        <f>SUMIFS(СВЦЭМ!$D$33:$D$776,СВЦЭМ!$A$33:$A$776,$A127,СВЦЭМ!$B$33:$B$776,Q$119)+'СЕТ СН'!$I$14+СВЦЭМ!$D$10+'СЕТ СН'!$I$5-'СЕТ СН'!$I$24</f>
        <v>3429.0474718699998</v>
      </c>
      <c r="R127" s="36">
        <f>SUMIFS(СВЦЭМ!$D$33:$D$776,СВЦЭМ!$A$33:$A$776,$A127,СВЦЭМ!$B$33:$B$776,R$119)+'СЕТ СН'!$I$14+СВЦЭМ!$D$10+'СЕТ СН'!$I$5-'СЕТ СН'!$I$24</f>
        <v>3411.9678485300001</v>
      </c>
      <c r="S127" s="36">
        <f>SUMIFS(СВЦЭМ!$D$33:$D$776,СВЦЭМ!$A$33:$A$776,$A127,СВЦЭМ!$B$33:$B$776,S$119)+'СЕТ СН'!$I$14+СВЦЭМ!$D$10+'СЕТ СН'!$I$5-'СЕТ СН'!$I$24</f>
        <v>3420.1767864799999</v>
      </c>
      <c r="T127" s="36">
        <f>SUMIFS(СВЦЭМ!$D$33:$D$776,СВЦЭМ!$A$33:$A$776,$A127,СВЦЭМ!$B$33:$B$776,T$119)+'СЕТ СН'!$I$14+СВЦЭМ!$D$10+'СЕТ СН'!$I$5-'СЕТ СН'!$I$24</f>
        <v>3436.83730664</v>
      </c>
      <c r="U127" s="36">
        <f>SUMIFS(СВЦЭМ!$D$33:$D$776,СВЦЭМ!$A$33:$A$776,$A127,СВЦЭМ!$B$33:$B$776,U$119)+'СЕТ СН'!$I$14+СВЦЭМ!$D$10+'СЕТ СН'!$I$5-'СЕТ СН'!$I$24</f>
        <v>3443.5039136200003</v>
      </c>
      <c r="V127" s="36">
        <f>SUMIFS(СВЦЭМ!$D$33:$D$776,СВЦЭМ!$A$33:$A$776,$A127,СВЦЭМ!$B$33:$B$776,V$119)+'СЕТ СН'!$I$14+СВЦЭМ!$D$10+'СЕТ СН'!$I$5-'СЕТ СН'!$I$24</f>
        <v>3431.6307888900001</v>
      </c>
      <c r="W127" s="36">
        <f>SUMIFS(СВЦЭМ!$D$33:$D$776,СВЦЭМ!$A$33:$A$776,$A127,СВЦЭМ!$B$33:$B$776,W$119)+'СЕТ СН'!$I$14+СВЦЭМ!$D$10+'СЕТ СН'!$I$5-'СЕТ СН'!$I$24</f>
        <v>3419.8952457</v>
      </c>
      <c r="X127" s="36">
        <f>SUMIFS(СВЦЭМ!$D$33:$D$776,СВЦЭМ!$A$33:$A$776,$A127,СВЦЭМ!$B$33:$B$776,X$119)+'СЕТ СН'!$I$14+СВЦЭМ!$D$10+'СЕТ СН'!$I$5-'СЕТ СН'!$I$24</f>
        <v>3444.3276947499999</v>
      </c>
      <c r="Y127" s="36">
        <f>SUMIFS(СВЦЭМ!$D$33:$D$776,СВЦЭМ!$A$33:$A$776,$A127,СВЦЭМ!$B$33:$B$776,Y$119)+'СЕТ СН'!$I$14+СВЦЭМ!$D$10+'СЕТ СН'!$I$5-'СЕТ СН'!$I$24</f>
        <v>3541.1083352300002</v>
      </c>
    </row>
    <row r="128" spans="1:27" ht="15.75" x14ac:dyDescent="0.2">
      <c r="A128" s="35">
        <f t="shared" si="3"/>
        <v>44052</v>
      </c>
      <c r="B128" s="36">
        <f>SUMIFS(СВЦЭМ!$D$33:$D$776,СВЦЭМ!$A$33:$A$776,$A128,СВЦЭМ!$B$33:$B$776,B$119)+'СЕТ СН'!$I$14+СВЦЭМ!$D$10+'СЕТ СН'!$I$5-'СЕТ СН'!$I$24</f>
        <v>3627.9947800700002</v>
      </c>
      <c r="C128" s="36">
        <f>SUMIFS(СВЦЭМ!$D$33:$D$776,СВЦЭМ!$A$33:$A$776,$A128,СВЦЭМ!$B$33:$B$776,C$119)+'СЕТ СН'!$I$14+СВЦЭМ!$D$10+'СЕТ СН'!$I$5-'СЕТ СН'!$I$24</f>
        <v>3711.1448051500001</v>
      </c>
      <c r="D128" s="36">
        <f>SUMIFS(СВЦЭМ!$D$33:$D$776,СВЦЭМ!$A$33:$A$776,$A128,СВЦЭМ!$B$33:$B$776,D$119)+'СЕТ СН'!$I$14+СВЦЭМ!$D$10+'СЕТ СН'!$I$5-'СЕТ СН'!$I$24</f>
        <v>3704.5493072200002</v>
      </c>
      <c r="E128" s="36">
        <f>SUMIFS(СВЦЭМ!$D$33:$D$776,СВЦЭМ!$A$33:$A$776,$A128,СВЦЭМ!$B$33:$B$776,E$119)+'СЕТ СН'!$I$14+СВЦЭМ!$D$10+'СЕТ СН'!$I$5-'СЕТ СН'!$I$24</f>
        <v>3699.4355153699998</v>
      </c>
      <c r="F128" s="36">
        <f>SUMIFS(СВЦЭМ!$D$33:$D$776,СВЦЭМ!$A$33:$A$776,$A128,СВЦЭМ!$B$33:$B$776,F$119)+'СЕТ СН'!$I$14+СВЦЭМ!$D$10+'СЕТ СН'!$I$5-'СЕТ СН'!$I$24</f>
        <v>3693.6626213600002</v>
      </c>
      <c r="G128" s="36">
        <f>SUMIFS(СВЦЭМ!$D$33:$D$776,СВЦЭМ!$A$33:$A$776,$A128,СВЦЭМ!$B$33:$B$776,G$119)+'СЕТ СН'!$I$14+СВЦЭМ!$D$10+'СЕТ СН'!$I$5-'СЕТ СН'!$I$24</f>
        <v>3700.2990006700002</v>
      </c>
      <c r="H128" s="36">
        <f>SUMIFS(СВЦЭМ!$D$33:$D$776,СВЦЭМ!$A$33:$A$776,$A128,СВЦЭМ!$B$33:$B$776,H$119)+'СЕТ СН'!$I$14+СВЦЭМ!$D$10+'СЕТ СН'!$I$5-'СЕТ СН'!$I$24</f>
        <v>3711.8008868500001</v>
      </c>
      <c r="I128" s="36">
        <f>SUMIFS(СВЦЭМ!$D$33:$D$776,СВЦЭМ!$A$33:$A$776,$A128,СВЦЭМ!$B$33:$B$776,I$119)+'СЕТ СН'!$I$14+СВЦЭМ!$D$10+'СЕТ СН'!$I$5-'СЕТ СН'!$I$24</f>
        <v>3708.2252158700003</v>
      </c>
      <c r="J128" s="36">
        <f>SUMIFS(СВЦЭМ!$D$33:$D$776,СВЦЭМ!$A$33:$A$776,$A128,СВЦЭМ!$B$33:$B$776,J$119)+'СЕТ СН'!$I$14+СВЦЭМ!$D$10+'СЕТ СН'!$I$5-'СЕТ СН'!$I$24</f>
        <v>3658.31161501</v>
      </c>
      <c r="K128" s="36">
        <f>SUMIFS(СВЦЭМ!$D$33:$D$776,СВЦЭМ!$A$33:$A$776,$A128,СВЦЭМ!$B$33:$B$776,K$119)+'СЕТ СН'!$I$14+СВЦЭМ!$D$10+'СЕТ СН'!$I$5-'СЕТ СН'!$I$24</f>
        <v>3616.0084553699999</v>
      </c>
      <c r="L128" s="36">
        <f>SUMIFS(СВЦЭМ!$D$33:$D$776,СВЦЭМ!$A$33:$A$776,$A128,СВЦЭМ!$B$33:$B$776,L$119)+'СЕТ СН'!$I$14+СВЦЭМ!$D$10+'СЕТ СН'!$I$5-'СЕТ СН'!$I$24</f>
        <v>3570.25784015</v>
      </c>
      <c r="M128" s="36">
        <f>SUMIFS(СВЦЭМ!$D$33:$D$776,СВЦЭМ!$A$33:$A$776,$A128,СВЦЭМ!$B$33:$B$776,M$119)+'СЕТ СН'!$I$14+СВЦЭМ!$D$10+'СЕТ СН'!$I$5-'СЕТ СН'!$I$24</f>
        <v>3484.4925808399998</v>
      </c>
      <c r="N128" s="36">
        <f>SUMIFS(СВЦЭМ!$D$33:$D$776,СВЦЭМ!$A$33:$A$776,$A128,СВЦЭМ!$B$33:$B$776,N$119)+'СЕТ СН'!$I$14+СВЦЭМ!$D$10+'СЕТ СН'!$I$5-'СЕТ СН'!$I$24</f>
        <v>3432.3560849599999</v>
      </c>
      <c r="O128" s="36">
        <f>SUMIFS(СВЦЭМ!$D$33:$D$776,СВЦЭМ!$A$33:$A$776,$A128,СВЦЭМ!$B$33:$B$776,O$119)+'СЕТ СН'!$I$14+СВЦЭМ!$D$10+'СЕТ СН'!$I$5-'СЕТ СН'!$I$24</f>
        <v>3400.1527460500001</v>
      </c>
      <c r="P128" s="36">
        <f>SUMIFS(СВЦЭМ!$D$33:$D$776,СВЦЭМ!$A$33:$A$776,$A128,СВЦЭМ!$B$33:$B$776,P$119)+'СЕТ СН'!$I$14+СВЦЭМ!$D$10+'СЕТ СН'!$I$5-'СЕТ СН'!$I$24</f>
        <v>3402.7464535600002</v>
      </c>
      <c r="Q128" s="36">
        <f>SUMIFS(СВЦЭМ!$D$33:$D$776,СВЦЭМ!$A$33:$A$776,$A128,СВЦЭМ!$B$33:$B$776,Q$119)+'СЕТ СН'!$I$14+СВЦЭМ!$D$10+'СЕТ СН'!$I$5-'СЕТ СН'!$I$24</f>
        <v>3420.6785049600003</v>
      </c>
      <c r="R128" s="36">
        <f>SUMIFS(СВЦЭМ!$D$33:$D$776,СВЦЭМ!$A$33:$A$776,$A128,СВЦЭМ!$B$33:$B$776,R$119)+'СЕТ СН'!$I$14+СВЦЭМ!$D$10+'СЕТ СН'!$I$5-'СЕТ СН'!$I$24</f>
        <v>3407.3773565299998</v>
      </c>
      <c r="S128" s="36">
        <f>SUMIFS(СВЦЭМ!$D$33:$D$776,СВЦЭМ!$A$33:$A$776,$A128,СВЦЭМ!$B$33:$B$776,S$119)+'СЕТ СН'!$I$14+СВЦЭМ!$D$10+'СЕТ СН'!$I$5-'СЕТ СН'!$I$24</f>
        <v>3409.7191485200001</v>
      </c>
      <c r="T128" s="36">
        <f>SUMIFS(СВЦЭМ!$D$33:$D$776,СВЦЭМ!$A$33:$A$776,$A128,СВЦЭМ!$B$33:$B$776,T$119)+'СЕТ СН'!$I$14+СВЦЭМ!$D$10+'СЕТ СН'!$I$5-'СЕТ СН'!$I$24</f>
        <v>3420.4211243499999</v>
      </c>
      <c r="U128" s="36">
        <f>SUMIFS(СВЦЭМ!$D$33:$D$776,СВЦЭМ!$A$33:$A$776,$A128,СВЦЭМ!$B$33:$B$776,U$119)+'СЕТ СН'!$I$14+СВЦЭМ!$D$10+'СЕТ СН'!$I$5-'СЕТ СН'!$I$24</f>
        <v>3425.2136961699998</v>
      </c>
      <c r="V128" s="36">
        <f>SUMIFS(СВЦЭМ!$D$33:$D$776,СВЦЭМ!$A$33:$A$776,$A128,СВЦЭМ!$B$33:$B$776,V$119)+'СЕТ СН'!$I$14+СВЦЭМ!$D$10+'СЕТ СН'!$I$5-'СЕТ СН'!$I$24</f>
        <v>3425.5635699899999</v>
      </c>
      <c r="W128" s="36">
        <f>SUMIFS(СВЦЭМ!$D$33:$D$776,СВЦЭМ!$A$33:$A$776,$A128,СВЦЭМ!$B$33:$B$776,W$119)+'СЕТ СН'!$I$14+СВЦЭМ!$D$10+'СЕТ СН'!$I$5-'СЕТ СН'!$I$24</f>
        <v>3411.49054136</v>
      </c>
      <c r="X128" s="36">
        <f>SUMIFS(СВЦЭМ!$D$33:$D$776,СВЦЭМ!$A$33:$A$776,$A128,СВЦЭМ!$B$33:$B$776,X$119)+'СЕТ СН'!$I$14+СВЦЭМ!$D$10+'СЕТ СН'!$I$5-'СЕТ СН'!$I$24</f>
        <v>3442.3597176900003</v>
      </c>
      <c r="Y128" s="36">
        <f>SUMIFS(СВЦЭМ!$D$33:$D$776,СВЦЭМ!$A$33:$A$776,$A128,СВЦЭМ!$B$33:$B$776,Y$119)+'СЕТ СН'!$I$14+СВЦЭМ!$D$10+'СЕТ СН'!$I$5-'СЕТ СН'!$I$24</f>
        <v>3545.8069757100002</v>
      </c>
    </row>
    <row r="129" spans="1:25" ht="15.75" x14ac:dyDescent="0.2">
      <c r="A129" s="35">
        <f t="shared" si="3"/>
        <v>44053</v>
      </c>
      <c r="B129" s="36">
        <f>SUMIFS(СВЦЭМ!$D$33:$D$776,СВЦЭМ!$A$33:$A$776,$A129,СВЦЭМ!$B$33:$B$776,B$119)+'СЕТ СН'!$I$14+СВЦЭМ!$D$10+'СЕТ СН'!$I$5-'СЕТ СН'!$I$24</f>
        <v>3632.5899532600001</v>
      </c>
      <c r="C129" s="36">
        <f>SUMIFS(СВЦЭМ!$D$33:$D$776,СВЦЭМ!$A$33:$A$776,$A129,СВЦЭМ!$B$33:$B$776,C$119)+'СЕТ СН'!$I$14+СВЦЭМ!$D$10+'СЕТ СН'!$I$5-'СЕТ СН'!$I$24</f>
        <v>3685.2494632500002</v>
      </c>
      <c r="D129" s="36">
        <f>SUMIFS(СВЦЭМ!$D$33:$D$776,СВЦЭМ!$A$33:$A$776,$A129,СВЦЭМ!$B$33:$B$776,D$119)+'СЕТ СН'!$I$14+СВЦЭМ!$D$10+'СЕТ СН'!$I$5-'СЕТ СН'!$I$24</f>
        <v>3667.7644081200001</v>
      </c>
      <c r="E129" s="36">
        <f>SUMIFS(СВЦЭМ!$D$33:$D$776,СВЦЭМ!$A$33:$A$776,$A129,СВЦЭМ!$B$33:$B$776,E$119)+'СЕТ СН'!$I$14+СВЦЭМ!$D$10+'СЕТ СН'!$I$5-'СЕТ СН'!$I$24</f>
        <v>3655.5887467399998</v>
      </c>
      <c r="F129" s="36">
        <f>SUMIFS(СВЦЭМ!$D$33:$D$776,СВЦЭМ!$A$33:$A$776,$A129,СВЦЭМ!$B$33:$B$776,F$119)+'СЕТ СН'!$I$14+СВЦЭМ!$D$10+'СЕТ СН'!$I$5-'СЕТ СН'!$I$24</f>
        <v>3648.6183142099999</v>
      </c>
      <c r="G129" s="36">
        <f>SUMIFS(СВЦЭМ!$D$33:$D$776,СВЦЭМ!$A$33:$A$776,$A129,СВЦЭМ!$B$33:$B$776,G$119)+'СЕТ СН'!$I$14+СВЦЭМ!$D$10+'СЕТ СН'!$I$5-'СЕТ СН'!$I$24</f>
        <v>3657.03034235</v>
      </c>
      <c r="H129" s="36">
        <f>SUMIFS(СВЦЭМ!$D$33:$D$776,СВЦЭМ!$A$33:$A$776,$A129,СВЦЭМ!$B$33:$B$776,H$119)+'СЕТ СН'!$I$14+СВЦЭМ!$D$10+'СЕТ СН'!$I$5-'СЕТ СН'!$I$24</f>
        <v>3685.1764034100001</v>
      </c>
      <c r="I129" s="36">
        <f>SUMIFS(СВЦЭМ!$D$33:$D$776,СВЦЭМ!$A$33:$A$776,$A129,СВЦЭМ!$B$33:$B$776,I$119)+'СЕТ СН'!$I$14+СВЦЭМ!$D$10+'СЕТ СН'!$I$5-'СЕТ СН'!$I$24</f>
        <v>3679.2350060899998</v>
      </c>
      <c r="J129" s="36">
        <f>SUMIFS(СВЦЭМ!$D$33:$D$776,СВЦЭМ!$A$33:$A$776,$A129,СВЦЭМ!$B$33:$B$776,J$119)+'СЕТ СН'!$I$14+СВЦЭМ!$D$10+'СЕТ СН'!$I$5-'СЕТ СН'!$I$24</f>
        <v>3626.23374066</v>
      </c>
      <c r="K129" s="36">
        <f>SUMIFS(СВЦЭМ!$D$33:$D$776,СВЦЭМ!$A$33:$A$776,$A129,СВЦЭМ!$B$33:$B$776,K$119)+'СЕТ СН'!$I$14+СВЦЭМ!$D$10+'СЕТ СН'!$I$5-'СЕТ СН'!$I$24</f>
        <v>3580.7073990500003</v>
      </c>
      <c r="L129" s="36">
        <f>SUMIFS(СВЦЭМ!$D$33:$D$776,СВЦЭМ!$A$33:$A$776,$A129,СВЦЭМ!$B$33:$B$776,L$119)+'СЕТ СН'!$I$14+СВЦЭМ!$D$10+'СЕТ СН'!$I$5-'СЕТ СН'!$I$24</f>
        <v>3571.7008905000002</v>
      </c>
      <c r="M129" s="36">
        <f>SUMIFS(СВЦЭМ!$D$33:$D$776,СВЦЭМ!$A$33:$A$776,$A129,СВЦЭМ!$B$33:$B$776,M$119)+'СЕТ СН'!$I$14+СВЦЭМ!$D$10+'СЕТ СН'!$I$5-'СЕТ СН'!$I$24</f>
        <v>3519.27633272</v>
      </c>
      <c r="N129" s="36">
        <f>SUMIFS(СВЦЭМ!$D$33:$D$776,СВЦЭМ!$A$33:$A$776,$A129,СВЦЭМ!$B$33:$B$776,N$119)+'СЕТ СН'!$I$14+СВЦЭМ!$D$10+'СЕТ СН'!$I$5-'СЕТ СН'!$I$24</f>
        <v>3457.1041215800001</v>
      </c>
      <c r="O129" s="36">
        <f>SUMIFS(СВЦЭМ!$D$33:$D$776,СВЦЭМ!$A$33:$A$776,$A129,СВЦЭМ!$B$33:$B$776,O$119)+'СЕТ СН'!$I$14+СВЦЭМ!$D$10+'СЕТ СН'!$I$5-'СЕТ СН'!$I$24</f>
        <v>3421.6436810300002</v>
      </c>
      <c r="P129" s="36">
        <f>SUMIFS(СВЦЭМ!$D$33:$D$776,СВЦЭМ!$A$33:$A$776,$A129,СВЦЭМ!$B$33:$B$776,P$119)+'СЕТ СН'!$I$14+СВЦЭМ!$D$10+'СЕТ СН'!$I$5-'СЕТ СН'!$I$24</f>
        <v>3395.0701727000001</v>
      </c>
      <c r="Q129" s="36">
        <f>SUMIFS(СВЦЭМ!$D$33:$D$776,СВЦЭМ!$A$33:$A$776,$A129,СВЦЭМ!$B$33:$B$776,Q$119)+'СЕТ СН'!$I$14+СВЦЭМ!$D$10+'СЕТ СН'!$I$5-'СЕТ СН'!$I$24</f>
        <v>3401.2996985899999</v>
      </c>
      <c r="R129" s="36">
        <f>SUMIFS(СВЦЭМ!$D$33:$D$776,СВЦЭМ!$A$33:$A$776,$A129,СВЦЭМ!$B$33:$B$776,R$119)+'СЕТ СН'!$I$14+СВЦЭМ!$D$10+'СЕТ СН'!$I$5-'СЕТ СН'!$I$24</f>
        <v>3405.89422741</v>
      </c>
      <c r="S129" s="36">
        <f>SUMIFS(СВЦЭМ!$D$33:$D$776,СВЦЭМ!$A$33:$A$776,$A129,СВЦЭМ!$B$33:$B$776,S$119)+'СЕТ СН'!$I$14+СВЦЭМ!$D$10+'СЕТ СН'!$I$5-'СЕТ СН'!$I$24</f>
        <v>3405.8108259199998</v>
      </c>
      <c r="T129" s="36">
        <f>SUMIFS(СВЦЭМ!$D$33:$D$776,СВЦЭМ!$A$33:$A$776,$A129,СВЦЭМ!$B$33:$B$776,T$119)+'СЕТ СН'!$I$14+СВЦЭМ!$D$10+'СЕТ СН'!$I$5-'СЕТ СН'!$I$24</f>
        <v>3415.53246438</v>
      </c>
      <c r="U129" s="36">
        <f>SUMIFS(СВЦЭМ!$D$33:$D$776,СВЦЭМ!$A$33:$A$776,$A129,СВЦЭМ!$B$33:$B$776,U$119)+'СЕТ СН'!$I$14+СВЦЭМ!$D$10+'СЕТ СН'!$I$5-'СЕТ СН'!$I$24</f>
        <v>3416.4853813600002</v>
      </c>
      <c r="V129" s="36">
        <f>SUMIFS(СВЦЭМ!$D$33:$D$776,СВЦЭМ!$A$33:$A$776,$A129,СВЦЭМ!$B$33:$B$776,V$119)+'СЕТ СН'!$I$14+СВЦЭМ!$D$10+'СЕТ СН'!$I$5-'СЕТ СН'!$I$24</f>
        <v>3407.0368955200001</v>
      </c>
      <c r="W129" s="36">
        <f>SUMIFS(СВЦЭМ!$D$33:$D$776,СВЦЭМ!$A$33:$A$776,$A129,СВЦЭМ!$B$33:$B$776,W$119)+'СЕТ СН'!$I$14+СВЦЭМ!$D$10+'СЕТ СН'!$I$5-'СЕТ СН'!$I$24</f>
        <v>3391.6548195400001</v>
      </c>
      <c r="X129" s="36">
        <f>SUMIFS(СВЦЭМ!$D$33:$D$776,СВЦЭМ!$A$33:$A$776,$A129,СВЦЭМ!$B$33:$B$776,X$119)+'СЕТ СН'!$I$14+СВЦЭМ!$D$10+'СЕТ СН'!$I$5-'СЕТ СН'!$I$24</f>
        <v>3424.0991845899998</v>
      </c>
      <c r="Y129" s="36">
        <f>SUMIFS(СВЦЭМ!$D$33:$D$776,СВЦЭМ!$A$33:$A$776,$A129,СВЦЭМ!$B$33:$B$776,Y$119)+'СЕТ СН'!$I$14+СВЦЭМ!$D$10+'СЕТ СН'!$I$5-'СЕТ СН'!$I$24</f>
        <v>3502.8167499599999</v>
      </c>
    </row>
    <row r="130" spans="1:25" ht="15.75" x14ac:dyDescent="0.2">
      <c r="A130" s="35">
        <f t="shared" si="3"/>
        <v>44054</v>
      </c>
      <c r="B130" s="36">
        <f>SUMIFS(СВЦЭМ!$D$33:$D$776,СВЦЭМ!$A$33:$A$776,$A130,СВЦЭМ!$B$33:$B$776,B$119)+'СЕТ СН'!$I$14+СВЦЭМ!$D$10+'СЕТ СН'!$I$5-'СЕТ СН'!$I$24</f>
        <v>3592.90863799</v>
      </c>
      <c r="C130" s="36">
        <f>SUMIFS(СВЦЭМ!$D$33:$D$776,СВЦЭМ!$A$33:$A$776,$A130,СВЦЭМ!$B$33:$B$776,C$119)+'СЕТ СН'!$I$14+СВЦЭМ!$D$10+'СЕТ СН'!$I$5-'СЕТ СН'!$I$24</f>
        <v>3635.6300141500001</v>
      </c>
      <c r="D130" s="36">
        <f>SUMIFS(СВЦЭМ!$D$33:$D$776,СВЦЭМ!$A$33:$A$776,$A130,СВЦЭМ!$B$33:$B$776,D$119)+'СЕТ СН'!$I$14+СВЦЭМ!$D$10+'СЕТ СН'!$I$5-'СЕТ СН'!$I$24</f>
        <v>3630.1525300499998</v>
      </c>
      <c r="E130" s="36">
        <f>SUMIFS(СВЦЭМ!$D$33:$D$776,СВЦЭМ!$A$33:$A$776,$A130,СВЦЭМ!$B$33:$B$776,E$119)+'СЕТ СН'!$I$14+СВЦЭМ!$D$10+'СЕТ СН'!$I$5-'СЕТ СН'!$I$24</f>
        <v>3616.3489516999998</v>
      </c>
      <c r="F130" s="36">
        <f>SUMIFS(СВЦЭМ!$D$33:$D$776,СВЦЭМ!$A$33:$A$776,$A130,СВЦЭМ!$B$33:$B$776,F$119)+'СЕТ СН'!$I$14+СВЦЭМ!$D$10+'СЕТ СН'!$I$5-'СЕТ СН'!$I$24</f>
        <v>3602.5307978000001</v>
      </c>
      <c r="G130" s="36">
        <f>SUMIFS(СВЦЭМ!$D$33:$D$776,СВЦЭМ!$A$33:$A$776,$A130,СВЦЭМ!$B$33:$B$776,G$119)+'СЕТ СН'!$I$14+СВЦЭМ!$D$10+'СЕТ СН'!$I$5-'СЕТ СН'!$I$24</f>
        <v>3614.9972069</v>
      </c>
      <c r="H130" s="36">
        <f>SUMIFS(СВЦЭМ!$D$33:$D$776,СВЦЭМ!$A$33:$A$776,$A130,СВЦЭМ!$B$33:$B$776,H$119)+'СЕТ СН'!$I$14+СВЦЭМ!$D$10+'СЕТ СН'!$I$5-'СЕТ СН'!$I$24</f>
        <v>3584.1767668100001</v>
      </c>
      <c r="I130" s="36">
        <f>SUMIFS(СВЦЭМ!$D$33:$D$776,СВЦЭМ!$A$33:$A$776,$A130,СВЦЭМ!$B$33:$B$776,I$119)+'СЕТ СН'!$I$14+СВЦЭМ!$D$10+'СЕТ СН'!$I$5-'СЕТ СН'!$I$24</f>
        <v>3569.1389926299998</v>
      </c>
      <c r="J130" s="36">
        <f>SUMIFS(СВЦЭМ!$D$33:$D$776,СВЦЭМ!$A$33:$A$776,$A130,СВЦЭМ!$B$33:$B$776,J$119)+'СЕТ СН'!$I$14+СВЦЭМ!$D$10+'СЕТ СН'!$I$5-'СЕТ СН'!$I$24</f>
        <v>3542.9172277400003</v>
      </c>
      <c r="K130" s="36">
        <f>SUMIFS(СВЦЭМ!$D$33:$D$776,СВЦЭМ!$A$33:$A$776,$A130,СВЦЭМ!$B$33:$B$776,K$119)+'СЕТ СН'!$I$14+СВЦЭМ!$D$10+'СЕТ СН'!$I$5-'СЕТ СН'!$I$24</f>
        <v>3519.4688717999998</v>
      </c>
      <c r="L130" s="36">
        <f>SUMIFS(СВЦЭМ!$D$33:$D$776,СВЦЭМ!$A$33:$A$776,$A130,СВЦЭМ!$B$33:$B$776,L$119)+'СЕТ СН'!$I$14+СВЦЭМ!$D$10+'СЕТ СН'!$I$5-'СЕТ СН'!$I$24</f>
        <v>3509.47271103</v>
      </c>
      <c r="M130" s="36">
        <f>SUMIFS(СВЦЭМ!$D$33:$D$776,СВЦЭМ!$A$33:$A$776,$A130,СВЦЭМ!$B$33:$B$776,M$119)+'СЕТ СН'!$I$14+СВЦЭМ!$D$10+'СЕТ СН'!$I$5-'СЕТ СН'!$I$24</f>
        <v>3466.6757678200001</v>
      </c>
      <c r="N130" s="36">
        <f>SUMIFS(СВЦЭМ!$D$33:$D$776,СВЦЭМ!$A$33:$A$776,$A130,СВЦЭМ!$B$33:$B$776,N$119)+'СЕТ СН'!$I$14+СВЦЭМ!$D$10+'СЕТ СН'!$I$5-'СЕТ СН'!$I$24</f>
        <v>3451.3791568799998</v>
      </c>
      <c r="O130" s="36">
        <f>SUMIFS(СВЦЭМ!$D$33:$D$776,СВЦЭМ!$A$33:$A$776,$A130,СВЦЭМ!$B$33:$B$776,O$119)+'СЕТ СН'!$I$14+СВЦЭМ!$D$10+'СЕТ СН'!$I$5-'СЕТ СН'!$I$24</f>
        <v>3455.9919270199998</v>
      </c>
      <c r="P130" s="36">
        <f>SUMIFS(СВЦЭМ!$D$33:$D$776,СВЦЭМ!$A$33:$A$776,$A130,СВЦЭМ!$B$33:$B$776,P$119)+'СЕТ СН'!$I$14+СВЦЭМ!$D$10+'СЕТ СН'!$I$5-'СЕТ СН'!$I$24</f>
        <v>3455.6650735900002</v>
      </c>
      <c r="Q130" s="36">
        <f>SUMIFS(СВЦЭМ!$D$33:$D$776,СВЦЭМ!$A$33:$A$776,$A130,СВЦЭМ!$B$33:$B$776,Q$119)+'СЕТ СН'!$I$14+СВЦЭМ!$D$10+'СЕТ СН'!$I$5-'СЕТ СН'!$I$24</f>
        <v>3454.9227630200003</v>
      </c>
      <c r="R130" s="36">
        <f>SUMIFS(СВЦЭМ!$D$33:$D$776,СВЦЭМ!$A$33:$A$776,$A130,СВЦЭМ!$B$33:$B$776,R$119)+'СЕТ СН'!$I$14+СВЦЭМ!$D$10+'СЕТ СН'!$I$5-'СЕТ СН'!$I$24</f>
        <v>3449.4069664099998</v>
      </c>
      <c r="S130" s="36">
        <f>SUMIFS(СВЦЭМ!$D$33:$D$776,СВЦЭМ!$A$33:$A$776,$A130,СВЦЭМ!$B$33:$B$776,S$119)+'СЕТ СН'!$I$14+СВЦЭМ!$D$10+'СЕТ СН'!$I$5-'СЕТ СН'!$I$24</f>
        <v>3454.9264314500001</v>
      </c>
      <c r="T130" s="36">
        <f>SUMIFS(СВЦЭМ!$D$33:$D$776,СВЦЭМ!$A$33:$A$776,$A130,СВЦЭМ!$B$33:$B$776,T$119)+'СЕТ СН'!$I$14+СВЦЭМ!$D$10+'СЕТ СН'!$I$5-'СЕТ СН'!$I$24</f>
        <v>3453.8670624599999</v>
      </c>
      <c r="U130" s="36">
        <f>SUMIFS(СВЦЭМ!$D$33:$D$776,СВЦЭМ!$A$33:$A$776,$A130,СВЦЭМ!$B$33:$B$776,U$119)+'СЕТ СН'!$I$14+СВЦЭМ!$D$10+'СЕТ СН'!$I$5-'СЕТ СН'!$I$24</f>
        <v>3446.6937729700003</v>
      </c>
      <c r="V130" s="36">
        <f>SUMIFS(СВЦЭМ!$D$33:$D$776,СВЦЭМ!$A$33:$A$776,$A130,СВЦЭМ!$B$33:$B$776,V$119)+'СЕТ СН'!$I$14+СВЦЭМ!$D$10+'СЕТ СН'!$I$5-'СЕТ СН'!$I$24</f>
        <v>3441.5763442299999</v>
      </c>
      <c r="W130" s="36">
        <f>SUMIFS(СВЦЭМ!$D$33:$D$776,СВЦЭМ!$A$33:$A$776,$A130,СВЦЭМ!$B$33:$B$776,W$119)+'СЕТ СН'!$I$14+СВЦЭМ!$D$10+'СЕТ СН'!$I$5-'СЕТ СН'!$I$24</f>
        <v>3448.4815124400002</v>
      </c>
      <c r="X130" s="36">
        <f>SUMIFS(СВЦЭМ!$D$33:$D$776,СВЦЭМ!$A$33:$A$776,$A130,СВЦЭМ!$B$33:$B$776,X$119)+'СЕТ СН'!$I$14+СВЦЭМ!$D$10+'СЕТ СН'!$I$5-'СЕТ СН'!$I$24</f>
        <v>3449.4505767599999</v>
      </c>
      <c r="Y130" s="36">
        <f>SUMIFS(СВЦЭМ!$D$33:$D$776,СВЦЭМ!$A$33:$A$776,$A130,СВЦЭМ!$B$33:$B$776,Y$119)+'СЕТ СН'!$I$14+СВЦЭМ!$D$10+'СЕТ СН'!$I$5-'СЕТ СН'!$I$24</f>
        <v>3492.8135993000001</v>
      </c>
    </row>
    <row r="131" spans="1:25" ht="15.75" x14ac:dyDescent="0.2">
      <c r="A131" s="35">
        <f t="shared" si="3"/>
        <v>44055</v>
      </c>
      <c r="B131" s="36">
        <f>SUMIFS(СВЦЭМ!$D$33:$D$776,СВЦЭМ!$A$33:$A$776,$A131,СВЦЭМ!$B$33:$B$776,B$119)+'СЕТ СН'!$I$14+СВЦЭМ!$D$10+'СЕТ СН'!$I$5-'СЕТ СН'!$I$24</f>
        <v>3591.95088235</v>
      </c>
      <c r="C131" s="36">
        <f>SUMIFS(СВЦЭМ!$D$33:$D$776,СВЦЭМ!$A$33:$A$776,$A131,СВЦЭМ!$B$33:$B$776,C$119)+'СЕТ СН'!$I$14+СВЦЭМ!$D$10+'СЕТ СН'!$I$5-'СЕТ СН'!$I$24</f>
        <v>3628.9741146799997</v>
      </c>
      <c r="D131" s="36">
        <f>SUMIFS(СВЦЭМ!$D$33:$D$776,СВЦЭМ!$A$33:$A$776,$A131,СВЦЭМ!$B$33:$B$776,D$119)+'СЕТ СН'!$I$14+СВЦЭМ!$D$10+'СЕТ СН'!$I$5-'СЕТ СН'!$I$24</f>
        <v>3627.8515514999999</v>
      </c>
      <c r="E131" s="36">
        <f>SUMIFS(СВЦЭМ!$D$33:$D$776,СВЦЭМ!$A$33:$A$776,$A131,СВЦЭМ!$B$33:$B$776,E$119)+'СЕТ СН'!$I$14+СВЦЭМ!$D$10+'СЕТ СН'!$I$5-'СЕТ СН'!$I$24</f>
        <v>3632.8774395099999</v>
      </c>
      <c r="F131" s="36">
        <f>SUMIFS(СВЦЭМ!$D$33:$D$776,СВЦЭМ!$A$33:$A$776,$A131,СВЦЭМ!$B$33:$B$776,F$119)+'СЕТ СН'!$I$14+СВЦЭМ!$D$10+'СЕТ СН'!$I$5-'СЕТ СН'!$I$24</f>
        <v>3634.0184057199999</v>
      </c>
      <c r="G131" s="36">
        <f>SUMIFS(СВЦЭМ!$D$33:$D$776,СВЦЭМ!$A$33:$A$776,$A131,СВЦЭМ!$B$33:$B$776,G$119)+'СЕТ СН'!$I$14+СВЦЭМ!$D$10+'СЕТ СН'!$I$5-'СЕТ СН'!$I$24</f>
        <v>3630.7082552699999</v>
      </c>
      <c r="H131" s="36">
        <f>SUMIFS(СВЦЭМ!$D$33:$D$776,СВЦЭМ!$A$33:$A$776,$A131,СВЦЭМ!$B$33:$B$776,H$119)+'СЕТ СН'!$I$14+СВЦЭМ!$D$10+'СЕТ СН'!$I$5-'СЕТ СН'!$I$24</f>
        <v>3618.5552429499999</v>
      </c>
      <c r="I131" s="36">
        <f>SUMIFS(СВЦЭМ!$D$33:$D$776,СВЦЭМ!$A$33:$A$776,$A131,СВЦЭМ!$B$33:$B$776,I$119)+'СЕТ СН'!$I$14+СВЦЭМ!$D$10+'СЕТ СН'!$I$5-'СЕТ СН'!$I$24</f>
        <v>3604.0191062399999</v>
      </c>
      <c r="J131" s="36">
        <f>SUMIFS(СВЦЭМ!$D$33:$D$776,СВЦЭМ!$A$33:$A$776,$A131,СВЦЭМ!$B$33:$B$776,J$119)+'СЕТ СН'!$I$14+СВЦЭМ!$D$10+'СЕТ СН'!$I$5-'СЕТ СН'!$I$24</f>
        <v>3550.64917264</v>
      </c>
      <c r="K131" s="36">
        <f>SUMIFS(СВЦЭМ!$D$33:$D$776,СВЦЭМ!$A$33:$A$776,$A131,СВЦЭМ!$B$33:$B$776,K$119)+'СЕТ СН'!$I$14+СВЦЭМ!$D$10+'СЕТ СН'!$I$5-'СЕТ СН'!$I$24</f>
        <v>3527.3015473599999</v>
      </c>
      <c r="L131" s="36">
        <f>SUMIFS(СВЦЭМ!$D$33:$D$776,СВЦЭМ!$A$33:$A$776,$A131,СВЦЭМ!$B$33:$B$776,L$119)+'СЕТ СН'!$I$14+СВЦЭМ!$D$10+'СЕТ СН'!$I$5-'СЕТ СН'!$I$24</f>
        <v>3506.6518079500001</v>
      </c>
      <c r="M131" s="36">
        <f>SUMIFS(СВЦЭМ!$D$33:$D$776,СВЦЭМ!$A$33:$A$776,$A131,СВЦЭМ!$B$33:$B$776,M$119)+'СЕТ СН'!$I$14+СВЦЭМ!$D$10+'СЕТ СН'!$I$5-'СЕТ СН'!$I$24</f>
        <v>3419.7473562300002</v>
      </c>
      <c r="N131" s="36">
        <f>SUMIFS(СВЦЭМ!$D$33:$D$776,СВЦЭМ!$A$33:$A$776,$A131,СВЦЭМ!$B$33:$B$776,N$119)+'СЕТ СН'!$I$14+СВЦЭМ!$D$10+'СЕТ СН'!$I$5-'СЕТ СН'!$I$24</f>
        <v>3388.5528975799998</v>
      </c>
      <c r="O131" s="36">
        <f>SUMIFS(СВЦЭМ!$D$33:$D$776,СВЦЭМ!$A$33:$A$776,$A131,СВЦЭМ!$B$33:$B$776,O$119)+'СЕТ СН'!$I$14+СВЦЭМ!$D$10+'СЕТ СН'!$I$5-'СЕТ СН'!$I$24</f>
        <v>3376.7705679999999</v>
      </c>
      <c r="P131" s="36">
        <f>SUMIFS(СВЦЭМ!$D$33:$D$776,СВЦЭМ!$A$33:$A$776,$A131,СВЦЭМ!$B$33:$B$776,P$119)+'СЕТ СН'!$I$14+СВЦЭМ!$D$10+'СЕТ СН'!$I$5-'СЕТ СН'!$I$24</f>
        <v>3424.6125580400003</v>
      </c>
      <c r="Q131" s="36">
        <f>SUMIFS(СВЦЭМ!$D$33:$D$776,СВЦЭМ!$A$33:$A$776,$A131,СВЦЭМ!$B$33:$B$776,Q$119)+'СЕТ СН'!$I$14+СВЦЭМ!$D$10+'СЕТ СН'!$I$5-'СЕТ СН'!$I$24</f>
        <v>3428.6004883000001</v>
      </c>
      <c r="R131" s="36">
        <f>SUMIFS(СВЦЭМ!$D$33:$D$776,СВЦЭМ!$A$33:$A$776,$A131,СВЦЭМ!$B$33:$B$776,R$119)+'СЕТ СН'!$I$14+СВЦЭМ!$D$10+'СЕТ СН'!$I$5-'СЕТ СН'!$I$24</f>
        <v>3431.2012740800001</v>
      </c>
      <c r="S131" s="36">
        <f>SUMIFS(СВЦЭМ!$D$33:$D$776,СВЦЭМ!$A$33:$A$776,$A131,СВЦЭМ!$B$33:$B$776,S$119)+'СЕТ СН'!$I$14+СВЦЭМ!$D$10+'СЕТ СН'!$I$5-'СЕТ СН'!$I$24</f>
        <v>3431.9446455299999</v>
      </c>
      <c r="T131" s="36">
        <f>SUMIFS(СВЦЭМ!$D$33:$D$776,СВЦЭМ!$A$33:$A$776,$A131,СВЦЭМ!$B$33:$B$776,T$119)+'СЕТ СН'!$I$14+СВЦЭМ!$D$10+'СЕТ СН'!$I$5-'СЕТ СН'!$I$24</f>
        <v>3430.70755564</v>
      </c>
      <c r="U131" s="36">
        <f>SUMIFS(СВЦЭМ!$D$33:$D$776,СВЦЭМ!$A$33:$A$776,$A131,СВЦЭМ!$B$33:$B$776,U$119)+'СЕТ СН'!$I$14+СВЦЭМ!$D$10+'СЕТ СН'!$I$5-'СЕТ СН'!$I$24</f>
        <v>3409.7086862699998</v>
      </c>
      <c r="V131" s="36">
        <f>SUMIFS(СВЦЭМ!$D$33:$D$776,СВЦЭМ!$A$33:$A$776,$A131,СВЦЭМ!$B$33:$B$776,V$119)+'СЕТ СН'!$I$14+СВЦЭМ!$D$10+'СЕТ СН'!$I$5-'СЕТ СН'!$I$24</f>
        <v>3411.39057576</v>
      </c>
      <c r="W131" s="36">
        <f>SUMIFS(СВЦЭМ!$D$33:$D$776,СВЦЭМ!$A$33:$A$776,$A131,СВЦЭМ!$B$33:$B$776,W$119)+'СЕТ СН'!$I$14+СВЦЭМ!$D$10+'СЕТ СН'!$I$5-'СЕТ СН'!$I$24</f>
        <v>3413.4592442399999</v>
      </c>
      <c r="X131" s="36">
        <f>SUMIFS(СВЦЭМ!$D$33:$D$776,СВЦЭМ!$A$33:$A$776,$A131,СВЦЭМ!$B$33:$B$776,X$119)+'СЕТ СН'!$I$14+СВЦЭМ!$D$10+'СЕТ СН'!$I$5-'СЕТ СН'!$I$24</f>
        <v>3430.5271501699999</v>
      </c>
      <c r="Y131" s="36">
        <f>SUMIFS(СВЦЭМ!$D$33:$D$776,СВЦЭМ!$A$33:$A$776,$A131,СВЦЭМ!$B$33:$B$776,Y$119)+'СЕТ СН'!$I$14+СВЦЭМ!$D$10+'СЕТ СН'!$I$5-'СЕТ СН'!$I$24</f>
        <v>3516.6699272199999</v>
      </c>
    </row>
    <row r="132" spans="1:25" ht="15.75" x14ac:dyDescent="0.2">
      <c r="A132" s="35">
        <f t="shared" si="3"/>
        <v>44056</v>
      </c>
      <c r="B132" s="36">
        <f>SUMIFS(СВЦЭМ!$D$33:$D$776,СВЦЭМ!$A$33:$A$776,$A132,СВЦЭМ!$B$33:$B$776,B$119)+'СЕТ СН'!$I$14+СВЦЭМ!$D$10+'СЕТ СН'!$I$5-'СЕТ СН'!$I$24</f>
        <v>3597.59191818</v>
      </c>
      <c r="C132" s="36">
        <f>SUMIFS(СВЦЭМ!$D$33:$D$776,СВЦЭМ!$A$33:$A$776,$A132,СВЦЭМ!$B$33:$B$776,C$119)+'СЕТ СН'!$I$14+СВЦЭМ!$D$10+'СЕТ СН'!$I$5-'СЕТ СН'!$I$24</f>
        <v>3636.8143887800002</v>
      </c>
      <c r="D132" s="36">
        <f>SUMIFS(СВЦЭМ!$D$33:$D$776,СВЦЭМ!$A$33:$A$776,$A132,СВЦЭМ!$B$33:$B$776,D$119)+'СЕТ СН'!$I$14+СВЦЭМ!$D$10+'СЕТ СН'!$I$5-'СЕТ СН'!$I$24</f>
        <v>3664.0007533399998</v>
      </c>
      <c r="E132" s="36">
        <f>SUMIFS(СВЦЭМ!$D$33:$D$776,СВЦЭМ!$A$33:$A$776,$A132,СВЦЭМ!$B$33:$B$776,E$119)+'СЕТ СН'!$I$14+СВЦЭМ!$D$10+'СЕТ СН'!$I$5-'СЕТ СН'!$I$24</f>
        <v>3678.5240815699999</v>
      </c>
      <c r="F132" s="36">
        <f>SUMIFS(СВЦЭМ!$D$33:$D$776,СВЦЭМ!$A$33:$A$776,$A132,СВЦЭМ!$B$33:$B$776,F$119)+'СЕТ СН'!$I$14+СВЦЭМ!$D$10+'СЕТ СН'!$I$5-'СЕТ СН'!$I$24</f>
        <v>3674.3165311799999</v>
      </c>
      <c r="G132" s="36">
        <f>SUMIFS(СВЦЭМ!$D$33:$D$776,СВЦЭМ!$A$33:$A$776,$A132,СВЦЭМ!$B$33:$B$776,G$119)+'СЕТ СН'!$I$14+СВЦЭМ!$D$10+'СЕТ СН'!$I$5-'СЕТ СН'!$I$24</f>
        <v>3652.5475324500003</v>
      </c>
      <c r="H132" s="36">
        <f>SUMIFS(СВЦЭМ!$D$33:$D$776,СВЦЭМ!$A$33:$A$776,$A132,СВЦЭМ!$B$33:$B$776,H$119)+'СЕТ СН'!$I$14+СВЦЭМ!$D$10+'СЕТ СН'!$I$5-'СЕТ СН'!$I$24</f>
        <v>3610.70161908</v>
      </c>
      <c r="I132" s="36">
        <f>SUMIFS(СВЦЭМ!$D$33:$D$776,СВЦЭМ!$A$33:$A$776,$A132,СВЦЭМ!$B$33:$B$776,I$119)+'СЕТ СН'!$I$14+СВЦЭМ!$D$10+'СЕТ СН'!$I$5-'СЕТ СН'!$I$24</f>
        <v>3548.3742696999998</v>
      </c>
      <c r="J132" s="36">
        <f>SUMIFS(СВЦЭМ!$D$33:$D$776,СВЦЭМ!$A$33:$A$776,$A132,СВЦЭМ!$B$33:$B$776,J$119)+'СЕТ СН'!$I$14+СВЦЭМ!$D$10+'СЕТ СН'!$I$5-'СЕТ СН'!$I$24</f>
        <v>3495.68540708</v>
      </c>
      <c r="K132" s="36">
        <f>SUMIFS(СВЦЭМ!$D$33:$D$776,СВЦЭМ!$A$33:$A$776,$A132,СВЦЭМ!$B$33:$B$776,K$119)+'СЕТ СН'!$I$14+СВЦЭМ!$D$10+'СЕТ СН'!$I$5-'СЕТ СН'!$I$24</f>
        <v>3471.5438187700001</v>
      </c>
      <c r="L132" s="36">
        <f>SUMIFS(СВЦЭМ!$D$33:$D$776,СВЦЭМ!$A$33:$A$776,$A132,СВЦЭМ!$B$33:$B$776,L$119)+'СЕТ СН'!$I$14+СВЦЭМ!$D$10+'СЕТ СН'!$I$5-'СЕТ СН'!$I$24</f>
        <v>3468.68874461</v>
      </c>
      <c r="M132" s="36">
        <f>SUMIFS(СВЦЭМ!$D$33:$D$776,СВЦЭМ!$A$33:$A$776,$A132,СВЦЭМ!$B$33:$B$776,M$119)+'СЕТ СН'!$I$14+СВЦЭМ!$D$10+'СЕТ СН'!$I$5-'СЕТ СН'!$I$24</f>
        <v>3424.3548813699999</v>
      </c>
      <c r="N132" s="36">
        <f>SUMIFS(СВЦЭМ!$D$33:$D$776,СВЦЭМ!$A$33:$A$776,$A132,СВЦЭМ!$B$33:$B$776,N$119)+'СЕТ СН'!$I$14+СВЦЭМ!$D$10+'СЕТ СН'!$I$5-'СЕТ СН'!$I$24</f>
        <v>3441.9944279800002</v>
      </c>
      <c r="O132" s="36">
        <f>SUMIFS(СВЦЭМ!$D$33:$D$776,СВЦЭМ!$A$33:$A$776,$A132,СВЦЭМ!$B$33:$B$776,O$119)+'СЕТ СН'!$I$14+СВЦЭМ!$D$10+'СЕТ СН'!$I$5-'СЕТ СН'!$I$24</f>
        <v>3441.2751202999998</v>
      </c>
      <c r="P132" s="36">
        <f>SUMIFS(СВЦЭМ!$D$33:$D$776,СВЦЭМ!$A$33:$A$776,$A132,СВЦЭМ!$B$33:$B$776,P$119)+'СЕТ СН'!$I$14+СВЦЭМ!$D$10+'СЕТ СН'!$I$5-'СЕТ СН'!$I$24</f>
        <v>3444.2981770699998</v>
      </c>
      <c r="Q132" s="36">
        <f>SUMIFS(СВЦЭМ!$D$33:$D$776,СВЦЭМ!$A$33:$A$776,$A132,СВЦЭМ!$B$33:$B$776,Q$119)+'СЕТ СН'!$I$14+СВЦЭМ!$D$10+'СЕТ СН'!$I$5-'СЕТ СН'!$I$24</f>
        <v>3454.2241586800001</v>
      </c>
      <c r="R132" s="36">
        <f>SUMIFS(СВЦЭМ!$D$33:$D$776,СВЦЭМ!$A$33:$A$776,$A132,СВЦЭМ!$B$33:$B$776,R$119)+'СЕТ СН'!$I$14+СВЦЭМ!$D$10+'СЕТ СН'!$I$5-'СЕТ СН'!$I$24</f>
        <v>3447.8226866999998</v>
      </c>
      <c r="S132" s="36">
        <f>SUMIFS(СВЦЭМ!$D$33:$D$776,СВЦЭМ!$A$33:$A$776,$A132,СВЦЭМ!$B$33:$B$776,S$119)+'СЕТ СН'!$I$14+СВЦЭМ!$D$10+'СЕТ СН'!$I$5-'СЕТ СН'!$I$24</f>
        <v>3453.9260542100001</v>
      </c>
      <c r="T132" s="36">
        <f>SUMIFS(СВЦЭМ!$D$33:$D$776,СВЦЭМ!$A$33:$A$776,$A132,СВЦЭМ!$B$33:$B$776,T$119)+'СЕТ СН'!$I$14+СВЦЭМ!$D$10+'СЕТ СН'!$I$5-'СЕТ СН'!$I$24</f>
        <v>3393.5335795700003</v>
      </c>
      <c r="U132" s="36">
        <f>SUMIFS(СВЦЭМ!$D$33:$D$776,СВЦЭМ!$A$33:$A$776,$A132,СВЦЭМ!$B$33:$B$776,U$119)+'СЕТ СН'!$I$14+СВЦЭМ!$D$10+'СЕТ СН'!$I$5-'СЕТ СН'!$I$24</f>
        <v>3331.1677817499999</v>
      </c>
      <c r="V132" s="36">
        <f>SUMIFS(СВЦЭМ!$D$33:$D$776,СВЦЭМ!$A$33:$A$776,$A132,СВЦЭМ!$B$33:$B$776,V$119)+'СЕТ СН'!$I$14+СВЦЭМ!$D$10+'СЕТ СН'!$I$5-'СЕТ СН'!$I$24</f>
        <v>3334.6957401</v>
      </c>
      <c r="W132" s="36">
        <f>SUMIFS(СВЦЭМ!$D$33:$D$776,СВЦЭМ!$A$33:$A$776,$A132,СВЦЭМ!$B$33:$B$776,W$119)+'СЕТ СН'!$I$14+СВЦЭМ!$D$10+'СЕТ СН'!$I$5-'СЕТ СН'!$I$24</f>
        <v>3349.6617475000003</v>
      </c>
      <c r="X132" s="36">
        <f>SUMIFS(СВЦЭМ!$D$33:$D$776,СВЦЭМ!$A$33:$A$776,$A132,СВЦЭМ!$B$33:$B$776,X$119)+'СЕТ СН'!$I$14+СВЦЭМ!$D$10+'СЕТ СН'!$I$5-'СЕТ СН'!$I$24</f>
        <v>3354.8686279499998</v>
      </c>
      <c r="Y132" s="36">
        <f>SUMIFS(СВЦЭМ!$D$33:$D$776,СВЦЭМ!$A$33:$A$776,$A132,СВЦЭМ!$B$33:$B$776,Y$119)+'СЕТ СН'!$I$14+СВЦЭМ!$D$10+'СЕТ СН'!$I$5-'СЕТ СН'!$I$24</f>
        <v>3416.06542055</v>
      </c>
    </row>
    <row r="133" spans="1:25" ht="15.75" x14ac:dyDescent="0.2">
      <c r="A133" s="35">
        <f t="shared" si="3"/>
        <v>44057</v>
      </c>
      <c r="B133" s="36">
        <f>SUMIFS(СВЦЭМ!$D$33:$D$776,СВЦЭМ!$A$33:$A$776,$A133,СВЦЭМ!$B$33:$B$776,B$119)+'СЕТ СН'!$I$14+СВЦЭМ!$D$10+'СЕТ СН'!$I$5-'СЕТ СН'!$I$24</f>
        <v>3567.6270869300001</v>
      </c>
      <c r="C133" s="36">
        <f>SUMIFS(СВЦЭМ!$D$33:$D$776,СВЦЭМ!$A$33:$A$776,$A133,СВЦЭМ!$B$33:$B$776,C$119)+'СЕТ СН'!$I$14+СВЦЭМ!$D$10+'СЕТ СН'!$I$5-'СЕТ СН'!$I$24</f>
        <v>3588.0735818000003</v>
      </c>
      <c r="D133" s="36">
        <f>SUMIFS(СВЦЭМ!$D$33:$D$776,СВЦЭМ!$A$33:$A$776,$A133,СВЦЭМ!$B$33:$B$776,D$119)+'СЕТ СН'!$I$14+СВЦЭМ!$D$10+'СЕТ СН'!$I$5-'СЕТ СН'!$I$24</f>
        <v>3615.1406495400001</v>
      </c>
      <c r="E133" s="36">
        <f>SUMIFS(СВЦЭМ!$D$33:$D$776,СВЦЭМ!$A$33:$A$776,$A133,СВЦЭМ!$B$33:$B$776,E$119)+'СЕТ СН'!$I$14+СВЦЭМ!$D$10+'СЕТ СН'!$I$5-'СЕТ СН'!$I$24</f>
        <v>3616.2223139400003</v>
      </c>
      <c r="F133" s="36">
        <f>SUMIFS(СВЦЭМ!$D$33:$D$776,СВЦЭМ!$A$33:$A$776,$A133,СВЦЭМ!$B$33:$B$776,F$119)+'СЕТ СН'!$I$14+СВЦЭМ!$D$10+'СЕТ СН'!$I$5-'СЕТ СН'!$I$24</f>
        <v>3610.2535689900001</v>
      </c>
      <c r="G133" s="36">
        <f>SUMIFS(СВЦЭМ!$D$33:$D$776,СВЦЭМ!$A$33:$A$776,$A133,СВЦЭМ!$B$33:$B$776,G$119)+'СЕТ СН'!$I$14+СВЦЭМ!$D$10+'СЕТ СН'!$I$5-'СЕТ СН'!$I$24</f>
        <v>3598.3660438900001</v>
      </c>
      <c r="H133" s="36">
        <f>SUMIFS(СВЦЭМ!$D$33:$D$776,СВЦЭМ!$A$33:$A$776,$A133,СВЦЭМ!$B$33:$B$776,H$119)+'СЕТ СН'!$I$14+СВЦЭМ!$D$10+'СЕТ СН'!$I$5-'СЕТ СН'!$I$24</f>
        <v>3578.7665838000003</v>
      </c>
      <c r="I133" s="36">
        <f>SUMIFS(СВЦЭМ!$D$33:$D$776,СВЦЭМ!$A$33:$A$776,$A133,СВЦЭМ!$B$33:$B$776,I$119)+'СЕТ СН'!$I$14+СВЦЭМ!$D$10+'СЕТ СН'!$I$5-'СЕТ СН'!$I$24</f>
        <v>3579.65574578</v>
      </c>
      <c r="J133" s="36">
        <f>SUMIFS(СВЦЭМ!$D$33:$D$776,СВЦЭМ!$A$33:$A$776,$A133,СВЦЭМ!$B$33:$B$776,J$119)+'СЕТ СН'!$I$14+СВЦЭМ!$D$10+'СЕТ СН'!$I$5-'СЕТ СН'!$I$24</f>
        <v>3528.2785422299999</v>
      </c>
      <c r="K133" s="36">
        <f>SUMIFS(СВЦЭМ!$D$33:$D$776,СВЦЭМ!$A$33:$A$776,$A133,СВЦЭМ!$B$33:$B$776,K$119)+'СЕТ СН'!$I$14+СВЦЭМ!$D$10+'СЕТ СН'!$I$5-'СЕТ СН'!$I$24</f>
        <v>3506.5659088299999</v>
      </c>
      <c r="L133" s="36">
        <f>SUMIFS(СВЦЭМ!$D$33:$D$776,СВЦЭМ!$A$33:$A$776,$A133,СВЦЭМ!$B$33:$B$776,L$119)+'СЕТ СН'!$I$14+СВЦЭМ!$D$10+'СЕТ СН'!$I$5-'СЕТ СН'!$I$24</f>
        <v>3490.88928549</v>
      </c>
      <c r="M133" s="36">
        <f>SUMIFS(СВЦЭМ!$D$33:$D$776,СВЦЭМ!$A$33:$A$776,$A133,СВЦЭМ!$B$33:$B$776,M$119)+'СЕТ СН'!$I$14+СВЦЭМ!$D$10+'СЕТ СН'!$I$5-'СЕТ СН'!$I$24</f>
        <v>3453.2141878500001</v>
      </c>
      <c r="N133" s="36">
        <f>SUMIFS(СВЦЭМ!$D$33:$D$776,СВЦЭМ!$A$33:$A$776,$A133,СВЦЭМ!$B$33:$B$776,N$119)+'СЕТ СН'!$I$14+СВЦЭМ!$D$10+'СЕТ СН'!$I$5-'СЕТ СН'!$I$24</f>
        <v>3380.0544288599999</v>
      </c>
      <c r="O133" s="36">
        <f>SUMIFS(СВЦЭМ!$D$33:$D$776,СВЦЭМ!$A$33:$A$776,$A133,СВЦЭМ!$B$33:$B$776,O$119)+'СЕТ СН'!$I$14+СВЦЭМ!$D$10+'СЕТ СН'!$I$5-'СЕТ СН'!$I$24</f>
        <v>3359.9250837300001</v>
      </c>
      <c r="P133" s="36">
        <f>SUMIFS(СВЦЭМ!$D$33:$D$776,СВЦЭМ!$A$33:$A$776,$A133,СВЦЭМ!$B$33:$B$776,P$119)+'СЕТ СН'!$I$14+СВЦЭМ!$D$10+'СЕТ СН'!$I$5-'СЕТ СН'!$I$24</f>
        <v>3368.9983853600002</v>
      </c>
      <c r="Q133" s="36">
        <f>SUMIFS(СВЦЭМ!$D$33:$D$776,СВЦЭМ!$A$33:$A$776,$A133,СВЦЭМ!$B$33:$B$776,Q$119)+'СЕТ СН'!$I$14+СВЦЭМ!$D$10+'СЕТ СН'!$I$5-'СЕТ СН'!$I$24</f>
        <v>3381.5312224899999</v>
      </c>
      <c r="R133" s="36">
        <f>SUMIFS(СВЦЭМ!$D$33:$D$776,СВЦЭМ!$A$33:$A$776,$A133,СВЦЭМ!$B$33:$B$776,R$119)+'СЕТ СН'!$I$14+СВЦЭМ!$D$10+'СЕТ СН'!$I$5-'СЕТ СН'!$I$24</f>
        <v>3377.2460879800001</v>
      </c>
      <c r="S133" s="36">
        <f>SUMIFS(СВЦЭМ!$D$33:$D$776,СВЦЭМ!$A$33:$A$776,$A133,СВЦЭМ!$B$33:$B$776,S$119)+'СЕТ СН'!$I$14+СВЦЭМ!$D$10+'СЕТ СН'!$I$5-'СЕТ СН'!$I$24</f>
        <v>3388.4500686800002</v>
      </c>
      <c r="T133" s="36">
        <f>SUMIFS(СВЦЭМ!$D$33:$D$776,СВЦЭМ!$A$33:$A$776,$A133,СВЦЭМ!$B$33:$B$776,T$119)+'СЕТ СН'!$I$14+СВЦЭМ!$D$10+'СЕТ СН'!$I$5-'СЕТ СН'!$I$24</f>
        <v>3386.4018420699999</v>
      </c>
      <c r="U133" s="36">
        <f>SUMIFS(СВЦЭМ!$D$33:$D$776,СВЦЭМ!$A$33:$A$776,$A133,СВЦЭМ!$B$33:$B$776,U$119)+'СЕТ СН'!$I$14+СВЦЭМ!$D$10+'СЕТ СН'!$I$5-'СЕТ СН'!$I$24</f>
        <v>3397.56955939</v>
      </c>
      <c r="V133" s="36">
        <f>SUMIFS(СВЦЭМ!$D$33:$D$776,СВЦЭМ!$A$33:$A$776,$A133,СВЦЭМ!$B$33:$B$776,V$119)+'СЕТ СН'!$I$14+СВЦЭМ!$D$10+'СЕТ СН'!$I$5-'СЕТ СН'!$I$24</f>
        <v>3386.1829048600002</v>
      </c>
      <c r="W133" s="36">
        <f>SUMIFS(СВЦЭМ!$D$33:$D$776,СВЦЭМ!$A$33:$A$776,$A133,СВЦЭМ!$B$33:$B$776,W$119)+'СЕТ СН'!$I$14+СВЦЭМ!$D$10+'СЕТ СН'!$I$5-'СЕТ СН'!$I$24</f>
        <v>3389.0340755400002</v>
      </c>
      <c r="X133" s="36">
        <f>SUMIFS(СВЦЭМ!$D$33:$D$776,СВЦЭМ!$A$33:$A$776,$A133,СВЦЭМ!$B$33:$B$776,X$119)+'СЕТ СН'!$I$14+СВЦЭМ!$D$10+'СЕТ СН'!$I$5-'СЕТ СН'!$I$24</f>
        <v>3409.5128781399999</v>
      </c>
      <c r="Y133" s="36">
        <f>SUMIFS(СВЦЭМ!$D$33:$D$776,СВЦЭМ!$A$33:$A$776,$A133,СВЦЭМ!$B$33:$B$776,Y$119)+'СЕТ СН'!$I$14+СВЦЭМ!$D$10+'СЕТ СН'!$I$5-'СЕТ СН'!$I$24</f>
        <v>3482.5828479000002</v>
      </c>
    </row>
    <row r="134" spans="1:25" ht="15.75" x14ac:dyDescent="0.2">
      <c r="A134" s="35">
        <f t="shared" si="3"/>
        <v>44058</v>
      </c>
      <c r="B134" s="36">
        <f>SUMIFS(СВЦЭМ!$D$33:$D$776,СВЦЭМ!$A$33:$A$776,$A134,СВЦЭМ!$B$33:$B$776,B$119)+'СЕТ СН'!$I$14+СВЦЭМ!$D$10+'СЕТ СН'!$I$5-'СЕТ СН'!$I$24</f>
        <v>3509.5797646400001</v>
      </c>
      <c r="C134" s="36">
        <f>SUMIFS(СВЦЭМ!$D$33:$D$776,СВЦЭМ!$A$33:$A$776,$A134,СВЦЭМ!$B$33:$B$776,C$119)+'СЕТ СН'!$I$14+СВЦЭМ!$D$10+'СЕТ СН'!$I$5-'СЕТ СН'!$I$24</f>
        <v>3548.7259596700001</v>
      </c>
      <c r="D134" s="36">
        <f>SUMIFS(СВЦЭМ!$D$33:$D$776,СВЦЭМ!$A$33:$A$776,$A134,СВЦЭМ!$B$33:$B$776,D$119)+'СЕТ СН'!$I$14+СВЦЭМ!$D$10+'СЕТ СН'!$I$5-'СЕТ СН'!$I$24</f>
        <v>3539.5175989300001</v>
      </c>
      <c r="E134" s="36">
        <f>SUMIFS(СВЦЭМ!$D$33:$D$776,СВЦЭМ!$A$33:$A$776,$A134,СВЦЭМ!$B$33:$B$776,E$119)+'СЕТ СН'!$I$14+СВЦЭМ!$D$10+'СЕТ СН'!$I$5-'СЕТ СН'!$I$24</f>
        <v>3536.2105850899998</v>
      </c>
      <c r="F134" s="36">
        <f>SUMIFS(СВЦЭМ!$D$33:$D$776,СВЦЭМ!$A$33:$A$776,$A134,СВЦЭМ!$B$33:$B$776,F$119)+'СЕТ СН'!$I$14+СВЦЭМ!$D$10+'СЕТ СН'!$I$5-'СЕТ СН'!$I$24</f>
        <v>3539.04376791</v>
      </c>
      <c r="G134" s="36">
        <f>SUMIFS(СВЦЭМ!$D$33:$D$776,СВЦЭМ!$A$33:$A$776,$A134,СВЦЭМ!$B$33:$B$776,G$119)+'СЕТ СН'!$I$14+СВЦЭМ!$D$10+'СЕТ СН'!$I$5-'СЕТ СН'!$I$24</f>
        <v>3540.0057354199998</v>
      </c>
      <c r="H134" s="36">
        <f>SUMIFS(СВЦЭМ!$D$33:$D$776,СВЦЭМ!$A$33:$A$776,$A134,СВЦЭМ!$B$33:$B$776,H$119)+'СЕТ СН'!$I$14+СВЦЭМ!$D$10+'СЕТ СН'!$I$5-'СЕТ СН'!$I$24</f>
        <v>3529.6113375800001</v>
      </c>
      <c r="I134" s="36">
        <f>SUMIFS(СВЦЭМ!$D$33:$D$776,СВЦЭМ!$A$33:$A$776,$A134,СВЦЭМ!$B$33:$B$776,I$119)+'СЕТ СН'!$I$14+СВЦЭМ!$D$10+'СЕТ СН'!$I$5-'СЕТ СН'!$I$24</f>
        <v>3523.7304232900001</v>
      </c>
      <c r="J134" s="36">
        <f>SUMIFS(СВЦЭМ!$D$33:$D$776,СВЦЭМ!$A$33:$A$776,$A134,СВЦЭМ!$B$33:$B$776,J$119)+'СЕТ СН'!$I$14+СВЦЭМ!$D$10+'СЕТ СН'!$I$5-'СЕТ СН'!$I$24</f>
        <v>3484.3874132700003</v>
      </c>
      <c r="K134" s="36">
        <f>SUMIFS(СВЦЭМ!$D$33:$D$776,СВЦЭМ!$A$33:$A$776,$A134,СВЦЭМ!$B$33:$B$776,K$119)+'СЕТ СН'!$I$14+СВЦЭМ!$D$10+'СЕТ СН'!$I$5-'СЕТ СН'!$I$24</f>
        <v>3447.6037531699999</v>
      </c>
      <c r="L134" s="36">
        <f>SUMIFS(СВЦЭМ!$D$33:$D$776,СВЦЭМ!$A$33:$A$776,$A134,СВЦЭМ!$B$33:$B$776,L$119)+'СЕТ СН'!$I$14+СВЦЭМ!$D$10+'СЕТ СН'!$I$5-'СЕТ СН'!$I$24</f>
        <v>3443.9740570700001</v>
      </c>
      <c r="M134" s="36">
        <f>SUMIFS(СВЦЭМ!$D$33:$D$776,СВЦЭМ!$A$33:$A$776,$A134,СВЦЭМ!$B$33:$B$776,M$119)+'СЕТ СН'!$I$14+СВЦЭМ!$D$10+'СЕТ СН'!$I$5-'СЕТ СН'!$I$24</f>
        <v>3454.7993370499998</v>
      </c>
      <c r="N134" s="36">
        <f>SUMIFS(СВЦЭМ!$D$33:$D$776,СВЦЭМ!$A$33:$A$776,$A134,СВЦЭМ!$B$33:$B$776,N$119)+'СЕТ СН'!$I$14+СВЦЭМ!$D$10+'СЕТ СН'!$I$5-'СЕТ СН'!$I$24</f>
        <v>3449.8245342800001</v>
      </c>
      <c r="O134" s="36">
        <f>SUMIFS(СВЦЭМ!$D$33:$D$776,СВЦЭМ!$A$33:$A$776,$A134,СВЦЭМ!$B$33:$B$776,O$119)+'СЕТ СН'!$I$14+СВЦЭМ!$D$10+'СЕТ СН'!$I$5-'СЕТ СН'!$I$24</f>
        <v>3427.08966624</v>
      </c>
      <c r="P134" s="36">
        <f>SUMIFS(СВЦЭМ!$D$33:$D$776,СВЦЭМ!$A$33:$A$776,$A134,СВЦЭМ!$B$33:$B$776,P$119)+'СЕТ СН'!$I$14+СВЦЭМ!$D$10+'СЕТ СН'!$I$5-'СЕТ СН'!$I$24</f>
        <v>3428.9132131300003</v>
      </c>
      <c r="Q134" s="36">
        <f>SUMIFS(СВЦЭМ!$D$33:$D$776,СВЦЭМ!$A$33:$A$776,$A134,СВЦЭМ!$B$33:$B$776,Q$119)+'СЕТ СН'!$I$14+СВЦЭМ!$D$10+'СЕТ СН'!$I$5-'СЕТ СН'!$I$24</f>
        <v>3433.8002541400001</v>
      </c>
      <c r="R134" s="36">
        <f>SUMIFS(СВЦЭМ!$D$33:$D$776,СВЦЭМ!$A$33:$A$776,$A134,СВЦЭМ!$B$33:$B$776,R$119)+'СЕТ СН'!$I$14+СВЦЭМ!$D$10+'СЕТ СН'!$I$5-'СЕТ СН'!$I$24</f>
        <v>3437.6409838600002</v>
      </c>
      <c r="S134" s="36">
        <f>SUMIFS(СВЦЭМ!$D$33:$D$776,СВЦЭМ!$A$33:$A$776,$A134,СВЦЭМ!$B$33:$B$776,S$119)+'СЕТ СН'!$I$14+СВЦЭМ!$D$10+'СЕТ СН'!$I$5-'СЕТ СН'!$I$24</f>
        <v>3439.5382082400001</v>
      </c>
      <c r="T134" s="36">
        <f>SUMIFS(СВЦЭМ!$D$33:$D$776,СВЦЭМ!$A$33:$A$776,$A134,СВЦЭМ!$B$33:$B$776,T$119)+'СЕТ СН'!$I$14+СВЦЭМ!$D$10+'СЕТ СН'!$I$5-'СЕТ СН'!$I$24</f>
        <v>3436.7312111599999</v>
      </c>
      <c r="U134" s="36">
        <f>SUMIFS(СВЦЭМ!$D$33:$D$776,СВЦЭМ!$A$33:$A$776,$A134,СВЦЭМ!$B$33:$B$776,U$119)+'СЕТ СН'!$I$14+СВЦЭМ!$D$10+'СЕТ СН'!$I$5-'СЕТ СН'!$I$24</f>
        <v>3441.5224712899999</v>
      </c>
      <c r="V134" s="36">
        <f>SUMIFS(СВЦЭМ!$D$33:$D$776,СВЦЭМ!$A$33:$A$776,$A134,СВЦЭМ!$B$33:$B$776,V$119)+'СЕТ СН'!$I$14+СВЦЭМ!$D$10+'СЕТ СН'!$I$5-'СЕТ СН'!$I$24</f>
        <v>3431.63401174</v>
      </c>
      <c r="W134" s="36">
        <f>SUMIFS(СВЦЭМ!$D$33:$D$776,СВЦЭМ!$A$33:$A$776,$A134,СВЦЭМ!$B$33:$B$776,W$119)+'СЕТ СН'!$I$14+СВЦЭМ!$D$10+'СЕТ СН'!$I$5-'СЕТ СН'!$I$24</f>
        <v>3425.69234499</v>
      </c>
      <c r="X134" s="36">
        <f>SUMIFS(СВЦЭМ!$D$33:$D$776,СВЦЭМ!$A$33:$A$776,$A134,СВЦЭМ!$B$33:$B$776,X$119)+'СЕТ СН'!$I$14+СВЦЭМ!$D$10+'СЕТ СН'!$I$5-'СЕТ СН'!$I$24</f>
        <v>3442.6805270099999</v>
      </c>
      <c r="Y134" s="36">
        <f>SUMIFS(СВЦЭМ!$D$33:$D$776,СВЦЭМ!$A$33:$A$776,$A134,СВЦЭМ!$B$33:$B$776,Y$119)+'СЕТ СН'!$I$14+СВЦЭМ!$D$10+'СЕТ СН'!$I$5-'СЕТ СН'!$I$24</f>
        <v>3457.4545698500001</v>
      </c>
    </row>
    <row r="135" spans="1:25" ht="15.75" x14ac:dyDescent="0.2">
      <c r="A135" s="35">
        <f t="shared" si="3"/>
        <v>44059</v>
      </c>
      <c r="B135" s="36">
        <f>SUMIFS(СВЦЭМ!$D$33:$D$776,СВЦЭМ!$A$33:$A$776,$A135,СВЦЭМ!$B$33:$B$776,B$119)+'СЕТ СН'!$I$14+СВЦЭМ!$D$10+'СЕТ СН'!$I$5-'СЕТ СН'!$I$24</f>
        <v>3531.0423542600001</v>
      </c>
      <c r="C135" s="36">
        <f>SUMIFS(СВЦЭМ!$D$33:$D$776,СВЦЭМ!$A$33:$A$776,$A135,СВЦЭМ!$B$33:$B$776,C$119)+'СЕТ СН'!$I$14+СВЦЭМ!$D$10+'СЕТ СН'!$I$5-'СЕТ СН'!$I$24</f>
        <v>3548.37393462</v>
      </c>
      <c r="D135" s="36">
        <f>SUMIFS(СВЦЭМ!$D$33:$D$776,СВЦЭМ!$A$33:$A$776,$A135,СВЦЭМ!$B$33:$B$776,D$119)+'СЕТ СН'!$I$14+СВЦЭМ!$D$10+'СЕТ СН'!$I$5-'СЕТ СН'!$I$24</f>
        <v>3561.0418006999998</v>
      </c>
      <c r="E135" s="36">
        <f>SUMIFS(СВЦЭМ!$D$33:$D$776,СВЦЭМ!$A$33:$A$776,$A135,СВЦЭМ!$B$33:$B$776,E$119)+'СЕТ СН'!$I$14+СВЦЭМ!$D$10+'СЕТ СН'!$I$5-'СЕТ СН'!$I$24</f>
        <v>3568.7532908799999</v>
      </c>
      <c r="F135" s="36">
        <f>SUMIFS(СВЦЭМ!$D$33:$D$776,СВЦЭМ!$A$33:$A$776,$A135,СВЦЭМ!$B$33:$B$776,F$119)+'СЕТ СН'!$I$14+СВЦЭМ!$D$10+'СЕТ СН'!$I$5-'СЕТ СН'!$I$24</f>
        <v>3565.8133283500001</v>
      </c>
      <c r="G135" s="36">
        <f>SUMIFS(СВЦЭМ!$D$33:$D$776,СВЦЭМ!$A$33:$A$776,$A135,СВЦЭМ!$B$33:$B$776,G$119)+'СЕТ СН'!$I$14+СВЦЭМ!$D$10+'СЕТ СН'!$I$5-'СЕТ СН'!$I$24</f>
        <v>3561.58021555</v>
      </c>
      <c r="H135" s="36">
        <f>SUMIFS(СВЦЭМ!$D$33:$D$776,СВЦЭМ!$A$33:$A$776,$A135,СВЦЭМ!$B$33:$B$776,H$119)+'СЕТ СН'!$I$14+СВЦЭМ!$D$10+'СЕТ СН'!$I$5-'СЕТ СН'!$I$24</f>
        <v>3546.2374056799999</v>
      </c>
      <c r="I135" s="36">
        <f>SUMIFS(СВЦЭМ!$D$33:$D$776,СВЦЭМ!$A$33:$A$776,$A135,СВЦЭМ!$B$33:$B$776,I$119)+'СЕТ СН'!$I$14+СВЦЭМ!$D$10+'СЕТ СН'!$I$5-'СЕТ СН'!$I$24</f>
        <v>3500.79049373</v>
      </c>
      <c r="J135" s="36">
        <f>SUMIFS(СВЦЭМ!$D$33:$D$776,СВЦЭМ!$A$33:$A$776,$A135,СВЦЭМ!$B$33:$B$776,J$119)+'СЕТ СН'!$I$14+СВЦЭМ!$D$10+'СЕТ СН'!$I$5-'СЕТ СН'!$I$24</f>
        <v>3475.19202554</v>
      </c>
      <c r="K135" s="36">
        <f>SUMIFS(СВЦЭМ!$D$33:$D$776,СВЦЭМ!$A$33:$A$776,$A135,СВЦЭМ!$B$33:$B$776,K$119)+'СЕТ СН'!$I$14+СВЦЭМ!$D$10+'СЕТ СН'!$I$5-'СЕТ СН'!$I$24</f>
        <v>3447.1796192100001</v>
      </c>
      <c r="L135" s="36">
        <f>SUMIFS(СВЦЭМ!$D$33:$D$776,СВЦЭМ!$A$33:$A$776,$A135,СВЦЭМ!$B$33:$B$776,L$119)+'СЕТ СН'!$I$14+СВЦЭМ!$D$10+'СЕТ СН'!$I$5-'СЕТ СН'!$I$24</f>
        <v>3438.70732744</v>
      </c>
      <c r="M135" s="36">
        <f>SUMIFS(СВЦЭМ!$D$33:$D$776,СВЦЭМ!$A$33:$A$776,$A135,СВЦЭМ!$B$33:$B$776,M$119)+'СЕТ СН'!$I$14+СВЦЭМ!$D$10+'СЕТ СН'!$I$5-'СЕТ СН'!$I$24</f>
        <v>3415.2967859599999</v>
      </c>
      <c r="N135" s="36">
        <f>SUMIFS(СВЦЭМ!$D$33:$D$776,СВЦЭМ!$A$33:$A$776,$A135,СВЦЭМ!$B$33:$B$776,N$119)+'СЕТ СН'!$I$14+СВЦЭМ!$D$10+'СЕТ СН'!$I$5-'СЕТ СН'!$I$24</f>
        <v>3406.03547299</v>
      </c>
      <c r="O135" s="36">
        <f>SUMIFS(СВЦЭМ!$D$33:$D$776,СВЦЭМ!$A$33:$A$776,$A135,СВЦЭМ!$B$33:$B$776,O$119)+'СЕТ СН'!$I$14+СВЦЭМ!$D$10+'СЕТ СН'!$I$5-'СЕТ СН'!$I$24</f>
        <v>3390.1845716299999</v>
      </c>
      <c r="P135" s="36">
        <f>SUMIFS(СВЦЭМ!$D$33:$D$776,СВЦЭМ!$A$33:$A$776,$A135,СВЦЭМ!$B$33:$B$776,P$119)+'СЕТ СН'!$I$14+СВЦЭМ!$D$10+'СЕТ СН'!$I$5-'СЕТ СН'!$I$24</f>
        <v>3386.3842552900001</v>
      </c>
      <c r="Q135" s="36">
        <f>SUMIFS(СВЦЭМ!$D$33:$D$776,СВЦЭМ!$A$33:$A$776,$A135,СВЦЭМ!$B$33:$B$776,Q$119)+'СЕТ СН'!$I$14+СВЦЭМ!$D$10+'СЕТ СН'!$I$5-'СЕТ СН'!$I$24</f>
        <v>3403.40964695</v>
      </c>
      <c r="R135" s="36">
        <f>SUMIFS(СВЦЭМ!$D$33:$D$776,СВЦЭМ!$A$33:$A$776,$A135,СВЦЭМ!$B$33:$B$776,R$119)+'СЕТ СН'!$I$14+СВЦЭМ!$D$10+'СЕТ СН'!$I$5-'СЕТ СН'!$I$24</f>
        <v>3417.7449356799998</v>
      </c>
      <c r="S135" s="36">
        <f>SUMIFS(СВЦЭМ!$D$33:$D$776,СВЦЭМ!$A$33:$A$776,$A135,СВЦЭМ!$B$33:$B$776,S$119)+'СЕТ СН'!$I$14+СВЦЭМ!$D$10+'СЕТ СН'!$I$5-'СЕТ СН'!$I$24</f>
        <v>3425.3202796400001</v>
      </c>
      <c r="T135" s="36">
        <f>SUMIFS(СВЦЭМ!$D$33:$D$776,СВЦЭМ!$A$33:$A$776,$A135,СВЦЭМ!$B$33:$B$776,T$119)+'СЕТ СН'!$I$14+СВЦЭМ!$D$10+'СЕТ СН'!$I$5-'СЕТ СН'!$I$24</f>
        <v>3429.9404818799999</v>
      </c>
      <c r="U135" s="36">
        <f>SUMIFS(СВЦЭМ!$D$33:$D$776,СВЦЭМ!$A$33:$A$776,$A135,СВЦЭМ!$B$33:$B$776,U$119)+'СЕТ СН'!$I$14+СВЦЭМ!$D$10+'СЕТ СН'!$I$5-'СЕТ СН'!$I$24</f>
        <v>3440.6140044200001</v>
      </c>
      <c r="V135" s="36">
        <f>SUMIFS(СВЦЭМ!$D$33:$D$776,СВЦЭМ!$A$33:$A$776,$A135,СВЦЭМ!$B$33:$B$776,V$119)+'СЕТ СН'!$I$14+СВЦЭМ!$D$10+'СЕТ СН'!$I$5-'СЕТ СН'!$I$24</f>
        <v>3426.1765363499999</v>
      </c>
      <c r="W135" s="36">
        <f>SUMIFS(СВЦЭМ!$D$33:$D$776,СВЦЭМ!$A$33:$A$776,$A135,СВЦЭМ!$B$33:$B$776,W$119)+'СЕТ СН'!$I$14+СВЦЭМ!$D$10+'СЕТ СН'!$I$5-'СЕТ СН'!$I$24</f>
        <v>3423.1275457500001</v>
      </c>
      <c r="X135" s="36">
        <f>SUMIFS(СВЦЭМ!$D$33:$D$776,СВЦЭМ!$A$33:$A$776,$A135,СВЦЭМ!$B$33:$B$776,X$119)+'СЕТ СН'!$I$14+СВЦЭМ!$D$10+'СЕТ СН'!$I$5-'СЕТ СН'!$I$24</f>
        <v>3439.7245189800001</v>
      </c>
      <c r="Y135" s="36">
        <f>SUMIFS(СВЦЭМ!$D$33:$D$776,СВЦЭМ!$A$33:$A$776,$A135,СВЦЭМ!$B$33:$B$776,Y$119)+'СЕТ СН'!$I$14+СВЦЭМ!$D$10+'СЕТ СН'!$I$5-'СЕТ СН'!$I$24</f>
        <v>3445.0015954999999</v>
      </c>
    </row>
    <row r="136" spans="1:25" ht="15.75" x14ac:dyDescent="0.2">
      <c r="A136" s="35">
        <f t="shared" si="3"/>
        <v>44060</v>
      </c>
      <c r="B136" s="36">
        <f>SUMIFS(СВЦЭМ!$D$33:$D$776,СВЦЭМ!$A$33:$A$776,$A136,СВЦЭМ!$B$33:$B$776,B$119)+'СЕТ СН'!$I$14+СВЦЭМ!$D$10+'СЕТ СН'!$I$5-'СЕТ СН'!$I$24</f>
        <v>3545.5313617900001</v>
      </c>
      <c r="C136" s="36">
        <f>SUMIFS(СВЦЭМ!$D$33:$D$776,СВЦЭМ!$A$33:$A$776,$A136,СВЦЭМ!$B$33:$B$776,C$119)+'СЕТ СН'!$I$14+СВЦЭМ!$D$10+'СЕТ СН'!$I$5-'СЕТ СН'!$I$24</f>
        <v>3572.1640705600003</v>
      </c>
      <c r="D136" s="36">
        <f>SUMIFS(СВЦЭМ!$D$33:$D$776,СВЦЭМ!$A$33:$A$776,$A136,СВЦЭМ!$B$33:$B$776,D$119)+'СЕТ СН'!$I$14+СВЦЭМ!$D$10+'СЕТ СН'!$I$5-'СЕТ СН'!$I$24</f>
        <v>3585.61002779</v>
      </c>
      <c r="E136" s="36">
        <f>SUMIFS(СВЦЭМ!$D$33:$D$776,СВЦЭМ!$A$33:$A$776,$A136,СВЦЭМ!$B$33:$B$776,E$119)+'СЕТ СН'!$I$14+СВЦЭМ!$D$10+'СЕТ СН'!$I$5-'СЕТ СН'!$I$24</f>
        <v>3595.0364158399998</v>
      </c>
      <c r="F136" s="36">
        <f>SUMIFS(СВЦЭМ!$D$33:$D$776,СВЦЭМ!$A$33:$A$776,$A136,СВЦЭМ!$B$33:$B$776,F$119)+'СЕТ СН'!$I$14+СВЦЭМ!$D$10+'СЕТ СН'!$I$5-'СЕТ СН'!$I$24</f>
        <v>3591.00718628</v>
      </c>
      <c r="G136" s="36">
        <f>SUMIFS(СВЦЭМ!$D$33:$D$776,СВЦЭМ!$A$33:$A$776,$A136,СВЦЭМ!$B$33:$B$776,G$119)+'СЕТ СН'!$I$14+СВЦЭМ!$D$10+'СЕТ СН'!$I$5-'СЕТ СН'!$I$24</f>
        <v>3592.85539982</v>
      </c>
      <c r="H136" s="36">
        <f>SUMIFS(СВЦЭМ!$D$33:$D$776,СВЦЭМ!$A$33:$A$776,$A136,СВЦЭМ!$B$33:$B$776,H$119)+'СЕТ СН'!$I$14+СВЦЭМ!$D$10+'СЕТ СН'!$I$5-'СЕТ СН'!$I$24</f>
        <v>3608.1641909700002</v>
      </c>
      <c r="I136" s="36">
        <f>SUMIFS(СВЦЭМ!$D$33:$D$776,СВЦЭМ!$A$33:$A$776,$A136,СВЦЭМ!$B$33:$B$776,I$119)+'СЕТ СН'!$I$14+СВЦЭМ!$D$10+'СЕТ СН'!$I$5-'СЕТ СН'!$I$24</f>
        <v>3651.3084335499998</v>
      </c>
      <c r="J136" s="36">
        <f>SUMIFS(СВЦЭМ!$D$33:$D$776,СВЦЭМ!$A$33:$A$776,$A136,СВЦЭМ!$B$33:$B$776,J$119)+'СЕТ СН'!$I$14+СВЦЭМ!$D$10+'СЕТ СН'!$I$5-'СЕТ СН'!$I$24</f>
        <v>3607.27525315</v>
      </c>
      <c r="K136" s="36">
        <f>SUMIFS(СВЦЭМ!$D$33:$D$776,СВЦЭМ!$A$33:$A$776,$A136,СВЦЭМ!$B$33:$B$776,K$119)+'СЕТ СН'!$I$14+СВЦЭМ!$D$10+'СЕТ СН'!$I$5-'СЕТ СН'!$I$24</f>
        <v>3576.5026644700001</v>
      </c>
      <c r="L136" s="36">
        <f>SUMIFS(СВЦЭМ!$D$33:$D$776,СВЦЭМ!$A$33:$A$776,$A136,СВЦЭМ!$B$33:$B$776,L$119)+'СЕТ СН'!$I$14+СВЦЭМ!$D$10+'СЕТ СН'!$I$5-'СЕТ СН'!$I$24</f>
        <v>3563.1418492299999</v>
      </c>
      <c r="M136" s="36">
        <f>SUMIFS(СВЦЭМ!$D$33:$D$776,СВЦЭМ!$A$33:$A$776,$A136,СВЦЭМ!$B$33:$B$776,M$119)+'СЕТ СН'!$I$14+СВЦЭМ!$D$10+'СЕТ СН'!$I$5-'СЕТ СН'!$I$24</f>
        <v>3504.5559538100001</v>
      </c>
      <c r="N136" s="36">
        <f>SUMIFS(СВЦЭМ!$D$33:$D$776,СВЦЭМ!$A$33:$A$776,$A136,СВЦЭМ!$B$33:$B$776,N$119)+'СЕТ СН'!$I$14+СВЦЭМ!$D$10+'СЕТ СН'!$I$5-'СЕТ СН'!$I$24</f>
        <v>3435.9400061000001</v>
      </c>
      <c r="O136" s="36">
        <f>SUMIFS(СВЦЭМ!$D$33:$D$776,СВЦЭМ!$A$33:$A$776,$A136,СВЦЭМ!$B$33:$B$776,O$119)+'СЕТ СН'!$I$14+СВЦЭМ!$D$10+'СЕТ СН'!$I$5-'СЕТ СН'!$I$24</f>
        <v>3402.1283240900002</v>
      </c>
      <c r="P136" s="36">
        <f>SUMIFS(СВЦЭМ!$D$33:$D$776,СВЦЭМ!$A$33:$A$776,$A136,СВЦЭМ!$B$33:$B$776,P$119)+'СЕТ СН'!$I$14+СВЦЭМ!$D$10+'СЕТ СН'!$I$5-'СЕТ СН'!$I$24</f>
        <v>3402.2238347299999</v>
      </c>
      <c r="Q136" s="36">
        <f>SUMIFS(СВЦЭМ!$D$33:$D$776,СВЦЭМ!$A$33:$A$776,$A136,СВЦЭМ!$B$33:$B$776,Q$119)+'СЕТ СН'!$I$14+СВЦЭМ!$D$10+'СЕТ СН'!$I$5-'СЕТ СН'!$I$24</f>
        <v>3408.5687586700001</v>
      </c>
      <c r="R136" s="36">
        <f>SUMIFS(СВЦЭМ!$D$33:$D$776,СВЦЭМ!$A$33:$A$776,$A136,СВЦЭМ!$B$33:$B$776,R$119)+'СЕТ СН'!$I$14+СВЦЭМ!$D$10+'СЕТ СН'!$I$5-'СЕТ СН'!$I$24</f>
        <v>3405.5516323800002</v>
      </c>
      <c r="S136" s="36">
        <f>SUMIFS(СВЦЭМ!$D$33:$D$776,СВЦЭМ!$A$33:$A$776,$A136,СВЦЭМ!$B$33:$B$776,S$119)+'СЕТ СН'!$I$14+СВЦЭМ!$D$10+'СЕТ СН'!$I$5-'СЕТ СН'!$I$24</f>
        <v>3408.8228272699998</v>
      </c>
      <c r="T136" s="36">
        <f>SUMIFS(СВЦЭМ!$D$33:$D$776,СВЦЭМ!$A$33:$A$776,$A136,СВЦЭМ!$B$33:$B$776,T$119)+'СЕТ СН'!$I$14+СВЦЭМ!$D$10+'СЕТ СН'!$I$5-'СЕТ СН'!$I$24</f>
        <v>3406.0822056100001</v>
      </c>
      <c r="U136" s="36">
        <f>SUMIFS(СВЦЭМ!$D$33:$D$776,СВЦЭМ!$A$33:$A$776,$A136,СВЦЭМ!$B$33:$B$776,U$119)+'СЕТ СН'!$I$14+СВЦЭМ!$D$10+'СЕТ СН'!$I$5-'СЕТ СН'!$I$24</f>
        <v>3409.5853475399999</v>
      </c>
      <c r="V136" s="36">
        <f>SUMIFS(СВЦЭМ!$D$33:$D$776,СВЦЭМ!$A$33:$A$776,$A136,СВЦЭМ!$B$33:$B$776,V$119)+'СЕТ СН'!$I$14+СВЦЭМ!$D$10+'СЕТ СН'!$I$5-'СЕТ СН'!$I$24</f>
        <v>3408.3401043200001</v>
      </c>
      <c r="W136" s="36">
        <f>SUMIFS(СВЦЭМ!$D$33:$D$776,СВЦЭМ!$A$33:$A$776,$A136,СВЦЭМ!$B$33:$B$776,W$119)+'СЕТ СН'!$I$14+СВЦЭМ!$D$10+'СЕТ СН'!$I$5-'СЕТ СН'!$I$24</f>
        <v>3406.1628498</v>
      </c>
      <c r="X136" s="36">
        <f>SUMIFS(СВЦЭМ!$D$33:$D$776,СВЦЭМ!$A$33:$A$776,$A136,СВЦЭМ!$B$33:$B$776,X$119)+'СЕТ СН'!$I$14+СВЦЭМ!$D$10+'СЕТ СН'!$I$5-'СЕТ СН'!$I$24</f>
        <v>3408.2233444799999</v>
      </c>
      <c r="Y136" s="36">
        <f>SUMIFS(СВЦЭМ!$D$33:$D$776,СВЦЭМ!$A$33:$A$776,$A136,СВЦЭМ!$B$33:$B$776,Y$119)+'СЕТ СН'!$I$14+СВЦЭМ!$D$10+'СЕТ СН'!$I$5-'СЕТ СН'!$I$24</f>
        <v>3469.94937734</v>
      </c>
    </row>
    <row r="137" spans="1:25" ht="15.75" x14ac:dyDescent="0.2">
      <c r="A137" s="35">
        <f t="shared" si="3"/>
        <v>44061</v>
      </c>
      <c r="B137" s="36">
        <f>SUMIFS(СВЦЭМ!$D$33:$D$776,СВЦЭМ!$A$33:$A$776,$A137,СВЦЭМ!$B$33:$B$776,B$119)+'СЕТ СН'!$I$14+СВЦЭМ!$D$10+'СЕТ СН'!$I$5-'СЕТ СН'!$I$24</f>
        <v>3547.4902460799999</v>
      </c>
      <c r="C137" s="36">
        <f>SUMIFS(СВЦЭМ!$D$33:$D$776,СВЦЭМ!$A$33:$A$776,$A137,СВЦЭМ!$B$33:$B$776,C$119)+'СЕТ СН'!$I$14+СВЦЭМ!$D$10+'СЕТ СН'!$I$5-'СЕТ СН'!$I$24</f>
        <v>3583.8514800499997</v>
      </c>
      <c r="D137" s="36">
        <f>SUMIFS(СВЦЭМ!$D$33:$D$776,СВЦЭМ!$A$33:$A$776,$A137,СВЦЭМ!$B$33:$B$776,D$119)+'СЕТ СН'!$I$14+СВЦЭМ!$D$10+'СЕТ СН'!$I$5-'СЕТ СН'!$I$24</f>
        <v>3602.3511246600001</v>
      </c>
      <c r="E137" s="36">
        <f>SUMIFS(СВЦЭМ!$D$33:$D$776,СВЦЭМ!$A$33:$A$776,$A137,СВЦЭМ!$B$33:$B$776,E$119)+'СЕТ СН'!$I$14+СВЦЭМ!$D$10+'СЕТ СН'!$I$5-'СЕТ СН'!$I$24</f>
        <v>3602.5275697799998</v>
      </c>
      <c r="F137" s="36">
        <f>SUMIFS(СВЦЭМ!$D$33:$D$776,СВЦЭМ!$A$33:$A$776,$A137,СВЦЭМ!$B$33:$B$776,F$119)+'СЕТ СН'!$I$14+СВЦЭМ!$D$10+'СЕТ СН'!$I$5-'СЕТ СН'!$I$24</f>
        <v>3613.31001956</v>
      </c>
      <c r="G137" s="36">
        <f>SUMIFS(СВЦЭМ!$D$33:$D$776,СВЦЭМ!$A$33:$A$776,$A137,СВЦЭМ!$B$33:$B$776,G$119)+'СЕТ СН'!$I$14+СВЦЭМ!$D$10+'СЕТ СН'!$I$5-'СЕТ СН'!$I$24</f>
        <v>3607.15638476</v>
      </c>
      <c r="H137" s="36">
        <f>SUMIFS(СВЦЭМ!$D$33:$D$776,СВЦЭМ!$A$33:$A$776,$A137,СВЦЭМ!$B$33:$B$776,H$119)+'СЕТ СН'!$I$14+СВЦЭМ!$D$10+'СЕТ СН'!$I$5-'СЕТ СН'!$I$24</f>
        <v>3610.2726051099999</v>
      </c>
      <c r="I137" s="36">
        <f>SUMIFS(СВЦЭМ!$D$33:$D$776,СВЦЭМ!$A$33:$A$776,$A137,СВЦЭМ!$B$33:$B$776,I$119)+'СЕТ СН'!$I$14+СВЦЭМ!$D$10+'СЕТ СН'!$I$5-'СЕТ СН'!$I$24</f>
        <v>3612.8259133299998</v>
      </c>
      <c r="J137" s="36">
        <f>SUMIFS(СВЦЭМ!$D$33:$D$776,СВЦЭМ!$A$33:$A$776,$A137,СВЦЭМ!$B$33:$B$776,J$119)+'СЕТ СН'!$I$14+СВЦЭМ!$D$10+'СЕТ СН'!$I$5-'СЕТ СН'!$I$24</f>
        <v>3559.9155336899998</v>
      </c>
      <c r="K137" s="36">
        <f>SUMIFS(СВЦЭМ!$D$33:$D$776,СВЦЭМ!$A$33:$A$776,$A137,СВЦЭМ!$B$33:$B$776,K$119)+'СЕТ СН'!$I$14+СВЦЭМ!$D$10+'СЕТ СН'!$I$5-'СЕТ СН'!$I$24</f>
        <v>3543.6644916099999</v>
      </c>
      <c r="L137" s="36">
        <f>SUMIFS(СВЦЭМ!$D$33:$D$776,СВЦЭМ!$A$33:$A$776,$A137,СВЦЭМ!$B$33:$B$776,L$119)+'СЕТ СН'!$I$14+СВЦЭМ!$D$10+'СЕТ СН'!$I$5-'СЕТ СН'!$I$24</f>
        <v>3541.3422876099999</v>
      </c>
      <c r="M137" s="36">
        <f>SUMIFS(СВЦЭМ!$D$33:$D$776,СВЦЭМ!$A$33:$A$776,$A137,СВЦЭМ!$B$33:$B$776,M$119)+'СЕТ СН'!$I$14+СВЦЭМ!$D$10+'СЕТ СН'!$I$5-'СЕТ СН'!$I$24</f>
        <v>3497.8656147900001</v>
      </c>
      <c r="N137" s="36">
        <f>SUMIFS(СВЦЭМ!$D$33:$D$776,СВЦЭМ!$A$33:$A$776,$A137,СВЦЭМ!$B$33:$B$776,N$119)+'СЕТ СН'!$I$14+СВЦЭМ!$D$10+'СЕТ СН'!$I$5-'СЕТ СН'!$I$24</f>
        <v>3423.5694056900002</v>
      </c>
      <c r="O137" s="36">
        <f>SUMIFS(СВЦЭМ!$D$33:$D$776,СВЦЭМ!$A$33:$A$776,$A137,СВЦЭМ!$B$33:$B$776,O$119)+'СЕТ СН'!$I$14+СВЦЭМ!$D$10+'СЕТ СН'!$I$5-'СЕТ СН'!$I$24</f>
        <v>3402.63953537</v>
      </c>
      <c r="P137" s="36">
        <f>SUMIFS(СВЦЭМ!$D$33:$D$776,СВЦЭМ!$A$33:$A$776,$A137,СВЦЭМ!$B$33:$B$776,P$119)+'СЕТ СН'!$I$14+СВЦЭМ!$D$10+'СЕТ СН'!$I$5-'СЕТ СН'!$I$24</f>
        <v>3402.08449131</v>
      </c>
      <c r="Q137" s="36">
        <f>SUMIFS(СВЦЭМ!$D$33:$D$776,СВЦЭМ!$A$33:$A$776,$A137,СВЦЭМ!$B$33:$B$776,Q$119)+'СЕТ СН'!$I$14+СВЦЭМ!$D$10+'СЕТ СН'!$I$5-'СЕТ СН'!$I$24</f>
        <v>3402.7173949399998</v>
      </c>
      <c r="R137" s="36">
        <f>SUMIFS(СВЦЭМ!$D$33:$D$776,СВЦЭМ!$A$33:$A$776,$A137,СВЦЭМ!$B$33:$B$776,R$119)+'СЕТ СН'!$I$14+СВЦЭМ!$D$10+'СЕТ СН'!$I$5-'СЕТ СН'!$I$24</f>
        <v>3391.6894674</v>
      </c>
      <c r="S137" s="36">
        <f>SUMIFS(СВЦЭМ!$D$33:$D$776,СВЦЭМ!$A$33:$A$776,$A137,СВЦЭМ!$B$33:$B$776,S$119)+'СЕТ СН'!$I$14+СВЦЭМ!$D$10+'СЕТ СН'!$I$5-'СЕТ СН'!$I$24</f>
        <v>3395.28242864</v>
      </c>
      <c r="T137" s="36">
        <f>SUMIFS(СВЦЭМ!$D$33:$D$776,СВЦЭМ!$A$33:$A$776,$A137,СВЦЭМ!$B$33:$B$776,T$119)+'СЕТ СН'!$I$14+СВЦЭМ!$D$10+'СЕТ СН'!$I$5-'СЕТ СН'!$I$24</f>
        <v>3395.44975651</v>
      </c>
      <c r="U137" s="36">
        <f>SUMIFS(СВЦЭМ!$D$33:$D$776,СВЦЭМ!$A$33:$A$776,$A137,СВЦЭМ!$B$33:$B$776,U$119)+'СЕТ СН'!$I$14+СВЦЭМ!$D$10+'СЕТ СН'!$I$5-'СЕТ СН'!$I$24</f>
        <v>3394.0696651399999</v>
      </c>
      <c r="V137" s="36">
        <f>SUMIFS(СВЦЭМ!$D$33:$D$776,СВЦЭМ!$A$33:$A$776,$A137,СВЦЭМ!$B$33:$B$776,V$119)+'СЕТ СН'!$I$14+СВЦЭМ!$D$10+'СЕТ СН'!$I$5-'СЕТ СН'!$I$24</f>
        <v>3390.4427005799998</v>
      </c>
      <c r="W137" s="36">
        <f>SUMIFS(СВЦЭМ!$D$33:$D$776,СВЦЭМ!$A$33:$A$776,$A137,СВЦЭМ!$B$33:$B$776,W$119)+'СЕТ СН'!$I$14+СВЦЭМ!$D$10+'СЕТ СН'!$I$5-'СЕТ СН'!$I$24</f>
        <v>3407.2289022200002</v>
      </c>
      <c r="X137" s="36">
        <f>SUMIFS(СВЦЭМ!$D$33:$D$776,СВЦЭМ!$A$33:$A$776,$A137,СВЦЭМ!$B$33:$B$776,X$119)+'СЕТ СН'!$I$14+СВЦЭМ!$D$10+'СЕТ СН'!$I$5-'СЕТ СН'!$I$24</f>
        <v>3407.9174059799998</v>
      </c>
      <c r="Y137" s="36">
        <f>SUMIFS(СВЦЭМ!$D$33:$D$776,СВЦЭМ!$A$33:$A$776,$A137,СВЦЭМ!$B$33:$B$776,Y$119)+'СЕТ СН'!$I$14+СВЦЭМ!$D$10+'СЕТ СН'!$I$5-'СЕТ СН'!$I$24</f>
        <v>3478.9423775999999</v>
      </c>
    </row>
    <row r="138" spans="1:25" ht="15.75" x14ac:dyDescent="0.2">
      <c r="A138" s="35">
        <f t="shared" si="3"/>
        <v>44062</v>
      </c>
      <c r="B138" s="36">
        <f>SUMIFS(СВЦЭМ!$D$33:$D$776,СВЦЭМ!$A$33:$A$776,$A138,СВЦЭМ!$B$33:$B$776,B$119)+'СЕТ СН'!$I$14+СВЦЭМ!$D$10+'СЕТ СН'!$I$5-'СЕТ СН'!$I$24</f>
        <v>3485.86699718</v>
      </c>
      <c r="C138" s="36">
        <f>SUMIFS(СВЦЭМ!$D$33:$D$776,СВЦЭМ!$A$33:$A$776,$A138,СВЦЭМ!$B$33:$B$776,C$119)+'СЕТ СН'!$I$14+СВЦЭМ!$D$10+'СЕТ СН'!$I$5-'СЕТ СН'!$I$24</f>
        <v>3525.9312618700001</v>
      </c>
      <c r="D138" s="36">
        <f>SUMIFS(СВЦЭМ!$D$33:$D$776,СВЦЭМ!$A$33:$A$776,$A138,СВЦЭМ!$B$33:$B$776,D$119)+'СЕТ СН'!$I$14+СВЦЭМ!$D$10+'СЕТ СН'!$I$5-'СЕТ СН'!$I$24</f>
        <v>3533.3768738399999</v>
      </c>
      <c r="E138" s="36">
        <f>SUMIFS(СВЦЭМ!$D$33:$D$776,СВЦЭМ!$A$33:$A$776,$A138,СВЦЭМ!$B$33:$B$776,E$119)+'СЕТ СН'!$I$14+СВЦЭМ!$D$10+'СЕТ СН'!$I$5-'СЕТ СН'!$I$24</f>
        <v>3549.39086456</v>
      </c>
      <c r="F138" s="36">
        <f>SUMIFS(СВЦЭМ!$D$33:$D$776,СВЦЭМ!$A$33:$A$776,$A138,СВЦЭМ!$B$33:$B$776,F$119)+'СЕТ СН'!$I$14+СВЦЭМ!$D$10+'СЕТ СН'!$I$5-'СЕТ СН'!$I$24</f>
        <v>3558.1992508900003</v>
      </c>
      <c r="G138" s="36">
        <f>SUMIFS(СВЦЭМ!$D$33:$D$776,СВЦЭМ!$A$33:$A$776,$A138,СВЦЭМ!$B$33:$B$776,G$119)+'СЕТ СН'!$I$14+СВЦЭМ!$D$10+'СЕТ СН'!$I$5-'СЕТ СН'!$I$24</f>
        <v>3541.1458726400001</v>
      </c>
      <c r="H138" s="36">
        <f>SUMIFS(СВЦЭМ!$D$33:$D$776,СВЦЭМ!$A$33:$A$776,$A138,СВЦЭМ!$B$33:$B$776,H$119)+'СЕТ СН'!$I$14+СВЦЭМ!$D$10+'СЕТ СН'!$I$5-'СЕТ СН'!$I$24</f>
        <v>3539.5966511300003</v>
      </c>
      <c r="I138" s="36">
        <f>SUMIFS(СВЦЭМ!$D$33:$D$776,СВЦЭМ!$A$33:$A$776,$A138,СВЦЭМ!$B$33:$B$776,I$119)+'СЕТ СН'!$I$14+СВЦЭМ!$D$10+'СЕТ СН'!$I$5-'СЕТ СН'!$I$24</f>
        <v>3564.94980743</v>
      </c>
      <c r="J138" s="36">
        <f>SUMIFS(СВЦЭМ!$D$33:$D$776,СВЦЭМ!$A$33:$A$776,$A138,СВЦЭМ!$B$33:$B$776,J$119)+'СЕТ СН'!$I$14+СВЦЭМ!$D$10+'СЕТ СН'!$I$5-'СЕТ СН'!$I$24</f>
        <v>3541.54219057</v>
      </c>
      <c r="K138" s="36">
        <f>SUMIFS(СВЦЭМ!$D$33:$D$776,СВЦЭМ!$A$33:$A$776,$A138,СВЦЭМ!$B$33:$B$776,K$119)+'СЕТ СН'!$I$14+СВЦЭМ!$D$10+'СЕТ СН'!$I$5-'СЕТ СН'!$I$24</f>
        <v>3509.9778565900001</v>
      </c>
      <c r="L138" s="36">
        <f>SUMIFS(СВЦЭМ!$D$33:$D$776,СВЦЭМ!$A$33:$A$776,$A138,СВЦЭМ!$B$33:$B$776,L$119)+'СЕТ СН'!$I$14+СВЦЭМ!$D$10+'СЕТ СН'!$I$5-'СЕТ СН'!$I$24</f>
        <v>3468.9121662400003</v>
      </c>
      <c r="M138" s="36">
        <f>SUMIFS(СВЦЭМ!$D$33:$D$776,СВЦЭМ!$A$33:$A$776,$A138,СВЦЭМ!$B$33:$B$776,M$119)+'СЕТ СН'!$I$14+СВЦЭМ!$D$10+'СЕТ СН'!$I$5-'СЕТ СН'!$I$24</f>
        <v>3429.8923299600001</v>
      </c>
      <c r="N138" s="36">
        <f>SUMIFS(СВЦЭМ!$D$33:$D$776,СВЦЭМ!$A$33:$A$776,$A138,СВЦЭМ!$B$33:$B$776,N$119)+'СЕТ СН'!$I$14+СВЦЭМ!$D$10+'СЕТ СН'!$I$5-'СЕТ СН'!$I$24</f>
        <v>3393.1169877500001</v>
      </c>
      <c r="O138" s="36">
        <f>SUMIFS(СВЦЭМ!$D$33:$D$776,СВЦЭМ!$A$33:$A$776,$A138,СВЦЭМ!$B$33:$B$776,O$119)+'СЕТ СН'!$I$14+СВЦЭМ!$D$10+'СЕТ СН'!$I$5-'СЕТ СН'!$I$24</f>
        <v>3381.5097826599999</v>
      </c>
      <c r="P138" s="36">
        <f>SUMIFS(СВЦЭМ!$D$33:$D$776,СВЦЭМ!$A$33:$A$776,$A138,СВЦЭМ!$B$33:$B$776,P$119)+'СЕТ СН'!$I$14+СВЦЭМ!$D$10+'СЕТ СН'!$I$5-'СЕТ СН'!$I$24</f>
        <v>3380.4369653899998</v>
      </c>
      <c r="Q138" s="36">
        <f>SUMIFS(СВЦЭМ!$D$33:$D$776,СВЦЭМ!$A$33:$A$776,$A138,СВЦЭМ!$B$33:$B$776,Q$119)+'СЕТ СН'!$I$14+СВЦЭМ!$D$10+'СЕТ СН'!$I$5-'СЕТ СН'!$I$24</f>
        <v>3381.2677500899999</v>
      </c>
      <c r="R138" s="36">
        <f>SUMIFS(СВЦЭМ!$D$33:$D$776,СВЦЭМ!$A$33:$A$776,$A138,СВЦЭМ!$B$33:$B$776,R$119)+'СЕТ СН'!$I$14+СВЦЭМ!$D$10+'СЕТ СН'!$I$5-'СЕТ СН'!$I$24</f>
        <v>3377.1529010300001</v>
      </c>
      <c r="S138" s="36">
        <f>SUMIFS(СВЦЭМ!$D$33:$D$776,СВЦЭМ!$A$33:$A$776,$A138,СВЦЭМ!$B$33:$B$776,S$119)+'СЕТ СН'!$I$14+СВЦЭМ!$D$10+'СЕТ СН'!$I$5-'СЕТ СН'!$I$24</f>
        <v>3378.3088313899998</v>
      </c>
      <c r="T138" s="36">
        <f>SUMIFS(СВЦЭМ!$D$33:$D$776,СВЦЭМ!$A$33:$A$776,$A138,СВЦЭМ!$B$33:$B$776,T$119)+'СЕТ СН'!$I$14+СВЦЭМ!$D$10+'СЕТ СН'!$I$5-'СЕТ СН'!$I$24</f>
        <v>3374.5713846200001</v>
      </c>
      <c r="U138" s="36">
        <f>SUMIFS(СВЦЭМ!$D$33:$D$776,СВЦЭМ!$A$33:$A$776,$A138,СВЦЭМ!$B$33:$B$776,U$119)+'СЕТ СН'!$I$14+СВЦЭМ!$D$10+'СЕТ СН'!$I$5-'СЕТ СН'!$I$24</f>
        <v>3369.4873071299999</v>
      </c>
      <c r="V138" s="36">
        <f>SUMIFS(СВЦЭМ!$D$33:$D$776,СВЦЭМ!$A$33:$A$776,$A138,СВЦЭМ!$B$33:$B$776,V$119)+'СЕТ СН'!$I$14+СВЦЭМ!$D$10+'СЕТ СН'!$I$5-'СЕТ СН'!$I$24</f>
        <v>3362.38580275</v>
      </c>
      <c r="W138" s="36">
        <f>SUMIFS(СВЦЭМ!$D$33:$D$776,СВЦЭМ!$A$33:$A$776,$A138,СВЦЭМ!$B$33:$B$776,W$119)+'СЕТ СН'!$I$14+СВЦЭМ!$D$10+'СЕТ СН'!$I$5-'СЕТ СН'!$I$24</f>
        <v>3366.35280272</v>
      </c>
      <c r="X138" s="36">
        <f>SUMIFS(СВЦЭМ!$D$33:$D$776,СВЦЭМ!$A$33:$A$776,$A138,СВЦЭМ!$B$33:$B$776,X$119)+'СЕТ СН'!$I$14+СВЦЭМ!$D$10+'СЕТ СН'!$I$5-'СЕТ СН'!$I$24</f>
        <v>3377.4710999899999</v>
      </c>
      <c r="Y138" s="36">
        <f>SUMIFS(СВЦЭМ!$D$33:$D$776,СВЦЭМ!$A$33:$A$776,$A138,СВЦЭМ!$B$33:$B$776,Y$119)+'СЕТ СН'!$I$14+СВЦЭМ!$D$10+'СЕТ СН'!$I$5-'СЕТ СН'!$I$24</f>
        <v>3485.20154899</v>
      </c>
    </row>
    <row r="139" spans="1:25" ht="15.75" x14ac:dyDescent="0.2">
      <c r="A139" s="35">
        <f t="shared" si="3"/>
        <v>44063</v>
      </c>
      <c r="B139" s="36">
        <f>SUMIFS(СВЦЭМ!$D$33:$D$776,СВЦЭМ!$A$33:$A$776,$A139,СВЦЭМ!$B$33:$B$776,B$119)+'СЕТ СН'!$I$14+СВЦЭМ!$D$10+'СЕТ СН'!$I$5-'СЕТ СН'!$I$24</f>
        <v>3546.3905948199999</v>
      </c>
      <c r="C139" s="36">
        <f>SUMIFS(СВЦЭМ!$D$33:$D$776,СВЦЭМ!$A$33:$A$776,$A139,СВЦЭМ!$B$33:$B$776,C$119)+'СЕТ СН'!$I$14+СВЦЭМ!$D$10+'СЕТ СН'!$I$5-'СЕТ СН'!$I$24</f>
        <v>3584.7327069499997</v>
      </c>
      <c r="D139" s="36">
        <f>SUMIFS(СВЦЭМ!$D$33:$D$776,СВЦЭМ!$A$33:$A$776,$A139,СВЦЭМ!$B$33:$B$776,D$119)+'СЕТ СН'!$I$14+СВЦЭМ!$D$10+'СЕТ СН'!$I$5-'СЕТ СН'!$I$24</f>
        <v>3611.6743259499999</v>
      </c>
      <c r="E139" s="36">
        <f>SUMIFS(СВЦЭМ!$D$33:$D$776,СВЦЭМ!$A$33:$A$776,$A139,СВЦЭМ!$B$33:$B$776,E$119)+'СЕТ СН'!$I$14+СВЦЭМ!$D$10+'СЕТ СН'!$I$5-'СЕТ СН'!$I$24</f>
        <v>3626.2051492299997</v>
      </c>
      <c r="F139" s="36">
        <f>SUMIFS(СВЦЭМ!$D$33:$D$776,СВЦЭМ!$A$33:$A$776,$A139,СВЦЭМ!$B$33:$B$776,F$119)+'СЕТ СН'!$I$14+СВЦЭМ!$D$10+'СЕТ СН'!$I$5-'СЕТ СН'!$I$24</f>
        <v>3625.0618662400002</v>
      </c>
      <c r="G139" s="36">
        <f>SUMIFS(СВЦЭМ!$D$33:$D$776,СВЦЭМ!$A$33:$A$776,$A139,СВЦЭМ!$B$33:$B$776,G$119)+'СЕТ СН'!$I$14+СВЦЭМ!$D$10+'СЕТ СН'!$I$5-'СЕТ СН'!$I$24</f>
        <v>3606.9074542500002</v>
      </c>
      <c r="H139" s="36">
        <f>SUMIFS(СВЦЭМ!$D$33:$D$776,СВЦЭМ!$A$33:$A$776,$A139,СВЦЭМ!$B$33:$B$776,H$119)+'СЕТ СН'!$I$14+СВЦЭМ!$D$10+'СЕТ СН'!$I$5-'СЕТ СН'!$I$24</f>
        <v>3578.7597108</v>
      </c>
      <c r="I139" s="36">
        <f>SUMIFS(СВЦЭМ!$D$33:$D$776,СВЦЭМ!$A$33:$A$776,$A139,СВЦЭМ!$B$33:$B$776,I$119)+'СЕТ СН'!$I$14+СВЦЭМ!$D$10+'СЕТ СН'!$I$5-'СЕТ СН'!$I$24</f>
        <v>3613.9122250800001</v>
      </c>
      <c r="J139" s="36">
        <f>SUMIFS(СВЦЭМ!$D$33:$D$776,СВЦЭМ!$A$33:$A$776,$A139,СВЦЭМ!$B$33:$B$776,J$119)+'СЕТ СН'!$I$14+СВЦЭМ!$D$10+'СЕТ СН'!$I$5-'СЕТ СН'!$I$24</f>
        <v>3585.3016559799999</v>
      </c>
      <c r="K139" s="36">
        <f>SUMIFS(СВЦЭМ!$D$33:$D$776,СВЦЭМ!$A$33:$A$776,$A139,СВЦЭМ!$B$33:$B$776,K$119)+'СЕТ СН'!$I$14+СВЦЭМ!$D$10+'СЕТ СН'!$I$5-'СЕТ СН'!$I$24</f>
        <v>3550.77322826</v>
      </c>
      <c r="L139" s="36">
        <f>SUMIFS(СВЦЭМ!$D$33:$D$776,СВЦЭМ!$A$33:$A$776,$A139,СВЦЭМ!$B$33:$B$776,L$119)+'СЕТ СН'!$I$14+СВЦЭМ!$D$10+'СЕТ СН'!$I$5-'СЕТ СН'!$I$24</f>
        <v>3511.0703855399997</v>
      </c>
      <c r="M139" s="36">
        <f>SUMIFS(СВЦЭМ!$D$33:$D$776,СВЦЭМ!$A$33:$A$776,$A139,СВЦЭМ!$B$33:$B$776,M$119)+'СЕТ СН'!$I$14+СВЦЭМ!$D$10+'СЕТ СН'!$I$5-'СЕТ СН'!$I$24</f>
        <v>3459.7396151000003</v>
      </c>
      <c r="N139" s="36">
        <f>SUMIFS(СВЦЭМ!$D$33:$D$776,СВЦЭМ!$A$33:$A$776,$A139,СВЦЭМ!$B$33:$B$776,N$119)+'СЕТ СН'!$I$14+СВЦЭМ!$D$10+'СЕТ СН'!$I$5-'СЕТ СН'!$I$24</f>
        <v>3402.8182210099999</v>
      </c>
      <c r="O139" s="36">
        <f>SUMIFS(СВЦЭМ!$D$33:$D$776,СВЦЭМ!$A$33:$A$776,$A139,СВЦЭМ!$B$33:$B$776,O$119)+'СЕТ СН'!$I$14+СВЦЭМ!$D$10+'СЕТ СН'!$I$5-'СЕТ СН'!$I$24</f>
        <v>3381.4825344999999</v>
      </c>
      <c r="P139" s="36">
        <f>SUMIFS(СВЦЭМ!$D$33:$D$776,СВЦЭМ!$A$33:$A$776,$A139,СВЦЭМ!$B$33:$B$776,P$119)+'СЕТ СН'!$I$14+СВЦЭМ!$D$10+'СЕТ СН'!$I$5-'СЕТ СН'!$I$24</f>
        <v>3380.45964374</v>
      </c>
      <c r="Q139" s="36">
        <f>SUMIFS(СВЦЭМ!$D$33:$D$776,СВЦЭМ!$A$33:$A$776,$A139,СВЦЭМ!$B$33:$B$776,Q$119)+'СЕТ СН'!$I$14+СВЦЭМ!$D$10+'СЕТ СН'!$I$5-'СЕТ СН'!$I$24</f>
        <v>3382.5956663799998</v>
      </c>
      <c r="R139" s="36">
        <f>SUMIFS(СВЦЭМ!$D$33:$D$776,СВЦЭМ!$A$33:$A$776,$A139,СВЦЭМ!$B$33:$B$776,R$119)+'СЕТ СН'!$I$14+СВЦЭМ!$D$10+'СЕТ СН'!$I$5-'СЕТ СН'!$I$24</f>
        <v>3383.7205321599999</v>
      </c>
      <c r="S139" s="36">
        <f>SUMIFS(СВЦЭМ!$D$33:$D$776,СВЦЭМ!$A$33:$A$776,$A139,СВЦЭМ!$B$33:$B$776,S$119)+'СЕТ СН'!$I$14+СВЦЭМ!$D$10+'СЕТ СН'!$I$5-'СЕТ СН'!$I$24</f>
        <v>3390.6787042000001</v>
      </c>
      <c r="T139" s="36">
        <f>SUMIFS(СВЦЭМ!$D$33:$D$776,СВЦЭМ!$A$33:$A$776,$A139,СВЦЭМ!$B$33:$B$776,T$119)+'СЕТ СН'!$I$14+СВЦЭМ!$D$10+'СЕТ СН'!$I$5-'СЕТ СН'!$I$24</f>
        <v>3391.8044830700001</v>
      </c>
      <c r="U139" s="36">
        <f>SUMIFS(СВЦЭМ!$D$33:$D$776,СВЦЭМ!$A$33:$A$776,$A139,СВЦЭМ!$B$33:$B$776,U$119)+'СЕТ СН'!$I$14+СВЦЭМ!$D$10+'СЕТ СН'!$I$5-'СЕТ СН'!$I$24</f>
        <v>3390.9799918200001</v>
      </c>
      <c r="V139" s="36">
        <f>SUMIFS(СВЦЭМ!$D$33:$D$776,СВЦЭМ!$A$33:$A$776,$A139,СВЦЭМ!$B$33:$B$776,V$119)+'СЕТ СН'!$I$14+СВЦЭМ!$D$10+'СЕТ СН'!$I$5-'СЕТ СН'!$I$24</f>
        <v>3393.3485519300002</v>
      </c>
      <c r="W139" s="36">
        <f>SUMIFS(СВЦЭМ!$D$33:$D$776,СВЦЭМ!$A$33:$A$776,$A139,СВЦЭМ!$B$33:$B$776,W$119)+'СЕТ СН'!$I$14+СВЦЭМ!$D$10+'СЕТ СН'!$I$5-'СЕТ СН'!$I$24</f>
        <v>3389.82547643</v>
      </c>
      <c r="X139" s="36">
        <f>SUMIFS(СВЦЭМ!$D$33:$D$776,СВЦЭМ!$A$33:$A$776,$A139,СВЦЭМ!$B$33:$B$776,X$119)+'СЕТ СН'!$I$14+СВЦЭМ!$D$10+'СЕТ СН'!$I$5-'СЕТ СН'!$I$24</f>
        <v>3395.2240162600001</v>
      </c>
      <c r="Y139" s="36">
        <f>SUMIFS(СВЦЭМ!$D$33:$D$776,СВЦЭМ!$A$33:$A$776,$A139,СВЦЭМ!$B$33:$B$776,Y$119)+'СЕТ СН'!$I$14+СВЦЭМ!$D$10+'СЕТ СН'!$I$5-'СЕТ СН'!$I$24</f>
        <v>3506.4939895899997</v>
      </c>
    </row>
    <row r="140" spans="1:25" ht="15.75" x14ac:dyDescent="0.2">
      <c r="A140" s="35">
        <f t="shared" si="3"/>
        <v>44064</v>
      </c>
      <c r="B140" s="36">
        <f>SUMIFS(СВЦЭМ!$D$33:$D$776,СВЦЭМ!$A$33:$A$776,$A140,СВЦЭМ!$B$33:$B$776,B$119)+'СЕТ СН'!$I$14+СВЦЭМ!$D$10+'СЕТ СН'!$I$5-'СЕТ СН'!$I$24</f>
        <v>3562.0619123300003</v>
      </c>
      <c r="C140" s="36">
        <f>SUMIFS(СВЦЭМ!$D$33:$D$776,СВЦЭМ!$A$33:$A$776,$A140,СВЦЭМ!$B$33:$B$776,C$119)+'СЕТ СН'!$I$14+СВЦЭМ!$D$10+'СЕТ СН'!$I$5-'СЕТ СН'!$I$24</f>
        <v>3579.4713203199999</v>
      </c>
      <c r="D140" s="36">
        <f>SUMIFS(СВЦЭМ!$D$33:$D$776,СВЦЭМ!$A$33:$A$776,$A140,СВЦЭМ!$B$33:$B$776,D$119)+'СЕТ СН'!$I$14+СВЦЭМ!$D$10+'СЕТ СН'!$I$5-'СЕТ СН'!$I$24</f>
        <v>3616.7927823</v>
      </c>
      <c r="E140" s="36">
        <f>SUMIFS(СВЦЭМ!$D$33:$D$776,СВЦЭМ!$A$33:$A$776,$A140,СВЦЭМ!$B$33:$B$776,E$119)+'СЕТ СН'!$I$14+СВЦЭМ!$D$10+'СЕТ СН'!$I$5-'СЕТ СН'!$I$24</f>
        <v>3611.6229111500002</v>
      </c>
      <c r="F140" s="36">
        <f>SUMIFS(СВЦЭМ!$D$33:$D$776,СВЦЭМ!$A$33:$A$776,$A140,СВЦЭМ!$B$33:$B$776,F$119)+'СЕТ СН'!$I$14+СВЦЭМ!$D$10+'СЕТ СН'!$I$5-'СЕТ СН'!$I$24</f>
        <v>3608.1773546700001</v>
      </c>
      <c r="G140" s="36">
        <f>SUMIFS(СВЦЭМ!$D$33:$D$776,СВЦЭМ!$A$33:$A$776,$A140,СВЦЭМ!$B$33:$B$776,G$119)+'СЕТ СН'!$I$14+СВЦЭМ!$D$10+'СЕТ СН'!$I$5-'СЕТ СН'!$I$24</f>
        <v>3620.76392584</v>
      </c>
      <c r="H140" s="36">
        <f>SUMIFS(СВЦЭМ!$D$33:$D$776,СВЦЭМ!$A$33:$A$776,$A140,СВЦЭМ!$B$33:$B$776,H$119)+'СЕТ СН'!$I$14+СВЦЭМ!$D$10+'СЕТ СН'!$I$5-'СЕТ СН'!$I$24</f>
        <v>3617.1278988200002</v>
      </c>
      <c r="I140" s="36">
        <f>SUMIFS(СВЦЭМ!$D$33:$D$776,СВЦЭМ!$A$33:$A$776,$A140,СВЦЭМ!$B$33:$B$776,I$119)+'СЕТ СН'!$I$14+СВЦЭМ!$D$10+'СЕТ СН'!$I$5-'СЕТ СН'!$I$24</f>
        <v>3643.27362356</v>
      </c>
      <c r="J140" s="36">
        <f>SUMIFS(СВЦЭМ!$D$33:$D$776,СВЦЭМ!$A$33:$A$776,$A140,СВЦЭМ!$B$33:$B$776,J$119)+'СЕТ СН'!$I$14+СВЦЭМ!$D$10+'СЕТ СН'!$I$5-'СЕТ СН'!$I$24</f>
        <v>3615.82716007</v>
      </c>
      <c r="K140" s="36">
        <f>SUMIFS(СВЦЭМ!$D$33:$D$776,СВЦЭМ!$A$33:$A$776,$A140,СВЦЭМ!$B$33:$B$776,K$119)+'СЕТ СН'!$I$14+СВЦЭМ!$D$10+'СЕТ СН'!$I$5-'СЕТ СН'!$I$24</f>
        <v>3568.8840720600001</v>
      </c>
      <c r="L140" s="36">
        <f>SUMIFS(СВЦЭМ!$D$33:$D$776,СВЦЭМ!$A$33:$A$776,$A140,СВЦЭМ!$B$33:$B$776,L$119)+'СЕТ СН'!$I$14+СВЦЭМ!$D$10+'СЕТ СН'!$I$5-'СЕТ СН'!$I$24</f>
        <v>3530.9839429200001</v>
      </c>
      <c r="M140" s="36">
        <f>SUMIFS(СВЦЭМ!$D$33:$D$776,СВЦЭМ!$A$33:$A$776,$A140,СВЦЭМ!$B$33:$B$776,M$119)+'СЕТ СН'!$I$14+СВЦЭМ!$D$10+'СЕТ СН'!$I$5-'СЕТ СН'!$I$24</f>
        <v>3486.2887880899998</v>
      </c>
      <c r="N140" s="36">
        <f>SUMIFS(СВЦЭМ!$D$33:$D$776,СВЦЭМ!$A$33:$A$776,$A140,СВЦЭМ!$B$33:$B$776,N$119)+'СЕТ СН'!$I$14+СВЦЭМ!$D$10+'СЕТ СН'!$I$5-'СЕТ СН'!$I$24</f>
        <v>3428.31390074</v>
      </c>
      <c r="O140" s="36">
        <f>SUMIFS(СВЦЭМ!$D$33:$D$776,СВЦЭМ!$A$33:$A$776,$A140,СВЦЭМ!$B$33:$B$776,O$119)+'СЕТ СН'!$I$14+СВЦЭМ!$D$10+'СЕТ СН'!$I$5-'СЕТ СН'!$I$24</f>
        <v>3411.67048127</v>
      </c>
      <c r="P140" s="36">
        <f>SUMIFS(СВЦЭМ!$D$33:$D$776,СВЦЭМ!$A$33:$A$776,$A140,СВЦЭМ!$B$33:$B$776,P$119)+'СЕТ СН'!$I$14+СВЦЭМ!$D$10+'СЕТ СН'!$I$5-'СЕТ СН'!$I$24</f>
        <v>3408.4229844800002</v>
      </c>
      <c r="Q140" s="36">
        <f>SUMIFS(СВЦЭМ!$D$33:$D$776,СВЦЭМ!$A$33:$A$776,$A140,СВЦЭМ!$B$33:$B$776,Q$119)+'СЕТ СН'!$I$14+СВЦЭМ!$D$10+'СЕТ СН'!$I$5-'СЕТ СН'!$I$24</f>
        <v>3407.7504290500001</v>
      </c>
      <c r="R140" s="36">
        <f>SUMIFS(СВЦЭМ!$D$33:$D$776,СВЦЭМ!$A$33:$A$776,$A140,СВЦЭМ!$B$33:$B$776,R$119)+'СЕТ СН'!$I$14+СВЦЭМ!$D$10+'СЕТ СН'!$I$5-'СЕТ СН'!$I$24</f>
        <v>3400.4707466300001</v>
      </c>
      <c r="S140" s="36">
        <f>SUMIFS(СВЦЭМ!$D$33:$D$776,СВЦЭМ!$A$33:$A$776,$A140,СВЦЭМ!$B$33:$B$776,S$119)+'СЕТ СН'!$I$14+СВЦЭМ!$D$10+'СЕТ СН'!$I$5-'СЕТ СН'!$I$24</f>
        <v>3401.6279171900001</v>
      </c>
      <c r="T140" s="36">
        <f>SUMIFS(СВЦЭМ!$D$33:$D$776,СВЦЭМ!$A$33:$A$776,$A140,СВЦЭМ!$B$33:$B$776,T$119)+'СЕТ СН'!$I$14+СВЦЭМ!$D$10+'СЕТ СН'!$I$5-'СЕТ СН'!$I$24</f>
        <v>3402.5654892000002</v>
      </c>
      <c r="U140" s="36">
        <f>SUMIFS(СВЦЭМ!$D$33:$D$776,СВЦЭМ!$A$33:$A$776,$A140,СВЦЭМ!$B$33:$B$776,U$119)+'СЕТ СН'!$I$14+СВЦЭМ!$D$10+'СЕТ СН'!$I$5-'СЕТ СН'!$I$24</f>
        <v>3410.30649838</v>
      </c>
      <c r="V140" s="36">
        <f>SUMIFS(СВЦЭМ!$D$33:$D$776,СВЦЭМ!$A$33:$A$776,$A140,СВЦЭМ!$B$33:$B$776,V$119)+'СЕТ СН'!$I$14+СВЦЭМ!$D$10+'СЕТ СН'!$I$5-'СЕТ СН'!$I$24</f>
        <v>3414.1318824600003</v>
      </c>
      <c r="W140" s="36">
        <f>SUMIFS(СВЦЭМ!$D$33:$D$776,СВЦЭМ!$A$33:$A$776,$A140,СВЦЭМ!$B$33:$B$776,W$119)+'СЕТ СН'!$I$14+СВЦЭМ!$D$10+'СЕТ СН'!$I$5-'СЕТ СН'!$I$24</f>
        <v>3411.7415867600002</v>
      </c>
      <c r="X140" s="36">
        <f>SUMIFS(СВЦЭМ!$D$33:$D$776,СВЦЭМ!$A$33:$A$776,$A140,СВЦЭМ!$B$33:$B$776,X$119)+'СЕТ СН'!$I$14+СВЦЭМ!$D$10+'СЕТ СН'!$I$5-'СЕТ СН'!$I$24</f>
        <v>3419.5424402799999</v>
      </c>
      <c r="Y140" s="36">
        <f>SUMIFS(СВЦЭМ!$D$33:$D$776,СВЦЭМ!$A$33:$A$776,$A140,СВЦЭМ!$B$33:$B$776,Y$119)+'СЕТ СН'!$I$14+СВЦЭМ!$D$10+'СЕТ СН'!$I$5-'СЕТ СН'!$I$24</f>
        <v>3514.0533633800001</v>
      </c>
    </row>
    <row r="141" spans="1:25" ht="15.75" x14ac:dyDescent="0.2">
      <c r="A141" s="35">
        <f t="shared" si="3"/>
        <v>44065</v>
      </c>
      <c r="B141" s="36">
        <f>SUMIFS(СВЦЭМ!$D$33:$D$776,СВЦЭМ!$A$33:$A$776,$A141,СВЦЭМ!$B$33:$B$776,B$119)+'СЕТ СН'!$I$14+СВЦЭМ!$D$10+'СЕТ СН'!$I$5-'СЕТ СН'!$I$24</f>
        <v>3549.4555521699999</v>
      </c>
      <c r="C141" s="36">
        <f>SUMIFS(СВЦЭМ!$D$33:$D$776,СВЦЭМ!$A$33:$A$776,$A141,СВЦЭМ!$B$33:$B$776,C$119)+'СЕТ СН'!$I$14+СВЦЭМ!$D$10+'СЕТ СН'!$I$5-'СЕТ СН'!$I$24</f>
        <v>3598.6040499999999</v>
      </c>
      <c r="D141" s="36">
        <f>SUMIFS(СВЦЭМ!$D$33:$D$776,СВЦЭМ!$A$33:$A$776,$A141,СВЦЭМ!$B$33:$B$776,D$119)+'СЕТ СН'!$I$14+СВЦЭМ!$D$10+'СЕТ СН'!$I$5-'СЕТ СН'!$I$24</f>
        <v>3614.3069827700001</v>
      </c>
      <c r="E141" s="36">
        <f>SUMIFS(СВЦЭМ!$D$33:$D$776,СВЦЭМ!$A$33:$A$776,$A141,СВЦЭМ!$B$33:$B$776,E$119)+'СЕТ СН'!$I$14+СВЦЭМ!$D$10+'СЕТ СН'!$I$5-'СЕТ СН'!$I$24</f>
        <v>3628.9980416500002</v>
      </c>
      <c r="F141" s="36">
        <f>SUMIFS(СВЦЭМ!$D$33:$D$776,СВЦЭМ!$A$33:$A$776,$A141,СВЦЭМ!$B$33:$B$776,F$119)+'СЕТ СН'!$I$14+СВЦЭМ!$D$10+'СЕТ СН'!$I$5-'СЕТ СН'!$I$24</f>
        <v>3631.6051234500001</v>
      </c>
      <c r="G141" s="36">
        <f>SUMIFS(СВЦЭМ!$D$33:$D$776,СВЦЭМ!$A$33:$A$776,$A141,СВЦЭМ!$B$33:$B$776,G$119)+'СЕТ СН'!$I$14+СВЦЭМ!$D$10+'СЕТ СН'!$I$5-'СЕТ СН'!$I$24</f>
        <v>3624.2406659899998</v>
      </c>
      <c r="H141" s="36">
        <f>SUMIFS(СВЦЭМ!$D$33:$D$776,СВЦЭМ!$A$33:$A$776,$A141,СВЦЭМ!$B$33:$B$776,H$119)+'СЕТ СН'!$I$14+СВЦЭМ!$D$10+'СЕТ СН'!$I$5-'СЕТ СН'!$I$24</f>
        <v>3598.26550086</v>
      </c>
      <c r="I141" s="36">
        <f>SUMIFS(СВЦЭМ!$D$33:$D$776,СВЦЭМ!$A$33:$A$776,$A141,СВЦЭМ!$B$33:$B$776,I$119)+'СЕТ СН'!$I$14+СВЦЭМ!$D$10+'СЕТ СН'!$I$5-'СЕТ СН'!$I$24</f>
        <v>3606.5731633800001</v>
      </c>
      <c r="J141" s="36">
        <f>SUMIFS(СВЦЭМ!$D$33:$D$776,СВЦЭМ!$A$33:$A$776,$A141,СВЦЭМ!$B$33:$B$776,J$119)+'СЕТ СН'!$I$14+СВЦЭМ!$D$10+'СЕТ СН'!$I$5-'СЕТ СН'!$I$24</f>
        <v>3574.2602494900002</v>
      </c>
      <c r="K141" s="36">
        <f>SUMIFS(СВЦЭМ!$D$33:$D$776,СВЦЭМ!$A$33:$A$776,$A141,СВЦЭМ!$B$33:$B$776,K$119)+'СЕТ СН'!$I$14+СВЦЭМ!$D$10+'СЕТ СН'!$I$5-'СЕТ СН'!$I$24</f>
        <v>3539.3474854599999</v>
      </c>
      <c r="L141" s="36">
        <f>SUMIFS(СВЦЭМ!$D$33:$D$776,СВЦЭМ!$A$33:$A$776,$A141,СВЦЭМ!$B$33:$B$776,L$119)+'СЕТ СН'!$I$14+СВЦЭМ!$D$10+'СЕТ СН'!$I$5-'СЕТ СН'!$I$24</f>
        <v>3505.6554079799998</v>
      </c>
      <c r="M141" s="36">
        <f>SUMIFS(СВЦЭМ!$D$33:$D$776,СВЦЭМ!$A$33:$A$776,$A141,СВЦЭМ!$B$33:$B$776,M$119)+'СЕТ СН'!$I$14+СВЦЭМ!$D$10+'СЕТ СН'!$I$5-'СЕТ СН'!$I$24</f>
        <v>3464.0635365100002</v>
      </c>
      <c r="N141" s="36">
        <f>SUMIFS(СВЦЭМ!$D$33:$D$776,СВЦЭМ!$A$33:$A$776,$A141,СВЦЭМ!$B$33:$B$776,N$119)+'СЕТ СН'!$I$14+СВЦЭМ!$D$10+'СЕТ СН'!$I$5-'СЕТ СН'!$I$24</f>
        <v>3426.6701510900002</v>
      </c>
      <c r="O141" s="36">
        <f>SUMIFS(СВЦЭМ!$D$33:$D$776,СВЦЭМ!$A$33:$A$776,$A141,СВЦЭМ!$B$33:$B$776,O$119)+'СЕТ СН'!$I$14+СВЦЭМ!$D$10+'СЕТ СН'!$I$5-'СЕТ СН'!$I$24</f>
        <v>3398.2584494399998</v>
      </c>
      <c r="P141" s="36">
        <f>SUMIFS(СВЦЭМ!$D$33:$D$776,СВЦЭМ!$A$33:$A$776,$A141,СВЦЭМ!$B$33:$B$776,P$119)+'СЕТ СН'!$I$14+СВЦЭМ!$D$10+'СЕТ СН'!$I$5-'СЕТ СН'!$I$24</f>
        <v>3401.6314575799997</v>
      </c>
      <c r="Q141" s="36">
        <f>SUMIFS(СВЦЭМ!$D$33:$D$776,СВЦЭМ!$A$33:$A$776,$A141,СВЦЭМ!$B$33:$B$776,Q$119)+'СЕТ СН'!$I$14+СВЦЭМ!$D$10+'СЕТ СН'!$I$5-'СЕТ СН'!$I$24</f>
        <v>3405.1910148699999</v>
      </c>
      <c r="R141" s="36">
        <f>SUMIFS(СВЦЭМ!$D$33:$D$776,СВЦЭМ!$A$33:$A$776,$A141,СВЦЭМ!$B$33:$B$776,R$119)+'СЕТ СН'!$I$14+СВЦЭМ!$D$10+'СЕТ СН'!$I$5-'СЕТ СН'!$I$24</f>
        <v>3407.1013864799997</v>
      </c>
      <c r="S141" s="36">
        <f>SUMIFS(СВЦЭМ!$D$33:$D$776,СВЦЭМ!$A$33:$A$776,$A141,СВЦЭМ!$B$33:$B$776,S$119)+'СЕТ СН'!$I$14+СВЦЭМ!$D$10+'СЕТ СН'!$I$5-'СЕТ СН'!$I$24</f>
        <v>3407.3022427199999</v>
      </c>
      <c r="T141" s="36">
        <f>SUMIFS(СВЦЭМ!$D$33:$D$776,СВЦЭМ!$A$33:$A$776,$A141,СВЦЭМ!$B$33:$B$776,T$119)+'СЕТ СН'!$I$14+СВЦЭМ!$D$10+'СЕТ СН'!$I$5-'СЕТ СН'!$I$24</f>
        <v>3396.6133854300001</v>
      </c>
      <c r="U141" s="36">
        <f>SUMIFS(СВЦЭМ!$D$33:$D$776,СВЦЭМ!$A$33:$A$776,$A141,СВЦЭМ!$B$33:$B$776,U$119)+'СЕТ СН'!$I$14+СВЦЭМ!$D$10+'СЕТ СН'!$I$5-'СЕТ СН'!$I$24</f>
        <v>3391.32142828</v>
      </c>
      <c r="V141" s="36">
        <f>SUMIFS(СВЦЭМ!$D$33:$D$776,СВЦЭМ!$A$33:$A$776,$A141,СВЦЭМ!$B$33:$B$776,V$119)+'СЕТ СН'!$I$14+СВЦЭМ!$D$10+'СЕТ СН'!$I$5-'СЕТ СН'!$I$24</f>
        <v>3385.6718222099998</v>
      </c>
      <c r="W141" s="36">
        <f>SUMIFS(СВЦЭМ!$D$33:$D$776,СВЦЭМ!$A$33:$A$776,$A141,СВЦЭМ!$B$33:$B$776,W$119)+'СЕТ СН'!$I$14+СВЦЭМ!$D$10+'СЕТ СН'!$I$5-'СЕТ СН'!$I$24</f>
        <v>3389.1538554899998</v>
      </c>
      <c r="X141" s="36">
        <f>SUMIFS(СВЦЭМ!$D$33:$D$776,СВЦЭМ!$A$33:$A$776,$A141,СВЦЭМ!$B$33:$B$776,X$119)+'СЕТ СН'!$I$14+СВЦЭМ!$D$10+'СЕТ СН'!$I$5-'СЕТ СН'!$I$24</f>
        <v>3404.6038202999998</v>
      </c>
      <c r="Y141" s="36">
        <f>SUMIFS(СВЦЭМ!$D$33:$D$776,СВЦЭМ!$A$33:$A$776,$A141,СВЦЭМ!$B$33:$B$776,Y$119)+'СЕТ СН'!$I$14+СВЦЭМ!$D$10+'СЕТ СН'!$I$5-'СЕТ СН'!$I$24</f>
        <v>3507.22419799</v>
      </c>
    </row>
    <row r="142" spans="1:25" ht="15.75" x14ac:dyDescent="0.2">
      <c r="A142" s="35">
        <f t="shared" si="3"/>
        <v>44066</v>
      </c>
      <c r="B142" s="36">
        <f>SUMIFS(СВЦЭМ!$D$33:$D$776,СВЦЭМ!$A$33:$A$776,$A142,СВЦЭМ!$B$33:$B$776,B$119)+'СЕТ СН'!$I$14+СВЦЭМ!$D$10+'СЕТ СН'!$I$5-'СЕТ СН'!$I$24</f>
        <v>3560.3856034300002</v>
      </c>
      <c r="C142" s="36">
        <f>SUMIFS(СВЦЭМ!$D$33:$D$776,СВЦЭМ!$A$33:$A$776,$A142,СВЦЭМ!$B$33:$B$776,C$119)+'СЕТ СН'!$I$14+СВЦЭМ!$D$10+'СЕТ СН'!$I$5-'СЕТ СН'!$I$24</f>
        <v>3584.1041192799998</v>
      </c>
      <c r="D142" s="36">
        <f>SUMIFS(СВЦЭМ!$D$33:$D$776,СВЦЭМ!$A$33:$A$776,$A142,СВЦЭМ!$B$33:$B$776,D$119)+'СЕТ СН'!$I$14+СВЦЭМ!$D$10+'СЕТ СН'!$I$5-'СЕТ СН'!$I$24</f>
        <v>3609.4481964000001</v>
      </c>
      <c r="E142" s="36">
        <f>SUMIFS(СВЦЭМ!$D$33:$D$776,СВЦЭМ!$A$33:$A$776,$A142,СВЦЭМ!$B$33:$B$776,E$119)+'СЕТ СН'!$I$14+СВЦЭМ!$D$10+'СЕТ СН'!$I$5-'СЕТ СН'!$I$24</f>
        <v>3625.0181677299997</v>
      </c>
      <c r="F142" s="36">
        <f>SUMIFS(СВЦЭМ!$D$33:$D$776,СВЦЭМ!$A$33:$A$776,$A142,СВЦЭМ!$B$33:$B$776,F$119)+'СЕТ СН'!$I$14+СВЦЭМ!$D$10+'СЕТ СН'!$I$5-'СЕТ СН'!$I$24</f>
        <v>3629.3555407499998</v>
      </c>
      <c r="G142" s="36">
        <f>SUMIFS(СВЦЭМ!$D$33:$D$776,СВЦЭМ!$A$33:$A$776,$A142,СВЦЭМ!$B$33:$B$776,G$119)+'СЕТ СН'!$I$14+СВЦЭМ!$D$10+'СЕТ СН'!$I$5-'СЕТ СН'!$I$24</f>
        <v>3629.8654327300001</v>
      </c>
      <c r="H142" s="36">
        <f>SUMIFS(СВЦЭМ!$D$33:$D$776,СВЦЭМ!$A$33:$A$776,$A142,СВЦЭМ!$B$33:$B$776,H$119)+'СЕТ СН'!$I$14+СВЦЭМ!$D$10+'СЕТ СН'!$I$5-'СЕТ СН'!$I$24</f>
        <v>3617.1591399899999</v>
      </c>
      <c r="I142" s="36">
        <f>SUMIFS(СВЦЭМ!$D$33:$D$776,СВЦЭМ!$A$33:$A$776,$A142,СВЦЭМ!$B$33:$B$776,I$119)+'СЕТ СН'!$I$14+СВЦЭМ!$D$10+'СЕТ СН'!$I$5-'СЕТ СН'!$I$24</f>
        <v>3592.8210227700001</v>
      </c>
      <c r="J142" s="36">
        <f>SUMIFS(СВЦЭМ!$D$33:$D$776,СВЦЭМ!$A$33:$A$776,$A142,СВЦЭМ!$B$33:$B$776,J$119)+'СЕТ СН'!$I$14+СВЦЭМ!$D$10+'СЕТ СН'!$I$5-'СЕТ СН'!$I$24</f>
        <v>3581.7378154799999</v>
      </c>
      <c r="K142" s="36">
        <f>SUMIFS(СВЦЭМ!$D$33:$D$776,СВЦЭМ!$A$33:$A$776,$A142,СВЦЭМ!$B$33:$B$776,K$119)+'СЕТ СН'!$I$14+СВЦЭМ!$D$10+'СЕТ СН'!$I$5-'СЕТ СН'!$I$24</f>
        <v>3559.5117851599998</v>
      </c>
      <c r="L142" s="36">
        <f>SUMIFS(СВЦЭМ!$D$33:$D$776,СВЦЭМ!$A$33:$A$776,$A142,СВЦЭМ!$B$33:$B$776,L$119)+'СЕТ СН'!$I$14+СВЦЭМ!$D$10+'СЕТ СН'!$I$5-'СЕТ СН'!$I$24</f>
        <v>3518.9112802199998</v>
      </c>
      <c r="M142" s="36">
        <f>SUMIFS(СВЦЭМ!$D$33:$D$776,СВЦЭМ!$A$33:$A$776,$A142,СВЦЭМ!$B$33:$B$776,M$119)+'СЕТ СН'!$I$14+СВЦЭМ!$D$10+'СЕТ СН'!$I$5-'СЕТ СН'!$I$24</f>
        <v>3456.1023005699999</v>
      </c>
      <c r="N142" s="36">
        <f>SUMIFS(СВЦЭМ!$D$33:$D$776,СВЦЭМ!$A$33:$A$776,$A142,СВЦЭМ!$B$33:$B$776,N$119)+'СЕТ СН'!$I$14+СВЦЭМ!$D$10+'СЕТ СН'!$I$5-'СЕТ СН'!$I$24</f>
        <v>3399.51643358</v>
      </c>
      <c r="O142" s="36">
        <f>SUMIFS(СВЦЭМ!$D$33:$D$776,СВЦЭМ!$A$33:$A$776,$A142,СВЦЭМ!$B$33:$B$776,O$119)+'СЕТ СН'!$I$14+СВЦЭМ!$D$10+'СЕТ СН'!$I$5-'СЕТ СН'!$I$24</f>
        <v>3381.5423509699999</v>
      </c>
      <c r="P142" s="36">
        <f>SUMIFS(СВЦЭМ!$D$33:$D$776,СВЦЭМ!$A$33:$A$776,$A142,СВЦЭМ!$B$33:$B$776,P$119)+'СЕТ СН'!$I$14+СВЦЭМ!$D$10+'СЕТ СН'!$I$5-'СЕТ СН'!$I$24</f>
        <v>3388.2917779999998</v>
      </c>
      <c r="Q142" s="36">
        <f>SUMIFS(СВЦЭМ!$D$33:$D$776,СВЦЭМ!$A$33:$A$776,$A142,СВЦЭМ!$B$33:$B$776,Q$119)+'СЕТ СН'!$I$14+СВЦЭМ!$D$10+'СЕТ СН'!$I$5-'СЕТ СН'!$I$24</f>
        <v>3386.4457866399998</v>
      </c>
      <c r="R142" s="36">
        <f>SUMIFS(СВЦЭМ!$D$33:$D$776,СВЦЭМ!$A$33:$A$776,$A142,СВЦЭМ!$B$33:$B$776,R$119)+'СЕТ СН'!$I$14+СВЦЭМ!$D$10+'СЕТ СН'!$I$5-'СЕТ СН'!$I$24</f>
        <v>3384.2190632100001</v>
      </c>
      <c r="S142" s="36">
        <f>SUMIFS(СВЦЭМ!$D$33:$D$776,СВЦЭМ!$A$33:$A$776,$A142,СВЦЭМ!$B$33:$B$776,S$119)+'СЕТ СН'!$I$14+СВЦЭМ!$D$10+'СЕТ СН'!$I$5-'СЕТ СН'!$I$24</f>
        <v>3388.0646131600001</v>
      </c>
      <c r="T142" s="36">
        <f>SUMIFS(СВЦЭМ!$D$33:$D$776,СВЦЭМ!$A$33:$A$776,$A142,СВЦЭМ!$B$33:$B$776,T$119)+'СЕТ СН'!$I$14+СВЦЭМ!$D$10+'СЕТ СН'!$I$5-'СЕТ СН'!$I$24</f>
        <v>3389.1449604700001</v>
      </c>
      <c r="U142" s="36">
        <f>SUMIFS(СВЦЭМ!$D$33:$D$776,СВЦЭМ!$A$33:$A$776,$A142,СВЦЭМ!$B$33:$B$776,U$119)+'СЕТ СН'!$I$14+СВЦЭМ!$D$10+'СЕТ СН'!$I$5-'СЕТ СН'!$I$24</f>
        <v>3376.47509141</v>
      </c>
      <c r="V142" s="36">
        <f>SUMIFS(СВЦЭМ!$D$33:$D$776,СВЦЭМ!$A$33:$A$776,$A142,СВЦЭМ!$B$33:$B$776,V$119)+'СЕТ СН'!$I$14+СВЦЭМ!$D$10+'СЕТ СН'!$I$5-'СЕТ СН'!$I$24</f>
        <v>3368.5691242499997</v>
      </c>
      <c r="W142" s="36">
        <f>SUMIFS(СВЦЭМ!$D$33:$D$776,СВЦЭМ!$A$33:$A$776,$A142,СВЦЭМ!$B$33:$B$776,W$119)+'СЕТ СН'!$I$14+СВЦЭМ!$D$10+'СЕТ СН'!$I$5-'СЕТ СН'!$I$24</f>
        <v>3371.4259134399999</v>
      </c>
      <c r="X142" s="36">
        <f>SUMIFS(СВЦЭМ!$D$33:$D$776,СВЦЭМ!$A$33:$A$776,$A142,СВЦЭМ!$B$33:$B$776,X$119)+'СЕТ СН'!$I$14+СВЦЭМ!$D$10+'СЕТ СН'!$I$5-'СЕТ СН'!$I$24</f>
        <v>3401.19481073</v>
      </c>
      <c r="Y142" s="36">
        <f>SUMIFS(СВЦЭМ!$D$33:$D$776,СВЦЭМ!$A$33:$A$776,$A142,СВЦЭМ!$B$33:$B$776,Y$119)+'СЕТ СН'!$I$14+СВЦЭМ!$D$10+'СЕТ СН'!$I$5-'СЕТ СН'!$I$24</f>
        <v>3494.2431975099998</v>
      </c>
    </row>
    <row r="143" spans="1:25" ht="15.75" x14ac:dyDescent="0.2">
      <c r="A143" s="35">
        <f t="shared" si="3"/>
        <v>44067</v>
      </c>
      <c r="B143" s="36">
        <f>SUMIFS(СВЦЭМ!$D$33:$D$776,СВЦЭМ!$A$33:$A$776,$A143,СВЦЭМ!$B$33:$B$776,B$119)+'СЕТ СН'!$I$14+СВЦЭМ!$D$10+'СЕТ СН'!$I$5-'СЕТ СН'!$I$24</f>
        <v>3523.7293943899999</v>
      </c>
      <c r="C143" s="36">
        <f>SUMIFS(СВЦЭМ!$D$33:$D$776,СВЦЭМ!$A$33:$A$776,$A143,СВЦЭМ!$B$33:$B$776,C$119)+'СЕТ СН'!$I$14+СВЦЭМ!$D$10+'СЕТ СН'!$I$5-'СЕТ СН'!$I$24</f>
        <v>3562.6648165699999</v>
      </c>
      <c r="D143" s="36">
        <f>SUMIFS(СВЦЭМ!$D$33:$D$776,СВЦЭМ!$A$33:$A$776,$A143,СВЦЭМ!$B$33:$B$776,D$119)+'СЕТ СН'!$I$14+СВЦЭМ!$D$10+'СЕТ СН'!$I$5-'СЕТ СН'!$I$24</f>
        <v>3578.3729338000003</v>
      </c>
      <c r="E143" s="36">
        <f>SUMIFS(СВЦЭМ!$D$33:$D$776,СВЦЭМ!$A$33:$A$776,$A143,СВЦЭМ!$B$33:$B$776,E$119)+'СЕТ СН'!$I$14+СВЦЭМ!$D$10+'СЕТ СН'!$I$5-'СЕТ СН'!$I$24</f>
        <v>3584.91269539</v>
      </c>
      <c r="F143" s="36">
        <f>SUMIFS(СВЦЭМ!$D$33:$D$776,СВЦЭМ!$A$33:$A$776,$A143,СВЦЭМ!$B$33:$B$776,F$119)+'СЕТ СН'!$I$14+СВЦЭМ!$D$10+'СЕТ СН'!$I$5-'СЕТ СН'!$I$24</f>
        <v>3587.8677122600002</v>
      </c>
      <c r="G143" s="36">
        <f>SUMIFS(СВЦЭМ!$D$33:$D$776,СВЦЭМ!$A$33:$A$776,$A143,СВЦЭМ!$B$33:$B$776,G$119)+'СЕТ СН'!$I$14+СВЦЭМ!$D$10+'СЕТ СН'!$I$5-'СЕТ СН'!$I$24</f>
        <v>3578.2066160599998</v>
      </c>
      <c r="H143" s="36">
        <f>SUMIFS(СВЦЭМ!$D$33:$D$776,СВЦЭМ!$A$33:$A$776,$A143,СВЦЭМ!$B$33:$B$776,H$119)+'СЕТ СН'!$I$14+СВЦЭМ!$D$10+'СЕТ СН'!$I$5-'СЕТ СН'!$I$24</f>
        <v>3571.4027597100003</v>
      </c>
      <c r="I143" s="36">
        <f>SUMIFS(СВЦЭМ!$D$33:$D$776,СВЦЭМ!$A$33:$A$776,$A143,СВЦЭМ!$B$33:$B$776,I$119)+'СЕТ СН'!$I$14+СВЦЭМ!$D$10+'СЕТ СН'!$I$5-'СЕТ СН'!$I$24</f>
        <v>3643.36847493</v>
      </c>
      <c r="J143" s="36">
        <f>SUMIFS(СВЦЭМ!$D$33:$D$776,СВЦЭМ!$A$33:$A$776,$A143,СВЦЭМ!$B$33:$B$776,J$119)+'СЕТ СН'!$I$14+СВЦЭМ!$D$10+'СЕТ СН'!$I$5-'СЕТ СН'!$I$24</f>
        <v>3595.0041028199998</v>
      </c>
      <c r="K143" s="36">
        <f>SUMIFS(СВЦЭМ!$D$33:$D$776,СВЦЭМ!$A$33:$A$776,$A143,СВЦЭМ!$B$33:$B$776,K$119)+'СЕТ СН'!$I$14+СВЦЭМ!$D$10+'СЕТ СН'!$I$5-'СЕТ СН'!$I$24</f>
        <v>3569.7247962000001</v>
      </c>
      <c r="L143" s="36">
        <f>SUMIFS(СВЦЭМ!$D$33:$D$776,СВЦЭМ!$A$33:$A$776,$A143,СВЦЭМ!$B$33:$B$776,L$119)+'СЕТ СН'!$I$14+СВЦЭМ!$D$10+'СЕТ СН'!$I$5-'СЕТ СН'!$I$24</f>
        <v>3544.7047073499998</v>
      </c>
      <c r="M143" s="36">
        <f>SUMIFS(СВЦЭМ!$D$33:$D$776,СВЦЭМ!$A$33:$A$776,$A143,СВЦЭМ!$B$33:$B$776,M$119)+'СЕТ СН'!$I$14+СВЦЭМ!$D$10+'СЕТ СН'!$I$5-'СЕТ СН'!$I$24</f>
        <v>3493.0650951500002</v>
      </c>
      <c r="N143" s="36">
        <f>SUMIFS(СВЦЭМ!$D$33:$D$776,СВЦЭМ!$A$33:$A$776,$A143,СВЦЭМ!$B$33:$B$776,N$119)+'СЕТ СН'!$I$14+СВЦЭМ!$D$10+'СЕТ СН'!$I$5-'СЕТ СН'!$I$24</f>
        <v>3451.5470451599999</v>
      </c>
      <c r="O143" s="36">
        <f>SUMIFS(СВЦЭМ!$D$33:$D$776,СВЦЭМ!$A$33:$A$776,$A143,СВЦЭМ!$B$33:$B$776,O$119)+'СЕТ СН'!$I$14+СВЦЭМ!$D$10+'СЕТ СН'!$I$5-'СЕТ СН'!$I$24</f>
        <v>3423.0954043399997</v>
      </c>
      <c r="P143" s="36">
        <f>SUMIFS(СВЦЭМ!$D$33:$D$776,СВЦЭМ!$A$33:$A$776,$A143,СВЦЭМ!$B$33:$B$776,P$119)+'СЕТ СН'!$I$14+СВЦЭМ!$D$10+'СЕТ СН'!$I$5-'СЕТ СН'!$I$24</f>
        <v>3428.6514293600003</v>
      </c>
      <c r="Q143" s="36">
        <f>SUMIFS(СВЦЭМ!$D$33:$D$776,СВЦЭМ!$A$33:$A$776,$A143,СВЦЭМ!$B$33:$B$776,Q$119)+'СЕТ СН'!$I$14+СВЦЭМ!$D$10+'СЕТ СН'!$I$5-'СЕТ СН'!$I$24</f>
        <v>3422.9666238</v>
      </c>
      <c r="R143" s="36">
        <f>SUMIFS(СВЦЭМ!$D$33:$D$776,СВЦЭМ!$A$33:$A$776,$A143,СВЦЭМ!$B$33:$B$776,R$119)+'СЕТ СН'!$I$14+СВЦЭМ!$D$10+'СЕТ СН'!$I$5-'СЕТ СН'!$I$24</f>
        <v>3423.0637427000001</v>
      </c>
      <c r="S143" s="36">
        <f>SUMIFS(СВЦЭМ!$D$33:$D$776,СВЦЭМ!$A$33:$A$776,$A143,СВЦЭМ!$B$33:$B$776,S$119)+'СЕТ СН'!$I$14+СВЦЭМ!$D$10+'СЕТ СН'!$I$5-'СЕТ СН'!$I$24</f>
        <v>3425.3302948</v>
      </c>
      <c r="T143" s="36">
        <f>SUMIFS(СВЦЭМ!$D$33:$D$776,СВЦЭМ!$A$33:$A$776,$A143,СВЦЭМ!$B$33:$B$776,T$119)+'СЕТ СН'!$I$14+СВЦЭМ!$D$10+'СЕТ СН'!$I$5-'СЕТ СН'!$I$24</f>
        <v>3428.1237634700001</v>
      </c>
      <c r="U143" s="36">
        <f>SUMIFS(СВЦЭМ!$D$33:$D$776,СВЦЭМ!$A$33:$A$776,$A143,СВЦЭМ!$B$33:$B$776,U$119)+'СЕТ СН'!$I$14+СВЦЭМ!$D$10+'СЕТ СН'!$I$5-'СЕТ СН'!$I$24</f>
        <v>3428.4637129500002</v>
      </c>
      <c r="V143" s="36">
        <f>SUMIFS(СВЦЭМ!$D$33:$D$776,СВЦЭМ!$A$33:$A$776,$A143,СВЦЭМ!$B$33:$B$776,V$119)+'СЕТ СН'!$I$14+СВЦЭМ!$D$10+'СЕТ СН'!$I$5-'СЕТ СН'!$I$24</f>
        <v>3421.09740973</v>
      </c>
      <c r="W143" s="36">
        <f>SUMIFS(СВЦЭМ!$D$33:$D$776,СВЦЭМ!$A$33:$A$776,$A143,СВЦЭМ!$B$33:$B$776,W$119)+'СЕТ СН'!$I$14+СВЦЭМ!$D$10+'СЕТ СН'!$I$5-'СЕТ СН'!$I$24</f>
        <v>3413.3578054</v>
      </c>
      <c r="X143" s="36">
        <f>SUMIFS(СВЦЭМ!$D$33:$D$776,СВЦЭМ!$A$33:$A$776,$A143,СВЦЭМ!$B$33:$B$776,X$119)+'СЕТ СН'!$I$14+СВЦЭМ!$D$10+'СЕТ СН'!$I$5-'СЕТ СН'!$I$24</f>
        <v>3442.3185190200002</v>
      </c>
      <c r="Y143" s="36">
        <f>SUMIFS(СВЦЭМ!$D$33:$D$776,СВЦЭМ!$A$33:$A$776,$A143,СВЦЭМ!$B$33:$B$776,Y$119)+'СЕТ СН'!$I$14+СВЦЭМ!$D$10+'СЕТ СН'!$I$5-'СЕТ СН'!$I$24</f>
        <v>3548.4605374600001</v>
      </c>
    </row>
    <row r="144" spans="1:25" ht="15.75" x14ac:dyDescent="0.2">
      <c r="A144" s="35">
        <f t="shared" si="3"/>
        <v>44068</v>
      </c>
      <c r="B144" s="36">
        <f>SUMIFS(СВЦЭМ!$D$33:$D$776,СВЦЭМ!$A$33:$A$776,$A144,СВЦЭМ!$B$33:$B$776,B$119)+'СЕТ СН'!$I$14+СВЦЭМ!$D$10+'СЕТ СН'!$I$5-'СЕТ СН'!$I$24</f>
        <v>3531.70235693</v>
      </c>
      <c r="C144" s="36">
        <f>SUMIFS(СВЦЭМ!$D$33:$D$776,СВЦЭМ!$A$33:$A$776,$A144,СВЦЭМ!$B$33:$B$776,C$119)+'СЕТ СН'!$I$14+СВЦЭМ!$D$10+'СЕТ СН'!$I$5-'СЕТ СН'!$I$24</f>
        <v>3565.6808633000001</v>
      </c>
      <c r="D144" s="36">
        <f>SUMIFS(СВЦЭМ!$D$33:$D$776,СВЦЭМ!$A$33:$A$776,$A144,СВЦЭМ!$B$33:$B$776,D$119)+'СЕТ СН'!$I$14+СВЦЭМ!$D$10+'СЕТ СН'!$I$5-'СЕТ СН'!$I$24</f>
        <v>3586.0330941399998</v>
      </c>
      <c r="E144" s="36">
        <f>SUMIFS(СВЦЭМ!$D$33:$D$776,СВЦЭМ!$A$33:$A$776,$A144,СВЦЭМ!$B$33:$B$776,E$119)+'СЕТ СН'!$I$14+СВЦЭМ!$D$10+'СЕТ СН'!$I$5-'СЕТ СН'!$I$24</f>
        <v>3590.3263210599998</v>
      </c>
      <c r="F144" s="36">
        <f>SUMIFS(СВЦЭМ!$D$33:$D$776,СВЦЭМ!$A$33:$A$776,$A144,СВЦЭМ!$B$33:$B$776,F$119)+'СЕТ СН'!$I$14+СВЦЭМ!$D$10+'СЕТ СН'!$I$5-'СЕТ СН'!$I$24</f>
        <v>3594.1396934700001</v>
      </c>
      <c r="G144" s="36">
        <f>SUMIFS(СВЦЭМ!$D$33:$D$776,СВЦЭМ!$A$33:$A$776,$A144,СВЦЭМ!$B$33:$B$776,G$119)+'СЕТ СН'!$I$14+СВЦЭМ!$D$10+'СЕТ СН'!$I$5-'СЕТ СН'!$I$24</f>
        <v>3585.6622968000001</v>
      </c>
      <c r="H144" s="36">
        <f>SUMIFS(СВЦЭМ!$D$33:$D$776,СВЦЭМ!$A$33:$A$776,$A144,СВЦЭМ!$B$33:$B$776,H$119)+'СЕТ СН'!$I$14+СВЦЭМ!$D$10+'СЕТ СН'!$I$5-'СЕТ СН'!$I$24</f>
        <v>3599.2569545199999</v>
      </c>
      <c r="I144" s="36">
        <f>SUMIFS(СВЦЭМ!$D$33:$D$776,СВЦЭМ!$A$33:$A$776,$A144,СВЦЭМ!$B$33:$B$776,I$119)+'СЕТ СН'!$I$14+СВЦЭМ!$D$10+'СЕТ СН'!$I$5-'СЕТ СН'!$I$24</f>
        <v>3629.3068541600001</v>
      </c>
      <c r="J144" s="36">
        <f>SUMIFS(СВЦЭМ!$D$33:$D$776,СВЦЭМ!$A$33:$A$776,$A144,СВЦЭМ!$B$33:$B$776,J$119)+'СЕТ СН'!$I$14+СВЦЭМ!$D$10+'СЕТ СН'!$I$5-'СЕТ СН'!$I$24</f>
        <v>3614.8873828300002</v>
      </c>
      <c r="K144" s="36">
        <f>SUMIFS(СВЦЭМ!$D$33:$D$776,СВЦЭМ!$A$33:$A$776,$A144,СВЦЭМ!$B$33:$B$776,K$119)+'СЕТ СН'!$I$14+СВЦЭМ!$D$10+'СЕТ СН'!$I$5-'СЕТ СН'!$I$24</f>
        <v>3579.5288653299999</v>
      </c>
      <c r="L144" s="36">
        <f>SUMIFS(СВЦЭМ!$D$33:$D$776,СВЦЭМ!$A$33:$A$776,$A144,СВЦЭМ!$B$33:$B$776,L$119)+'СЕТ СН'!$I$14+СВЦЭМ!$D$10+'СЕТ СН'!$I$5-'СЕТ СН'!$I$24</f>
        <v>3559.6505917899999</v>
      </c>
      <c r="M144" s="36">
        <f>SUMIFS(СВЦЭМ!$D$33:$D$776,СВЦЭМ!$A$33:$A$776,$A144,СВЦЭМ!$B$33:$B$776,M$119)+'СЕТ СН'!$I$14+СВЦЭМ!$D$10+'СЕТ СН'!$I$5-'СЕТ СН'!$I$24</f>
        <v>3492.6546764899999</v>
      </c>
      <c r="N144" s="36">
        <f>SUMIFS(СВЦЭМ!$D$33:$D$776,СВЦЭМ!$A$33:$A$776,$A144,СВЦЭМ!$B$33:$B$776,N$119)+'СЕТ СН'!$I$14+СВЦЭМ!$D$10+'СЕТ СН'!$I$5-'СЕТ СН'!$I$24</f>
        <v>3444.5373534700002</v>
      </c>
      <c r="O144" s="36">
        <f>SUMIFS(СВЦЭМ!$D$33:$D$776,СВЦЭМ!$A$33:$A$776,$A144,СВЦЭМ!$B$33:$B$776,O$119)+'СЕТ СН'!$I$14+СВЦЭМ!$D$10+'СЕТ СН'!$I$5-'СЕТ СН'!$I$24</f>
        <v>3419.1834117099997</v>
      </c>
      <c r="P144" s="36">
        <f>SUMIFS(СВЦЭМ!$D$33:$D$776,СВЦЭМ!$A$33:$A$776,$A144,СВЦЭМ!$B$33:$B$776,P$119)+'СЕТ СН'!$I$14+СВЦЭМ!$D$10+'СЕТ СН'!$I$5-'СЕТ СН'!$I$24</f>
        <v>3427.3559186800003</v>
      </c>
      <c r="Q144" s="36">
        <f>SUMIFS(СВЦЭМ!$D$33:$D$776,СВЦЭМ!$A$33:$A$776,$A144,СВЦЭМ!$B$33:$B$776,Q$119)+'СЕТ СН'!$I$14+СВЦЭМ!$D$10+'СЕТ СН'!$I$5-'СЕТ СН'!$I$24</f>
        <v>3424.3363566799999</v>
      </c>
      <c r="R144" s="36">
        <f>SUMIFS(СВЦЭМ!$D$33:$D$776,СВЦЭМ!$A$33:$A$776,$A144,СВЦЭМ!$B$33:$B$776,R$119)+'СЕТ СН'!$I$14+СВЦЭМ!$D$10+'СЕТ СН'!$I$5-'СЕТ СН'!$I$24</f>
        <v>3421.11316717</v>
      </c>
      <c r="S144" s="36">
        <f>SUMIFS(СВЦЭМ!$D$33:$D$776,СВЦЭМ!$A$33:$A$776,$A144,СВЦЭМ!$B$33:$B$776,S$119)+'СЕТ СН'!$I$14+СВЦЭМ!$D$10+'СЕТ СН'!$I$5-'СЕТ СН'!$I$24</f>
        <v>3424.3842064099999</v>
      </c>
      <c r="T144" s="36">
        <f>SUMIFS(СВЦЭМ!$D$33:$D$776,СВЦЭМ!$A$33:$A$776,$A144,СВЦЭМ!$B$33:$B$776,T$119)+'СЕТ СН'!$I$14+СВЦЭМ!$D$10+'СЕТ СН'!$I$5-'СЕТ СН'!$I$24</f>
        <v>3424.8297568600001</v>
      </c>
      <c r="U144" s="36">
        <f>SUMIFS(СВЦЭМ!$D$33:$D$776,СВЦЭМ!$A$33:$A$776,$A144,СВЦЭМ!$B$33:$B$776,U$119)+'СЕТ СН'!$I$14+СВЦЭМ!$D$10+'СЕТ СН'!$I$5-'СЕТ СН'!$I$24</f>
        <v>3419.8522788300002</v>
      </c>
      <c r="V144" s="36">
        <f>SUMIFS(СВЦЭМ!$D$33:$D$776,СВЦЭМ!$A$33:$A$776,$A144,СВЦЭМ!$B$33:$B$776,V$119)+'СЕТ СН'!$I$14+СВЦЭМ!$D$10+'СЕТ СН'!$I$5-'СЕТ СН'!$I$24</f>
        <v>3399.8573569700002</v>
      </c>
      <c r="W144" s="36">
        <f>SUMIFS(СВЦЭМ!$D$33:$D$776,СВЦЭМ!$A$33:$A$776,$A144,СВЦЭМ!$B$33:$B$776,W$119)+'СЕТ СН'!$I$14+СВЦЭМ!$D$10+'СЕТ СН'!$I$5-'СЕТ СН'!$I$24</f>
        <v>3380.8985766800001</v>
      </c>
      <c r="X144" s="36">
        <f>SUMIFS(СВЦЭМ!$D$33:$D$776,СВЦЭМ!$A$33:$A$776,$A144,СВЦЭМ!$B$33:$B$776,X$119)+'СЕТ СН'!$I$14+СВЦЭМ!$D$10+'СЕТ СН'!$I$5-'СЕТ СН'!$I$24</f>
        <v>3403.6525828399999</v>
      </c>
      <c r="Y144" s="36">
        <f>SUMIFS(СВЦЭМ!$D$33:$D$776,СВЦЭМ!$A$33:$A$776,$A144,СВЦЭМ!$B$33:$B$776,Y$119)+'СЕТ СН'!$I$14+СВЦЭМ!$D$10+'СЕТ СН'!$I$5-'СЕТ СН'!$I$24</f>
        <v>3502.1021490399999</v>
      </c>
    </row>
    <row r="145" spans="1:27" ht="15.75" x14ac:dyDescent="0.2">
      <c r="A145" s="35">
        <f t="shared" si="3"/>
        <v>44069</v>
      </c>
      <c r="B145" s="36">
        <f>SUMIFS(СВЦЭМ!$D$33:$D$776,СВЦЭМ!$A$33:$A$776,$A145,СВЦЭМ!$B$33:$B$776,B$119)+'СЕТ СН'!$I$14+СВЦЭМ!$D$10+'СЕТ СН'!$I$5-'СЕТ СН'!$I$24</f>
        <v>3541.2609874700001</v>
      </c>
      <c r="C145" s="36">
        <f>SUMIFS(СВЦЭМ!$D$33:$D$776,СВЦЭМ!$A$33:$A$776,$A145,СВЦЭМ!$B$33:$B$776,C$119)+'СЕТ СН'!$I$14+СВЦЭМ!$D$10+'СЕТ СН'!$I$5-'СЕТ СН'!$I$24</f>
        <v>3576.7033282100001</v>
      </c>
      <c r="D145" s="36">
        <f>SUMIFS(СВЦЭМ!$D$33:$D$776,СВЦЭМ!$A$33:$A$776,$A145,СВЦЭМ!$B$33:$B$776,D$119)+'СЕТ СН'!$I$14+СВЦЭМ!$D$10+'СЕТ СН'!$I$5-'СЕТ СН'!$I$24</f>
        <v>3595.20086537</v>
      </c>
      <c r="E145" s="36">
        <f>SUMIFS(СВЦЭМ!$D$33:$D$776,СВЦЭМ!$A$33:$A$776,$A145,СВЦЭМ!$B$33:$B$776,E$119)+'СЕТ СН'!$I$14+СВЦЭМ!$D$10+'СЕТ СН'!$I$5-'СЕТ СН'!$I$24</f>
        <v>3601.4929840599998</v>
      </c>
      <c r="F145" s="36">
        <f>SUMIFS(СВЦЭМ!$D$33:$D$776,СВЦЭМ!$A$33:$A$776,$A145,СВЦЭМ!$B$33:$B$776,F$119)+'СЕТ СН'!$I$14+СВЦЭМ!$D$10+'СЕТ СН'!$I$5-'СЕТ СН'!$I$24</f>
        <v>3599.5709630900001</v>
      </c>
      <c r="G145" s="36">
        <f>SUMIFS(СВЦЭМ!$D$33:$D$776,СВЦЭМ!$A$33:$A$776,$A145,СВЦЭМ!$B$33:$B$776,G$119)+'СЕТ СН'!$I$14+СВЦЭМ!$D$10+'СЕТ СН'!$I$5-'СЕТ СН'!$I$24</f>
        <v>3598.4078044600001</v>
      </c>
      <c r="H145" s="36">
        <f>SUMIFS(СВЦЭМ!$D$33:$D$776,СВЦЭМ!$A$33:$A$776,$A145,СВЦЭМ!$B$33:$B$776,H$119)+'СЕТ СН'!$I$14+СВЦЭМ!$D$10+'СЕТ СН'!$I$5-'СЕТ СН'!$I$24</f>
        <v>3603.3533966</v>
      </c>
      <c r="I145" s="36">
        <f>SUMIFS(СВЦЭМ!$D$33:$D$776,СВЦЭМ!$A$33:$A$776,$A145,СВЦЭМ!$B$33:$B$776,I$119)+'СЕТ СН'!$I$14+СВЦЭМ!$D$10+'СЕТ СН'!$I$5-'СЕТ СН'!$I$24</f>
        <v>3627.6727300100001</v>
      </c>
      <c r="J145" s="36">
        <f>SUMIFS(СВЦЭМ!$D$33:$D$776,СВЦЭМ!$A$33:$A$776,$A145,СВЦЭМ!$B$33:$B$776,J$119)+'СЕТ СН'!$I$14+СВЦЭМ!$D$10+'СЕТ СН'!$I$5-'СЕТ СН'!$I$24</f>
        <v>3605.82781948</v>
      </c>
      <c r="K145" s="36">
        <f>SUMIFS(СВЦЭМ!$D$33:$D$776,СВЦЭМ!$A$33:$A$776,$A145,СВЦЭМ!$B$33:$B$776,K$119)+'СЕТ СН'!$I$14+СВЦЭМ!$D$10+'СЕТ СН'!$I$5-'СЕТ СН'!$I$24</f>
        <v>3525.0917952600003</v>
      </c>
      <c r="L145" s="36">
        <f>SUMIFS(СВЦЭМ!$D$33:$D$776,СВЦЭМ!$A$33:$A$776,$A145,СВЦЭМ!$B$33:$B$776,L$119)+'СЕТ СН'!$I$14+СВЦЭМ!$D$10+'СЕТ СН'!$I$5-'СЕТ СН'!$I$24</f>
        <v>3506.0087181200001</v>
      </c>
      <c r="M145" s="36">
        <f>SUMIFS(СВЦЭМ!$D$33:$D$776,СВЦЭМ!$A$33:$A$776,$A145,СВЦЭМ!$B$33:$B$776,M$119)+'СЕТ СН'!$I$14+СВЦЭМ!$D$10+'СЕТ СН'!$I$5-'СЕТ СН'!$I$24</f>
        <v>3444.961996</v>
      </c>
      <c r="N145" s="36">
        <f>SUMIFS(СВЦЭМ!$D$33:$D$776,СВЦЭМ!$A$33:$A$776,$A145,СВЦЭМ!$B$33:$B$776,N$119)+'СЕТ СН'!$I$14+СВЦЭМ!$D$10+'СЕТ СН'!$I$5-'СЕТ СН'!$I$24</f>
        <v>3398.4174530400001</v>
      </c>
      <c r="O145" s="36">
        <f>SUMIFS(СВЦЭМ!$D$33:$D$776,СВЦЭМ!$A$33:$A$776,$A145,СВЦЭМ!$B$33:$B$776,O$119)+'СЕТ СН'!$I$14+СВЦЭМ!$D$10+'СЕТ СН'!$I$5-'СЕТ СН'!$I$24</f>
        <v>3375.1502239000001</v>
      </c>
      <c r="P145" s="36">
        <f>SUMIFS(СВЦЭМ!$D$33:$D$776,СВЦЭМ!$A$33:$A$776,$A145,СВЦЭМ!$B$33:$B$776,P$119)+'СЕТ СН'!$I$14+СВЦЭМ!$D$10+'СЕТ СН'!$I$5-'СЕТ СН'!$I$24</f>
        <v>3375.0878894799998</v>
      </c>
      <c r="Q145" s="36">
        <f>SUMIFS(СВЦЭМ!$D$33:$D$776,СВЦЭМ!$A$33:$A$776,$A145,СВЦЭМ!$B$33:$B$776,Q$119)+'СЕТ СН'!$I$14+СВЦЭМ!$D$10+'СЕТ СН'!$I$5-'СЕТ СН'!$I$24</f>
        <v>3371.6047751999999</v>
      </c>
      <c r="R145" s="36">
        <f>SUMIFS(СВЦЭМ!$D$33:$D$776,СВЦЭМ!$A$33:$A$776,$A145,СВЦЭМ!$B$33:$B$776,R$119)+'СЕТ СН'!$I$14+СВЦЭМ!$D$10+'СЕТ СН'!$I$5-'СЕТ СН'!$I$24</f>
        <v>3376.84128405</v>
      </c>
      <c r="S145" s="36">
        <f>SUMIFS(СВЦЭМ!$D$33:$D$776,СВЦЭМ!$A$33:$A$776,$A145,СВЦЭМ!$B$33:$B$776,S$119)+'СЕТ СН'!$I$14+СВЦЭМ!$D$10+'СЕТ СН'!$I$5-'СЕТ СН'!$I$24</f>
        <v>3379.9268227699999</v>
      </c>
      <c r="T145" s="36">
        <f>SUMIFS(СВЦЭМ!$D$33:$D$776,СВЦЭМ!$A$33:$A$776,$A145,СВЦЭМ!$B$33:$B$776,T$119)+'СЕТ СН'!$I$14+СВЦЭМ!$D$10+'СЕТ СН'!$I$5-'СЕТ СН'!$I$24</f>
        <v>3372.2048446999997</v>
      </c>
      <c r="U145" s="36">
        <f>SUMIFS(СВЦЭМ!$D$33:$D$776,СВЦЭМ!$A$33:$A$776,$A145,СВЦЭМ!$B$33:$B$776,U$119)+'СЕТ СН'!$I$14+СВЦЭМ!$D$10+'СЕТ СН'!$I$5-'СЕТ СН'!$I$24</f>
        <v>3375.46221711</v>
      </c>
      <c r="V145" s="36">
        <f>SUMIFS(СВЦЭМ!$D$33:$D$776,СВЦЭМ!$A$33:$A$776,$A145,СВЦЭМ!$B$33:$B$776,V$119)+'СЕТ СН'!$I$14+СВЦЭМ!$D$10+'СЕТ СН'!$I$5-'СЕТ СН'!$I$24</f>
        <v>3382.4098045299997</v>
      </c>
      <c r="W145" s="36">
        <f>SUMIFS(СВЦЭМ!$D$33:$D$776,СВЦЭМ!$A$33:$A$776,$A145,СВЦЭМ!$B$33:$B$776,W$119)+'СЕТ СН'!$I$14+СВЦЭМ!$D$10+'СЕТ СН'!$I$5-'СЕТ СН'!$I$24</f>
        <v>3389.02921019</v>
      </c>
      <c r="X145" s="36">
        <f>SUMIFS(СВЦЭМ!$D$33:$D$776,СВЦЭМ!$A$33:$A$776,$A145,СВЦЭМ!$B$33:$B$776,X$119)+'СЕТ СН'!$I$14+СВЦЭМ!$D$10+'СЕТ СН'!$I$5-'СЕТ СН'!$I$24</f>
        <v>3410.1385988000002</v>
      </c>
      <c r="Y145" s="36">
        <f>SUMIFS(СВЦЭМ!$D$33:$D$776,СВЦЭМ!$A$33:$A$776,$A145,СВЦЭМ!$B$33:$B$776,Y$119)+'СЕТ СН'!$I$14+СВЦЭМ!$D$10+'СЕТ СН'!$I$5-'СЕТ СН'!$I$24</f>
        <v>3503.1657168399997</v>
      </c>
    </row>
    <row r="146" spans="1:27" ht="15.75" x14ac:dyDescent="0.2">
      <c r="A146" s="35">
        <f t="shared" si="3"/>
        <v>44070</v>
      </c>
      <c r="B146" s="36">
        <f>SUMIFS(СВЦЭМ!$D$33:$D$776,СВЦЭМ!$A$33:$A$776,$A146,СВЦЭМ!$B$33:$B$776,B$119)+'СЕТ СН'!$I$14+СВЦЭМ!$D$10+'СЕТ СН'!$I$5-'СЕТ СН'!$I$24</f>
        <v>3437.8534762099998</v>
      </c>
      <c r="C146" s="36">
        <f>SUMIFS(СВЦЭМ!$D$33:$D$776,СВЦЭМ!$A$33:$A$776,$A146,СВЦЭМ!$B$33:$B$776,C$119)+'СЕТ СН'!$I$14+СВЦЭМ!$D$10+'СЕТ СН'!$I$5-'СЕТ СН'!$I$24</f>
        <v>3539.0386550100002</v>
      </c>
      <c r="D146" s="36">
        <f>SUMIFS(СВЦЭМ!$D$33:$D$776,СВЦЭМ!$A$33:$A$776,$A146,СВЦЭМ!$B$33:$B$776,D$119)+'СЕТ СН'!$I$14+СВЦЭМ!$D$10+'СЕТ СН'!$I$5-'СЕТ СН'!$I$24</f>
        <v>3632.5052870199997</v>
      </c>
      <c r="E146" s="36">
        <f>SUMIFS(СВЦЭМ!$D$33:$D$776,СВЦЭМ!$A$33:$A$776,$A146,СВЦЭМ!$B$33:$B$776,E$119)+'СЕТ СН'!$I$14+СВЦЭМ!$D$10+'СЕТ СН'!$I$5-'СЕТ СН'!$I$24</f>
        <v>3651.1995031400002</v>
      </c>
      <c r="F146" s="36">
        <f>SUMIFS(СВЦЭМ!$D$33:$D$776,СВЦЭМ!$A$33:$A$776,$A146,СВЦЭМ!$B$33:$B$776,F$119)+'СЕТ СН'!$I$14+СВЦЭМ!$D$10+'СЕТ СН'!$I$5-'СЕТ СН'!$I$24</f>
        <v>3658.25126718</v>
      </c>
      <c r="G146" s="36">
        <f>SUMIFS(СВЦЭМ!$D$33:$D$776,СВЦЭМ!$A$33:$A$776,$A146,СВЦЭМ!$B$33:$B$776,G$119)+'СЕТ СН'!$I$14+СВЦЭМ!$D$10+'СЕТ СН'!$I$5-'СЕТ СН'!$I$24</f>
        <v>3651.0465477500002</v>
      </c>
      <c r="H146" s="36">
        <f>SUMIFS(СВЦЭМ!$D$33:$D$776,СВЦЭМ!$A$33:$A$776,$A146,СВЦЭМ!$B$33:$B$776,H$119)+'СЕТ СН'!$I$14+СВЦЭМ!$D$10+'СЕТ СН'!$I$5-'СЕТ СН'!$I$24</f>
        <v>3609.7518661399999</v>
      </c>
      <c r="I146" s="36">
        <f>SUMIFS(СВЦЭМ!$D$33:$D$776,СВЦЭМ!$A$33:$A$776,$A146,СВЦЭМ!$B$33:$B$776,I$119)+'СЕТ СН'!$I$14+СВЦЭМ!$D$10+'СЕТ СН'!$I$5-'СЕТ СН'!$I$24</f>
        <v>3530.53100322</v>
      </c>
      <c r="J146" s="36">
        <f>SUMIFS(СВЦЭМ!$D$33:$D$776,СВЦЭМ!$A$33:$A$776,$A146,СВЦЭМ!$B$33:$B$776,J$119)+'СЕТ СН'!$I$14+СВЦЭМ!$D$10+'СЕТ СН'!$I$5-'СЕТ СН'!$I$24</f>
        <v>3483.38160668</v>
      </c>
      <c r="K146" s="36">
        <f>SUMIFS(СВЦЭМ!$D$33:$D$776,СВЦЭМ!$A$33:$A$776,$A146,СВЦЭМ!$B$33:$B$776,K$119)+'СЕТ СН'!$I$14+СВЦЭМ!$D$10+'СЕТ СН'!$I$5-'СЕТ СН'!$I$24</f>
        <v>3453.23418167</v>
      </c>
      <c r="L146" s="36">
        <f>SUMIFS(СВЦЭМ!$D$33:$D$776,СВЦЭМ!$A$33:$A$776,$A146,СВЦЭМ!$B$33:$B$776,L$119)+'СЕТ СН'!$I$14+СВЦЭМ!$D$10+'СЕТ СН'!$I$5-'СЕТ СН'!$I$24</f>
        <v>3451.27973208</v>
      </c>
      <c r="M146" s="36">
        <f>SUMIFS(СВЦЭМ!$D$33:$D$776,СВЦЭМ!$A$33:$A$776,$A146,СВЦЭМ!$B$33:$B$776,M$119)+'СЕТ СН'!$I$14+СВЦЭМ!$D$10+'СЕТ СН'!$I$5-'СЕТ СН'!$I$24</f>
        <v>3454.7853964199999</v>
      </c>
      <c r="N146" s="36">
        <f>SUMIFS(СВЦЭМ!$D$33:$D$776,СВЦЭМ!$A$33:$A$776,$A146,СВЦЭМ!$B$33:$B$776,N$119)+'СЕТ СН'!$I$14+СВЦЭМ!$D$10+'СЕТ СН'!$I$5-'СЕТ СН'!$I$24</f>
        <v>3446.7470895900001</v>
      </c>
      <c r="O146" s="36">
        <f>SUMIFS(СВЦЭМ!$D$33:$D$776,СВЦЭМ!$A$33:$A$776,$A146,СВЦЭМ!$B$33:$B$776,O$119)+'СЕТ СН'!$I$14+СВЦЭМ!$D$10+'СЕТ СН'!$I$5-'СЕТ СН'!$I$24</f>
        <v>3445.2444058199999</v>
      </c>
      <c r="P146" s="36">
        <f>SUMIFS(СВЦЭМ!$D$33:$D$776,СВЦЭМ!$A$33:$A$776,$A146,СВЦЭМ!$B$33:$B$776,P$119)+'СЕТ СН'!$I$14+СВЦЭМ!$D$10+'СЕТ СН'!$I$5-'СЕТ СН'!$I$24</f>
        <v>3452.76783888</v>
      </c>
      <c r="Q146" s="36">
        <f>SUMIFS(СВЦЭМ!$D$33:$D$776,СВЦЭМ!$A$33:$A$776,$A146,СВЦЭМ!$B$33:$B$776,Q$119)+'СЕТ СН'!$I$14+СВЦЭМ!$D$10+'СЕТ СН'!$I$5-'СЕТ СН'!$I$24</f>
        <v>3453.3583830299999</v>
      </c>
      <c r="R146" s="36">
        <f>SUMIFS(СВЦЭМ!$D$33:$D$776,СВЦЭМ!$A$33:$A$776,$A146,СВЦЭМ!$B$33:$B$776,R$119)+'СЕТ СН'!$I$14+СВЦЭМ!$D$10+'СЕТ СН'!$I$5-'СЕТ СН'!$I$24</f>
        <v>3445.3319600200002</v>
      </c>
      <c r="S146" s="36">
        <f>SUMIFS(СВЦЭМ!$D$33:$D$776,СВЦЭМ!$A$33:$A$776,$A146,СВЦЭМ!$B$33:$B$776,S$119)+'СЕТ СН'!$I$14+СВЦЭМ!$D$10+'СЕТ СН'!$I$5-'СЕТ СН'!$I$24</f>
        <v>3446.4529831499999</v>
      </c>
      <c r="T146" s="36">
        <f>SUMIFS(СВЦЭМ!$D$33:$D$776,СВЦЭМ!$A$33:$A$776,$A146,СВЦЭМ!$B$33:$B$776,T$119)+'СЕТ СН'!$I$14+СВЦЭМ!$D$10+'СЕТ СН'!$I$5-'СЕТ СН'!$I$24</f>
        <v>3441.25892144</v>
      </c>
      <c r="U146" s="36">
        <f>SUMIFS(СВЦЭМ!$D$33:$D$776,СВЦЭМ!$A$33:$A$776,$A146,СВЦЭМ!$B$33:$B$776,U$119)+'СЕТ СН'!$I$14+СВЦЭМ!$D$10+'СЕТ СН'!$I$5-'СЕТ СН'!$I$24</f>
        <v>3446.68480288</v>
      </c>
      <c r="V146" s="36">
        <f>SUMIFS(СВЦЭМ!$D$33:$D$776,СВЦЭМ!$A$33:$A$776,$A146,СВЦЭМ!$B$33:$B$776,V$119)+'СЕТ СН'!$I$14+СВЦЭМ!$D$10+'СЕТ СН'!$I$5-'СЕТ СН'!$I$24</f>
        <v>3459.7118292099999</v>
      </c>
      <c r="W146" s="36">
        <f>SUMIFS(СВЦЭМ!$D$33:$D$776,СВЦЭМ!$A$33:$A$776,$A146,СВЦЭМ!$B$33:$B$776,W$119)+'СЕТ СН'!$I$14+СВЦЭМ!$D$10+'СЕТ СН'!$I$5-'СЕТ СН'!$I$24</f>
        <v>3459.3420576500002</v>
      </c>
      <c r="X146" s="36">
        <f>SUMIFS(СВЦЭМ!$D$33:$D$776,СВЦЭМ!$A$33:$A$776,$A146,СВЦЭМ!$B$33:$B$776,X$119)+'СЕТ СН'!$I$14+СВЦЭМ!$D$10+'СЕТ СН'!$I$5-'СЕТ СН'!$I$24</f>
        <v>3433.03099694</v>
      </c>
      <c r="Y146" s="36">
        <f>SUMIFS(СВЦЭМ!$D$33:$D$776,СВЦЭМ!$A$33:$A$776,$A146,СВЦЭМ!$B$33:$B$776,Y$119)+'СЕТ СН'!$I$14+СВЦЭМ!$D$10+'СЕТ СН'!$I$5-'СЕТ СН'!$I$24</f>
        <v>3463.9257684700001</v>
      </c>
    </row>
    <row r="147" spans="1:27" ht="15.75" x14ac:dyDescent="0.2">
      <c r="A147" s="35">
        <f t="shared" si="3"/>
        <v>44071</v>
      </c>
      <c r="B147" s="36">
        <f>SUMIFS(СВЦЭМ!$D$33:$D$776,СВЦЭМ!$A$33:$A$776,$A147,СВЦЭМ!$B$33:$B$776,B$119)+'СЕТ СН'!$I$14+СВЦЭМ!$D$10+'СЕТ СН'!$I$5-'СЕТ СН'!$I$24</f>
        <v>3587.2660663000001</v>
      </c>
      <c r="C147" s="36">
        <f>SUMIFS(СВЦЭМ!$D$33:$D$776,СВЦЭМ!$A$33:$A$776,$A147,СВЦЭМ!$B$33:$B$776,C$119)+'СЕТ СН'!$I$14+СВЦЭМ!$D$10+'СЕТ СН'!$I$5-'СЕТ СН'!$I$24</f>
        <v>3605.7820281599998</v>
      </c>
      <c r="D147" s="36">
        <f>SUMIFS(СВЦЭМ!$D$33:$D$776,СВЦЭМ!$A$33:$A$776,$A147,СВЦЭМ!$B$33:$B$776,D$119)+'СЕТ СН'!$I$14+СВЦЭМ!$D$10+'СЕТ СН'!$I$5-'СЕТ СН'!$I$24</f>
        <v>3636.41478198</v>
      </c>
      <c r="E147" s="36">
        <f>SUMIFS(СВЦЭМ!$D$33:$D$776,СВЦЭМ!$A$33:$A$776,$A147,СВЦЭМ!$B$33:$B$776,E$119)+'СЕТ СН'!$I$14+СВЦЭМ!$D$10+'СЕТ СН'!$I$5-'СЕТ СН'!$I$24</f>
        <v>3649.3659680400001</v>
      </c>
      <c r="F147" s="36">
        <f>SUMIFS(СВЦЭМ!$D$33:$D$776,СВЦЭМ!$A$33:$A$776,$A147,СВЦЭМ!$B$33:$B$776,F$119)+'СЕТ СН'!$I$14+СВЦЭМ!$D$10+'СЕТ СН'!$I$5-'СЕТ СН'!$I$24</f>
        <v>3659.6017630199999</v>
      </c>
      <c r="G147" s="36">
        <f>SUMIFS(СВЦЭМ!$D$33:$D$776,СВЦЭМ!$A$33:$A$776,$A147,СВЦЭМ!$B$33:$B$776,G$119)+'СЕТ СН'!$I$14+СВЦЭМ!$D$10+'СЕТ СН'!$I$5-'СЕТ СН'!$I$24</f>
        <v>3639.3234097599998</v>
      </c>
      <c r="H147" s="36">
        <f>SUMIFS(СВЦЭМ!$D$33:$D$776,СВЦЭМ!$A$33:$A$776,$A147,СВЦЭМ!$B$33:$B$776,H$119)+'СЕТ СН'!$I$14+СВЦЭМ!$D$10+'СЕТ СН'!$I$5-'СЕТ СН'!$I$24</f>
        <v>3604.16877832</v>
      </c>
      <c r="I147" s="36">
        <f>SUMIFS(СВЦЭМ!$D$33:$D$776,СВЦЭМ!$A$33:$A$776,$A147,СВЦЭМ!$B$33:$B$776,I$119)+'СЕТ СН'!$I$14+СВЦЭМ!$D$10+'СЕТ СН'!$I$5-'СЕТ СН'!$I$24</f>
        <v>3548.1287592200001</v>
      </c>
      <c r="J147" s="36">
        <f>SUMIFS(СВЦЭМ!$D$33:$D$776,СВЦЭМ!$A$33:$A$776,$A147,СВЦЭМ!$B$33:$B$776,J$119)+'СЕТ СН'!$I$14+СВЦЭМ!$D$10+'СЕТ СН'!$I$5-'СЕТ СН'!$I$24</f>
        <v>3486.8742412800002</v>
      </c>
      <c r="K147" s="36">
        <f>SUMIFS(СВЦЭМ!$D$33:$D$776,СВЦЭМ!$A$33:$A$776,$A147,СВЦЭМ!$B$33:$B$776,K$119)+'СЕТ СН'!$I$14+СВЦЭМ!$D$10+'СЕТ СН'!$I$5-'СЕТ СН'!$I$24</f>
        <v>3459.0619011600002</v>
      </c>
      <c r="L147" s="36">
        <f>SUMIFS(СВЦЭМ!$D$33:$D$776,СВЦЭМ!$A$33:$A$776,$A147,СВЦЭМ!$B$33:$B$776,L$119)+'СЕТ СН'!$I$14+СВЦЭМ!$D$10+'СЕТ СН'!$I$5-'СЕТ СН'!$I$24</f>
        <v>3451.7715228299999</v>
      </c>
      <c r="M147" s="36">
        <f>SUMIFS(СВЦЭМ!$D$33:$D$776,СВЦЭМ!$A$33:$A$776,$A147,СВЦЭМ!$B$33:$B$776,M$119)+'СЕТ СН'!$I$14+СВЦЭМ!$D$10+'СЕТ СН'!$I$5-'СЕТ СН'!$I$24</f>
        <v>3455.0915214400002</v>
      </c>
      <c r="N147" s="36">
        <f>SUMIFS(СВЦЭМ!$D$33:$D$776,СВЦЭМ!$A$33:$A$776,$A147,СВЦЭМ!$B$33:$B$776,N$119)+'СЕТ СН'!$I$14+СВЦЭМ!$D$10+'СЕТ СН'!$I$5-'СЕТ СН'!$I$24</f>
        <v>3455.6626824800001</v>
      </c>
      <c r="O147" s="36">
        <f>SUMIFS(СВЦЭМ!$D$33:$D$776,СВЦЭМ!$A$33:$A$776,$A147,СВЦЭМ!$B$33:$B$776,O$119)+'СЕТ СН'!$I$14+СВЦЭМ!$D$10+'СЕТ СН'!$I$5-'СЕТ СН'!$I$24</f>
        <v>3450.1503619999999</v>
      </c>
      <c r="P147" s="36">
        <f>SUMIFS(СВЦЭМ!$D$33:$D$776,СВЦЭМ!$A$33:$A$776,$A147,СВЦЭМ!$B$33:$B$776,P$119)+'СЕТ СН'!$I$14+СВЦЭМ!$D$10+'СЕТ СН'!$I$5-'СЕТ СН'!$I$24</f>
        <v>3451.87868596</v>
      </c>
      <c r="Q147" s="36">
        <f>SUMIFS(СВЦЭМ!$D$33:$D$776,СВЦЭМ!$A$33:$A$776,$A147,СВЦЭМ!$B$33:$B$776,Q$119)+'СЕТ СН'!$I$14+СВЦЭМ!$D$10+'СЕТ СН'!$I$5-'СЕТ СН'!$I$24</f>
        <v>3464.52839326</v>
      </c>
      <c r="R147" s="36">
        <f>SUMIFS(СВЦЭМ!$D$33:$D$776,СВЦЭМ!$A$33:$A$776,$A147,СВЦЭМ!$B$33:$B$776,R$119)+'СЕТ СН'!$I$14+СВЦЭМ!$D$10+'СЕТ СН'!$I$5-'СЕТ СН'!$I$24</f>
        <v>3460.9628858800002</v>
      </c>
      <c r="S147" s="36">
        <f>SUMIFS(СВЦЭМ!$D$33:$D$776,СВЦЭМ!$A$33:$A$776,$A147,СВЦЭМ!$B$33:$B$776,S$119)+'СЕТ СН'!$I$14+СВЦЭМ!$D$10+'СЕТ СН'!$I$5-'СЕТ СН'!$I$24</f>
        <v>3463.32516906</v>
      </c>
      <c r="T147" s="36">
        <f>SUMIFS(СВЦЭМ!$D$33:$D$776,СВЦЭМ!$A$33:$A$776,$A147,СВЦЭМ!$B$33:$B$776,T$119)+'СЕТ СН'!$I$14+СВЦЭМ!$D$10+'СЕТ СН'!$I$5-'СЕТ СН'!$I$24</f>
        <v>3459.2739825500003</v>
      </c>
      <c r="U147" s="36">
        <f>SUMIFS(СВЦЭМ!$D$33:$D$776,СВЦЭМ!$A$33:$A$776,$A147,СВЦЭМ!$B$33:$B$776,U$119)+'СЕТ СН'!$I$14+СВЦЭМ!$D$10+'СЕТ СН'!$I$5-'СЕТ СН'!$I$24</f>
        <v>3452.66720781</v>
      </c>
      <c r="V147" s="36">
        <f>SUMIFS(СВЦЭМ!$D$33:$D$776,СВЦЭМ!$A$33:$A$776,$A147,СВЦЭМ!$B$33:$B$776,V$119)+'СЕТ СН'!$I$14+СВЦЭМ!$D$10+'СЕТ СН'!$I$5-'СЕТ СН'!$I$24</f>
        <v>3428.69793454</v>
      </c>
      <c r="W147" s="36">
        <f>SUMIFS(СВЦЭМ!$D$33:$D$776,СВЦЭМ!$A$33:$A$776,$A147,СВЦЭМ!$B$33:$B$776,W$119)+'СЕТ СН'!$I$14+СВЦЭМ!$D$10+'СЕТ СН'!$I$5-'СЕТ СН'!$I$24</f>
        <v>3427.1073474899999</v>
      </c>
      <c r="X147" s="36">
        <f>SUMIFS(СВЦЭМ!$D$33:$D$776,СВЦЭМ!$A$33:$A$776,$A147,СВЦЭМ!$B$33:$B$776,X$119)+'СЕТ СН'!$I$14+СВЦЭМ!$D$10+'СЕТ СН'!$I$5-'СЕТ СН'!$I$24</f>
        <v>3476.73283941</v>
      </c>
      <c r="Y147" s="36">
        <f>SUMIFS(СВЦЭМ!$D$33:$D$776,СВЦЭМ!$A$33:$A$776,$A147,СВЦЭМ!$B$33:$B$776,Y$119)+'СЕТ СН'!$I$14+СВЦЭМ!$D$10+'СЕТ СН'!$I$5-'СЕТ СН'!$I$24</f>
        <v>3525.1990955199999</v>
      </c>
    </row>
    <row r="148" spans="1:27" ht="15.75" x14ac:dyDescent="0.2">
      <c r="A148" s="35">
        <f t="shared" si="3"/>
        <v>44072</v>
      </c>
      <c r="B148" s="36">
        <f>SUMIFS(СВЦЭМ!$D$33:$D$776,СВЦЭМ!$A$33:$A$776,$A148,СВЦЭМ!$B$33:$B$776,B$119)+'СЕТ СН'!$I$14+СВЦЭМ!$D$10+'СЕТ СН'!$I$5-'СЕТ СН'!$I$24</f>
        <v>3586.73797853</v>
      </c>
      <c r="C148" s="36">
        <f>SUMIFS(СВЦЭМ!$D$33:$D$776,СВЦЭМ!$A$33:$A$776,$A148,СВЦЭМ!$B$33:$B$776,C$119)+'СЕТ СН'!$I$14+СВЦЭМ!$D$10+'СЕТ СН'!$I$5-'СЕТ СН'!$I$24</f>
        <v>3633.0883390500003</v>
      </c>
      <c r="D148" s="36">
        <f>SUMIFS(СВЦЭМ!$D$33:$D$776,СВЦЭМ!$A$33:$A$776,$A148,СВЦЭМ!$B$33:$B$776,D$119)+'СЕТ СН'!$I$14+СВЦЭМ!$D$10+'СЕТ СН'!$I$5-'СЕТ СН'!$I$24</f>
        <v>3670.23760085</v>
      </c>
      <c r="E148" s="36">
        <f>SUMIFS(СВЦЭМ!$D$33:$D$776,СВЦЭМ!$A$33:$A$776,$A148,СВЦЭМ!$B$33:$B$776,E$119)+'СЕТ СН'!$I$14+СВЦЭМ!$D$10+'СЕТ СН'!$I$5-'СЕТ СН'!$I$24</f>
        <v>3685.6991793400002</v>
      </c>
      <c r="F148" s="36">
        <f>SUMIFS(СВЦЭМ!$D$33:$D$776,СВЦЭМ!$A$33:$A$776,$A148,СВЦЭМ!$B$33:$B$776,F$119)+'СЕТ СН'!$I$14+СВЦЭМ!$D$10+'СЕТ СН'!$I$5-'СЕТ СН'!$I$24</f>
        <v>3695.0208600599999</v>
      </c>
      <c r="G148" s="36">
        <f>SUMIFS(СВЦЭМ!$D$33:$D$776,СВЦЭМ!$A$33:$A$776,$A148,СВЦЭМ!$B$33:$B$776,G$119)+'СЕТ СН'!$I$14+СВЦЭМ!$D$10+'СЕТ СН'!$I$5-'СЕТ СН'!$I$24</f>
        <v>3679.82440339</v>
      </c>
      <c r="H148" s="36">
        <f>SUMIFS(СВЦЭМ!$D$33:$D$776,СВЦЭМ!$A$33:$A$776,$A148,СВЦЭМ!$B$33:$B$776,H$119)+'СЕТ СН'!$I$14+СВЦЭМ!$D$10+'СЕТ СН'!$I$5-'СЕТ СН'!$I$24</f>
        <v>3653.5991238300003</v>
      </c>
      <c r="I148" s="36">
        <f>SUMIFS(СВЦЭМ!$D$33:$D$776,СВЦЭМ!$A$33:$A$776,$A148,СВЦЭМ!$B$33:$B$776,I$119)+'СЕТ СН'!$I$14+СВЦЭМ!$D$10+'СЕТ СН'!$I$5-'СЕТ СН'!$I$24</f>
        <v>3608.08022213</v>
      </c>
      <c r="J148" s="36">
        <f>SUMIFS(СВЦЭМ!$D$33:$D$776,СВЦЭМ!$A$33:$A$776,$A148,СВЦЭМ!$B$33:$B$776,J$119)+'СЕТ СН'!$I$14+СВЦЭМ!$D$10+'СЕТ СН'!$I$5-'СЕТ СН'!$I$24</f>
        <v>3535.82633807</v>
      </c>
      <c r="K148" s="36">
        <f>SUMIFS(СВЦЭМ!$D$33:$D$776,СВЦЭМ!$A$33:$A$776,$A148,СВЦЭМ!$B$33:$B$776,K$119)+'СЕТ СН'!$I$14+СВЦЭМ!$D$10+'СЕТ СН'!$I$5-'СЕТ СН'!$I$24</f>
        <v>3476.40477474</v>
      </c>
      <c r="L148" s="36">
        <f>SUMIFS(СВЦЭМ!$D$33:$D$776,СВЦЭМ!$A$33:$A$776,$A148,СВЦЭМ!$B$33:$B$776,L$119)+'СЕТ СН'!$I$14+СВЦЭМ!$D$10+'СЕТ СН'!$I$5-'СЕТ СН'!$I$24</f>
        <v>3456.5935458399999</v>
      </c>
      <c r="M148" s="36">
        <f>SUMIFS(СВЦЭМ!$D$33:$D$776,СВЦЭМ!$A$33:$A$776,$A148,СВЦЭМ!$B$33:$B$776,M$119)+'СЕТ СН'!$I$14+СВЦЭМ!$D$10+'СЕТ СН'!$I$5-'СЕТ СН'!$I$24</f>
        <v>3457.9006082000001</v>
      </c>
      <c r="N148" s="36">
        <f>SUMIFS(СВЦЭМ!$D$33:$D$776,СВЦЭМ!$A$33:$A$776,$A148,СВЦЭМ!$B$33:$B$776,N$119)+'СЕТ СН'!$I$14+СВЦЭМ!$D$10+'СЕТ СН'!$I$5-'СЕТ СН'!$I$24</f>
        <v>3467.6858387699999</v>
      </c>
      <c r="O148" s="36">
        <f>SUMIFS(СВЦЭМ!$D$33:$D$776,СВЦЭМ!$A$33:$A$776,$A148,СВЦЭМ!$B$33:$B$776,O$119)+'СЕТ СН'!$I$14+СВЦЭМ!$D$10+'СЕТ СН'!$I$5-'СЕТ СН'!$I$24</f>
        <v>3464.9672202900001</v>
      </c>
      <c r="P148" s="36">
        <f>SUMIFS(СВЦЭМ!$D$33:$D$776,СВЦЭМ!$A$33:$A$776,$A148,СВЦЭМ!$B$33:$B$776,P$119)+'СЕТ СН'!$I$14+СВЦЭМ!$D$10+'СЕТ СН'!$I$5-'СЕТ СН'!$I$24</f>
        <v>3470.7365933599999</v>
      </c>
      <c r="Q148" s="36">
        <f>SUMIFS(СВЦЭМ!$D$33:$D$776,СВЦЭМ!$A$33:$A$776,$A148,СВЦЭМ!$B$33:$B$776,Q$119)+'СЕТ СН'!$I$14+СВЦЭМ!$D$10+'СЕТ СН'!$I$5-'СЕТ СН'!$I$24</f>
        <v>3485.4412629099998</v>
      </c>
      <c r="R148" s="36">
        <f>SUMIFS(СВЦЭМ!$D$33:$D$776,СВЦЭМ!$A$33:$A$776,$A148,СВЦЭМ!$B$33:$B$776,R$119)+'СЕТ СН'!$I$14+СВЦЭМ!$D$10+'СЕТ СН'!$I$5-'СЕТ СН'!$I$24</f>
        <v>3494.6783447400003</v>
      </c>
      <c r="S148" s="36">
        <f>SUMIFS(СВЦЭМ!$D$33:$D$776,СВЦЭМ!$A$33:$A$776,$A148,СВЦЭМ!$B$33:$B$776,S$119)+'СЕТ СН'!$I$14+СВЦЭМ!$D$10+'СЕТ СН'!$I$5-'СЕТ СН'!$I$24</f>
        <v>3485.66198837</v>
      </c>
      <c r="T148" s="36">
        <f>SUMIFS(СВЦЭМ!$D$33:$D$776,СВЦЭМ!$A$33:$A$776,$A148,СВЦЭМ!$B$33:$B$776,T$119)+'СЕТ СН'!$I$14+СВЦЭМ!$D$10+'СЕТ СН'!$I$5-'СЕТ СН'!$I$24</f>
        <v>3484.06434661</v>
      </c>
      <c r="U148" s="36">
        <f>SUMIFS(СВЦЭМ!$D$33:$D$776,СВЦЭМ!$A$33:$A$776,$A148,СВЦЭМ!$B$33:$B$776,U$119)+'СЕТ СН'!$I$14+СВЦЭМ!$D$10+'СЕТ СН'!$I$5-'СЕТ СН'!$I$24</f>
        <v>3484.0433873299999</v>
      </c>
      <c r="V148" s="36">
        <f>SUMIFS(СВЦЭМ!$D$33:$D$776,СВЦЭМ!$A$33:$A$776,$A148,СВЦЭМ!$B$33:$B$776,V$119)+'СЕТ СН'!$I$14+СВЦЭМ!$D$10+'СЕТ СН'!$I$5-'СЕТ СН'!$I$24</f>
        <v>3464.39358593</v>
      </c>
      <c r="W148" s="36">
        <f>SUMIFS(СВЦЭМ!$D$33:$D$776,СВЦЭМ!$A$33:$A$776,$A148,СВЦЭМ!$B$33:$B$776,W$119)+'СЕТ СН'!$I$14+СВЦЭМ!$D$10+'СЕТ СН'!$I$5-'СЕТ СН'!$I$24</f>
        <v>3453.6385594100002</v>
      </c>
      <c r="X148" s="36">
        <f>SUMIFS(СВЦЭМ!$D$33:$D$776,СВЦЭМ!$A$33:$A$776,$A148,СВЦЭМ!$B$33:$B$776,X$119)+'СЕТ СН'!$I$14+СВЦЭМ!$D$10+'СЕТ СН'!$I$5-'СЕТ СН'!$I$24</f>
        <v>3495.56967403</v>
      </c>
      <c r="Y148" s="36">
        <f>SUMIFS(СВЦЭМ!$D$33:$D$776,СВЦЭМ!$A$33:$A$776,$A148,СВЦЭМ!$B$33:$B$776,Y$119)+'СЕТ СН'!$I$14+СВЦЭМ!$D$10+'СЕТ СН'!$I$5-'СЕТ СН'!$I$24</f>
        <v>3535.4266978000001</v>
      </c>
    </row>
    <row r="149" spans="1:27" ht="15.75" x14ac:dyDescent="0.2">
      <c r="A149" s="35">
        <f t="shared" si="3"/>
        <v>44073</v>
      </c>
      <c r="B149" s="36">
        <f>SUMIFS(СВЦЭМ!$D$33:$D$776,СВЦЭМ!$A$33:$A$776,$A149,СВЦЭМ!$B$33:$B$776,B$119)+'СЕТ СН'!$I$14+СВЦЭМ!$D$10+'СЕТ СН'!$I$5-'СЕТ СН'!$I$24</f>
        <v>3567.0019742099998</v>
      </c>
      <c r="C149" s="36">
        <f>SUMIFS(СВЦЭМ!$D$33:$D$776,СВЦЭМ!$A$33:$A$776,$A149,СВЦЭМ!$B$33:$B$776,C$119)+'СЕТ СН'!$I$14+СВЦЭМ!$D$10+'СЕТ СН'!$I$5-'СЕТ СН'!$I$24</f>
        <v>3624.5032348899999</v>
      </c>
      <c r="D149" s="36">
        <f>SUMIFS(СВЦЭМ!$D$33:$D$776,СВЦЭМ!$A$33:$A$776,$A149,СВЦЭМ!$B$33:$B$776,D$119)+'СЕТ СН'!$I$14+СВЦЭМ!$D$10+'СЕТ СН'!$I$5-'СЕТ СН'!$I$24</f>
        <v>3667.8430136400002</v>
      </c>
      <c r="E149" s="36">
        <f>SUMIFS(СВЦЭМ!$D$33:$D$776,СВЦЭМ!$A$33:$A$776,$A149,СВЦЭМ!$B$33:$B$776,E$119)+'СЕТ СН'!$I$14+СВЦЭМ!$D$10+'СЕТ СН'!$I$5-'СЕТ СН'!$I$24</f>
        <v>3668.6558898399999</v>
      </c>
      <c r="F149" s="36">
        <f>SUMIFS(СВЦЭМ!$D$33:$D$776,СВЦЭМ!$A$33:$A$776,$A149,СВЦЭМ!$B$33:$B$776,F$119)+'СЕТ СН'!$I$14+СВЦЭМ!$D$10+'СЕТ СН'!$I$5-'СЕТ СН'!$I$24</f>
        <v>3669.0075846499999</v>
      </c>
      <c r="G149" s="36">
        <f>SUMIFS(СВЦЭМ!$D$33:$D$776,СВЦЭМ!$A$33:$A$776,$A149,СВЦЭМ!$B$33:$B$776,G$119)+'СЕТ СН'!$I$14+СВЦЭМ!$D$10+'СЕТ СН'!$I$5-'СЕТ СН'!$I$24</f>
        <v>3659.0534889</v>
      </c>
      <c r="H149" s="36">
        <f>SUMIFS(СВЦЭМ!$D$33:$D$776,СВЦЭМ!$A$33:$A$776,$A149,СВЦЭМ!$B$33:$B$776,H$119)+'СЕТ СН'!$I$14+СВЦЭМ!$D$10+'СЕТ СН'!$I$5-'СЕТ СН'!$I$24</f>
        <v>3651.0846471700002</v>
      </c>
      <c r="I149" s="36">
        <f>SUMIFS(СВЦЭМ!$D$33:$D$776,СВЦЭМ!$A$33:$A$776,$A149,СВЦЭМ!$B$33:$B$776,I$119)+'СЕТ СН'!$I$14+СВЦЭМ!$D$10+'СЕТ СН'!$I$5-'СЕТ СН'!$I$24</f>
        <v>3619.6751302000002</v>
      </c>
      <c r="J149" s="36">
        <f>SUMIFS(СВЦЭМ!$D$33:$D$776,СВЦЭМ!$A$33:$A$776,$A149,СВЦЭМ!$B$33:$B$776,J$119)+'СЕТ СН'!$I$14+СВЦЭМ!$D$10+'СЕТ СН'!$I$5-'СЕТ СН'!$I$24</f>
        <v>3545.5337427200002</v>
      </c>
      <c r="K149" s="36">
        <f>SUMIFS(СВЦЭМ!$D$33:$D$776,СВЦЭМ!$A$33:$A$776,$A149,СВЦЭМ!$B$33:$B$776,K$119)+'СЕТ СН'!$I$14+СВЦЭМ!$D$10+'СЕТ СН'!$I$5-'СЕТ СН'!$I$24</f>
        <v>3480.0609878999999</v>
      </c>
      <c r="L149" s="36">
        <f>SUMIFS(СВЦЭМ!$D$33:$D$776,СВЦЭМ!$A$33:$A$776,$A149,СВЦЭМ!$B$33:$B$776,L$119)+'СЕТ СН'!$I$14+СВЦЭМ!$D$10+'СЕТ СН'!$I$5-'СЕТ СН'!$I$24</f>
        <v>3448.9438122800002</v>
      </c>
      <c r="M149" s="36">
        <f>SUMIFS(СВЦЭМ!$D$33:$D$776,СВЦЭМ!$A$33:$A$776,$A149,СВЦЭМ!$B$33:$B$776,M$119)+'СЕТ СН'!$I$14+СВЦЭМ!$D$10+'СЕТ СН'!$I$5-'СЕТ СН'!$I$24</f>
        <v>3443.3801152800002</v>
      </c>
      <c r="N149" s="36">
        <f>SUMIFS(СВЦЭМ!$D$33:$D$776,СВЦЭМ!$A$33:$A$776,$A149,СВЦЭМ!$B$33:$B$776,N$119)+'СЕТ СН'!$I$14+СВЦЭМ!$D$10+'СЕТ СН'!$I$5-'СЕТ СН'!$I$24</f>
        <v>3453.23543475</v>
      </c>
      <c r="O149" s="36">
        <f>SUMIFS(СВЦЭМ!$D$33:$D$776,СВЦЭМ!$A$33:$A$776,$A149,СВЦЭМ!$B$33:$B$776,O$119)+'СЕТ СН'!$I$14+СВЦЭМ!$D$10+'СЕТ СН'!$I$5-'СЕТ СН'!$I$24</f>
        <v>3445.8299614899997</v>
      </c>
      <c r="P149" s="36">
        <f>SUMIFS(СВЦЭМ!$D$33:$D$776,СВЦЭМ!$A$33:$A$776,$A149,СВЦЭМ!$B$33:$B$776,P$119)+'СЕТ СН'!$I$14+СВЦЭМ!$D$10+'СЕТ СН'!$I$5-'СЕТ СН'!$I$24</f>
        <v>3449.2064587200002</v>
      </c>
      <c r="Q149" s="36">
        <f>SUMIFS(СВЦЭМ!$D$33:$D$776,СВЦЭМ!$A$33:$A$776,$A149,СВЦЭМ!$B$33:$B$776,Q$119)+'СЕТ СН'!$I$14+СВЦЭМ!$D$10+'СЕТ СН'!$I$5-'СЕТ СН'!$I$24</f>
        <v>3462.5599843199998</v>
      </c>
      <c r="R149" s="36">
        <f>SUMIFS(СВЦЭМ!$D$33:$D$776,СВЦЭМ!$A$33:$A$776,$A149,СВЦЭМ!$B$33:$B$776,R$119)+'СЕТ СН'!$I$14+СВЦЭМ!$D$10+'СЕТ СН'!$I$5-'СЕТ СН'!$I$24</f>
        <v>3467.3885589900001</v>
      </c>
      <c r="S149" s="36">
        <f>SUMIFS(СВЦЭМ!$D$33:$D$776,СВЦЭМ!$A$33:$A$776,$A149,СВЦЭМ!$B$33:$B$776,S$119)+'СЕТ СН'!$I$14+СВЦЭМ!$D$10+'СЕТ СН'!$I$5-'СЕТ СН'!$I$24</f>
        <v>3452.8642988500001</v>
      </c>
      <c r="T149" s="36">
        <f>SUMIFS(СВЦЭМ!$D$33:$D$776,СВЦЭМ!$A$33:$A$776,$A149,СВЦЭМ!$B$33:$B$776,T$119)+'СЕТ СН'!$I$14+СВЦЭМ!$D$10+'СЕТ СН'!$I$5-'СЕТ СН'!$I$24</f>
        <v>3442.89647999</v>
      </c>
      <c r="U149" s="36">
        <f>SUMIFS(СВЦЭМ!$D$33:$D$776,СВЦЭМ!$A$33:$A$776,$A149,СВЦЭМ!$B$33:$B$776,U$119)+'СЕТ СН'!$I$14+СВЦЭМ!$D$10+'СЕТ СН'!$I$5-'СЕТ СН'!$I$24</f>
        <v>3437.2108466199998</v>
      </c>
      <c r="V149" s="36">
        <f>SUMIFS(СВЦЭМ!$D$33:$D$776,СВЦЭМ!$A$33:$A$776,$A149,СВЦЭМ!$B$33:$B$776,V$119)+'СЕТ СН'!$I$14+СВЦЭМ!$D$10+'СЕТ СН'!$I$5-'СЕТ СН'!$I$24</f>
        <v>3410.6379435600002</v>
      </c>
      <c r="W149" s="36">
        <f>SUMIFS(СВЦЭМ!$D$33:$D$776,СВЦЭМ!$A$33:$A$776,$A149,СВЦЭМ!$B$33:$B$776,W$119)+'СЕТ СН'!$I$14+СВЦЭМ!$D$10+'СЕТ СН'!$I$5-'СЕТ СН'!$I$24</f>
        <v>3393.1652871900001</v>
      </c>
      <c r="X149" s="36">
        <f>SUMIFS(СВЦЭМ!$D$33:$D$776,СВЦЭМ!$A$33:$A$776,$A149,СВЦЭМ!$B$33:$B$776,X$119)+'СЕТ СН'!$I$14+СВЦЭМ!$D$10+'СЕТ СН'!$I$5-'СЕТ СН'!$I$24</f>
        <v>3434.9934254600003</v>
      </c>
      <c r="Y149" s="36">
        <f>SUMIFS(СВЦЭМ!$D$33:$D$776,СВЦЭМ!$A$33:$A$776,$A149,СВЦЭМ!$B$33:$B$776,Y$119)+'СЕТ СН'!$I$14+СВЦЭМ!$D$10+'СЕТ СН'!$I$5-'СЕТ СН'!$I$24</f>
        <v>3487.3684745700002</v>
      </c>
    </row>
    <row r="150" spans="1:27" ht="15.75" x14ac:dyDescent="0.2">
      <c r="A150" s="35">
        <f t="shared" si="3"/>
        <v>44074</v>
      </c>
      <c r="B150" s="36">
        <f>SUMIFS(СВЦЭМ!$D$33:$D$776,СВЦЭМ!$A$33:$A$776,$A150,СВЦЭМ!$B$33:$B$776,B$119)+'СЕТ СН'!$I$14+СВЦЭМ!$D$10+'СЕТ СН'!$I$5-'СЕТ СН'!$I$24</f>
        <v>3534.9896427799999</v>
      </c>
      <c r="C150" s="36">
        <f>SUMIFS(СВЦЭМ!$D$33:$D$776,СВЦЭМ!$A$33:$A$776,$A150,СВЦЭМ!$B$33:$B$776,C$119)+'СЕТ СН'!$I$14+СВЦЭМ!$D$10+'СЕТ СН'!$I$5-'СЕТ СН'!$I$24</f>
        <v>3588.3585086399999</v>
      </c>
      <c r="D150" s="36">
        <f>SUMIFS(СВЦЭМ!$D$33:$D$776,СВЦЭМ!$A$33:$A$776,$A150,СВЦЭМ!$B$33:$B$776,D$119)+'СЕТ СН'!$I$14+СВЦЭМ!$D$10+'СЕТ СН'!$I$5-'СЕТ СН'!$I$24</f>
        <v>3644.1621774599998</v>
      </c>
      <c r="E150" s="36">
        <f>SUMIFS(СВЦЭМ!$D$33:$D$776,СВЦЭМ!$A$33:$A$776,$A150,СВЦЭМ!$B$33:$B$776,E$119)+'СЕТ СН'!$I$14+СВЦЭМ!$D$10+'СЕТ СН'!$I$5-'СЕТ СН'!$I$24</f>
        <v>3656.3691774099998</v>
      </c>
      <c r="F150" s="36">
        <f>SUMIFS(СВЦЭМ!$D$33:$D$776,СВЦЭМ!$A$33:$A$776,$A150,СВЦЭМ!$B$33:$B$776,F$119)+'СЕТ СН'!$I$14+СВЦЭМ!$D$10+'СЕТ СН'!$I$5-'СЕТ СН'!$I$24</f>
        <v>3667.87961111</v>
      </c>
      <c r="G150" s="36">
        <f>SUMIFS(СВЦЭМ!$D$33:$D$776,СВЦЭМ!$A$33:$A$776,$A150,СВЦЭМ!$B$33:$B$776,G$119)+'СЕТ СН'!$I$14+СВЦЭМ!$D$10+'СЕТ СН'!$I$5-'СЕТ СН'!$I$24</f>
        <v>3654.2307854700002</v>
      </c>
      <c r="H150" s="36">
        <f>SUMIFS(СВЦЭМ!$D$33:$D$776,СВЦЭМ!$A$33:$A$776,$A150,СВЦЭМ!$B$33:$B$776,H$119)+'СЕТ СН'!$I$14+СВЦЭМ!$D$10+'СЕТ СН'!$I$5-'СЕТ СН'!$I$24</f>
        <v>3603.3107183699999</v>
      </c>
      <c r="I150" s="36">
        <f>SUMIFS(СВЦЭМ!$D$33:$D$776,СВЦЭМ!$A$33:$A$776,$A150,СВЦЭМ!$B$33:$B$776,I$119)+'СЕТ СН'!$I$14+СВЦЭМ!$D$10+'СЕТ СН'!$I$5-'СЕТ СН'!$I$24</f>
        <v>3541.7978311100001</v>
      </c>
      <c r="J150" s="36">
        <f>SUMIFS(СВЦЭМ!$D$33:$D$776,СВЦЭМ!$A$33:$A$776,$A150,СВЦЭМ!$B$33:$B$776,J$119)+'СЕТ СН'!$I$14+СВЦЭМ!$D$10+'СЕТ СН'!$I$5-'СЕТ СН'!$I$24</f>
        <v>3486.8063497499998</v>
      </c>
      <c r="K150" s="36">
        <f>SUMIFS(СВЦЭМ!$D$33:$D$776,СВЦЭМ!$A$33:$A$776,$A150,СВЦЭМ!$B$33:$B$776,K$119)+'СЕТ СН'!$I$14+СВЦЭМ!$D$10+'СЕТ СН'!$I$5-'СЕТ СН'!$I$24</f>
        <v>3444.7144323399998</v>
      </c>
      <c r="L150" s="36">
        <f>SUMIFS(СВЦЭМ!$D$33:$D$776,СВЦЭМ!$A$33:$A$776,$A150,СВЦЭМ!$B$33:$B$776,L$119)+'СЕТ СН'!$I$14+СВЦЭМ!$D$10+'СЕТ СН'!$I$5-'СЕТ СН'!$I$24</f>
        <v>3460.0149083199999</v>
      </c>
      <c r="M150" s="36">
        <f>SUMIFS(СВЦЭМ!$D$33:$D$776,СВЦЭМ!$A$33:$A$776,$A150,СВЦЭМ!$B$33:$B$776,M$119)+'СЕТ СН'!$I$14+СВЦЭМ!$D$10+'СЕТ СН'!$I$5-'СЕТ СН'!$I$24</f>
        <v>3459.8930469100001</v>
      </c>
      <c r="N150" s="36">
        <f>SUMIFS(СВЦЭМ!$D$33:$D$776,СВЦЭМ!$A$33:$A$776,$A150,СВЦЭМ!$B$33:$B$776,N$119)+'СЕТ СН'!$I$14+СВЦЭМ!$D$10+'СЕТ СН'!$I$5-'СЕТ СН'!$I$24</f>
        <v>3454.9129029999999</v>
      </c>
      <c r="O150" s="36">
        <f>SUMIFS(СВЦЭМ!$D$33:$D$776,СВЦЭМ!$A$33:$A$776,$A150,СВЦЭМ!$B$33:$B$776,O$119)+'СЕТ СН'!$I$14+СВЦЭМ!$D$10+'СЕТ СН'!$I$5-'СЕТ СН'!$I$24</f>
        <v>3448.4466597400001</v>
      </c>
      <c r="P150" s="36">
        <f>SUMIFS(СВЦЭМ!$D$33:$D$776,СВЦЭМ!$A$33:$A$776,$A150,СВЦЭМ!$B$33:$B$776,P$119)+'СЕТ СН'!$I$14+СВЦЭМ!$D$10+'СЕТ СН'!$I$5-'СЕТ СН'!$I$24</f>
        <v>3452.7254796299999</v>
      </c>
      <c r="Q150" s="36">
        <f>SUMIFS(СВЦЭМ!$D$33:$D$776,СВЦЭМ!$A$33:$A$776,$A150,СВЦЭМ!$B$33:$B$776,Q$119)+'СЕТ СН'!$I$14+СВЦЭМ!$D$10+'СЕТ СН'!$I$5-'СЕТ СН'!$I$24</f>
        <v>3452.2797114</v>
      </c>
      <c r="R150" s="36">
        <f>SUMIFS(СВЦЭМ!$D$33:$D$776,СВЦЭМ!$A$33:$A$776,$A150,СВЦЭМ!$B$33:$B$776,R$119)+'СЕТ СН'!$I$14+СВЦЭМ!$D$10+'СЕТ СН'!$I$5-'СЕТ СН'!$I$24</f>
        <v>3449.9956135800003</v>
      </c>
      <c r="S150" s="36">
        <f>SUMIFS(СВЦЭМ!$D$33:$D$776,СВЦЭМ!$A$33:$A$776,$A150,СВЦЭМ!$B$33:$B$776,S$119)+'СЕТ СН'!$I$14+СВЦЭМ!$D$10+'СЕТ СН'!$I$5-'СЕТ СН'!$I$24</f>
        <v>3455.32603548</v>
      </c>
      <c r="T150" s="36">
        <f>SUMIFS(СВЦЭМ!$D$33:$D$776,СВЦЭМ!$A$33:$A$776,$A150,СВЦЭМ!$B$33:$B$776,T$119)+'СЕТ СН'!$I$14+СВЦЭМ!$D$10+'СЕТ СН'!$I$5-'СЕТ СН'!$I$24</f>
        <v>3453.9351424500001</v>
      </c>
      <c r="U150" s="36">
        <f>SUMIFS(СВЦЭМ!$D$33:$D$776,СВЦЭМ!$A$33:$A$776,$A150,СВЦЭМ!$B$33:$B$776,U$119)+'СЕТ СН'!$I$14+СВЦЭМ!$D$10+'СЕТ СН'!$I$5-'СЕТ СН'!$I$24</f>
        <v>3446.9280399600002</v>
      </c>
      <c r="V150" s="36">
        <f>SUMIFS(СВЦЭМ!$D$33:$D$776,СВЦЭМ!$A$33:$A$776,$A150,СВЦЭМ!$B$33:$B$776,V$119)+'СЕТ СН'!$I$14+СВЦЭМ!$D$10+'СЕТ СН'!$I$5-'СЕТ СН'!$I$24</f>
        <v>3447.7299458699999</v>
      </c>
      <c r="W150" s="36">
        <f>SUMIFS(СВЦЭМ!$D$33:$D$776,СВЦЭМ!$A$33:$A$776,$A150,СВЦЭМ!$B$33:$B$776,W$119)+'СЕТ СН'!$I$14+СВЦЭМ!$D$10+'СЕТ СН'!$I$5-'СЕТ СН'!$I$24</f>
        <v>3445.7809926199998</v>
      </c>
      <c r="X150" s="36">
        <f>SUMIFS(СВЦЭМ!$D$33:$D$776,СВЦЭМ!$A$33:$A$776,$A150,СВЦЭМ!$B$33:$B$776,X$119)+'СЕТ СН'!$I$14+СВЦЭМ!$D$10+'СЕТ СН'!$I$5-'СЕТ СН'!$I$24</f>
        <v>3453.9887368700001</v>
      </c>
      <c r="Y150" s="36">
        <f>SUMIFS(СВЦЭМ!$D$33:$D$776,СВЦЭМ!$A$33:$A$776,$A150,СВЦЭМ!$B$33:$B$776,Y$119)+'СЕТ СН'!$I$14+СВЦЭМ!$D$10+'СЕТ СН'!$I$5-'СЕТ СН'!$I$24</f>
        <v>3505.7745179799999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7" t="s">
        <v>7</v>
      </c>
      <c r="B153" s="130" t="s">
        <v>148</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28"/>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s="46" customFormat="1" ht="12.75" customHeight="1" x14ac:dyDescent="0.2">
      <c r="A155" s="12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01.08.2020</v>
      </c>
      <c r="B156" s="36">
        <f>SUMIFS(СВЦЭМ!$E$33:$E$776,СВЦЭМ!$A$33:$A$776,$A156,СВЦЭМ!$B$33:$B$776,B$155)+'СЕТ СН'!$F$15</f>
        <v>176.71347266000001</v>
      </c>
      <c r="C156" s="36">
        <f>SUMIFS(СВЦЭМ!$E$33:$E$776,СВЦЭМ!$A$33:$A$776,$A156,СВЦЭМ!$B$33:$B$776,C$155)+'СЕТ СН'!$F$15</f>
        <v>184.75327046999999</v>
      </c>
      <c r="D156" s="36">
        <f>SUMIFS(СВЦЭМ!$E$33:$E$776,СВЦЭМ!$A$33:$A$776,$A156,СВЦЭМ!$B$33:$B$776,D$155)+'СЕТ СН'!$F$15</f>
        <v>192.11929959</v>
      </c>
      <c r="E156" s="36">
        <f>SUMIFS(СВЦЭМ!$E$33:$E$776,СВЦЭМ!$A$33:$A$776,$A156,СВЦЭМ!$B$33:$B$776,E$155)+'СЕТ СН'!$F$15</f>
        <v>192.35701521999999</v>
      </c>
      <c r="F156" s="36">
        <f>SUMIFS(СВЦЭМ!$E$33:$E$776,СВЦЭМ!$A$33:$A$776,$A156,СВЦЭМ!$B$33:$B$776,F$155)+'СЕТ СН'!$F$15</f>
        <v>191.60621348000001</v>
      </c>
      <c r="G156" s="36">
        <f>SUMIFS(СВЦЭМ!$E$33:$E$776,СВЦЭМ!$A$33:$A$776,$A156,СВЦЭМ!$B$33:$B$776,G$155)+'СЕТ СН'!$F$15</f>
        <v>196.88413417000001</v>
      </c>
      <c r="H156" s="36">
        <f>SUMIFS(СВЦЭМ!$E$33:$E$776,СВЦЭМ!$A$33:$A$776,$A156,СВЦЭМ!$B$33:$B$776,H$155)+'СЕТ СН'!$F$15</f>
        <v>192.50018244</v>
      </c>
      <c r="I156" s="36">
        <f>SUMIFS(СВЦЭМ!$E$33:$E$776,СВЦЭМ!$A$33:$A$776,$A156,СВЦЭМ!$B$33:$B$776,I$155)+'СЕТ СН'!$F$15</f>
        <v>196.17094528000001</v>
      </c>
      <c r="J156" s="36">
        <f>SUMIFS(СВЦЭМ!$E$33:$E$776,СВЦЭМ!$A$33:$A$776,$A156,СВЦЭМ!$B$33:$B$776,J$155)+'СЕТ СН'!$F$15</f>
        <v>187.06144992</v>
      </c>
      <c r="K156" s="36">
        <f>SUMIFS(СВЦЭМ!$E$33:$E$776,СВЦЭМ!$A$33:$A$776,$A156,СВЦЭМ!$B$33:$B$776,K$155)+'СЕТ СН'!$F$15</f>
        <v>178.50571624</v>
      </c>
      <c r="L156" s="36">
        <f>SUMIFS(СВЦЭМ!$E$33:$E$776,СВЦЭМ!$A$33:$A$776,$A156,СВЦЭМ!$B$33:$B$776,L$155)+'СЕТ СН'!$F$15</f>
        <v>171.59639974000001</v>
      </c>
      <c r="M156" s="36">
        <f>SUMIFS(СВЦЭМ!$E$33:$E$776,СВЦЭМ!$A$33:$A$776,$A156,СВЦЭМ!$B$33:$B$776,M$155)+'СЕТ СН'!$F$15</f>
        <v>158.83418405</v>
      </c>
      <c r="N156" s="36">
        <f>SUMIFS(СВЦЭМ!$E$33:$E$776,СВЦЭМ!$A$33:$A$776,$A156,СВЦЭМ!$B$33:$B$776,N$155)+'СЕТ СН'!$F$15</f>
        <v>152.13419562999999</v>
      </c>
      <c r="O156" s="36">
        <f>SUMIFS(СВЦЭМ!$E$33:$E$776,СВЦЭМ!$A$33:$A$776,$A156,СВЦЭМ!$B$33:$B$776,O$155)+'СЕТ СН'!$F$15</f>
        <v>142.19698822999999</v>
      </c>
      <c r="P156" s="36">
        <f>SUMIFS(СВЦЭМ!$E$33:$E$776,СВЦЭМ!$A$33:$A$776,$A156,СВЦЭМ!$B$33:$B$776,P$155)+'СЕТ СН'!$F$15</f>
        <v>142.57056614999999</v>
      </c>
      <c r="Q156" s="36">
        <f>SUMIFS(СВЦЭМ!$E$33:$E$776,СВЦЭМ!$A$33:$A$776,$A156,СВЦЭМ!$B$33:$B$776,Q$155)+'СЕТ СН'!$F$15</f>
        <v>142.8468196</v>
      </c>
      <c r="R156" s="36">
        <f>SUMIFS(СВЦЭМ!$E$33:$E$776,СВЦЭМ!$A$33:$A$776,$A156,СВЦЭМ!$B$33:$B$776,R$155)+'СЕТ СН'!$F$15</f>
        <v>142.75410274000001</v>
      </c>
      <c r="S156" s="36">
        <f>SUMIFS(СВЦЭМ!$E$33:$E$776,СВЦЭМ!$A$33:$A$776,$A156,СВЦЭМ!$B$33:$B$776,S$155)+'СЕТ СН'!$F$15</f>
        <v>142.86872893</v>
      </c>
      <c r="T156" s="36">
        <f>SUMIFS(СВЦЭМ!$E$33:$E$776,СВЦЭМ!$A$33:$A$776,$A156,СВЦЭМ!$B$33:$B$776,T$155)+'СЕТ СН'!$F$15</f>
        <v>142.88189819999999</v>
      </c>
      <c r="U156" s="36">
        <f>SUMIFS(СВЦЭМ!$E$33:$E$776,СВЦЭМ!$A$33:$A$776,$A156,СВЦЭМ!$B$33:$B$776,U$155)+'СЕТ СН'!$F$15</f>
        <v>143.1933176</v>
      </c>
      <c r="V156" s="36">
        <f>SUMIFS(СВЦЭМ!$E$33:$E$776,СВЦЭМ!$A$33:$A$776,$A156,СВЦЭМ!$B$33:$B$776,V$155)+'СЕТ СН'!$F$15</f>
        <v>140.49996214999999</v>
      </c>
      <c r="W156" s="36">
        <f>SUMIFS(СВЦЭМ!$E$33:$E$776,СВЦЭМ!$A$33:$A$776,$A156,СВЦЭМ!$B$33:$B$776,W$155)+'СЕТ СН'!$F$15</f>
        <v>137.25205149000001</v>
      </c>
      <c r="X156" s="36">
        <f>SUMIFS(СВЦЭМ!$E$33:$E$776,СВЦЭМ!$A$33:$A$776,$A156,СВЦЭМ!$B$33:$B$776,X$155)+'СЕТ СН'!$F$15</f>
        <v>145.22349019999999</v>
      </c>
      <c r="Y156" s="36">
        <f>SUMIFS(СВЦЭМ!$E$33:$E$776,СВЦЭМ!$A$33:$A$776,$A156,СВЦЭМ!$B$33:$B$776,Y$155)+'СЕТ СН'!$F$15</f>
        <v>167.68095796</v>
      </c>
      <c r="AA156" s="45"/>
    </row>
    <row r="157" spans="1:27" ht="15.75" x14ac:dyDescent="0.2">
      <c r="A157" s="35">
        <f>A156+1</f>
        <v>44045</v>
      </c>
      <c r="B157" s="36">
        <f>SUMIFS(СВЦЭМ!$E$33:$E$776,СВЦЭМ!$A$33:$A$776,$A157,СВЦЭМ!$B$33:$B$776,B$155)+'СЕТ СН'!$F$15</f>
        <v>172.94448406000001</v>
      </c>
      <c r="C157" s="36">
        <f>SUMIFS(СВЦЭМ!$E$33:$E$776,СВЦЭМ!$A$33:$A$776,$A157,СВЦЭМ!$B$33:$B$776,C$155)+'СЕТ СН'!$F$15</f>
        <v>181.75409875</v>
      </c>
      <c r="D157" s="36">
        <f>SUMIFS(СВЦЭМ!$E$33:$E$776,СВЦЭМ!$A$33:$A$776,$A157,СВЦЭМ!$B$33:$B$776,D$155)+'СЕТ СН'!$F$15</f>
        <v>187.92027039000001</v>
      </c>
      <c r="E157" s="36">
        <f>SUMIFS(СВЦЭМ!$E$33:$E$776,СВЦЭМ!$A$33:$A$776,$A157,СВЦЭМ!$B$33:$B$776,E$155)+'СЕТ СН'!$F$15</f>
        <v>189.01024128</v>
      </c>
      <c r="F157" s="36">
        <f>SUMIFS(СВЦЭМ!$E$33:$E$776,СВЦЭМ!$A$33:$A$776,$A157,СВЦЭМ!$B$33:$B$776,F$155)+'СЕТ СН'!$F$15</f>
        <v>189.59525008</v>
      </c>
      <c r="G157" s="36">
        <f>SUMIFS(СВЦЭМ!$E$33:$E$776,СВЦЭМ!$A$33:$A$776,$A157,СВЦЭМ!$B$33:$B$776,G$155)+'СЕТ СН'!$F$15</f>
        <v>189.01729885</v>
      </c>
      <c r="H157" s="36">
        <f>SUMIFS(СВЦЭМ!$E$33:$E$776,СВЦЭМ!$A$33:$A$776,$A157,СВЦЭМ!$B$33:$B$776,H$155)+'СЕТ СН'!$F$15</f>
        <v>183.48197883</v>
      </c>
      <c r="I157" s="36">
        <f>SUMIFS(СВЦЭМ!$E$33:$E$776,СВЦЭМ!$A$33:$A$776,$A157,СВЦЭМ!$B$33:$B$776,I$155)+'СЕТ СН'!$F$15</f>
        <v>191.06728000999999</v>
      </c>
      <c r="J157" s="36">
        <f>SUMIFS(СВЦЭМ!$E$33:$E$776,СВЦЭМ!$A$33:$A$776,$A157,СВЦЭМ!$B$33:$B$776,J$155)+'СЕТ СН'!$F$15</f>
        <v>182.50534865</v>
      </c>
      <c r="K157" s="36">
        <f>SUMIFS(СВЦЭМ!$E$33:$E$776,СВЦЭМ!$A$33:$A$776,$A157,СВЦЭМ!$B$33:$B$776,K$155)+'СЕТ СН'!$F$15</f>
        <v>168.89354058999999</v>
      </c>
      <c r="L157" s="36">
        <f>SUMIFS(СВЦЭМ!$E$33:$E$776,СВЦЭМ!$A$33:$A$776,$A157,СВЦЭМ!$B$33:$B$776,L$155)+'СЕТ СН'!$F$15</f>
        <v>161.57583915000001</v>
      </c>
      <c r="M157" s="36">
        <f>SUMIFS(СВЦЭМ!$E$33:$E$776,СВЦЭМ!$A$33:$A$776,$A157,СВЦЭМ!$B$33:$B$776,M$155)+'СЕТ СН'!$F$15</f>
        <v>147.20125146000001</v>
      </c>
      <c r="N157" s="36">
        <f>SUMIFS(СВЦЭМ!$E$33:$E$776,СВЦЭМ!$A$33:$A$776,$A157,СВЦЭМ!$B$33:$B$776,N$155)+'СЕТ СН'!$F$15</f>
        <v>140.38252453000001</v>
      </c>
      <c r="O157" s="36">
        <f>SUMIFS(СВЦЭМ!$E$33:$E$776,СВЦЭМ!$A$33:$A$776,$A157,СВЦЭМ!$B$33:$B$776,O$155)+'СЕТ СН'!$F$15</f>
        <v>137.32668175000001</v>
      </c>
      <c r="P157" s="36">
        <f>SUMIFS(СВЦЭМ!$E$33:$E$776,СВЦЭМ!$A$33:$A$776,$A157,СВЦЭМ!$B$33:$B$776,P$155)+'СЕТ СН'!$F$15</f>
        <v>139.17132719</v>
      </c>
      <c r="Q157" s="36">
        <f>SUMIFS(СВЦЭМ!$E$33:$E$776,СВЦЭМ!$A$33:$A$776,$A157,СВЦЭМ!$B$33:$B$776,Q$155)+'СЕТ СН'!$F$15</f>
        <v>141.47253831</v>
      </c>
      <c r="R157" s="36">
        <f>SUMIFS(СВЦЭМ!$E$33:$E$776,СВЦЭМ!$A$33:$A$776,$A157,СВЦЭМ!$B$33:$B$776,R$155)+'СЕТ СН'!$F$15</f>
        <v>140.01296995000001</v>
      </c>
      <c r="S157" s="36">
        <f>SUMIFS(СВЦЭМ!$E$33:$E$776,СВЦЭМ!$A$33:$A$776,$A157,СВЦЭМ!$B$33:$B$776,S$155)+'СЕТ СН'!$F$15</f>
        <v>140.85131014999999</v>
      </c>
      <c r="T157" s="36">
        <f>SUMIFS(СВЦЭМ!$E$33:$E$776,СВЦЭМ!$A$33:$A$776,$A157,СВЦЭМ!$B$33:$B$776,T$155)+'СЕТ СН'!$F$15</f>
        <v>140.63744776999999</v>
      </c>
      <c r="U157" s="36">
        <f>SUMIFS(СВЦЭМ!$E$33:$E$776,СВЦЭМ!$A$33:$A$776,$A157,СВЦЭМ!$B$33:$B$776,U$155)+'СЕТ СН'!$F$15</f>
        <v>137.85930554999999</v>
      </c>
      <c r="V157" s="36">
        <f>SUMIFS(СВЦЭМ!$E$33:$E$776,СВЦЭМ!$A$33:$A$776,$A157,СВЦЭМ!$B$33:$B$776,V$155)+'СЕТ СН'!$F$15</f>
        <v>132.44730007999999</v>
      </c>
      <c r="W157" s="36">
        <f>SUMIFS(СВЦЭМ!$E$33:$E$776,СВЦЭМ!$A$33:$A$776,$A157,СВЦЭМ!$B$33:$B$776,W$155)+'СЕТ СН'!$F$15</f>
        <v>132.42155973999999</v>
      </c>
      <c r="X157" s="36">
        <f>SUMIFS(СВЦЭМ!$E$33:$E$776,СВЦЭМ!$A$33:$A$776,$A157,СВЦЭМ!$B$33:$B$776,X$155)+'СЕТ СН'!$F$15</f>
        <v>138.67786888000001</v>
      </c>
      <c r="Y157" s="36">
        <f>SUMIFS(СВЦЭМ!$E$33:$E$776,СВЦЭМ!$A$33:$A$776,$A157,СВЦЭМ!$B$33:$B$776,Y$155)+'СЕТ СН'!$F$15</f>
        <v>157.04197697999999</v>
      </c>
    </row>
    <row r="158" spans="1:27" ht="15.75" x14ac:dyDescent="0.2">
      <c r="A158" s="35">
        <f t="shared" ref="A158:A186" si="4">A157+1</f>
        <v>44046</v>
      </c>
      <c r="B158" s="36">
        <f>SUMIFS(СВЦЭМ!$E$33:$E$776,СВЦЭМ!$A$33:$A$776,$A158,СВЦЭМ!$B$33:$B$776,B$155)+'СЕТ СН'!$F$15</f>
        <v>175.82690159000001</v>
      </c>
      <c r="C158" s="36">
        <f>SUMIFS(СВЦЭМ!$E$33:$E$776,СВЦЭМ!$A$33:$A$776,$A158,СВЦЭМ!$B$33:$B$776,C$155)+'СЕТ СН'!$F$15</f>
        <v>174.90581646999999</v>
      </c>
      <c r="D158" s="36">
        <f>SUMIFS(СВЦЭМ!$E$33:$E$776,СВЦЭМ!$A$33:$A$776,$A158,СВЦЭМ!$B$33:$B$776,D$155)+'СЕТ СН'!$F$15</f>
        <v>177.93433876</v>
      </c>
      <c r="E158" s="36">
        <f>SUMIFS(СВЦЭМ!$E$33:$E$776,СВЦЭМ!$A$33:$A$776,$A158,СВЦЭМ!$B$33:$B$776,E$155)+'СЕТ СН'!$F$15</f>
        <v>187.13190596999999</v>
      </c>
      <c r="F158" s="36">
        <f>SUMIFS(СВЦЭМ!$E$33:$E$776,СВЦЭМ!$A$33:$A$776,$A158,СВЦЭМ!$B$33:$B$776,F$155)+'СЕТ СН'!$F$15</f>
        <v>187.53292716000001</v>
      </c>
      <c r="G158" s="36">
        <f>SUMIFS(СВЦЭМ!$E$33:$E$776,СВЦЭМ!$A$33:$A$776,$A158,СВЦЭМ!$B$33:$B$776,G$155)+'СЕТ СН'!$F$15</f>
        <v>192.20355931</v>
      </c>
      <c r="H158" s="36">
        <f>SUMIFS(СВЦЭМ!$E$33:$E$776,СВЦЭМ!$A$33:$A$776,$A158,СВЦЭМ!$B$33:$B$776,H$155)+'СЕТ СН'!$F$15</f>
        <v>189.30420778000001</v>
      </c>
      <c r="I158" s="36">
        <f>SUMIFS(СВЦЭМ!$E$33:$E$776,СВЦЭМ!$A$33:$A$776,$A158,СВЦЭМ!$B$33:$B$776,I$155)+'СЕТ СН'!$F$15</f>
        <v>191.97432387999999</v>
      </c>
      <c r="J158" s="36">
        <f>SUMIFS(СВЦЭМ!$E$33:$E$776,СВЦЭМ!$A$33:$A$776,$A158,СВЦЭМ!$B$33:$B$776,J$155)+'СЕТ СН'!$F$15</f>
        <v>180.47082953</v>
      </c>
      <c r="K158" s="36">
        <f>SUMIFS(СВЦЭМ!$E$33:$E$776,СВЦЭМ!$A$33:$A$776,$A158,СВЦЭМ!$B$33:$B$776,K$155)+'СЕТ СН'!$F$15</f>
        <v>169.88615659000001</v>
      </c>
      <c r="L158" s="36">
        <f>SUMIFS(СВЦЭМ!$E$33:$E$776,СВЦЭМ!$A$33:$A$776,$A158,СВЦЭМ!$B$33:$B$776,L$155)+'СЕТ СН'!$F$15</f>
        <v>160.45843275999999</v>
      </c>
      <c r="M158" s="36">
        <f>SUMIFS(СВЦЭМ!$E$33:$E$776,СВЦЭМ!$A$33:$A$776,$A158,СВЦЭМ!$B$33:$B$776,M$155)+'СЕТ СН'!$F$15</f>
        <v>145.95382076999999</v>
      </c>
      <c r="N158" s="36">
        <f>SUMIFS(СВЦЭМ!$E$33:$E$776,СВЦЭМ!$A$33:$A$776,$A158,СВЦЭМ!$B$33:$B$776,N$155)+'СЕТ СН'!$F$15</f>
        <v>137.46405236000001</v>
      </c>
      <c r="O158" s="36">
        <f>SUMIFS(СВЦЭМ!$E$33:$E$776,СВЦЭМ!$A$33:$A$776,$A158,СВЦЭМ!$B$33:$B$776,O$155)+'СЕТ СН'!$F$15</f>
        <v>133.97564019999999</v>
      </c>
      <c r="P158" s="36">
        <f>SUMIFS(СВЦЭМ!$E$33:$E$776,СВЦЭМ!$A$33:$A$776,$A158,СВЦЭМ!$B$33:$B$776,P$155)+'СЕТ СН'!$F$15</f>
        <v>134.84478941</v>
      </c>
      <c r="Q158" s="36">
        <f>SUMIFS(СВЦЭМ!$E$33:$E$776,СВЦЭМ!$A$33:$A$776,$A158,СВЦЭМ!$B$33:$B$776,Q$155)+'СЕТ СН'!$F$15</f>
        <v>135.67893219000001</v>
      </c>
      <c r="R158" s="36">
        <f>SUMIFS(СВЦЭМ!$E$33:$E$776,СВЦЭМ!$A$33:$A$776,$A158,СВЦЭМ!$B$33:$B$776,R$155)+'СЕТ СН'!$F$15</f>
        <v>137.27045222000001</v>
      </c>
      <c r="S158" s="36">
        <f>SUMIFS(СВЦЭМ!$E$33:$E$776,СВЦЭМ!$A$33:$A$776,$A158,СВЦЭМ!$B$33:$B$776,S$155)+'СЕТ СН'!$F$15</f>
        <v>138.12486096000001</v>
      </c>
      <c r="T158" s="36">
        <f>SUMIFS(СВЦЭМ!$E$33:$E$776,СВЦЭМ!$A$33:$A$776,$A158,СВЦЭМ!$B$33:$B$776,T$155)+'СЕТ СН'!$F$15</f>
        <v>139.91407946000001</v>
      </c>
      <c r="U158" s="36">
        <f>SUMIFS(СВЦЭМ!$E$33:$E$776,СВЦЭМ!$A$33:$A$776,$A158,СВЦЭМ!$B$33:$B$776,U$155)+'СЕТ СН'!$F$15</f>
        <v>139.53451344999999</v>
      </c>
      <c r="V158" s="36">
        <f>SUMIFS(СВЦЭМ!$E$33:$E$776,СВЦЭМ!$A$33:$A$776,$A158,СВЦЭМ!$B$33:$B$776,V$155)+'СЕТ СН'!$F$15</f>
        <v>137.93779394000001</v>
      </c>
      <c r="W158" s="36">
        <f>SUMIFS(СВЦЭМ!$E$33:$E$776,СВЦЭМ!$A$33:$A$776,$A158,СВЦЭМ!$B$33:$B$776,W$155)+'СЕТ СН'!$F$15</f>
        <v>135.62147245</v>
      </c>
      <c r="X158" s="36">
        <f>SUMIFS(СВЦЭМ!$E$33:$E$776,СВЦЭМ!$A$33:$A$776,$A158,СВЦЭМ!$B$33:$B$776,X$155)+'СЕТ СН'!$F$15</f>
        <v>140.41861369</v>
      </c>
      <c r="Y158" s="36">
        <f>SUMIFS(СВЦЭМ!$E$33:$E$776,СВЦЭМ!$A$33:$A$776,$A158,СВЦЭМ!$B$33:$B$776,Y$155)+'СЕТ СН'!$F$15</f>
        <v>158.35265090999999</v>
      </c>
    </row>
    <row r="159" spans="1:27" ht="15.75" x14ac:dyDescent="0.2">
      <c r="A159" s="35">
        <f t="shared" si="4"/>
        <v>44047</v>
      </c>
      <c r="B159" s="36">
        <f>SUMIFS(СВЦЭМ!$E$33:$E$776,СВЦЭМ!$A$33:$A$776,$A159,СВЦЭМ!$B$33:$B$776,B$155)+'СЕТ СН'!$F$15</f>
        <v>171.74768785000001</v>
      </c>
      <c r="C159" s="36">
        <f>SUMIFS(СВЦЭМ!$E$33:$E$776,СВЦЭМ!$A$33:$A$776,$A159,СВЦЭМ!$B$33:$B$776,C$155)+'СЕТ СН'!$F$15</f>
        <v>182.26400411</v>
      </c>
      <c r="D159" s="36">
        <f>SUMIFS(СВЦЭМ!$E$33:$E$776,СВЦЭМ!$A$33:$A$776,$A159,СВЦЭМ!$B$33:$B$776,D$155)+'СЕТ СН'!$F$15</f>
        <v>186.20584941000001</v>
      </c>
      <c r="E159" s="36">
        <f>SUMIFS(СВЦЭМ!$E$33:$E$776,СВЦЭМ!$A$33:$A$776,$A159,СВЦЭМ!$B$33:$B$776,E$155)+'СЕТ СН'!$F$15</f>
        <v>192.57819950999999</v>
      </c>
      <c r="F159" s="36">
        <f>SUMIFS(СВЦЭМ!$E$33:$E$776,СВЦЭМ!$A$33:$A$776,$A159,СВЦЭМ!$B$33:$B$776,F$155)+'СЕТ СН'!$F$15</f>
        <v>193.94633974000001</v>
      </c>
      <c r="G159" s="36">
        <f>SUMIFS(СВЦЭМ!$E$33:$E$776,СВЦЭМ!$A$33:$A$776,$A159,СВЦЭМ!$B$33:$B$776,G$155)+'СЕТ СН'!$F$15</f>
        <v>192.56092081</v>
      </c>
      <c r="H159" s="36">
        <f>SUMIFS(СВЦЭМ!$E$33:$E$776,СВЦЭМ!$A$33:$A$776,$A159,СВЦЭМ!$B$33:$B$776,H$155)+'СЕТ СН'!$F$15</f>
        <v>183.56224076999999</v>
      </c>
      <c r="I159" s="36">
        <f>SUMIFS(СВЦЭМ!$E$33:$E$776,СВЦЭМ!$A$33:$A$776,$A159,СВЦЭМ!$B$33:$B$776,I$155)+'СЕТ СН'!$F$15</f>
        <v>182.20196208999999</v>
      </c>
      <c r="J159" s="36">
        <f>SUMIFS(СВЦЭМ!$E$33:$E$776,СВЦЭМ!$A$33:$A$776,$A159,СВЦЭМ!$B$33:$B$776,J$155)+'СЕТ СН'!$F$15</f>
        <v>172.73886809000001</v>
      </c>
      <c r="K159" s="36">
        <f>SUMIFS(СВЦЭМ!$E$33:$E$776,СВЦЭМ!$A$33:$A$776,$A159,СВЦЭМ!$B$33:$B$776,K$155)+'СЕТ СН'!$F$15</f>
        <v>166.70595596000001</v>
      </c>
      <c r="L159" s="36">
        <f>SUMIFS(СВЦЭМ!$E$33:$E$776,СВЦЭМ!$A$33:$A$776,$A159,СВЦЭМ!$B$33:$B$776,L$155)+'СЕТ СН'!$F$15</f>
        <v>165.58393064000001</v>
      </c>
      <c r="M159" s="36">
        <f>SUMIFS(СВЦЭМ!$E$33:$E$776,СВЦЭМ!$A$33:$A$776,$A159,СВЦЭМ!$B$33:$B$776,M$155)+'СЕТ СН'!$F$15</f>
        <v>149.86162302</v>
      </c>
      <c r="N159" s="36">
        <f>SUMIFS(СВЦЭМ!$E$33:$E$776,СВЦЭМ!$A$33:$A$776,$A159,СВЦЭМ!$B$33:$B$776,N$155)+'СЕТ СН'!$F$15</f>
        <v>138.59785235999999</v>
      </c>
      <c r="O159" s="36">
        <f>SUMIFS(СВЦЭМ!$E$33:$E$776,СВЦЭМ!$A$33:$A$776,$A159,СВЦЭМ!$B$33:$B$776,O$155)+'СЕТ СН'!$F$15</f>
        <v>133.80751598000001</v>
      </c>
      <c r="P159" s="36">
        <f>SUMIFS(СВЦЭМ!$E$33:$E$776,СВЦЭМ!$A$33:$A$776,$A159,СВЦЭМ!$B$33:$B$776,P$155)+'СЕТ СН'!$F$15</f>
        <v>132.96063667000001</v>
      </c>
      <c r="Q159" s="36">
        <f>SUMIFS(СВЦЭМ!$E$33:$E$776,СВЦЭМ!$A$33:$A$776,$A159,СВЦЭМ!$B$33:$B$776,Q$155)+'СЕТ СН'!$F$15</f>
        <v>132.84132722999999</v>
      </c>
      <c r="R159" s="36">
        <f>SUMIFS(СВЦЭМ!$E$33:$E$776,СВЦЭМ!$A$33:$A$776,$A159,СВЦЭМ!$B$33:$B$776,R$155)+'СЕТ СН'!$F$15</f>
        <v>132.31826257</v>
      </c>
      <c r="S159" s="36">
        <f>SUMIFS(СВЦЭМ!$E$33:$E$776,СВЦЭМ!$A$33:$A$776,$A159,СВЦЭМ!$B$33:$B$776,S$155)+'СЕТ СН'!$F$15</f>
        <v>136.77456681000001</v>
      </c>
      <c r="T159" s="36">
        <f>SUMIFS(СВЦЭМ!$E$33:$E$776,СВЦЭМ!$A$33:$A$776,$A159,СВЦЭМ!$B$33:$B$776,T$155)+'СЕТ СН'!$F$15</f>
        <v>135.60342661000001</v>
      </c>
      <c r="U159" s="36">
        <f>SUMIFS(СВЦЭМ!$E$33:$E$776,СВЦЭМ!$A$33:$A$776,$A159,СВЦЭМ!$B$33:$B$776,U$155)+'СЕТ СН'!$F$15</f>
        <v>135.61397948000001</v>
      </c>
      <c r="V159" s="36">
        <f>SUMIFS(СВЦЭМ!$E$33:$E$776,СВЦЭМ!$A$33:$A$776,$A159,СВЦЭМ!$B$33:$B$776,V$155)+'СЕТ СН'!$F$15</f>
        <v>135.47559508000001</v>
      </c>
      <c r="W159" s="36">
        <f>SUMIFS(СВЦЭМ!$E$33:$E$776,СВЦЭМ!$A$33:$A$776,$A159,СВЦЭМ!$B$33:$B$776,W$155)+'СЕТ СН'!$F$15</f>
        <v>135.82708009000001</v>
      </c>
      <c r="X159" s="36">
        <f>SUMIFS(СВЦЭМ!$E$33:$E$776,СВЦЭМ!$A$33:$A$776,$A159,СВЦЭМ!$B$33:$B$776,X$155)+'СЕТ СН'!$F$15</f>
        <v>140.92044852999999</v>
      </c>
      <c r="Y159" s="36">
        <f>SUMIFS(СВЦЭМ!$E$33:$E$776,СВЦЭМ!$A$33:$A$776,$A159,СВЦЭМ!$B$33:$B$776,Y$155)+'СЕТ СН'!$F$15</f>
        <v>158.24747592</v>
      </c>
    </row>
    <row r="160" spans="1:27" ht="15.75" x14ac:dyDescent="0.2">
      <c r="A160" s="35">
        <f t="shared" si="4"/>
        <v>44048</v>
      </c>
      <c r="B160" s="36">
        <f>SUMIFS(СВЦЭМ!$E$33:$E$776,СВЦЭМ!$A$33:$A$776,$A160,СВЦЭМ!$B$33:$B$776,B$155)+'СЕТ СН'!$F$15</f>
        <v>172.1415958</v>
      </c>
      <c r="C160" s="36">
        <f>SUMIFS(СВЦЭМ!$E$33:$E$776,СВЦЭМ!$A$33:$A$776,$A160,СВЦЭМ!$B$33:$B$776,C$155)+'СЕТ СН'!$F$15</f>
        <v>187.32584026000001</v>
      </c>
      <c r="D160" s="36">
        <f>SUMIFS(СВЦЭМ!$E$33:$E$776,СВЦЭМ!$A$33:$A$776,$A160,СВЦЭМ!$B$33:$B$776,D$155)+'СЕТ СН'!$F$15</f>
        <v>190.39401569</v>
      </c>
      <c r="E160" s="36">
        <f>SUMIFS(СВЦЭМ!$E$33:$E$776,СВЦЭМ!$A$33:$A$776,$A160,СВЦЭМ!$B$33:$B$776,E$155)+'СЕТ СН'!$F$15</f>
        <v>192.60568649000001</v>
      </c>
      <c r="F160" s="36">
        <f>SUMIFS(СВЦЭМ!$E$33:$E$776,СВЦЭМ!$A$33:$A$776,$A160,СВЦЭМ!$B$33:$B$776,F$155)+'СЕТ СН'!$F$15</f>
        <v>192.20377814</v>
      </c>
      <c r="G160" s="36">
        <f>SUMIFS(СВЦЭМ!$E$33:$E$776,СВЦЭМ!$A$33:$A$776,$A160,СВЦЭМ!$B$33:$B$776,G$155)+'СЕТ СН'!$F$15</f>
        <v>194.99482915999999</v>
      </c>
      <c r="H160" s="36">
        <f>SUMIFS(СВЦЭМ!$E$33:$E$776,СВЦЭМ!$A$33:$A$776,$A160,СВЦЭМ!$B$33:$B$776,H$155)+'СЕТ СН'!$F$15</f>
        <v>190.29621505</v>
      </c>
      <c r="I160" s="36">
        <f>SUMIFS(СВЦЭМ!$E$33:$E$776,СВЦЭМ!$A$33:$A$776,$A160,СВЦЭМ!$B$33:$B$776,I$155)+'СЕТ СН'!$F$15</f>
        <v>183.14635279000001</v>
      </c>
      <c r="J160" s="36">
        <f>SUMIFS(СВЦЭМ!$E$33:$E$776,СВЦЭМ!$A$33:$A$776,$A160,СВЦЭМ!$B$33:$B$776,J$155)+'СЕТ СН'!$F$15</f>
        <v>172.58273659</v>
      </c>
      <c r="K160" s="36">
        <f>SUMIFS(СВЦЭМ!$E$33:$E$776,СВЦЭМ!$A$33:$A$776,$A160,СВЦЭМ!$B$33:$B$776,K$155)+'СЕТ СН'!$F$15</f>
        <v>174.45583611999999</v>
      </c>
      <c r="L160" s="36">
        <f>SUMIFS(СВЦЭМ!$E$33:$E$776,СВЦЭМ!$A$33:$A$776,$A160,СВЦЭМ!$B$33:$B$776,L$155)+'СЕТ СН'!$F$15</f>
        <v>164.00983707</v>
      </c>
      <c r="M160" s="36">
        <f>SUMIFS(СВЦЭМ!$E$33:$E$776,СВЦЭМ!$A$33:$A$776,$A160,СВЦЭМ!$B$33:$B$776,M$155)+'СЕТ СН'!$F$15</f>
        <v>149.61360141</v>
      </c>
      <c r="N160" s="36">
        <f>SUMIFS(СВЦЭМ!$E$33:$E$776,СВЦЭМ!$A$33:$A$776,$A160,СВЦЭМ!$B$33:$B$776,N$155)+'СЕТ СН'!$F$15</f>
        <v>139.22464579000001</v>
      </c>
      <c r="O160" s="36">
        <f>SUMIFS(СВЦЭМ!$E$33:$E$776,СВЦЭМ!$A$33:$A$776,$A160,СВЦЭМ!$B$33:$B$776,O$155)+'СЕТ СН'!$F$15</f>
        <v>132.82586566000001</v>
      </c>
      <c r="P160" s="36">
        <f>SUMIFS(СВЦЭМ!$E$33:$E$776,СВЦЭМ!$A$33:$A$776,$A160,СВЦЭМ!$B$33:$B$776,P$155)+'СЕТ СН'!$F$15</f>
        <v>134.37777456000001</v>
      </c>
      <c r="Q160" s="36">
        <f>SUMIFS(СВЦЭМ!$E$33:$E$776,СВЦЭМ!$A$33:$A$776,$A160,СВЦЭМ!$B$33:$B$776,Q$155)+'СЕТ СН'!$F$15</f>
        <v>134.48206302</v>
      </c>
      <c r="R160" s="36">
        <f>SUMIFS(СВЦЭМ!$E$33:$E$776,СВЦЭМ!$A$33:$A$776,$A160,СВЦЭМ!$B$33:$B$776,R$155)+'СЕТ СН'!$F$15</f>
        <v>133.36886035000001</v>
      </c>
      <c r="S160" s="36">
        <f>SUMIFS(СВЦЭМ!$E$33:$E$776,СВЦЭМ!$A$33:$A$776,$A160,СВЦЭМ!$B$33:$B$776,S$155)+'СЕТ СН'!$F$15</f>
        <v>133.62410965999999</v>
      </c>
      <c r="T160" s="36">
        <f>SUMIFS(СВЦЭМ!$E$33:$E$776,СВЦЭМ!$A$33:$A$776,$A160,СВЦЭМ!$B$33:$B$776,T$155)+'СЕТ СН'!$F$15</f>
        <v>137.42148803000001</v>
      </c>
      <c r="U160" s="36">
        <f>SUMIFS(СВЦЭМ!$E$33:$E$776,СВЦЭМ!$A$33:$A$776,$A160,СВЦЭМ!$B$33:$B$776,U$155)+'СЕТ СН'!$F$15</f>
        <v>138.7900641</v>
      </c>
      <c r="V160" s="36">
        <f>SUMIFS(СВЦЭМ!$E$33:$E$776,СВЦЭМ!$A$33:$A$776,$A160,СВЦЭМ!$B$33:$B$776,V$155)+'СЕТ СН'!$F$15</f>
        <v>134.96217229000001</v>
      </c>
      <c r="W160" s="36">
        <f>SUMIFS(СВЦЭМ!$E$33:$E$776,СВЦЭМ!$A$33:$A$776,$A160,СВЦЭМ!$B$33:$B$776,W$155)+'СЕТ СН'!$F$15</f>
        <v>134.63862878</v>
      </c>
      <c r="X160" s="36">
        <f>SUMIFS(СВЦЭМ!$E$33:$E$776,СВЦЭМ!$A$33:$A$776,$A160,СВЦЭМ!$B$33:$B$776,X$155)+'СЕТ СН'!$F$15</f>
        <v>138.74706807999999</v>
      </c>
      <c r="Y160" s="36">
        <f>SUMIFS(СВЦЭМ!$E$33:$E$776,СВЦЭМ!$A$33:$A$776,$A160,СВЦЭМ!$B$33:$B$776,Y$155)+'СЕТ СН'!$F$15</f>
        <v>161.15367674000001</v>
      </c>
    </row>
    <row r="161" spans="1:25" ht="15.75" x14ac:dyDescent="0.2">
      <c r="A161" s="35">
        <f t="shared" si="4"/>
        <v>44049</v>
      </c>
      <c r="B161" s="36">
        <f>SUMIFS(СВЦЭМ!$E$33:$E$776,СВЦЭМ!$A$33:$A$776,$A161,СВЦЭМ!$B$33:$B$776,B$155)+'СЕТ СН'!$F$15</f>
        <v>182.94006142999999</v>
      </c>
      <c r="C161" s="36">
        <f>SUMIFS(СВЦЭМ!$E$33:$E$776,СВЦЭМ!$A$33:$A$776,$A161,СВЦЭМ!$B$33:$B$776,C$155)+'СЕТ СН'!$F$15</f>
        <v>193.79544870000001</v>
      </c>
      <c r="D161" s="36">
        <f>SUMIFS(СВЦЭМ!$E$33:$E$776,СВЦЭМ!$A$33:$A$776,$A161,СВЦЭМ!$B$33:$B$776,D$155)+'СЕТ СН'!$F$15</f>
        <v>198.33098831000001</v>
      </c>
      <c r="E161" s="36">
        <f>SUMIFS(СВЦЭМ!$E$33:$E$776,СВЦЭМ!$A$33:$A$776,$A161,СВЦЭМ!$B$33:$B$776,E$155)+'СЕТ СН'!$F$15</f>
        <v>197.25078135000001</v>
      </c>
      <c r="F161" s="36">
        <f>SUMIFS(СВЦЭМ!$E$33:$E$776,СВЦЭМ!$A$33:$A$776,$A161,СВЦЭМ!$B$33:$B$776,F$155)+'СЕТ СН'!$F$15</f>
        <v>195.30452094</v>
      </c>
      <c r="G161" s="36">
        <f>SUMIFS(СВЦЭМ!$E$33:$E$776,СВЦЭМ!$A$33:$A$776,$A161,СВЦЭМ!$B$33:$B$776,G$155)+'СЕТ СН'!$F$15</f>
        <v>197.09319256000001</v>
      </c>
      <c r="H161" s="36">
        <f>SUMIFS(СВЦЭМ!$E$33:$E$776,СВЦЭМ!$A$33:$A$776,$A161,СВЦЭМ!$B$33:$B$776,H$155)+'СЕТ СН'!$F$15</f>
        <v>196.60978248999999</v>
      </c>
      <c r="I161" s="36">
        <f>SUMIFS(СВЦЭМ!$E$33:$E$776,СВЦЭМ!$A$33:$A$776,$A161,СВЦЭМ!$B$33:$B$776,I$155)+'СЕТ СН'!$F$15</f>
        <v>185.96673103000001</v>
      </c>
      <c r="J161" s="36">
        <f>SUMIFS(СВЦЭМ!$E$33:$E$776,СВЦЭМ!$A$33:$A$776,$A161,СВЦЭМ!$B$33:$B$776,J$155)+'СЕТ СН'!$F$15</f>
        <v>173.59118885999999</v>
      </c>
      <c r="K161" s="36">
        <f>SUMIFS(СВЦЭМ!$E$33:$E$776,СВЦЭМ!$A$33:$A$776,$A161,СВЦЭМ!$B$33:$B$776,K$155)+'СЕТ СН'!$F$15</f>
        <v>166.43766113000001</v>
      </c>
      <c r="L161" s="36">
        <f>SUMIFS(СВЦЭМ!$E$33:$E$776,СВЦЭМ!$A$33:$A$776,$A161,СВЦЭМ!$B$33:$B$776,L$155)+'СЕТ СН'!$F$15</f>
        <v>163.49933235</v>
      </c>
      <c r="M161" s="36">
        <f>SUMIFS(СВЦЭМ!$E$33:$E$776,СВЦЭМ!$A$33:$A$776,$A161,СВЦЭМ!$B$33:$B$776,M$155)+'СЕТ СН'!$F$15</f>
        <v>148.00178077000001</v>
      </c>
      <c r="N161" s="36">
        <f>SUMIFS(СВЦЭМ!$E$33:$E$776,СВЦЭМ!$A$33:$A$776,$A161,СВЦЭМ!$B$33:$B$776,N$155)+'СЕТ СН'!$F$15</f>
        <v>135.28132826000001</v>
      </c>
      <c r="O161" s="36">
        <f>SUMIFS(СВЦЭМ!$E$33:$E$776,СВЦЭМ!$A$33:$A$776,$A161,СВЦЭМ!$B$33:$B$776,O$155)+'СЕТ СН'!$F$15</f>
        <v>129.68051850000001</v>
      </c>
      <c r="P161" s="36">
        <f>SUMIFS(СВЦЭМ!$E$33:$E$776,СВЦЭМ!$A$33:$A$776,$A161,СВЦЭМ!$B$33:$B$776,P$155)+'СЕТ СН'!$F$15</f>
        <v>130.64955642999999</v>
      </c>
      <c r="Q161" s="36">
        <f>SUMIFS(СВЦЭМ!$E$33:$E$776,СВЦЭМ!$A$33:$A$776,$A161,СВЦЭМ!$B$33:$B$776,Q$155)+'СЕТ СН'!$F$15</f>
        <v>131.04095995</v>
      </c>
      <c r="R161" s="36">
        <f>SUMIFS(СВЦЭМ!$E$33:$E$776,СВЦЭМ!$A$33:$A$776,$A161,СВЦЭМ!$B$33:$B$776,R$155)+'СЕТ СН'!$F$15</f>
        <v>131.65476244999999</v>
      </c>
      <c r="S161" s="36">
        <f>SUMIFS(СВЦЭМ!$E$33:$E$776,СВЦЭМ!$A$33:$A$776,$A161,СВЦЭМ!$B$33:$B$776,S$155)+'СЕТ СН'!$F$15</f>
        <v>132.05302723</v>
      </c>
      <c r="T161" s="36">
        <f>SUMIFS(СВЦЭМ!$E$33:$E$776,СВЦЭМ!$A$33:$A$776,$A161,СВЦЭМ!$B$33:$B$776,T$155)+'СЕТ СН'!$F$15</f>
        <v>130.86947423000001</v>
      </c>
      <c r="U161" s="36">
        <f>SUMIFS(СВЦЭМ!$E$33:$E$776,СВЦЭМ!$A$33:$A$776,$A161,СВЦЭМ!$B$33:$B$776,U$155)+'СЕТ СН'!$F$15</f>
        <v>130.13052508999999</v>
      </c>
      <c r="V161" s="36">
        <f>SUMIFS(СВЦЭМ!$E$33:$E$776,СВЦЭМ!$A$33:$A$776,$A161,СВЦЭМ!$B$33:$B$776,V$155)+'СЕТ СН'!$F$15</f>
        <v>131.72177765999999</v>
      </c>
      <c r="W161" s="36">
        <f>SUMIFS(СВЦЭМ!$E$33:$E$776,СВЦЭМ!$A$33:$A$776,$A161,СВЦЭМ!$B$33:$B$776,W$155)+'СЕТ СН'!$F$15</f>
        <v>130.23018153999999</v>
      </c>
      <c r="X161" s="36">
        <f>SUMIFS(СВЦЭМ!$E$33:$E$776,СВЦЭМ!$A$33:$A$776,$A161,СВЦЭМ!$B$33:$B$776,X$155)+'СЕТ СН'!$F$15</f>
        <v>139.13119933999999</v>
      </c>
      <c r="Y161" s="36">
        <f>SUMIFS(СВЦЭМ!$E$33:$E$776,СВЦЭМ!$A$33:$A$776,$A161,СВЦЭМ!$B$33:$B$776,Y$155)+'СЕТ СН'!$F$15</f>
        <v>160.37152958999999</v>
      </c>
    </row>
    <row r="162" spans="1:25" ht="15.75" x14ac:dyDescent="0.2">
      <c r="A162" s="35">
        <f t="shared" si="4"/>
        <v>44050</v>
      </c>
      <c r="B162" s="36">
        <f>SUMIFS(СВЦЭМ!$E$33:$E$776,СВЦЭМ!$A$33:$A$776,$A162,СВЦЭМ!$B$33:$B$776,B$155)+'СЕТ СН'!$F$15</f>
        <v>170.42648457999999</v>
      </c>
      <c r="C162" s="36">
        <f>SUMIFS(СВЦЭМ!$E$33:$E$776,СВЦЭМ!$A$33:$A$776,$A162,СВЦЭМ!$B$33:$B$776,C$155)+'СЕТ СН'!$F$15</f>
        <v>180.37460794</v>
      </c>
      <c r="D162" s="36">
        <f>SUMIFS(СВЦЭМ!$E$33:$E$776,СВЦЭМ!$A$33:$A$776,$A162,СВЦЭМ!$B$33:$B$776,D$155)+'СЕТ СН'!$F$15</f>
        <v>183.13401315999999</v>
      </c>
      <c r="E162" s="36">
        <f>SUMIFS(СВЦЭМ!$E$33:$E$776,СВЦЭМ!$A$33:$A$776,$A162,СВЦЭМ!$B$33:$B$776,E$155)+'СЕТ СН'!$F$15</f>
        <v>188.83317377</v>
      </c>
      <c r="F162" s="36">
        <f>SUMIFS(СВЦЭМ!$E$33:$E$776,СВЦЭМ!$A$33:$A$776,$A162,СВЦЭМ!$B$33:$B$776,F$155)+'СЕТ СН'!$F$15</f>
        <v>190.19845878000001</v>
      </c>
      <c r="G162" s="36">
        <f>SUMIFS(СВЦЭМ!$E$33:$E$776,СВЦЭМ!$A$33:$A$776,$A162,СВЦЭМ!$B$33:$B$776,G$155)+'СЕТ СН'!$F$15</f>
        <v>188.34780240000001</v>
      </c>
      <c r="H162" s="36">
        <f>SUMIFS(СВЦЭМ!$E$33:$E$776,СВЦЭМ!$A$33:$A$776,$A162,СВЦЭМ!$B$33:$B$776,H$155)+'СЕТ СН'!$F$15</f>
        <v>181.47621708</v>
      </c>
      <c r="I162" s="36">
        <f>SUMIFS(СВЦЭМ!$E$33:$E$776,СВЦЭМ!$A$33:$A$776,$A162,СВЦЭМ!$B$33:$B$776,I$155)+'СЕТ СН'!$F$15</f>
        <v>175.90983317000001</v>
      </c>
      <c r="J162" s="36">
        <f>SUMIFS(СВЦЭМ!$E$33:$E$776,СВЦЭМ!$A$33:$A$776,$A162,СВЦЭМ!$B$33:$B$776,J$155)+'СЕТ СН'!$F$15</f>
        <v>169.16621717999999</v>
      </c>
      <c r="K162" s="36">
        <f>SUMIFS(СВЦЭМ!$E$33:$E$776,СВЦЭМ!$A$33:$A$776,$A162,СВЦЭМ!$B$33:$B$776,K$155)+'СЕТ СН'!$F$15</f>
        <v>170.00907849000001</v>
      </c>
      <c r="L162" s="36">
        <f>SUMIFS(СВЦЭМ!$E$33:$E$776,СВЦЭМ!$A$33:$A$776,$A162,СВЦЭМ!$B$33:$B$776,L$155)+'СЕТ СН'!$F$15</f>
        <v>164.57971766</v>
      </c>
      <c r="M162" s="36">
        <f>SUMIFS(СВЦЭМ!$E$33:$E$776,СВЦЭМ!$A$33:$A$776,$A162,СВЦЭМ!$B$33:$B$776,M$155)+'СЕТ СН'!$F$15</f>
        <v>157.21584741999999</v>
      </c>
      <c r="N162" s="36">
        <f>SUMIFS(СВЦЭМ!$E$33:$E$776,СВЦЭМ!$A$33:$A$776,$A162,СВЦЭМ!$B$33:$B$776,N$155)+'СЕТ СН'!$F$15</f>
        <v>146.09233427999999</v>
      </c>
      <c r="O162" s="36">
        <f>SUMIFS(СВЦЭМ!$E$33:$E$776,СВЦЭМ!$A$33:$A$776,$A162,СВЦЭМ!$B$33:$B$776,O$155)+'СЕТ СН'!$F$15</f>
        <v>139.48802183000001</v>
      </c>
      <c r="P162" s="36">
        <f>SUMIFS(СВЦЭМ!$E$33:$E$776,СВЦЭМ!$A$33:$A$776,$A162,СВЦЭМ!$B$33:$B$776,P$155)+'СЕТ СН'!$F$15</f>
        <v>140.35978373</v>
      </c>
      <c r="Q162" s="36">
        <f>SUMIFS(СВЦЭМ!$E$33:$E$776,СВЦЭМ!$A$33:$A$776,$A162,СВЦЭМ!$B$33:$B$776,Q$155)+'СЕТ СН'!$F$15</f>
        <v>140.85344941</v>
      </c>
      <c r="R162" s="36">
        <f>SUMIFS(СВЦЭМ!$E$33:$E$776,СВЦЭМ!$A$33:$A$776,$A162,СВЦЭМ!$B$33:$B$776,R$155)+'СЕТ СН'!$F$15</f>
        <v>142.84539534999999</v>
      </c>
      <c r="S162" s="36">
        <f>SUMIFS(СВЦЭМ!$E$33:$E$776,СВЦЭМ!$A$33:$A$776,$A162,СВЦЭМ!$B$33:$B$776,S$155)+'СЕТ СН'!$F$15</f>
        <v>143.22864455999999</v>
      </c>
      <c r="T162" s="36">
        <f>SUMIFS(СВЦЭМ!$E$33:$E$776,СВЦЭМ!$A$33:$A$776,$A162,СВЦЭМ!$B$33:$B$776,T$155)+'СЕТ СН'!$F$15</f>
        <v>140.67196512000001</v>
      </c>
      <c r="U162" s="36">
        <f>SUMIFS(СВЦЭМ!$E$33:$E$776,СВЦЭМ!$A$33:$A$776,$A162,СВЦЭМ!$B$33:$B$776,U$155)+'СЕТ СН'!$F$15</f>
        <v>142.97714012</v>
      </c>
      <c r="V162" s="36">
        <f>SUMIFS(СВЦЭМ!$E$33:$E$776,СВЦЭМ!$A$33:$A$776,$A162,СВЦЭМ!$B$33:$B$776,V$155)+'СЕТ СН'!$F$15</f>
        <v>146.56206535000001</v>
      </c>
      <c r="W162" s="36">
        <f>SUMIFS(СВЦЭМ!$E$33:$E$776,СВЦЭМ!$A$33:$A$776,$A162,СВЦЭМ!$B$33:$B$776,W$155)+'СЕТ СН'!$F$15</f>
        <v>143.96505711</v>
      </c>
      <c r="X162" s="36">
        <f>SUMIFS(СВЦЭМ!$E$33:$E$776,СВЦЭМ!$A$33:$A$776,$A162,СВЦЭМ!$B$33:$B$776,X$155)+'СЕТ СН'!$F$15</f>
        <v>150.56953637999999</v>
      </c>
      <c r="Y162" s="36">
        <f>SUMIFS(СВЦЭМ!$E$33:$E$776,СВЦЭМ!$A$33:$A$776,$A162,СВЦЭМ!$B$33:$B$776,Y$155)+'СЕТ СН'!$F$15</f>
        <v>168.53351315</v>
      </c>
    </row>
    <row r="163" spans="1:25" ht="15.75" x14ac:dyDescent="0.2">
      <c r="A163" s="35">
        <f t="shared" si="4"/>
        <v>44051</v>
      </c>
      <c r="B163" s="36">
        <f>SUMIFS(СВЦЭМ!$E$33:$E$776,СВЦЭМ!$A$33:$A$776,$A163,СВЦЭМ!$B$33:$B$776,B$155)+'СЕТ СН'!$F$15</f>
        <v>184.27033337</v>
      </c>
      <c r="C163" s="36">
        <f>SUMIFS(СВЦЭМ!$E$33:$E$776,СВЦЭМ!$A$33:$A$776,$A163,СВЦЭМ!$B$33:$B$776,C$155)+'СЕТ СН'!$F$15</f>
        <v>189.12000147000001</v>
      </c>
      <c r="D163" s="36">
        <f>SUMIFS(СВЦЭМ!$E$33:$E$776,СВЦЭМ!$A$33:$A$776,$A163,СВЦЭМ!$B$33:$B$776,D$155)+'СЕТ СН'!$F$15</f>
        <v>189.64125415999999</v>
      </c>
      <c r="E163" s="36">
        <f>SUMIFS(СВЦЭМ!$E$33:$E$776,СВЦЭМ!$A$33:$A$776,$A163,СВЦЭМ!$B$33:$B$776,E$155)+'СЕТ СН'!$F$15</f>
        <v>193.83551383</v>
      </c>
      <c r="F163" s="36">
        <f>SUMIFS(СВЦЭМ!$E$33:$E$776,СВЦЭМ!$A$33:$A$776,$A163,СВЦЭМ!$B$33:$B$776,F$155)+'СЕТ СН'!$F$15</f>
        <v>193.43946785</v>
      </c>
      <c r="G163" s="36">
        <f>SUMIFS(СВЦЭМ!$E$33:$E$776,СВЦЭМ!$A$33:$A$776,$A163,СВЦЭМ!$B$33:$B$776,G$155)+'СЕТ СН'!$F$15</f>
        <v>193.47421541</v>
      </c>
      <c r="H163" s="36">
        <f>SUMIFS(СВЦЭМ!$E$33:$E$776,СВЦЭМ!$A$33:$A$776,$A163,СВЦЭМ!$B$33:$B$776,H$155)+'СЕТ СН'!$F$15</f>
        <v>190.94820053000001</v>
      </c>
      <c r="I163" s="36">
        <f>SUMIFS(СВЦЭМ!$E$33:$E$776,СВЦЭМ!$A$33:$A$776,$A163,СВЦЭМ!$B$33:$B$776,I$155)+'СЕТ СН'!$F$15</f>
        <v>183.47130261999999</v>
      </c>
      <c r="J163" s="36">
        <f>SUMIFS(СВЦЭМ!$E$33:$E$776,СВЦЭМ!$A$33:$A$776,$A163,СВЦЭМ!$B$33:$B$776,J$155)+'СЕТ СН'!$F$15</f>
        <v>179.77562022999999</v>
      </c>
      <c r="K163" s="36">
        <f>SUMIFS(СВЦЭМ!$E$33:$E$776,СВЦЭМ!$A$33:$A$776,$A163,СВЦЭМ!$B$33:$B$776,K$155)+'СЕТ СН'!$F$15</f>
        <v>175.72666645999999</v>
      </c>
      <c r="L163" s="36">
        <f>SUMIFS(СВЦЭМ!$E$33:$E$776,СВЦЭМ!$A$33:$A$776,$A163,СВЦЭМ!$B$33:$B$776,L$155)+'СЕТ СН'!$F$15</f>
        <v>166.55862157000001</v>
      </c>
      <c r="M163" s="36">
        <f>SUMIFS(СВЦЭМ!$E$33:$E$776,СВЦЭМ!$A$33:$A$776,$A163,СВЦЭМ!$B$33:$B$776,M$155)+'СЕТ СН'!$F$15</f>
        <v>146.90566752999999</v>
      </c>
      <c r="N163" s="36">
        <f>SUMIFS(СВЦЭМ!$E$33:$E$776,СВЦЭМ!$A$33:$A$776,$A163,СВЦЭМ!$B$33:$B$776,N$155)+'СЕТ СН'!$F$15</f>
        <v>137.56418897</v>
      </c>
      <c r="O163" s="36">
        <f>SUMIFS(СВЦЭМ!$E$33:$E$776,СВЦЭМ!$A$33:$A$776,$A163,СВЦЭМ!$B$33:$B$776,O$155)+'СЕТ СН'!$F$15</f>
        <v>133.93326886</v>
      </c>
      <c r="P163" s="36">
        <f>SUMIFS(СВЦЭМ!$E$33:$E$776,СВЦЭМ!$A$33:$A$776,$A163,СВЦЭМ!$B$33:$B$776,P$155)+'СЕТ СН'!$F$15</f>
        <v>133.71957398999999</v>
      </c>
      <c r="Q163" s="36">
        <f>SUMIFS(СВЦЭМ!$E$33:$E$776,СВЦЭМ!$A$33:$A$776,$A163,СВЦЭМ!$B$33:$B$776,Q$155)+'СЕТ СН'!$F$15</f>
        <v>136.08275459999999</v>
      </c>
      <c r="R163" s="36">
        <f>SUMIFS(СВЦЭМ!$E$33:$E$776,СВЦЭМ!$A$33:$A$776,$A163,СВЦЭМ!$B$33:$B$776,R$155)+'СЕТ СН'!$F$15</f>
        <v>132.46415271999999</v>
      </c>
      <c r="S163" s="36">
        <f>SUMIFS(СВЦЭМ!$E$33:$E$776,СВЦЭМ!$A$33:$A$776,$A163,СВЦЭМ!$B$33:$B$776,S$155)+'СЕТ СН'!$F$15</f>
        <v>134.20335256000001</v>
      </c>
      <c r="T163" s="36">
        <f>SUMIFS(СВЦЭМ!$E$33:$E$776,СВЦЭМ!$A$33:$A$776,$A163,СВЦЭМ!$B$33:$B$776,T$155)+'СЕТ СН'!$F$15</f>
        <v>137.73316048000001</v>
      </c>
      <c r="U163" s="36">
        <f>SUMIFS(СВЦЭМ!$E$33:$E$776,СВЦЭМ!$A$33:$A$776,$A163,СВЦЭМ!$B$33:$B$776,U$155)+'СЕТ СН'!$F$15</f>
        <v>139.14559188999999</v>
      </c>
      <c r="V163" s="36">
        <f>SUMIFS(СВЦЭМ!$E$33:$E$776,СВЦЭМ!$A$33:$A$776,$A163,СВЦЭМ!$B$33:$B$776,V$155)+'СЕТ СН'!$F$15</f>
        <v>136.63007322000001</v>
      </c>
      <c r="W163" s="36">
        <f>SUMIFS(СВЦЭМ!$E$33:$E$776,СВЦЭМ!$A$33:$A$776,$A163,СВЦЭМ!$B$33:$B$776,W$155)+'СЕТ СН'!$F$15</f>
        <v>134.14370346999999</v>
      </c>
      <c r="X163" s="36">
        <f>SUMIFS(СВЦЭМ!$E$33:$E$776,СВЦЭМ!$A$33:$A$776,$A163,СВЦЭМ!$B$33:$B$776,X$155)+'СЕТ СН'!$F$15</f>
        <v>139.32012361</v>
      </c>
      <c r="Y163" s="36">
        <f>SUMIFS(СВЦЭМ!$E$33:$E$776,СВЦЭМ!$A$33:$A$776,$A163,СВЦЭМ!$B$33:$B$776,Y$155)+'СЕТ СН'!$F$15</f>
        <v>159.82470974</v>
      </c>
    </row>
    <row r="164" spans="1:25" ht="15.75" x14ac:dyDescent="0.2">
      <c r="A164" s="35">
        <f t="shared" si="4"/>
        <v>44052</v>
      </c>
      <c r="B164" s="36">
        <f>SUMIFS(СВЦЭМ!$E$33:$E$776,СВЦЭМ!$A$33:$A$776,$A164,СВЦЭМ!$B$33:$B$776,B$155)+'СЕТ СН'!$F$15</f>
        <v>178.23304618</v>
      </c>
      <c r="C164" s="36">
        <f>SUMIFS(СВЦЭМ!$E$33:$E$776,СВЦЭМ!$A$33:$A$776,$A164,СВЦЭМ!$B$33:$B$776,C$155)+'СЕТ СН'!$F$15</f>
        <v>195.84976004999999</v>
      </c>
      <c r="D164" s="36">
        <f>SUMIFS(СВЦЭМ!$E$33:$E$776,СВЦЭМ!$A$33:$A$776,$A164,СВЦЭМ!$B$33:$B$776,D$155)+'СЕТ СН'!$F$15</f>
        <v>194.45239426000001</v>
      </c>
      <c r="E164" s="36">
        <f>SUMIFS(СВЦЭМ!$E$33:$E$776,СВЦЭМ!$A$33:$A$776,$A164,СВЦЭМ!$B$33:$B$776,E$155)+'СЕТ СН'!$F$15</f>
        <v>193.36895251999999</v>
      </c>
      <c r="F164" s="36">
        <f>SUMIFS(СВЦЭМ!$E$33:$E$776,СВЦЭМ!$A$33:$A$776,$A164,СВЦЭМ!$B$33:$B$776,F$155)+'СЕТ СН'!$F$15</f>
        <v>192.14586904999999</v>
      </c>
      <c r="G164" s="36">
        <f>SUMIFS(СВЦЭМ!$E$33:$E$776,СВЦЭМ!$A$33:$A$776,$A164,СВЦЭМ!$B$33:$B$776,G$155)+'СЕТ СН'!$F$15</f>
        <v>193.55189623000001</v>
      </c>
      <c r="H164" s="36">
        <f>SUMIFS(СВЦЭМ!$E$33:$E$776,СВЦЭМ!$A$33:$A$776,$A164,СВЦЭМ!$B$33:$B$776,H$155)+'СЕТ СН'!$F$15</f>
        <v>195.98876185</v>
      </c>
      <c r="I164" s="36">
        <f>SUMIFS(СВЦЭМ!$E$33:$E$776,СВЦЭМ!$A$33:$A$776,$A164,СВЦЭМ!$B$33:$B$776,I$155)+'СЕТ СН'!$F$15</f>
        <v>195.23119656</v>
      </c>
      <c r="J164" s="36">
        <f>SUMIFS(СВЦЭМ!$E$33:$E$776,СВЦЭМ!$A$33:$A$776,$A164,СВЦЭМ!$B$33:$B$776,J$155)+'СЕТ СН'!$F$15</f>
        <v>184.65617119999999</v>
      </c>
      <c r="K164" s="36">
        <f>SUMIFS(СВЦЭМ!$E$33:$E$776,СВЦЭМ!$A$33:$A$776,$A164,СВЦЭМ!$B$33:$B$776,K$155)+'СЕТ СН'!$F$15</f>
        <v>175.69354421</v>
      </c>
      <c r="L164" s="36">
        <f>SUMIFS(СВЦЭМ!$E$33:$E$776,СВЦЭМ!$A$33:$A$776,$A164,СВЦЭМ!$B$33:$B$776,L$155)+'СЕТ СН'!$F$15</f>
        <v>166.0005165</v>
      </c>
      <c r="M164" s="36">
        <f>SUMIFS(СВЦЭМ!$E$33:$E$776,СВЦЭМ!$A$33:$A$776,$A164,СВЦЭМ!$B$33:$B$776,M$155)+'СЕТ СН'!$F$15</f>
        <v>147.82972183000001</v>
      </c>
      <c r="N164" s="36">
        <f>SUMIFS(СВЦЭМ!$E$33:$E$776,СВЦЭМ!$A$33:$A$776,$A164,СВЦЭМ!$B$33:$B$776,N$155)+'СЕТ СН'!$F$15</f>
        <v>136.78373923999999</v>
      </c>
      <c r="O164" s="36">
        <f>SUMIFS(СВЦЭМ!$E$33:$E$776,СВЦЭМ!$A$33:$A$776,$A164,СВЦЭМ!$B$33:$B$776,O$155)+'СЕТ СН'!$F$15</f>
        <v>129.96092702000001</v>
      </c>
      <c r="P164" s="36">
        <f>SUMIFS(СВЦЭМ!$E$33:$E$776,СВЦЭМ!$A$33:$A$776,$A164,СВЦЭМ!$B$33:$B$776,P$155)+'СЕТ СН'!$F$15</f>
        <v>130.51044702999999</v>
      </c>
      <c r="Q164" s="36">
        <f>SUMIFS(СВЦЭМ!$E$33:$E$776,СВЦЭМ!$A$33:$A$776,$A164,СВЦЭМ!$B$33:$B$776,Q$155)+'СЕТ СН'!$F$15</f>
        <v>134.30964996</v>
      </c>
      <c r="R164" s="36">
        <f>SUMIFS(СВЦЭМ!$E$33:$E$776,СВЦЭМ!$A$33:$A$776,$A164,СВЦЭМ!$B$33:$B$776,R$155)+'СЕТ СН'!$F$15</f>
        <v>131.49158073999999</v>
      </c>
      <c r="S164" s="36">
        <f>SUMIFS(СВЦЭМ!$E$33:$E$776,СВЦЭМ!$A$33:$A$776,$A164,СВЦЭМ!$B$33:$B$776,S$155)+'СЕТ СН'!$F$15</f>
        <v>131.98772826999999</v>
      </c>
      <c r="T164" s="36">
        <f>SUMIFS(СВЦЭМ!$E$33:$E$776,СВЦЭМ!$A$33:$A$776,$A164,СВЦЭМ!$B$33:$B$776,T$155)+'СЕТ СН'!$F$15</f>
        <v>134.2551196</v>
      </c>
      <c r="U164" s="36">
        <f>SUMIFS(СВЦЭМ!$E$33:$E$776,СВЦЭМ!$A$33:$A$776,$A164,СВЦЭМ!$B$33:$B$776,U$155)+'СЕТ СН'!$F$15</f>
        <v>135.27050553999999</v>
      </c>
      <c r="V164" s="36">
        <f>SUMIFS(СВЦЭМ!$E$33:$E$776,СВЦЭМ!$A$33:$A$776,$A164,СВЦЭМ!$B$33:$B$776,V$155)+'СЕТ СН'!$F$15</f>
        <v>135.34463212</v>
      </c>
      <c r="W164" s="36">
        <f>SUMIFS(СВЦЭМ!$E$33:$E$776,СВЦЭМ!$A$33:$A$776,$A164,СВЦЭМ!$B$33:$B$776,W$155)+'СЕТ СН'!$F$15</f>
        <v>132.36302727</v>
      </c>
      <c r="X164" s="36">
        <f>SUMIFS(СВЦЭМ!$E$33:$E$776,СВЦЭМ!$A$33:$A$776,$A164,СВЦЭМ!$B$33:$B$776,X$155)+'СЕТ СН'!$F$15</f>
        <v>138.90317497999999</v>
      </c>
      <c r="Y164" s="36">
        <f>SUMIFS(СВЦЭМ!$E$33:$E$776,СВЦЭМ!$A$33:$A$776,$A164,СВЦЭМ!$B$33:$B$776,Y$155)+'СЕТ СН'!$F$15</f>
        <v>160.82019475999999</v>
      </c>
    </row>
    <row r="165" spans="1:25" ht="15.75" x14ac:dyDescent="0.2">
      <c r="A165" s="35">
        <f t="shared" si="4"/>
        <v>44053</v>
      </c>
      <c r="B165" s="36">
        <f>SUMIFS(СВЦЭМ!$E$33:$E$776,СВЦЭМ!$A$33:$A$776,$A165,СВЦЭМ!$B$33:$B$776,B$155)+'СЕТ СН'!$F$15</f>
        <v>179.20660995</v>
      </c>
      <c r="C165" s="36">
        <f>SUMIFS(СВЦЭМ!$E$33:$E$776,СВЦЭМ!$A$33:$A$776,$A165,СВЦЭМ!$B$33:$B$776,C$155)+'СЕТ СН'!$F$15</f>
        <v>190.36340177</v>
      </c>
      <c r="D165" s="36">
        <f>SUMIFS(СВЦЭМ!$E$33:$E$776,СВЦЭМ!$A$33:$A$776,$A165,СВЦЭМ!$B$33:$B$776,D$155)+'СЕТ СН'!$F$15</f>
        <v>186.65890242</v>
      </c>
      <c r="E165" s="36">
        <f>SUMIFS(СВЦЭМ!$E$33:$E$776,СВЦЭМ!$A$33:$A$776,$A165,СВЦЭМ!$B$33:$B$776,E$155)+'СЕТ СН'!$F$15</f>
        <v>184.07928633</v>
      </c>
      <c r="F165" s="36">
        <f>SUMIFS(СВЦЭМ!$E$33:$E$776,СВЦЭМ!$A$33:$A$776,$A165,СВЦЭМ!$B$33:$B$776,F$155)+'СЕТ СН'!$F$15</f>
        <v>182.60248443</v>
      </c>
      <c r="G165" s="36">
        <f>SUMIFS(СВЦЭМ!$E$33:$E$776,СВЦЭМ!$A$33:$A$776,$A165,СВЦЭМ!$B$33:$B$776,G$155)+'СЕТ СН'!$F$15</f>
        <v>184.38471231</v>
      </c>
      <c r="H165" s="36">
        <f>SUMIFS(СВЦЭМ!$E$33:$E$776,СВЦЭМ!$A$33:$A$776,$A165,СВЦЭМ!$B$33:$B$776,H$155)+'СЕТ СН'!$F$15</f>
        <v>190.34792282000001</v>
      </c>
      <c r="I165" s="36">
        <f>SUMIFS(СВЦЭМ!$E$33:$E$776,СВЦЭМ!$A$33:$A$776,$A165,СВЦЭМ!$B$33:$B$776,I$155)+'СЕТ СН'!$F$15</f>
        <v>189.08913912</v>
      </c>
      <c r="J165" s="36">
        <f>SUMIFS(СВЦЭМ!$E$33:$E$776,СВЦЭМ!$A$33:$A$776,$A165,СВЦЭМ!$B$33:$B$776,J$155)+'СЕТ СН'!$F$15</f>
        <v>177.85994073000001</v>
      </c>
      <c r="K165" s="36">
        <f>SUMIFS(СВЦЭМ!$E$33:$E$776,СВЦЭМ!$A$33:$A$776,$A165,СВЦЭМ!$B$33:$B$776,K$155)+'СЕТ СН'!$F$15</f>
        <v>168.21442911</v>
      </c>
      <c r="L165" s="36">
        <f>SUMIFS(СВЦЭМ!$E$33:$E$776,СВЦЭМ!$A$33:$A$776,$A165,СВЦЭМ!$B$33:$B$776,L$155)+'СЕТ СН'!$F$15</f>
        <v>166.30625069000001</v>
      </c>
      <c r="M165" s="36">
        <f>SUMIFS(СВЦЭМ!$E$33:$E$776,СВЦЭМ!$A$33:$A$776,$A165,СВЦЭМ!$B$33:$B$776,M$155)+'СЕТ СН'!$F$15</f>
        <v>155.19923739000001</v>
      </c>
      <c r="N165" s="36">
        <f>SUMIFS(СВЦЭМ!$E$33:$E$776,СВЦЭМ!$A$33:$A$776,$A165,СВЦЭМ!$B$33:$B$776,N$155)+'СЕТ СН'!$F$15</f>
        <v>142.02702184</v>
      </c>
      <c r="O165" s="36">
        <f>SUMIFS(СВЦЭМ!$E$33:$E$776,СВЦЭМ!$A$33:$A$776,$A165,СВЦЭМ!$B$33:$B$776,O$155)+'СЕТ СН'!$F$15</f>
        <v>134.51413854</v>
      </c>
      <c r="P165" s="36">
        <f>SUMIFS(СВЦЭМ!$E$33:$E$776,СВЦЭМ!$A$33:$A$776,$A165,СВЦЭМ!$B$33:$B$776,P$155)+'СЕТ СН'!$F$15</f>
        <v>128.88409944</v>
      </c>
      <c r="Q165" s="36">
        <f>SUMIFS(СВЦЭМ!$E$33:$E$776,СВЦЭМ!$A$33:$A$776,$A165,СВЦЭМ!$B$33:$B$776,Q$155)+'СЕТ СН'!$F$15</f>
        <v>130.20392795999999</v>
      </c>
      <c r="R165" s="36">
        <f>SUMIFS(СВЦЭМ!$E$33:$E$776,СВЦЭМ!$A$33:$A$776,$A165,СВЦЭМ!$B$33:$B$776,R$155)+'СЕТ СН'!$F$15</f>
        <v>131.17735521</v>
      </c>
      <c r="S165" s="36">
        <f>SUMIFS(СВЦЭМ!$E$33:$E$776,СВЦЭМ!$A$33:$A$776,$A165,СВЦЭМ!$B$33:$B$776,S$155)+'СЕТ СН'!$F$15</f>
        <v>131.15968520999999</v>
      </c>
      <c r="T165" s="36">
        <f>SUMIFS(СВЦЭМ!$E$33:$E$776,СВЦЭМ!$A$33:$A$776,$A165,СВЦЭМ!$B$33:$B$776,T$155)+'СЕТ СН'!$F$15</f>
        <v>133.21937578999999</v>
      </c>
      <c r="U165" s="36">
        <f>SUMIFS(СВЦЭМ!$E$33:$E$776,СВЦЭМ!$A$33:$A$776,$A165,СВЦЭМ!$B$33:$B$776,U$155)+'СЕТ СН'!$F$15</f>
        <v>133.42126708000001</v>
      </c>
      <c r="V165" s="36">
        <f>SUMIFS(СВЦЭМ!$E$33:$E$776,СВЦЭМ!$A$33:$A$776,$A165,СВЦЭМ!$B$33:$B$776,V$155)+'СЕТ СН'!$F$15</f>
        <v>131.41944842000001</v>
      </c>
      <c r="W165" s="36">
        <f>SUMIFS(СВЦЭМ!$E$33:$E$776,СВЦЭМ!$A$33:$A$776,$A165,СВЦЭМ!$B$33:$B$776,W$155)+'СЕТ СН'!$F$15</f>
        <v>128.16050014000001</v>
      </c>
      <c r="X165" s="36">
        <f>SUMIFS(СВЦЭМ!$E$33:$E$776,СВЦЭМ!$A$33:$A$776,$A165,СВЦЭМ!$B$33:$B$776,X$155)+'СЕТ СН'!$F$15</f>
        <v>135.03437775</v>
      </c>
      <c r="Y165" s="36">
        <f>SUMIFS(СВЦЭМ!$E$33:$E$776,СВЦЭМ!$A$33:$A$776,$A165,СВЦЭМ!$B$33:$B$776,Y$155)+'СЕТ СН'!$F$15</f>
        <v>151.71200141</v>
      </c>
    </row>
    <row r="166" spans="1:25" ht="15.75" x14ac:dyDescent="0.2">
      <c r="A166" s="35">
        <f t="shared" si="4"/>
        <v>44054</v>
      </c>
      <c r="B166" s="36">
        <f>SUMIFS(СВЦЭМ!$E$33:$E$776,СВЦЭМ!$A$33:$A$776,$A166,СВЦЭМ!$B$33:$B$776,B$155)+'СЕТ СН'!$F$15</f>
        <v>170.79946423000001</v>
      </c>
      <c r="C166" s="36">
        <f>SUMIFS(СВЦЭМ!$E$33:$E$776,СВЦЭМ!$A$33:$A$776,$A166,СВЦЭМ!$B$33:$B$776,C$155)+'СЕТ СН'!$F$15</f>
        <v>179.85069734000001</v>
      </c>
      <c r="D166" s="36">
        <f>SUMIFS(СВЦЭМ!$E$33:$E$776,СВЦЭМ!$A$33:$A$776,$A166,СВЦЭМ!$B$33:$B$776,D$155)+'СЕТ СН'!$F$15</f>
        <v>178.69020135</v>
      </c>
      <c r="E166" s="36">
        <f>SUMIFS(СВЦЭМ!$E$33:$E$776,СВЦЭМ!$A$33:$A$776,$A166,СВЦЭМ!$B$33:$B$776,E$155)+'СЕТ СН'!$F$15</f>
        <v>175.76568402000001</v>
      </c>
      <c r="F166" s="36">
        <f>SUMIFS(СВЦЭМ!$E$33:$E$776,СВЦЭМ!$A$33:$A$776,$A166,СВЦЭМ!$B$33:$B$776,F$155)+'СЕТ СН'!$F$15</f>
        <v>172.83807859999999</v>
      </c>
      <c r="G166" s="36">
        <f>SUMIFS(СВЦЭМ!$E$33:$E$776,СВЦЭМ!$A$33:$A$776,$A166,СВЦЭМ!$B$33:$B$776,G$155)+'СЕТ СН'!$F$15</f>
        <v>175.47929443000001</v>
      </c>
      <c r="H166" s="36">
        <f>SUMIFS(СВЦЭМ!$E$33:$E$776,СВЦЭМ!$A$33:$A$776,$A166,СВЦЭМ!$B$33:$B$776,H$155)+'СЕТ СН'!$F$15</f>
        <v>168.94947228999999</v>
      </c>
      <c r="I166" s="36">
        <f>SUMIFS(СВЦЭМ!$E$33:$E$776,СВЦЭМ!$A$33:$A$776,$A166,СВЦЭМ!$B$33:$B$776,I$155)+'СЕТ СН'!$F$15</f>
        <v>165.76347007000001</v>
      </c>
      <c r="J166" s="36">
        <f>SUMIFS(СВЦЭМ!$E$33:$E$776,СВЦЭМ!$A$33:$A$776,$A166,СВЦЭМ!$B$33:$B$776,J$155)+'СЕТ СН'!$F$15</f>
        <v>160.20795365999999</v>
      </c>
      <c r="K166" s="36">
        <f>SUMIFS(СВЦЭМ!$E$33:$E$776,СВЦЭМ!$A$33:$A$776,$A166,СВЦЭМ!$B$33:$B$776,K$155)+'СЕТ СН'!$F$15</f>
        <v>155.24002999999999</v>
      </c>
      <c r="L166" s="36">
        <f>SUMIFS(СВЦЭМ!$E$33:$E$776,СВЦЭМ!$A$33:$A$776,$A166,СВЦЭМ!$B$33:$B$776,L$155)+'СЕТ СН'!$F$15</f>
        <v>153.12217731000001</v>
      </c>
      <c r="M166" s="36">
        <f>SUMIFS(СВЦЭМ!$E$33:$E$776,СВЦЭМ!$A$33:$A$776,$A166,СВЦЭМ!$B$33:$B$776,M$155)+'СЕТ СН'!$F$15</f>
        <v>144.05493407</v>
      </c>
      <c r="N166" s="36">
        <f>SUMIFS(СВЦЭМ!$E$33:$E$776,СВЦЭМ!$A$33:$A$776,$A166,СВЦЭМ!$B$33:$B$776,N$155)+'СЕТ СН'!$F$15</f>
        <v>140.81409298</v>
      </c>
      <c r="O166" s="36">
        <f>SUMIFS(СВЦЭМ!$E$33:$E$776,СВЦЭМ!$A$33:$A$776,$A166,СВЦЭМ!$B$33:$B$776,O$155)+'СЕТ СН'!$F$15</f>
        <v>141.79138495000001</v>
      </c>
      <c r="P166" s="36">
        <f>SUMIFS(СВЦЭМ!$E$33:$E$776,СВЦЭМ!$A$33:$A$776,$A166,СВЦЭМ!$B$33:$B$776,P$155)+'СЕТ СН'!$F$15</f>
        <v>141.72213561999999</v>
      </c>
      <c r="Q166" s="36">
        <f>SUMIFS(СВЦЭМ!$E$33:$E$776,СВЦЭМ!$A$33:$A$776,$A166,СВЦЭМ!$B$33:$B$776,Q$155)+'СЕТ СН'!$F$15</f>
        <v>141.56486480000001</v>
      </c>
      <c r="R166" s="36">
        <f>SUMIFS(СВЦЭМ!$E$33:$E$776,СВЦЭМ!$A$33:$A$776,$A166,СВЦЭМ!$B$33:$B$776,R$155)+'СЕТ СН'!$F$15</f>
        <v>140.39625167</v>
      </c>
      <c r="S166" s="36">
        <f>SUMIFS(СВЦЭМ!$E$33:$E$776,СВЦЭМ!$A$33:$A$776,$A166,СВЦЭМ!$B$33:$B$776,S$155)+'СЕТ СН'!$F$15</f>
        <v>141.56564201</v>
      </c>
      <c r="T166" s="36">
        <f>SUMIFS(СВЦЭМ!$E$33:$E$776,СВЦЭМ!$A$33:$A$776,$A166,СВЦЭМ!$B$33:$B$776,T$155)+'СЕТ СН'!$F$15</f>
        <v>141.34119709999999</v>
      </c>
      <c r="U166" s="36">
        <f>SUMIFS(СВЦЭМ!$E$33:$E$776,СВЦЭМ!$A$33:$A$776,$A166,СВЦЭМ!$B$33:$B$776,U$155)+'СЕТ СН'!$F$15</f>
        <v>139.82141658</v>
      </c>
      <c r="V166" s="36">
        <f>SUMIFS(СВЦЭМ!$E$33:$E$776,СВЦЭМ!$A$33:$A$776,$A166,СВЦЭМ!$B$33:$B$776,V$155)+'СЕТ СН'!$F$15</f>
        <v>138.7372043</v>
      </c>
      <c r="W166" s="36">
        <f>SUMIFS(СВЦЭМ!$E$33:$E$776,СВЦЭМ!$A$33:$A$776,$A166,СВЦЭМ!$B$33:$B$776,W$155)+'СЕТ СН'!$F$15</f>
        <v>140.20017888000001</v>
      </c>
      <c r="X166" s="36">
        <f>SUMIFS(СВЦЭМ!$E$33:$E$776,СВЦЭМ!$A$33:$A$776,$A166,СВЦЭМ!$B$33:$B$776,X$155)+'СЕТ СН'!$F$15</f>
        <v>140.40549125000001</v>
      </c>
      <c r="Y166" s="36">
        <f>SUMIFS(СВЦЭМ!$E$33:$E$776,СВЦЭМ!$A$33:$A$776,$A166,СВЦЭМ!$B$33:$B$776,Y$155)+'СЕТ СН'!$F$15</f>
        <v>149.59266779999999</v>
      </c>
    </row>
    <row r="167" spans="1:25" ht="15.75" x14ac:dyDescent="0.2">
      <c r="A167" s="35">
        <f t="shared" si="4"/>
        <v>44055</v>
      </c>
      <c r="B167" s="36">
        <f>SUMIFS(СВЦЭМ!$E$33:$E$776,СВЦЭМ!$A$33:$A$776,$A167,СВЦЭМ!$B$33:$B$776,B$155)+'СЕТ СН'!$F$15</f>
        <v>170.59654778999999</v>
      </c>
      <c r="C167" s="36">
        <f>SUMIFS(СВЦЭМ!$E$33:$E$776,СВЦЭМ!$A$33:$A$776,$A167,СВЦЭМ!$B$33:$B$776,C$155)+'СЕТ СН'!$F$15</f>
        <v>178.44053449</v>
      </c>
      <c r="D167" s="36">
        <f>SUMIFS(СВЦЭМ!$E$33:$E$776,СВЦЭМ!$A$33:$A$776,$A167,СВЦЭМ!$B$33:$B$776,D$155)+'СЕТ СН'!$F$15</f>
        <v>178.20270083</v>
      </c>
      <c r="E167" s="36">
        <f>SUMIFS(СВЦЭМ!$E$33:$E$776,СВЦЭМ!$A$33:$A$776,$A167,СВЦЭМ!$B$33:$B$776,E$155)+'СЕТ СН'!$F$15</f>
        <v>179.26751867999999</v>
      </c>
      <c r="F167" s="36">
        <f>SUMIFS(СВЦЭМ!$E$33:$E$776,СВЦЭМ!$A$33:$A$776,$A167,СВЦЭМ!$B$33:$B$776,F$155)+'СЕТ СН'!$F$15</f>
        <v>179.50925132</v>
      </c>
      <c r="G167" s="36">
        <f>SUMIFS(СВЦЭМ!$E$33:$E$776,СВЦЭМ!$A$33:$A$776,$A167,СВЦЭМ!$B$33:$B$776,G$155)+'СЕТ СН'!$F$15</f>
        <v>178.80794097</v>
      </c>
      <c r="H167" s="36">
        <f>SUMIFS(СВЦЭМ!$E$33:$E$776,СВЦЭМ!$A$33:$A$776,$A167,СВЦЭМ!$B$33:$B$776,H$155)+'СЕТ СН'!$F$15</f>
        <v>176.23312346</v>
      </c>
      <c r="I167" s="36">
        <f>SUMIFS(СВЦЭМ!$E$33:$E$776,СВЦЭМ!$A$33:$A$776,$A167,СВЦЭМ!$B$33:$B$776,I$155)+'СЕТ СН'!$F$15</f>
        <v>173.15340147000001</v>
      </c>
      <c r="J167" s="36">
        <f>SUMIFS(СВЦЭМ!$E$33:$E$776,СВЦЭМ!$A$33:$A$776,$A167,СВЦЭМ!$B$33:$B$776,J$155)+'СЕТ СН'!$F$15</f>
        <v>161.84609460999999</v>
      </c>
      <c r="K167" s="36">
        <f>SUMIFS(СВЦЭМ!$E$33:$E$776,СВЦЭМ!$A$33:$A$776,$A167,СВЦЭМ!$B$33:$B$776,K$155)+'СЕТ СН'!$F$15</f>
        <v>156.89951241</v>
      </c>
      <c r="L167" s="36">
        <f>SUMIFS(СВЦЭМ!$E$33:$E$776,СВЦЭМ!$A$33:$A$776,$A167,СВЦЭМ!$B$33:$B$776,L$155)+'СЕТ СН'!$F$15</f>
        <v>152.52452213999999</v>
      </c>
      <c r="M167" s="36">
        <f>SUMIFS(СВЦЭМ!$E$33:$E$776,СВЦЭМ!$A$33:$A$776,$A167,СВЦЭМ!$B$33:$B$776,M$155)+'СЕТ СН'!$F$15</f>
        <v>134.11237062999999</v>
      </c>
      <c r="N167" s="36">
        <f>SUMIFS(СВЦЭМ!$E$33:$E$776,СВЦЭМ!$A$33:$A$776,$A167,СВЦЭМ!$B$33:$B$776,N$155)+'СЕТ СН'!$F$15</f>
        <v>127.50330646</v>
      </c>
      <c r="O167" s="36">
        <f>SUMIFS(СВЦЭМ!$E$33:$E$776,СВЦЭМ!$A$33:$A$776,$A167,СВЦЭМ!$B$33:$B$776,O$155)+'СЕТ СН'!$F$15</f>
        <v>125.00702424000001</v>
      </c>
      <c r="P167" s="36">
        <f>SUMIFS(СВЦЭМ!$E$33:$E$776,СВЦЭМ!$A$33:$A$776,$A167,СВЦЭМ!$B$33:$B$776,P$155)+'СЕТ СН'!$F$15</f>
        <v>135.14314443999999</v>
      </c>
      <c r="Q167" s="36">
        <f>SUMIFS(СВЦЭМ!$E$33:$E$776,СВЦЭМ!$A$33:$A$776,$A167,СВЦЭМ!$B$33:$B$776,Q$155)+'СЕТ СН'!$F$15</f>
        <v>135.98805371</v>
      </c>
      <c r="R167" s="36">
        <f>SUMIFS(СВЦЭМ!$E$33:$E$776,СВЦЭМ!$A$33:$A$776,$A167,СВЦЭМ!$B$33:$B$776,R$155)+'СЕТ СН'!$F$15</f>
        <v>136.53907337000001</v>
      </c>
      <c r="S167" s="36">
        <f>SUMIFS(СВЦЭМ!$E$33:$E$776,СВЦЭМ!$A$33:$A$776,$A167,СВЦЭМ!$B$33:$B$776,S$155)+'СЕТ СН'!$F$15</f>
        <v>136.69656896000001</v>
      </c>
      <c r="T167" s="36">
        <f>SUMIFS(СВЦЭМ!$E$33:$E$776,СВЦЭМ!$A$33:$A$776,$A167,СВЦЭМ!$B$33:$B$776,T$155)+'СЕТ СН'!$F$15</f>
        <v>136.43447092</v>
      </c>
      <c r="U167" s="36">
        <f>SUMIFS(СВЦЭМ!$E$33:$E$776,СВЦЭМ!$A$33:$A$776,$A167,СВЦЭМ!$B$33:$B$776,U$155)+'СЕТ СН'!$F$15</f>
        <v>131.98551166999999</v>
      </c>
      <c r="V167" s="36">
        <f>SUMIFS(СВЦЭМ!$E$33:$E$776,СВЦЭМ!$A$33:$A$776,$A167,СВЦЭМ!$B$33:$B$776,V$155)+'СЕТ СН'!$F$15</f>
        <v>132.34184789</v>
      </c>
      <c r="W167" s="36">
        <f>SUMIFS(СВЦЭМ!$E$33:$E$776,СВЦЭМ!$A$33:$A$776,$A167,СВЦЭМ!$B$33:$B$776,W$155)+'СЕТ СН'!$F$15</f>
        <v>132.78012967000001</v>
      </c>
      <c r="X167" s="36">
        <f>SUMIFS(СВЦЭМ!$E$33:$E$776,СВЦЭМ!$A$33:$A$776,$A167,СВЦЭМ!$B$33:$B$776,X$155)+'СЕТ СН'!$F$15</f>
        <v>136.39624902</v>
      </c>
      <c r="Y167" s="36">
        <f>SUMIFS(СВЦЭМ!$E$33:$E$776,СВЦЭМ!$A$33:$A$776,$A167,СВЦЭМ!$B$33:$B$776,Y$155)+'СЕТ СН'!$F$15</f>
        <v>154.6470271</v>
      </c>
    </row>
    <row r="168" spans="1:25" ht="15.75" x14ac:dyDescent="0.2">
      <c r="A168" s="35">
        <f t="shared" si="4"/>
        <v>44056</v>
      </c>
      <c r="B168" s="36">
        <f>SUMIFS(СВЦЭМ!$E$33:$E$776,СВЦЭМ!$A$33:$A$776,$A168,СВЦЭМ!$B$33:$B$776,B$155)+'СЕТ СН'!$F$15</f>
        <v>171.79169493000001</v>
      </c>
      <c r="C168" s="36">
        <f>SUMIFS(СВЦЭМ!$E$33:$E$776,СВЦЭМ!$A$33:$A$776,$A168,СВЦЭМ!$B$33:$B$776,C$155)+'СЕТ СН'!$F$15</f>
        <v>180.10162677</v>
      </c>
      <c r="D168" s="36">
        <f>SUMIFS(СВЦЭМ!$E$33:$E$776,СВЦЭМ!$A$33:$A$776,$A168,СВЦЭМ!$B$33:$B$776,D$155)+'СЕТ СН'!$F$15</f>
        <v>185.86150964999999</v>
      </c>
      <c r="E168" s="36">
        <f>SUMIFS(СВЦЭМ!$E$33:$E$776,СВЦЭМ!$A$33:$A$776,$A168,СВЦЭМ!$B$33:$B$776,E$155)+'СЕТ СН'!$F$15</f>
        <v>188.93851795</v>
      </c>
      <c r="F168" s="36">
        <f>SUMIFS(СВЦЭМ!$E$33:$E$776,СВЦЭМ!$A$33:$A$776,$A168,СВЦЭМ!$B$33:$B$776,F$155)+'СЕТ СН'!$F$15</f>
        <v>188.04707852000001</v>
      </c>
      <c r="G168" s="36">
        <f>SUMIFS(СВЦЭМ!$E$33:$E$776,СВЦЭМ!$A$33:$A$776,$A168,СВЦЭМ!$B$33:$B$776,G$155)+'СЕТ СН'!$F$15</f>
        <v>183.43495457</v>
      </c>
      <c r="H168" s="36">
        <f>SUMIFS(СВЦЭМ!$E$33:$E$776,СВЦЭМ!$A$33:$A$776,$A168,СВЦЭМ!$B$33:$B$776,H$155)+'СЕТ СН'!$F$15</f>
        <v>174.5692028</v>
      </c>
      <c r="I168" s="36">
        <f>SUMIFS(СВЦЭМ!$E$33:$E$776,СВЦЭМ!$A$33:$A$776,$A168,СВЦЭМ!$B$33:$B$776,I$155)+'СЕТ СН'!$F$15</f>
        <v>161.36411863000001</v>
      </c>
      <c r="J168" s="36">
        <f>SUMIFS(СВЦЭМ!$E$33:$E$776,СВЦЭМ!$A$33:$A$776,$A168,СВЦЭМ!$B$33:$B$776,J$155)+'СЕТ СН'!$F$15</f>
        <v>150.20110797000001</v>
      </c>
      <c r="K168" s="36">
        <f>SUMIFS(СВЦЭМ!$E$33:$E$776,СВЦЭМ!$A$33:$A$776,$A168,СВЦЭМ!$B$33:$B$776,K$155)+'СЕТ СН'!$F$15</f>
        <v>145.08631152000001</v>
      </c>
      <c r="L168" s="36">
        <f>SUMIFS(СВЦЭМ!$E$33:$E$776,СВЦЭМ!$A$33:$A$776,$A168,СВЦЭМ!$B$33:$B$776,L$155)+'СЕТ СН'!$F$15</f>
        <v>144.48141663999999</v>
      </c>
      <c r="M168" s="36">
        <f>SUMIFS(СВЦЭМ!$E$33:$E$776,СВЦЭМ!$A$33:$A$776,$A168,СВЦЭМ!$B$33:$B$776,M$155)+'СЕТ СН'!$F$15</f>
        <v>135.08855136</v>
      </c>
      <c r="N168" s="36">
        <f>SUMIFS(СВЦЭМ!$E$33:$E$776,СВЦЭМ!$A$33:$A$776,$A168,СВЦЭМ!$B$33:$B$776,N$155)+'СЕТ СН'!$F$15</f>
        <v>138.82578229000001</v>
      </c>
      <c r="O168" s="36">
        <f>SUMIFS(СВЦЭМ!$E$33:$E$776,СВЦЭМ!$A$33:$A$776,$A168,СВЦЭМ!$B$33:$B$776,O$155)+'СЕТ СН'!$F$15</f>
        <v>138.67338501</v>
      </c>
      <c r="P168" s="36">
        <f>SUMIFS(СВЦЭМ!$E$33:$E$776,СВЦЭМ!$A$33:$A$776,$A168,СВЦЭМ!$B$33:$B$776,P$155)+'СЕТ СН'!$F$15</f>
        <v>139.31386979999999</v>
      </c>
      <c r="Q168" s="36">
        <f>SUMIFS(СВЦЭМ!$E$33:$E$776,СВЦЭМ!$A$33:$A$776,$A168,СВЦЭМ!$B$33:$B$776,Q$155)+'СЕТ СН'!$F$15</f>
        <v>141.41685386</v>
      </c>
      <c r="R168" s="36">
        <f>SUMIFS(СВЦЭМ!$E$33:$E$776,СВЦЭМ!$A$33:$A$776,$A168,СВЦЭМ!$B$33:$B$776,R$155)+'СЕТ СН'!$F$15</f>
        <v>140.06059569999999</v>
      </c>
      <c r="S168" s="36">
        <f>SUMIFS(СВЦЭМ!$E$33:$E$776,СВЦЭМ!$A$33:$A$776,$A168,СВЦЭМ!$B$33:$B$776,S$155)+'СЕТ СН'!$F$15</f>
        <v>141.35369548</v>
      </c>
      <c r="T168" s="36">
        <f>SUMIFS(СВЦЭМ!$E$33:$E$776,СВЦЭМ!$A$33:$A$776,$A168,СВЦЭМ!$B$33:$B$776,T$155)+'СЕТ СН'!$F$15</f>
        <v>128.55854665999999</v>
      </c>
      <c r="U168" s="36">
        <f>SUMIFS(СВЦЭМ!$E$33:$E$776,СВЦЭМ!$A$33:$A$776,$A168,СВЦЭМ!$B$33:$B$776,U$155)+'СЕТ СН'!$F$15</f>
        <v>115.34531655000001</v>
      </c>
      <c r="V168" s="36">
        <f>SUMIFS(СВЦЭМ!$E$33:$E$776,СВЦЭМ!$A$33:$A$776,$A168,СВЦЭМ!$B$33:$B$776,V$155)+'СЕТ СН'!$F$15</f>
        <v>116.09277312</v>
      </c>
      <c r="W168" s="36">
        <f>SUMIFS(СВЦЭМ!$E$33:$E$776,СВЦЭМ!$A$33:$A$776,$A168,СВЦЭМ!$B$33:$B$776,W$155)+'СЕТ СН'!$F$15</f>
        <v>119.26357036</v>
      </c>
      <c r="X168" s="36">
        <f>SUMIFS(СВЦЭМ!$E$33:$E$776,СВЦЭМ!$A$33:$A$776,$A168,СВЦЭМ!$B$33:$B$776,X$155)+'СЕТ СН'!$F$15</f>
        <v>120.36673447</v>
      </c>
      <c r="Y168" s="36">
        <f>SUMIFS(СВЦЭМ!$E$33:$E$776,СВЦЭМ!$A$33:$A$776,$A168,СВЦЭМ!$B$33:$B$776,Y$155)+'СЕТ СН'!$F$15</f>
        <v>133.33229141000001</v>
      </c>
    </row>
    <row r="169" spans="1:25" ht="15.75" x14ac:dyDescent="0.2">
      <c r="A169" s="35">
        <f t="shared" si="4"/>
        <v>44057</v>
      </c>
      <c r="B169" s="36">
        <f>SUMIFS(СВЦЭМ!$E$33:$E$776,СВЦЭМ!$A$33:$A$776,$A169,СВЦЭМ!$B$33:$B$776,B$155)+'СЕТ СН'!$F$15</f>
        <v>165.44314774</v>
      </c>
      <c r="C169" s="36">
        <f>SUMIFS(СВЦЭМ!$E$33:$E$776,СВЦЭМ!$A$33:$A$776,$A169,СВЦЭМ!$B$33:$B$776,C$155)+'СЕТ СН'!$F$15</f>
        <v>169.77507727</v>
      </c>
      <c r="D169" s="36">
        <f>SUMIFS(СВЦЭМ!$E$33:$E$776,СВЦЭМ!$A$33:$A$776,$A169,СВЦЭМ!$B$33:$B$776,D$155)+'СЕТ СН'!$F$15</f>
        <v>175.50968513000001</v>
      </c>
      <c r="E169" s="36">
        <f>SUMIFS(СВЦЭМ!$E$33:$E$776,СВЦЭМ!$A$33:$A$776,$A169,СВЦЭМ!$B$33:$B$776,E$155)+'СЕТ СН'!$F$15</f>
        <v>175.73885369999999</v>
      </c>
      <c r="F169" s="36">
        <f>SUMIFS(СВЦЭМ!$E$33:$E$776,СВЦЭМ!$A$33:$A$776,$A169,СВЦЭМ!$B$33:$B$776,F$155)+'СЕТ СН'!$F$15</f>
        <v>174.47427594999999</v>
      </c>
      <c r="G169" s="36">
        <f>SUMIFS(СВЦЭМ!$E$33:$E$776,СВЦЭМ!$A$33:$A$776,$A169,СВЦЭМ!$B$33:$B$776,G$155)+'СЕТ СН'!$F$15</f>
        <v>171.95570631999999</v>
      </c>
      <c r="H169" s="36">
        <f>SUMIFS(СВЦЭМ!$E$33:$E$776,СВЦЭМ!$A$33:$A$776,$A169,СВЦЭМ!$B$33:$B$776,H$155)+'СЕТ СН'!$F$15</f>
        <v>167.80323516999999</v>
      </c>
      <c r="I169" s="36">
        <f>SUMIFS(СВЦЭМ!$E$33:$E$776,СВЦЭМ!$A$33:$A$776,$A169,СВЦЭМ!$B$33:$B$776,I$155)+'СЕТ СН'!$F$15</f>
        <v>167.99161889999999</v>
      </c>
      <c r="J169" s="36">
        <f>SUMIFS(СВЦЭМ!$E$33:$E$776,СВЦЭМ!$A$33:$A$776,$A169,СВЦЭМ!$B$33:$B$776,J$155)+'СЕТ СН'!$F$15</f>
        <v>157.106505</v>
      </c>
      <c r="K169" s="36">
        <f>SUMIFS(СВЦЭМ!$E$33:$E$776,СВЦЭМ!$A$33:$A$776,$A169,СВЦЭМ!$B$33:$B$776,K$155)+'СЕТ СН'!$F$15</f>
        <v>152.50632297999999</v>
      </c>
      <c r="L169" s="36">
        <f>SUMIFS(СВЦЭМ!$E$33:$E$776,СВЦЭМ!$A$33:$A$776,$A169,СВЦЭМ!$B$33:$B$776,L$155)+'СЕТ СН'!$F$15</f>
        <v>149.18496995000001</v>
      </c>
      <c r="M169" s="36">
        <f>SUMIFS(СВЦЭМ!$E$33:$E$776,СВЦЭМ!$A$33:$A$776,$A169,СВЦЭМ!$B$33:$B$776,M$155)+'СЕТ СН'!$F$15</f>
        <v>141.20287476999999</v>
      </c>
      <c r="N169" s="36">
        <f>SUMIFS(СВЦЭМ!$E$33:$E$776,СВЦЭМ!$A$33:$A$776,$A169,СВЦЭМ!$B$33:$B$776,N$155)+'СЕТ СН'!$F$15</f>
        <v>125.70276471</v>
      </c>
      <c r="O169" s="36">
        <f>SUMIFS(СВЦЭМ!$E$33:$E$776,СВЦЭМ!$A$33:$A$776,$A169,СВЦЭМ!$B$33:$B$776,O$155)+'СЕТ СН'!$F$15</f>
        <v>121.43802861</v>
      </c>
      <c r="P169" s="36">
        <f>SUMIFS(СВЦЭМ!$E$33:$E$776,СВЦЭМ!$A$33:$A$776,$A169,СВЦЭМ!$B$33:$B$776,P$155)+'СЕТ СН'!$F$15</f>
        <v>123.36035826</v>
      </c>
      <c r="Q169" s="36">
        <f>SUMIFS(СВЦЭМ!$E$33:$E$776,СВЦЭМ!$A$33:$A$776,$A169,СВЦЭМ!$B$33:$B$776,Q$155)+'СЕТ СН'!$F$15</f>
        <v>126.01564796</v>
      </c>
      <c r="R169" s="36">
        <f>SUMIFS(СВЦЭМ!$E$33:$E$776,СВЦЭМ!$A$33:$A$776,$A169,СВЦЭМ!$B$33:$B$776,R$155)+'СЕТ СН'!$F$15</f>
        <v>125.10777105</v>
      </c>
      <c r="S169" s="36">
        <f>SUMIFS(СВЦЭМ!$E$33:$E$776,СВЦЭМ!$A$33:$A$776,$A169,СВЦЭМ!$B$33:$B$776,S$155)+'СЕТ СН'!$F$15</f>
        <v>127.48152045</v>
      </c>
      <c r="T169" s="36">
        <f>SUMIFS(СВЦЭМ!$E$33:$E$776,СВЦЭМ!$A$33:$A$776,$A169,СВЦЭМ!$B$33:$B$776,T$155)+'СЕТ СН'!$F$15</f>
        <v>127.04756962</v>
      </c>
      <c r="U169" s="36">
        <f>SUMIFS(СВЦЭМ!$E$33:$E$776,СВЦЭМ!$A$33:$A$776,$A169,СВЦЭМ!$B$33:$B$776,U$155)+'СЕТ СН'!$F$15</f>
        <v>129.41363602000001</v>
      </c>
      <c r="V169" s="36">
        <f>SUMIFS(СВЦЭМ!$E$33:$E$776,СВЦЭМ!$A$33:$A$776,$A169,СВЦЭМ!$B$33:$B$776,V$155)+'СЕТ СН'!$F$15</f>
        <v>127.00118413</v>
      </c>
      <c r="W169" s="36">
        <f>SUMIFS(СВЦЭМ!$E$33:$E$776,СВЦЭМ!$A$33:$A$776,$A169,СВЦЭМ!$B$33:$B$776,W$155)+'СЕТ СН'!$F$15</f>
        <v>127.60525199999999</v>
      </c>
      <c r="X169" s="36">
        <f>SUMIFS(СВЦЭМ!$E$33:$E$776,СВЦЭМ!$A$33:$A$776,$A169,СВЦЭМ!$B$33:$B$776,X$155)+'СЕТ СН'!$F$15</f>
        <v>131.94402646</v>
      </c>
      <c r="Y169" s="36">
        <f>SUMIFS(СВЦЭМ!$E$33:$E$776,СВЦЭМ!$A$33:$A$776,$A169,СВЦЭМ!$B$33:$B$776,Y$155)+'СЕТ СН'!$F$15</f>
        <v>147.42511318999999</v>
      </c>
    </row>
    <row r="170" spans="1:25" ht="15.75" x14ac:dyDescent="0.2">
      <c r="A170" s="35">
        <f t="shared" si="4"/>
        <v>44058</v>
      </c>
      <c r="B170" s="36">
        <f>SUMIFS(СВЦЭМ!$E$33:$E$776,СВЦЭМ!$A$33:$A$776,$A170,СВЦЭМ!$B$33:$B$776,B$155)+'СЕТ СН'!$F$15</f>
        <v>153.14485839</v>
      </c>
      <c r="C170" s="36">
        <f>SUMIFS(СВЦЭМ!$E$33:$E$776,СВЦЭМ!$A$33:$A$776,$A170,СВЦЭМ!$B$33:$B$776,C$155)+'СЕТ СН'!$F$15</f>
        <v>161.43862999999999</v>
      </c>
      <c r="D170" s="36">
        <f>SUMIFS(СВЦЭМ!$E$33:$E$776,СВЦЭМ!$A$33:$A$776,$A170,СВЦЭМ!$B$33:$B$776,D$155)+'СЕТ СН'!$F$15</f>
        <v>159.48768583</v>
      </c>
      <c r="E170" s="36">
        <f>SUMIFS(СВЦЭМ!$E$33:$E$776,СВЦЭМ!$A$33:$A$776,$A170,СВЦЭМ!$B$33:$B$776,E$155)+'СЕТ СН'!$F$15</f>
        <v>158.78704002000001</v>
      </c>
      <c r="F170" s="36">
        <f>SUMIFS(СВЦЭМ!$E$33:$E$776,СВЦЭМ!$A$33:$A$776,$A170,СВЦЭМ!$B$33:$B$776,F$155)+'СЕТ СН'!$F$15</f>
        <v>159.38729685999999</v>
      </c>
      <c r="G170" s="36">
        <f>SUMIFS(СВЦЭМ!$E$33:$E$776,СВЦЭМ!$A$33:$A$776,$A170,СВЦЭМ!$B$33:$B$776,G$155)+'СЕТ СН'!$F$15</f>
        <v>159.59110565</v>
      </c>
      <c r="H170" s="36">
        <f>SUMIFS(СВЦЭМ!$E$33:$E$776,СВЦЭМ!$A$33:$A$776,$A170,СВЦЭМ!$B$33:$B$776,H$155)+'СЕТ СН'!$F$15</f>
        <v>157.38887983000001</v>
      </c>
      <c r="I170" s="36">
        <f>SUMIFS(СВЦЭМ!$E$33:$E$776,СВЦЭМ!$A$33:$A$776,$A170,СВЦЭМ!$B$33:$B$776,I$155)+'СЕТ СН'!$F$15</f>
        <v>156.14291046</v>
      </c>
      <c r="J170" s="36">
        <f>SUMIFS(СВЦЭМ!$E$33:$E$776,СВЦЭМ!$A$33:$A$776,$A170,СВЦЭМ!$B$33:$B$776,J$155)+'СЕТ СН'!$F$15</f>
        <v>147.80744032999999</v>
      </c>
      <c r="K170" s="36">
        <f>SUMIFS(СВЦЭМ!$E$33:$E$776,СВЦЭМ!$A$33:$A$776,$A170,СВЦЭМ!$B$33:$B$776,K$155)+'СЕТ СН'!$F$15</f>
        <v>140.01421099999999</v>
      </c>
      <c r="L170" s="36">
        <f>SUMIFS(СВЦЭМ!$E$33:$E$776,СВЦЭМ!$A$33:$A$776,$A170,СВЦЭМ!$B$33:$B$776,L$155)+'СЕТ СН'!$F$15</f>
        <v>139.24519959</v>
      </c>
      <c r="M170" s="36">
        <f>SUMIFS(СВЦЭМ!$E$33:$E$776,СВЦЭМ!$A$33:$A$776,$A170,СВЦЭМ!$B$33:$B$776,M$155)+'СЕТ СН'!$F$15</f>
        <v>141.53871495000001</v>
      </c>
      <c r="N170" s="36">
        <f>SUMIFS(СВЦЭМ!$E$33:$E$776,СВЦЭМ!$A$33:$A$776,$A170,СВЦЭМ!$B$33:$B$776,N$155)+'СЕТ СН'!$F$15</f>
        <v>140.48472036000001</v>
      </c>
      <c r="O170" s="36">
        <f>SUMIFS(СВЦЭМ!$E$33:$E$776,СВЦЭМ!$A$33:$A$776,$A170,СВЦЭМ!$B$33:$B$776,O$155)+'СЕТ СН'!$F$15</f>
        <v>135.66796095999999</v>
      </c>
      <c r="P170" s="36">
        <f>SUMIFS(СВЦЭМ!$E$33:$E$776,СВЦЭМ!$A$33:$A$776,$A170,СВЦЭМ!$B$33:$B$776,P$155)+'СЕТ СН'!$F$15</f>
        <v>136.05430966</v>
      </c>
      <c r="Q170" s="36">
        <f>SUMIFS(СВЦЭМ!$E$33:$E$776,СВЦЭМ!$A$33:$A$776,$A170,СВЦЭМ!$B$33:$B$776,Q$155)+'СЕТ СН'!$F$15</f>
        <v>137.08971045999999</v>
      </c>
      <c r="R170" s="36">
        <f>SUMIFS(СВЦЭМ!$E$33:$E$776,СВЦЭМ!$A$33:$A$776,$A170,СВЦЭМ!$B$33:$B$776,R$155)+'СЕТ СН'!$F$15</f>
        <v>137.90343285</v>
      </c>
      <c r="S170" s="36">
        <f>SUMIFS(СВЦЭМ!$E$33:$E$776,СВЦЭМ!$A$33:$A$776,$A170,СВЦЭМ!$B$33:$B$776,S$155)+'СЕТ СН'!$F$15</f>
        <v>138.30539134</v>
      </c>
      <c r="T170" s="36">
        <f>SUMIFS(СВЦЭМ!$E$33:$E$776,СВЦЭМ!$A$33:$A$776,$A170,СВЦЭМ!$B$33:$B$776,T$155)+'СЕТ СН'!$F$15</f>
        <v>137.71068238999999</v>
      </c>
      <c r="U170" s="36">
        <f>SUMIFS(СВЦЭМ!$E$33:$E$776,СВЦЭМ!$A$33:$A$776,$A170,СВЦЭМ!$B$33:$B$776,U$155)+'СЕТ СН'!$F$15</f>
        <v>138.72579042999999</v>
      </c>
      <c r="V170" s="36">
        <f>SUMIFS(СВЦЭМ!$E$33:$E$776,СВЦЭМ!$A$33:$A$776,$A170,СВЦЭМ!$B$33:$B$776,V$155)+'СЕТ СН'!$F$15</f>
        <v>136.63075602999999</v>
      </c>
      <c r="W170" s="36">
        <f>SUMIFS(СВЦЭМ!$E$33:$E$776,СВЦЭМ!$A$33:$A$776,$A170,СВЦЭМ!$B$33:$B$776,W$155)+'СЕТ СН'!$F$15</f>
        <v>135.37191523999999</v>
      </c>
      <c r="X170" s="36">
        <f>SUMIFS(СВЦЭМ!$E$33:$E$776,СВЦЭМ!$A$33:$A$776,$A170,СВЦЭМ!$B$33:$B$776,X$155)+'СЕТ СН'!$F$15</f>
        <v>138.97114375999999</v>
      </c>
      <c r="Y170" s="36">
        <f>SUMIFS(СВЦЭМ!$E$33:$E$776,СВЦЭМ!$A$33:$A$776,$A170,СВЦЭМ!$B$33:$B$776,Y$155)+'СЕТ СН'!$F$15</f>
        <v>142.10127012000001</v>
      </c>
    </row>
    <row r="171" spans="1:25" ht="15.75" x14ac:dyDescent="0.2">
      <c r="A171" s="35">
        <f t="shared" si="4"/>
        <v>44059</v>
      </c>
      <c r="B171" s="36">
        <f>SUMIFS(СВЦЭМ!$E$33:$E$776,СВЦЭМ!$A$33:$A$776,$A171,СВЦЭМ!$B$33:$B$776,B$155)+'СЕТ СН'!$F$15</f>
        <v>157.69206448</v>
      </c>
      <c r="C171" s="36">
        <f>SUMIFS(СВЦЭМ!$E$33:$E$776,СВЦЭМ!$A$33:$A$776,$A171,СВЦЭМ!$B$33:$B$776,C$155)+'СЕТ СН'!$F$15</f>
        <v>161.36404764</v>
      </c>
      <c r="D171" s="36">
        <f>SUMIFS(СВЦЭМ!$E$33:$E$776,СВЦЭМ!$A$33:$A$776,$A171,СВЦЭМ!$B$33:$B$776,D$155)+'СЕТ СН'!$F$15</f>
        <v>164.04794547</v>
      </c>
      <c r="E171" s="36">
        <f>SUMIFS(СВЦЭМ!$E$33:$E$776,СВЦЭМ!$A$33:$A$776,$A171,СВЦЭМ!$B$33:$B$776,E$155)+'СЕТ СН'!$F$15</f>
        <v>165.68175274999999</v>
      </c>
      <c r="F171" s="36">
        <f>SUMIFS(СВЦЭМ!$E$33:$E$776,СВЦЭМ!$A$33:$A$776,$A171,СВЦЭМ!$B$33:$B$776,F$155)+'СЕТ СН'!$F$15</f>
        <v>165.05887286000001</v>
      </c>
      <c r="G171" s="36">
        <f>SUMIFS(СВЦЭМ!$E$33:$E$776,СВЦЭМ!$A$33:$A$776,$A171,СВЦЭМ!$B$33:$B$776,G$155)+'СЕТ СН'!$F$15</f>
        <v>164.16201760000001</v>
      </c>
      <c r="H171" s="36">
        <f>SUMIFS(СВЦЭМ!$E$33:$E$776,СВЦЭМ!$A$33:$A$776,$A171,СВЦЭМ!$B$33:$B$776,H$155)+'СЕТ СН'!$F$15</f>
        <v>160.91138849999999</v>
      </c>
      <c r="I171" s="36">
        <f>SUMIFS(СВЦЭМ!$E$33:$E$776,СВЦЭМ!$A$33:$A$776,$A171,СВЦЭМ!$B$33:$B$776,I$155)+'СЕТ СН'!$F$15</f>
        <v>151.28270537</v>
      </c>
      <c r="J171" s="36">
        <f>SUMIFS(СВЦЭМ!$E$33:$E$776,СВЦЭМ!$A$33:$A$776,$A171,СВЦЭМ!$B$33:$B$776,J$155)+'СЕТ СН'!$F$15</f>
        <v>145.85924471999999</v>
      </c>
      <c r="K171" s="36">
        <f>SUMIFS(СВЦЭМ!$E$33:$E$776,СВЦЭМ!$A$33:$A$776,$A171,СВЦЭМ!$B$33:$B$776,K$155)+'СЕТ СН'!$F$15</f>
        <v>139.92435116999999</v>
      </c>
      <c r="L171" s="36">
        <f>SUMIFS(СВЦЭМ!$E$33:$E$776,СВЦЭМ!$A$33:$A$776,$A171,СВЦЭМ!$B$33:$B$776,L$155)+'СЕТ СН'!$F$15</f>
        <v>138.12935544000001</v>
      </c>
      <c r="M171" s="36">
        <f>SUMIFS(СВЦЭМ!$E$33:$E$776,СВЦЭМ!$A$33:$A$776,$A171,СВЦЭМ!$B$33:$B$776,M$155)+'СЕТ СН'!$F$15</f>
        <v>133.16944340000001</v>
      </c>
      <c r="N171" s="36">
        <f>SUMIFS(СВЦЭМ!$E$33:$E$776,СВЦЭМ!$A$33:$A$776,$A171,СВЦЭМ!$B$33:$B$776,N$155)+'СЕТ СН'!$F$15</f>
        <v>131.20728043</v>
      </c>
      <c r="O171" s="36">
        <f>SUMIFS(СВЦЭМ!$E$33:$E$776,СВЦЭМ!$A$33:$A$776,$A171,СВЦЭМ!$B$33:$B$776,O$155)+'СЕТ СН'!$F$15</f>
        <v>127.8490037</v>
      </c>
      <c r="P171" s="36">
        <f>SUMIFS(СВЦЭМ!$E$33:$E$776,СВЦЭМ!$A$33:$A$776,$A171,СВЦЭМ!$B$33:$B$776,P$155)+'СЕТ СН'!$F$15</f>
        <v>127.04384357000001</v>
      </c>
      <c r="Q171" s="36">
        <f>SUMIFS(СВЦЭМ!$E$33:$E$776,СВЦЭМ!$A$33:$A$776,$A171,СВЦЭМ!$B$33:$B$776,Q$155)+'СЕТ СН'!$F$15</f>
        <v>130.65095557000001</v>
      </c>
      <c r="R171" s="36">
        <f>SUMIFS(СВЦЭМ!$E$33:$E$776,СВЦЭМ!$A$33:$A$776,$A171,СВЦЭМ!$B$33:$B$776,R$155)+'СЕТ СН'!$F$15</f>
        <v>133.68812457999999</v>
      </c>
      <c r="S171" s="36">
        <f>SUMIFS(СВЦЭМ!$E$33:$E$776,СВЦЭМ!$A$33:$A$776,$A171,СВЦЭМ!$B$33:$B$776,S$155)+'СЕТ СН'!$F$15</f>
        <v>135.29308702</v>
      </c>
      <c r="T171" s="36">
        <f>SUMIFS(СВЦЭМ!$E$33:$E$776,СВЦЭМ!$A$33:$A$776,$A171,СВЦЭМ!$B$33:$B$776,T$155)+'СЕТ СН'!$F$15</f>
        <v>136.27195359999999</v>
      </c>
      <c r="U171" s="36">
        <f>SUMIFS(СВЦЭМ!$E$33:$E$776,СВЦЭМ!$A$33:$A$776,$A171,СВЦЭМ!$B$33:$B$776,U$155)+'СЕТ СН'!$F$15</f>
        <v>138.53331663</v>
      </c>
      <c r="V171" s="36">
        <f>SUMIFS(СВЦЭМ!$E$33:$E$776,СВЦЭМ!$A$33:$A$776,$A171,СВЦЭМ!$B$33:$B$776,V$155)+'СЕТ СН'!$F$15</f>
        <v>135.47449922999999</v>
      </c>
      <c r="W171" s="36">
        <f>SUMIFS(СВЦЭМ!$E$33:$E$776,СВЦЭМ!$A$33:$A$776,$A171,СВЦЭМ!$B$33:$B$776,W$155)+'СЕТ СН'!$F$15</f>
        <v>134.82851993</v>
      </c>
      <c r="X171" s="36">
        <f>SUMIFS(СВЦЭМ!$E$33:$E$776,СВЦЭМ!$A$33:$A$776,$A171,СВЦЭМ!$B$33:$B$776,X$155)+'СЕТ СН'!$F$15</f>
        <v>138.34486437000001</v>
      </c>
      <c r="Y171" s="36">
        <f>SUMIFS(СВЦЭМ!$E$33:$E$776,СВЦЭМ!$A$33:$A$776,$A171,СВЦЭМ!$B$33:$B$776,Y$155)+'СЕТ СН'!$F$15</f>
        <v>139.46290067000001</v>
      </c>
    </row>
    <row r="172" spans="1:25" ht="15.75" x14ac:dyDescent="0.2">
      <c r="A172" s="35">
        <f t="shared" si="4"/>
        <v>44060</v>
      </c>
      <c r="B172" s="36">
        <f>SUMIFS(СВЦЭМ!$E$33:$E$776,СВЦЭМ!$A$33:$A$776,$A172,СВЦЭМ!$B$33:$B$776,B$155)+'СЕТ СН'!$F$15</f>
        <v>160.76180137</v>
      </c>
      <c r="C172" s="36">
        <f>SUMIFS(СВЦЭМ!$E$33:$E$776,СВЦЭМ!$A$33:$A$776,$A172,СВЦЭМ!$B$33:$B$776,C$155)+'СЕТ СН'!$F$15</f>
        <v>166.40438306999999</v>
      </c>
      <c r="D172" s="36">
        <f>SUMIFS(СВЦЭМ!$E$33:$E$776,СВЦЭМ!$A$33:$A$776,$A172,СВЦЭМ!$B$33:$B$776,D$155)+'СЕТ СН'!$F$15</f>
        <v>169.25313244</v>
      </c>
      <c r="E172" s="36">
        <f>SUMIFS(СВЦЭМ!$E$33:$E$776,СВЦЭМ!$A$33:$A$776,$A172,СВЦЭМ!$B$33:$B$776,E$155)+'СЕТ СН'!$F$15</f>
        <v>171.25026930999999</v>
      </c>
      <c r="F172" s="36">
        <f>SUMIFS(СВЦЭМ!$E$33:$E$776,СВЦЭМ!$A$33:$A$776,$A172,СВЦЭМ!$B$33:$B$776,F$155)+'СЕТ СН'!$F$15</f>
        <v>170.39661011000001</v>
      </c>
      <c r="G172" s="36">
        <f>SUMIFS(СВЦЭМ!$E$33:$E$776,СВЦЭМ!$A$33:$A$776,$A172,СВЦЭМ!$B$33:$B$776,G$155)+'СЕТ СН'!$F$15</f>
        <v>170.78818484000001</v>
      </c>
      <c r="H172" s="36">
        <f>SUMIFS(СВЦЭМ!$E$33:$E$776,СВЦЭМ!$A$33:$A$776,$A172,СВЦЭМ!$B$33:$B$776,H$155)+'СЕТ СН'!$F$15</f>
        <v>174.03160650999999</v>
      </c>
      <c r="I172" s="36">
        <f>SUMIFS(СВЦЭМ!$E$33:$E$776,СВЦЭМ!$A$33:$A$776,$A172,СВЦЭМ!$B$33:$B$776,I$155)+'СЕТ СН'!$F$15</f>
        <v>183.17243088999999</v>
      </c>
      <c r="J172" s="36">
        <f>SUMIFS(СВЦЭМ!$E$33:$E$776,СВЦЭМ!$A$33:$A$776,$A172,СВЦЭМ!$B$33:$B$776,J$155)+'СЕТ СН'!$F$15</f>
        <v>173.84327027</v>
      </c>
      <c r="K172" s="36">
        <f>SUMIFS(СВЦЭМ!$E$33:$E$776,СВЦЭМ!$A$33:$A$776,$A172,СВЦЭМ!$B$33:$B$776,K$155)+'СЕТ СН'!$F$15</f>
        <v>167.32358625000001</v>
      </c>
      <c r="L172" s="36">
        <f>SUMIFS(СВЦЭМ!$E$33:$E$776,СВЦЭМ!$A$33:$A$776,$A172,СВЦЭМ!$B$33:$B$776,L$155)+'СЕТ СН'!$F$15</f>
        <v>164.49287562999999</v>
      </c>
      <c r="M172" s="36">
        <f>SUMIFS(СВЦЭМ!$E$33:$E$776,СВЦЭМ!$A$33:$A$776,$A172,СВЦЭМ!$B$33:$B$776,M$155)+'СЕТ СН'!$F$15</f>
        <v>152.08048063000001</v>
      </c>
      <c r="N172" s="36">
        <f>SUMIFS(СВЦЭМ!$E$33:$E$776,СВЦЭМ!$A$33:$A$776,$A172,СВЦЭМ!$B$33:$B$776,N$155)+'СЕТ СН'!$F$15</f>
        <v>137.54305245</v>
      </c>
      <c r="O172" s="36">
        <f>SUMIFS(СВЦЭМ!$E$33:$E$776,СВЦЭМ!$A$33:$A$776,$A172,СВЦЭМ!$B$33:$B$776,O$155)+'СЕТ СН'!$F$15</f>
        <v>130.37948603999999</v>
      </c>
      <c r="P172" s="36">
        <f>SUMIFS(СВЦЭМ!$E$33:$E$776,СВЦЭМ!$A$33:$A$776,$A172,СВЦЭМ!$B$33:$B$776,P$155)+'СЕТ СН'!$F$15</f>
        <v>130.39972155000001</v>
      </c>
      <c r="Q172" s="36">
        <f>SUMIFS(СВЦЭМ!$E$33:$E$776,СВЦЭМ!$A$33:$A$776,$A172,СВЦЭМ!$B$33:$B$776,Q$155)+'СЕТ СН'!$F$15</f>
        <v>131.74399907</v>
      </c>
      <c r="R172" s="36">
        <f>SUMIFS(СВЦЭМ!$E$33:$E$776,СВЦЭМ!$A$33:$A$776,$A172,СВЦЭМ!$B$33:$B$776,R$155)+'СЕТ СН'!$F$15</f>
        <v>131.10477076000001</v>
      </c>
      <c r="S172" s="36">
        <f>SUMIFS(СВЦЭМ!$E$33:$E$776,СВЦЭМ!$A$33:$A$776,$A172,СВЦЭМ!$B$33:$B$776,S$155)+'СЕТ СН'!$F$15</f>
        <v>131.79782772999999</v>
      </c>
      <c r="T172" s="36">
        <f>SUMIFS(СВЦЭМ!$E$33:$E$776,СВЦЭМ!$A$33:$A$776,$A172,СВЦЭМ!$B$33:$B$776,T$155)+'СЕТ СН'!$F$15</f>
        <v>131.21718150999999</v>
      </c>
      <c r="U172" s="36">
        <f>SUMIFS(СВЦЭМ!$E$33:$E$776,СВЦЭМ!$A$33:$A$776,$A172,СВЦЭМ!$B$33:$B$776,U$155)+'СЕТ СН'!$F$15</f>
        <v>131.95938031</v>
      </c>
      <c r="V172" s="36">
        <f>SUMIFS(СВЦЭМ!$E$33:$E$776,СВЦЭМ!$A$33:$A$776,$A172,СВЦЭМ!$B$33:$B$776,V$155)+'СЕТ СН'!$F$15</f>
        <v>131.69555485000001</v>
      </c>
      <c r="W172" s="36">
        <f>SUMIFS(СВЦЭМ!$E$33:$E$776,СВЦЭМ!$A$33:$A$776,$A172,СВЦЭМ!$B$33:$B$776,W$155)+'СЕТ СН'!$F$15</f>
        <v>131.23426731999999</v>
      </c>
      <c r="X172" s="36">
        <f>SUMIFS(СВЦЭМ!$E$33:$E$776,СВЦЭМ!$A$33:$A$776,$A172,СВЦЭМ!$B$33:$B$776,X$155)+'СЕТ СН'!$F$15</f>
        <v>131.67081734000001</v>
      </c>
      <c r="Y172" s="36">
        <f>SUMIFS(СВЦЭМ!$E$33:$E$776,СВЦЭМ!$A$33:$A$776,$A172,СВЦЭМ!$B$33:$B$776,Y$155)+'СЕТ СН'!$F$15</f>
        <v>144.74850262000001</v>
      </c>
    </row>
    <row r="173" spans="1:25" ht="15.75" x14ac:dyDescent="0.2">
      <c r="A173" s="35">
        <f t="shared" si="4"/>
        <v>44061</v>
      </c>
      <c r="B173" s="36">
        <f>SUMIFS(СВЦЭМ!$E$33:$E$776,СВЦЭМ!$A$33:$A$776,$A173,СВЦЭМ!$B$33:$B$776,B$155)+'СЕТ СН'!$F$15</f>
        <v>161.17682354999999</v>
      </c>
      <c r="C173" s="36">
        <f>SUMIFS(СВЦЭМ!$E$33:$E$776,СВЦЭМ!$A$33:$A$776,$A173,СВЦЭМ!$B$33:$B$776,C$155)+'СЕТ СН'!$F$15</f>
        <v>168.88055489000001</v>
      </c>
      <c r="D173" s="36">
        <f>SUMIFS(СВЦЭМ!$E$33:$E$776,СВЦЭМ!$A$33:$A$776,$A173,СВЦЭМ!$B$33:$B$776,D$155)+'СЕТ СН'!$F$15</f>
        <v>172.80001186999999</v>
      </c>
      <c r="E173" s="36">
        <f>SUMIFS(СВЦЭМ!$E$33:$E$776,СВЦЭМ!$A$33:$A$776,$A173,СВЦЭМ!$B$33:$B$776,E$155)+'СЕТ СН'!$F$15</f>
        <v>172.83739469</v>
      </c>
      <c r="F173" s="36">
        <f>SUMIFS(СВЦЭМ!$E$33:$E$776,СВЦЭМ!$A$33:$A$776,$A173,СВЦЭМ!$B$33:$B$776,F$155)+'СЕТ СН'!$F$15</f>
        <v>175.12183576999999</v>
      </c>
      <c r="G173" s="36">
        <f>SUMIFS(СВЦЭМ!$E$33:$E$776,СВЦЭМ!$A$33:$A$776,$A173,СВЦЭМ!$B$33:$B$776,G$155)+'СЕТ СН'!$F$15</f>
        <v>173.81808602999999</v>
      </c>
      <c r="H173" s="36">
        <f>SUMIFS(СВЦЭМ!$E$33:$E$776,СВЦЭМ!$A$33:$A$776,$A173,СВЦЭМ!$B$33:$B$776,H$155)+'СЕТ СН'!$F$15</f>
        <v>174.47830906999999</v>
      </c>
      <c r="I173" s="36">
        <f>SUMIFS(СВЦЭМ!$E$33:$E$776,СВЦЭМ!$A$33:$A$776,$A173,СВЦЭМ!$B$33:$B$776,I$155)+'СЕТ СН'!$F$15</f>
        <v>175.01926982000001</v>
      </c>
      <c r="J173" s="36">
        <f>SUMIFS(СВЦЭМ!$E$33:$E$776,СВЦЭМ!$A$33:$A$776,$A173,СВЦЭМ!$B$33:$B$776,J$155)+'СЕТ СН'!$F$15</f>
        <v>163.80932709999999</v>
      </c>
      <c r="K173" s="36">
        <f>SUMIFS(СВЦЭМ!$E$33:$E$776,СВЦЭМ!$A$33:$A$776,$A173,СВЦЭМ!$B$33:$B$776,K$155)+'СЕТ СН'!$F$15</f>
        <v>160.36627392</v>
      </c>
      <c r="L173" s="36">
        <f>SUMIFS(СВЦЭМ!$E$33:$E$776,СВЦЭМ!$A$33:$A$776,$A173,СВЦЭМ!$B$33:$B$776,L$155)+'СЕТ СН'!$F$15</f>
        <v>159.87427643000001</v>
      </c>
      <c r="M173" s="36">
        <f>SUMIFS(СВЦЭМ!$E$33:$E$776,СВЦЭМ!$A$33:$A$776,$A173,СВЦЭМ!$B$33:$B$776,M$155)+'СЕТ СН'!$F$15</f>
        <v>150.66302118999999</v>
      </c>
      <c r="N173" s="36">
        <f>SUMIFS(СВЦЭМ!$E$33:$E$776,СВЦЭМ!$A$33:$A$776,$A173,СВЦЭМ!$B$33:$B$776,N$155)+'СЕТ СН'!$F$15</f>
        <v>134.92213529</v>
      </c>
      <c r="O173" s="36">
        <f>SUMIFS(СВЦЭМ!$E$33:$E$776,СВЦЭМ!$A$33:$A$776,$A173,СВЦЭМ!$B$33:$B$776,O$155)+'СЕТ СН'!$F$15</f>
        <v>130.48779464</v>
      </c>
      <c r="P173" s="36">
        <f>SUMIFS(СВЦЭМ!$E$33:$E$776,СВЦЭМ!$A$33:$A$776,$A173,СВЦЭМ!$B$33:$B$776,P$155)+'СЕТ СН'!$F$15</f>
        <v>130.37019934</v>
      </c>
      <c r="Q173" s="36">
        <f>SUMIFS(СВЦЭМ!$E$33:$E$776,СВЦЭМ!$A$33:$A$776,$A173,СВЦЭМ!$B$33:$B$776,Q$155)+'СЕТ СН'!$F$15</f>
        <v>130.50429048000001</v>
      </c>
      <c r="R173" s="36">
        <f>SUMIFS(СВЦЭМ!$E$33:$E$776,СВЦЭМ!$A$33:$A$776,$A173,СВЦЭМ!$B$33:$B$776,R$155)+'СЕТ СН'!$F$15</f>
        <v>128.16784086999999</v>
      </c>
      <c r="S173" s="36">
        <f>SUMIFS(СВЦЭМ!$E$33:$E$776,СВЦЭМ!$A$33:$A$776,$A173,СВЦЭМ!$B$33:$B$776,S$155)+'СЕТ СН'!$F$15</f>
        <v>128.92906937999999</v>
      </c>
      <c r="T173" s="36">
        <f>SUMIFS(СВЦЭМ!$E$33:$E$776,СВЦЭМ!$A$33:$A$776,$A173,СВЦЭМ!$B$33:$B$776,T$155)+'СЕТ СН'!$F$15</f>
        <v>128.96452056999999</v>
      </c>
      <c r="U173" s="36">
        <f>SUMIFS(СВЦЭМ!$E$33:$E$776,СВЦЭМ!$A$33:$A$776,$A173,СВЦЭМ!$B$33:$B$776,U$155)+'СЕТ СН'!$F$15</f>
        <v>128.67212529</v>
      </c>
      <c r="V173" s="36">
        <f>SUMIFS(СВЦЭМ!$E$33:$E$776,СВЦЭМ!$A$33:$A$776,$A173,СВЦЭМ!$B$33:$B$776,V$155)+'СЕТ СН'!$F$15</f>
        <v>127.90369260999999</v>
      </c>
      <c r="W173" s="36">
        <f>SUMIFS(СВЦЭМ!$E$33:$E$776,СВЦЭМ!$A$33:$A$776,$A173,СВЦЭМ!$B$33:$B$776,W$155)+'СЕТ СН'!$F$15</f>
        <v>131.46012823000001</v>
      </c>
      <c r="X173" s="36">
        <f>SUMIFS(СВЦЭМ!$E$33:$E$776,СВЦЭМ!$A$33:$A$776,$A173,СВЦЭМ!$B$33:$B$776,X$155)+'СЕТ СН'!$F$15</f>
        <v>131.60599919000001</v>
      </c>
      <c r="Y173" s="36">
        <f>SUMIFS(СВЦЭМ!$E$33:$E$776,СВЦЭМ!$A$33:$A$776,$A173,СВЦЭМ!$B$33:$B$776,Y$155)+'СЕТ СН'!$F$15</f>
        <v>146.65381909000001</v>
      </c>
    </row>
    <row r="174" spans="1:25" ht="15.75" x14ac:dyDescent="0.2">
      <c r="A174" s="35">
        <f t="shared" si="4"/>
        <v>44062</v>
      </c>
      <c r="B174" s="36">
        <f>SUMIFS(СВЦЭМ!$E$33:$E$776,СВЦЭМ!$A$33:$A$776,$A174,СВЦЭМ!$B$33:$B$776,B$155)+'СЕТ СН'!$F$15</f>
        <v>148.12091476000001</v>
      </c>
      <c r="C174" s="36">
        <f>SUMIFS(СВЦЭМ!$E$33:$E$776,СВЦЭМ!$A$33:$A$776,$A174,СВЦЭМ!$B$33:$B$776,C$155)+'СЕТ СН'!$F$15</f>
        <v>156.60919466999999</v>
      </c>
      <c r="D174" s="36">
        <f>SUMIFS(СВЦЭМ!$E$33:$E$776,СВЦЭМ!$A$33:$A$776,$A174,СВЦЭМ!$B$33:$B$776,D$155)+'СЕТ СН'!$F$15</f>
        <v>158.18667123</v>
      </c>
      <c r="E174" s="36">
        <f>SUMIFS(СВЦЭМ!$E$33:$E$776,СВЦЭМ!$A$33:$A$776,$A174,СВЦЭМ!$B$33:$B$776,E$155)+'СЕТ СН'!$F$15</f>
        <v>161.57950113999999</v>
      </c>
      <c r="F174" s="36">
        <f>SUMIFS(СВЦЭМ!$E$33:$E$776,СВЦЭМ!$A$33:$A$776,$A174,СВЦЭМ!$B$33:$B$776,F$155)+'СЕТ СН'!$F$15</f>
        <v>163.44570408000001</v>
      </c>
      <c r="G174" s="36">
        <f>SUMIFS(СВЦЭМ!$E$33:$E$776,СВЦЭМ!$A$33:$A$776,$A174,СВЦЭМ!$B$33:$B$776,G$155)+'СЕТ СН'!$F$15</f>
        <v>159.83266266000001</v>
      </c>
      <c r="H174" s="36">
        <f>SUMIFS(СВЦЭМ!$E$33:$E$776,СВЦЭМ!$A$33:$A$776,$A174,СВЦЭМ!$B$33:$B$776,H$155)+'СЕТ СН'!$F$15</f>
        <v>159.50443435</v>
      </c>
      <c r="I174" s="36">
        <f>SUMIFS(СВЦЭМ!$E$33:$E$776,СВЦЭМ!$A$33:$A$776,$A174,СВЦЭМ!$B$33:$B$776,I$155)+'СЕТ СН'!$F$15</f>
        <v>164.87592161000001</v>
      </c>
      <c r="J174" s="36">
        <f>SUMIFS(СВЦЭМ!$E$33:$E$776,СВЦЭМ!$A$33:$A$776,$A174,СВЦЭМ!$B$33:$B$776,J$155)+'СЕТ СН'!$F$15</f>
        <v>159.91662919999999</v>
      </c>
      <c r="K174" s="36">
        <f>SUMIFS(СВЦЭМ!$E$33:$E$776,СВЦЭМ!$A$33:$A$776,$A174,СВЦЭМ!$B$33:$B$776,K$155)+'СЕТ СН'!$F$15</f>
        <v>153.22920078999999</v>
      </c>
      <c r="L174" s="36">
        <f>SUMIFS(СВЦЭМ!$E$33:$E$776,СВЦЭМ!$A$33:$A$776,$A174,СВЦЭМ!$B$33:$B$776,L$155)+'СЕТ СН'!$F$15</f>
        <v>144.52875222</v>
      </c>
      <c r="M174" s="36">
        <f>SUMIFS(СВЦЭМ!$E$33:$E$776,СВЦЭМ!$A$33:$A$776,$A174,СВЦЭМ!$B$33:$B$776,M$155)+'СЕТ СН'!$F$15</f>
        <v>136.26175182</v>
      </c>
      <c r="N174" s="36">
        <f>SUMIFS(СВЦЭМ!$E$33:$E$776,СВЦЭМ!$A$33:$A$776,$A174,СВЦЭМ!$B$33:$B$776,N$155)+'СЕТ СН'!$F$15</f>
        <v>128.47028476</v>
      </c>
      <c r="O174" s="36">
        <f>SUMIFS(СВЦЭМ!$E$33:$E$776,СВЦЭМ!$A$33:$A$776,$A174,СВЦЭМ!$B$33:$B$776,O$155)+'СЕТ СН'!$F$15</f>
        <v>126.01110558000001</v>
      </c>
      <c r="P174" s="36">
        <f>SUMIFS(СВЦЭМ!$E$33:$E$776,СВЦЭМ!$A$33:$A$776,$A174,СВЦЭМ!$B$33:$B$776,P$155)+'СЕТ СН'!$F$15</f>
        <v>125.78381142000001</v>
      </c>
      <c r="Q174" s="36">
        <f>SUMIFS(СВЦЭМ!$E$33:$E$776,СВЦЭМ!$A$33:$A$776,$A174,СВЦЭМ!$B$33:$B$776,Q$155)+'СЕТ СН'!$F$15</f>
        <v>125.95982696</v>
      </c>
      <c r="R174" s="36">
        <f>SUMIFS(СВЦЭМ!$E$33:$E$776,СВЦЭМ!$A$33:$A$776,$A174,СВЦЭМ!$B$33:$B$776,R$155)+'СЕТ СН'!$F$15</f>
        <v>125.08802784</v>
      </c>
      <c r="S174" s="36">
        <f>SUMIFS(СВЦЭМ!$E$33:$E$776,СВЦЭМ!$A$33:$A$776,$A174,СВЦЭМ!$B$33:$B$776,S$155)+'СЕТ СН'!$F$15</f>
        <v>125.33293089</v>
      </c>
      <c r="T174" s="36">
        <f>SUMIFS(СВЦЭМ!$E$33:$E$776,СВЦЭМ!$A$33:$A$776,$A174,СВЦЭМ!$B$33:$B$776,T$155)+'СЕТ СН'!$F$15</f>
        <v>124.54109071000001</v>
      </c>
      <c r="U174" s="36">
        <f>SUMIFS(СВЦЭМ!$E$33:$E$776,СВЦЭМ!$A$33:$A$776,$A174,СВЦЭМ!$B$33:$B$776,U$155)+'СЕТ СН'!$F$15</f>
        <v>123.46394445999999</v>
      </c>
      <c r="V174" s="36">
        <f>SUMIFS(СВЦЭМ!$E$33:$E$776,СВЦЭМ!$A$33:$A$776,$A174,СВЦЭМ!$B$33:$B$776,V$155)+'СЕТ СН'!$F$15</f>
        <v>121.9593728</v>
      </c>
      <c r="W174" s="36">
        <f>SUMIFS(СВЦЭМ!$E$33:$E$776,СВЦЭМ!$A$33:$A$776,$A174,СВЦЭМ!$B$33:$B$776,W$155)+'СЕТ СН'!$F$15</f>
        <v>122.79984764</v>
      </c>
      <c r="X174" s="36">
        <f>SUMIFS(СВЦЭМ!$E$33:$E$776,СВЦЭМ!$A$33:$A$776,$A174,СВЦЭМ!$B$33:$B$776,X$155)+'СЕТ СН'!$F$15</f>
        <v>125.15544358</v>
      </c>
      <c r="Y174" s="36">
        <f>SUMIFS(СВЦЭМ!$E$33:$E$776,СВЦЭМ!$A$33:$A$776,$A174,СВЦЭМ!$B$33:$B$776,Y$155)+'СЕТ СН'!$F$15</f>
        <v>147.97992851000001</v>
      </c>
    </row>
    <row r="175" spans="1:25" ht="15.75" x14ac:dyDescent="0.2">
      <c r="A175" s="35">
        <f t="shared" si="4"/>
        <v>44063</v>
      </c>
      <c r="B175" s="36">
        <f>SUMIFS(СВЦЭМ!$E$33:$E$776,СВЦЭМ!$A$33:$A$776,$A175,СВЦЭМ!$B$33:$B$776,B$155)+'СЕТ СН'!$F$15</f>
        <v>160.94384416</v>
      </c>
      <c r="C175" s="36">
        <f>SUMIFS(СВЦЭМ!$E$33:$E$776,СВЦЭМ!$A$33:$A$776,$A175,СВЦЭМ!$B$33:$B$776,C$155)+'СЕТ СН'!$F$15</f>
        <v>169.06725745</v>
      </c>
      <c r="D175" s="36">
        <f>SUMIFS(СВЦЭМ!$E$33:$E$776,СВЦЭМ!$A$33:$A$776,$A175,СВЦЭМ!$B$33:$B$776,D$155)+'СЕТ СН'!$F$15</f>
        <v>174.77528691000001</v>
      </c>
      <c r="E175" s="36">
        <f>SUMIFS(СВЦЭМ!$E$33:$E$776,СВЦЭМ!$A$33:$A$776,$A175,СВЦЭМ!$B$33:$B$776,E$155)+'СЕТ СН'!$F$15</f>
        <v>177.85388316999999</v>
      </c>
      <c r="F175" s="36">
        <f>SUMIFS(СВЦЭМ!$E$33:$E$776,СВЦЭМ!$A$33:$A$776,$A175,СВЦЭМ!$B$33:$B$776,F$155)+'СЕТ СН'!$F$15</f>
        <v>177.61165966999999</v>
      </c>
      <c r="G175" s="36">
        <f>SUMIFS(СВЦЭМ!$E$33:$E$776,СВЦЭМ!$A$33:$A$776,$A175,СВЦЭМ!$B$33:$B$776,G$155)+'СЕТ СН'!$F$15</f>
        <v>173.76534597</v>
      </c>
      <c r="H175" s="36">
        <f>SUMIFS(СВЦЭМ!$E$33:$E$776,СВЦЭМ!$A$33:$A$776,$A175,СВЦЭМ!$B$33:$B$776,H$155)+'СЕТ СН'!$F$15</f>
        <v>167.80177900999999</v>
      </c>
      <c r="I175" s="36">
        <f>SUMIFS(СВЦЭМ!$E$33:$E$776,СВЦЭМ!$A$33:$A$776,$A175,СВЦЭМ!$B$33:$B$776,I$155)+'СЕТ СН'!$F$15</f>
        <v>175.24942300999999</v>
      </c>
      <c r="J175" s="36">
        <f>SUMIFS(СВЦЭМ!$E$33:$E$776,СВЦЭМ!$A$33:$A$776,$A175,СВЦЭМ!$B$33:$B$776,J$155)+'СЕТ СН'!$F$15</f>
        <v>169.18779875000001</v>
      </c>
      <c r="K175" s="36">
        <f>SUMIFS(СВЦЭМ!$E$33:$E$776,СВЦЭМ!$A$33:$A$776,$A175,СВЦЭМ!$B$33:$B$776,K$155)+'СЕТ СН'!$F$15</f>
        <v>161.87237784999999</v>
      </c>
      <c r="L175" s="36">
        <f>SUMIFS(СВЦЭМ!$E$33:$E$776,СВЦЭМ!$A$33:$A$776,$A175,СВЦЭМ!$B$33:$B$776,L$155)+'СЕТ СН'!$F$15</f>
        <v>153.46067119</v>
      </c>
      <c r="M175" s="36">
        <f>SUMIFS(СВЦЭМ!$E$33:$E$776,СВЦЭМ!$A$33:$A$776,$A175,СВЦЭМ!$B$33:$B$776,M$155)+'СЕТ СН'!$F$15</f>
        <v>142.58539490999999</v>
      </c>
      <c r="N175" s="36">
        <f>SUMIFS(СВЦЭМ!$E$33:$E$776,СВЦЭМ!$A$33:$A$776,$A175,СВЦЭМ!$B$33:$B$776,N$155)+'СЕТ СН'!$F$15</f>
        <v>130.52565215999999</v>
      </c>
      <c r="O175" s="36">
        <f>SUMIFS(СВЦЭМ!$E$33:$E$776,СВЦЭМ!$A$33:$A$776,$A175,СВЦЭМ!$B$33:$B$776,O$155)+'СЕТ СН'!$F$15</f>
        <v>126.00533261</v>
      </c>
      <c r="P175" s="36">
        <f>SUMIFS(СВЦЭМ!$E$33:$E$776,СВЦЭМ!$A$33:$A$776,$A175,СВЦЭМ!$B$33:$B$776,P$155)+'СЕТ СН'!$F$15</f>
        <v>125.78861621</v>
      </c>
      <c r="Q175" s="36">
        <f>SUMIFS(СВЦЭМ!$E$33:$E$776,СВЦЭМ!$A$33:$A$776,$A175,СВЦЭМ!$B$33:$B$776,Q$155)+'СЕТ СН'!$F$15</f>
        <v>126.24116807999999</v>
      </c>
      <c r="R175" s="36">
        <f>SUMIFS(СВЦЭМ!$E$33:$E$776,СВЦЭМ!$A$33:$A$776,$A175,СВЦЭМ!$B$33:$B$776,R$155)+'СЕТ СН'!$F$15</f>
        <v>126.47948958000001</v>
      </c>
      <c r="S175" s="36">
        <f>SUMIFS(СВЦЭМ!$E$33:$E$776,СВЦЭМ!$A$33:$A$776,$A175,СВЦЭМ!$B$33:$B$776,S$155)+'СЕТ СН'!$F$15</f>
        <v>127.9536939</v>
      </c>
      <c r="T175" s="36">
        <f>SUMIFS(СВЦЭМ!$E$33:$E$776,СВЦЭМ!$A$33:$A$776,$A175,СВЦЭМ!$B$33:$B$776,T$155)+'СЕТ СН'!$F$15</f>
        <v>128.19220884999999</v>
      </c>
      <c r="U175" s="36">
        <f>SUMIFS(СВЦЭМ!$E$33:$E$776,СВЦЭМ!$A$33:$A$776,$A175,СВЦЭМ!$B$33:$B$776,U$155)+'СЕТ СН'!$F$15</f>
        <v>128.01752668</v>
      </c>
      <c r="V175" s="36">
        <f>SUMIFS(СВЦЭМ!$E$33:$E$776,СВЦЭМ!$A$33:$A$776,$A175,СВЦЭМ!$B$33:$B$776,V$155)+'СЕТ СН'!$F$15</f>
        <v>128.51934548</v>
      </c>
      <c r="W175" s="36">
        <f>SUMIFS(СВЦЭМ!$E$33:$E$776,СВЦЭМ!$A$33:$A$776,$A175,СВЦЭМ!$B$33:$B$776,W$155)+'СЕТ СН'!$F$15</f>
        <v>127.77292342</v>
      </c>
      <c r="X175" s="36">
        <f>SUMIFS(СВЦЭМ!$E$33:$E$776,СВЦЭМ!$A$33:$A$776,$A175,СВЦЭМ!$B$33:$B$776,X$155)+'СЕТ СН'!$F$15</f>
        <v>128.91669375000001</v>
      </c>
      <c r="Y175" s="36">
        <f>SUMIFS(СВЦЭМ!$E$33:$E$776,СВЦЭМ!$A$33:$A$776,$A175,СВЦЭМ!$B$33:$B$776,Y$155)+'СЕТ СН'!$F$15</f>
        <v>152.49108570000001</v>
      </c>
    </row>
    <row r="176" spans="1:25" ht="15.75" x14ac:dyDescent="0.2">
      <c r="A176" s="35">
        <f t="shared" si="4"/>
        <v>44064</v>
      </c>
      <c r="B176" s="36">
        <f>SUMIFS(СВЦЭМ!$E$33:$E$776,СВЦЭМ!$A$33:$A$776,$A176,СВЦЭМ!$B$33:$B$776,B$155)+'СЕТ СН'!$F$15</f>
        <v>164.26407305999999</v>
      </c>
      <c r="C176" s="36">
        <f>SUMIFS(СВЦЭМ!$E$33:$E$776,СВЦЭМ!$A$33:$A$776,$A176,СВЦЭМ!$B$33:$B$776,C$155)+'СЕТ СН'!$F$15</f>
        <v>167.9525453</v>
      </c>
      <c r="D176" s="36">
        <f>SUMIFS(СВЦЭМ!$E$33:$E$776,СВЦЭМ!$A$33:$A$776,$A176,СВЦЭМ!$B$33:$B$776,D$155)+'СЕТ СН'!$F$15</f>
        <v>175.8597169</v>
      </c>
      <c r="E176" s="36">
        <f>SUMIFS(СВЦЭМ!$E$33:$E$776,СВЦЭМ!$A$33:$A$776,$A176,СВЦЭМ!$B$33:$B$776,E$155)+'СЕТ СН'!$F$15</f>
        <v>174.76439382999999</v>
      </c>
      <c r="F176" s="36">
        <f>SUMIFS(СВЦЭМ!$E$33:$E$776,СВЦЭМ!$A$33:$A$776,$A176,СВЦЭМ!$B$33:$B$776,F$155)+'СЕТ СН'!$F$15</f>
        <v>174.03439546000001</v>
      </c>
      <c r="G176" s="36">
        <f>SUMIFS(СВЦЭМ!$E$33:$E$776,СВЦЭМ!$A$33:$A$776,$A176,СВЦЭМ!$B$33:$B$776,G$155)+'СЕТ СН'!$F$15</f>
        <v>176.70106962</v>
      </c>
      <c r="H176" s="36">
        <f>SUMIFS(СВЦЭМ!$E$33:$E$776,СВЦЭМ!$A$33:$A$776,$A176,СВЦЭМ!$B$33:$B$776,H$155)+'СЕТ СН'!$F$15</f>
        <v>175.93071689999999</v>
      </c>
      <c r="I176" s="36">
        <f>SUMIFS(СВЦЭМ!$E$33:$E$776,СВЦЭМ!$A$33:$A$776,$A176,СВЦЭМ!$B$33:$B$776,I$155)+'СЕТ СН'!$F$15</f>
        <v>181.47012294000001</v>
      </c>
      <c r="J176" s="36">
        <f>SUMIFS(СВЦЭМ!$E$33:$E$776,СВЦЭМ!$A$33:$A$776,$A176,СВЦЭМ!$B$33:$B$776,J$155)+'СЕТ СН'!$F$15</f>
        <v>175.65513379000001</v>
      </c>
      <c r="K176" s="36">
        <f>SUMIFS(СВЦЭМ!$E$33:$E$776,СВЦЭМ!$A$33:$A$776,$A176,СВЦЭМ!$B$33:$B$776,K$155)+'СЕТ СН'!$F$15</f>
        <v>165.70946090999999</v>
      </c>
      <c r="L176" s="36">
        <f>SUMIFS(СВЦЭМ!$E$33:$E$776,СВЦЭМ!$A$33:$A$776,$A176,СВЦЭМ!$B$33:$B$776,L$155)+'СЕТ СН'!$F$15</f>
        <v>157.67968906999999</v>
      </c>
      <c r="M176" s="36">
        <f>SUMIFS(СВЦЭМ!$E$33:$E$776,СВЦЭМ!$A$33:$A$776,$A176,СВЦЭМ!$B$33:$B$776,M$155)+'СЕТ СН'!$F$15</f>
        <v>148.21027817000001</v>
      </c>
      <c r="N176" s="36">
        <f>SUMIFS(СВЦЭМ!$E$33:$E$776,СВЦЭМ!$A$33:$A$776,$A176,СВЦЭМ!$B$33:$B$776,N$155)+'СЕТ СН'!$F$15</f>
        <v>135.92733537000001</v>
      </c>
      <c r="O176" s="36">
        <f>SUMIFS(СВЦЭМ!$E$33:$E$776,СВЦЭМ!$A$33:$A$776,$A176,СВЦЭМ!$B$33:$B$776,O$155)+'СЕТ СН'!$F$15</f>
        <v>132.40115051999999</v>
      </c>
      <c r="P176" s="36">
        <f>SUMIFS(СВЦЭМ!$E$33:$E$776,СВЦЭМ!$A$33:$A$776,$A176,СВЦЭМ!$B$33:$B$776,P$155)+'СЕТ СН'!$F$15</f>
        <v>131.71311438999999</v>
      </c>
      <c r="Q176" s="36">
        <f>SUMIFS(СВЦЭМ!$E$33:$E$776,СВЦЭМ!$A$33:$A$776,$A176,СВЦЭМ!$B$33:$B$776,Q$155)+'СЕТ СН'!$F$15</f>
        <v>131.57062235000001</v>
      </c>
      <c r="R176" s="36">
        <f>SUMIFS(СВЦЭМ!$E$33:$E$776,СВЦЭМ!$A$33:$A$776,$A176,СВЦЭМ!$B$33:$B$776,R$155)+'СЕТ СН'!$F$15</f>
        <v>130.02830072</v>
      </c>
      <c r="S176" s="36">
        <f>SUMIFS(СВЦЭМ!$E$33:$E$776,СВЦЭМ!$A$33:$A$776,$A176,СВЦЭМ!$B$33:$B$776,S$155)+'СЕТ СН'!$F$15</f>
        <v>130.27346653000001</v>
      </c>
      <c r="T176" s="36">
        <f>SUMIFS(СВЦЭМ!$E$33:$E$776,СВЦЭМ!$A$33:$A$776,$A176,СВЦЭМ!$B$33:$B$776,T$155)+'СЕТ СН'!$F$15</f>
        <v>130.47210673000001</v>
      </c>
      <c r="U176" s="36">
        <f>SUMIFS(СВЦЭМ!$E$33:$E$776,СВЦЭМ!$A$33:$A$776,$A176,СВЦЭМ!$B$33:$B$776,U$155)+'СЕТ СН'!$F$15</f>
        <v>132.11216809000001</v>
      </c>
      <c r="V176" s="36">
        <f>SUMIFS(СВЦЭМ!$E$33:$E$776,СВЦЭМ!$A$33:$A$776,$A176,СВЦЭМ!$B$33:$B$776,V$155)+'СЕТ СН'!$F$15</f>
        <v>132.92263925</v>
      </c>
      <c r="W176" s="36">
        <f>SUMIFS(СВЦЭМ!$E$33:$E$776,СВЦЭМ!$A$33:$A$776,$A176,СВЦЭМ!$B$33:$B$776,W$155)+'СЕТ СН'!$F$15</f>
        <v>132.4162154</v>
      </c>
      <c r="X176" s="36">
        <f>SUMIFS(СВЦЭМ!$E$33:$E$776,СВЦЭМ!$A$33:$A$776,$A176,СВЦЭМ!$B$33:$B$776,X$155)+'СЕТ СН'!$F$15</f>
        <v>134.06895578999999</v>
      </c>
      <c r="Y176" s="36">
        <f>SUMIFS(СВЦЭМ!$E$33:$E$776,СВЦЭМ!$A$33:$A$776,$A176,СВЦЭМ!$B$33:$B$776,Y$155)+'СЕТ СН'!$F$15</f>
        <v>154.09266459</v>
      </c>
    </row>
    <row r="177" spans="1:27" ht="15.75" x14ac:dyDescent="0.2">
      <c r="A177" s="35">
        <f t="shared" si="4"/>
        <v>44065</v>
      </c>
      <c r="B177" s="36">
        <f>SUMIFS(СВЦЭМ!$E$33:$E$776,СВЦЭМ!$A$33:$A$776,$A177,СВЦЭМ!$B$33:$B$776,B$155)+'СЕТ СН'!$F$15</f>
        <v>161.59320628</v>
      </c>
      <c r="C177" s="36">
        <f>SUMIFS(СВЦЭМ!$E$33:$E$776,СВЦЭМ!$A$33:$A$776,$A177,СВЦЭМ!$B$33:$B$776,C$155)+'СЕТ СН'!$F$15</f>
        <v>172.00613186000001</v>
      </c>
      <c r="D177" s="36">
        <f>SUMIFS(СВЦЭМ!$E$33:$E$776,СВЦЭМ!$A$33:$A$776,$A177,СВЦЭМ!$B$33:$B$776,D$155)+'СЕТ СН'!$F$15</f>
        <v>175.33305898</v>
      </c>
      <c r="E177" s="36">
        <f>SUMIFS(СВЦЭМ!$E$33:$E$776,СВЦЭМ!$A$33:$A$776,$A177,СВЦЭМ!$B$33:$B$776,E$155)+'СЕТ СН'!$F$15</f>
        <v>178.44560380999999</v>
      </c>
      <c r="F177" s="36">
        <f>SUMIFS(СВЦЭМ!$E$33:$E$776,СВЦЭМ!$A$33:$A$776,$A177,СВЦЭМ!$B$33:$B$776,F$155)+'СЕТ СН'!$F$15</f>
        <v>178.99795739000001</v>
      </c>
      <c r="G177" s="36">
        <f>SUMIFS(СВЦЭМ!$E$33:$E$776,СВЦЭМ!$A$33:$A$776,$A177,СВЦЭМ!$B$33:$B$776,G$155)+'СЕТ СН'!$F$15</f>
        <v>177.43767475999999</v>
      </c>
      <c r="H177" s="36">
        <f>SUMIFS(СВЦЭМ!$E$33:$E$776,СВЦЭМ!$A$33:$A$776,$A177,СВЦЭМ!$B$33:$B$776,H$155)+'СЕТ СН'!$F$15</f>
        <v>171.93440459999999</v>
      </c>
      <c r="I177" s="36">
        <f>SUMIFS(СВЦЭМ!$E$33:$E$776,СВЦЭМ!$A$33:$A$776,$A177,СВЦЭМ!$B$33:$B$776,I$155)+'СЕТ СН'!$F$15</f>
        <v>173.69452089000001</v>
      </c>
      <c r="J177" s="36">
        <f>SUMIFS(СВЦЭМ!$E$33:$E$776,СВЦЭМ!$A$33:$A$776,$A177,СВЦЭМ!$B$33:$B$776,J$155)+'СЕТ СН'!$F$15</f>
        <v>166.8484934</v>
      </c>
      <c r="K177" s="36">
        <f>SUMIFS(СВЦЭМ!$E$33:$E$776,СВЦЭМ!$A$33:$A$776,$A177,СВЦЭМ!$B$33:$B$776,K$155)+'СЕТ СН'!$F$15</f>
        <v>159.45164446999999</v>
      </c>
      <c r="L177" s="36">
        <f>SUMIFS(СВЦЭМ!$E$33:$E$776,СВЦЭМ!$A$33:$A$776,$A177,СВЦЭМ!$B$33:$B$776,L$155)+'СЕТ СН'!$F$15</f>
        <v>152.31341825999999</v>
      </c>
      <c r="M177" s="36">
        <f>SUMIFS(СВЦЭМ!$E$33:$E$776,СВЦЭМ!$A$33:$A$776,$A177,СВЦЭМ!$B$33:$B$776,M$155)+'СЕТ СН'!$F$15</f>
        <v>143.50148948</v>
      </c>
      <c r="N177" s="36">
        <f>SUMIFS(СВЦЭМ!$E$33:$E$776,СВЦЭМ!$A$33:$A$776,$A177,СВЦЭМ!$B$33:$B$776,N$155)+'СЕТ СН'!$F$15</f>
        <v>135.57907971</v>
      </c>
      <c r="O177" s="36">
        <f>SUMIFS(СВЦЭМ!$E$33:$E$776,СВЦЭМ!$A$33:$A$776,$A177,СВЦЭМ!$B$33:$B$776,O$155)+'СЕТ СН'!$F$15</f>
        <v>129.55958881999999</v>
      </c>
      <c r="P177" s="36">
        <f>SUMIFS(СВЦЭМ!$E$33:$E$776,СВЦЭМ!$A$33:$A$776,$A177,СВЦЭМ!$B$33:$B$776,P$155)+'СЕТ СН'!$F$15</f>
        <v>130.27421662</v>
      </c>
      <c r="Q177" s="36">
        <f>SUMIFS(СВЦЭМ!$E$33:$E$776,СВЦЭМ!$A$33:$A$776,$A177,СВЦЭМ!$B$33:$B$776,Q$155)+'СЕТ СН'!$F$15</f>
        <v>131.02836794999999</v>
      </c>
      <c r="R177" s="36">
        <f>SUMIFS(СВЦЭМ!$E$33:$E$776,СВЦЭМ!$A$33:$A$776,$A177,СВЦЭМ!$B$33:$B$776,R$155)+'СЕТ СН'!$F$15</f>
        <v>131.4331119</v>
      </c>
      <c r="S177" s="36">
        <f>SUMIFS(СВЦЭМ!$E$33:$E$776,СВЦЭМ!$A$33:$A$776,$A177,СВЦЭМ!$B$33:$B$776,S$155)+'СЕТ СН'!$F$15</f>
        <v>131.47566663000001</v>
      </c>
      <c r="T177" s="36">
        <f>SUMIFS(СВЦЭМ!$E$33:$E$776,СВЦЭМ!$A$33:$A$776,$A177,СВЦЭМ!$B$33:$B$776,T$155)+'СЕТ СН'!$F$15</f>
        <v>129.21105467999999</v>
      </c>
      <c r="U177" s="36">
        <f>SUMIFS(СВЦЭМ!$E$33:$E$776,СВЦЭМ!$A$33:$A$776,$A177,СВЦЭМ!$B$33:$B$776,U$155)+'СЕТ СН'!$F$15</f>
        <v>128.08986566999999</v>
      </c>
      <c r="V177" s="36">
        <f>SUMIFS(СВЦЭМ!$E$33:$E$776,СВЦЭМ!$A$33:$A$776,$A177,СВЦЭМ!$B$33:$B$776,V$155)+'СЕТ СН'!$F$15</f>
        <v>126.89290278999999</v>
      </c>
      <c r="W177" s="36">
        <f>SUMIFS(СВЦЭМ!$E$33:$E$776,СВЦЭМ!$A$33:$A$776,$A177,СВЦЭМ!$B$33:$B$776,W$155)+'СЕТ СН'!$F$15</f>
        <v>127.63062936999999</v>
      </c>
      <c r="X177" s="36">
        <f>SUMIFS(СВЦЭМ!$E$33:$E$776,СВЦЭМ!$A$33:$A$776,$A177,СВЦЭМ!$B$33:$B$776,X$155)+'СЕТ СН'!$F$15</f>
        <v>130.90396103</v>
      </c>
      <c r="Y177" s="36">
        <f>SUMIFS(СВЦЭМ!$E$33:$E$776,СВЦЭМ!$A$33:$A$776,$A177,СВЦЭМ!$B$33:$B$776,Y$155)+'СЕТ СН'!$F$15</f>
        <v>152.64579248000001</v>
      </c>
    </row>
    <row r="178" spans="1:27" ht="15.75" x14ac:dyDescent="0.2">
      <c r="A178" s="35">
        <f t="shared" si="4"/>
        <v>44066</v>
      </c>
      <c r="B178" s="36">
        <f>SUMIFS(СВЦЭМ!$E$33:$E$776,СВЦЭМ!$A$33:$A$776,$A178,СВЦЭМ!$B$33:$B$776,B$155)+'СЕТ СН'!$F$15</f>
        <v>163.90891918</v>
      </c>
      <c r="C178" s="36">
        <f>SUMIFS(СВЦЭМ!$E$33:$E$776,СВЦЭМ!$A$33:$A$776,$A178,СВЦЭМ!$B$33:$B$776,C$155)+'СЕТ СН'!$F$15</f>
        <v>168.93408070999999</v>
      </c>
      <c r="D178" s="36">
        <f>SUMIFS(СВЦЭМ!$E$33:$E$776,СВЦЭМ!$A$33:$A$776,$A178,СВЦЭМ!$B$33:$B$776,D$155)+'СЕТ СН'!$F$15</f>
        <v>174.30364438999999</v>
      </c>
      <c r="E178" s="36">
        <f>SUMIFS(СВЦЭМ!$E$33:$E$776,СВЦЭМ!$A$33:$A$776,$A178,СВЦЭМ!$B$33:$B$776,E$155)+'СЕТ СН'!$F$15</f>
        <v>177.60240142000001</v>
      </c>
      <c r="F178" s="36">
        <f>SUMIFS(СВЦЭМ!$E$33:$E$776,СВЦЭМ!$A$33:$A$776,$A178,СВЦЭМ!$B$33:$B$776,F$155)+'СЕТ СН'!$F$15</f>
        <v>178.52134593</v>
      </c>
      <c r="G178" s="36">
        <f>SUMIFS(СВЦЭМ!$E$33:$E$776,СВЦЭМ!$A$33:$A$776,$A178,СВЦЭМ!$B$33:$B$776,G$155)+'СЕТ СН'!$F$15</f>
        <v>178.62937502</v>
      </c>
      <c r="H178" s="36">
        <f>SUMIFS(СВЦЭМ!$E$33:$E$776,СВЦЭМ!$A$33:$A$776,$A178,СВЦЭМ!$B$33:$B$776,H$155)+'СЕТ СН'!$F$15</f>
        <v>175.93733585999999</v>
      </c>
      <c r="I178" s="36">
        <f>SUMIFS(СВЦЭМ!$E$33:$E$776,СВЦЭМ!$A$33:$A$776,$A178,СВЦЭМ!$B$33:$B$776,I$155)+'СЕТ СН'!$F$15</f>
        <v>170.78090148999999</v>
      </c>
      <c r="J178" s="36">
        <f>SUMIFS(СВЦЭМ!$E$33:$E$776,СВЦЭМ!$A$33:$A$776,$A178,СВЦЭМ!$B$33:$B$776,J$155)+'СЕТ СН'!$F$15</f>
        <v>168.43273995000001</v>
      </c>
      <c r="K178" s="36">
        <f>SUMIFS(СВЦЭМ!$E$33:$E$776,СВЦЭМ!$A$33:$A$776,$A178,СВЦЭМ!$B$33:$B$776,K$155)+'СЕТ СН'!$F$15</f>
        <v>163.72378627000001</v>
      </c>
      <c r="L178" s="36">
        <f>SUMIFS(СВЦЭМ!$E$33:$E$776,СВЦЭМ!$A$33:$A$776,$A178,СВЦЭМ!$B$33:$B$776,L$155)+'СЕТ СН'!$F$15</f>
        <v>155.12189495999999</v>
      </c>
      <c r="M178" s="36">
        <f>SUMIFS(СВЦЭМ!$E$33:$E$776,СВЦЭМ!$A$33:$A$776,$A178,СВЦЭМ!$B$33:$B$776,M$155)+'СЕТ СН'!$F$15</f>
        <v>141.81476942</v>
      </c>
      <c r="N178" s="36">
        <f>SUMIFS(СВЦЭМ!$E$33:$E$776,СВЦЭМ!$A$33:$A$776,$A178,СВЦЭМ!$B$33:$B$776,N$155)+'СЕТ СН'!$F$15</f>
        <v>129.82611365</v>
      </c>
      <c r="O178" s="36">
        <f>SUMIFS(СВЦЭМ!$E$33:$E$776,СВЦЭМ!$A$33:$A$776,$A178,СВЦЭМ!$B$33:$B$776,O$155)+'СЕТ СН'!$F$15</f>
        <v>126.01800572</v>
      </c>
      <c r="P178" s="36">
        <f>SUMIFS(СВЦЭМ!$E$33:$E$776,СВЦЭМ!$A$33:$A$776,$A178,СВЦЭМ!$B$33:$B$776,P$155)+'СЕТ СН'!$F$15</f>
        <v>127.44798394</v>
      </c>
      <c r="Q178" s="36">
        <f>SUMIFS(СВЦЭМ!$E$33:$E$776,СВЦЭМ!$A$33:$A$776,$A178,СВЦЭМ!$B$33:$B$776,Q$155)+'СЕТ СН'!$F$15</f>
        <v>127.05688001</v>
      </c>
      <c r="R178" s="36">
        <f>SUMIFS(СВЦЭМ!$E$33:$E$776,СВЦЭМ!$A$33:$A$776,$A178,СВЦЭМ!$B$33:$B$776,R$155)+'СЕТ СН'!$F$15</f>
        <v>126.58511166</v>
      </c>
      <c r="S178" s="36">
        <f>SUMIFS(СВЦЭМ!$E$33:$E$776,СВЦЭМ!$A$33:$A$776,$A178,СВЦЭМ!$B$33:$B$776,S$155)+'СЕТ СН'!$F$15</f>
        <v>127.39985529</v>
      </c>
      <c r="T178" s="36">
        <f>SUMIFS(СВЦЭМ!$E$33:$E$776,СВЦЭМ!$A$33:$A$776,$A178,СВЦЭМ!$B$33:$B$776,T$155)+'СЕТ СН'!$F$15</f>
        <v>127.62874481</v>
      </c>
      <c r="U178" s="36">
        <f>SUMIFS(СВЦЭМ!$E$33:$E$776,СВЦЭМ!$A$33:$A$776,$A178,СВЦЭМ!$B$33:$B$776,U$155)+'СЕТ СН'!$F$15</f>
        <v>124.94442262</v>
      </c>
      <c r="V178" s="36">
        <f>SUMIFS(СВЦЭМ!$E$33:$E$776,СВЦЭМ!$A$33:$A$776,$A178,СВЦЭМ!$B$33:$B$776,V$155)+'СЕТ СН'!$F$15</f>
        <v>123.26941216</v>
      </c>
      <c r="W178" s="36">
        <f>SUMIFS(СВЦЭМ!$E$33:$E$776,СВЦЭМ!$A$33:$A$776,$A178,СВЦЭМ!$B$33:$B$776,W$155)+'СЕТ СН'!$F$15</f>
        <v>123.8746704</v>
      </c>
      <c r="X178" s="36">
        <f>SUMIFS(СВЦЭМ!$E$33:$E$776,СВЦЭМ!$A$33:$A$776,$A178,СВЦЭМ!$B$33:$B$776,X$155)+'СЕТ СН'!$F$15</f>
        <v>130.18170573</v>
      </c>
      <c r="Y178" s="36">
        <f>SUMIFS(СВЦЭМ!$E$33:$E$776,СВЦЭМ!$A$33:$A$776,$A178,СВЦЭМ!$B$33:$B$776,Y$155)+'СЕТ СН'!$F$15</f>
        <v>149.89555192</v>
      </c>
    </row>
    <row r="179" spans="1:27" ht="15.75" x14ac:dyDescent="0.2">
      <c r="A179" s="35">
        <f t="shared" si="4"/>
        <v>44067</v>
      </c>
      <c r="B179" s="36">
        <f>SUMIFS(СВЦЭМ!$E$33:$E$776,СВЦЭМ!$A$33:$A$776,$A179,СВЦЭМ!$B$33:$B$776,B$155)+'СЕТ СН'!$F$15</f>
        <v>156.14269246999999</v>
      </c>
      <c r="C179" s="36">
        <f>SUMIFS(СВЦЭМ!$E$33:$E$776,СВЦЭМ!$A$33:$A$776,$A179,СВЦЭМ!$B$33:$B$776,C$155)+'СЕТ СН'!$F$15</f>
        <v>164.39180834000001</v>
      </c>
      <c r="D179" s="36">
        <f>SUMIFS(СВЦЭМ!$E$33:$E$776,СВЦЭМ!$A$33:$A$776,$A179,СВЦЭМ!$B$33:$B$776,D$155)+'СЕТ СН'!$F$15</f>
        <v>167.71983388000001</v>
      </c>
      <c r="E179" s="36">
        <f>SUMIFS(СВЦЭМ!$E$33:$E$776,СВЦЭМ!$A$33:$A$776,$A179,СВЦЭМ!$B$33:$B$776,E$155)+'СЕТ СН'!$F$15</f>
        <v>169.10539098999999</v>
      </c>
      <c r="F179" s="36">
        <f>SUMIFS(СВЦЭМ!$E$33:$E$776,СВЦЭМ!$A$33:$A$776,$A179,СВЦЭМ!$B$33:$B$776,F$155)+'СЕТ СН'!$F$15</f>
        <v>169.73146039</v>
      </c>
      <c r="G179" s="36">
        <f>SUMIFS(СВЦЭМ!$E$33:$E$776,СВЦЭМ!$A$33:$A$776,$A179,СВЦЭМ!$B$33:$B$776,G$155)+'СЕТ СН'!$F$15</f>
        <v>167.68459669999999</v>
      </c>
      <c r="H179" s="36">
        <f>SUMIFS(СВЦЭМ!$E$33:$E$776,СВЦЭМ!$A$33:$A$776,$A179,СВЦЭМ!$B$33:$B$776,H$155)+'СЕТ СН'!$F$15</f>
        <v>166.24308672999999</v>
      </c>
      <c r="I179" s="36">
        <f>SUMIFS(СВЦЭМ!$E$33:$E$776,СВЦЭМ!$A$33:$A$776,$A179,СВЦЭМ!$B$33:$B$776,I$155)+'СЕТ СН'!$F$15</f>
        <v>181.49021877999999</v>
      </c>
      <c r="J179" s="36">
        <f>SUMIFS(СВЦЭМ!$E$33:$E$776,СВЦЭМ!$A$33:$A$776,$A179,СВЦЭМ!$B$33:$B$776,J$155)+'СЕТ СН'!$F$15</f>
        <v>171.24342325999999</v>
      </c>
      <c r="K179" s="36">
        <f>SUMIFS(СВЦЭМ!$E$33:$E$776,СВЦЭМ!$A$33:$A$776,$A179,СВЦЭМ!$B$33:$B$776,K$155)+'СЕТ СН'!$F$15</f>
        <v>165.88758229000001</v>
      </c>
      <c r="L179" s="36">
        <f>SUMIFS(СВЦЭМ!$E$33:$E$776,СВЦЭМ!$A$33:$A$776,$A179,СВЦЭМ!$B$33:$B$776,L$155)+'СЕТ СН'!$F$15</f>
        <v>160.5866609</v>
      </c>
      <c r="M179" s="36">
        <f>SUMIFS(СВЦЭМ!$E$33:$E$776,СВЦЭМ!$A$33:$A$776,$A179,СВЦЭМ!$B$33:$B$776,M$155)+'СЕТ СН'!$F$15</f>
        <v>149.64595137000001</v>
      </c>
      <c r="N179" s="36">
        <f>SUMIFS(СВЦЭМ!$E$33:$E$776,СВЦЭМ!$A$33:$A$776,$A179,СВЦЭМ!$B$33:$B$776,N$155)+'СЕТ СН'!$F$15</f>
        <v>140.8496629</v>
      </c>
      <c r="O179" s="36">
        <f>SUMIFS(СВЦЭМ!$E$33:$E$776,СВЦЭМ!$A$33:$A$776,$A179,СВЦЭМ!$B$33:$B$776,O$155)+'СЕТ СН'!$F$15</f>
        <v>134.82171023000001</v>
      </c>
      <c r="P179" s="36">
        <f>SUMIFS(СВЦЭМ!$E$33:$E$776,СВЦЭМ!$A$33:$A$776,$A179,СВЦЭМ!$B$33:$B$776,P$155)+'СЕТ СН'!$F$15</f>
        <v>135.99884642000001</v>
      </c>
      <c r="Q179" s="36">
        <f>SUMIFS(СВЦЭМ!$E$33:$E$776,СВЦЭМ!$A$33:$A$776,$A179,СВЦЭМ!$B$33:$B$776,Q$155)+'СЕТ СН'!$F$15</f>
        <v>134.79442594</v>
      </c>
      <c r="R179" s="36">
        <f>SUMIFS(СВЦЭМ!$E$33:$E$776,СВЦЭМ!$A$33:$A$776,$A179,СВЦЭМ!$B$33:$B$776,R$155)+'СЕТ СН'!$F$15</f>
        <v>134.81500219</v>
      </c>
      <c r="S179" s="36">
        <f>SUMIFS(СВЦЭМ!$E$33:$E$776,СВЦЭМ!$A$33:$A$776,$A179,СВЦЭМ!$B$33:$B$776,S$155)+'СЕТ СН'!$F$15</f>
        <v>135.29520890000001</v>
      </c>
      <c r="T179" s="36">
        <f>SUMIFS(СВЦЭМ!$E$33:$E$776,СВЦЭМ!$A$33:$A$776,$A179,СВЦЭМ!$B$33:$B$776,T$155)+'СЕТ СН'!$F$15</f>
        <v>135.88705163</v>
      </c>
      <c r="U179" s="36">
        <f>SUMIFS(СВЦЭМ!$E$33:$E$776,СВЦЭМ!$A$33:$A$776,$A179,СВЦЭМ!$B$33:$B$776,U$155)+'СЕТ СН'!$F$15</f>
        <v>135.95907557999999</v>
      </c>
      <c r="V179" s="36">
        <f>SUMIFS(СВЦЭМ!$E$33:$E$776,СВЦЭМ!$A$33:$A$776,$A179,СВЦЭМ!$B$33:$B$776,V$155)+'СЕТ СН'!$F$15</f>
        <v>134.39840189</v>
      </c>
      <c r="W179" s="36">
        <f>SUMIFS(СВЦЭМ!$E$33:$E$776,СВЦЭМ!$A$33:$A$776,$A179,СВЦЭМ!$B$33:$B$776,W$155)+'СЕТ СН'!$F$15</f>
        <v>132.75863817000001</v>
      </c>
      <c r="X179" s="36">
        <f>SUMIFS(СВЦЭМ!$E$33:$E$776,СВЦЭМ!$A$33:$A$776,$A179,СВЦЭМ!$B$33:$B$776,X$155)+'СЕТ СН'!$F$15</f>
        <v>138.89444635999999</v>
      </c>
      <c r="Y179" s="36">
        <f>SUMIFS(СВЦЭМ!$E$33:$E$776,СВЦЭМ!$A$33:$A$776,$A179,СВЦЭМ!$B$33:$B$776,Y$155)+'СЕТ СН'!$F$15</f>
        <v>161.38239589</v>
      </c>
    </row>
    <row r="180" spans="1:27" ht="15.75" x14ac:dyDescent="0.2">
      <c r="A180" s="35">
        <f t="shared" si="4"/>
        <v>44068</v>
      </c>
      <c r="B180" s="36">
        <f>SUMIFS(СВЦЭМ!$E$33:$E$776,СВЦЭМ!$A$33:$A$776,$A180,СВЦЭМ!$B$33:$B$776,B$155)+'СЕТ СН'!$F$15</f>
        <v>157.83189701000001</v>
      </c>
      <c r="C180" s="36">
        <f>SUMIFS(СВЦЭМ!$E$33:$E$776,СВЦЭМ!$A$33:$A$776,$A180,СВЦЭМ!$B$33:$B$776,C$155)+'СЕТ СН'!$F$15</f>
        <v>165.03080793999999</v>
      </c>
      <c r="D180" s="36">
        <f>SUMIFS(СВЦЭМ!$E$33:$E$776,СВЦЭМ!$A$33:$A$776,$A180,СВЦЭМ!$B$33:$B$776,D$155)+'СЕТ СН'!$F$15</f>
        <v>169.34276607000001</v>
      </c>
      <c r="E180" s="36">
        <f>SUMIFS(СВЦЭМ!$E$33:$E$776,СВЦЭМ!$A$33:$A$776,$A180,СВЦЭМ!$B$33:$B$776,E$155)+'СЕТ СН'!$F$15</f>
        <v>170.25235749999999</v>
      </c>
      <c r="F180" s="36">
        <f>SUMIFS(СВЦЭМ!$E$33:$E$776,СВЦЭМ!$A$33:$A$776,$A180,СВЦЭМ!$B$33:$B$776,F$155)+'СЕТ СН'!$F$15</f>
        <v>171.06028377999999</v>
      </c>
      <c r="G180" s="36">
        <f>SUMIFS(СВЦЭМ!$E$33:$E$776,СВЦЭМ!$A$33:$A$776,$A180,СВЦЭМ!$B$33:$B$776,G$155)+'СЕТ СН'!$F$15</f>
        <v>169.2642065</v>
      </c>
      <c r="H180" s="36">
        <f>SUMIFS(СВЦЭМ!$E$33:$E$776,СВЦЭМ!$A$33:$A$776,$A180,СВЦЭМ!$B$33:$B$776,H$155)+'СЕТ СН'!$F$15</f>
        <v>172.14446053</v>
      </c>
      <c r="I180" s="36">
        <f>SUMIFS(СВЦЭМ!$E$33:$E$776,СВЦЭМ!$A$33:$A$776,$A180,СВЦЭМ!$B$33:$B$776,I$155)+'СЕТ СН'!$F$15</f>
        <v>178.51103087000001</v>
      </c>
      <c r="J180" s="36">
        <f>SUMIFS(СВЦЭМ!$E$33:$E$776,СВЦЭМ!$A$33:$A$776,$A180,СВЦЭМ!$B$33:$B$776,J$155)+'СЕТ СН'!$F$15</f>
        <v>175.45602638</v>
      </c>
      <c r="K180" s="36">
        <f>SUMIFS(СВЦЭМ!$E$33:$E$776,СВЦЭМ!$A$33:$A$776,$A180,СВЦЭМ!$B$33:$B$776,K$155)+'СЕТ СН'!$F$15</f>
        <v>167.96473717000001</v>
      </c>
      <c r="L180" s="36">
        <f>SUMIFS(СВЦЭМ!$E$33:$E$776,СВЦЭМ!$A$33:$A$776,$A180,СВЦЭМ!$B$33:$B$776,L$155)+'СЕТ СН'!$F$15</f>
        <v>163.75319476000001</v>
      </c>
      <c r="M180" s="36">
        <f>SUMIFS(СВЦЭМ!$E$33:$E$776,СВЦЭМ!$A$33:$A$776,$A180,СВЦЭМ!$B$33:$B$776,M$155)+'СЕТ СН'!$F$15</f>
        <v>149.55899736000001</v>
      </c>
      <c r="N180" s="36">
        <f>SUMIFS(СВЦЭМ!$E$33:$E$776,СВЦЭМ!$A$33:$A$776,$A180,СВЦЭМ!$B$33:$B$776,N$155)+'СЕТ СН'!$F$15</f>
        <v>139.36454329</v>
      </c>
      <c r="O180" s="36">
        <f>SUMIFS(СВЦЭМ!$E$33:$E$776,СВЦЭМ!$A$33:$A$776,$A180,СВЦЭМ!$B$33:$B$776,O$155)+'СЕТ СН'!$F$15</f>
        <v>133.99288962</v>
      </c>
      <c r="P180" s="36">
        <f>SUMIFS(СВЦЭМ!$E$33:$E$776,СВЦЭМ!$A$33:$A$776,$A180,СВЦЭМ!$B$33:$B$776,P$155)+'СЕТ СН'!$F$15</f>
        <v>135.72437095999999</v>
      </c>
      <c r="Q180" s="36">
        <f>SUMIFS(СВЦЭМ!$E$33:$E$776,СВЦЭМ!$A$33:$A$776,$A180,СВЦЭМ!$B$33:$B$776,Q$155)+'СЕТ СН'!$F$15</f>
        <v>135.08462660000001</v>
      </c>
      <c r="R180" s="36">
        <f>SUMIFS(СВЦЭМ!$E$33:$E$776,СВЦЭМ!$A$33:$A$776,$A180,СВЦЭМ!$B$33:$B$776,R$155)+'СЕТ СН'!$F$15</f>
        <v>134.40174037</v>
      </c>
      <c r="S180" s="36">
        <f>SUMIFS(СВЦЭМ!$E$33:$E$776,СВЦЭМ!$A$33:$A$776,$A180,СВЦЭМ!$B$33:$B$776,S$155)+'СЕТ СН'!$F$15</f>
        <v>135.09476436</v>
      </c>
      <c r="T180" s="36">
        <f>SUMIFS(СВЦЭМ!$E$33:$E$776,СВЦЭМ!$A$33:$A$776,$A180,СВЦЭМ!$B$33:$B$776,T$155)+'СЕТ СН'!$F$15</f>
        <v>135.18916161999999</v>
      </c>
      <c r="U180" s="36">
        <f>SUMIFS(СВЦЭМ!$E$33:$E$776,СВЦЭМ!$A$33:$A$776,$A180,СВЦЭМ!$B$33:$B$776,U$155)+'СЕТ СН'!$F$15</f>
        <v>134.13460022999999</v>
      </c>
      <c r="V180" s="36">
        <f>SUMIFS(СВЦЭМ!$E$33:$E$776,СВЦЭМ!$A$33:$A$776,$A180,СВЦЭМ!$B$33:$B$776,V$155)+'СЕТ СН'!$F$15</f>
        <v>129.89834393999999</v>
      </c>
      <c r="W180" s="36">
        <f>SUMIFS(СВЦЭМ!$E$33:$E$776,СВЦЭМ!$A$33:$A$776,$A180,СВЦЭМ!$B$33:$B$776,W$155)+'СЕТ СН'!$F$15</f>
        <v>125.88161144</v>
      </c>
      <c r="X180" s="36">
        <f>SUMIFS(СВЦЭМ!$E$33:$E$776,СВЦЭМ!$A$33:$A$776,$A180,СВЦЭМ!$B$33:$B$776,X$155)+'СЕТ СН'!$F$15</f>
        <v>130.70242557</v>
      </c>
      <c r="Y180" s="36">
        <f>SUMIFS(СВЦЭМ!$E$33:$E$776,СВЦЭМ!$A$33:$A$776,$A180,СВЦЭМ!$B$33:$B$776,Y$155)+'СЕТ СН'!$F$15</f>
        <v>151.56060133</v>
      </c>
    </row>
    <row r="181" spans="1:27" ht="15.75" x14ac:dyDescent="0.2">
      <c r="A181" s="35">
        <f t="shared" si="4"/>
        <v>44069</v>
      </c>
      <c r="B181" s="36">
        <f>SUMIFS(СВЦЭМ!$E$33:$E$776,СВЦЭМ!$A$33:$A$776,$A181,СВЦЭМ!$B$33:$B$776,B$155)+'СЕТ СН'!$F$15</f>
        <v>159.85705164999999</v>
      </c>
      <c r="C181" s="36">
        <f>SUMIFS(СВЦЭМ!$E$33:$E$776,СВЦЭМ!$A$33:$A$776,$A181,СВЦЭМ!$B$33:$B$776,C$155)+'СЕТ СН'!$F$15</f>
        <v>167.36610020000001</v>
      </c>
      <c r="D181" s="36">
        <f>SUMIFS(СВЦЭМ!$E$33:$E$776,СВЦЭМ!$A$33:$A$776,$A181,СВЦЭМ!$B$33:$B$776,D$155)+'СЕТ СН'!$F$15</f>
        <v>171.28511068</v>
      </c>
      <c r="E181" s="36">
        <f>SUMIFS(СВЦЭМ!$E$33:$E$776,СВЦЭМ!$A$33:$A$776,$A181,СВЦЭМ!$B$33:$B$776,E$155)+'СЕТ СН'!$F$15</f>
        <v>172.61820053</v>
      </c>
      <c r="F181" s="36">
        <f>SUMIFS(СВЦЭМ!$E$33:$E$776,СВЦЭМ!$A$33:$A$776,$A181,СВЦЭМ!$B$33:$B$776,F$155)+'СЕТ СН'!$F$15</f>
        <v>172.21098846000001</v>
      </c>
      <c r="G181" s="36">
        <f>SUMIFS(СВЦЭМ!$E$33:$E$776,СВЦЭМ!$A$33:$A$776,$A181,СВЦЭМ!$B$33:$B$776,G$155)+'СЕТ СН'!$F$15</f>
        <v>171.96455399000001</v>
      </c>
      <c r="H181" s="36">
        <f>SUMIFS(СВЦЭМ!$E$33:$E$776,СВЦЭМ!$A$33:$A$776,$A181,СВЦЭМ!$B$33:$B$776,H$155)+'СЕТ СН'!$F$15</f>
        <v>173.01235982</v>
      </c>
      <c r="I181" s="36">
        <f>SUMIFS(СВЦЭМ!$E$33:$E$776,СВЦЭМ!$A$33:$A$776,$A181,СВЦЭМ!$B$33:$B$776,I$155)+'СЕТ СН'!$F$15</f>
        <v>178.16481453</v>
      </c>
      <c r="J181" s="36">
        <f>SUMIFS(СВЦЭМ!$E$33:$E$776,СВЦЭМ!$A$33:$A$776,$A181,СВЦЭМ!$B$33:$B$776,J$155)+'СЕТ СН'!$F$15</f>
        <v>173.53660740999999</v>
      </c>
      <c r="K181" s="36">
        <f>SUMIFS(СВЦЭМ!$E$33:$E$776,СВЦЭМ!$A$33:$A$776,$A181,СВЦЭМ!$B$33:$B$776,K$155)+'СЕТ СН'!$F$15</f>
        <v>156.43133972000001</v>
      </c>
      <c r="L181" s="36">
        <f>SUMIFS(СВЦЭМ!$E$33:$E$776,СВЦЭМ!$A$33:$A$776,$A181,СВЦЭМ!$B$33:$B$776,L$155)+'СЕТ СН'!$F$15</f>
        <v>152.38827287999999</v>
      </c>
      <c r="M181" s="36">
        <f>SUMIFS(СВЦЭМ!$E$33:$E$776,СВЦЭМ!$A$33:$A$776,$A181,СВЦЭМ!$B$33:$B$776,M$155)+'СЕТ СН'!$F$15</f>
        <v>139.45451086</v>
      </c>
      <c r="N181" s="36">
        <f>SUMIFS(СВЦЭМ!$E$33:$E$776,СВЦЭМ!$A$33:$A$776,$A181,СВЦЭМ!$B$33:$B$776,N$155)+'СЕТ СН'!$F$15</f>
        <v>129.59327637000001</v>
      </c>
      <c r="O181" s="36">
        <f>SUMIFS(СВЦЭМ!$E$33:$E$776,СВЦЭМ!$A$33:$A$776,$A181,СВЦЭМ!$B$33:$B$776,O$155)+'СЕТ СН'!$F$15</f>
        <v>124.66372742999999</v>
      </c>
      <c r="P181" s="36">
        <f>SUMIFS(СВЦЭМ!$E$33:$E$776,СВЦЭМ!$A$33:$A$776,$A181,СВЦЭМ!$B$33:$B$776,P$155)+'СЕТ СН'!$F$15</f>
        <v>124.65052085000001</v>
      </c>
      <c r="Q181" s="36">
        <f>SUMIFS(СВЦЭМ!$E$33:$E$776,СВЦЭМ!$A$33:$A$776,$A181,СВЦЭМ!$B$33:$B$776,Q$155)+'СЕТ СН'!$F$15</f>
        <v>123.91256524000001</v>
      </c>
      <c r="R181" s="36">
        <f>SUMIFS(СВЦЭМ!$E$33:$E$776,СВЦЭМ!$A$33:$A$776,$A181,СВЦЭМ!$B$33:$B$776,R$155)+'СЕТ СН'!$F$15</f>
        <v>125.02200661000001</v>
      </c>
      <c r="S181" s="36">
        <f>SUMIFS(СВЦЭМ!$E$33:$E$776,СВЦЭМ!$A$33:$A$776,$A181,СВЦЭМ!$B$33:$B$776,S$155)+'СЕТ СН'!$F$15</f>
        <v>125.67572924</v>
      </c>
      <c r="T181" s="36">
        <f>SUMIFS(СВЦЭМ!$E$33:$E$776,СВЦЭМ!$A$33:$A$776,$A181,СВЦЭМ!$B$33:$B$776,T$155)+'СЕТ СН'!$F$15</f>
        <v>124.03969993</v>
      </c>
      <c r="U181" s="36">
        <f>SUMIFS(СВЦЭМ!$E$33:$E$776,СВЦЭМ!$A$33:$A$776,$A181,СВЦЭМ!$B$33:$B$776,U$155)+'СЕТ СН'!$F$15</f>
        <v>124.72982837000001</v>
      </c>
      <c r="V181" s="36">
        <f>SUMIFS(СВЦЭМ!$E$33:$E$776,СВЦЭМ!$A$33:$A$776,$A181,СВЦЭМ!$B$33:$B$776,V$155)+'СЕТ СН'!$F$15</f>
        <v>126.20179016</v>
      </c>
      <c r="W181" s="36">
        <f>SUMIFS(СВЦЭМ!$E$33:$E$776,СВЦЭМ!$A$33:$A$776,$A181,СВЦЭМ!$B$33:$B$776,W$155)+'СЕТ СН'!$F$15</f>
        <v>127.60422119</v>
      </c>
      <c r="X181" s="36">
        <f>SUMIFS(СВЦЭМ!$E$33:$E$776,СВЦЭМ!$A$33:$A$776,$A181,СВЦЭМ!$B$33:$B$776,X$155)+'СЕТ СН'!$F$15</f>
        <v>132.07659577999999</v>
      </c>
      <c r="Y181" s="36">
        <f>SUMIFS(СВЦЭМ!$E$33:$E$776,СВЦЭМ!$A$33:$A$776,$A181,СВЦЭМ!$B$33:$B$776,Y$155)+'СЕТ СН'!$F$15</f>
        <v>151.78593584000001</v>
      </c>
    </row>
    <row r="182" spans="1:27" ht="15.75" x14ac:dyDescent="0.2">
      <c r="A182" s="35">
        <f t="shared" si="4"/>
        <v>44070</v>
      </c>
      <c r="B182" s="36">
        <f>SUMIFS(СВЦЭМ!$E$33:$E$776,СВЦЭМ!$A$33:$A$776,$A182,СВЦЭМ!$B$33:$B$776,B$155)+'СЕТ СН'!$F$15</f>
        <v>137.94845287999999</v>
      </c>
      <c r="C182" s="36">
        <f>SUMIFS(СВЦЭМ!$E$33:$E$776,СВЦЭМ!$A$33:$A$776,$A182,СВЦЭМ!$B$33:$B$776,C$155)+'СЕТ СН'!$F$15</f>
        <v>159.38621361</v>
      </c>
      <c r="D182" s="36">
        <f>SUMIFS(СВЦЭМ!$E$33:$E$776,СВЦЭМ!$A$33:$A$776,$A182,СВЦЭМ!$B$33:$B$776,D$155)+'СЕТ СН'!$F$15</f>
        <v>179.188672</v>
      </c>
      <c r="E182" s="36">
        <f>SUMIFS(СВЦЭМ!$E$33:$E$776,СВЦЭМ!$A$33:$A$776,$A182,СВЦЭМ!$B$33:$B$776,E$155)+'СЕТ СН'!$F$15</f>
        <v>183.14935217999999</v>
      </c>
      <c r="F182" s="36">
        <f>SUMIFS(СВЦЭМ!$E$33:$E$776,СВЦЭМ!$A$33:$A$776,$A182,СВЦЭМ!$B$33:$B$776,F$155)+'СЕТ СН'!$F$15</f>
        <v>184.64338551</v>
      </c>
      <c r="G182" s="36">
        <f>SUMIFS(СВЦЭМ!$E$33:$E$776,СВЦЭМ!$A$33:$A$776,$A182,СВЦЭМ!$B$33:$B$776,G$155)+'СЕТ СН'!$F$15</f>
        <v>183.11694603999999</v>
      </c>
      <c r="H182" s="36">
        <f>SUMIFS(СВЦЭМ!$E$33:$E$776,СВЦЭМ!$A$33:$A$776,$A182,СВЦЭМ!$B$33:$B$776,H$155)+'СЕТ СН'!$F$15</f>
        <v>174.36798186999999</v>
      </c>
      <c r="I182" s="36">
        <f>SUMIFS(СВЦЭМ!$E$33:$E$776,СВЦЭМ!$A$33:$A$776,$A182,СВЦЭМ!$B$33:$B$776,I$155)+'СЕТ СН'!$F$15</f>
        <v>157.58372627</v>
      </c>
      <c r="J182" s="36">
        <f>SUMIFS(СВЦЭМ!$E$33:$E$776,СВЦЭМ!$A$33:$A$776,$A182,СВЦЭМ!$B$33:$B$776,J$155)+'СЕТ СН'!$F$15</f>
        <v>147.59434350000001</v>
      </c>
      <c r="K182" s="36">
        <f>SUMIFS(СВЦЭМ!$E$33:$E$776,СВЦЭМ!$A$33:$A$776,$A182,СВЦЭМ!$B$33:$B$776,K$155)+'СЕТ СН'!$F$15</f>
        <v>141.20711079</v>
      </c>
      <c r="L182" s="36">
        <f>SUMIFS(СВЦЭМ!$E$33:$E$776,СВЦЭМ!$A$33:$A$776,$A182,СВЦЭМ!$B$33:$B$776,L$155)+'СЕТ СН'!$F$15</f>
        <v>140.79302817999999</v>
      </c>
      <c r="M182" s="36">
        <f>SUMIFS(СВЦЭМ!$E$33:$E$776,СВЦЭМ!$A$33:$A$776,$A182,СВЦЭМ!$B$33:$B$776,M$155)+'СЕТ СН'!$F$15</f>
        <v>141.53576140000001</v>
      </c>
      <c r="N182" s="36">
        <f>SUMIFS(СВЦЭМ!$E$33:$E$776,СВЦЭМ!$A$33:$A$776,$A182,СВЦЭМ!$B$33:$B$776,N$155)+'СЕТ СН'!$F$15</f>
        <v>139.83271259</v>
      </c>
      <c r="O182" s="36">
        <f>SUMIFS(СВЦЭМ!$E$33:$E$776,СВЦЭМ!$A$33:$A$776,$A182,СВЦЭМ!$B$33:$B$776,O$155)+'СЕТ СН'!$F$15</f>
        <v>139.51434406999999</v>
      </c>
      <c r="P182" s="36">
        <f>SUMIFS(СВЦЭМ!$E$33:$E$776,СВЦЭМ!$A$33:$A$776,$A182,СВЦЭМ!$B$33:$B$776,P$155)+'СЕТ СН'!$F$15</f>
        <v>141.10830831999999</v>
      </c>
      <c r="Q182" s="36">
        <f>SUMIFS(СВЦЭМ!$E$33:$E$776,СВЦЭМ!$A$33:$A$776,$A182,СВЦЭМ!$B$33:$B$776,Q$155)+'СЕТ СН'!$F$15</f>
        <v>141.23342491</v>
      </c>
      <c r="R182" s="36">
        <f>SUMIFS(СВЦЭМ!$E$33:$E$776,СВЦЭМ!$A$33:$A$776,$A182,СВЦЭМ!$B$33:$B$776,R$155)+'СЕТ СН'!$F$15</f>
        <v>139.53289387999999</v>
      </c>
      <c r="S182" s="36">
        <f>SUMIFS(СВЦЭМ!$E$33:$E$776,СВЦЭМ!$A$33:$A$776,$A182,СВЦЭМ!$B$33:$B$776,S$155)+'СЕТ СН'!$F$15</f>
        <v>139.77040124999999</v>
      </c>
      <c r="T182" s="36">
        <f>SUMIFS(СВЦЭМ!$E$33:$E$776,СВЦЭМ!$A$33:$A$776,$A182,СВЦЭМ!$B$33:$B$776,T$155)+'СЕТ СН'!$F$15</f>
        <v>138.66995301</v>
      </c>
      <c r="U182" s="36">
        <f>SUMIFS(СВЦЭМ!$E$33:$E$776,СВЦЭМ!$A$33:$A$776,$A182,СВЦЭМ!$B$33:$B$776,U$155)+'СЕТ СН'!$F$15</f>
        <v>139.81951611</v>
      </c>
      <c r="V182" s="36">
        <f>SUMIFS(СВЦЭМ!$E$33:$E$776,СВЦЭМ!$A$33:$A$776,$A182,СВЦЭМ!$B$33:$B$776,V$155)+'СЕТ СН'!$F$15</f>
        <v>142.57950801000001</v>
      </c>
      <c r="W182" s="36">
        <f>SUMIFS(СВЦЭМ!$E$33:$E$776,СВЦЭМ!$A$33:$A$776,$A182,СВЦЭМ!$B$33:$B$776,W$155)+'СЕТ СН'!$F$15</f>
        <v>142.50116575999999</v>
      </c>
      <c r="X182" s="36">
        <f>SUMIFS(СВЦЭМ!$E$33:$E$776,СВЦЭМ!$A$33:$A$776,$A182,СВЦЭМ!$B$33:$B$776,X$155)+'СЕТ СН'!$F$15</f>
        <v>136.92673055</v>
      </c>
      <c r="Y182" s="36">
        <f>SUMIFS(СВЦЭМ!$E$33:$E$776,СВЦЭМ!$A$33:$A$776,$A182,СВЦЭМ!$B$33:$B$776,Y$155)+'СЕТ СН'!$F$15</f>
        <v>143.47230103000001</v>
      </c>
    </row>
    <row r="183" spans="1:27" ht="15.75" x14ac:dyDescent="0.2">
      <c r="A183" s="35">
        <f t="shared" si="4"/>
        <v>44071</v>
      </c>
      <c r="B183" s="36">
        <f>SUMIFS(СВЦЭМ!$E$33:$E$776,СВЦЭМ!$A$33:$A$776,$A183,СВЦЭМ!$B$33:$B$776,B$155)+'СЕТ СН'!$F$15</f>
        <v>169.60399169999999</v>
      </c>
      <c r="C183" s="36">
        <f>SUMIFS(СВЦЭМ!$E$33:$E$776,СВЦЭМ!$A$33:$A$776,$A183,СВЦЭМ!$B$33:$B$776,C$155)+'СЕТ СН'!$F$15</f>
        <v>173.52690576000001</v>
      </c>
      <c r="D183" s="36">
        <f>SUMIFS(СВЦЭМ!$E$33:$E$776,СВЦЭМ!$A$33:$A$776,$A183,СВЦЭМ!$B$33:$B$776,D$155)+'СЕТ СН'!$F$15</f>
        <v>180.01696344000001</v>
      </c>
      <c r="E183" s="36">
        <f>SUMIFS(СВЦЭМ!$E$33:$E$776,СВЦЭМ!$A$33:$A$776,$A183,СВЦЭМ!$B$33:$B$776,E$155)+'СЕТ СН'!$F$15</f>
        <v>182.76088730999999</v>
      </c>
      <c r="F183" s="36">
        <f>SUMIFS(СВЦЭМ!$E$33:$E$776,СВЦЭМ!$A$33:$A$776,$A183,СВЦЭМ!$B$33:$B$776,F$155)+'СЕТ СН'!$F$15</f>
        <v>184.92951049000001</v>
      </c>
      <c r="G183" s="36">
        <f>SUMIFS(СВЦЭМ!$E$33:$E$776,СВЦЭМ!$A$33:$A$776,$A183,СВЦЭМ!$B$33:$B$776,G$155)+'СЕТ СН'!$F$15</f>
        <v>180.63320454000001</v>
      </c>
      <c r="H183" s="36">
        <f>SUMIFS(СВЦЭМ!$E$33:$E$776,СВЦЭМ!$A$33:$A$776,$A183,СВЦЭМ!$B$33:$B$776,H$155)+'СЕТ СН'!$F$15</f>
        <v>173.18511197999999</v>
      </c>
      <c r="I183" s="36">
        <f>SUMIFS(СВЦЭМ!$E$33:$E$776,СВЦЭМ!$A$33:$A$776,$A183,СВЦЭМ!$B$33:$B$776,I$155)+'СЕТ СН'!$F$15</f>
        <v>161.31210315999999</v>
      </c>
      <c r="J183" s="36">
        <f>SUMIFS(СВЦЭМ!$E$33:$E$776,СВЦЭМ!$A$33:$A$776,$A183,СВЦЭМ!$B$33:$B$776,J$155)+'СЕТ СН'!$F$15</f>
        <v>148.33431615000001</v>
      </c>
      <c r="K183" s="36">
        <f>SUMIFS(СВЦЭМ!$E$33:$E$776,СВЦЭМ!$A$33:$A$776,$A183,СВЦЭМ!$B$33:$B$776,K$155)+'СЕТ СН'!$F$15</f>
        <v>142.44180996</v>
      </c>
      <c r="L183" s="36">
        <f>SUMIFS(СВЦЭМ!$E$33:$E$776,СВЦЭМ!$A$33:$A$776,$A183,СВЦЭМ!$B$33:$B$776,L$155)+'СЕТ СН'!$F$15</f>
        <v>140.89722222</v>
      </c>
      <c r="M183" s="36">
        <f>SUMIFS(СВЦЭМ!$E$33:$E$776,СВЦЭМ!$A$33:$A$776,$A183,СВЦЭМ!$B$33:$B$776,M$155)+'СЕТ СН'!$F$15</f>
        <v>141.60061906999999</v>
      </c>
      <c r="N183" s="36">
        <f>SUMIFS(СВЦЭМ!$E$33:$E$776,СВЦЭМ!$A$33:$A$776,$A183,СВЦЭМ!$B$33:$B$776,N$155)+'СЕТ СН'!$F$15</f>
        <v>141.72162901999999</v>
      </c>
      <c r="O183" s="36">
        <f>SUMIFS(СВЦЭМ!$E$33:$E$776,СВЦЭМ!$A$33:$A$776,$A183,СВЦЭМ!$B$33:$B$776,O$155)+'СЕТ СН'!$F$15</f>
        <v>140.55375237000001</v>
      </c>
      <c r="P183" s="36">
        <f>SUMIFS(СВЦЭМ!$E$33:$E$776,СВЦЭМ!$A$33:$A$776,$A183,СВЦЭМ!$B$33:$B$776,P$155)+'СЕТ СН'!$F$15</f>
        <v>140.91992651000001</v>
      </c>
      <c r="Q183" s="36">
        <f>SUMIFS(СВЦЭМ!$E$33:$E$776,СВЦЭМ!$A$33:$A$776,$A183,СВЦЭМ!$B$33:$B$776,Q$155)+'СЕТ СН'!$F$15</f>
        <v>143.59997709999999</v>
      </c>
      <c r="R183" s="36">
        <f>SUMIFS(СВЦЭМ!$E$33:$E$776,СВЦЭМ!$A$33:$A$776,$A183,СВЦЭМ!$B$33:$B$776,R$155)+'СЕТ СН'!$F$15</f>
        <v>142.84456513999999</v>
      </c>
      <c r="S183" s="36">
        <f>SUMIFS(СВЦЭМ!$E$33:$E$776,СВЦЭМ!$A$33:$A$776,$A183,СВЦЭМ!$B$33:$B$776,S$155)+'СЕТ СН'!$F$15</f>
        <v>143.34505407</v>
      </c>
      <c r="T183" s="36">
        <f>SUMIFS(СВЦЭМ!$E$33:$E$776,СВЦЭМ!$A$33:$A$776,$A183,СВЦЭМ!$B$33:$B$776,T$155)+'СЕТ СН'!$F$15</f>
        <v>142.48674292000001</v>
      </c>
      <c r="U183" s="36">
        <f>SUMIFS(СВЦЭМ!$E$33:$E$776,СВЦЭМ!$A$33:$A$776,$A183,СВЦЭМ!$B$33:$B$776,U$155)+'СЕТ СН'!$F$15</f>
        <v>141.08698795999999</v>
      </c>
      <c r="V183" s="36">
        <f>SUMIFS(СВЦЭМ!$E$33:$E$776,СВЦЭМ!$A$33:$A$776,$A183,СВЦЭМ!$B$33:$B$776,V$155)+'СЕТ СН'!$F$15</f>
        <v>136.00869931</v>
      </c>
      <c r="W183" s="36">
        <f>SUMIFS(СВЦЭМ!$E$33:$E$776,СВЦЭМ!$A$33:$A$776,$A183,СВЦЭМ!$B$33:$B$776,W$155)+'СЕТ СН'!$F$15</f>
        <v>135.67170702999999</v>
      </c>
      <c r="X183" s="36">
        <f>SUMIFS(СВЦЭМ!$E$33:$E$776,СВЦЭМ!$A$33:$A$776,$A183,СВЦЭМ!$B$33:$B$776,X$155)+'СЕТ СН'!$F$15</f>
        <v>146.18569173</v>
      </c>
      <c r="Y183" s="36">
        <f>SUMIFS(СВЦЭМ!$E$33:$E$776,СВЦЭМ!$A$33:$A$776,$A183,СВЦЭМ!$B$33:$B$776,Y$155)+'СЕТ СН'!$F$15</f>
        <v>156.45407306000001</v>
      </c>
    </row>
    <row r="184" spans="1:27" ht="15.75" x14ac:dyDescent="0.2">
      <c r="A184" s="35">
        <f t="shared" si="4"/>
        <v>44072</v>
      </c>
      <c r="B184" s="36">
        <f>SUMIFS(СВЦЭМ!$E$33:$E$776,СВЦЭМ!$A$33:$A$776,$A184,СВЦЭМ!$B$33:$B$776,B$155)+'СЕТ СН'!$F$15</f>
        <v>169.49210754000001</v>
      </c>
      <c r="C184" s="36">
        <f>SUMIFS(СВЦЭМ!$E$33:$E$776,СВЦЭМ!$A$33:$A$776,$A184,СВЦЭМ!$B$33:$B$776,C$155)+'СЕТ СН'!$F$15</f>
        <v>179.31220124999999</v>
      </c>
      <c r="D184" s="36">
        <f>SUMIFS(СВЦЭМ!$E$33:$E$776,СВЦЭМ!$A$33:$A$776,$A184,СВЦЭМ!$B$33:$B$776,D$155)+'СЕТ СН'!$F$15</f>
        <v>187.18288938000001</v>
      </c>
      <c r="E184" s="36">
        <f>SUMIFS(СВЦЭМ!$E$33:$E$776,СВЦЭМ!$A$33:$A$776,$A184,СВЦЭМ!$B$33:$B$776,E$155)+'СЕТ СН'!$F$15</f>
        <v>190.45868159</v>
      </c>
      <c r="F184" s="36">
        <f>SUMIFS(СВЦЭМ!$E$33:$E$776,СВЦЭМ!$A$33:$A$776,$A184,СВЦЭМ!$B$33:$B$776,F$155)+'СЕТ СН'!$F$15</f>
        <v>192.43363446999999</v>
      </c>
      <c r="G184" s="36">
        <f>SUMIFS(СВЦЭМ!$E$33:$E$776,СВЦЭМ!$A$33:$A$776,$A184,СВЦЭМ!$B$33:$B$776,G$155)+'СЕТ СН'!$F$15</f>
        <v>189.21401273000001</v>
      </c>
      <c r="H184" s="36">
        <f>SUMIFS(СВЦЭМ!$E$33:$E$776,СВЦЭМ!$A$33:$A$776,$A184,СВЦЭМ!$B$33:$B$776,H$155)+'СЕТ СН'!$F$15</f>
        <v>183.65775167000001</v>
      </c>
      <c r="I184" s="36">
        <f>SUMIFS(СВЦЭМ!$E$33:$E$776,СВЦЭМ!$A$33:$A$776,$A184,СВЦЭМ!$B$33:$B$776,I$155)+'СЕТ СН'!$F$15</f>
        <v>174.01381631999999</v>
      </c>
      <c r="J184" s="36">
        <f>SUMIFS(СВЦЭМ!$E$33:$E$776,СВЦЭМ!$A$33:$A$776,$A184,СВЦЭМ!$B$33:$B$776,J$155)+'СЕТ СН'!$F$15</f>
        <v>158.70563091</v>
      </c>
      <c r="K184" s="36">
        <f>SUMIFS(СВЦЭМ!$E$33:$E$776,СВЦЭМ!$A$33:$A$776,$A184,СВЦЭМ!$B$33:$B$776,K$155)+'СЕТ СН'!$F$15</f>
        <v>146.11618578</v>
      </c>
      <c r="L184" s="36">
        <f>SUMIFS(СВЦЭМ!$E$33:$E$776,СВЦЭМ!$A$33:$A$776,$A184,СВЦЭМ!$B$33:$B$776,L$155)+'СЕТ СН'!$F$15</f>
        <v>141.91884789</v>
      </c>
      <c r="M184" s="36">
        <f>SUMIFS(СВЦЭМ!$E$33:$E$776,СВЦЭМ!$A$33:$A$776,$A184,СВЦЭМ!$B$33:$B$776,M$155)+'СЕТ СН'!$F$15</f>
        <v>142.19577075999999</v>
      </c>
      <c r="N184" s="36">
        <f>SUMIFS(СВЦЭМ!$E$33:$E$776,СВЦЭМ!$A$33:$A$776,$A184,СВЦЭМ!$B$33:$B$776,N$155)+'СЕТ СН'!$F$15</f>
        <v>144.26893437999999</v>
      </c>
      <c r="O184" s="36">
        <f>SUMIFS(СВЦЭМ!$E$33:$E$776,СВЦЭМ!$A$33:$A$776,$A184,СВЦЭМ!$B$33:$B$776,O$155)+'СЕТ СН'!$F$15</f>
        <v>143.6929499</v>
      </c>
      <c r="P184" s="36">
        <f>SUMIFS(СВЦЭМ!$E$33:$E$776,СВЦЭМ!$A$33:$A$776,$A184,СВЦЭМ!$B$33:$B$776,P$155)+'СЕТ СН'!$F$15</f>
        <v>144.91528740999999</v>
      </c>
      <c r="Q184" s="36">
        <f>SUMIFS(СВЦЭМ!$E$33:$E$776,СВЦЭМ!$A$33:$A$776,$A184,СВЦЭМ!$B$33:$B$776,Q$155)+'СЕТ СН'!$F$15</f>
        <v>148.03071588</v>
      </c>
      <c r="R184" s="36">
        <f>SUMIFS(СВЦЭМ!$E$33:$E$776,СВЦЭМ!$A$33:$A$776,$A184,СВЦЭМ!$B$33:$B$776,R$155)+'СЕТ СН'!$F$15</f>
        <v>149.98774509</v>
      </c>
      <c r="S184" s="36">
        <f>SUMIFS(СВЦЭМ!$E$33:$E$776,СВЦЭМ!$A$33:$A$776,$A184,СВЦЭМ!$B$33:$B$776,S$155)+'СЕТ СН'!$F$15</f>
        <v>148.07748024</v>
      </c>
      <c r="T184" s="36">
        <f>SUMIFS(СВЦЭМ!$E$33:$E$776,СВЦЭМ!$A$33:$A$776,$A184,СВЦЭМ!$B$33:$B$776,T$155)+'СЕТ СН'!$F$15</f>
        <v>147.7389933</v>
      </c>
      <c r="U184" s="36">
        <f>SUMIFS(СВЦЭМ!$E$33:$E$776,СВЦЭМ!$A$33:$A$776,$A184,СВЦЭМ!$B$33:$B$776,U$155)+'СЕТ СН'!$F$15</f>
        <v>147.73455272000001</v>
      </c>
      <c r="V184" s="36">
        <f>SUMIFS(СВЦЭМ!$E$33:$E$776,СВЦЭМ!$A$33:$A$776,$A184,СВЦЭМ!$B$33:$B$776,V$155)+'СЕТ СН'!$F$15</f>
        <v>143.57141593</v>
      </c>
      <c r="W184" s="36">
        <f>SUMIFS(СВЦЭМ!$E$33:$E$776,СВЦЭМ!$A$33:$A$776,$A184,СВЦЭМ!$B$33:$B$776,W$155)+'СЕТ СН'!$F$15</f>
        <v>141.29278493000001</v>
      </c>
      <c r="X184" s="36">
        <f>SUMIFS(СВЦЭМ!$E$33:$E$776,СВЦЭМ!$A$33:$A$776,$A184,СВЦЭМ!$B$33:$B$776,X$155)+'СЕТ СН'!$F$15</f>
        <v>150.17658800000001</v>
      </c>
      <c r="Y184" s="36">
        <f>SUMIFS(СВЦЭМ!$E$33:$E$776,СВЦЭМ!$A$33:$A$776,$A184,СВЦЭМ!$B$33:$B$776,Y$155)+'СЕТ СН'!$F$15</f>
        <v>158.62096048000001</v>
      </c>
    </row>
    <row r="185" spans="1:27" ht="15.75" x14ac:dyDescent="0.2">
      <c r="A185" s="35">
        <f t="shared" si="4"/>
        <v>44073</v>
      </c>
      <c r="B185" s="36">
        <f>SUMIFS(СВЦЭМ!$E$33:$E$776,СВЦЭМ!$A$33:$A$776,$A185,СВЦЭМ!$B$33:$B$776,B$155)+'СЕТ СН'!$F$15</f>
        <v>165.31070722000001</v>
      </c>
      <c r="C185" s="36">
        <f>SUMIFS(СВЦЭМ!$E$33:$E$776,СВЦЭМ!$A$33:$A$776,$A185,СВЦЭМ!$B$33:$B$776,C$155)+'СЕТ СН'!$F$15</f>
        <v>177.49330434999999</v>
      </c>
      <c r="D185" s="36">
        <f>SUMIFS(СВЦЭМ!$E$33:$E$776,СВЦЭМ!$A$33:$A$776,$A185,СВЦЭМ!$B$33:$B$776,D$155)+'СЕТ СН'!$F$15</f>
        <v>186.67555630999999</v>
      </c>
      <c r="E185" s="36">
        <f>SUMIFS(СВЦЭМ!$E$33:$E$776,СВЦЭМ!$A$33:$A$776,$A185,СВЦЭМ!$B$33:$B$776,E$155)+'СЕТ СН'!$F$15</f>
        <v>186.84777763</v>
      </c>
      <c r="F185" s="36">
        <f>SUMIFS(СВЦЭМ!$E$33:$E$776,СВЦЭМ!$A$33:$A$776,$A185,СВЦЭМ!$B$33:$B$776,F$155)+'СЕТ СН'!$F$15</f>
        <v>186.92229001999999</v>
      </c>
      <c r="G185" s="36">
        <f>SUMIFS(СВЦЭМ!$E$33:$E$776,СВЦЭМ!$A$33:$A$776,$A185,СВЦЭМ!$B$33:$B$776,G$155)+'СЕТ СН'!$F$15</f>
        <v>184.81334950999999</v>
      </c>
      <c r="H185" s="36">
        <f>SUMIFS(СВЦЭМ!$E$33:$E$776,СВЦЭМ!$A$33:$A$776,$A185,СВЦЭМ!$B$33:$B$776,H$155)+'СЕТ СН'!$F$15</f>
        <v>183.12501803000001</v>
      </c>
      <c r="I185" s="36">
        <f>SUMIFS(СВЦЭМ!$E$33:$E$776,СВЦЭМ!$A$33:$A$776,$A185,СВЦЭМ!$B$33:$B$776,I$155)+'СЕТ СН'!$F$15</f>
        <v>176.47039018000001</v>
      </c>
      <c r="J185" s="36">
        <f>SUMIFS(СВЦЭМ!$E$33:$E$776,СВЦЭМ!$A$33:$A$776,$A185,СВЦЭМ!$B$33:$B$776,J$155)+'СЕТ СН'!$F$15</f>
        <v>160.76230580999999</v>
      </c>
      <c r="K185" s="36">
        <f>SUMIFS(СВЦЭМ!$E$33:$E$776,СВЦЭМ!$A$33:$A$776,$A185,СВЦЭМ!$B$33:$B$776,K$155)+'СЕТ СН'!$F$15</f>
        <v>146.89081526000001</v>
      </c>
      <c r="L185" s="36">
        <f>SUMIFS(СВЦЭМ!$E$33:$E$776,СВЦЭМ!$A$33:$A$776,$A185,СВЦЭМ!$B$33:$B$776,L$155)+'СЕТ СН'!$F$15</f>
        <v>140.29812477999999</v>
      </c>
      <c r="M185" s="36">
        <f>SUMIFS(СВЦЭМ!$E$33:$E$776,СВЦЭМ!$A$33:$A$776,$A185,СВЦЭМ!$B$33:$B$776,M$155)+'СЕТ СН'!$F$15</f>
        <v>139.11936316000001</v>
      </c>
      <c r="N185" s="36">
        <f>SUMIFS(СВЦЭМ!$E$33:$E$776,СВЦЭМ!$A$33:$A$776,$A185,СВЦЭМ!$B$33:$B$776,N$155)+'СЕТ СН'!$F$15</f>
        <v>141.20737628000001</v>
      </c>
      <c r="O185" s="36">
        <f>SUMIFS(СВЦЭМ!$E$33:$E$776,СВЦЭМ!$A$33:$A$776,$A185,СВЦЭМ!$B$33:$B$776,O$155)+'СЕТ СН'!$F$15</f>
        <v>139.63840377</v>
      </c>
      <c r="P185" s="36">
        <f>SUMIFS(СВЦЭМ!$E$33:$E$776,СВЦЭМ!$A$33:$A$776,$A185,СВЦЭМ!$B$33:$B$776,P$155)+'СЕТ СН'!$F$15</f>
        <v>140.35377079</v>
      </c>
      <c r="Q185" s="36">
        <f>SUMIFS(СВЦЭМ!$E$33:$E$776,СВЦЭМ!$A$33:$A$776,$A185,СВЦЭМ!$B$33:$B$776,Q$155)+'СЕТ СН'!$F$15</f>
        <v>143.18293697999999</v>
      </c>
      <c r="R185" s="36">
        <f>SUMIFS(СВЦЭМ!$E$33:$E$776,СВЦЭМ!$A$33:$A$776,$A185,СВЦЭМ!$B$33:$B$776,R$155)+'СЕТ СН'!$F$15</f>
        <v>144.20595072</v>
      </c>
      <c r="S185" s="36">
        <f>SUMIFS(СВЦЭМ!$E$33:$E$776,СВЦЭМ!$A$33:$A$776,$A185,СВЦЭМ!$B$33:$B$776,S$155)+'СЕТ СН'!$F$15</f>
        <v>141.12874497000001</v>
      </c>
      <c r="T185" s="36">
        <f>SUMIFS(СВЦЭМ!$E$33:$E$776,СВЦЭМ!$A$33:$A$776,$A185,СВЦЭМ!$B$33:$B$776,T$155)+'СЕТ СН'!$F$15</f>
        <v>139.01689698999999</v>
      </c>
      <c r="U185" s="36">
        <f>SUMIFS(СВЦЭМ!$E$33:$E$776,СВЦЭМ!$A$33:$A$776,$A185,СВЦЭМ!$B$33:$B$776,U$155)+'СЕТ СН'!$F$15</f>
        <v>137.81230113000001</v>
      </c>
      <c r="V185" s="36">
        <f>SUMIFS(СВЦЭМ!$E$33:$E$776,СВЦЭМ!$A$33:$A$776,$A185,СВЦЭМ!$B$33:$B$776,V$155)+'СЕТ СН'!$F$15</f>
        <v>132.18239026000001</v>
      </c>
      <c r="W185" s="36">
        <f>SUMIFS(СВЦЭМ!$E$33:$E$776,СВЦЭМ!$A$33:$A$776,$A185,СВЦЭМ!$B$33:$B$776,W$155)+'СЕТ СН'!$F$15</f>
        <v>128.4805178</v>
      </c>
      <c r="X185" s="36">
        <f>SUMIFS(СВЦЭМ!$E$33:$E$776,СВЦЭМ!$A$33:$A$776,$A185,СВЦЭМ!$B$33:$B$776,X$155)+'СЕТ СН'!$F$15</f>
        <v>137.34250362</v>
      </c>
      <c r="Y185" s="36">
        <f>SUMIFS(СВЦЭМ!$E$33:$E$776,СВЦЭМ!$A$33:$A$776,$A185,СВЦЭМ!$B$33:$B$776,Y$155)+'СЕТ СН'!$F$15</f>
        <v>148.43902768000001</v>
      </c>
    </row>
    <row r="186" spans="1:27" ht="15.75" x14ac:dyDescent="0.2">
      <c r="A186" s="35">
        <f t="shared" si="4"/>
        <v>44074</v>
      </c>
      <c r="B186" s="36">
        <f>SUMIFS(СВЦЭМ!$E$33:$E$776,СВЦЭМ!$A$33:$A$776,$A186,СВЦЭМ!$B$33:$B$776,B$155)+'СЕТ СН'!$F$15</f>
        <v>158.52836310999999</v>
      </c>
      <c r="C186" s="36">
        <f>SUMIFS(СВЦЭМ!$E$33:$E$776,СВЦЭМ!$A$33:$A$776,$A186,СВЦЭМ!$B$33:$B$776,C$155)+'СЕТ СН'!$F$15</f>
        <v>169.83544376</v>
      </c>
      <c r="D186" s="36">
        <f>SUMIFS(СВЦЭМ!$E$33:$E$776,СВЦЭМ!$A$33:$A$776,$A186,СВЦЭМ!$B$33:$B$776,D$155)+'СЕТ СН'!$F$15</f>
        <v>181.65837784999999</v>
      </c>
      <c r="E186" s="36">
        <f>SUMIFS(СВЦЭМ!$E$33:$E$776,СВЦЭМ!$A$33:$A$776,$A186,СВЦЭМ!$B$33:$B$776,E$155)+'СЕТ СН'!$F$15</f>
        <v>184.24463352999999</v>
      </c>
      <c r="F186" s="36">
        <f>SUMIFS(СВЦЭМ!$E$33:$E$776,СВЦЭМ!$A$33:$A$776,$A186,СВЦЭМ!$B$33:$B$776,F$155)+'СЕТ СН'!$F$15</f>
        <v>186.68331008999999</v>
      </c>
      <c r="G186" s="36">
        <f>SUMIFS(СВЦЭМ!$E$33:$E$776,СВЦЭМ!$A$33:$A$776,$A186,СВЦЭМ!$B$33:$B$776,G$155)+'СЕТ СН'!$F$15</f>
        <v>183.79157968000001</v>
      </c>
      <c r="H186" s="36">
        <f>SUMIFS(СВЦЭМ!$E$33:$E$776,СВЦЭМ!$A$33:$A$776,$A186,СВЦЭМ!$B$33:$B$776,H$155)+'СЕТ СН'!$F$15</f>
        <v>173.00331772999999</v>
      </c>
      <c r="I186" s="36">
        <f>SUMIFS(СВЦЭМ!$E$33:$E$776,СВЦЭМ!$A$33:$A$776,$A186,СВЦЭМ!$B$33:$B$776,I$155)+'СЕТ СН'!$F$15</f>
        <v>159.97079088999999</v>
      </c>
      <c r="J186" s="36">
        <f>SUMIFS(СВЦЭМ!$E$33:$E$776,СВЦЭМ!$A$33:$A$776,$A186,СВЦЭМ!$B$33:$B$776,J$155)+'СЕТ СН'!$F$15</f>
        <v>148.31993220000001</v>
      </c>
      <c r="K186" s="36">
        <f>SUMIFS(СВЦЭМ!$E$33:$E$776,СВЦЭМ!$A$33:$A$776,$A186,СВЦЭМ!$B$33:$B$776,K$155)+'СЕТ СН'!$F$15</f>
        <v>139.40206039</v>
      </c>
      <c r="L186" s="36">
        <f>SUMIFS(СВЦЭМ!$E$33:$E$776,СВЦЭМ!$A$33:$A$776,$A186,СВЦЭМ!$B$33:$B$776,L$155)+'СЕТ СН'!$F$15</f>
        <v>142.64372035</v>
      </c>
      <c r="M186" s="36">
        <f>SUMIFS(СВЦЭМ!$E$33:$E$776,СВЦЭМ!$A$33:$A$776,$A186,СВЦЭМ!$B$33:$B$776,M$155)+'СЕТ СН'!$F$15</f>
        <v>142.61790199000001</v>
      </c>
      <c r="N186" s="36">
        <f>SUMIFS(СВЦЭМ!$E$33:$E$776,СВЦЭМ!$A$33:$A$776,$A186,СВЦЭМ!$B$33:$B$776,N$155)+'СЕТ СН'!$F$15</f>
        <v>141.56277578999999</v>
      </c>
      <c r="O186" s="36">
        <f>SUMIFS(СВЦЭМ!$E$33:$E$776,СВЦЭМ!$A$33:$A$776,$A186,СВЦЭМ!$B$33:$B$776,O$155)+'СЕТ СН'!$F$15</f>
        <v>140.19279474999999</v>
      </c>
      <c r="P186" s="36">
        <f>SUMIFS(СВЦЭМ!$E$33:$E$776,СВЦЭМ!$A$33:$A$776,$A186,СВЦЭМ!$B$33:$B$776,P$155)+'СЕТ СН'!$F$15</f>
        <v>141.09933380999999</v>
      </c>
      <c r="Q186" s="36">
        <f>SUMIFS(СВЦЭМ!$E$33:$E$776,СВЦЭМ!$A$33:$A$776,$A186,СВЦЭМ!$B$33:$B$776,Q$155)+'СЕТ СН'!$F$15</f>
        <v>141.00489041</v>
      </c>
      <c r="R186" s="36">
        <f>SUMIFS(СВЦЭМ!$E$33:$E$776,СВЦЭМ!$A$33:$A$776,$A186,СВЦЭМ!$B$33:$B$776,R$155)+'СЕТ СН'!$F$15</f>
        <v>140.52096635000001</v>
      </c>
      <c r="S186" s="36">
        <f>SUMIFS(СВЦЭМ!$E$33:$E$776,СВЦЭМ!$A$33:$A$776,$A186,СВЦЭМ!$B$33:$B$776,S$155)+'СЕТ СН'!$F$15</f>
        <v>141.65030476000001</v>
      </c>
      <c r="T186" s="36">
        <f>SUMIFS(СВЦЭМ!$E$33:$E$776,СВЦЭМ!$A$33:$A$776,$A186,СВЦЭМ!$B$33:$B$776,T$155)+'СЕТ СН'!$F$15</f>
        <v>141.35562096999999</v>
      </c>
      <c r="U186" s="36">
        <f>SUMIFS(СВЦЭМ!$E$33:$E$776,СВЦЭМ!$A$33:$A$776,$A186,СВЦЭМ!$B$33:$B$776,U$155)+'СЕТ СН'!$F$15</f>
        <v>139.87104993</v>
      </c>
      <c r="V186" s="36">
        <f>SUMIFS(СВЦЭМ!$E$33:$E$776,СВЦЭМ!$A$33:$A$776,$A186,СВЦЭМ!$B$33:$B$776,V$155)+'СЕТ СН'!$F$15</f>
        <v>140.04094702</v>
      </c>
      <c r="W186" s="36">
        <f>SUMIFS(СВЦЭМ!$E$33:$E$776,СВЦЭМ!$A$33:$A$776,$A186,СВЦЭМ!$B$33:$B$776,W$155)+'СЕТ СН'!$F$15</f>
        <v>139.6280289</v>
      </c>
      <c r="X186" s="36">
        <f>SUMIFS(СВЦЭМ!$E$33:$E$776,СВЦЭМ!$A$33:$A$776,$A186,СВЦЭМ!$B$33:$B$776,X$155)+'СЕТ СН'!$F$15</f>
        <v>141.36697584000001</v>
      </c>
      <c r="Y186" s="36">
        <f>SUMIFS(СВЦЭМ!$E$33:$E$776,СВЦЭМ!$A$33:$A$776,$A186,СВЦЭМ!$B$33:$B$776,Y$155)+'СЕТ СН'!$F$15</f>
        <v>152.33865369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7" t="s">
        <v>7</v>
      </c>
      <c r="B188" s="130" t="s">
        <v>147</v>
      </c>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2"/>
    </row>
    <row r="189" spans="1:27" ht="12.75" customHeight="1" x14ac:dyDescent="0.2">
      <c r="A189" s="128"/>
      <c r="B189" s="133"/>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5"/>
    </row>
    <row r="190" spans="1:27" s="46" customFormat="1" ht="12.75" customHeight="1" x14ac:dyDescent="0.2">
      <c r="A190" s="12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01.08.2020</v>
      </c>
      <c r="B191" s="36">
        <f>SUMIFS(СВЦЭМ!$F$33:$F$776,СВЦЭМ!$A$33:$A$776,$A191,СВЦЭМ!$B$33:$B$776,B$190)+'СЕТ СН'!$F$15</f>
        <v>176.71347266000001</v>
      </c>
      <c r="C191" s="36">
        <f>SUMIFS(СВЦЭМ!$F$33:$F$776,СВЦЭМ!$A$33:$A$776,$A191,СВЦЭМ!$B$33:$B$776,C$190)+'СЕТ СН'!$F$15</f>
        <v>184.75327046999999</v>
      </c>
      <c r="D191" s="36">
        <f>SUMIFS(СВЦЭМ!$F$33:$F$776,СВЦЭМ!$A$33:$A$776,$A191,СВЦЭМ!$B$33:$B$776,D$190)+'СЕТ СН'!$F$15</f>
        <v>192.11929959</v>
      </c>
      <c r="E191" s="36">
        <f>SUMIFS(СВЦЭМ!$F$33:$F$776,СВЦЭМ!$A$33:$A$776,$A191,СВЦЭМ!$B$33:$B$776,E$190)+'СЕТ СН'!$F$15</f>
        <v>192.35701521999999</v>
      </c>
      <c r="F191" s="36">
        <f>SUMIFS(СВЦЭМ!$F$33:$F$776,СВЦЭМ!$A$33:$A$776,$A191,СВЦЭМ!$B$33:$B$776,F$190)+'СЕТ СН'!$F$15</f>
        <v>191.60621348000001</v>
      </c>
      <c r="G191" s="36">
        <f>SUMIFS(СВЦЭМ!$F$33:$F$776,СВЦЭМ!$A$33:$A$776,$A191,СВЦЭМ!$B$33:$B$776,G$190)+'СЕТ СН'!$F$15</f>
        <v>196.88413417000001</v>
      </c>
      <c r="H191" s="36">
        <f>SUMIFS(СВЦЭМ!$F$33:$F$776,СВЦЭМ!$A$33:$A$776,$A191,СВЦЭМ!$B$33:$B$776,H$190)+'СЕТ СН'!$F$15</f>
        <v>192.50018244</v>
      </c>
      <c r="I191" s="36">
        <f>SUMIFS(СВЦЭМ!$F$33:$F$776,СВЦЭМ!$A$33:$A$776,$A191,СВЦЭМ!$B$33:$B$776,I$190)+'СЕТ СН'!$F$15</f>
        <v>196.17094528000001</v>
      </c>
      <c r="J191" s="36">
        <f>SUMIFS(СВЦЭМ!$F$33:$F$776,СВЦЭМ!$A$33:$A$776,$A191,СВЦЭМ!$B$33:$B$776,J$190)+'СЕТ СН'!$F$15</f>
        <v>187.06144992</v>
      </c>
      <c r="K191" s="36">
        <f>SUMIFS(СВЦЭМ!$F$33:$F$776,СВЦЭМ!$A$33:$A$776,$A191,СВЦЭМ!$B$33:$B$776,K$190)+'СЕТ СН'!$F$15</f>
        <v>178.50571624</v>
      </c>
      <c r="L191" s="36">
        <f>SUMIFS(СВЦЭМ!$F$33:$F$776,СВЦЭМ!$A$33:$A$776,$A191,СВЦЭМ!$B$33:$B$776,L$190)+'СЕТ СН'!$F$15</f>
        <v>171.59639974000001</v>
      </c>
      <c r="M191" s="36">
        <f>SUMIFS(СВЦЭМ!$F$33:$F$776,СВЦЭМ!$A$33:$A$776,$A191,СВЦЭМ!$B$33:$B$776,M$190)+'СЕТ СН'!$F$15</f>
        <v>158.83418405</v>
      </c>
      <c r="N191" s="36">
        <f>SUMIFS(СВЦЭМ!$F$33:$F$776,СВЦЭМ!$A$33:$A$776,$A191,СВЦЭМ!$B$33:$B$776,N$190)+'СЕТ СН'!$F$15</f>
        <v>152.13419562999999</v>
      </c>
      <c r="O191" s="36">
        <f>SUMIFS(СВЦЭМ!$F$33:$F$776,СВЦЭМ!$A$33:$A$776,$A191,СВЦЭМ!$B$33:$B$776,O$190)+'СЕТ СН'!$F$15</f>
        <v>142.19698822999999</v>
      </c>
      <c r="P191" s="36">
        <f>SUMIFS(СВЦЭМ!$F$33:$F$776,СВЦЭМ!$A$33:$A$776,$A191,СВЦЭМ!$B$33:$B$776,P$190)+'СЕТ СН'!$F$15</f>
        <v>142.57056614999999</v>
      </c>
      <c r="Q191" s="36">
        <f>SUMIFS(СВЦЭМ!$F$33:$F$776,СВЦЭМ!$A$33:$A$776,$A191,СВЦЭМ!$B$33:$B$776,Q$190)+'СЕТ СН'!$F$15</f>
        <v>142.8468196</v>
      </c>
      <c r="R191" s="36">
        <f>SUMIFS(СВЦЭМ!$F$33:$F$776,СВЦЭМ!$A$33:$A$776,$A191,СВЦЭМ!$B$33:$B$776,R$190)+'СЕТ СН'!$F$15</f>
        <v>142.75410274000001</v>
      </c>
      <c r="S191" s="36">
        <f>SUMIFS(СВЦЭМ!$F$33:$F$776,СВЦЭМ!$A$33:$A$776,$A191,СВЦЭМ!$B$33:$B$776,S$190)+'СЕТ СН'!$F$15</f>
        <v>142.86872893</v>
      </c>
      <c r="T191" s="36">
        <f>SUMIFS(СВЦЭМ!$F$33:$F$776,СВЦЭМ!$A$33:$A$776,$A191,СВЦЭМ!$B$33:$B$776,T$190)+'СЕТ СН'!$F$15</f>
        <v>142.88189819999999</v>
      </c>
      <c r="U191" s="36">
        <f>SUMIFS(СВЦЭМ!$F$33:$F$776,СВЦЭМ!$A$33:$A$776,$A191,СВЦЭМ!$B$33:$B$776,U$190)+'СЕТ СН'!$F$15</f>
        <v>143.1933176</v>
      </c>
      <c r="V191" s="36">
        <f>SUMIFS(СВЦЭМ!$F$33:$F$776,СВЦЭМ!$A$33:$A$776,$A191,СВЦЭМ!$B$33:$B$776,V$190)+'СЕТ СН'!$F$15</f>
        <v>140.49996214999999</v>
      </c>
      <c r="W191" s="36">
        <f>SUMIFS(СВЦЭМ!$F$33:$F$776,СВЦЭМ!$A$33:$A$776,$A191,СВЦЭМ!$B$33:$B$776,W$190)+'СЕТ СН'!$F$15</f>
        <v>137.25205149000001</v>
      </c>
      <c r="X191" s="36">
        <f>SUMIFS(СВЦЭМ!$F$33:$F$776,СВЦЭМ!$A$33:$A$776,$A191,СВЦЭМ!$B$33:$B$776,X$190)+'СЕТ СН'!$F$15</f>
        <v>145.22349019999999</v>
      </c>
      <c r="Y191" s="36">
        <f>SUMIFS(СВЦЭМ!$F$33:$F$776,СВЦЭМ!$A$33:$A$776,$A191,СВЦЭМ!$B$33:$B$776,Y$190)+'СЕТ СН'!$F$15</f>
        <v>167.68095796</v>
      </c>
      <c r="AA191" s="45"/>
    </row>
    <row r="192" spans="1:27" ht="15.75" x14ac:dyDescent="0.2">
      <c r="A192" s="35">
        <f>A191+1</f>
        <v>44045</v>
      </c>
      <c r="B192" s="36">
        <f>SUMIFS(СВЦЭМ!$F$33:$F$776,СВЦЭМ!$A$33:$A$776,$A192,СВЦЭМ!$B$33:$B$776,B$190)+'СЕТ СН'!$F$15</f>
        <v>172.94448406000001</v>
      </c>
      <c r="C192" s="36">
        <f>SUMIFS(СВЦЭМ!$F$33:$F$776,СВЦЭМ!$A$33:$A$776,$A192,СВЦЭМ!$B$33:$B$776,C$190)+'СЕТ СН'!$F$15</f>
        <v>181.75409875</v>
      </c>
      <c r="D192" s="36">
        <f>SUMIFS(СВЦЭМ!$F$33:$F$776,СВЦЭМ!$A$33:$A$776,$A192,СВЦЭМ!$B$33:$B$776,D$190)+'СЕТ СН'!$F$15</f>
        <v>187.92027039000001</v>
      </c>
      <c r="E192" s="36">
        <f>SUMIFS(СВЦЭМ!$F$33:$F$776,СВЦЭМ!$A$33:$A$776,$A192,СВЦЭМ!$B$33:$B$776,E$190)+'СЕТ СН'!$F$15</f>
        <v>189.01024128</v>
      </c>
      <c r="F192" s="36">
        <f>SUMIFS(СВЦЭМ!$F$33:$F$776,СВЦЭМ!$A$33:$A$776,$A192,СВЦЭМ!$B$33:$B$776,F$190)+'СЕТ СН'!$F$15</f>
        <v>189.59525008</v>
      </c>
      <c r="G192" s="36">
        <f>SUMIFS(СВЦЭМ!$F$33:$F$776,СВЦЭМ!$A$33:$A$776,$A192,СВЦЭМ!$B$33:$B$776,G$190)+'СЕТ СН'!$F$15</f>
        <v>189.01729885</v>
      </c>
      <c r="H192" s="36">
        <f>SUMIFS(СВЦЭМ!$F$33:$F$776,СВЦЭМ!$A$33:$A$776,$A192,СВЦЭМ!$B$33:$B$776,H$190)+'СЕТ СН'!$F$15</f>
        <v>183.48197883</v>
      </c>
      <c r="I192" s="36">
        <f>SUMIFS(СВЦЭМ!$F$33:$F$776,СВЦЭМ!$A$33:$A$776,$A192,СВЦЭМ!$B$33:$B$776,I$190)+'СЕТ СН'!$F$15</f>
        <v>191.06728000999999</v>
      </c>
      <c r="J192" s="36">
        <f>SUMIFS(СВЦЭМ!$F$33:$F$776,СВЦЭМ!$A$33:$A$776,$A192,СВЦЭМ!$B$33:$B$776,J$190)+'СЕТ СН'!$F$15</f>
        <v>182.50534865</v>
      </c>
      <c r="K192" s="36">
        <f>SUMIFS(СВЦЭМ!$F$33:$F$776,СВЦЭМ!$A$33:$A$776,$A192,СВЦЭМ!$B$33:$B$776,K$190)+'СЕТ СН'!$F$15</f>
        <v>168.89354058999999</v>
      </c>
      <c r="L192" s="36">
        <f>SUMIFS(СВЦЭМ!$F$33:$F$776,СВЦЭМ!$A$33:$A$776,$A192,СВЦЭМ!$B$33:$B$776,L$190)+'СЕТ СН'!$F$15</f>
        <v>161.57583915000001</v>
      </c>
      <c r="M192" s="36">
        <f>SUMIFS(СВЦЭМ!$F$33:$F$776,СВЦЭМ!$A$33:$A$776,$A192,СВЦЭМ!$B$33:$B$776,M$190)+'СЕТ СН'!$F$15</f>
        <v>147.20125146000001</v>
      </c>
      <c r="N192" s="36">
        <f>SUMIFS(СВЦЭМ!$F$33:$F$776,СВЦЭМ!$A$33:$A$776,$A192,СВЦЭМ!$B$33:$B$776,N$190)+'СЕТ СН'!$F$15</f>
        <v>140.38252453000001</v>
      </c>
      <c r="O192" s="36">
        <f>SUMIFS(СВЦЭМ!$F$33:$F$776,СВЦЭМ!$A$33:$A$776,$A192,СВЦЭМ!$B$33:$B$776,O$190)+'СЕТ СН'!$F$15</f>
        <v>137.32668175000001</v>
      </c>
      <c r="P192" s="36">
        <f>SUMIFS(СВЦЭМ!$F$33:$F$776,СВЦЭМ!$A$33:$A$776,$A192,СВЦЭМ!$B$33:$B$776,P$190)+'СЕТ СН'!$F$15</f>
        <v>139.17132719</v>
      </c>
      <c r="Q192" s="36">
        <f>SUMIFS(СВЦЭМ!$F$33:$F$776,СВЦЭМ!$A$33:$A$776,$A192,СВЦЭМ!$B$33:$B$776,Q$190)+'СЕТ СН'!$F$15</f>
        <v>141.47253831</v>
      </c>
      <c r="R192" s="36">
        <f>SUMIFS(СВЦЭМ!$F$33:$F$776,СВЦЭМ!$A$33:$A$776,$A192,СВЦЭМ!$B$33:$B$776,R$190)+'СЕТ СН'!$F$15</f>
        <v>140.01296995000001</v>
      </c>
      <c r="S192" s="36">
        <f>SUMIFS(СВЦЭМ!$F$33:$F$776,СВЦЭМ!$A$33:$A$776,$A192,СВЦЭМ!$B$33:$B$776,S$190)+'СЕТ СН'!$F$15</f>
        <v>140.85131014999999</v>
      </c>
      <c r="T192" s="36">
        <f>SUMIFS(СВЦЭМ!$F$33:$F$776,СВЦЭМ!$A$33:$A$776,$A192,СВЦЭМ!$B$33:$B$776,T$190)+'СЕТ СН'!$F$15</f>
        <v>140.63744776999999</v>
      </c>
      <c r="U192" s="36">
        <f>SUMIFS(СВЦЭМ!$F$33:$F$776,СВЦЭМ!$A$33:$A$776,$A192,СВЦЭМ!$B$33:$B$776,U$190)+'СЕТ СН'!$F$15</f>
        <v>137.85930554999999</v>
      </c>
      <c r="V192" s="36">
        <f>SUMIFS(СВЦЭМ!$F$33:$F$776,СВЦЭМ!$A$33:$A$776,$A192,СВЦЭМ!$B$33:$B$776,V$190)+'СЕТ СН'!$F$15</f>
        <v>132.44730007999999</v>
      </c>
      <c r="W192" s="36">
        <f>SUMIFS(СВЦЭМ!$F$33:$F$776,СВЦЭМ!$A$33:$A$776,$A192,СВЦЭМ!$B$33:$B$776,W$190)+'СЕТ СН'!$F$15</f>
        <v>132.42155973999999</v>
      </c>
      <c r="X192" s="36">
        <f>SUMIFS(СВЦЭМ!$F$33:$F$776,СВЦЭМ!$A$33:$A$776,$A192,СВЦЭМ!$B$33:$B$776,X$190)+'СЕТ СН'!$F$15</f>
        <v>138.67786888000001</v>
      </c>
      <c r="Y192" s="36">
        <f>SUMIFS(СВЦЭМ!$F$33:$F$776,СВЦЭМ!$A$33:$A$776,$A192,СВЦЭМ!$B$33:$B$776,Y$190)+'СЕТ СН'!$F$15</f>
        <v>157.04197697999999</v>
      </c>
    </row>
    <row r="193" spans="1:25" ht="15.75" x14ac:dyDescent="0.2">
      <c r="A193" s="35">
        <f t="shared" ref="A193:A221" si="5">A192+1</f>
        <v>44046</v>
      </c>
      <c r="B193" s="36">
        <f>SUMIFS(СВЦЭМ!$F$33:$F$776,СВЦЭМ!$A$33:$A$776,$A193,СВЦЭМ!$B$33:$B$776,B$190)+'СЕТ СН'!$F$15</f>
        <v>175.82690159000001</v>
      </c>
      <c r="C193" s="36">
        <f>SUMIFS(СВЦЭМ!$F$33:$F$776,СВЦЭМ!$A$33:$A$776,$A193,СВЦЭМ!$B$33:$B$776,C$190)+'СЕТ СН'!$F$15</f>
        <v>174.90581646999999</v>
      </c>
      <c r="D193" s="36">
        <f>SUMIFS(СВЦЭМ!$F$33:$F$776,СВЦЭМ!$A$33:$A$776,$A193,СВЦЭМ!$B$33:$B$776,D$190)+'СЕТ СН'!$F$15</f>
        <v>177.93433876</v>
      </c>
      <c r="E193" s="36">
        <f>SUMIFS(СВЦЭМ!$F$33:$F$776,СВЦЭМ!$A$33:$A$776,$A193,СВЦЭМ!$B$33:$B$776,E$190)+'СЕТ СН'!$F$15</f>
        <v>187.13190596999999</v>
      </c>
      <c r="F193" s="36">
        <f>SUMIFS(СВЦЭМ!$F$33:$F$776,СВЦЭМ!$A$33:$A$776,$A193,СВЦЭМ!$B$33:$B$776,F$190)+'СЕТ СН'!$F$15</f>
        <v>187.53292716000001</v>
      </c>
      <c r="G193" s="36">
        <f>SUMIFS(СВЦЭМ!$F$33:$F$776,СВЦЭМ!$A$33:$A$776,$A193,СВЦЭМ!$B$33:$B$776,G$190)+'СЕТ СН'!$F$15</f>
        <v>192.20355931</v>
      </c>
      <c r="H193" s="36">
        <f>SUMIFS(СВЦЭМ!$F$33:$F$776,СВЦЭМ!$A$33:$A$776,$A193,СВЦЭМ!$B$33:$B$776,H$190)+'СЕТ СН'!$F$15</f>
        <v>189.30420778000001</v>
      </c>
      <c r="I193" s="36">
        <f>SUMIFS(СВЦЭМ!$F$33:$F$776,СВЦЭМ!$A$33:$A$776,$A193,СВЦЭМ!$B$33:$B$776,I$190)+'СЕТ СН'!$F$15</f>
        <v>191.97432387999999</v>
      </c>
      <c r="J193" s="36">
        <f>SUMIFS(СВЦЭМ!$F$33:$F$776,СВЦЭМ!$A$33:$A$776,$A193,СВЦЭМ!$B$33:$B$776,J$190)+'СЕТ СН'!$F$15</f>
        <v>180.47082953</v>
      </c>
      <c r="K193" s="36">
        <f>SUMIFS(СВЦЭМ!$F$33:$F$776,СВЦЭМ!$A$33:$A$776,$A193,СВЦЭМ!$B$33:$B$776,K$190)+'СЕТ СН'!$F$15</f>
        <v>169.88615659000001</v>
      </c>
      <c r="L193" s="36">
        <f>SUMIFS(СВЦЭМ!$F$33:$F$776,СВЦЭМ!$A$33:$A$776,$A193,СВЦЭМ!$B$33:$B$776,L$190)+'СЕТ СН'!$F$15</f>
        <v>160.45843275999999</v>
      </c>
      <c r="M193" s="36">
        <f>SUMIFS(СВЦЭМ!$F$33:$F$776,СВЦЭМ!$A$33:$A$776,$A193,СВЦЭМ!$B$33:$B$776,M$190)+'СЕТ СН'!$F$15</f>
        <v>145.95382076999999</v>
      </c>
      <c r="N193" s="36">
        <f>SUMIFS(СВЦЭМ!$F$33:$F$776,СВЦЭМ!$A$33:$A$776,$A193,СВЦЭМ!$B$33:$B$776,N$190)+'СЕТ СН'!$F$15</f>
        <v>137.46405236000001</v>
      </c>
      <c r="O193" s="36">
        <f>SUMIFS(СВЦЭМ!$F$33:$F$776,СВЦЭМ!$A$33:$A$776,$A193,СВЦЭМ!$B$33:$B$776,O$190)+'СЕТ СН'!$F$15</f>
        <v>133.97564019999999</v>
      </c>
      <c r="P193" s="36">
        <f>SUMIFS(СВЦЭМ!$F$33:$F$776,СВЦЭМ!$A$33:$A$776,$A193,СВЦЭМ!$B$33:$B$776,P$190)+'СЕТ СН'!$F$15</f>
        <v>134.84478941</v>
      </c>
      <c r="Q193" s="36">
        <f>SUMIFS(СВЦЭМ!$F$33:$F$776,СВЦЭМ!$A$33:$A$776,$A193,СВЦЭМ!$B$33:$B$776,Q$190)+'СЕТ СН'!$F$15</f>
        <v>135.67893219000001</v>
      </c>
      <c r="R193" s="36">
        <f>SUMIFS(СВЦЭМ!$F$33:$F$776,СВЦЭМ!$A$33:$A$776,$A193,СВЦЭМ!$B$33:$B$776,R$190)+'СЕТ СН'!$F$15</f>
        <v>137.27045222000001</v>
      </c>
      <c r="S193" s="36">
        <f>SUMIFS(СВЦЭМ!$F$33:$F$776,СВЦЭМ!$A$33:$A$776,$A193,СВЦЭМ!$B$33:$B$776,S$190)+'СЕТ СН'!$F$15</f>
        <v>138.12486096000001</v>
      </c>
      <c r="T193" s="36">
        <f>SUMIFS(СВЦЭМ!$F$33:$F$776,СВЦЭМ!$A$33:$A$776,$A193,СВЦЭМ!$B$33:$B$776,T$190)+'СЕТ СН'!$F$15</f>
        <v>139.91407946000001</v>
      </c>
      <c r="U193" s="36">
        <f>SUMIFS(СВЦЭМ!$F$33:$F$776,СВЦЭМ!$A$33:$A$776,$A193,СВЦЭМ!$B$33:$B$776,U$190)+'СЕТ СН'!$F$15</f>
        <v>139.53451344999999</v>
      </c>
      <c r="V193" s="36">
        <f>SUMIFS(СВЦЭМ!$F$33:$F$776,СВЦЭМ!$A$33:$A$776,$A193,СВЦЭМ!$B$33:$B$776,V$190)+'СЕТ СН'!$F$15</f>
        <v>137.93779394000001</v>
      </c>
      <c r="W193" s="36">
        <f>SUMIFS(СВЦЭМ!$F$33:$F$776,СВЦЭМ!$A$33:$A$776,$A193,СВЦЭМ!$B$33:$B$776,W$190)+'СЕТ СН'!$F$15</f>
        <v>135.62147245</v>
      </c>
      <c r="X193" s="36">
        <f>SUMIFS(СВЦЭМ!$F$33:$F$776,СВЦЭМ!$A$33:$A$776,$A193,СВЦЭМ!$B$33:$B$776,X$190)+'СЕТ СН'!$F$15</f>
        <v>140.41861369</v>
      </c>
      <c r="Y193" s="36">
        <f>SUMIFS(СВЦЭМ!$F$33:$F$776,СВЦЭМ!$A$33:$A$776,$A193,СВЦЭМ!$B$33:$B$776,Y$190)+'СЕТ СН'!$F$15</f>
        <v>158.35265090999999</v>
      </c>
    </row>
    <row r="194" spans="1:25" ht="15.75" x14ac:dyDescent="0.2">
      <c r="A194" s="35">
        <f t="shared" si="5"/>
        <v>44047</v>
      </c>
      <c r="B194" s="36">
        <f>SUMIFS(СВЦЭМ!$F$33:$F$776,СВЦЭМ!$A$33:$A$776,$A194,СВЦЭМ!$B$33:$B$776,B$190)+'СЕТ СН'!$F$15</f>
        <v>171.74768785000001</v>
      </c>
      <c r="C194" s="36">
        <f>SUMIFS(СВЦЭМ!$F$33:$F$776,СВЦЭМ!$A$33:$A$776,$A194,СВЦЭМ!$B$33:$B$776,C$190)+'СЕТ СН'!$F$15</f>
        <v>182.26400411</v>
      </c>
      <c r="D194" s="36">
        <f>SUMIFS(СВЦЭМ!$F$33:$F$776,СВЦЭМ!$A$33:$A$776,$A194,СВЦЭМ!$B$33:$B$776,D$190)+'СЕТ СН'!$F$15</f>
        <v>186.20584941000001</v>
      </c>
      <c r="E194" s="36">
        <f>SUMIFS(СВЦЭМ!$F$33:$F$776,СВЦЭМ!$A$33:$A$776,$A194,СВЦЭМ!$B$33:$B$776,E$190)+'СЕТ СН'!$F$15</f>
        <v>192.57819950999999</v>
      </c>
      <c r="F194" s="36">
        <f>SUMIFS(СВЦЭМ!$F$33:$F$776,СВЦЭМ!$A$33:$A$776,$A194,СВЦЭМ!$B$33:$B$776,F$190)+'СЕТ СН'!$F$15</f>
        <v>193.94633974000001</v>
      </c>
      <c r="G194" s="36">
        <f>SUMIFS(СВЦЭМ!$F$33:$F$776,СВЦЭМ!$A$33:$A$776,$A194,СВЦЭМ!$B$33:$B$776,G$190)+'СЕТ СН'!$F$15</f>
        <v>192.56092081</v>
      </c>
      <c r="H194" s="36">
        <f>SUMIFS(СВЦЭМ!$F$33:$F$776,СВЦЭМ!$A$33:$A$776,$A194,СВЦЭМ!$B$33:$B$776,H$190)+'СЕТ СН'!$F$15</f>
        <v>183.56224076999999</v>
      </c>
      <c r="I194" s="36">
        <f>SUMIFS(СВЦЭМ!$F$33:$F$776,СВЦЭМ!$A$33:$A$776,$A194,СВЦЭМ!$B$33:$B$776,I$190)+'СЕТ СН'!$F$15</f>
        <v>182.20196208999999</v>
      </c>
      <c r="J194" s="36">
        <f>SUMIFS(СВЦЭМ!$F$33:$F$776,СВЦЭМ!$A$33:$A$776,$A194,СВЦЭМ!$B$33:$B$776,J$190)+'СЕТ СН'!$F$15</f>
        <v>172.73886809000001</v>
      </c>
      <c r="K194" s="36">
        <f>SUMIFS(СВЦЭМ!$F$33:$F$776,СВЦЭМ!$A$33:$A$776,$A194,СВЦЭМ!$B$33:$B$776,K$190)+'СЕТ СН'!$F$15</f>
        <v>166.70595596000001</v>
      </c>
      <c r="L194" s="36">
        <f>SUMIFS(СВЦЭМ!$F$33:$F$776,СВЦЭМ!$A$33:$A$776,$A194,СВЦЭМ!$B$33:$B$776,L$190)+'СЕТ СН'!$F$15</f>
        <v>165.58393064000001</v>
      </c>
      <c r="M194" s="36">
        <f>SUMIFS(СВЦЭМ!$F$33:$F$776,СВЦЭМ!$A$33:$A$776,$A194,СВЦЭМ!$B$33:$B$776,M$190)+'СЕТ СН'!$F$15</f>
        <v>149.86162302</v>
      </c>
      <c r="N194" s="36">
        <f>SUMIFS(СВЦЭМ!$F$33:$F$776,СВЦЭМ!$A$33:$A$776,$A194,СВЦЭМ!$B$33:$B$776,N$190)+'СЕТ СН'!$F$15</f>
        <v>138.59785235999999</v>
      </c>
      <c r="O194" s="36">
        <f>SUMIFS(СВЦЭМ!$F$33:$F$776,СВЦЭМ!$A$33:$A$776,$A194,СВЦЭМ!$B$33:$B$776,O$190)+'СЕТ СН'!$F$15</f>
        <v>133.80751598000001</v>
      </c>
      <c r="P194" s="36">
        <f>SUMIFS(СВЦЭМ!$F$33:$F$776,СВЦЭМ!$A$33:$A$776,$A194,СВЦЭМ!$B$33:$B$776,P$190)+'СЕТ СН'!$F$15</f>
        <v>132.96063667000001</v>
      </c>
      <c r="Q194" s="36">
        <f>SUMIFS(СВЦЭМ!$F$33:$F$776,СВЦЭМ!$A$33:$A$776,$A194,СВЦЭМ!$B$33:$B$776,Q$190)+'СЕТ СН'!$F$15</f>
        <v>132.84132722999999</v>
      </c>
      <c r="R194" s="36">
        <f>SUMIFS(СВЦЭМ!$F$33:$F$776,СВЦЭМ!$A$33:$A$776,$A194,СВЦЭМ!$B$33:$B$776,R$190)+'СЕТ СН'!$F$15</f>
        <v>132.31826257</v>
      </c>
      <c r="S194" s="36">
        <f>SUMIFS(СВЦЭМ!$F$33:$F$776,СВЦЭМ!$A$33:$A$776,$A194,СВЦЭМ!$B$33:$B$776,S$190)+'СЕТ СН'!$F$15</f>
        <v>136.77456681000001</v>
      </c>
      <c r="T194" s="36">
        <f>SUMIFS(СВЦЭМ!$F$33:$F$776,СВЦЭМ!$A$33:$A$776,$A194,СВЦЭМ!$B$33:$B$776,T$190)+'СЕТ СН'!$F$15</f>
        <v>135.60342661000001</v>
      </c>
      <c r="U194" s="36">
        <f>SUMIFS(СВЦЭМ!$F$33:$F$776,СВЦЭМ!$A$33:$A$776,$A194,СВЦЭМ!$B$33:$B$776,U$190)+'СЕТ СН'!$F$15</f>
        <v>135.61397948000001</v>
      </c>
      <c r="V194" s="36">
        <f>SUMIFS(СВЦЭМ!$F$33:$F$776,СВЦЭМ!$A$33:$A$776,$A194,СВЦЭМ!$B$33:$B$776,V$190)+'СЕТ СН'!$F$15</f>
        <v>135.47559508000001</v>
      </c>
      <c r="W194" s="36">
        <f>SUMIFS(СВЦЭМ!$F$33:$F$776,СВЦЭМ!$A$33:$A$776,$A194,СВЦЭМ!$B$33:$B$776,W$190)+'СЕТ СН'!$F$15</f>
        <v>135.82708009000001</v>
      </c>
      <c r="X194" s="36">
        <f>SUMIFS(СВЦЭМ!$F$33:$F$776,СВЦЭМ!$A$33:$A$776,$A194,СВЦЭМ!$B$33:$B$776,X$190)+'СЕТ СН'!$F$15</f>
        <v>140.92044852999999</v>
      </c>
      <c r="Y194" s="36">
        <f>SUMIFS(СВЦЭМ!$F$33:$F$776,СВЦЭМ!$A$33:$A$776,$A194,СВЦЭМ!$B$33:$B$776,Y$190)+'СЕТ СН'!$F$15</f>
        <v>158.24747592</v>
      </c>
    </row>
    <row r="195" spans="1:25" ht="15.75" x14ac:dyDescent="0.2">
      <c r="A195" s="35">
        <f t="shared" si="5"/>
        <v>44048</v>
      </c>
      <c r="B195" s="36">
        <f>SUMIFS(СВЦЭМ!$F$33:$F$776,СВЦЭМ!$A$33:$A$776,$A195,СВЦЭМ!$B$33:$B$776,B$190)+'СЕТ СН'!$F$15</f>
        <v>172.1415958</v>
      </c>
      <c r="C195" s="36">
        <f>SUMIFS(СВЦЭМ!$F$33:$F$776,СВЦЭМ!$A$33:$A$776,$A195,СВЦЭМ!$B$33:$B$776,C$190)+'СЕТ СН'!$F$15</f>
        <v>187.32584026000001</v>
      </c>
      <c r="D195" s="36">
        <f>SUMIFS(СВЦЭМ!$F$33:$F$776,СВЦЭМ!$A$33:$A$776,$A195,СВЦЭМ!$B$33:$B$776,D$190)+'СЕТ СН'!$F$15</f>
        <v>190.39401569</v>
      </c>
      <c r="E195" s="36">
        <f>SUMIFS(СВЦЭМ!$F$33:$F$776,СВЦЭМ!$A$33:$A$776,$A195,СВЦЭМ!$B$33:$B$776,E$190)+'СЕТ СН'!$F$15</f>
        <v>192.60568649000001</v>
      </c>
      <c r="F195" s="36">
        <f>SUMIFS(СВЦЭМ!$F$33:$F$776,СВЦЭМ!$A$33:$A$776,$A195,СВЦЭМ!$B$33:$B$776,F$190)+'СЕТ СН'!$F$15</f>
        <v>192.20377814</v>
      </c>
      <c r="G195" s="36">
        <f>SUMIFS(СВЦЭМ!$F$33:$F$776,СВЦЭМ!$A$33:$A$776,$A195,СВЦЭМ!$B$33:$B$776,G$190)+'СЕТ СН'!$F$15</f>
        <v>194.99482915999999</v>
      </c>
      <c r="H195" s="36">
        <f>SUMIFS(СВЦЭМ!$F$33:$F$776,СВЦЭМ!$A$33:$A$776,$A195,СВЦЭМ!$B$33:$B$776,H$190)+'СЕТ СН'!$F$15</f>
        <v>190.29621505</v>
      </c>
      <c r="I195" s="36">
        <f>SUMIFS(СВЦЭМ!$F$33:$F$776,СВЦЭМ!$A$33:$A$776,$A195,СВЦЭМ!$B$33:$B$776,I$190)+'СЕТ СН'!$F$15</f>
        <v>183.14635279000001</v>
      </c>
      <c r="J195" s="36">
        <f>SUMIFS(СВЦЭМ!$F$33:$F$776,СВЦЭМ!$A$33:$A$776,$A195,СВЦЭМ!$B$33:$B$776,J$190)+'СЕТ СН'!$F$15</f>
        <v>172.58273659</v>
      </c>
      <c r="K195" s="36">
        <f>SUMIFS(СВЦЭМ!$F$33:$F$776,СВЦЭМ!$A$33:$A$776,$A195,СВЦЭМ!$B$33:$B$776,K$190)+'СЕТ СН'!$F$15</f>
        <v>174.45583611999999</v>
      </c>
      <c r="L195" s="36">
        <f>SUMIFS(СВЦЭМ!$F$33:$F$776,СВЦЭМ!$A$33:$A$776,$A195,СВЦЭМ!$B$33:$B$776,L$190)+'СЕТ СН'!$F$15</f>
        <v>164.00983707</v>
      </c>
      <c r="M195" s="36">
        <f>SUMIFS(СВЦЭМ!$F$33:$F$776,СВЦЭМ!$A$33:$A$776,$A195,СВЦЭМ!$B$33:$B$776,M$190)+'СЕТ СН'!$F$15</f>
        <v>149.61360141</v>
      </c>
      <c r="N195" s="36">
        <f>SUMIFS(СВЦЭМ!$F$33:$F$776,СВЦЭМ!$A$33:$A$776,$A195,СВЦЭМ!$B$33:$B$776,N$190)+'СЕТ СН'!$F$15</f>
        <v>139.22464579000001</v>
      </c>
      <c r="O195" s="36">
        <f>SUMIFS(СВЦЭМ!$F$33:$F$776,СВЦЭМ!$A$33:$A$776,$A195,СВЦЭМ!$B$33:$B$776,O$190)+'СЕТ СН'!$F$15</f>
        <v>132.82586566000001</v>
      </c>
      <c r="P195" s="36">
        <f>SUMIFS(СВЦЭМ!$F$33:$F$776,СВЦЭМ!$A$33:$A$776,$A195,СВЦЭМ!$B$33:$B$776,P$190)+'СЕТ СН'!$F$15</f>
        <v>134.37777456000001</v>
      </c>
      <c r="Q195" s="36">
        <f>SUMIFS(СВЦЭМ!$F$33:$F$776,СВЦЭМ!$A$33:$A$776,$A195,СВЦЭМ!$B$33:$B$776,Q$190)+'СЕТ СН'!$F$15</f>
        <v>134.48206302</v>
      </c>
      <c r="R195" s="36">
        <f>SUMIFS(СВЦЭМ!$F$33:$F$776,СВЦЭМ!$A$33:$A$776,$A195,СВЦЭМ!$B$33:$B$776,R$190)+'СЕТ СН'!$F$15</f>
        <v>133.36886035000001</v>
      </c>
      <c r="S195" s="36">
        <f>SUMIFS(СВЦЭМ!$F$33:$F$776,СВЦЭМ!$A$33:$A$776,$A195,СВЦЭМ!$B$33:$B$776,S$190)+'СЕТ СН'!$F$15</f>
        <v>133.62410965999999</v>
      </c>
      <c r="T195" s="36">
        <f>SUMIFS(СВЦЭМ!$F$33:$F$776,СВЦЭМ!$A$33:$A$776,$A195,СВЦЭМ!$B$33:$B$776,T$190)+'СЕТ СН'!$F$15</f>
        <v>137.42148803000001</v>
      </c>
      <c r="U195" s="36">
        <f>SUMIFS(СВЦЭМ!$F$33:$F$776,СВЦЭМ!$A$33:$A$776,$A195,СВЦЭМ!$B$33:$B$776,U$190)+'СЕТ СН'!$F$15</f>
        <v>138.7900641</v>
      </c>
      <c r="V195" s="36">
        <f>SUMIFS(СВЦЭМ!$F$33:$F$776,СВЦЭМ!$A$33:$A$776,$A195,СВЦЭМ!$B$33:$B$776,V$190)+'СЕТ СН'!$F$15</f>
        <v>134.96217229000001</v>
      </c>
      <c r="W195" s="36">
        <f>SUMIFS(СВЦЭМ!$F$33:$F$776,СВЦЭМ!$A$33:$A$776,$A195,СВЦЭМ!$B$33:$B$776,W$190)+'СЕТ СН'!$F$15</f>
        <v>134.63862878</v>
      </c>
      <c r="X195" s="36">
        <f>SUMIFS(СВЦЭМ!$F$33:$F$776,СВЦЭМ!$A$33:$A$776,$A195,СВЦЭМ!$B$33:$B$776,X$190)+'СЕТ СН'!$F$15</f>
        <v>138.74706807999999</v>
      </c>
      <c r="Y195" s="36">
        <f>SUMIFS(СВЦЭМ!$F$33:$F$776,СВЦЭМ!$A$33:$A$776,$A195,СВЦЭМ!$B$33:$B$776,Y$190)+'СЕТ СН'!$F$15</f>
        <v>161.15367674000001</v>
      </c>
    </row>
    <row r="196" spans="1:25" ht="15.75" x14ac:dyDescent="0.2">
      <c r="A196" s="35">
        <f t="shared" si="5"/>
        <v>44049</v>
      </c>
      <c r="B196" s="36">
        <f>SUMIFS(СВЦЭМ!$F$33:$F$776,СВЦЭМ!$A$33:$A$776,$A196,СВЦЭМ!$B$33:$B$776,B$190)+'СЕТ СН'!$F$15</f>
        <v>182.94006142999999</v>
      </c>
      <c r="C196" s="36">
        <f>SUMIFS(СВЦЭМ!$F$33:$F$776,СВЦЭМ!$A$33:$A$776,$A196,СВЦЭМ!$B$33:$B$776,C$190)+'СЕТ СН'!$F$15</f>
        <v>193.79544870000001</v>
      </c>
      <c r="D196" s="36">
        <f>SUMIFS(СВЦЭМ!$F$33:$F$776,СВЦЭМ!$A$33:$A$776,$A196,СВЦЭМ!$B$33:$B$776,D$190)+'СЕТ СН'!$F$15</f>
        <v>198.33098831000001</v>
      </c>
      <c r="E196" s="36">
        <f>SUMIFS(СВЦЭМ!$F$33:$F$776,СВЦЭМ!$A$33:$A$776,$A196,СВЦЭМ!$B$33:$B$776,E$190)+'СЕТ СН'!$F$15</f>
        <v>197.25078135000001</v>
      </c>
      <c r="F196" s="36">
        <f>SUMIFS(СВЦЭМ!$F$33:$F$776,СВЦЭМ!$A$33:$A$776,$A196,СВЦЭМ!$B$33:$B$776,F$190)+'СЕТ СН'!$F$15</f>
        <v>195.30452094</v>
      </c>
      <c r="G196" s="36">
        <f>SUMIFS(СВЦЭМ!$F$33:$F$776,СВЦЭМ!$A$33:$A$776,$A196,СВЦЭМ!$B$33:$B$776,G$190)+'СЕТ СН'!$F$15</f>
        <v>197.09319256000001</v>
      </c>
      <c r="H196" s="36">
        <f>SUMIFS(СВЦЭМ!$F$33:$F$776,СВЦЭМ!$A$33:$A$776,$A196,СВЦЭМ!$B$33:$B$776,H$190)+'СЕТ СН'!$F$15</f>
        <v>196.60978248999999</v>
      </c>
      <c r="I196" s="36">
        <f>SUMIFS(СВЦЭМ!$F$33:$F$776,СВЦЭМ!$A$33:$A$776,$A196,СВЦЭМ!$B$33:$B$776,I$190)+'СЕТ СН'!$F$15</f>
        <v>185.96673103000001</v>
      </c>
      <c r="J196" s="36">
        <f>SUMIFS(СВЦЭМ!$F$33:$F$776,СВЦЭМ!$A$33:$A$776,$A196,СВЦЭМ!$B$33:$B$776,J$190)+'СЕТ СН'!$F$15</f>
        <v>173.59118885999999</v>
      </c>
      <c r="K196" s="36">
        <f>SUMIFS(СВЦЭМ!$F$33:$F$776,СВЦЭМ!$A$33:$A$776,$A196,СВЦЭМ!$B$33:$B$776,K$190)+'СЕТ СН'!$F$15</f>
        <v>166.43766113000001</v>
      </c>
      <c r="L196" s="36">
        <f>SUMIFS(СВЦЭМ!$F$33:$F$776,СВЦЭМ!$A$33:$A$776,$A196,СВЦЭМ!$B$33:$B$776,L$190)+'СЕТ СН'!$F$15</f>
        <v>163.49933235</v>
      </c>
      <c r="M196" s="36">
        <f>SUMIFS(СВЦЭМ!$F$33:$F$776,СВЦЭМ!$A$33:$A$776,$A196,СВЦЭМ!$B$33:$B$776,M$190)+'СЕТ СН'!$F$15</f>
        <v>148.00178077000001</v>
      </c>
      <c r="N196" s="36">
        <f>SUMIFS(СВЦЭМ!$F$33:$F$776,СВЦЭМ!$A$33:$A$776,$A196,СВЦЭМ!$B$33:$B$776,N$190)+'СЕТ СН'!$F$15</f>
        <v>135.28132826000001</v>
      </c>
      <c r="O196" s="36">
        <f>SUMIFS(СВЦЭМ!$F$33:$F$776,СВЦЭМ!$A$33:$A$776,$A196,СВЦЭМ!$B$33:$B$776,O$190)+'СЕТ СН'!$F$15</f>
        <v>129.68051850000001</v>
      </c>
      <c r="P196" s="36">
        <f>SUMIFS(СВЦЭМ!$F$33:$F$776,СВЦЭМ!$A$33:$A$776,$A196,СВЦЭМ!$B$33:$B$776,P$190)+'СЕТ СН'!$F$15</f>
        <v>130.64955642999999</v>
      </c>
      <c r="Q196" s="36">
        <f>SUMIFS(СВЦЭМ!$F$33:$F$776,СВЦЭМ!$A$33:$A$776,$A196,СВЦЭМ!$B$33:$B$776,Q$190)+'СЕТ СН'!$F$15</f>
        <v>131.04095995</v>
      </c>
      <c r="R196" s="36">
        <f>SUMIFS(СВЦЭМ!$F$33:$F$776,СВЦЭМ!$A$33:$A$776,$A196,СВЦЭМ!$B$33:$B$776,R$190)+'СЕТ СН'!$F$15</f>
        <v>131.65476244999999</v>
      </c>
      <c r="S196" s="36">
        <f>SUMIFS(СВЦЭМ!$F$33:$F$776,СВЦЭМ!$A$33:$A$776,$A196,СВЦЭМ!$B$33:$B$776,S$190)+'СЕТ СН'!$F$15</f>
        <v>132.05302723</v>
      </c>
      <c r="T196" s="36">
        <f>SUMIFS(СВЦЭМ!$F$33:$F$776,СВЦЭМ!$A$33:$A$776,$A196,СВЦЭМ!$B$33:$B$776,T$190)+'СЕТ СН'!$F$15</f>
        <v>130.86947423000001</v>
      </c>
      <c r="U196" s="36">
        <f>SUMIFS(СВЦЭМ!$F$33:$F$776,СВЦЭМ!$A$33:$A$776,$A196,СВЦЭМ!$B$33:$B$776,U$190)+'СЕТ СН'!$F$15</f>
        <v>130.13052508999999</v>
      </c>
      <c r="V196" s="36">
        <f>SUMIFS(СВЦЭМ!$F$33:$F$776,СВЦЭМ!$A$33:$A$776,$A196,СВЦЭМ!$B$33:$B$776,V$190)+'СЕТ СН'!$F$15</f>
        <v>131.72177765999999</v>
      </c>
      <c r="W196" s="36">
        <f>SUMIFS(СВЦЭМ!$F$33:$F$776,СВЦЭМ!$A$33:$A$776,$A196,СВЦЭМ!$B$33:$B$776,W$190)+'СЕТ СН'!$F$15</f>
        <v>130.23018153999999</v>
      </c>
      <c r="X196" s="36">
        <f>SUMIFS(СВЦЭМ!$F$33:$F$776,СВЦЭМ!$A$33:$A$776,$A196,СВЦЭМ!$B$33:$B$776,X$190)+'СЕТ СН'!$F$15</f>
        <v>139.13119933999999</v>
      </c>
      <c r="Y196" s="36">
        <f>SUMIFS(СВЦЭМ!$F$33:$F$776,СВЦЭМ!$A$33:$A$776,$A196,СВЦЭМ!$B$33:$B$776,Y$190)+'СЕТ СН'!$F$15</f>
        <v>160.37152958999999</v>
      </c>
    </row>
    <row r="197" spans="1:25" ht="15.75" x14ac:dyDescent="0.2">
      <c r="A197" s="35">
        <f t="shared" si="5"/>
        <v>44050</v>
      </c>
      <c r="B197" s="36">
        <f>SUMIFS(СВЦЭМ!$F$33:$F$776,СВЦЭМ!$A$33:$A$776,$A197,СВЦЭМ!$B$33:$B$776,B$190)+'СЕТ СН'!$F$15</f>
        <v>170.42648457999999</v>
      </c>
      <c r="C197" s="36">
        <f>SUMIFS(СВЦЭМ!$F$33:$F$776,СВЦЭМ!$A$33:$A$776,$A197,СВЦЭМ!$B$33:$B$776,C$190)+'СЕТ СН'!$F$15</f>
        <v>180.37460794</v>
      </c>
      <c r="D197" s="36">
        <f>SUMIFS(СВЦЭМ!$F$33:$F$776,СВЦЭМ!$A$33:$A$776,$A197,СВЦЭМ!$B$33:$B$776,D$190)+'СЕТ СН'!$F$15</f>
        <v>183.13401315999999</v>
      </c>
      <c r="E197" s="36">
        <f>SUMIFS(СВЦЭМ!$F$33:$F$776,СВЦЭМ!$A$33:$A$776,$A197,СВЦЭМ!$B$33:$B$776,E$190)+'СЕТ СН'!$F$15</f>
        <v>188.83317377</v>
      </c>
      <c r="F197" s="36">
        <f>SUMIFS(СВЦЭМ!$F$33:$F$776,СВЦЭМ!$A$33:$A$776,$A197,СВЦЭМ!$B$33:$B$776,F$190)+'СЕТ СН'!$F$15</f>
        <v>190.19845878000001</v>
      </c>
      <c r="G197" s="36">
        <f>SUMIFS(СВЦЭМ!$F$33:$F$776,СВЦЭМ!$A$33:$A$776,$A197,СВЦЭМ!$B$33:$B$776,G$190)+'СЕТ СН'!$F$15</f>
        <v>188.34780240000001</v>
      </c>
      <c r="H197" s="36">
        <f>SUMIFS(СВЦЭМ!$F$33:$F$776,СВЦЭМ!$A$33:$A$776,$A197,СВЦЭМ!$B$33:$B$776,H$190)+'СЕТ СН'!$F$15</f>
        <v>181.47621708</v>
      </c>
      <c r="I197" s="36">
        <f>SUMIFS(СВЦЭМ!$F$33:$F$776,СВЦЭМ!$A$33:$A$776,$A197,СВЦЭМ!$B$33:$B$776,I$190)+'СЕТ СН'!$F$15</f>
        <v>175.90983317000001</v>
      </c>
      <c r="J197" s="36">
        <f>SUMIFS(СВЦЭМ!$F$33:$F$776,СВЦЭМ!$A$33:$A$776,$A197,СВЦЭМ!$B$33:$B$776,J$190)+'СЕТ СН'!$F$15</f>
        <v>169.16621717999999</v>
      </c>
      <c r="K197" s="36">
        <f>SUMIFS(СВЦЭМ!$F$33:$F$776,СВЦЭМ!$A$33:$A$776,$A197,СВЦЭМ!$B$33:$B$776,K$190)+'СЕТ СН'!$F$15</f>
        <v>170.00907849000001</v>
      </c>
      <c r="L197" s="36">
        <f>SUMIFS(СВЦЭМ!$F$33:$F$776,СВЦЭМ!$A$33:$A$776,$A197,СВЦЭМ!$B$33:$B$776,L$190)+'СЕТ СН'!$F$15</f>
        <v>164.57971766</v>
      </c>
      <c r="M197" s="36">
        <f>SUMIFS(СВЦЭМ!$F$33:$F$776,СВЦЭМ!$A$33:$A$776,$A197,СВЦЭМ!$B$33:$B$776,M$190)+'СЕТ СН'!$F$15</f>
        <v>157.21584741999999</v>
      </c>
      <c r="N197" s="36">
        <f>SUMIFS(СВЦЭМ!$F$33:$F$776,СВЦЭМ!$A$33:$A$776,$A197,СВЦЭМ!$B$33:$B$776,N$190)+'СЕТ СН'!$F$15</f>
        <v>146.09233427999999</v>
      </c>
      <c r="O197" s="36">
        <f>SUMIFS(СВЦЭМ!$F$33:$F$776,СВЦЭМ!$A$33:$A$776,$A197,СВЦЭМ!$B$33:$B$776,O$190)+'СЕТ СН'!$F$15</f>
        <v>139.48802183000001</v>
      </c>
      <c r="P197" s="36">
        <f>SUMIFS(СВЦЭМ!$F$33:$F$776,СВЦЭМ!$A$33:$A$776,$A197,СВЦЭМ!$B$33:$B$776,P$190)+'СЕТ СН'!$F$15</f>
        <v>140.35978373</v>
      </c>
      <c r="Q197" s="36">
        <f>SUMIFS(СВЦЭМ!$F$33:$F$776,СВЦЭМ!$A$33:$A$776,$A197,СВЦЭМ!$B$33:$B$776,Q$190)+'СЕТ СН'!$F$15</f>
        <v>140.85344941</v>
      </c>
      <c r="R197" s="36">
        <f>SUMIFS(СВЦЭМ!$F$33:$F$776,СВЦЭМ!$A$33:$A$776,$A197,СВЦЭМ!$B$33:$B$776,R$190)+'СЕТ СН'!$F$15</f>
        <v>142.84539534999999</v>
      </c>
      <c r="S197" s="36">
        <f>SUMIFS(СВЦЭМ!$F$33:$F$776,СВЦЭМ!$A$33:$A$776,$A197,СВЦЭМ!$B$33:$B$776,S$190)+'СЕТ СН'!$F$15</f>
        <v>143.22864455999999</v>
      </c>
      <c r="T197" s="36">
        <f>SUMIFS(СВЦЭМ!$F$33:$F$776,СВЦЭМ!$A$33:$A$776,$A197,СВЦЭМ!$B$33:$B$776,T$190)+'СЕТ СН'!$F$15</f>
        <v>140.67196512000001</v>
      </c>
      <c r="U197" s="36">
        <f>SUMIFS(СВЦЭМ!$F$33:$F$776,СВЦЭМ!$A$33:$A$776,$A197,СВЦЭМ!$B$33:$B$776,U$190)+'СЕТ СН'!$F$15</f>
        <v>142.97714012</v>
      </c>
      <c r="V197" s="36">
        <f>SUMIFS(СВЦЭМ!$F$33:$F$776,СВЦЭМ!$A$33:$A$776,$A197,СВЦЭМ!$B$33:$B$776,V$190)+'СЕТ СН'!$F$15</f>
        <v>146.56206535000001</v>
      </c>
      <c r="W197" s="36">
        <f>SUMIFS(СВЦЭМ!$F$33:$F$776,СВЦЭМ!$A$33:$A$776,$A197,СВЦЭМ!$B$33:$B$776,W$190)+'СЕТ СН'!$F$15</f>
        <v>143.96505711</v>
      </c>
      <c r="X197" s="36">
        <f>SUMIFS(СВЦЭМ!$F$33:$F$776,СВЦЭМ!$A$33:$A$776,$A197,СВЦЭМ!$B$33:$B$776,X$190)+'СЕТ СН'!$F$15</f>
        <v>150.56953637999999</v>
      </c>
      <c r="Y197" s="36">
        <f>SUMIFS(СВЦЭМ!$F$33:$F$776,СВЦЭМ!$A$33:$A$776,$A197,СВЦЭМ!$B$33:$B$776,Y$190)+'СЕТ СН'!$F$15</f>
        <v>168.53351315</v>
      </c>
    </row>
    <row r="198" spans="1:25" ht="15.75" x14ac:dyDescent="0.2">
      <c r="A198" s="35">
        <f t="shared" si="5"/>
        <v>44051</v>
      </c>
      <c r="B198" s="36">
        <f>SUMIFS(СВЦЭМ!$F$33:$F$776,СВЦЭМ!$A$33:$A$776,$A198,СВЦЭМ!$B$33:$B$776,B$190)+'СЕТ СН'!$F$15</f>
        <v>184.27033337</v>
      </c>
      <c r="C198" s="36">
        <f>SUMIFS(СВЦЭМ!$F$33:$F$776,СВЦЭМ!$A$33:$A$776,$A198,СВЦЭМ!$B$33:$B$776,C$190)+'СЕТ СН'!$F$15</f>
        <v>189.12000147000001</v>
      </c>
      <c r="D198" s="36">
        <f>SUMIFS(СВЦЭМ!$F$33:$F$776,СВЦЭМ!$A$33:$A$776,$A198,СВЦЭМ!$B$33:$B$776,D$190)+'СЕТ СН'!$F$15</f>
        <v>189.64125415999999</v>
      </c>
      <c r="E198" s="36">
        <f>SUMIFS(СВЦЭМ!$F$33:$F$776,СВЦЭМ!$A$33:$A$776,$A198,СВЦЭМ!$B$33:$B$776,E$190)+'СЕТ СН'!$F$15</f>
        <v>193.83551383</v>
      </c>
      <c r="F198" s="36">
        <f>SUMIFS(СВЦЭМ!$F$33:$F$776,СВЦЭМ!$A$33:$A$776,$A198,СВЦЭМ!$B$33:$B$776,F$190)+'СЕТ СН'!$F$15</f>
        <v>193.43946785</v>
      </c>
      <c r="G198" s="36">
        <f>SUMIFS(СВЦЭМ!$F$33:$F$776,СВЦЭМ!$A$33:$A$776,$A198,СВЦЭМ!$B$33:$B$776,G$190)+'СЕТ СН'!$F$15</f>
        <v>193.47421541</v>
      </c>
      <c r="H198" s="36">
        <f>SUMIFS(СВЦЭМ!$F$33:$F$776,СВЦЭМ!$A$33:$A$776,$A198,СВЦЭМ!$B$33:$B$776,H$190)+'СЕТ СН'!$F$15</f>
        <v>190.94820053000001</v>
      </c>
      <c r="I198" s="36">
        <f>SUMIFS(СВЦЭМ!$F$33:$F$776,СВЦЭМ!$A$33:$A$776,$A198,СВЦЭМ!$B$33:$B$776,I$190)+'СЕТ СН'!$F$15</f>
        <v>183.47130261999999</v>
      </c>
      <c r="J198" s="36">
        <f>SUMIFS(СВЦЭМ!$F$33:$F$776,СВЦЭМ!$A$33:$A$776,$A198,СВЦЭМ!$B$33:$B$776,J$190)+'СЕТ СН'!$F$15</f>
        <v>179.77562022999999</v>
      </c>
      <c r="K198" s="36">
        <f>SUMIFS(СВЦЭМ!$F$33:$F$776,СВЦЭМ!$A$33:$A$776,$A198,СВЦЭМ!$B$33:$B$776,K$190)+'СЕТ СН'!$F$15</f>
        <v>175.72666645999999</v>
      </c>
      <c r="L198" s="36">
        <f>SUMIFS(СВЦЭМ!$F$33:$F$776,СВЦЭМ!$A$33:$A$776,$A198,СВЦЭМ!$B$33:$B$776,L$190)+'СЕТ СН'!$F$15</f>
        <v>166.55862157000001</v>
      </c>
      <c r="M198" s="36">
        <f>SUMIFS(СВЦЭМ!$F$33:$F$776,СВЦЭМ!$A$33:$A$776,$A198,СВЦЭМ!$B$33:$B$776,M$190)+'СЕТ СН'!$F$15</f>
        <v>146.90566752999999</v>
      </c>
      <c r="N198" s="36">
        <f>SUMIFS(СВЦЭМ!$F$33:$F$776,СВЦЭМ!$A$33:$A$776,$A198,СВЦЭМ!$B$33:$B$776,N$190)+'СЕТ СН'!$F$15</f>
        <v>137.56418897</v>
      </c>
      <c r="O198" s="36">
        <f>SUMIFS(СВЦЭМ!$F$33:$F$776,СВЦЭМ!$A$33:$A$776,$A198,СВЦЭМ!$B$33:$B$776,O$190)+'СЕТ СН'!$F$15</f>
        <v>133.93326886</v>
      </c>
      <c r="P198" s="36">
        <f>SUMIFS(СВЦЭМ!$F$33:$F$776,СВЦЭМ!$A$33:$A$776,$A198,СВЦЭМ!$B$33:$B$776,P$190)+'СЕТ СН'!$F$15</f>
        <v>133.71957398999999</v>
      </c>
      <c r="Q198" s="36">
        <f>SUMIFS(СВЦЭМ!$F$33:$F$776,СВЦЭМ!$A$33:$A$776,$A198,СВЦЭМ!$B$33:$B$776,Q$190)+'СЕТ СН'!$F$15</f>
        <v>136.08275459999999</v>
      </c>
      <c r="R198" s="36">
        <f>SUMIFS(СВЦЭМ!$F$33:$F$776,СВЦЭМ!$A$33:$A$776,$A198,СВЦЭМ!$B$33:$B$776,R$190)+'СЕТ СН'!$F$15</f>
        <v>132.46415271999999</v>
      </c>
      <c r="S198" s="36">
        <f>SUMIFS(СВЦЭМ!$F$33:$F$776,СВЦЭМ!$A$33:$A$776,$A198,СВЦЭМ!$B$33:$B$776,S$190)+'СЕТ СН'!$F$15</f>
        <v>134.20335256000001</v>
      </c>
      <c r="T198" s="36">
        <f>SUMIFS(СВЦЭМ!$F$33:$F$776,СВЦЭМ!$A$33:$A$776,$A198,СВЦЭМ!$B$33:$B$776,T$190)+'СЕТ СН'!$F$15</f>
        <v>137.73316048000001</v>
      </c>
      <c r="U198" s="36">
        <f>SUMIFS(СВЦЭМ!$F$33:$F$776,СВЦЭМ!$A$33:$A$776,$A198,СВЦЭМ!$B$33:$B$776,U$190)+'СЕТ СН'!$F$15</f>
        <v>139.14559188999999</v>
      </c>
      <c r="V198" s="36">
        <f>SUMIFS(СВЦЭМ!$F$33:$F$776,СВЦЭМ!$A$33:$A$776,$A198,СВЦЭМ!$B$33:$B$776,V$190)+'СЕТ СН'!$F$15</f>
        <v>136.63007322000001</v>
      </c>
      <c r="W198" s="36">
        <f>SUMIFS(СВЦЭМ!$F$33:$F$776,СВЦЭМ!$A$33:$A$776,$A198,СВЦЭМ!$B$33:$B$776,W$190)+'СЕТ СН'!$F$15</f>
        <v>134.14370346999999</v>
      </c>
      <c r="X198" s="36">
        <f>SUMIFS(СВЦЭМ!$F$33:$F$776,СВЦЭМ!$A$33:$A$776,$A198,СВЦЭМ!$B$33:$B$776,X$190)+'СЕТ СН'!$F$15</f>
        <v>139.32012361</v>
      </c>
      <c r="Y198" s="36">
        <f>SUMIFS(СВЦЭМ!$F$33:$F$776,СВЦЭМ!$A$33:$A$776,$A198,СВЦЭМ!$B$33:$B$776,Y$190)+'СЕТ СН'!$F$15</f>
        <v>159.82470974</v>
      </c>
    </row>
    <row r="199" spans="1:25" ht="15.75" x14ac:dyDescent="0.2">
      <c r="A199" s="35">
        <f t="shared" si="5"/>
        <v>44052</v>
      </c>
      <c r="B199" s="36">
        <f>SUMIFS(СВЦЭМ!$F$33:$F$776,СВЦЭМ!$A$33:$A$776,$A199,СВЦЭМ!$B$33:$B$776,B$190)+'СЕТ СН'!$F$15</f>
        <v>178.23304618</v>
      </c>
      <c r="C199" s="36">
        <f>SUMIFS(СВЦЭМ!$F$33:$F$776,СВЦЭМ!$A$33:$A$776,$A199,СВЦЭМ!$B$33:$B$776,C$190)+'СЕТ СН'!$F$15</f>
        <v>195.84976004999999</v>
      </c>
      <c r="D199" s="36">
        <f>SUMIFS(СВЦЭМ!$F$33:$F$776,СВЦЭМ!$A$33:$A$776,$A199,СВЦЭМ!$B$33:$B$776,D$190)+'СЕТ СН'!$F$15</f>
        <v>194.45239426000001</v>
      </c>
      <c r="E199" s="36">
        <f>SUMIFS(СВЦЭМ!$F$33:$F$776,СВЦЭМ!$A$33:$A$776,$A199,СВЦЭМ!$B$33:$B$776,E$190)+'СЕТ СН'!$F$15</f>
        <v>193.36895251999999</v>
      </c>
      <c r="F199" s="36">
        <f>SUMIFS(СВЦЭМ!$F$33:$F$776,СВЦЭМ!$A$33:$A$776,$A199,СВЦЭМ!$B$33:$B$776,F$190)+'СЕТ СН'!$F$15</f>
        <v>192.14586904999999</v>
      </c>
      <c r="G199" s="36">
        <f>SUMIFS(СВЦЭМ!$F$33:$F$776,СВЦЭМ!$A$33:$A$776,$A199,СВЦЭМ!$B$33:$B$776,G$190)+'СЕТ СН'!$F$15</f>
        <v>193.55189623000001</v>
      </c>
      <c r="H199" s="36">
        <f>SUMIFS(СВЦЭМ!$F$33:$F$776,СВЦЭМ!$A$33:$A$776,$A199,СВЦЭМ!$B$33:$B$776,H$190)+'СЕТ СН'!$F$15</f>
        <v>195.98876185</v>
      </c>
      <c r="I199" s="36">
        <f>SUMIFS(СВЦЭМ!$F$33:$F$776,СВЦЭМ!$A$33:$A$776,$A199,СВЦЭМ!$B$33:$B$776,I$190)+'СЕТ СН'!$F$15</f>
        <v>195.23119656</v>
      </c>
      <c r="J199" s="36">
        <f>SUMIFS(СВЦЭМ!$F$33:$F$776,СВЦЭМ!$A$33:$A$776,$A199,СВЦЭМ!$B$33:$B$776,J$190)+'СЕТ СН'!$F$15</f>
        <v>184.65617119999999</v>
      </c>
      <c r="K199" s="36">
        <f>SUMIFS(СВЦЭМ!$F$33:$F$776,СВЦЭМ!$A$33:$A$776,$A199,СВЦЭМ!$B$33:$B$776,K$190)+'СЕТ СН'!$F$15</f>
        <v>175.69354421</v>
      </c>
      <c r="L199" s="36">
        <f>SUMIFS(СВЦЭМ!$F$33:$F$776,СВЦЭМ!$A$33:$A$776,$A199,СВЦЭМ!$B$33:$B$776,L$190)+'СЕТ СН'!$F$15</f>
        <v>166.0005165</v>
      </c>
      <c r="M199" s="36">
        <f>SUMIFS(СВЦЭМ!$F$33:$F$776,СВЦЭМ!$A$33:$A$776,$A199,СВЦЭМ!$B$33:$B$776,M$190)+'СЕТ СН'!$F$15</f>
        <v>147.82972183000001</v>
      </c>
      <c r="N199" s="36">
        <f>SUMIFS(СВЦЭМ!$F$33:$F$776,СВЦЭМ!$A$33:$A$776,$A199,СВЦЭМ!$B$33:$B$776,N$190)+'СЕТ СН'!$F$15</f>
        <v>136.78373923999999</v>
      </c>
      <c r="O199" s="36">
        <f>SUMIFS(СВЦЭМ!$F$33:$F$776,СВЦЭМ!$A$33:$A$776,$A199,СВЦЭМ!$B$33:$B$776,O$190)+'СЕТ СН'!$F$15</f>
        <v>129.96092702000001</v>
      </c>
      <c r="P199" s="36">
        <f>SUMIFS(СВЦЭМ!$F$33:$F$776,СВЦЭМ!$A$33:$A$776,$A199,СВЦЭМ!$B$33:$B$776,P$190)+'СЕТ СН'!$F$15</f>
        <v>130.51044702999999</v>
      </c>
      <c r="Q199" s="36">
        <f>SUMIFS(СВЦЭМ!$F$33:$F$776,СВЦЭМ!$A$33:$A$776,$A199,СВЦЭМ!$B$33:$B$776,Q$190)+'СЕТ СН'!$F$15</f>
        <v>134.30964996</v>
      </c>
      <c r="R199" s="36">
        <f>SUMIFS(СВЦЭМ!$F$33:$F$776,СВЦЭМ!$A$33:$A$776,$A199,СВЦЭМ!$B$33:$B$776,R$190)+'СЕТ СН'!$F$15</f>
        <v>131.49158073999999</v>
      </c>
      <c r="S199" s="36">
        <f>SUMIFS(СВЦЭМ!$F$33:$F$776,СВЦЭМ!$A$33:$A$776,$A199,СВЦЭМ!$B$33:$B$776,S$190)+'СЕТ СН'!$F$15</f>
        <v>131.98772826999999</v>
      </c>
      <c r="T199" s="36">
        <f>SUMIFS(СВЦЭМ!$F$33:$F$776,СВЦЭМ!$A$33:$A$776,$A199,СВЦЭМ!$B$33:$B$776,T$190)+'СЕТ СН'!$F$15</f>
        <v>134.2551196</v>
      </c>
      <c r="U199" s="36">
        <f>SUMIFS(СВЦЭМ!$F$33:$F$776,СВЦЭМ!$A$33:$A$776,$A199,СВЦЭМ!$B$33:$B$776,U$190)+'СЕТ СН'!$F$15</f>
        <v>135.27050553999999</v>
      </c>
      <c r="V199" s="36">
        <f>SUMIFS(СВЦЭМ!$F$33:$F$776,СВЦЭМ!$A$33:$A$776,$A199,СВЦЭМ!$B$33:$B$776,V$190)+'СЕТ СН'!$F$15</f>
        <v>135.34463212</v>
      </c>
      <c r="W199" s="36">
        <f>SUMIFS(СВЦЭМ!$F$33:$F$776,СВЦЭМ!$A$33:$A$776,$A199,СВЦЭМ!$B$33:$B$776,W$190)+'СЕТ СН'!$F$15</f>
        <v>132.36302727</v>
      </c>
      <c r="X199" s="36">
        <f>SUMIFS(СВЦЭМ!$F$33:$F$776,СВЦЭМ!$A$33:$A$776,$A199,СВЦЭМ!$B$33:$B$776,X$190)+'СЕТ СН'!$F$15</f>
        <v>138.90317497999999</v>
      </c>
      <c r="Y199" s="36">
        <f>SUMIFS(СВЦЭМ!$F$33:$F$776,СВЦЭМ!$A$33:$A$776,$A199,СВЦЭМ!$B$33:$B$776,Y$190)+'СЕТ СН'!$F$15</f>
        <v>160.82019475999999</v>
      </c>
    </row>
    <row r="200" spans="1:25" ht="15.75" x14ac:dyDescent="0.2">
      <c r="A200" s="35">
        <f t="shared" si="5"/>
        <v>44053</v>
      </c>
      <c r="B200" s="36">
        <f>SUMIFS(СВЦЭМ!$F$33:$F$776,СВЦЭМ!$A$33:$A$776,$A200,СВЦЭМ!$B$33:$B$776,B$190)+'СЕТ СН'!$F$15</f>
        <v>179.20660995</v>
      </c>
      <c r="C200" s="36">
        <f>SUMIFS(СВЦЭМ!$F$33:$F$776,СВЦЭМ!$A$33:$A$776,$A200,СВЦЭМ!$B$33:$B$776,C$190)+'СЕТ СН'!$F$15</f>
        <v>190.36340177</v>
      </c>
      <c r="D200" s="36">
        <f>SUMIFS(СВЦЭМ!$F$33:$F$776,СВЦЭМ!$A$33:$A$776,$A200,СВЦЭМ!$B$33:$B$776,D$190)+'СЕТ СН'!$F$15</f>
        <v>186.65890242</v>
      </c>
      <c r="E200" s="36">
        <f>SUMIFS(СВЦЭМ!$F$33:$F$776,СВЦЭМ!$A$33:$A$776,$A200,СВЦЭМ!$B$33:$B$776,E$190)+'СЕТ СН'!$F$15</f>
        <v>184.07928633</v>
      </c>
      <c r="F200" s="36">
        <f>SUMIFS(СВЦЭМ!$F$33:$F$776,СВЦЭМ!$A$33:$A$776,$A200,СВЦЭМ!$B$33:$B$776,F$190)+'СЕТ СН'!$F$15</f>
        <v>182.60248443</v>
      </c>
      <c r="G200" s="36">
        <f>SUMIFS(СВЦЭМ!$F$33:$F$776,СВЦЭМ!$A$33:$A$776,$A200,СВЦЭМ!$B$33:$B$776,G$190)+'СЕТ СН'!$F$15</f>
        <v>184.38471231</v>
      </c>
      <c r="H200" s="36">
        <f>SUMIFS(СВЦЭМ!$F$33:$F$776,СВЦЭМ!$A$33:$A$776,$A200,СВЦЭМ!$B$33:$B$776,H$190)+'СЕТ СН'!$F$15</f>
        <v>190.34792282000001</v>
      </c>
      <c r="I200" s="36">
        <f>SUMIFS(СВЦЭМ!$F$33:$F$776,СВЦЭМ!$A$33:$A$776,$A200,СВЦЭМ!$B$33:$B$776,I$190)+'СЕТ СН'!$F$15</f>
        <v>189.08913912</v>
      </c>
      <c r="J200" s="36">
        <f>SUMIFS(СВЦЭМ!$F$33:$F$776,СВЦЭМ!$A$33:$A$776,$A200,СВЦЭМ!$B$33:$B$776,J$190)+'СЕТ СН'!$F$15</f>
        <v>177.85994073000001</v>
      </c>
      <c r="K200" s="36">
        <f>SUMIFS(СВЦЭМ!$F$33:$F$776,СВЦЭМ!$A$33:$A$776,$A200,СВЦЭМ!$B$33:$B$776,K$190)+'СЕТ СН'!$F$15</f>
        <v>168.21442911</v>
      </c>
      <c r="L200" s="36">
        <f>SUMIFS(СВЦЭМ!$F$33:$F$776,СВЦЭМ!$A$33:$A$776,$A200,СВЦЭМ!$B$33:$B$776,L$190)+'СЕТ СН'!$F$15</f>
        <v>166.30625069000001</v>
      </c>
      <c r="M200" s="36">
        <f>SUMIFS(СВЦЭМ!$F$33:$F$776,СВЦЭМ!$A$33:$A$776,$A200,СВЦЭМ!$B$33:$B$776,M$190)+'СЕТ СН'!$F$15</f>
        <v>155.19923739000001</v>
      </c>
      <c r="N200" s="36">
        <f>SUMIFS(СВЦЭМ!$F$33:$F$776,СВЦЭМ!$A$33:$A$776,$A200,СВЦЭМ!$B$33:$B$776,N$190)+'СЕТ СН'!$F$15</f>
        <v>142.02702184</v>
      </c>
      <c r="O200" s="36">
        <f>SUMIFS(СВЦЭМ!$F$33:$F$776,СВЦЭМ!$A$33:$A$776,$A200,СВЦЭМ!$B$33:$B$776,O$190)+'СЕТ СН'!$F$15</f>
        <v>134.51413854</v>
      </c>
      <c r="P200" s="36">
        <f>SUMIFS(СВЦЭМ!$F$33:$F$776,СВЦЭМ!$A$33:$A$776,$A200,СВЦЭМ!$B$33:$B$776,P$190)+'СЕТ СН'!$F$15</f>
        <v>128.88409944</v>
      </c>
      <c r="Q200" s="36">
        <f>SUMIFS(СВЦЭМ!$F$33:$F$776,СВЦЭМ!$A$33:$A$776,$A200,СВЦЭМ!$B$33:$B$776,Q$190)+'СЕТ СН'!$F$15</f>
        <v>130.20392795999999</v>
      </c>
      <c r="R200" s="36">
        <f>SUMIFS(СВЦЭМ!$F$33:$F$776,СВЦЭМ!$A$33:$A$776,$A200,СВЦЭМ!$B$33:$B$776,R$190)+'СЕТ СН'!$F$15</f>
        <v>131.17735521</v>
      </c>
      <c r="S200" s="36">
        <f>SUMIFS(СВЦЭМ!$F$33:$F$776,СВЦЭМ!$A$33:$A$776,$A200,СВЦЭМ!$B$33:$B$776,S$190)+'СЕТ СН'!$F$15</f>
        <v>131.15968520999999</v>
      </c>
      <c r="T200" s="36">
        <f>SUMIFS(СВЦЭМ!$F$33:$F$776,СВЦЭМ!$A$33:$A$776,$A200,СВЦЭМ!$B$33:$B$776,T$190)+'СЕТ СН'!$F$15</f>
        <v>133.21937578999999</v>
      </c>
      <c r="U200" s="36">
        <f>SUMIFS(СВЦЭМ!$F$33:$F$776,СВЦЭМ!$A$33:$A$776,$A200,СВЦЭМ!$B$33:$B$776,U$190)+'СЕТ СН'!$F$15</f>
        <v>133.42126708000001</v>
      </c>
      <c r="V200" s="36">
        <f>SUMIFS(СВЦЭМ!$F$33:$F$776,СВЦЭМ!$A$33:$A$776,$A200,СВЦЭМ!$B$33:$B$776,V$190)+'СЕТ СН'!$F$15</f>
        <v>131.41944842000001</v>
      </c>
      <c r="W200" s="36">
        <f>SUMIFS(СВЦЭМ!$F$33:$F$776,СВЦЭМ!$A$33:$A$776,$A200,СВЦЭМ!$B$33:$B$776,W$190)+'СЕТ СН'!$F$15</f>
        <v>128.16050014000001</v>
      </c>
      <c r="X200" s="36">
        <f>SUMIFS(СВЦЭМ!$F$33:$F$776,СВЦЭМ!$A$33:$A$776,$A200,СВЦЭМ!$B$33:$B$776,X$190)+'СЕТ СН'!$F$15</f>
        <v>135.03437775</v>
      </c>
      <c r="Y200" s="36">
        <f>SUMIFS(СВЦЭМ!$F$33:$F$776,СВЦЭМ!$A$33:$A$776,$A200,СВЦЭМ!$B$33:$B$776,Y$190)+'СЕТ СН'!$F$15</f>
        <v>151.71200141</v>
      </c>
    </row>
    <row r="201" spans="1:25" ht="15.75" x14ac:dyDescent="0.2">
      <c r="A201" s="35">
        <f t="shared" si="5"/>
        <v>44054</v>
      </c>
      <c r="B201" s="36">
        <f>SUMIFS(СВЦЭМ!$F$33:$F$776,СВЦЭМ!$A$33:$A$776,$A201,СВЦЭМ!$B$33:$B$776,B$190)+'СЕТ СН'!$F$15</f>
        <v>170.79946423000001</v>
      </c>
      <c r="C201" s="36">
        <f>SUMIFS(СВЦЭМ!$F$33:$F$776,СВЦЭМ!$A$33:$A$776,$A201,СВЦЭМ!$B$33:$B$776,C$190)+'СЕТ СН'!$F$15</f>
        <v>179.85069734000001</v>
      </c>
      <c r="D201" s="36">
        <f>SUMIFS(СВЦЭМ!$F$33:$F$776,СВЦЭМ!$A$33:$A$776,$A201,СВЦЭМ!$B$33:$B$776,D$190)+'СЕТ СН'!$F$15</f>
        <v>178.69020135</v>
      </c>
      <c r="E201" s="36">
        <f>SUMIFS(СВЦЭМ!$F$33:$F$776,СВЦЭМ!$A$33:$A$776,$A201,СВЦЭМ!$B$33:$B$776,E$190)+'СЕТ СН'!$F$15</f>
        <v>175.76568402000001</v>
      </c>
      <c r="F201" s="36">
        <f>SUMIFS(СВЦЭМ!$F$33:$F$776,СВЦЭМ!$A$33:$A$776,$A201,СВЦЭМ!$B$33:$B$776,F$190)+'СЕТ СН'!$F$15</f>
        <v>172.83807859999999</v>
      </c>
      <c r="G201" s="36">
        <f>SUMIFS(СВЦЭМ!$F$33:$F$776,СВЦЭМ!$A$33:$A$776,$A201,СВЦЭМ!$B$33:$B$776,G$190)+'СЕТ СН'!$F$15</f>
        <v>175.47929443000001</v>
      </c>
      <c r="H201" s="36">
        <f>SUMIFS(СВЦЭМ!$F$33:$F$776,СВЦЭМ!$A$33:$A$776,$A201,СВЦЭМ!$B$33:$B$776,H$190)+'СЕТ СН'!$F$15</f>
        <v>168.94947228999999</v>
      </c>
      <c r="I201" s="36">
        <f>SUMIFS(СВЦЭМ!$F$33:$F$776,СВЦЭМ!$A$33:$A$776,$A201,СВЦЭМ!$B$33:$B$776,I$190)+'СЕТ СН'!$F$15</f>
        <v>165.76347007000001</v>
      </c>
      <c r="J201" s="36">
        <f>SUMIFS(СВЦЭМ!$F$33:$F$776,СВЦЭМ!$A$33:$A$776,$A201,СВЦЭМ!$B$33:$B$776,J$190)+'СЕТ СН'!$F$15</f>
        <v>160.20795365999999</v>
      </c>
      <c r="K201" s="36">
        <f>SUMIFS(СВЦЭМ!$F$33:$F$776,СВЦЭМ!$A$33:$A$776,$A201,СВЦЭМ!$B$33:$B$776,K$190)+'СЕТ СН'!$F$15</f>
        <v>155.24002999999999</v>
      </c>
      <c r="L201" s="36">
        <f>SUMIFS(СВЦЭМ!$F$33:$F$776,СВЦЭМ!$A$33:$A$776,$A201,СВЦЭМ!$B$33:$B$776,L$190)+'СЕТ СН'!$F$15</f>
        <v>153.12217731000001</v>
      </c>
      <c r="M201" s="36">
        <f>SUMIFS(СВЦЭМ!$F$33:$F$776,СВЦЭМ!$A$33:$A$776,$A201,СВЦЭМ!$B$33:$B$776,M$190)+'СЕТ СН'!$F$15</f>
        <v>144.05493407</v>
      </c>
      <c r="N201" s="36">
        <f>SUMIFS(СВЦЭМ!$F$33:$F$776,СВЦЭМ!$A$33:$A$776,$A201,СВЦЭМ!$B$33:$B$776,N$190)+'СЕТ СН'!$F$15</f>
        <v>140.81409298</v>
      </c>
      <c r="O201" s="36">
        <f>SUMIFS(СВЦЭМ!$F$33:$F$776,СВЦЭМ!$A$33:$A$776,$A201,СВЦЭМ!$B$33:$B$776,O$190)+'СЕТ СН'!$F$15</f>
        <v>141.79138495000001</v>
      </c>
      <c r="P201" s="36">
        <f>SUMIFS(СВЦЭМ!$F$33:$F$776,СВЦЭМ!$A$33:$A$776,$A201,СВЦЭМ!$B$33:$B$776,P$190)+'СЕТ СН'!$F$15</f>
        <v>141.72213561999999</v>
      </c>
      <c r="Q201" s="36">
        <f>SUMIFS(СВЦЭМ!$F$33:$F$776,СВЦЭМ!$A$33:$A$776,$A201,СВЦЭМ!$B$33:$B$776,Q$190)+'СЕТ СН'!$F$15</f>
        <v>141.56486480000001</v>
      </c>
      <c r="R201" s="36">
        <f>SUMIFS(СВЦЭМ!$F$33:$F$776,СВЦЭМ!$A$33:$A$776,$A201,СВЦЭМ!$B$33:$B$776,R$190)+'СЕТ СН'!$F$15</f>
        <v>140.39625167</v>
      </c>
      <c r="S201" s="36">
        <f>SUMIFS(СВЦЭМ!$F$33:$F$776,СВЦЭМ!$A$33:$A$776,$A201,СВЦЭМ!$B$33:$B$776,S$190)+'СЕТ СН'!$F$15</f>
        <v>141.56564201</v>
      </c>
      <c r="T201" s="36">
        <f>SUMIFS(СВЦЭМ!$F$33:$F$776,СВЦЭМ!$A$33:$A$776,$A201,СВЦЭМ!$B$33:$B$776,T$190)+'СЕТ СН'!$F$15</f>
        <v>141.34119709999999</v>
      </c>
      <c r="U201" s="36">
        <f>SUMIFS(СВЦЭМ!$F$33:$F$776,СВЦЭМ!$A$33:$A$776,$A201,СВЦЭМ!$B$33:$B$776,U$190)+'СЕТ СН'!$F$15</f>
        <v>139.82141658</v>
      </c>
      <c r="V201" s="36">
        <f>SUMIFS(СВЦЭМ!$F$33:$F$776,СВЦЭМ!$A$33:$A$776,$A201,СВЦЭМ!$B$33:$B$776,V$190)+'СЕТ СН'!$F$15</f>
        <v>138.7372043</v>
      </c>
      <c r="W201" s="36">
        <f>SUMIFS(СВЦЭМ!$F$33:$F$776,СВЦЭМ!$A$33:$A$776,$A201,СВЦЭМ!$B$33:$B$776,W$190)+'СЕТ СН'!$F$15</f>
        <v>140.20017888000001</v>
      </c>
      <c r="X201" s="36">
        <f>SUMIFS(СВЦЭМ!$F$33:$F$776,СВЦЭМ!$A$33:$A$776,$A201,СВЦЭМ!$B$33:$B$776,X$190)+'СЕТ СН'!$F$15</f>
        <v>140.40549125000001</v>
      </c>
      <c r="Y201" s="36">
        <f>SUMIFS(СВЦЭМ!$F$33:$F$776,СВЦЭМ!$A$33:$A$776,$A201,СВЦЭМ!$B$33:$B$776,Y$190)+'СЕТ СН'!$F$15</f>
        <v>149.59266779999999</v>
      </c>
    </row>
    <row r="202" spans="1:25" ht="15.75" x14ac:dyDescent="0.2">
      <c r="A202" s="35">
        <f t="shared" si="5"/>
        <v>44055</v>
      </c>
      <c r="B202" s="36">
        <f>SUMIFS(СВЦЭМ!$F$33:$F$776,СВЦЭМ!$A$33:$A$776,$A202,СВЦЭМ!$B$33:$B$776,B$190)+'СЕТ СН'!$F$15</f>
        <v>170.59654778999999</v>
      </c>
      <c r="C202" s="36">
        <f>SUMIFS(СВЦЭМ!$F$33:$F$776,СВЦЭМ!$A$33:$A$776,$A202,СВЦЭМ!$B$33:$B$776,C$190)+'СЕТ СН'!$F$15</f>
        <v>178.44053449</v>
      </c>
      <c r="D202" s="36">
        <f>SUMIFS(СВЦЭМ!$F$33:$F$776,СВЦЭМ!$A$33:$A$776,$A202,СВЦЭМ!$B$33:$B$776,D$190)+'СЕТ СН'!$F$15</f>
        <v>178.20270083</v>
      </c>
      <c r="E202" s="36">
        <f>SUMIFS(СВЦЭМ!$F$33:$F$776,СВЦЭМ!$A$33:$A$776,$A202,СВЦЭМ!$B$33:$B$776,E$190)+'СЕТ СН'!$F$15</f>
        <v>179.26751867999999</v>
      </c>
      <c r="F202" s="36">
        <f>SUMIFS(СВЦЭМ!$F$33:$F$776,СВЦЭМ!$A$33:$A$776,$A202,СВЦЭМ!$B$33:$B$776,F$190)+'СЕТ СН'!$F$15</f>
        <v>179.50925132</v>
      </c>
      <c r="G202" s="36">
        <f>SUMIFS(СВЦЭМ!$F$33:$F$776,СВЦЭМ!$A$33:$A$776,$A202,СВЦЭМ!$B$33:$B$776,G$190)+'СЕТ СН'!$F$15</f>
        <v>178.80794097</v>
      </c>
      <c r="H202" s="36">
        <f>SUMIFS(СВЦЭМ!$F$33:$F$776,СВЦЭМ!$A$33:$A$776,$A202,СВЦЭМ!$B$33:$B$776,H$190)+'СЕТ СН'!$F$15</f>
        <v>176.23312346</v>
      </c>
      <c r="I202" s="36">
        <f>SUMIFS(СВЦЭМ!$F$33:$F$776,СВЦЭМ!$A$33:$A$776,$A202,СВЦЭМ!$B$33:$B$776,I$190)+'СЕТ СН'!$F$15</f>
        <v>173.15340147000001</v>
      </c>
      <c r="J202" s="36">
        <f>SUMIFS(СВЦЭМ!$F$33:$F$776,СВЦЭМ!$A$33:$A$776,$A202,СВЦЭМ!$B$33:$B$776,J$190)+'СЕТ СН'!$F$15</f>
        <v>161.84609460999999</v>
      </c>
      <c r="K202" s="36">
        <f>SUMIFS(СВЦЭМ!$F$33:$F$776,СВЦЭМ!$A$33:$A$776,$A202,СВЦЭМ!$B$33:$B$776,K$190)+'СЕТ СН'!$F$15</f>
        <v>156.89951241</v>
      </c>
      <c r="L202" s="36">
        <f>SUMIFS(СВЦЭМ!$F$33:$F$776,СВЦЭМ!$A$33:$A$776,$A202,СВЦЭМ!$B$33:$B$776,L$190)+'СЕТ СН'!$F$15</f>
        <v>152.52452213999999</v>
      </c>
      <c r="M202" s="36">
        <f>SUMIFS(СВЦЭМ!$F$33:$F$776,СВЦЭМ!$A$33:$A$776,$A202,СВЦЭМ!$B$33:$B$776,M$190)+'СЕТ СН'!$F$15</f>
        <v>134.11237062999999</v>
      </c>
      <c r="N202" s="36">
        <f>SUMIFS(СВЦЭМ!$F$33:$F$776,СВЦЭМ!$A$33:$A$776,$A202,СВЦЭМ!$B$33:$B$776,N$190)+'СЕТ СН'!$F$15</f>
        <v>127.50330646</v>
      </c>
      <c r="O202" s="36">
        <f>SUMIFS(СВЦЭМ!$F$33:$F$776,СВЦЭМ!$A$33:$A$776,$A202,СВЦЭМ!$B$33:$B$776,O$190)+'СЕТ СН'!$F$15</f>
        <v>125.00702424000001</v>
      </c>
      <c r="P202" s="36">
        <f>SUMIFS(СВЦЭМ!$F$33:$F$776,СВЦЭМ!$A$33:$A$776,$A202,СВЦЭМ!$B$33:$B$776,P$190)+'СЕТ СН'!$F$15</f>
        <v>135.14314443999999</v>
      </c>
      <c r="Q202" s="36">
        <f>SUMIFS(СВЦЭМ!$F$33:$F$776,СВЦЭМ!$A$33:$A$776,$A202,СВЦЭМ!$B$33:$B$776,Q$190)+'СЕТ СН'!$F$15</f>
        <v>135.98805371</v>
      </c>
      <c r="R202" s="36">
        <f>SUMIFS(СВЦЭМ!$F$33:$F$776,СВЦЭМ!$A$33:$A$776,$A202,СВЦЭМ!$B$33:$B$776,R$190)+'СЕТ СН'!$F$15</f>
        <v>136.53907337000001</v>
      </c>
      <c r="S202" s="36">
        <f>SUMIFS(СВЦЭМ!$F$33:$F$776,СВЦЭМ!$A$33:$A$776,$A202,СВЦЭМ!$B$33:$B$776,S$190)+'СЕТ СН'!$F$15</f>
        <v>136.69656896000001</v>
      </c>
      <c r="T202" s="36">
        <f>SUMIFS(СВЦЭМ!$F$33:$F$776,СВЦЭМ!$A$33:$A$776,$A202,СВЦЭМ!$B$33:$B$776,T$190)+'СЕТ СН'!$F$15</f>
        <v>136.43447092</v>
      </c>
      <c r="U202" s="36">
        <f>SUMIFS(СВЦЭМ!$F$33:$F$776,СВЦЭМ!$A$33:$A$776,$A202,СВЦЭМ!$B$33:$B$776,U$190)+'СЕТ СН'!$F$15</f>
        <v>131.98551166999999</v>
      </c>
      <c r="V202" s="36">
        <f>SUMIFS(СВЦЭМ!$F$33:$F$776,СВЦЭМ!$A$33:$A$776,$A202,СВЦЭМ!$B$33:$B$776,V$190)+'СЕТ СН'!$F$15</f>
        <v>132.34184789</v>
      </c>
      <c r="W202" s="36">
        <f>SUMIFS(СВЦЭМ!$F$33:$F$776,СВЦЭМ!$A$33:$A$776,$A202,СВЦЭМ!$B$33:$B$776,W$190)+'СЕТ СН'!$F$15</f>
        <v>132.78012967000001</v>
      </c>
      <c r="X202" s="36">
        <f>SUMIFS(СВЦЭМ!$F$33:$F$776,СВЦЭМ!$A$33:$A$776,$A202,СВЦЭМ!$B$33:$B$776,X$190)+'СЕТ СН'!$F$15</f>
        <v>136.39624902</v>
      </c>
      <c r="Y202" s="36">
        <f>SUMIFS(СВЦЭМ!$F$33:$F$776,СВЦЭМ!$A$33:$A$776,$A202,СВЦЭМ!$B$33:$B$776,Y$190)+'СЕТ СН'!$F$15</f>
        <v>154.6470271</v>
      </c>
    </row>
    <row r="203" spans="1:25" ht="15.75" x14ac:dyDescent="0.2">
      <c r="A203" s="35">
        <f t="shared" si="5"/>
        <v>44056</v>
      </c>
      <c r="B203" s="36">
        <f>SUMIFS(СВЦЭМ!$F$33:$F$776,СВЦЭМ!$A$33:$A$776,$A203,СВЦЭМ!$B$33:$B$776,B$190)+'СЕТ СН'!$F$15</f>
        <v>171.79169493000001</v>
      </c>
      <c r="C203" s="36">
        <f>SUMIFS(СВЦЭМ!$F$33:$F$776,СВЦЭМ!$A$33:$A$776,$A203,СВЦЭМ!$B$33:$B$776,C$190)+'СЕТ СН'!$F$15</f>
        <v>180.10162677</v>
      </c>
      <c r="D203" s="36">
        <f>SUMIFS(СВЦЭМ!$F$33:$F$776,СВЦЭМ!$A$33:$A$776,$A203,СВЦЭМ!$B$33:$B$776,D$190)+'СЕТ СН'!$F$15</f>
        <v>185.86150964999999</v>
      </c>
      <c r="E203" s="36">
        <f>SUMIFS(СВЦЭМ!$F$33:$F$776,СВЦЭМ!$A$33:$A$776,$A203,СВЦЭМ!$B$33:$B$776,E$190)+'СЕТ СН'!$F$15</f>
        <v>188.93851795</v>
      </c>
      <c r="F203" s="36">
        <f>SUMIFS(СВЦЭМ!$F$33:$F$776,СВЦЭМ!$A$33:$A$776,$A203,СВЦЭМ!$B$33:$B$776,F$190)+'СЕТ СН'!$F$15</f>
        <v>188.04707852000001</v>
      </c>
      <c r="G203" s="36">
        <f>SUMIFS(СВЦЭМ!$F$33:$F$776,СВЦЭМ!$A$33:$A$776,$A203,СВЦЭМ!$B$33:$B$776,G$190)+'СЕТ СН'!$F$15</f>
        <v>183.43495457</v>
      </c>
      <c r="H203" s="36">
        <f>SUMIFS(СВЦЭМ!$F$33:$F$776,СВЦЭМ!$A$33:$A$776,$A203,СВЦЭМ!$B$33:$B$776,H$190)+'СЕТ СН'!$F$15</f>
        <v>174.5692028</v>
      </c>
      <c r="I203" s="36">
        <f>SUMIFS(СВЦЭМ!$F$33:$F$776,СВЦЭМ!$A$33:$A$776,$A203,СВЦЭМ!$B$33:$B$776,I$190)+'СЕТ СН'!$F$15</f>
        <v>161.36411863000001</v>
      </c>
      <c r="J203" s="36">
        <f>SUMIFS(СВЦЭМ!$F$33:$F$776,СВЦЭМ!$A$33:$A$776,$A203,СВЦЭМ!$B$33:$B$776,J$190)+'СЕТ СН'!$F$15</f>
        <v>150.20110797000001</v>
      </c>
      <c r="K203" s="36">
        <f>SUMIFS(СВЦЭМ!$F$33:$F$776,СВЦЭМ!$A$33:$A$776,$A203,СВЦЭМ!$B$33:$B$776,K$190)+'СЕТ СН'!$F$15</f>
        <v>145.08631152000001</v>
      </c>
      <c r="L203" s="36">
        <f>SUMIFS(СВЦЭМ!$F$33:$F$776,СВЦЭМ!$A$33:$A$776,$A203,СВЦЭМ!$B$33:$B$776,L$190)+'СЕТ СН'!$F$15</f>
        <v>144.48141663999999</v>
      </c>
      <c r="M203" s="36">
        <f>SUMIFS(СВЦЭМ!$F$33:$F$776,СВЦЭМ!$A$33:$A$776,$A203,СВЦЭМ!$B$33:$B$776,M$190)+'СЕТ СН'!$F$15</f>
        <v>135.08855136</v>
      </c>
      <c r="N203" s="36">
        <f>SUMIFS(СВЦЭМ!$F$33:$F$776,СВЦЭМ!$A$33:$A$776,$A203,СВЦЭМ!$B$33:$B$776,N$190)+'СЕТ СН'!$F$15</f>
        <v>138.82578229000001</v>
      </c>
      <c r="O203" s="36">
        <f>SUMIFS(СВЦЭМ!$F$33:$F$776,СВЦЭМ!$A$33:$A$776,$A203,СВЦЭМ!$B$33:$B$776,O$190)+'СЕТ СН'!$F$15</f>
        <v>138.67338501</v>
      </c>
      <c r="P203" s="36">
        <f>SUMIFS(СВЦЭМ!$F$33:$F$776,СВЦЭМ!$A$33:$A$776,$A203,СВЦЭМ!$B$33:$B$776,P$190)+'СЕТ СН'!$F$15</f>
        <v>139.31386979999999</v>
      </c>
      <c r="Q203" s="36">
        <f>SUMIFS(СВЦЭМ!$F$33:$F$776,СВЦЭМ!$A$33:$A$776,$A203,СВЦЭМ!$B$33:$B$776,Q$190)+'СЕТ СН'!$F$15</f>
        <v>141.41685386</v>
      </c>
      <c r="R203" s="36">
        <f>SUMIFS(СВЦЭМ!$F$33:$F$776,СВЦЭМ!$A$33:$A$776,$A203,СВЦЭМ!$B$33:$B$776,R$190)+'СЕТ СН'!$F$15</f>
        <v>140.06059569999999</v>
      </c>
      <c r="S203" s="36">
        <f>SUMIFS(СВЦЭМ!$F$33:$F$776,СВЦЭМ!$A$33:$A$776,$A203,СВЦЭМ!$B$33:$B$776,S$190)+'СЕТ СН'!$F$15</f>
        <v>141.35369548</v>
      </c>
      <c r="T203" s="36">
        <f>SUMIFS(СВЦЭМ!$F$33:$F$776,СВЦЭМ!$A$33:$A$776,$A203,СВЦЭМ!$B$33:$B$776,T$190)+'СЕТ СН'!$F$15</f>
        <v>128.55854665999999</v>
      </c>
      <c r="U203" s="36">
        <f>SUMIFS(СВЦЭМ!$F$33:$F$776,СВЦЭМ!$A$33:$A$776,$A203,СВЦЭМ!$B$33:$B$776,U$190)+'СЕТ СН'!$F$15</f>
        <v>115.34531655000001</v>
      </c>
      <c r="V203" s="36">
        <f>SUMIFS(СВЦЭМ!$F$33:$F$776,СВЦЭМ!$A$33:$A$776,$A203,СВЦЭМ!$B$33:$B$776,V$190)+'СЕТ СН'!$F$15</f>
        <v>116.09277312</v>
      </c>
      <c r="W203" s="36">
        <f>SUMIFS(СВЦЭМ!$F$33:$F$776,СВЦЭМ!$A$33:$A$776,$A203,СВЦЭМ!$B$33:$B$776,W$190)+'СЕТ СН'!$F$15</f>
        <v>119.26357036</v>
      </c>
      <c r="X203" s="36">
        <f>SUMIFS(СВЦЭМ!$F$33:$F$776,СВЦЭМ!$A$33:$A$776,$A203,СВЦЭМ!$B$33:$B$776,X$190)+'СЕТ СН'!$F$15</f>
        <v>120.36673447</v>
      </c>
      <c r="Y203" s="36">
        <f>SUMIFS(СВЦЭМ!$F$33:$F$776,СВЦЭМ!$A$33:$A$776,$A203,СВЦЭМ!$B$33:$B$776,Y$190)+'СЕТ СН'!$F$15</f>
        <v>133.33229141000001</v>
      </c>
    </row>
    <row r="204" spans="1:25" ht="15.75" x14ac:dyDescent="0.2">
      <c r="A204" s="35">
        <f t="shared" si="5"/>
        <v>44057</v>
      </c>
      <c r="B204" s="36">
        <f>SUMIFS(СВЦЭМ!$F$33:$F$776,СВЦЭМ!$A$33:$A$776,$A204,СВЦЭМ!$B$33:$B$776,B$190)+'СЕТ СН'!$F$15</f>
        <v>165.44314774</v>
      </c>
      <c r="C204" s="36">
        <f>SUMIFS(СВЦЭМ!$F$33:$F$776,СВЦЭМ!$A$33:$A$776,$A204,СВЦЭМ!$B$33:$B$776,C$190)+'СЕТ СН'!$F$15</f>
        <v>169.77507727</v>
      </c>
      <c r="D204" s="36">
        <f>SUMIFS(СВЦЭМ!$F$33:$F$776,СВЦЭМ!$A$33:$A$776,$A204,СВЦЭМ!$B$33:$B$776,D$190)+'СЕТ СН'!$F$15</f>
        <v>175.50968513000001</v>
      </c>
      <c r="E204" s="36">
        <f>SUMIFS(СВЦЭМ!$F$33:$F$776,СВЦЭМ!$A$33:$A$776,$A204,СВЦЭМ!$B$33:$B$776,E$190)+'СЕТ СН'!$F$15</f>
        <v>175.73885369999999</v>
      </c>
      <c r="F204" s="36">
        <f>SUMIFS(СВЦЭМ!$F$33:$F$776,СВЦЭМ!$A$33:$A$776,$A204,СВЦЭМ!$B$33:$B$776,F$190)+'СЕТ СН'!$F$15</f>
        <v>174.47427594999999</v>
      </c>
      <c r="G204" s="36">
        <f>SUMIFS(СВЦЭМ!$F$33:$F$776,СВЦЭМ!$A$33:$A$776,$A204,СВЦЭМ!$B$33:$B$776,G$190)+'СЕТ СН'!$F$15</f>
        <v>171.95570631999999</v>
      </c>
      <c r="H204" s="36">
        <f>SUMIFS(СВЦЭМ!$F$33:$F$776,СВЦЭМ!$A$33:$A$776,$A204,СВЦЭМ!$B$33:$B$776,H$190)+'СЕТ СН'!$F$15</f>
        <v>167.80323516999999</v>
      </c>
      <c r="I204" s="36">
        <f>SUMIFS(СВЦЭМ!$F$33:$F$776,СВЦЭМ!$A$33:$A$776,$A204,СВЦЭМ!$B$33:$B$776,I$190)+'СЕТ СН'!$F$15</f>
        <v>167.99161889999999</v>
      </c>
      <c r="J204" s="36">
        <f>SUMIFS(СВЦЭМ!$F$33:$F$776,СВЦЭМ!$A$33:$A$776,$A204,СВЦЭМ!$B$33:$B$776,J$190)+'СЕТ СН'!$F$15</f>
        <v>157.106505</v>
      </c>
      <c r="K204" s="36">
        <f>SUMIFS(СВЦЭМ!$F$33:$F$776,СВЦЭМ!$A$33:$A$776,$A204,СВЦЭМ!$B$33:$B$776,K$190)+'СЕТ СН'!$F$15</f>
        <v>152.50632297999999</v>
      </c>
      <c r="L204" s="36">
        <f>SUMIFS(СВЦЭМ!$F$33:$F$776,СВЦЭМ!$A$33:$A$776,$A204,СВЦЭМ!$B$33:$B$776,L$190)+'СЕТ СН'!$F$15</f>
        <v>149.18496995000001</v>
      </c>
      <c r="M204" s="36">
        <f>SUMIFS(СВЦЭМ!$F$33:$F$776,СВЦЭМ!$A$33:$A$776,$A204,СВЦЭМ!$B$33:$B$776,M$190)+'СЕТ СН'!$F$15</f>
        <v>141.20287476999999</v>
      </c>
      <c r="N204" s="36">
        <f>SUMIFS(СВЦЭМ!$F$33:$F$776,СВЦЭМ!$A$33:$A$776,$A204,СВЦЭМ!$B$33:$B$776,N$190)+'СЕТ СН'!$F$15</f>
        <v>125.70276471</v>
      </c>
      <c r="O204" s="36">
        <f>SUMIFS(СВЦЭМ!$F$33:$F$776,СВЦЭМ!$A$33:$A$776,$A204,СВЦЭМ!$B$33:$B$776,O$190)+'СЕТ СН'!$F$15</f>
        <v>121.43802861</v>
      </c>
      <c r="P204" s="36">
        <f>SUMIFS(СВЦЭМ!$F$33:$F$776,СВЦЭМ!$A$33:$A$776,$A204,СВЦЭМ!$B$33:$B$776,P$190)+'СЕТ СН'!$F$15</f>
        <v>123.36035826</v>
      </c>
      <c r="Q204" s="36">
        <f>SUMIFS(СВЦЭМ!$F$33:$F$776,СВЦЭМ!$A$33:$A$776,$A204,СВЦЭМ!$B$33:$B$776,Q$190)+'СЕТ СН'!$F$15</f>
        <v>126.01564796</v>
      </c>
      <c r="R204" s="36">
        <f>SUMIFS(СВЦЭМ!$F$33:$F$776,СВЦЭМ!$A$33:$A$776,$A204,СВЦЭМ!$B$33:$B$776,R$190)+'СЕТ СН'!$F$15</f>
        <v>125.10777105</v>
      </c>
      <c r="S204" s="36">
        <f>SUMIFS(СВЦЭМ!$F$33:$F$776,СВЦЭМ!$A$33:$A$776,$A204,СВЦЭМ!$B$33:$B$776,S$190)+'СЕТ СН'!$F$15</f>
        <v>127.48152045</v>
      </c>
      <c r="T204" s="36">
        <f>SUMIFS(СВЦЭМ!$F$33:$F$776,СВЦЭМ!$A$33:$A$776,$A204,СВЦЭМ!$B$33:$B$776,T$190)+'СЕТ СН'!$F$15</f>
        <v>127.04756962</v>
      </c>
      <c r="U204" s="36">
        <f>SUMIFS(СВЦЭМ!$F$33:$F$776,СВЦЭМ!$A$33:$A$776,$A204,СВЦЭМ!$B$33:$B$776,U$190)+'СЕТ СН'!$F$15</f>
        <v>129.41363602000001</v>
      </c>
      <c r="V204" s="36">
        <f>SUMIFS(СВЦЭМ!$F$33:$F$776,СВЦЭМ!$A$33:$A$776,$A204,СВЦЭМ!$B$33:$B$776,V$190)+'СЕТ СН'!$F$15</f>
        <v>127.00118413</v>
      </c>
      <c r="W204" s="36">
        <f>SUMIFS(СВЦЭМ!$F$33:$F$776,СВЦЭМ!$A$33:$A$776,$A204,СВЦЭМ!$B$33:$B$776,W$190)+'СЕТ СН'!$F$15</f>
        <v>127.60525199999999</v>
      </c>
      <c r="X204" s="36">
        <f>SUMIFS(СВЦЭМ!$F$33:$F$776,СВЦЭМ!$A$33:$A$776,$A204,СВЦЭМ!$B$33:$B$776,X$190)+'СЕТ СН'!$F$15</f>
        <v>131.94402646</v>
      </c>
      <c r="Y204" s="36">
        <f>SUMIFS(СВЦЭМ!$F$33:$F$776,СВЦЭМ!$A$33:$A$776,$A204,СВЦЭМ!$B$33:$B$776,Y$190)+'СЕТ СН'!$F$15</f>
        <v>147.42511318999999</v>
      </c>
    </row>
    <row r="205" spans="1:25" ht="15.75" x14ac:dyDescent="0.2">
      <c r="A205" s="35">
        <f t="shared" si="5"/>
        <v>44058</v>
      </c>
      <c r="B205" s="36">
        <f>SUMIFS(СВЦЭМ!$F$33:$F$776,СВЦЭМ!$A$33:$A$776,$A205,СВЦЭМ!$B$33:$B$776,B$190)+'СЕТ СН'!$F$15</f>
        <v>153.14485839</v>
      </c>
      <c r="C205" s="36">
        <f>SUMIFS(СВЦЭМ!$F$33:$F$776,СВЦЭМ!$A$33:$A$776,$A205,СВЦЭМ!$B$33:$B$776,C$190)+'СЕТ СН'!$F$15</f>
        <v>161.43862999999999</v>
      </c>
      <c r="D205" s="36">
        <f>SUMIFS(СВЦЭМ!$F$33:$F$776,СВЦЭМ!$A$33:$A$776,$A205,СВЦЭМ!$B$33:$B$776,D$190)+'СЕТ СН'!$F$15</f>
        <v>159.48768583</v>
      </c>
      <c r="E205" s="36">
        <f>SUMIFS(СВЦЭМ!$F$33:$F$776,СВЦЭМ!$A$33:$A$776,$A205,СВЦЭМ!$B$33:$B$776,E$190)+'СЕТ СН'!$F$15</f>
        <v>158.78704002000001</v>
      </c>
      <c r="F205" s="36">
        <f>SUMIFS(СВЦЭМ!$F$33:$F$776,СВЦЭМ!$A$33:$A$776,$A205,СВЦЭМ!$B$33:$B$776,F$190)+'СЕТ СН'!$F$15</f>
        <v>159.38729685999999</v>
      </c>
      <c r="G205" s="36">
        <f>SUMIFS(СВЦЭМ!$F$33:$F$776,СВЦЭМ!$A$33:$A$776,$A205,СВЦЭМ!$B$33:$B$776,G$190)+'СЕТ СН'!$F$15</f>
        <v>159.59110565</v>
      </c>
      <c r="H205" s="36">
        <f>SUMIFS(СВЦЭМ!$F$33:$F$776,СВЦЭМ!$A$33:$A$776,$A205,СВЦЭМ!$B$33:$B$776,H$190)+'СЕТ СН'!$F$15</f>
        <v>157.38887983000001</v>
      </c>
      <c r="I205" s="36">
        <f>SUMIFS(СВЦЭМ!$F$33:$F$776,СВЦЭМ!$A$33:$A$776,$A205,СВЦЭМ!$B$33:$B$776,I$190)+'СЕТ СН'!$F$15</f>
        <v>156.14291046</v>
      </c>
      <c r="J205" s="36">
        <f>SUMIFS(СВЦЭМ!$F$33:$F$776,СВЦЭМ!$A$33:$A$776,$A205,СВЦЭМ!$B$33:$B$776,J$190)+'СЕТ СН'!$F$15</f>
        <v>147.80744032999999</v>
      </c>
      <c r="K205" s="36">
        <f>SUMIFS(СВЦЭМ!$F$33:$F$776,СВЦЭМ!$A$33:$A$776,$A205,СВЦЭМ!$B$33:$B$776,K$190)+'СЕТ СН'!$F$15</f>
        <v>140.01421099999999</v>
      </c>
      <c r="L205" s="36">
        <f>SUMIFS(СВЦЭМ!$F$33:$F$776,СВЦЭМ!$A$33:$A$776,$A205,СВЦЭМ!$B$33:$B$776,L$190)+'СЕТ СН'!$F$15</f>
        <v>139.24519959</v>
      </c>
      <c r="M205" s="36">
        <f>SUMIFS(СВЦЭМ!$F$33:$F$776,СВЦЭМ!$A$33:$A$776,$A205,СВЦЭМ!$B$33:$B$776,M$190)+'СЕТ СН'!$F$15</f>
        <v>141.53871495000001</v>
      </c>
      <c r="N205" s="36">
        <f>SUMIFS(СВЦЭМ!$F$33:$F$776,СВЦЭМ!$A$33:$A$776,$A205,СВЦЭМ!$B$33:$B$776,N$190)+'СЕТ СН'!$F$15</f>
        <v>140.48472036000001</v>
      </c>
      <c r="O205" s="36">
        <f>SUMIFS(СВЦЭМ!$F$33:$F$776,СВЦЭМ!$A$33:$A$776,$A205,СВЦЭМ!$B$33:$B$776,O$190)+'СЕТ СН'!$F$15</f>
        <v>135.66796095999999</v>
      </c>
      <c r="P205" s="36">
        <f>SUMIFS(СВЦЭМ!$F$33:$F$776,СВЦЭМ!$A$33:$A$776,$A205,СВЦЭМ!$B$33:$B$776,P$190)+'СЕТ СН'!$F$15</f>
        <v>136.05430966</v>
      </c>
      <c r="Q205" s="36">
        <f>SUMIFS(СВЦЭМ!$F$33:$F$776,СВЦЭМ!$A$33:$A$776,$A205,СВЦЭМ!$B$33:$B$776,Q$190)+'СЕТ СН'!$F$15</f>
        <v>137.08971045999999</v>
      </c>
      <c r="R205" s="36">
        <f>SUMIFS(СВЦЭМ!$F$33:$F$776,СВЦЭМ!$A$33:$A$776,$A205,СВЦЭМ!$B$33:$B$776,R$190)+'СЕТ СН'!$F$15</f>
        <v>137.90343285</v>
      </c>
      <c r="S205" s="36">
        <f>SUMIFS(СВЦЭМ!$F$33:$F$776,СВЦЭМ!$A$33:$A$776,$A205,СВЦЭМ!$B$33:$B$776,S$190)+'СЕТ СН'!$F$15</f>
        <v>138.30539134</v>
      </c>
      <c r="T205" s="36">
        <f>SUMIFS(СВЦЭМ!$F$33:$F$776,СВЦЭМ!$A$33:$A$776,$A205,СВЦЭМ!$B$33:$B$776,T$190)+'СЕТ СН'!$F$15</f>
        <v>137.71068238999999</v>
      </c>
      <c r="U205" s="36">
        <f>SUMIFS(СВЦЭМ!$F$33:$F$776,СВЦЭМ!$A$33:$A$776,$A205,СВЦЭМ!$B$33:$B$776,U$190)+'СЕТ СН'!$F$15</f>
        <v>138.72579042999999</v>
      </c>
      <c r="V205" s="36">
        <f>SUMIFS(СВЦЭМ!$F$33:$F$776,СВЦЭМ!$A$33:$A$776,$A205,СВЦЭМ!$B$33:$B$776,V$190)+'СЕТ СН'!$F$15</f>
        <v>136.63075602999999</v>
      </c>
      <c r="W205" s="36">
        <f>SUMIFS(СВЦЭМ!$F$33:$F$776,СВЦЭМ!$A$33:$A$776,$A205,СВЦЭМ!$B$33:$B$776,W$190)+'СЕТ СН'!$F$15</f>
        <v>135.37191523999999</v>
      </c>
      <c r="X205" s="36">
        <f>SUMIFS(СВЦЭМ!$F$33:$F$776,СВЦЭМ!$A$33:$A$776,$A205,СВЦЭМ!$B$33:$B$776,X$190)+'СЕТ СН'!$F$15</f>
        <v>138.97114375999999</v>
      </c>
      <c r="Y205" s="36">
        <f>SUMIFS(СВЦЭМ!$F$33:$F$776,СВЦЭМ!$A$33:$A$776,$A205,СВЦЭМ!$B$33:$B$776,Y$190)+'СЕТ СН'!$F$15</f>
        <v>142.10127012000001</v>
      </c>
    </row>
    <row r="206" spans="1:25" ht="15.75" x14ac:dyDescent="0.2">
      <c r="A206" s="35">
        <f t="shared" si="5"/>
        <v>44059</v>
      </c>
      <c r="B206" s="36">
        <f>SUMIFS(СВЦЭМ!$F$33:$F$776,СВЦЭМ!$A$33:$A$776,$A206,СВЦЭМ!$B$33:$B$776,B$190)+'СЕТ СН'!$F$15</f>
        <v>157.69206448</v>
      </c>
      <c r="C206" s="36">
        <f>SUMIFS(СВЦЭМ!$F$33:$F$776,СВЦЭМ!$A$33:$A$776,$A206,СВЦЭМ!$B$33:$B$776,C$190)+'СЕТ СН'!$F$15</f>
        <v>161.36404764</v>
      </c>
      <c r="D206" s="36">
        <f>SUMIFS(СВЦЭМ!$F$33:$F$776,СВЦЭМ!$A$33:$A$776,$A206,СВЦЭМ!$B$33:$B$776,D$190)+'СЕТ СН'!$F$15</f>
        <v>164.04794547</v>
      </c>
      <c r="E206" s="36">
        <f>SUMIFS(СВЦЭМ!$F$33:$F$776,СВЦЭМ!$A$33:$A$776,$A206,СВЦЭМ!$B$33:$B$776,E$190)+'СЕТ СН'!$F$15</f>
        <v>165.68175274999999</v>
      </c>
      <c r="F206" s="36">
        <f>SUMIFS(СВЦЭМ!$F$33:$F$776,СВЦЭМ!$A$33:$A$776,$A206,СВЦЭМ!$B$33:$B$776,F$190)+'СЕТ СН'!$F$15</f>
        <v>165.05887286000001</v>
      </c>
      <c r="G206" s="36">
        <f>SUMIFS(СВЦЭМ!$F$33:$F$776,СВЦЭМ!$A$33:$A$776,$A206,СВЦЭМ!$B$33:$B$776,G$190)+'СЕТ СН'!$F$15</f>
        <v>164.16201760000001</v>
      </c>
      <c r="H206" s="36">
        <f>SUMIFS(СВЦЭМ!$F$33:$F$776,СВЦЭМ!$A$33:$A$776,$A206,СВЦЭМ!$B$33:$B$776,H$190)+'СЕТ СН'!$F$15</f>
        <v>160.91138849999999</v>
      </c>
      <c r="I206" s="36">
        <f>SUMIFS(СВЦЭМ!$F$33:$F$776,СВЦЭМ!$A$33:$A$776,$A206,СВЦЭМ!$B$33:$B$776,I$190)+'СЕТ СН'!$F$15</f>
        <v>151.28270537</v>
      </c>
      <c r="J206" s="36">
        <f>SUMIFS(СВЦЭМ!$F$33:$F$776,СВЦЭМ!$A$33:$A$776,$A206,СВЦЭМ!$B$33:$B$776,J$190)+'СЕТ СН'!$F$15</f>
        <v>145.85924471999999</v>
      </c>
      <c r="K206" s="36">
        <f>SUMIFS(СВЦЭМ!$F$33:$F$776,СВЦЭМ!$A$33:$A$776,$A206,СВЦЭМ!$B$33:$B$776,K$190)+'СЕТ СН'!$F$15</f>
        <v>139.92435116999999</v>
      </c>
      <c r="L206" s="36">
        <f>SUMIFS(СВЦЭМ!$F$33:$F$776,СВЦЭМ!$A$33:$A$776,$A206,СВЦЭМ!$B$33:$B$776,L$190)+'СЕТ СН'!$F$15</f>
        <v>138.12935544000001</v>
      </c>
      <c r="M206" s="36">
        <f>SUMIFS(СВЦЭМ!$F$33:$F$776,СВЦЭМ!$A$33:$A$776,$A206,СВЦЭМ!$B$33:$B$776,M$190)+'СЕТ СН'!$F$15</f>
        <v>133.16944340000001</v>
      </c>
      <c r="N206" s="36">
        <f>SUMIFS(СВЦЭМ!$F$33:$F$776,СВЦЭМ!$A$33:$A$776,$A206,СВЦЭМ!$B$33:$B$776,N$190)+'СЕТ СН'!$F$15</f>
        <v>131.20728043</v>
      </c>
      <c r="O206" s="36">
        <f>SUMIFS(СВЦЭМ!$F$33:$F$776,СВЦЭМ!$A$33:$A$776,$A206,СВЦЭМ!$B$33:$B$776,O$190)+'СЕТ СН'!$F$15</f>
        <v>127.8490037</v>
      </c>
      <c r="P206" s="36">
        <f>SUMIFS(СВЦЭМ!$F$33:$F$776,СВЦЭМ!$A$33:$A$776,$A206,СВЦЭМ!$B$33:$B$776,P$190)+'СЕТ СН'!$F$15</f>
        <v>127.04384357000001</v>
      </c>
      <c r="Q206" s="36">
        <f>SUMIFS(СВЦЭМ!$F$33:$F$776,СВЦЭМ!$A$33:$A$776,$A206,СВЦЭМ!$B$33:$B$776,Q$190)+'СЕТ СН'!$F$15</f>
        <v>130.65095557000001</v>
      </c>
      <c r="R206" s="36">
        <f>SUMIFS(СВЦЭМ!$F$33:$F$776,СВЦЭМ!$A$33:$A$776,$A206,СВЦЭМ!$B$33:$B$776,R$190)+'СЕТ СН'!$F$15</f>
        <v>133.68812457999999</v>
      </c>
      <c r="S206" s="36">
        <f>SUMIFS(СВЦЭМ!$F$33:$F$776,СВЦЭМ!$A$33:$A$776,$A206,СВЦЭМ!$B$33:$B$776,S$190)+'СЕТ СН'!$F$15</f>
        <v>135.29308702</v>
      </c>
      <c r="T206" s="36">
        <f>SUMIFS(СВЦЭМ!$F$33:$F$776,СВЦЭМ!$A$33:$A$776,$A206,СВЦЭМ!$B$33:$B$776,T$190)+'СЕТ СН'!$F$15</f>
        <v>136.27195359999999</v>
      </c>
      <c r="U206" s="36">
        <f>SUMIFS(СВЦЭМ!$F$33:$F$776,СВЦЭМ!$A$33:$A$776,$A206,СВЦЭМ!$B$33:$B$776,U$190)+'СЕТ СН'!$F$15</f>
        <v>138.53331663</v>
      </c>
      <c r="V206" s="36">
        <f>SUMIFS(СВЦЭМ!$F$33:$F$776,СВЦЭМ!$A$33:$A$776,$A206,СВЦЭМ!$B$33:$B$776,V$190)+'СЕТ СН'!$F$15</f>
        <v>135.47449922999999</v>
      </c>
      <c r="W206" s="36">
        <f>SUMIFS(СВЦЭМ!$F$33:$F$776,СВЦЭМ!$A$33:$A$776,$A206,СВЦЭМ!$B$33:$B$776,W$190)+'СЕТ СН'!$F$15</f>
        <v>134.82851993</v>
      </c>
      <c r="X206" s="36">
        <f>SUMIFS(СВЦЭМ!$F$33:$F$776,СВЦЭМ!$A$33:$A$776,$A206,СВЦЭМ!$B$33:$B$776,X$190)+'СЕТ СН'!$F$15</f>
        <v>138.34486437000001</v>
      </c>
      <c r="Y206" s="36">
        <f>SUMIFS(СВЦЭМ!$F$33:$F$776,СВЦЭМ!$A$33:$A$776,$A206,СВЦЭМ!$B$33:$B$776,Y$190)+'СЕТ СН'!$F$15</f>
        <v>139.46290067000001</v>
      </c>
    </row>
    <row r="207" spans="1:25" ht="15.75" x14ac:dyDescent="0.2">
      <c r="A207" s="35">
        <f t="shared" si="5"/>
        <v>44060</v>
      </c>
      <c r="B207" s="36">
        <f>SUMIFS(СВЦЭМ!$F$33:$F$776,СВЦЭМ!$A$33:$A$776,$A207,СВЦЭМ!$B$33:$B$776,B$190)+'СЕТ СН'!$F$15</f>
        <v>160.76180137</v>
      </c>
      <c r="C207" s="36">
        <f>SUMIFS(СВЦЭМ!$F$33:$F$776,СВЦЭМ!$A$33:$A$776,$A207,СВЦЭМ!$B$33:$B$776,C$190)+'СЕТ СН'!$F$15</f>
        <v>166.40438306999999</v>
      </c>
      <c r="D207" s="36">
        <f>SUMIFS(СВЦЭМ!$F$33:$F$776,СВЦЭМ!$A$33:$A$776,$A207,СВЦЭМ!$B$33:$B$776,D$190)+'СЕТ СН'!$F$15</f>
        <v>169.25313244</v>
      </c>
      <c r="E207" s="36">
        <f>SUMIFS(СВЦЭМ!$F$33:$F$776,СВЦЭМ!$A$33:$A$776,$A207,СВЦЭМ!$B$33:$B$776,E$190)+'СЕТ СН'!$F$15</f>
        <v>171.25026930999999</v>
      </c>
      <c r="F207" s="36">
        <f>SUMIFS(СВЦЭМ!$F$33:$F$776,СВЦЭМ!$A$33:$A$776,$A207,СВЦЭМ!$B$33:$B$776,F$190)+'СЕТ СН'!$F$15</f>
        <v>170.39661011000001</v>
      </c>
      <c r="G207" s="36">
        <f>SUMIFS(СВЦЭМ!$F$33:$F$776,СВЦЭМ!$A$33:$A$776,$A207,СВЦЭМ!$B$33:$B$776,G$190)+'СЕТ СН'!$F$15</f>
        <v>170.78818484000001</v>
      </c>
      <c r="H207" s="36">
        <f>SUMIFS(СВЦЭМ!$F$33:$F$776,СВЦЭМ!$A$33:$A$776,$A207,СВЦЭМ!$B$33:$B$776,H$190)+'СЕТ СН'!$F$15</f>
        <v>174.03160650999999</v>
      </c>
      <c r="I207" s="36">
        <f>SUMIFS(СВЦЭМ!$F$33:$F$776,СВЦЭМ!$A$33:$A$776,$A207,СВЦЭМ!$B$33:$B$776,I$190)+'СЕТ СН'!$F$15</f>
        <v>183.17243088999999</v>
      </c>
      <c r="J207" s="36">
        <f>SUMIFS(СВЦЭМ!$F$33:$F$776,СВЦЭМ!$A$33:$A$776,$A207,СВЦЭМ!$B$33:$B$776,J$190)+'СЕТ СН'!$F$15</f>
        <v>173.84327027</v>
      </c>
      <c r="K207" s="36">
        <f>SUMIFS(СВЦЭМ!$F$33:$F$776,СВЦЭМ!$A$33:$A$776,$A207,СВЦЭМ!$B$33:$B$776,K$190)+'СЕТ СН'!$F$15</f>
        <v>167.32358625000001</v>
      </c>
      <c r="L207" s="36">
        <f>SUMIFS(СВЦЭМ!$F$33:$F$776,СВЦЭМ!$A$33:$A$776,$A207,СВЦЭМ!$B$33:$B$776,L$190)+'СЕТ СН'!$F$15</f>
        <v>164.49287562999999</v>
      </c>
      <c r="M207" s="36">
        <f>SUMIFS(СВЦЭМ!$F$33:$F$776,СВЦЭМ!$A$33:$A$776,$A207,СВЦЭМ!$B$33:$B$776,M$190)+'СЕТ СН'!$F$15</f>
        <v>152.08048063000001</v>
      </c>
      <c r="N207" s="36">
        <f>SUMIFS(СВЦЭМ!$F$33:$F$776,СВЦЭМ!$A$33:$A$776,$A207,СВЦЭМ!$B$33:$B$776,N$190)+'СЕТ СН'!$F$15</f>
        <v>137.54305245</v>
      </c>
      <c r="O207" s="36">
        <f>SUMIFS(СВЦЭМ!$F$33:$F$776,СВЦЭМ!$A$33:$A$776,$A207,СВЦЭМ!$B$33:$B$776,O$190)+'СЕТ СН'!$F$15</f>
        <v>130.37948603999999</v>
      </c>
      <c r="P207" s="36">
        <f>SUMIFS(СВЦЭМ!$F$33:$F$776,СВЦЭМ!$A$33:$A$776,$A207,СВЦЭМ!$B$33:$B$776,P$190)+'СЕТ СН'!$F$15</f>
        <v>130.39972155000001</v>
      </c>
      <c r="Q207" s="36">
        <f>SUMIFS(СВЦЭМ!$F$33:$F$776,СВЦЭМ!$A$33:$A$776,$A207,СВЦЭМ!$B$33:$B$776,Q$190)+'СЕТ СН'!$F$15</f>
        <v>131.74399907</v>
      </c>
      <c r="R207" s="36">
        <f>SUMIFS(СВЦЭМ!$F$33:$F$776,СВЦЭМ!$A$33:$A$776,$A207,СВЦЭМ!$B$33:$B$776,R$190)+'СЕТ СН'!$F$15</f>
        <v>131.10477076000001</v>
      </c>
      <c r="S207" s="36">
        <f>SUMIFS(СВЦЭМ!$F$33:$F$776,СВЦЭМ!$A$33:$A$776,$A207,СВЦЭМ!$B$33:$B$776,S$190)+'СЕТ СН'!$F$15</f>
        <v>131.79782772999999</v>
      </c>
      <c r="T207" s="36">
        <f>SUMIFS(СВЦЭМ!$F$33:$F$776,СВЦЭМ!$A$33:$A$776,$A207,СВЦЭМ!$B$33:$B$776,T$190)+'СЕТ СН'!$F$15</f>
        <v>131.21718150999999</v>
      </c>
      <c r="U207" s="36">
        <f>SUMIFS(СВЦЭМ!$F$33:$F$776,СВЦЭМ!$A$33:$A$776,$A207,СВЦЭМ!$B$33:$B$776,U$190)+'СЕТ СН'!$F$15</f>
        <v>131.95938031</v>
      </c>
      <c r="V207" s="36">
        <f>SUMIFS(СВЦЭМ!$F$33:$F$776,СВЦЭМ!$A$33:$A$776,$A207,СВЦЭМ!$B$33:$B$776,V$190)+'СЕТ СН'!$F$15</f>
        <v>131.69555485000001</v>
      </c>
      <c r="W207" s="36">
        <f>SUMIFS(СВЦЭМ!$F$33:$F$776,СВЦЭМ!$A$33:$A$776,$A207,СВЦЭМ!$B$33:$B$776,W$190)+'СЕТ СН'!$F$15</f>
        <v>131.23426731999999</v>
      </c>
      <c r="X207" s="36">
        <f>SUMIFS(СВЦЭМ!$F$33:$F$776,СВЦЭМ!$A$33:$A$776,$A207,СВЦЭМ!$B$33:$B$776,X$190)+'СЕТ СН'!$F$15</f>
        <v>131.67081734000001</v>
      </c>
      <c r="Y207" s="36">
        <f>SUMIFS(СВЦЭМ!$F$33:$F$776,СВЦЭМ!$A$33:$A$776,$A207,СВЦЭМ!$B$33:$B$776,Y$190)+'СЕТ СН'!$F$15</f>
        <v>144.74850262000001</v>
      </c>
    </row>
    <row r="208" spans="1:25" ht="15.75" x14ac:dyDescent="0.2">
      <c r="A208" s="35">
        <f t="shared" si="5"/>
        <v>44061</v>
      </c>
      <c r="B208" s="36">
        <f>SUMIFS(СВЦЭМ!$F$33:$F$776,СВЦЭМ!$A$33:$A$776,$A208,СВЦЭМ!$B$33:$B$776,B$190)+'СЕТ СН'!$F$15</f>
        <v>161.17682354999999</v>
      </c>
      <c r="C208" s="36">
        <f>SUMIFS(СВЦЭМ!$F$33:$F$776,СВЦЭМ!$A$33:$A$776,$A208,СВЦЭМ!$B$33:$B$776,C$190)+'СЕТ СН'!$F$15</f>
        <v>168.88055489000001</v>
      </c>
      <c r="D208" s="36">
        <f>SUMIFS(СВЦЭМ!$F$33:$F$776,СВЦЭМ!$A$33:$A$776,$A208,СВЦЭМ!$B$33:$B$776,D$190)+'СЕТ СН'!$F$15</f>
        <v>172.80001186999999</v>
      </c>
      <c r="E208" s="36">
        <f>SUMIFS(СВЦЭМ!$F$33:$F$776,СВЦЭМ!$A$33:$A$776,$A208,СВЦЭМ!$B$33:$B$776,E$190)+'СЕТ СН'!$F$15</f>
        <v>172.83739469</v>
      </c>
      <c r="F208" s="36">
        <f>SUMIFS(СВЦЭМ!$F$33:$F$776,СВЦЭМ!$A$33:$A$776,$A208,СВЦЭМ!$B$33:$B$776,F$190)+'СЕТ СН'!$F$15</f>
        <v>175.12183576999999</v>
      </c>
      <c r="G208" s="36">
        <f>SUMIFS(СВЦЭМ!$F$33:$F$776,СВЦЭМ!$A$33:$A$776,$A208,СВЦЭМ!$B$33:$B$776,G$190)+'СЕТ СН'!$F$15</f>
        <v>173.81808602999999</v>
      </c>
      <c r="H208" s="36">
        <f>SUMIFS(СВЦЭМ!$F$33:$F$776,СВЦЭМ!$A$33:$A$776,$A208,СВЦЭМ!$B$33:$B$776,H$190)+'СЕТ СН'!$F$15</f>
        <v>174.47830906999999</v>
      </c>
      <c r="I208" s="36">
        <f>SUMIFS(СВЦЭМ!$F$33:$F$776,СВЦЭМ!$A$33:$A$776,$A208,СВЦЭМ!$B$33:$B$776,I$190)+'СЕТ СН'!$F$15</f>
        <v>175.01926982000001</v>
      </c>
      <c r="J208" s="36">
        <f>SUMIFS(СВЦЭМ!$F$33:$F$776,СВЦЭМ!$A$33:$A$776,$A208,СВЦЭМ!$B$33:$B$776,J$190)+'СЕТ СН'!$F$15</f>
        <v>163.80932709999999</v>
      </c>
      <c r="K208" s="36">
        <f>SUMIFS(СВЦЭМ!$F$33:$F$776,СВЦЭМ!$A$33:$A$776,$A208,СВЦЭМ!$B$33:$B$776,K$190)+'СЕТ СН'!$F$15</f>
        <v>160.36627392</v>
      </c>
      <c r="L208" s="36">
        <f>SUMIFS(СВЦЭМ!$F$33:$F$776,СВЦЭМ!$A$33:$A$776,$A208,СВЦЭМ!$B$33:$B$776,L$190)+'СЕТ СН'!$F$15</f>
        <v>159.87427643000001</v>
      </c>
      <c r="M208" s="36">
        <f>SUMIFS(СВЦЭМ!$F$33:$F$776,СВЦЭМ!$A$33:$A$776,$A208,СВЦЭМ!$B$33:$B$776,M$190)+'СЕТ СН'!$F$15</f>
        <v>150.66302118999999</v>
      </c>
      <c r="N208" s="36">
        <f>SUMIFS(СВЦЭМ!$F$33:$F$776,СВЦЭМ!$A$33:$A$776,$A208,СВЦЭМ!$B$33:$B$776,N$190)+'СЕТ СН'!$F$15</f>
        <v>134.92213529</v>
      </c>
      <c r="O208" s="36">
        <f>SUMIFS(СВЦЭМ!$F$33:$F$776,СВЦЭМ!$A$33:$A$776,$A208,СВЦЭМ!$B$33:$B$776,O$190)+'СЕТ СН'!$F$15</f>
        <v>130.48779464</v>
      </c>
      <c r="P208" s="36">
        <f>SUMIFS(СВЦЭМ!$F$33:$F$776,СВЦЭМ!$A$33:$A$776,$A208,СВЦЭМ!$B$33:$B$776,P$190)+'СЕТ СН'!$F$15</f>
        <v>130.37019934</v>
      </c>
      <c r="Q208" s="36">
        <f>SUMIFS(СВЦЭМ!$F$33:$F$776,СВЦЭМ!$A$33:$A$776,$A208,СВЦЭМ!$B$33:$B$776,Q$190)+'СЕТ СН'!$F$15</f>
        <v>130.50429048000001</v>
      </c>
      <c r="R208" s="36">
        <f>SUMIFS(СВЦЭМ!$F$33:$F$776,СВЦЭМ!$A$33:$A$776,$A208,СВЦЭМ!$B$33:$B$776,R$190)+'СЕТ СН'!$F$15</f>
        <v>128.16784086999999</v>
      </c>
      <c r="S208" s="36">
        <f>SUMIFS(СВЦЭМ!$F$33:$F$776,СВЦЭМ!$A$33:$A$776,$A208,СВЦЭМ!$B$33:$B$776,S$190)+'СЕТ СН'!$F$15</f>
        <v>128.92906937999999</v>
      </c>
      <c r="T208" s="36">
        <f>SUMIFS(СВЦЭМ!$F$33:$F$776,СВЦЭМ!$A$33:$A$776,$A208,СВЦЭМ!$B$33:$B$776,T$190)+'СЕТ СН'!$F$15</f>
        <v>128.96452056999999</v>
      </c>
      <c r="U208" s="36">
        <f>SUMIFS(СВЦЭМ!$F$33:$F$776,СВЦЭМ!$A$33:$A$776,$A208,СВЦЭМ!$B$33:$B$776,U$190)+'СЕТ СН'!$F$15</f>
        <v>128.67212529</v>
      </c>
      <c r="V208" s="36">
        <f>SUMIFS(СВЦЭМ!$F$33:$F$776,СВЦЭМ!$A$33:$A$776,$A208,СВЦЭМ!$B$33:$B$776,V$190)+'СЕТ СН'!$F$15</f>
        <v>127.90369260999999</v>
      </c>
      <c r="W208" s="36">
        <f>SUMIFS(СВЦЭМ!$F$33:$F$776,СВЦЭМ!$A$33:$A$776,$A208,СВЦЭМ!$B$33:$B$776,W$190)+'СЕТ СН'!$F$15</f>
        <v>131.46012823000001</v>
      </c>
      <c r="X208" s="36">
        <f>SUMIFS(СВЦЭМ!$F$33:$F$776,СВЦЭМ!$A$33:$A$776,$A208,СВЦЭМ!$B$33:$B$776,X$190)+'СЕТ СН'!$F$15</f>
        <v>131.60599919000001</v>
      </c>
      <c r="Y208" s="36">
        <f>SUMIFS(СВЦЭМ!$F$33:$F$776,СВЦЭМ!$A$33:$A$776,$A208,СВЦЭМ!$B$33:$B$776,Y$190)+'СЕТ СН'!$F$15</f>
        <v>146.65381909000001</v>
      </c>
    </row>
    <row r="209" spans="1:25" ht="15.75" x14ac:dyDescent="0.2">
      <c r="A209" s="35">
        <f t="shared" si="5"/>
        <v>44062</v>
      </c>
      <c r="B209" s="36">
        <f>SUMIFS(СВЦЭМ!$F$33:$F$776,СВЦЭМ!$A$33:$A$776,$A209,СВЦЭМ!$B$33:$B$776,B$190)+'СЕТ СН'!$F$15</f>
        <v>148.12091476000001</v>
      </c>
      <c r="C209" s="36">
        <f>SUMIFS(СВЦЭМ!$F$33:$F$776,СВЦЭМ!$A$33:$A$776,$A209,СВЦЭМ!$B$33:$B$776,C$190)+'СЕТ СН'!$F$15</f>
        <v>156.60919466999999</v>
      </c>
      <c r="D209" s="36">
        <f>SUMIFS(СВЦЭМ!$F$33:$F$776,СВЦЭМ!$A$33:$A$776,$A209,СВЦЭМ!$B$33:$B$776,D$190)+'СЕТ СН'!$F$15</f>
        <v>158.18667123</v>
      </c>
      <c r="E209" s="36">
        <f>SUMIFS(СВЦЭМ!$F$33:$F$776,СВЦЭМ!$A$33:$A$776,$A209,СВЦЭМ!$B$33:$B$776,E$190)+'СЕТ СН'!$F$15</f>
        <v>161.57950113999999</v>
      </c>
      <c r="F209" s="36">
        <f>SUMIFS(СВЦЭМ!$F$33:$F$776,СВЦЭМ!$A$33:$A$776,$A209,СВЦЭМ!$B$33:$B$776,F$190)+'СЕТ СН'!$F$15</f>
        <v>163.44570408000001</v>
      </c>
      <c r="G209" s="36">
        <f>SUMIFS(СВЦЭМ!$F$33:$F$776,СВЦЭМ!$A$33:$A$776,$A209,СВЦЭМ!$B$33:$B$776,G$190)+'СЕТ СН'!$F$15</f>
        <v>159.83266266000001</v>
      </c>
      <c r="H209" s="36">
        <f>SUMIFS(СВЦЭМ!$F$33:$F$776,СВЦЭМ!$A$33:$A$776,$A209,СВЦЭМ!$B$33:$B$776,H$190)+'СЕТ СН'!$F$15</f>
        <v>159.50443435</v>
      </c>
      <c r="I209" s="36">
        <f>SUMIFS(СВЦЭМ!$F$33:$F$776,СВЦЭМ!$A$33:$A$776,$A209,СВЦЭМ!$B$33:$B$776,I$190)+'СЕТ СН'!$F$15</f>
        <v>164.87592161000001</v>
      </c>
      <c r="J209" s="36">
        <f>SUMIFS(СВЦЭМ!$F$33:$F$776,СВЦЭМ!$A$33:$A$776,$A209,СВЦЭМ!$B$33:$B$776,J$190)+'СЕТ СН'!$F$15</f>
        <v>159.91662919999999</v>
      </c>
      <c r="K209" s="36">
        <f>SUMIFS(СВЦЭМ!$F$33:$F$776,СВЦЭМ!$A$33:$A$776,$A209,СВЦЭМ!$B$33:$B$776,K$190)+'СЕТ СН'!$F$15</f>
        <v>153.22920078999999</v>
      </c>
      <c r="L209" s="36">
        <f>SUMIFS(СВЦЭМ!$F$33:$F$776,СВЦЭМ!$A$33:$A$776,$A209,СВЦЭМ!$B$33:$B$776,L$190)+'СЕТ СН'!$F$15</f>
        <v>144.52875222</v>
      </c>
      <c r="M209" s="36">
        <f>SUMIFS(СВЦЭМ!$F$33:$F$776,СВЦЭМ!$A$33:$A$776,$A209,СВЦЭМ!$B$33:$B$776,M$190)+'СЕТ СН'!$F$15</f>
        <v>136.26175182</v>
      </c>
      <c r="N209" s="36">
        <f>SUMIFS(СВЦЭМ!$F$33:$F$776,СВЦЭМ!$A$33:$A$776,$A209,СВЦЭМ!$B$33:$B$776,N$190)+'СЕТ СН'!$F$15</f>
        <v>128.47028476</v>
      </c>
      <c r="O209" s="36">
        <f>SUMIFS(СВЦЭМ!$F$33:$F$776,СВЦЭМ!$A$33:$A$776,$A209,СВЦЭМ!$B$33:$B$776,O$190)+'СЕТ СН'!$F$15</f>
        <v>126.01110558000001</v>
      </c>
      <c r="P209" s="36">
        <f>SUMIFS(СВЦЭМ!$F$33:$F$776,СВЦЭМ!$A$33:$A$776,$A209,СВЦЭМ!$B$33:$B$776,P$190)+'СЕТ СН'!$F$15</f>
        <v>125.78381142000001</v>
      </c>
      <c r="Q209" s="36">
        <f>SUMIFS(СВЦЭМ!$F$33:$F$776,СВЦЭМ!$A$33:$A$776,$A209,СВЦЭМ!$B$33:$B$776,Q$190)+'СЕТ СН'!$F$15</f>
        <v>125.95982696</v>
      </c>
      <c r="R209" s="36">
        <f>SUMIFS(СВЦЭМ!$F$33:$F$776,СВЦЭМ!$A$33:$A$776,$A209,СВЦЭМ!$B$33:$B$776,R$190)+'СЕТ СН'!$F$15</f>
        <v>125.08802784</v>
      </c>
      <c r="S209" s="36">
        <f>SUMIFS(СВЦЭМ!$F$33:$F$776,СВЦЭМ!$A$33:$A$776,$A209,СВЦЭМ!$B$33:$B$776,S$190)+'СЕТ СН'!$F$15</f>
        <v>125.33293089</v>
      </c>
      <c r="T209" s="36">
        <f>SUMIFS(СВЦЭМ!$F$33:$F$776,СВЦЭМ!$A$33:$A$776,$A209,СВЦЭМ!$B$33:$B$776,T$190)+'СЕТ СН'!$F$15</f>
        <v>124.54109071000001</v>
      </c>
      <c r="U209" s="36">
        <f>SUMIFS(СВЦЭМ!$F$33:$F$776,СВЦЭМ!$A$33:$A$776,$A209,СВЦЭМ!$B$33:$B$776,U$190)+'СЕТ СН'!$F$15</f>
        <v>123.46394445999999</v>
      </c>
      <c r="V209" s="36">
        <f>SUMIFS(СВЦЭМ!$F$33:$F$776,СВЦЭМ!$A$33:$A$776,$A209,СВЦЭМ!$B$33:$B$776,V$190)+'СЕТ СН'!$F$15</f>
        <v>121.9593728</v>
      </c>
      <c r="W209" s="36">
        <f>SUMIFS(СВЦЭМ!$F$33:$F$776,СВЦЭМ!$A$33:$A$776,$A209,СВЦЭМ!$B$33:$B$776,W$190)+'СЕТ СН'!$F$15</f>
        <v>122.79984764</v>
      </c>
      <c r="X209" s="36">
        <f>SUMIFS(СВЦЭМ!$F$33:$F$776,СВЦЭМ!$A$33:$A$776,$A209,СВЦЭМ!$B$33:$B$776,X$190)+'СЕТ СН'!$F$15</f>
        <v>125.15544358</v>
      </c>
      <c r="Y209" s="36">
        <f>SUMIFS(СВЦЭМ!$F$33:$F$776,СВЦЭМ!$A$33:$A$776,$A209,СВЦЭМ!$B$33:$B$776,Y$190)+'СЕТ СН'!$F$15</f>
        <v>147.97992851000001</v>
      </c>
    </row>
    <row r="210" spans="1:25" ht="15.75" x14ac:dyDescent="0.2">
      <c r="A210" s="35">
        <f t="shared" si="5"/>
        <v>44063</v>
      </c>
      <c r="B210" s="36">
        <f>SUMIFS(СВЦЭМ!$F$33:$F$776,СВЦЭМ!$A$33:$A$776,$A210,СВЦЭМ!$B$33:$B$776,B$190)+'СЕТ СН'!$F$15</f>
        <v>160.94384416</v>
      </c>
      <c r="C210" s="36">
        <f>SUMIFS(СВЦЭМ!$F$33:$F$776,СВЦЭМ!$A$33:$A$776,$A210,СВЦЭМ!$B$33:$B$776,C$190)+'СЕТ СН'!$F$15</f>
        <v>169.06725745</v>
      </c>
      <c r="D210" s="36">
        <f>SUMIFS(СВЦЭМ!$F$33:$F$776,СВЦЭМ!$A$33:$A$776,$A210,СВЦЭМ!$B$33:$B$776,D$190)+'СЕТ СН'!$F$15</f>
        <v>174.77528691000001</v>
      </c>
      <c r="E210" s="36">
        <f>SUMIFS(СВЦЭМ!$F$33:$F$776,СВЦЭМ!$A$33:$A$776,$A210,СВЦЭМ!$B$33:$B$776,E$190)+'СЕТ СН'!$F$15</f>
        <v>177.85388316999999</v>
      </c>
      <c r="F210" s="36">
        <f>SUMIFS(СВЦЭМ!$F$33:$F$776,СВЦЭМ!$A$33:$A$776,$A210,СВЦЭМ!$B$33:$B$776,F$190)+'СЕТ СН'!$F$15</f>
        <v>177.61165966999999</v>
      </c>
      <c r="G210" s="36">
        <f>SUMIFS(СВЦЭМ!$F$33:$F$776,СВЦЭМ!$A$33:$A$776,$A210,СВЦЭМ!$B$33:$B$776,G$190)+'СЕТ СН'!$F$15</f>
        <v>173.76534597</v>
      </c>
      <c r="H210" s="36">
        <f>SUMIFS(СВЦЭМ!$F$33:$F$776,СВЦЭМ!$A$33:$A$776,$A210,СВЦЭМ!$B$33:$B$776,H$190)+'СЕТ СН'!$F$15</f>
        <v>167.80177900999999</v>
      </c>
      <c r="I210" s="36">
        <f>SUMIFS(СВЦЭМ!$F$33:$F$776,СВЦЭМ!$A$33:$A$776,$A210,СВЦЭМ!$B$33:$B$776,I$190)+'СЕТ СН'!$F$15</f>
        <v>175.24942300999999</v>
      </c>
      <c r="J210" s="36">
        <f>SUMIFS(СВЦЭМ!$F$33:$F$776,СВЦЭМ!$A$33:$A$776,$A210,СВЦЭМ!$B$33:$B$776,J$190)+'СЕТ СН'!$F$15</f>
        <v>169.18779875000001</v>
      </c>
      <c r="K210" s="36">
        <f>SUMIFS(СВЦЭМ!$F$33:$F$776,СВЦЭМ!$A$33:$A$776,$A210,СВЦЭМ!$B$33:$B$776,K$190)+'СЕТ СН'!$F$15</f>
        <v>161.87237784999999</v>
      </c>
      <c r="L210" s="36">
        <f>SUMIFS(СВЦЭМ!$F$33:$F$776,СВЦЭМ!$A$33:$A$776,$A210,СВЦЭМ!$B$33:$B$776,L$190)+'СЕТ СН'!$F$15</f>
        <v>153.46067119</v>
      </c>
      <c r="M210" s="36">
        <f>SUMIFS(СВЦЭМ!$F$33:$F$776,СВЦЭМ!$A$33:$A$776,$A210,СВЦЭМ!$B$33:$B$776,M$190)+'СЕТ СН'!$F$15</f>
        <v>142.58539490999999</v>
      </c>
      <c r="N210" s="36">
        <f>SUMIFS(СВЦЭМ!$F$33:$F$776,СВЦЭМ!$A$33:$A$776,$A210,СВЦЭМ!$B$33:$B$776,N$190)+'СЕТ СН'!$F$15</f>
        <v>130.52565215999999</v>
      </c>
      <c r="O210" s="36">
        <f>SUMIFS(СВЦЭМ!$F$33:$F$776,СВЦЭМ!$A$33:$A$776,$A210,СВЦЭМ!$B$33:$B$776,O$190)+'СЕТ СН'!$F$15</f>
        <v>126.00533261</v>
      </c>
      <c r="P210" s="36">
        <f>SUMIFS(СВЦЭМ!$F$33:$F$776,СВЦЭМ!$A$33:$A$776,$A210,СВЦЭМ!$B$33:$B$776,P$190)+'СЕТ СН'!$F$15</f>
        <v>125.78861621</v>
      </c>
      <c r="Q210" s="36">
        <f>SUMIFS(СВЦЭМ!$F$33:$F$776,СВЦЭМ!$A$33:$A$776,$A210,СВЦЭМ!$B$33:$B$776,Q$190)+'СЕТ СН'!$F$15</f>
        <v>126.24116807999999</v>
      </c>
      <c r="R210" s="36">
        <f>SUMIFS(СВЦЭМ!$F$33:$F$776,СВЦЭМ!$A$33:$A$776,$A210,СВЦЭМ!$B$33:$B$776,R$190)+'СЕТ СН'!$F$15</f>
        <v>126.47948958000001</v>
      </c>
      <c r="S210" s="36">
        <f>SUMIFS(СВЦЭМ!$F$33:$F$776,СВЦЭМ!$A$33:$A$776,$A210,СВЦЭМ!$B$33:$B$776,S$190)+'СЕТ СН'!$F$15</f>
        <v>127.9536939</v>
      </c>
      <c r="T210" s="36">
        <f>SUMIFS(СВЦЭМ!$F$33:$F$776,СВЦЭМ!$A$33:$A$776,$A210,СВЦЭМ!$B$33:$B$776,T$190)+'СЕТ СН'!$F$15</f>
        <v>128.19220884999999</v>
      </c>
      <c r="U210" s="36">
        <f>SUMIFS(СВЦЭМ!$F$33:$F$776,СВЦЭМ!$A$33:$A$776,$A210,СВЦЭМ!$B$33:$B$776,U$190)+'СЕТ СН'!$F$15</f>
        <v>128.01752668</v>
      </c>
      <c r="V210" s="36">
        <f>SUMIFS(СВЦЭМ!$F$33:$F$776,СВЦЭМ!$A$33:$A$776,$A210,СВЦЭМ!$B$33:$B$776,V$190)+'СЕТ СН'!$F$15</f>
        <v>128.51934548</v>
      </c>
      <c r="W210" s="36">
        <f>SUMIFS(СВЦЭМ!$F$33:$F$776,СВЦЭМ!$A$33:$A$776,$A210,СВЦЭМ!$B$33:$B$776,W$190)+'СЕТ СН'!$F$15</f>
        <v>127.77292342</v>
      </c>
      <c r="X210" s="36">
        <f>SUMIFS(СВЦЭМ!$F$33:$F$776,СВЦЭМ!$A$33:$A$776,$A210,СВЦЭМ!$B$33:$B$776,X$190)+'СЕТ СН'!$F$15</f>
        <v>128.91669375000001</v>
      </c>
      <c r="Y210" s="36">
        <f>SUMIFS(СВЦЭМ!$F$33:$F$776,СВЦЭМ!$A$33:$A$776,$A210,СВЦЭМ!$B$33:$B$776,Y$190)+'СЕТ СН'!$F$15</f>
        <v>152.49108570000001</v>
      </c>
    </row>
    <row r="211" spans="1:25" ht="15.75" x14ac:dyDescent="0.2">
      <c r="A211" s="35">
        <f t="shared" si="5"/>
        <v>44064</v>
      </c>
      <c r="B211" s="36">
        <f>SUMIFS(СВЦЭМ!$F$33:$F$776,СВЦЭМ!$A$33:$A$776,$A211,СВЦЭМ!$B$33:$B$776,B$190)+'СЕТ СН'!$F$15</f>
        <v>164.26407305999999</v>
      </c>
      <c r="C211" s="36">
        <f>SUMIFS(СВЦЭМ!$F$33:$F$776,СВЦЭМ!$A$33:$A$776,$A211,СВЦЭМ!$B$33:$B$776,C$190)+'СЕТ СН'!$F$15</f>
        <v>167.9525453</v>
      </c>
      <c r="D211" s="36">
        <f>SUMIFS(СВЦЭМ!$F$33:$F$776,СВЦЭМ!$A$33:$A$776,$A211,СВЦЭМ!$B$33:$B$776,D$190)+'СЕТ СН'!$F$15</f>
        <v>175.8597169</v>
      </c>
      <c r="E211" s="36">
        <f>SUMIFS(СВЦЭМ!$F$33:$F$776,СВЦЭМ!$A$33:$A$776,$A211,СВЦЭМ!$B$33:$B$776,E$190)+'СЕТ СН'!$F$15</f>
        <v>174.76439382999999</v>
      </c>
      <c r="F211" s="36">
        <f>SUMIFS(СВЦЭМ!$F$33:$F$776,СВЦЭМ!$A$33:$A$776,$A211,СВЦЭМ!$B$33:$B$776,F$190)+'СЕТ СН'!$F$15</f>
        <v>174.03439546000001</v>
      </c>
      <c r="G211" s="36">
        <f>SUMIFS(СВЦЭМ!$F$33:$F$776,СВЦЭМ!$A$33:$A$776,$A211,СВЦЭМ!$B$33:$B$776,G$190)+'СЕТ СН'!$F$15</f>
        <v>176.70106962</v>
      </c>
      <c r="H211" s="36">
        <f>SUMIFS(СВЦЭМ!$F$33:$F$776,СВЦЭМ!$A$33:$A$776,$A211,СВЦЭМ!$B$33:$B$776,H$190)+'СЕТ СН'!$F$15</f>
        <v>175.93071689999999</v>
      </c>
      <c r="I211" s="36">
        <f>SUMIFS(СВЦЭМ!$F$33:$F$776,СВЦЭМ!$A$33:$A$776,$A211,СВЦЭМ!$B$33:$B$776,I$190)+'СЕТ СН'!$F$15</f>
        <v>181.47012294000001</v>
      </c>
      <c r="J211" s="36">
        <f>SUMIFS(СВЦЭМ!$F$33:$F$776,СВЦЭМ!$A$33:$A$776,$A211,СВЦЭМ!$B$33:$B$776,J$190)+'СЕТ СН'!$F$15</f>
        <v>175.65513379000001</v>
      </c>
      <c r="K211" s="36">
        <f>SUMIFS(СВЦЭМ!$F$33:$F$776,СВЦЭМ!$A$33:$A$776,$A211,СВЦЭМ!$B$33:$B$776,K$190)+'СЕТ СН'!$F$15</f>
        <v>165.70946090999999</v>
      </c>
      <c r="L211" s="36">
        <f>SUMIFS(СВЦЭМ!$F$33:$F$776,СВЦЭМ!$A$33:$A$776,$A211,СВЦЭМ!$B$33:$B$776,L$190)+'СЕТ СН'!$F$15</f>
        <v>157.67968906999999</v>
      </c>
      <c r="M211" s="36">
        <f>SUMIFS(СВЦЭМ!$F$33:$F$776,СВЦЭМ!$A$33:$A$776,$A211,СВЦЭМ!$B$33:$B$776,M$190)+'СЕТ СН'!$F$15</f>
        <v>148.21027817000001</v>
      </c>
      <c r="N211" s="36">
        <f>SUMIFS(СВЦЭМ!$F$33:$F$776,СВЦЭМ!$A$33:$A$776,$A211,СВЦЭМ!$B$33:$B$776,N$190)+'СЕТ СН'!$F$15</f>
        <v>135.92733537000001</v>
      </c>
      <c r="O211" s="36">
        <f>SUMIFS(СВЦЭМ!$F$33:$F$776,СВЦЭМ!$A$33:$A$776,$A211,СВЦЭМ!$B$33:$B$776,O$190)+'СЕТ СН'!$F$15</f>
        <v>132.40115051999999</v>
      </c>
      <c r="P211" s="36">
        <f>SUMIFS(СВЦЭМ!$F$33:$F$776,СВЦЭМ!$A$33:$A$776,$A211,СВЦЭМ!$B$33:$B$776,P$190)+'СЕТ СН'!$F$15</f>
        <v>131.71311438999999</v>
      </c>
      <c r="Q211" s="36">
        <f>SUMIFS(СВЦЭМ!$F$33:$F$776,СВЦЭМ!$A$33:$A$776,$A211,СВЦЭМ!$B$33:$B$776,Q$190)+'СЕТ СН'!$F$15</f>
        <v>131.57062235000001</v>
      </c>
      <c r="R211" s="36">
        <f>SUMIFS(СВЦЭМ!$F$33:$F$776,СВЦЭМ!$A$33:$A$776,$A211,СВЦЭМ!$B$33:$B$776,R$190)+'СЕТ СН'!$F$15</f>
        <v>130.02830072</v>
      </c>
      <c r="S211" s="36">
        <f>SUMIFS(СВЦЭМ!$F$33:$F$776,СВЦЭМ!$A$33:$A$776,$A211,СВЦЭМ!$B$33:$B$776,S$190)+'СЕТ СН'!$F$15</f>
        <v>130.27346653000001</v>
      </c>
      <c r="T211" s="36">
        <f>SUMIFS(СВЦЭМ!$F$33:$F$776,СВЦЭМ!$A$33:$A$776,$A211,СВЦЭМ!$B$33:$B$776,T$190)+'СЕТ СН'!$F$15</f>
        <v>130.47210673000001</v>
      </c>
      <c r="U211" s="36">
        <f>SUMIFS(СВЦЭМ!$F$33:$F$776,СВЦЭМ!$A$33:$A$776,$A211,СВЦЭМ!$B$33:$B$776,U$190)+'СЕТ СН'!$F$15</f>
        <v>132.11216809000001</v>
      </c>
      <c r="V211" s="36">
        <f>SUMIFS(СВЦЭМ!$F$33:$F$776,СВЦЭМ!$A$33:$A$776,$A211,СВЦЭМ!$B$33:$B$776,V$190)+'СЕТ СН'!$F$15</f>
        <v>132.92263925</v>
      </c>
      <c r="W211" s="36">
        <f>SUMIFS(СВЦЭМ!$F$33:$F$776,СВЦЭМ!$A$33:$A$776,$A211,СВЦЭМ!$B$33:$B$776,W$190)+'СЕТ СН'!$F$15</f>
        <v>132.4162154</v>
      </c>
      <c r="X211" s="36">
        <f>SUMIFS(СВЦЭМ!$F$33:$F$776,СВЦЭМ!$A$33:$A$776,$A211,СВЦЭМ!$B$33:$B$776,X$190)+'СЕТ СН'!$F$15</f>
        <v>134.06895578999999</v>
      </c>
      <c r="Y211" s="36">
        <f>SUMIFS(СВЦЭМ!$F$33:$F$776,СВЦЭМ!$A$33:$A$776,$A211,СВЦЭМ!$B$33:$B$776,Y$190)+'СЕТ СН'!$F$15</f>
        <v>154.09266459</v>
      </c>
    </row>
    <row r="212" spans="1:25" ht="15.75" x14ac:dyDescent="0.2">
      <c r="A212" s="35">
        <f t="shared" si="5"/>
        <v>44065</v>
      </c>
      <c r="B212" s="36">
        <f>SUMIFS(СВЦЭМ!$F$33:$F$776,СВЦЭМ!$A$33:$A$776,$A212,СВЦЭМ!$B$33:$B$776,B$190)+'СЕТ СН'!$F$15</f>
        <v>161.59320628</v>
      </c>
      <c r="C212" s="36">
        <f>SUMIFS(СВЦЭМ!$F$33:$F$776,СВЦЭМ!$A$33:$A$776,$A212,СВЦЭМ!$B$33:$B$776,C$190)+'СЕТ СН'!$F$15</f>
        <v>172.00613186000001</v>
      </c>
      <c r="D212" s="36">
        <f>SUMIFS(СВЦЭМ!$F$33:$F$776,СВЦЭМ!$A$33:$A$776,$A212,СВЦЭМ!$B$33:$B$776,D$190)+'СЕТ СН'!$F$15</f>
        <v>175.33305898</v>
      </c>
      <c r="E212" s="36">
        <f>SUMIFS(СВЦЭМ!$F$33:$F$776,СВЦЭМ!$A$33:$A$776,$A212,СВЦЭМ!$B$33:$B$776,E$190)+'СЕТ СН'!$F$15</f>
        <v>178.44560380999999</v>
      </c>
      <c r="F212" s="36">
        <f>SUMIFS(СВЦЭМ!$F$33:$F$776,СВЦЭМ!$A$33:$A$776,$A212,СВЦЭМ!$B$33:$B$776,F$190)+'СЕТ СН'!$F$15</f>
        <v>178.99795739000001</v>
      </c>
      <c r="G212" s="36">
        <f>SUMIFS(СВЦЭМ!$F$33:$F$776,СВЦЭМ!$A$33:$A$776,$A212,СВЦЭМ!$B$33:$B$776,G$190)+'СЕТ СН'!$F$15</f>
        <v>177.43767475999999</v>
      </c>
      <c r="H212" s="36">
        <f>SUMIFS(СВЦЭМ!$F$33:$F$776,СВЦЭМ!$A$33:$A$776,$A212,СВЦЭМ!$B$33:$B$776,H$190)+'СЕТ СН'!$F$15</f>
        <v>171.93440459999999</v>
      </c>
      <c r="I212" s="36">
        <f>SUMIFS(СВЦЭМ!$F$33:$F$776,СВЦЭМ!$A$33:$A$776,$A212,СВЦЭМ!$B$33:$B$776,I$190)+'СЕТ СН'!$F$15</f>
        <v>173.69452089000001</v>
      </c>
      <c r="J212" s="36">
        <f>SUMIFS(СВЦЭМ!$F$33:$F$776,СВЦЭМ!$A$33:$A$776,$A212,СВЦЭМ!$B$33:$B$776,J$190)+'СЕТ СН'!$F$15</f>
        <v>166.8484934</v>
      </c>
      <c r="K212" s="36">
        <f>SUMIFS(СВЦЭМ!$F$33:$F$776,СВЦЭМ!$A$33:$A$776,$A212,СВЦЭМ!$B$33:$B$776,K$190)+'СЕТ СН'!$F$15</f>
        <v>159.45164446999999</v>
      </c>
      <c r="L212" s="36">
        <f>SUMIFS(СВЦЭМ!$F$33:$F$776,СВЦЭМ!$A$33:$A$776,$A212,СВЦЭМ!$B$33:$B$776,L$190)+'СЕТ СН'!$F$15</f>
        <v>152.31341825999999</v>
      </c>
      <c r="M212" s="36">
        <f>SUMIFS(СВЦЭМ!$F$33:$F$776,СВЦЭМ!$A$33:$A$776,$A212,СВЦЭМ!$B$33:$B$776,M$190)+'СЕТ СН'!$F$15</f>
        <v>143.50148948</v>
      </c>
      <c r="N212" s="36">
        <f>SUMIFS(СВЦЭМ!$F$33:$F$776,СВЦЭМ!$A$33:$A$776,$A212,СВЦЭМ!$B$33:$B$776,N$190)+'СЕТ СН'!$F$15</f>
        <v>135.57907971</v>
      </c>
      <c r="O212" s="36">
        <f>SUMIFS(СВЦЭМ!$F$33:$F$776,СВЦЭМ!$A$33:$A$776,$A212,СВЦЭМ!$B$33:$B$776,O$190)+'СЕТ СН'!$F$15</f>
        <v>129.55958881999999</v>
      </c>
      <c r="P212" s="36">
        <f>SUMIFS(СВЦЭМ!$F$33:$F$776,СВЦЭМ!$A$33:$A$776,$A212,СВЦЭМ!$B$33:$B$776,P$190)+'СЕТ СН'!$F$15</f>
        <v>130.27421662</v>
      </c>
      <c r="Q212" s="36">
        <f>SUMIFS(СВЦЭМ!$F$33:$F$776,СВЦЭМ!$A$33:$A$776,$A212,СВЦЭМ!$B$33:$B$776,Q$190)+'СЕТ СН'!$F$15</f>
        <v>131.02836794999999</v>
      </c>
      <c r="R212" s="36">
        <f>SUMIFS(СВЦЭМ!$F$33:$F$776,СВЦЭМ!$A$33:$A$776,$A212,СВЦЭМ!$B$33:$B$776,R$190)+'СЕТ СН'!$F$15</f>
        <v>131.4331119</v>
      </c>
      <c r="S212" s="36">
        <f>SUMIFS(СВЦЭМ!$F$33:$F$776,СВЦЭМ!$A$33:$A$776,$A212,СВЦЭМ!$B$33:$B$776,S$190)+'СЕТ СН'!$F$15</f>
        <v>131.47566663000001</v>
      </c>
      <c r="T212" s="36">
        <f>SUMIFS(СВЦЭМ!$F$33:$F$776,СВЦЭМ!$A$33:$A$776,$A212,СВЦЭМ!$B$33:$B$776,T$190)+'СЕТ СН'!$F$15</f>
        <v>129.21105467999999</v>
      </c>
      <c r="U212" s="36">
        <f>SUMIFS(СВЦЭМ!$F$33:$F$776,СВЦЭМ!$A$33:$A$776,$A212,СВЦЭМ!$B$33:$B$776,U$190)+'СЕТ СН'!$F$15</f>
        <v>128.08986566999999</v>
      </c>
      <c r="V212" s="36">
        <f>SUMIFS(СВЦЭМ!$F$33:$F$776,СВЦЭМ!$A$33:$A$776,$A212,СВЦЭМ!$B$33:$B$776,V$190)+'СЕТ СН'!$F$15</f>
        <v>126.89290278999999</v>
      </c>
      <c r="W212" s="36">
        <f>SUMIFS(СВЦЭМ!$F$33:$F$776,СВЦЭМ!$A$33:$A$776,$A212,СВЦЭМ!$B$33:$B$776,W$190)+'СЕТ СН'!$F$15</f>
        <v>127.63062936999999</v>
      </c>
      <c r="X212" s="36">
        <f>SUMIFS(СВЦЭМ!$F$33:$F$776,СВЦЭМ!$A$33:$A$776,$A212,СВЦЭМ!$B$33:$B$776,X$190)+'СЕТ СН'!$F$15</f>
        <v>130.90396103</v>
      </c>
      <c r="Y212" s="36">
        <f>SUMIFS(СВЦЭМ!$F$33:$F$776,СВЦЭМ!$A$33:$A$776,$A212,СВЦЭМ!$B$33:$B$776,Y$190)+'СЕТ СН'!$F$15</f>
        <v>152.64579248000001</v>
      </c>
    </row>
    <row r="213" spans="1:25" ht="15.75" x14ac:dyDescent="0.2">
      <c r="A213" s="35">
        <f t="shared" si="5"/>
        <v>44066</v>
      </c>
      <c r="B213" s="36">
        <f>SUMIFS(СВЦЭМ!$F$33:$F$776,СВЦЭМ!$A$33:$A$776,$A213,СВЦЭМ!$B$33:$B$776,B$190)+'СЕТ СН'!$F$15</f>
        <v>163.90891918</v>
      </c>
      <c r="C213" s="36">
        <f>SUMIFS(СВЦЭМ!$F$33:$F$776,СВЦЭМ!$A$33:$A$776,$A213,СВЦЭМ!$B$33:$B$776,C$190)+'СЕТ СН'!$F$15</f>
        <v>168.93408070999999</v>
      </c>
      <c r="D213" s="36">
        <f>SUMIFS(СВЦЭМ!$F$33:$F$776,СВЦЭМ!$A$33:$A$776,$A213,СВЦЭМ!$B$33:$B$776,D$190)+'СЕТ СН'!$F$15</f>
        <v>174.30364438999999</v>
      </c>
      <c r="E213" s="36">
        <f>SUMIFS(СВЦЭМ!$F$33:$F$776,СВЦЭМ!$A$33:$A$776,$A213,СВЦЭМ!$B$33:$B$776,E$190)+'СЕТ СН'!$F$15</f>
        <v>177.60240142000001</v>
      </c>
      <c r="F213" s="36">
        <f>SUMIFS(СВЦЭМ!$F$33:$F$776,СВЦЭМ!$A$33:$A$776,$A213,СВЦЭМ!$B$33:$B$776,F$190)+'СЕТ СН'!$F$15</f>
        <v>178.52134593</v>
      </c>
      <c r="G213" s="36">
        <f>SUMIFS(СВЦЭМ!$F$33:$F$776,СВЦЭМ!$A$33:$A$776,$A213,СВЦЭМ!$B$33:$B$776,G$190)+'СЕТ СН'!$F$15</f>
        <v>178.62937502</v>
      </c>
      <c r="H213" s="36">
        <f>SUMIFS(СВЦЭМ!$F$33:$F$776,СВЦЭМ!$A$33:$A$776,$A213,СВЦЭМ!$B$33:$B$776,H$190)+'СЕТ СН'!$F$15</f>
        <v>175.93733585999999</v>
      </c>
      <c r="I213" s="36">
        <f>SUMIFS(СВЦЭМ!$F$33:$F$776,СВЦЭМ!$A$33:$A$776,$A213,СВЦЭМ!$B$33:$B$776,I$190)+'СЕТ СН'!$F$15</f>
        <v>170.78090148999999</v>
      </c>
      <c r="J213" s="36">
        <f>SUMIFS(СВЦЭМ!$F$33:$F$776,СВЦЭМ!$A$33:$A$776,$A213,СВЦЭМ!$B$33:$B$776,J$190)+'СЕТ СН'!$F$15</f>
        <v>168.43273995000001</v>
      </c>
      <c r="K213" s="36">
        <f>SUMIFS(СВЦЭМ!$F$33:$F$776,СВЦЭМ!$A$33:$A$776,$A213,СВЦЭМ!$B$33:$B$776,K$190)+'СЕТ СН'!$F$15</f>
        <v>163.72378627000001</v>
      </c>
      <c r="L213" s="36">
        <f>SUMIFS(СВЦЭМ!$F$33:$F$776,СВЦЭМ!$A$33:$A$776,$A213,СВЦЭМ!$B$33:$B$776,L$190)+'СЕТ СН'!$F$15</f>
        <v>155.12189495999999</v>
      </c>
      <c r="M213" s="36">
        <f>SUMIFS(СВЦЭМ!$F$33:$F$776,СВЦЭМ!$A$33:$A$776,$A213,СВЦЭМ!$B$33:$B$776,M$190)+'СЕТ СН'!$F$15</f>
        <v>141.81476942</v>
      </c>
      <c r="N213" s="36">
        <f>SUMIFS(СВЦЭМ!$F$33:$F$776,СВЦЭМ!$A$33:$A$776,$A213,СВЦЭМ!$B$33:$B$776,N$190)+'СЕТ СН'!$F$15</f>
        <v>129.82611365</v>
      </c>
      <c r="O213" s="36">
        <f>SUMIFS(СВЦЭМ!$F$33:$F$776,СВЦЭМ!$A$33:$A$776,$A213,СВЦЭМ!$B$33:$B$776,O$190)+'СЕТ СН'!$F$15</f>
        <v>126.01800572</v>
      </c>
      <c r="P213" s="36">
        <f>SUMIFS(СВЦЭМ!$F$33:$F$776,СВЦЭМ!$A$33:$A$776,$A213,СВЦЭМ!$B$33:$B$776,P$190)+'СЕТ СН'!$F$15</f>
        <v>127.44798394</v>
      </c>
      <c r="Q213" s="36">
        <f>SUMIFS(СВЦЭМ!$F$33:$F$776,СВЦЭМ!$A$33:$A$776,$A213,СВЦЭМ!$B$33:$B$776,Q$190)+'СЕТ СН'!$F$15</f>
        <v>127.05688001</v>
      </c>
      <c r="R213" s="36">
        <f>SUMIFS(СВЦЭМ!$F$33:$F$776,СВЦЭМ!$A$33:$A$776,$A213,СВЦЭМ!$B$33:$B$776,R$190)+'СЕТ СН'!$F$15</f>
        <v>126.58511166</v>
      </c>
      <c r="S213" s="36">
        <f>SUMIFS(СВЦЭМ!$F$33:$F$776,СВЦЭМ!$A$33:$A$776,$A213,СВЦЭМ!$B$33:$B$776,S$190)+'СЕТ СН'!$F$15</f>
        <v>127.39985529</v>
      </c>
      <c r="T213" s="36">
        <f>SUMIFS(СВЦЭМ!$F$33:$F$776,СВЦЭМ!$A$33:$A$776,$A213,СВЦЭМ!$B$33:$B$776,T$190)+'СЕТ СН'!$F$15</f>
        <v>127.62874481</v>
      </c>
      <c r="U213" s="36">
        <f>SUMIFS(СВЦЭМ!$F$33:$F$776,СВЦЭМ!$A$33:$A$776,$A213,СВЦЭМ!$B$33:$B$776,U$190)+'СЕТ СН'!$F$15</f>
        <v>124.94442262</v>
      </c>
      <c r="V213" s="36">
        <f>SUMIFS(СВЦЭМ!$F$33:$F$776,СВЦЭМ!$A$33:$A$776,$A213,СВЦЭМ!$B$33:$B$776,V$190)+'СЕТ СН'!$F$15</f>
        <v>123.26941216</v>
      </c>
      <c r="W213" s="36">
        <f>SUMIFS(СВЦЭМ!$F$33:$F$776,СВЦЭМ!$A$33:$A$776,$A213,СВЦЭМ!$B$33:$B$776,W$190)+'СЕТ СН'!$F$15</f>
        <v>123.8746704</v>
      </c>
      <c r="X213" s="36">
        <f>SUMIFS(СВЦЭМ!$F$33:$F$776,СВЦЭМ!$A$33:$A$776,$A213,СВЦЭМ!$B$33:$B$776,X$190)+'СЕТ СН'!$F$15</f>
        <v>130.18170573</v>
      </c>
      <c r="Y213" s="36">
        <f>SUMIFS(СВЦЭМ!$F$33:$F$776,СВЦЭМ!$A$33:$A$776,$A213,СВЦЭМ!$B$33:$B$776,Y$190)+'СЕТ СН'!$F$15</f>
        <v>149.89555192</v>
      </c>
    </row>
    <row r="214" spans="1:25" ht="15.75" x14ac:dyDescent="0.2">
      <c r="A214" s="35">
        <f t="shared" si="5"/>
        <v>44067</v>
      </c>
      <c r="B214" s="36">
        <f>SUMIFS(СВЦЭМ!$F$33:$F$776,СВЦЭМ!$A$33:$A$776,$A214,СВЦЭМ!$B$33:$B$776,B$190)+'СЕТ СН'!$F$15</f>
        <v>156.14269246999999</v>
      </c>
      <c r="C214" s="36">
        <f>SUMIFS(СВЦЭМ!$F$33:$F$776,СВЦЭМ!$A$33:$A$776,$A214,СВЦЭМ!$B$33:$B$776,C$190)+'СЕТ СН'!$F$15</f>
        <v>164.39180834000001</v>
      </c>
      <c r="D214" s="36">
        <f>SUMIFS(СВЦЭМ!$F$33:$F$776,СВЦЭМ!$A$33:$A$776,$A214,СВЦЭМ!$B$33:$B$776,D$190)+'СЕТ СН'!$F$15</f>
        <v>167.71983388000001</v>
      </c>
      <c r="E214" s="36">
        <f>SUMIFS(СВЦЭМ!$F$33:$F$776,СВЦЭМ!$A$33:$A$776,$A214,СВЦЭМ!$B$33:$B$776,E$190)+'СЕТ СН'!$F$15</f>
        <v>169.10539098999999</v>
      </c>
      <c r="F214" s="36">
        <f>SUMIFS(СВЦЭМ!$F$33:$F$776,СВЦЭМ!$A$33:$A$776,$A214,СВЦЭМ!$B$33:$B$776,F$190)+'СЕТ СН'!$F$15</f>
        <v>169.73146039</v>
      </c>
      <c r="G214" s="36">
        <f>SUMIFS(СВЦЭМ!$F$33:$F$776,СВЦЭМ!$A$33:$A$776,$A214,СВЦЭМ!$B$33:$B$776,G$190)+'СЕТ СН'!$F$15</f>
        <v>167.68459669999999</v>
      </c>
      <c r="H214" s="36">
        <f>SUMIFS(СВЦЭМ!$F$33:$F$776,СВЦЭМ!$A$33:$A$776,$A214,СВЦЭМ!$B$33:$B$776,H$190)+'СЕТ СН'!$F$15</f>
        <v>166.24308672999999</v>
      </c>
      <c r="I214" s="36">
        <f>SUMIFS(СВЦЭМ!$F$33:$F$776,СВЦЭМ!$A$33:$A$776,$A214,СВЦЭМ!$B$33:$B$776,I$190)+'СЕТ СН'!$F$15</f>
        <v>181.49021877999999</v>
      </c>
      <c r="J214" s="36">
        <f>SUMIFS(СВЦЭМ!$F$33:$F$776,СВЦЭМ!$A$33:$A$776,$A214,СВЦЭМ!$B$33:$B$776,J$190)+'СЕТ СН'!$F$15</f>
        <v>171.24342325999999</v>
      </c>
      <c r="K214" s="36">
        <f>SUMIFS(СВЦЭМ!$F$33:$F$776,СВЦЭМ!$A$33:$A$776,$A214,СВЦЭМ!$B$33:$B$776,K$190)+'СЕТ СН'!$F$15</f>
        <v>165.88758229000001</v>
      </c>
      <c r="L214" s="36">
        <f>SUMIFS(СВЦЭМ!$F$33:$F$776,СВЦЭМ!$A$33:$A$776,$A214,СВЦЭМ!$B$33:$B$776,L$190)+'СЕТ СН'!$F$15</f>
        <v>160.5866609</v>
      </c>
      <c r="M214" s="36">
        <f>SUMIFS(СВЦЭМ!$F$33:$F$776,СВЦЭМ!$A$33:$A$776,$A214,СВЦЭМ!$B$33:$B$776,M$190)+'СЕТ СН'!$F$15</f>
        <v>149.64595137000001</v>
      </c>
      <c r="N214" s="36">
        <f>SUMIFS(СВЦЭМ!$F$33:$F$776,СВЦЭМ!$A$33:$A$776,$A214,СВЦЭМ!$B$33:$B$776,N$190)+'СЕТ СН'!$F$15</f>
        <v>140.8496629</v>
      </c>
      <c r="O214" s="36">
        <f>SUMIFS(СВЦЭМ!$F$33:$F$776,СВЦЭМ!$A$33:$A$776,$A214,СВЦЭМ!$B$33:$B$776,O$190)+'СЕТ СН'!$F$15</f>
        <v>134.82171023000001</v>
      </c>
      <c r="P214" s="36">
        <f>SUMIFS(СВЦЭМ!$F$33:$F$776,СВЦЭМ!$A$33:$A$776,$A214,СВЦЭМ!$B$33:$B$776,P$190)+'СЕТ СН'!$F$15</f>
        <v>135.99884642000001</v>
      </c>
      <c r="Q214" s="36">
        <f>SUMIFS(СВЦЭМ!$F$33:$F$776,СВЦЭМ!$A$33:$A$776,$A214,СВЦЭМ!$B$33:$B$776,Q$190)+'СЕТ СН'!$F$15</f>
        <v>134.79442594</v>
      </c>
      <c r="R214" s="36">
        <f>SUMIFS(СВЦЭМ!$F$33:$F$776,СВЦЭМ!$A$33:$A$776,$A214,СВЦЭМ!$B$33:$B$776,R$190)+'СЕТ СН'!$F$15</f>
        <v>134.81500219</v>
      </c>
      <c r="S214" s="36">
        <f>SUMIFS(СВЦЭМ!$F$33:$F$776,СВЦЭМ!$A$33:$A$776,$A214,СВЦЭМ!$B$33:$B$776,S$190)+'СЕТ СН'!$F$15</f>
        <v>135.29520890000001</v>
      </c>
      <c r="T214" s="36">
        <f>SUMIFS(СВЦЭМ!$F$33:$F$776,СВЦЭМ!$A$33:$A$776,$A214,СВЦЭМ!$B$33:$B$776,T$190)+'СЕТ СН'!$F$15</f>
        <v>135.88705163</v>
      </c>
      <c r="U214" s="36">
        <f>SUMIFS(СВЦЭМ!$F$33:$F$776,СВЦЭМ!$A$33:$A$776,$A214,СВЦЭМ!$B$33:$B$776,U$190)+'СЕТ СН'!$F$15</f>
        <v>135.95907557999999</v>
      </c>
      <c r="V214" s="36">
        <f>SUMIFS(СВЦЭМ!$F$33:$F$776,СВЦЭМ!$A$33:$A$776,$A214,СВЦЭМ!$B$33:$B$776,V$190)+'СЕТ СН'!$F$15</f>
        <v>134.39840189</v>
      </c>
      <c r="W214" s="36">
        <f>SUMIFS(СВЦЭМ!$F$33:$F$776,СВЦЭМ!$A$33:$A$776,$A214,СВЦЭМ!$B$33:$B$776,W$190)+'СЕТ СН'!$F$15</f>
        <v>132.75863817000001</v>
      </c>
      <c r="X214" s="36">
        <f>SUMIFS(СВЦЭМ!$F$33:$F$776,СВЦЭМ!$A$33:$A$776,$A214,СВЦЭМ!$B$33:$B$776,X$190)+'СЕТ СН'!$F$15</f>
        <v>138.89444635999999</v>
      </c>
      <c r="Y214" s="36">
        <f>SUMIFS(СВЦЭМ!$F$33:$F$776,СВЦЭМ!$A$33:$A$776,$A214,СВЦЭМ!$B$33:$B$776,Y$190)+'СЕТ СН'!$F$15</f>
        <v>161.38239589</v>
      </c>
    </row>
    <row r="215" spans="1:25" ht="15.75" x14ac:dyDescent="0.2">
      <c r="A215" s="35">
        <f t="shared" si="5"/>
        <v>44068</v>
      </c>
      <c r="B215" s="36">
        <f>SUMIFS(СВЦЭМ!$F$33:$F$776,СВЦЭМ!$A$33:$A$776,$A215,СВЦЭМ!$B$33:$B$776,B$190)+'СЕТ СН'!$F$15</f>
        <v>157.83189701000001</v>
      </c>
      <c r="C215" s="36">
        <f>SUMIFS(СВЦЭМ!$F$33:$F$776,СВЦЭМ!$A$33:$A$776,$A215,СВЦЭМ!$B$33:$B$776,C$190)+'СЕТ СН'!$F$15</f>
        <v>165.03080793999999</v>
      </c>
      <c r="D215" s="36">
        <f>SUMIFS(СВЦЭМ!$F$33:$F$776,СВЦЭМ!$A$33:$A$776,$A215,СВЦЭМ!$B$33:$B$776,D$190)+'СЕТ СН'!$F$15</f>
        <v>169.34276607000001</v>
      </c>
      <c r="E215" s="36">
        <f>SUMIFS(СВЦЭМ!$F$33:$F$776,СВЦЭМ!$A$33:$A$776,$A215,СВЦЭМ!$B$33:$B$776,E$190)+'СЕТ СН'!$F$15</f>
        <v>170.25235749999999</v>
      </c>
      <c r="F215" s="36">
        <f>SUMIFS(СВЦЭМ!$F$33:$F$776,СВЦЭМ!$A$33:$A$776,$A215,СВЦЭМ!$B$33:$B$776,F$190)+'СЕТ СН'!$F$15</f>
        <v>171.06028377999999</v>
      </c>
      <c r="G215" s="36">
        <f>SUMIFS(СВЦЭМ!$F$33:$F$776,СВЦЭМ!$A$33:$A$776,$A215,СВЦЭМ!$B$33:$B$776,G$190)+'СЕТ СН'!$F$15</f>
        <v>169.2642065</v>
      </c>
      <c r="H215" s="36">
        <f>SUMIFS(СВЦЭМ!$F$33:$F$776,СВЦЭМ!$A$33:$A$776,$A215,СВЦЭМ!$B$33:$B$776,H$190)+'СЕТ СН'!$F$15</f>
        <v>172.14446053</v>
      </c>
      <c r="I215" s="36">
        <f>SUMIFS(СВЦЭМ!$F$33:$F$776,СВЦЭМ!$A$33:$A$776,$A215,СВЦЭМ!$B$33:$B$776,I$190)+'СЕТ СН'!$F$15</f>
        <v>178.51103087000001</v>
      </c>
      <c r="J215" s="36">
        <f>SUMIFS(СВЦЭМ!$F$33:$F$776,СВЦЭМ!$A$33:$A$776,$A215,СВЦЭМ!$B$33:$B$776,J$190)+'СЕТ СН'!$F$15</f>
        <v>175.45602638</v>
      </c>
      <c r="K215" s="36">
        <f>SUMIFS(СВЦЭМ!$F$33:$F$776,СВЦЭМ!$A$33:$A$776,$A215,СВЦЭМ!$B$33:$B$776,K$190)+'СЕТ СН'!$F$15</f>
        <v>167.96473717000001</v>
      </c>
      <c r="L215" s="36">
        <f>SUMIFS(СВЦЭМ!$F$33:$F$776,СВЦЭМ!$A$33:$A$776,$A215,СВЦЭМ!$B$33:$B$776,L$190)+'СЕТ СН'!$F$15</f>
        <v>163.75319476000001</v>
      </c>
      <c r="M215" s="36">
        <f>SUMIFS(СВЦЭМ!$F$33:$F$776,СВЦЭМ!$A$33:$A$776,$A215,СВЦЭМ!$B$33:$B$776,M$190)+'СЕТ СН'!$F$15</f>
        <v>149.55899736000001</v>
      </c>
      <c r="N215" s="36">
        <f>SUMIFS(СВЦЭМ!$F$33:$F$776,СВЦЭМ!$A$33:$A$776,$A215,СВЦЭМ!$B$33:$B$776,N$190)+'СЕТ СН'!$F$15</f>
        <v>139.36454329</v>
      </c>
      <c r="O215" s="36">
        <f>SUMIFS(СВЦЭМ!$F$33:$F$776,СВЦЭМ!$A$33:$A$776,$A215,СВЦЭМ!$B$33:$B$776,O$190)+'СЕТ СН'!$F$15</f>
        <v>133.99288962</v>
      </c>
      <c r="P215" s="36">
        <f>SUMIFS(СВЦЭМ!$F$33:$F$776,СВЦЭМ!$A$33:$A$776,$A215,СВЦЭМ!$B$33:$B$776,P$190)+'СЕТ СН'!$F$15</f>
        <v>135.72437095999999</v>
      </c>
      <c r="Q215" s="36">
        <f>SUMIFS(СВЦЭМ!$F$33:$F$776,СВЦЭМ!$A$33:$A$776,$A215,СВЦЭМ!$B$33:$B$776,Q$190)+'СЕТ СН'!$F$15</f>
        <v>135.08462660000001</v>
      </c>
      <c r="R215" s="36">
        <f>SUMIFS(СВЦЭМ!$F$33:$F$776,СВЦЭМ!$A$33:$A$776,$A215,СВЦЭМ!$B$33:$B$776,R$190)+'СЕТ СН'!$F$15</f>
        <v>134.40174037</v>
      </c>
      <c r="S215" s="36">
        <f>SUMIFS(СВЦЭМ!$F$33:$F$776,СВЦЭМ!$A$33:$A$776,$A215,СВЦЭМ!$B$33:$B$776,S$190)+'СЕТ СН'!$F$15</f>
        <v>135.09476436</v>
      </c>
      <c r="T215" s="36">
        <f>SUMIFS(СВЦЭМ!$F$33:$F$776,СВЦЭМ!$A$33:$A$776,$A215,СВЦЭМ!$B$33:$B$776,T$190)+'СЕТ СН'!$F$15</f>
        <v>135.18916161999999</v>
      </c>
      <c r="U215" s="36">
        <f>SUMIFS(СВЦЭМ!$F$33:$F$776,СВЦЭМ!$A$33:$A$776,$A215,СВЦЭМ!$B$33:$B$776,U$190)+'СЕТ СН'!$F$15</f>
        <v>134.13460022999999</v>
      </c>
      <c r="V215" s="36">
        <f>SUMIFS(СВЦЭМ!$F$33:$F$776,СВЦЭМ!$A$33:$A$776,$A215,СВЦЭМ!$B$33:$B$776,V$190)+'СЕТ СН'!$F$15</f>
        <v>129.89834393999999</v>
      </c>
      <c r="W215" s="36">
        <f>SUMIFS(СВЦЭМ!$F$33:$F$776,СВЦЭМ!$A$33:$A$776,$A215,СВЦЭМ!$B$33:$B$776,W$190)+'СЕТ СН'!$F$15</f>
        <v>125.88161144</v>
      </c>
      <c r="X215" s="36">
        <f>SUMIFS(СВЦЭМ!$F$33:$F$776,СВЦЭМ!$A$33:$A$776,$A215,СВЦЭМ!$B$33:$B$776,X$190)+'СЕТ СН'!$F$15</f>
        <v>130.70242557</v>
      </c>
      <c r="Y215" s="36">
        <f>SUMIFS(СВЦЭМ!$F$33:$F$776,СВЦЭМ!$A$33:$A$776,$A215,СВЦЭМ!$B$33:$B$776,Y$190)+'СЕТ СН'!$F$15</f>
        <v>151.56060133</v>
      </c>
    </row>
    <row r="216" spans="1:25" ht="15.75" x14ac:dyDescent="0.2">
      <c r="A216" s="35">
        <f t="shared" si="5"/>
        <v>44069</v>
      </c>
      <c r="B216" s="36">
        <f>SUMIFS(СВЦЭМ!$F$33:$F$776,СВЦЭМ!$A$33:$A$776,$A216,СВЦЭМ!$B$33:$B$776,B$190)+'СЕТ СН'!$F$15</f>
        <v>159.85705164999999</v>
      </c>
      <c r="C216" s="36">
        <f>SUMIFS(СВЦЭМ!$F$33:$F$776,СВЦЭМ!$A$33:$A$776,$A216,СВЦЭМ!$B$33:$B$776,C$190)+'СЕТ СН'!$F$15</f>
        <v>167.36610020000001</v>
      </c>
      <c r="D216" s="36">
        <f>SUMIFS(СВЦЭМ!$F$33:$F$776,СВЦЭМ!$A$33:$A$776,$A216,СВЦЭМ!$B$33:$B$776,D$190)+'СЕТ СН'!$F$15</f>
        <v>171.28511068</v>
      </c>
      <c r="E216" s="36">
        <f>SUMIFS(СВЦЭМ!$F$33:$F$776,СВЦЭМ!$A$33:$A$776,$A216,СВЦЭМ!$B$33:$B$776,E$190)+'СЕТ СН'!$F$15</f>
        <v>172.61820053</v>
      </c>
      <c r="F216" s="36">
        <f>SUMIFS(СВЦЭМ!$F$33:$F$776,СВЦЭМ!$A$33:$A$776,$A216,СВЦЭМ!$B$33:$B$776,F$190)+'СЕТ СН'!$F$15</f>
        <v>172.21098846000001</v>
      </c>
      <c r="G216" s="36">
        <f>SUMIFS(СВЦЭМ!$F$33:$F$776,СВЦЭМ!$A$33:$A$776,$A216,СВЦЭМ!$B$33:$B$776,G$190)+'СЕТ СН'!$F$15</f>
        <v>171.96455399000001</v>
      </c>
      <c r="H216" s="36">
        <f>SUMIFS(СВЦЭМ!$F$33:$F$776,СВЦЭМ!$A$33:$A$776,$A216,СВЦЭМ!$B$33:$B$776,H$190)+'СЕТ СН'!$F$15</f>
        <v>173.01235982</v>
      </c>
      <c r="I216" s="36">
        <f>SUMIFS(СВЦЭМ!$F$33:$F$776,СВЦЭМ!$A$33:$A$776,$A216,СВЦЭМ!$B$33:$B$776,I$190)+'СЕТ СН'!$F$15</f>
        <v>178.16481453</v>
      </c>
      <c r="J216" s="36">
        <f>SUMIFS(СВЦЭМ!$F$33:$F$776,СВЦЭМ!$A$33:$A$776,$A216,СВЦЭМ!$B$33:$B$776,J$190)+'СЕТ СН'!$F$15</f>
        <v>173.53660740999999</v>
      </c>
      <c r="K216" s="36">
        <f>SUMIFS(СВЦЭМ!$F$33:$F$776,СВЦЭМ!$A$33:$A$776,$A216,СВЦЭМ!$B$33:$B$776,K$190)+'СЕТ СН'!$F$15</f>
        <v>156.43133972000001</v>
      </c>
      <c r="L216" s="36">
        <f>SUMIFS(СВЦЭМ!$F$33:$F$776,СВЦЭМ!$A$33:$A$776,$A216,СВЦЭМ!$B$33:$B$776,L$190)+'СЕТ СН'!$F$15</f>
        <v>152.38827287999999</v>
      </c>
      <c r="M216" s="36">
        <f>SUMIFS(СВЦЭМ!$F$33:$F$776,СВЦЭМ!$A$33:$A$776,$A216,СВЦЭМ!$B$33:$B$776,M$190)+'СЕТ СН'!$F$15</f>
        <v>139.45451086</v>
      </c>
      <c r="N216" s="36">
        <f>SUMIFS(СВЦЭМ!$F$33:$F$776,СВЦЭМ!$A$33:$A$776,$A216,СВЦЭМ!$B$33:$B$776,N$190)+'СЕТ СН'!$F$15</f>
        <v>129.59327637000001</v>
      </c>
      <c r="O216" s="36">
        <f>SUMIFS(СВЦЭМ!$F$33:$F$776,СВЦЭМ!$A$33:$A$776,$A216,СВЦЭМ!$B$33:$B$776,O$190)+'СЕТ СН'!$F$15</f>
        <v>124.66372742999999</v>
      </c>
      <c r="P216" s="36">
        <f>SUMIFS(СВЦЭМ!$F$33:$F$776,СВЦЭМ!$A$33:$A$776,$A216,СВЦЭМ!$B$33:$B$776,P$190)+'СЕТ СН'!$F$15</f>
        <v>124.65052085000001</v>
      </c>
      <c r="Q216" s="36">
        <f>SUMIFS(СВЦЭМ!$F$33:$F$776,СВЦЭМ!$A$33:$A$776,$A216,СВЦЭМ!$B$33:$B$776,Q$190)+'СЕТ СН'!$F$15</f>
        <v>123.91256524000001</v>
      </c>
      <c r="R216" s="36">
        <f>SUMIFS(СВЦЭМ!$F$33:$F$776,СВЦЭМ!$A$33:$A$776,$A216,СВЦЭМ!$B$33:$B$776,R$190)+'СЕТ СН'!$F$15</f>
        <v>125.02200661000001</v>
      </c>
      <c r="S216" s="36">
        <f>SUMIFS(СВЦЭМ!$F$33:$F$776,СВЦЭМ!$A$33:$A$776,$A216,СВЦЭМ!$B$33:$B$776,S$190)+'СЕТ СН'!$F$15</f>
        <v>125.67572924</v>
      </c>
      <c r="T216" s="36">
        <f>SUMIFS(СВЦЭМ!$F$33:$F$776,СВЦЭМ!$A$33:$A$776,$A216,СВЦЭМ!$B$33:$B$776,T$190)+'СЕТ СН'!$F$15</f>
        <v>124.03969993</v>
      </c>
      <c r="U216" s="36">
        <f>SUMIFS(СВЦЭМ!$F$33:$F$776,СВЦЭМ!$A$33:$A$776,$A216,СВЦЭМ!$B$33:$B$776,U$190)+'СЕТ СН'!$F$15</f>
        <v>124.72982837000001</v>
      </c>
      <c r="V216" s="36">
        <f>SUMIFS(СВЦЭМ!$F$33:$F$776,СВЦЭМ!$A$33:$A$776,$A216,СВЦЭМ!$B$33:$B$776,V$190)+'СЕТ СН'!$F$15</f>
        <v>126.20179016</v>
      </c>
      <c r="W216" s="36">
        <f>SUMIFS(СВЦЭМ!$F$33:$F$776,СВЦЭМ!$A$33:$A$776,$A216,СВЦЭМ!$B$33:$B$776,W$190)+'СЕТ СН'!$F$15</f>
        <v>127.60422119</v>
      </c>
      <c r="X216" s="36">
        <f>SUMIFS(СВЦЭМ!$F$33:$F$776,СВЦЭМ!$A$33:$A$776,$A216,СВЦЭМ!$B$33:$B$776,X$190)+'СЕТ СН'!$F$15</f>
        <v>132.07659577999999</v>
      </c>
      <c r="Y216" s="36">
        <f>SUMIFS(СВЦЭМ!$F$33:$F$776,СВЦЭМ!$A$33:$A$776,$A216,СВЦЭМ!$B$33:$B$776,Y$190)+'СЕТ СН'!$F$15</f>
        <v>151.78593584000001</v>
      </c>
    </row>
    <row r="217" spans="1:25" ht="15.75" x14ac:dyDescent="0.2">
      <c r="A217" s="35">
        <f t="shared" si="5"/>
        <v>44070</v>
      </c>
      <c r="B217" s="36">
        <f>SUMIFS(СВЦЭМ!$F$33:$F$776,СВЦЭМ!$A$33:$A$776,$A217,СВЦЭМ!$B$33:$B$776,B$190)+'СЕТ СН'!$F$15</f>
        <v>137.94845287999999</v>
      </c>
      <c r="C217" s="36">
        <f>SUMIFS(СВЦЭМ!$F$33:$F$776,СВЦЭМ!$A$33:$A$776,$A217,СВЦЭМ!$B$33:$B$776,C$190)+'СЕТ СН'!$F$15</f>
        <v>159.38621361</v>
      </c>
      <c r="D217" s="36">
        <f>SUMIFS(СВЦЭМ!$F$33:$F$776,СВЦЭМ!$A$33:$A$776,$A217,СВЦЭМ!$B$33:$B$776,D$190)+'СЕТ СН'!$F$15</f>
        <v>179.188672</v>
      </c>
      <c r="E217" s="36">
        <f>SUMIFS(СВЦЭМ!$F$33:$F$776,СВЦЭМ!$A$33:$A$776,$A217,СВЦЭМ!$B$33:$B$776,E$190)+'СЕТ СН'!$F$15</f>
        <v>183.14935217999999</v>
      </c>
      <c r="F217" s="36">
        <f>SUMIFS(СВЦЭМ!$F$33:$F$776,СВЦЭМ!$A$33:$A$776,$A217,СВЦЭМ!$B$33:$B$776,F$190)+'СЕТ СН'!$F$15</f>
        <v>184.64338551</v>
      </c>
      <c r="G217" s="36">
        <f>SUMIFS(СВЦЭМ!$F$33:$F$776,СВЦЭМ!$A$33:$A$776,$A217,СВЦЭМ!$B$33:$B$776,G$190)+'СЕТ СН'!$F$15</f>
        <v>183.11694603999999</v>
      </c>
      <c r="H217" s="36">
        <f>SUMIFS(СВЦЭМ!$F$33:$F$776,СВЦЭМ!$A$33:$A$776,$A217,СВЦЭМ!$B$33:$B$776,H$190)+'СЕТ СН'!$F$15</f>
        <v>174.36798186999999</v>
      </c>
      <c r="I217" s="36">
        <f>SUMIFS(СВЦЭМ!$F$33:$F$776,СВЦЭМ!$A$33:$A$776,$A217,СВЦЭМ!$B$33:$B$776,I$190)+'СЕТ СН'!$F$15</f>
        <v>157.58372627</v>
      </c>
      <c r="J217" s="36">
        <f>SUMIFS(СВЦЭМ!$F$33:$F$776,СВЦЭМ!$A$33:$A$776,$A217,СВЦЭМ!$B$33:$B$776,J$190)+'СЕТ СН'!$F$15</f>
        <v>147.59434350000001</v>
      </c>
      <c r="K217" s="36">
        <f>SUMIFS(СВЦЭМ!$F$33:$F$776,СВЦЭМ!$A$33:$A$776,$A217,СВЦЭМ!$B$33:$B$776,K$190)+'СЕТ СН'!$F$15</f>
        <v>141.20711079</v>
      </c>
      <c r="L217" s="36">
        <f>SUMIFS(СВЦЭМ!$F$33:$F$776,СВЦЭМ!$A$33:$A$776,$A217,СВЦЭМ!$B$33:$B$776,L$190)+'СЕТ СН'!$F$15</f>
        <v>140.79302817999999</v>
      </c>
      <c r="M217" s="36">
        <f>SUMIFS(СВЦЭМ!$F$33:$F$776,СВЦЭМ!$A$33:$A$776,$A217,СВЦЭМ!$B$33:$B$776,M$190)+'СЕТ СН'!$F$15</f>
        <v>141.53576140000001</v>
      </c>
      <c r="N217" s="36">
        <f>SUMIFS(СВЦЭМ!$F$33:$F$776,СВЦЭМ!$A$33:$A$776,$A217,СВЦЭМ!$B$33:$B$776,N$190)+'СЕТ СН'!$F$15</f>
        <v>139.83271259</v>
      </c>
      <c r="O217" s="36">
        <f>SUMIFS(СВЦЭМ!$F$33:$F$776,СВЦЭМ!$A$33:$A$776,$A217,СВЦЭМ!$B$33:$B$776,O$190)+'СЕТ СН'!$F$15</f>
        <v>139.51434406999999</v>
      </c>
      <c r="P217" s="36">
        <f>SUMIFS(СВЦЭМ!$F$33:$F$776,СВЦЭМ!$A$33:$A$776,$A217,СВЦЭМ!$B$33:$B$776,P$190)+'СЕТ СН'!$F$15</f>
        <v>141.10830831999999</v>
      </c>
      <c r="Q217" s="36">
        <f>SUMIFS(СВЦЭМ!$F$33:$F$776,СВЦЭМ!$A$33:$A$776,$A217,СВЦЭМ!$B$33:$B$776,Q$190)+'СЕТ СН'!$F$15</f>
        <v>141.23342491</v>
      </c>
      <c r="R217" s="36">
        <f>SUMIFS(СВЦЭМ!$F$33:$F$776,СВЦЭМ!$A$33:$A$776,$A217,СВЦЭМ!$B$33:$B$776,R$190)+'СЕТ СН'!$F$15</f>
        <v>139.53289387999999</v>
      </c>
      <c r="S217" s="36">
        <f>SUMIFS(СВЦЭМ!$F$33:$F$776,СВЦЭМ!$A$33:$A$776,$A217,СВЦЭМ!$B$33:$B$776,S$190)+'СЕТ СН'!$F$15</f>
        <v>139.77040124999999</v>
      </c>
      <c r="T217" s="36">
        <f>SUMIFS(СВЦЭМ!$F$33:$F$776,СВЦЭМ!$A$33:$A$776,$A217,СВЦЭМ!$B$33:$B$776,T$190)+'СЕТ СН'!$F$15</f>
        <v>138.66995301</v>
      </c>
      <c r="U217" s="36">
        <f>SUMIFS(СВЦЭМ!$F$33:$F$776,СВЦЭМ!$A$33:$A$776,$A217,СВЦЭМ!$B$33:$B$776,U$190)+'СЕТ СН'!$F$15</f>
        <v>139.81951611</v>
      </c>
      <c r="V217" s="36">
        <f>SUMIFS(СВЦЭМ!$F$33:$F$776,СВЦЭМ!$A$33:$A$776,$A217,СВЦЭМ!$B$33:$B$776,V$190)+'СЕТ СН'!$F$15</f>
        <v>142.57950801000001</v>
      </c>
      <c r="W217" s="36">
        <f>SUMIFS(СВЦЭМ!$F$33:$F$776,СВЦЭМ!$A$33:$A$776,$A217,СВЦЭМ!$B$33:$B$776,W$190)+'СЕТ СН'!$F$15</f>
        <v>142.50116575999999</v>
      </c>
      <c r="X217" s="36">
        <f>SUMIFS(СВЦЭМ!$F$33:$F$776,СВЦЭМ!$A$33:$A$776,$A217,СВЦЭМ!$B$33:$B$776,X$190)+'СЕТ СН'!$F$15</f>
        <v>136.92673055</v>
      </c>
      <c r="Y217" s="36">
        <f>SUMIFS(СВЦЭМ!$F$33:$F$776,СВЦЭМ!$A$33:$A$776,$A217,СВЦЭМ!$B$33:$B$776,Y$190)+'СЕТ СН'!$F$15</f>
        <v>143.47230103000001</v>
      </c>
    </row>
    <row r="218" spans="1:25" ht="15.75" x14ac:dyDescent="0.2">
      <c r="A218" s="35">
        <f t="shared" si="5"/>
        <v>44071</v>
      </c>
      <c r="B218" s="36">
        <f>SUMIFS(СВЦЭМ!$F$33:$F$776,СВЦЭМ!$A$33:$A$776,$A218,СВЦЭМ!$B$33:$B$776,B$190)+'СЕТ СН'!$F$15</f>
        <v>169.60399169999999</v>
      </c>
      <c r="C218" s="36">
        <f>SUMIFS(СВЦЭМ!$F$33:$F$776,СВЦЭМ!$A$33:$A$776,$A218,СВЦЭМ!$B$33:$B$776,C$190)+'СЕТ СН'!$F$15</f>
        <v>173.52690576000001</v>
      </c>
      <c r="D218" s="36">
        <f>SUMIFS(СВЦЭМ!$F$33:$F$776,СВЦЭМ!$A$33:$A$776,$A218,СВЦЭМ!$B$33:$B$776,D$190)+'СЕТ СН'!$F$15</f>
        <v>180.01696344000001</v>
      </c>
      <c r="E218" s="36">
        <f>SUMIFS(СВЦЭМ!$F$33:$F$776,СВЦЭМ!$A$33:$A$776,$A218,СВЦЭМ!$B$33:$B$776,E$190)+'СЕТ СН'!$F$15</f>
        <v>182.76088730999999</v>
      </c>
      <c r="F218" s="36">
        <f>SUMIFS(СВЦЭМ!$F$33:$F$776,СВЦЭМ!$A$33:$A$776,$A218,СВЦЭМ!$B$33:$B$776,F$190)+'СЕТ СН'!$F$15</f>
        <v>184.92951049000001</v>
      </c>
      <c r="G218" s="36">
        <f>SUMIFS(СВЦЭМ!$F$33:$F$776,СВЦЭМ!$A$33:$A$776,$A218,СВЦЭМ!$B$33:$B$776,G$190)+'СЕТ СН'!$F$15</f>
        <v>180.63320454000001</v>
      </c>
      <c r="H218" s="36">
        <f>SUMIFS(СВЦЭМ!$F$33:$F$776,СВЦЭМ!$A$33:$A$776,$A218,СВЦЭМ!$B$33:$B$776,H$190)+'СЕТ СН'!$F$15</f>
        <v>173.18511197999999</v>
      </c>
      <c r="I218" s="36">
        <f>SUMIFS(СВЦЭМ!$F$33:$F$776,СВЦЭМ!$A$33:$A$776,$A218,СВЦЭМ!$B$33:$B$776,I$190)+'СЕТ СН'!$F$15</f>
        <v>161.31210315999999</v>
      </c>
      <c r="J218" s="36">
        <f>SUMIFS(СВЦЭМ!$F$33:$F$776,СВЦЭМ!$A$33:$A$776,$A218,СВЦЭМ!$B$33:$B$776,J$190)+'СЕТ СН'!$F$15</f>
        <v>148.33431615000001</v>
      </c>
      <c r="K218" s="36">
        <f>SUMIFS(СВЦЭМ!$F$33:$F$776,СВЦЭМ!$A$33:$A$776,$A218,СВЦЭМ!$B$33:$B$776,K$190)+'СЕТ СН'!$F$15</f>
        <v>142.44180996</v>
      </c>
      <c r="L218" s="36">
        <f>SUMIFS(СВЦЭМ!$F$33:$F$776,СВЦЭМ!$A$33:$A$776,$A218,СВЦЭМ!$B$33:$B$776,L$190)+'СЕТ СН'!$F$15</f>
        <v>140.89722222</v>
      </c>
      <c r="M218" s="36">
        <f>SUMIFS(СВЦЭМ!$F$33:$F$776,СВЦЭМ!$A$33:$A$776,$A218,СВЦЭМ!$B$33:$B$776,M$190)+'СЕТ СН'!$F$15</f>
        <v>141.60061906999999</v>
      </c>
      <c r="N218" s="36">
        <f>SUMIFS(СВЦЭМ!$F$33:$F$776,СВЦЭМ!$A$33:$A$776,$A218,СВЦЭМ!$B$33:$B$776,N$190)+'СЕТ СН'!$F$15</f>
        <v>141.72162901999999</v>
      </c>
      <c r="O218" s="36">
        <f>SUMIFS(СВЦЭМ!$F$33:$F$776,СВЦЭМ!$A$33:$A$776,$A218,СВЦЭМ!$B$33:$B$776,O$190)+'СЕТ СН'!$F$15</f>
        <v>140.55375237000001</v>
      </c>
      <c r="P218" s="36">
        <f>SUMIFS(СВЦЭМ!$F$33:$F$776,СВЦЭМ!$A$33:$A$776,$A218,СВЦЭМ!$B$33:$B$776,P$190)+'СЕТ СН'!$F$15</f>
        <v>140.91992651000001</v>
      </c>
      <c r="Q218" s="36">
        <f>SUMIFS(СВЦЭМ!$F$33:$F$776,СВЦЭМ!$A$33:$A$776,$A218,СВЦЭМ!$B$33:$B$776,Q$190)+'СЕТ СН'!$F$15</f>
        <v>143.59997709999999</v>
      </c>
      <c r="R218" s="36">
        <f>SUMIFS(СВЦЭМ!$F$33:$F$776,СВЦЭМ!$A$33:$A$776,$A218,СВЦЭМ!$B$33:$B$776,R$190)+'СЕТ СН'!$F$15</f>
        <v>142.84456513999999</v>
      </c>
      <c r="S218" s="36">
        <f>SUMIFS(СВЦЭМ!$F$33:$F$776,СВЦЭМ!$A$33:$A$776,$A218,СВЦЭМ!$B$33:$B$776,S$190)+'СЕТ СН'!$F$15</f>
        <v>143.34505407</v>
      </c>
      <c r="T218" s="36">
        <f>SUMIFS(СВЦЭМ!$F$33:$F$776,СВЦЭМ!$A$33:$A$776,$A218,СВЦЭМ!$B$33:$B$776,T$190)+'СЕТ СН'!$F$15</f>
        <v>142.48674292000001</v>
      </c>
      <c r="U218" s="36">
        <f>SUMIFS(СВЦЭМ!$F$33:$F$776,СВЦЭМ!$A$33:$A$776,$A218,СВЦЭМ!$B$33:$B$776,U$190)+'СЕТ СН'!$F$15</f>
        <v>141.08698795999999</v>
      </c>
      <c r="V218" s="36">
        <f>SUMIFS(СВЦЭМ!$F$33:$F$776,СВЦЭМ!$A$33:$A$776,$A218,СВЦЭМ!$B$33:$B$776,V$190)+'СЕТ СН'!$F$15</f>
        <v>136.00869931</v>
      </c>
      <c r="W218" s="36">
        <f>SUMIFS(СВЦЭМ!$F$33:$F$776,СВЦЭМ!$A$33:$A$776,$A218,СВЦЭМ!$B$33:$B$776,W$190)+'СЕТ СН'!$F$15</f>
        <v>135.67170702999999</v>
      </c>
      <c r="X218" s="36">
        <f>SUMIFS(СВЦЭМ!$F$33:$F$776,СВЦЭМ!$A$33:$A$776,$A218,СВЦЭМ!$B$33:$B$776,X$190)+'СЕТ СН'!$F$15</f>
        <v>146.18569173</v>
      </c>
      <c r="Y218" s="36">
        <f>SUMIFS(СВЦЭМ!$F$33:$F$776,СВЦЭМ!$A$33:$A$776,$A218,СВЦЭМ!$B$33:$B$776,Y$190)+'СЕТ СН'!$F$15</f>
        <v>156.45407306000001</v>
      </c>
    </row>
    <row r="219" spans="1:25" ht="15.75" x14ac:dyDescent="0.2">
      <c r="A219" s="35">
        <f t="shared" si="5"/>
        <v>44072</v>
      </c>
      <c r="B219" s="36">
        <f>SUMIFS(СВЦЭМ!$F$33:$F$776,СВЦЭМ!$A$33:$A$776,$A219,СВЦЭМ!$B$33:$B$776,B$190)+'СЕТ СН'!$F$15</f>
        <v>169.49210754000001</v>
      </c>
      <c r="C219" s="36">
        <f>SUMIFS(СВЦЭМ!$F$33:$F$776,СВЦЭМ!$A$33:$A$776,$A219,СВЦЭМ!$B$33:$B$776,C$190)+'СЕТ СН'!$F$15</f>
        <v>179.31220124999999</v>
      </c>
      <c r="D219" s="36">
        <f>SUMIFS(СВЦЭМ!$F$33:$F$776,СВЦЭМ!$A$33:$A$776,$A219,СВЦЭМ!$B$33:$B$776,D$190)+'СЕТ СН'!$F$15</f>
        <v>187.18288938000001</v>
      </c>
      <c r="E219" s="36">
        <f>SUMIFS(СВЦЭМ!$F$33:$F$776,СВЦЭМ!$A$33:$A$776,$A219,СВЦЭМ!$B$33:$B$776,E$190)+'СЕТ СН'!$F$15</f>
        <v>190.45868159</v>
      </c>
      <c r="F219" s="36">
        <f>SUMIFS(СВЦЭМ!$F$33:$F$776,СВЦЭМ!$A$33:$A$776,$A219,СВЦЭМ!$B$33:$B$776,F$190)+'СЕТ СН'!$F$15</f>
        <v>192.43363446999999</v>
      </c>
      <c r="G219" s="36">
        <f>SUMIFS(СВЦЭМ!$F$33:$F$776,СВЦЭМ!$A$33:$A$776,$A219,СВЦЭМ!$B$33:$B$776,G$190)+'СЕТ СН'!$F$15</f>
        <v>189.21401273000001</v>
      </c>
      <c r="H219" s="36">
        <f>SUMIFS(СВЦЭМ!$F$33:$F$776,СВЦЭМ!$A$33:$A$776,$A219,СВЦЭМ!$B$33:$B$776,H$190)+'СЕТ СН'!$F$15</f>
        <v>183.65775167000001</v>
      </c>
      <c r="I219" s="36">
        <f>SUMIFS(СВЦЭМ!$F$33:$F$776,СВЦЭМ!$A$33:$A$776,$A219,СВЦЭМ!$B$33:$B$776,I$190)+'СЕТ СН'!$F$15</f>
        <v>174.01381631999999</v>
      </c>
      <c r="J219" s="36">
        <f>SUMIFS(СВЦЭМ!$F$33:$F$776,СВЦЭМ!$A$33:$A$776,$A219,СВЦЭМ!$B$33:$B$776,J$190)+'СЕТ СН'!$F$15</f>
        <v>158.70563091</v>
      </c>
      <c r="K219" s="36">
        <f>SUMIFS(СВЦЭМ!$F$33:$F$776,СВЦЭМ!$A$33:$A$776,$A219,СВЦЭМ!$B$33:$B$776,K$190)+'СЕТ СН'!$F$15</f>
        <v>146.11618578</v>
      </c>
      <c r="L219" s="36">
        <f>SUMIFS(СВЦЭМ!$F$33:$F$776,СВЦЭМ!$A$33:$A$776,$A219,СВЦЭМ!$B$33:$B$776,L$190)+'СЕТ СН'!$F$15</f>
        <v>141.91884789</v>
      </c>
      <c r="M219" s="36">
        <f>SUMIFS(СВЦЭМ!$F$33:$F$776,СВЦЭМ!$A$33:$A$776,$A219,СВЦЭМ!$B$33:$B$776,M$190)+'СЕТ СН'!$F$15</f>
        <v>142.19577075999999</v>
      </c>
      <c r="N219" s="36">
        <f>SUMIFS(СВЦЭМ!$F$33:$F$776,СВЦЭМ!$A$33:$A$776,$A219,СВЦЭМ!$B$33:$B$776,N$190)+'СЕТ СН'!$F$15</f>
        <v>144.26893437999999</v>
      </c>
      <c r="O219" s="36">
        <f>SUMIFS(СВЦЭМ!$F$33:$F$776,СВЦЭМ!$A$33:$A$776,$A219,СВЦЭМ!$B$33:$B$776,O$190)+'СЕТ СН'!$F$15</f>
        <v>143.6929499</v>
      </c>
      <c r="P219" s="36">
        <f>SUMIFS(СВЦЭМ!$F$33:$F$776,СВЦЭМ!$A$33:$A$776,$A219,СВЦЭМ!$B$33:$B$776,P$190)+'СЕТ СН'!$F$15</f>
        <v>144.91528740999999</v>
      </c>
      <c r="Q219" s="36">
        <f>SUMIFS(СВЦЭМ!$F$33:$F$776,СВЦЭМ!$A$33:$A$776,$A219,СВЦЭМ!$B$33:$B$776,Q$190)+'СЕТ СН'!$F$15</f>
        <v>148.03071588</v>
      </c>
      <c r="R219" s="36">
        <f>SUMIFS(СВЦЭМ!$F$33:$F$776,СВЦЭМ!$A$33:$A$776,$A219,СВЦЭМ!$B$33:$B$776,R$190)+'СЕТ СН'!$F$15</f>
        <v>149.98774509</v>
      </c>
      <c r="S219" s="36">
        <f>SUMIFS(СВЦЭМ!$F$33:$F$776,СВЦЭМ!$A$33:$A$776,$A219,СВЦЭМ!$B$33:$B$776,S$190)+'СЕТ СН'!$F$15</f>
        <v>148.07748024</v>
      </c>
      <c r="T219" s="36">
        <f>SUMIFS(СВЦЭМ!$F$33:$F$776,СВЦЭМ!$A$33:$A$776,$A219,СВЦЭМ!$B$33:$B$776,T$190)+'СЕТ СН'!$F$15</f>
        <v>147.7389933</v>
      </c>
      <c r="U219" s="36">
        <f>SUMIFS(СВЦЭМ!$F$33:$F$776,СВЦЭМ!$A$33:$A$776,$A219,СВЦЭМ!$B$33:$B$776,U$190)+'СЕТ СН'!$F$15</f>
        <v>147.73455272000001</v>
      </c>
      <c r="V219" s="36">
        <f>SUMIFS(СВЦЭМ!$F$33:$F$776,СВЦЭМ!$A$33:$A$776,$A219,СВЦЭМ!$B$33:$B$776,V$190)+'СЕТ СН'!$F$15</f>
        <v>143.57141593</v>
      </c>
      <c r="W219" s="36">
        <f>SUMIFS(СВЦЭМ!$F$33:$F$776,СВЦЭМ!$A$33:$A$776,$A219,СВЦЭМ!$B$33:$B$776,W$190)+'СЕТ СН'!$F$15</f>
        <v>141.29278493000001</v>
      </c>
      <c r="X219" s="36">
        <f>SUMIFS(СВЦЭМ!$F$33:$F$776,СВЦЭМ!$A$33:$A$776,$A219,СВЦЭМ!$B$33:$B$776,X$190)+'СЕТ СН'!$F$15</f>
        <v>150.17658800000001</v>
      </c>
      <c r="Y219" s="36">
        <f>SUMIFS(СВЦЭМ!$F$33:$F$776,СВЦЭМ!$A$33:$A$776,$A219,СВЦЭМ!$B$33:$B$776,Y$190)+'СЕТ СН'!$F$15</f>
        <v>158.62096048000001</v>
      </c>
    </row>
    <row r="220" spans="1:25" ht="15.75" x14ac:dyDescent="0.2">
      <c r="A220" s="35">
        <f t="shared" si="5"/>
        <v>44073</v>
      </c>
      <c r="B220" s="36">
        <f>SUMIFS(СВЦЭМ!$F$33:$F$776,СВЦЭМ!$A$33:$A$776,$A220,СВЦЭМ!$B$33:$B$776,B$190)+'СЕТ СН'!$F$15</f>
        <v>165.31070722000001</v>
      </c>
      <c r="C220" s="36">
        <f>SUMIFS(СВЦЭМ!$F$33:$F$776,СВЦЭМ!$A$33:$A$776,$A220,СВЦЭМ!$B$33:$B$776,C$190)+'СЕТ СН'!$F$15</f>
        <v>177.49330434999999</v>
      </c>
      <c r="D220" s="36">
        <f>SUMIFS(СВЦЭМ!$F$33:$F$776,СВЦЭМ!$A$33:$A$776,$A220,СВЦЭМ!$B$33:$B$776,D$190)+'СЕТ СН'!$F$15</f>
        <v>186.67555630999999</v>
      </c>
      <c r="E220" s="36">
        <f>SUMIFS(СВЦЭМ!$F$33:$F$776,СВЦЭМ!$A$33:$A$776,$A220,СВЦЭМ!$B$33:$B$776,E$190)+'СЕТ СН'!$F$15</f>
        <v>186.84777763</v>
      </c>
      <c r="F220" s="36">
        <f>SUMIFS(СВЦЭМ!$F$33:$F$776,СВЦЭМ!$A$33:$A$776,$A220,СВЦЭМ!$B$33:$B$776,F$190)+'СЕТ СН'!$F$15</f>
        <v>186.92229001999999</v>
      </c>
      <c r="G220" s="36">
        <f>SUMIFS(СВЦЭМ!$F$33:$F$776,СВЦЭМ!$A$33:$A$776,$A220,СВЦЭМ!$B$33:$B$776,G$190)+'СЕТ СН'!$F$15</f>
        <v>184.81334950999999</v>
      </c>
      <c r="H220" s="36">
        <f>SUMIFS(СВЦЭМ!$F$33:$F$776,СВЦЭМ!$A$33:$A$776,$A220,СВЦЭМ!$B$33:$B$776,H$190)+'СЕТ СН'!$F$15</f>
        <v>183.12501803000001</v>
      </c>
      <c r="I220" s="36">
        <f>SUMIFS(СВЦЭМ!$F$33:$F$776,СВЦЭМ!$A$33:$A$776,$A220,СВЦЭМ!$B$33:$B$776,I$190)+'СЕТ СН'!$F$15</f>
        <v>176.47039018000001</v>
      </c>
      <c r="J220" s="36">
        <f>SUMIFS(СВЦЭМ!$F$33:$F$776,СВЦЭМ!$A$33:$A$776,$A220,СВЦЭМ!$B$33:$B$776,J$190)+'СЕТ СН'!$F$15</f>
        <v>160.76230580999999</v>
      </c>
      <c r="K220" s="36">
        <f>SUMIFS(СВЦЭМ!$F$33:$F$776,СВЦЭМ!$A$33:$A$776,$A220,СВЦЭМ!$B$33:$B$776,K$190)+'СЕТ СН'!$F$15</f>
        <v>146.89081526000001</v>
      </c>
      <c r="L220" s="36">
        <f>SUMIFS(СВЦЭМ!$F$33:$F$776,СВЦЭМ!$A$33:$A$776,$A220,СВЦЭМ!$B$33:$B$776,L$190)+'СЕТ СН'!$F$15</f>
        <v>140.29812477999999</v>
      </c>
      <c r="M220" s="36">
        <f>SUMIFS(СВЦЭМ!$F$33:$F$776,СВЦЭМ!$A$33:$A$776,$A220,СВЦЭМ!$B$33:$B$776,M$190)+'СЕТ СН'!$F$15</f>
        <v>139.11936316000001</v>
      </c>
      <c r="N220" s="36">
        <f>SUMIFS(СВЦЭМ!$F$33:$F$776,СВЦЭМ!$A$33:$A$776,$A220,СВЦЭМ!$B$33:$B$776,N$190)+'СЕТ СН'!$F$15</f>
        <v>141.20737628000001</v>
      </c>
      <c r="O220" s="36">
        <f>SUMIFS(СВЦЭМ!$F$33:$F$776,СВЦЭМ!$A$33:$A$776,$A220,СВЦЭМ!$B$33:$B$776,O$190)+'СЕТ СН'!$F$15</f>
        <v>139.63840377</v>
      </c>
      <c r="P220" s="36">
        <f>SUMIFS(СВЦЭМ!$F$33:$F$776,СВЦЭМ!$A$33:$A$776,$A220,СВЦЭМ!$B$33:$B$776,P$190)+'СЕТ СН'!$F$15</f>
        <v>140.35377079</v>
      </c>
      <c r="Q220" s="36">
        <f>SUMIFS(СВЦЭМ!$F$33:$F$776,СВЦЭМ!$A$33:$A$776,$A220,СВЦЭМ!$B$33:$B$776,Q$190)+'СЕТ СН'!$F$15</f>
        <v>143.18293697999999</v>
      </c>
      <c r="R220" s="36">
        <f>SUMIFS(СВЦЭМ!$F$33:$F$776,СВЦЭМ!$A$33:$A$776,$A220,СВЦЭМ!$B$33:$B$776,R$190)+'СЕТ СН'!$F$15</f>
        <v>144.20595072</v>
      </c>
      <c r="S220" s="36">
        <f>SUMIFS(СВЦЭМ!$F$33:$F$776,СВЦЭМ!$A$33:$A$776,$A220,СВЦЭМ!$B$33:$B$776,S$190)+'СЕТ СН'!$F$15</f>
        <v>141.12874497000001</v>
      </c>
      <c r="T220" s="36">
        <f>SUMIFS(СВЦЭМ!$F$33:$F$776,СВЦЭМ!$A$33:$A$776,$A220,СВЦЭМ!$B$33:$B$776,T$190)+'СЕТ СН'!$F$15</f>
        <v>139.01689698999999</v>
      </c>
      <c r="U220" s="36">
        <f>SUMIFS(СВЦЭМ!$F$33:$F$776,СВЦЭМ!$A$33:$A$776,$A220,СВЦЭМ!$B$33:$B$776,U$190)+'СЕТ СН'!$F$15</f>
        <v>137.81230113000001</v>
      </c>
      <c r="V220" s="36">
        <f>SUMIFS(СВЦЭМ!$F$33:$F$776,СВЦЭМ!$A$33:$A$776,$A220,СВЦЭМ!$B$33:$B$776,V$190)+'СЕТ СН'!$F$15</f>
        <v>132.18239026000001</v>
      </c>
      <c r="W220" s="36">
        <f>SUMIFS(СВЦЭМ!$F$33:$F$776,СВЦЭМ!$A$33:$A$776,$A220,СВЦЭМ!$B$33:$B$776,W$190)+'СЕТ СН'!$F$15</f>
        <v>128.4805178</v>
      </c>
      <c r="X220" s="36">
        <f>SUMIFS(СВЦЭМ!$F$33:$F$776,СВЦЭМ!$A$33:$A$776,$A220,СВЦЭМ!$B$33:$B$776,X$190)+'СЕТ СН'!$F$15</f>
        <v>137.34250362</v>
      </c>
      <c r="Y220" s="36">
        <f>SUMIFS(СВЦЭМ!$F$33:$F$776,СВЦЭМ!$A$33:$A$776,$A220,СВЦЭМ!$B$33:$B$776,Y$190)+'СЕТ СН'!$F$15</f>
        <v>148.43902768000001</v>
      </c>
    </row>
    <row r="221" spans="1:25" ht="15.75" x14ac:dyDescent="0.2">
      <c r="A221" s="35">
        <f t="shared" si="5"/>
        <v>44074</v>
      </c>
      <c r="B221" s="36">
        <f>SUMIFS(СВЦЭМ!$F$33:$F$776,СВЦЭМ!$A$33:$A$776,$A221,СВЦЭМ!$B$33:$B$776,B$190)+'СЕТ СН'!$F$15</f>
        <v>158.52836310999999</v>
      </c>
      <c r="C221" s="36">
        <f>SUMIFS(СВЦЭМ!$F$33:$F$776,СВЦЭМ!$A$33:$A$776,$A221,СВЦЭМ!$B$33:$B$776,C$190)+'СЕТ СН'!$F$15</f>
        <v>169.83544376</v>
      </c>
      <c r="D221" s="36">
        <f>SUMIFS(СВЦЭМ!$F$33:$F$776,СВЦЭМ!$A$33:$A$776,$A221,СВЦЭМ!$B$33:$B$776,D$190)+'СЕТ СН'!$F$15</f>
        <v>181.65837784999999</v>
      </c>
      <c r="E221" s="36">
        <f>SUMIFS(СВЦЭМ!$F$33:$F$776,СВЦЭМ!$A$33:$A$776,$A221,СВЦЭМ!$B$33:$B$776,E$190)+'СЕТ СН'!$F$15</f>
        <v>184.24463352999999</v>
      </c>
      <c r="F221" s="36">
        <f>SUMIFS(СВЦЭМ!$F$33:$F$776,СВЦЭМ!$A$33:$A$776,$A221,СВЦЭМ!$B$33:$B$776,F$190)+'СЕТ СН'!$F$15</f>
        <v>186.68331008999999</v>
      </c>
      <c r="G221" s="36">
        <f>SUMIFS(СВЦЭМ!$F$33:$F$776,СВЦЭМ!$A$33:$A$776,$A221,СВЦЭМ!$B$33:$B$776,G$190)+'СЕТ СН'!$F$15</f>
        <v>183.79157968000001</v>
      </c>
      <c r="H221" s="36">
        <f>SUMIFS(СВЦЭМ!$F$33:$F$776,СВЦЭМ!$A$33:$A$776,$A221,СВЦЭМ!$B$33:$B$776,H$190)+'СЕТ СН'!$F$15</f>
        <v>173.00331772999999</v>
      </c>
      <c r="I221" s="36">
        <f>SUMIFS(СВЦЭМ!$F$33:$F$776,СВЦЭМ!$A$33:$A$776,$A221,СВЦЭМ!$B$33:$B$776,I$190)+'СЕТ СН'!$F$15</f>
        <v>159.97079088999999</v>
      </c>
      <c r="J221" s="36">
        <f>SUMIFS(СВЦЭМ!$F$33:$F$776,СВЦЭМ!$A$33:$A$776,$A221,СВЦЭМ!$B$33:$B$776,J$190)+'СЕТ СН'!$F$15</f>
        <v>148.31993220000001</v>
      </c>
      <c r="K221" s="36">
        <f>SUMIFS(СВЦЭМ!$F$33:$F$776,СВЦЭМ!$A$33:$A$776,$A221,СВЦЭМ!$B$33:$B$776,K$190)+'СЕТ СН'!$F$15</f>
        <v>139.40206039</v>
      </c>
      <c r="L221" s="36">
        <f>SUMIFS(СВЦЭМ!$F$33:$F$776,СВЦЭМ!$A$33:$A$776,$A221,СВЦЭМ!$B$33:$B$776,L$190)+'СЕТ СН'!$F$15</f>
        <v>142.64372035</v>
      </c>
      <c r="M221" s="36">
        <f>SUMIFS(СВЦЭМ!$F$33:$F$776,СВЦЭМ!$A$33:$A$776,$A221,СВЦЭМ!$B$33:$B$776,M$190)+'СЕТ СН'!$F$15</f>
        <v>142.61790199000001</v>
      </c>
      <c r="N221" s="36">
        <f>SUMIFS(СВЦЭМ!$F$33:$F$776,СВЦЭМ!$A$33:$A$776,$A221,СВЦЭМ!$B$33:$B$776,N$190)+'СЕТ СН'!$F$15</f>
        <v>141.56277578999999</v>
      </c>
      <c r="O221" s="36">
        <f>SUMIFS(СВЦЭМ!$F$33:$F$776,СВЦЭМ!$A$33:$A$776,$A221,СВЦЭМ!$B$33:$B$776,O$190)+'СЕТ СН'!$F$15</f>
        <v>140.19279474999999</v>
      </c>
      <c r="P221" s="36">
        <f>SUMIFS(СВЦЭМ!$F$33:$F$776,СВЦЭМ!$A$33:$A$776,$A221,СВЦЭМ!$B$33:$B$776,P$190)+'СЕТ СН'!$F$15</f>
        <v>141.09933380999999</v>
      </c>
      <c r="Q221" s="36">
        <f>SUMIFS(СВЦЭМ!$F$33:$F$776,СВЦЭМ!$A$33:$A$776,$A221,СВЦЭМ!$B$33:$B$776,Q$190)+'СЕТ СН'!$F$15</f>
        <v>141.00489041</v>
      </c>
      <c r="R221" s="36">
        <f>SUMIFS(СВЦЭМ!$F$33:$F$776,СВЦЭМ!$A$33:$A$776,$A221,СВЦЭМ!$B$33:$B$776,R$190)+'СЕТ СН'!$F$15</f>
        <v>140.52096635000001</v>
      </c>
      <c r="S221" s="36">
        <f>SUMIFS(СВЦЭМ!$F$33:$F$776,СВЦЭМ!$A$33:$A$776,$A221,СВЦЭМ!$B$33:$B$776,S$190)+'СЕТ СН'!$F$15</f>
        <v>141.65030476000001</v>
      </c>
      <c r="T221" s="36">
        <f>SUMIFS(СВЦЭМ!$F$33:$F$776,СВЦЭМ!$A$33:$A$776,$A221,СВЦЭМ!$B$33:$B$776,T$190)+'СЕТ СН'!$F$15</f>
        <v>141.35562096999999</v>
      </c>
      <c r="U221" s="36">
        <f>SUMIFS(СВЦЭМ!$F$33:$F$776,СВЦЭМ!$A$33:$A$776,$A221,СВЦЭМ!$B$33:$B$776,U$190)+'СЕТ СН'!$F$15</f>
        <v>139.87104993</v>
      </c>
      <c r="V221" s="36">
        <f>SUMIFS(СВЦЭМ!$F$33:$F$776,СВЦЭМ!$A$33:$A$776,$A221,СВЦЭМ!$B$33:$B$776,V$190)+'СЕТ СН'!$F$15</f>
        <v>140.04094702</v>
      </c>
      <c r="W221" s="36">
        <f>SUMIFS(СВЦЭМ!$F$33:$F$776,СВЦЭМ!$A$33:$A$776,$A221,СВЦЭМ!$B$33:$B$776,W$190)+'СЕТ СН'!$F$15</f>
        <v>139.6280289</v>
      </c>
      <c r="X221" s="36">
        <f>SUMIFS(СВЦЭМ!$F$33:$F$776,СВЦЭМ!$A$33:$A$776,$A221,СВЦЭМ!$B$33:$B$776,X$190)+'СЕТ СН'!$F$15</f>
        <v>141.36697584000001</v>
      </c>
      <c r="Y221" s="36">
        <f>SUMIFS(СВЦЭМ!$F$33:$F$776,СВЦЭМ!$A$33:$A$776,$A221,СВЦЭМ!$B$33:$B$776,Y$190)+'СЕТ СН'!$F$15</f>
        <v>152.33865369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7" t="s">
        <v>7</v>
      </c>
      <c r="B223" s="130" t="s">
        <v>116</v>
      </c>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2"/>
    </row>
    <row r="224" spans="1:25" ht="12.75" hidden="1" customHeight="1" x14ac:dyDescent="0.2">
      <c r="A224" s="128"/>
      <c r="B224" s="133"/>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5"/>
    </row>
    <row r="225" spans="1:27" s="46" customFormat="1" ht="12.75" hidden="1" customHeight="1" x14ac:dyDescent="0.2">
      <c r="A225" s="12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01.08.2020</v>
      </c>
      <c r="B226" s="36">
        <f>SUMIFS(СВЦЭМ!$G$34:$G$777,СВЦЭМ!$A$34:$A$777,$A226,СВЦЭМ!$B$34:$B$777,B$225)+'СЕТ СН'!$F$15</f>
        <v>0</v>
      </c>
      <c r="C226" s="36">
        <f>SUMIFS(СВЦЭМ!$G$34:$G$777,СВЦЭМ!$A$34:$A$777,$A226,СВЦЭМ!$B$34:$B$777,C$225)+'СЕТ СН'!$F$15</f>
        <v>0</v>
      </c>
      <c r="D226" s="36">
        <f>SUMIFS(СВЦЭМ!$G$34:$G$777,СВЦЭМ!$A$34:$A$777,$A226,СВЦЭМ!$B$34:$B$777,D$225)+'СЕТ СН'!$F$15</f>
        <v>0</v>
      </c>
      <c r="E226" s="36">
        <f>SUMIFS(СВЦЭМ!$G$34:$G$777,СВЦЭМ!$A$34:$A$777,$A226,СВЦЭМ!$B$34:$B$777,E$225)+'СЕТ СН'!$F$15</f>
        <v>0</v>
      </c>
      <c r="F226" s="36">
        <f>SUMIFS(СВЦЭМ!$G$34:$G$777,СВЦЭМ!$A$34:$A$777,$A226,СВЦЭМ!$B$34:$B$777,F$225)+'СЕТ СН'!$F$15</f>
        <v>0</v>
      </c>
      <c r="G226" s="36">
        <f>SUMIFS(СВЦЭМ!$G$34:$G$777,СВЦЭМ!$A$34:$A$777,$A226,СВЦЭМ!$B$34:$B$777,G$225)+'СЕТ СН'!$F$15</f>
        <v>0</v>
      </c>
      <c r="H226" s="36">
        <f>SUMIFS(СВЦЭМ!$G$34:$G$777,СВЦЭМ!$A$34:$A$777,$A226,СВЦЭМ!$B$34:$B$777,H$225)+'СЕТ СН'!$F$15</f>
        <v>0</v>
      </c>
      <c r="I226" s="36">
        <f>SUMIFS(СВЦЭМ!$G$34:$G$777,СВЦЭМ!$A$34:$A$777,$A226,СВЦЭМ!$B$34:$B$777,I$225)+'СЕТ СН'!$F$15</f>
        <v>0</v>
      </c>
      <c r="J226" s="36">
        <f>SUMIFS(СВЦЭМ!$G$34:$G$777,СВЦЭМ!$A$34:$A$777,$A226,СВЦЭМ!$B$34:$B$777,J$225)+'СЕТ СН'!$F$15</f>
        <v>0</v>
      </c>
      <c r="K226" s="36">
        <f>SUMIFS(СВЦЭМ!$G$34:$G$777,СВЦЭМ!$A$34:$A$777,$A226,СВЦЭМ!$B$34:$B$777,K$225)+'СЕТ СН'!$F$15</f>
        <v>0</v>
      </c>
      <c r="L226" s="36">
        <f>SUMIFS(СВЦЭМ!$G$34:$G$777,СВЦЭМ!$A$34:$A$777,$A226,СВЦЭМ!$B$34:$B$777,L$225)+'СЕТ СН'!$F$15</f>
        <v>0</v>
      </c>
      <c r="M226" s="36">
        <f>SUMIFS(СВЦЭМ!$G$34:$G$777,СВЦЭМ!$A$34:$A$777,$A226,СВЦЭМ!$B$34:$B$777,M$225)+'СЕТ СН'!$F$15</f>
        <v>0</v>
      </c>
      <c r="N226" s="36">
        <f>SUMIFS(СВЦЭМ!$G$34:$G$777,СВЦЭМ!$A$34:$A$777,$A226,СВЦЭМ!$B$34:$B$777,N$225)+'СЕТ СН'!$F$15</f>
        <v>0</v>
      </c>
      <c r="O226" s="36">
        <f>SUMIFS(СВЦЭМ!$G$34:$G$777,СВЦЭМ!$A$34:$A$777,$A226,СВЦЭМ!$B$34:$B$777,O$225)+'СЕТ СН'!$F$15</f>
        <v>0</v>
      </c>
      <c r="P226" s="36">
        <f>SUMIFS(СВЦЭМ!$G$34:$G$777,СВЦЭМ!$A$34:$A$777,$A226,СВЦЭМ!$B$34:$B$777,P$225)+'СЕТ СН'!$F$15</f>
        <v>0</v>
      </c>
      <c r="Q226" s="36">
        <f>SUMIFS(СВЦЭМ!$G$34:$G$777,СВЦЭМ!$A$34:$A$777,$A226,СВЦЭМ!$B$34:$B$777,Q$225)+'СЕТ СН'!$F$15</f>
        <v>0</v>
      </c>
      <c r="R226" s="36">
        <f>SUMIFS(СВЦЭМ!$G$34:$G$777,СВЦЭМ!$A$34:$A$777,$A226,СВЦЭМ!$B$34:$B$777,R$225)+'СЕТ СН'!$F$15</f>
        <v>0</v>
      </c>
      <c r="S226" s="36">
        <f>SUMIFS(СВЦЭМ!$G$34:$G$777,СВЦЭМ!$A$34:$A$777,$A226,СВЦЭМ!$B$34:$B$777,S$225)+'СЕТ СН'!$F$15</f>
        <v>0</v>
      </c>
      <c r="T226" s="36">
        <f>SUMIFS(СВЦЭМ!$G$34:$G$777,СВЦЭМ!$A$34:$A$777,$A226,СВЦЭМ!$B$34:$B$777,T$225)+'СЕТ СН'!$F$15</f>
        <v>0</v>
      </c>
      <c r="U226" s="36">
        <f>SUMIFS(СВЦЭМ!$G$34:$G$777,СВЦЭМ!$A$34:$A$777,$A226,СВЦЭМ!$B$34:$B$777,U$225)+'СЕТ СН'!$F$15</f>
        <v>0</v>
      </c>
      <c r="V226" s="36">
        <f>SUMIFS(СВЦЭМ!$G$34:$G$777,СВЦЭМ!$A$34:$A$777,$A226,СВЦЭМ!$B$34:$B$777,V$225)+'СЕТ СН'!$F$15</f>
        <v>0</v>
      </c>
      <c r="W226" s="36">
        <f>SUMIFS(СВЦЭМ!$G$34:$G$777,СВЦЭМ!$A$34:$A$777,$A226,СВЦЭМ!$B$34:$B$777,W$225)+'СЕТ СН'!$F$15</f>
        <v>0</v>
      </c>
      <c r="X226" s="36">
        <f>SUMIFS(СВЦЭМ!$G$34:$G$777,СВЦЭМ!$A$34:$A$777,$A226,СВЦЭМ!$B$34:$B$777,X$225)+'СЕТ СН'!$F$15</f>
        <v>0</v>
      </c>
      <c r="Y226" s="36">
        <f>SUMIFS(СВЦЭМ!$G$34:$G$777,СВЦЭМ!$A$34:$A$777,$A226,СВЦЭМ!$B$34:$B$777,Y$225)+'СЕТ СН'!$F$15</f>
        <v>0</v>
      </c>
      <c r="AA226" s="45"/>
    </row>
    <row r="227" spans="1:27" ht="15.75" hidden="1" x14ac:dyDescent="0.2">
      <c r="A227" s="35">
        <f>A226+1</f>
        <v>44045</v>
      </c>
      <c r="B227" s="36">
        <f>SUMIFS(СВЦЭМ!$G$34:$G$777,СВЦЭМ!$A$34:$A$777,$A227,СВЦЭМ!$B$34:$B$777,B$225)+'СЕТ СН'!$F$15</f>
        <v>0</v>
      </c>
      <c r="C227" s="36">
        <f>SUMIFS(СВЦЭМ!$G$34:$G$777,СВЦЭМ!$A$34:$A$777,$A227,СВЦЭМ!$B$34:$B$777,C$225)+'СЕТ СН'!$F$15</f>
        <v>0</v>
      </c>
      <c r="D227" s="36">
        <f>SUMIFS(СВЦЭМ!$G$34:$G$777,СВЦЭМ!$A$34:$A$777,$A227,СВЦЭМ!$B$34:$B$777,D$225)+'СЕТ СН'!$F$15</f>
        <v>0</v>
      </c>
      <c r="E227" s="36">
        <f>SUMIFS(СВЦЭМ!$G$34:$G$777,СВЦЭМ!$A$34:$A$777,$A227,СВЦЭМ!$B$34:$B$777,E$225)+'СЕТ СН'!$F$15</f>
        <v>0</v>
      </c>
      <c r="F227" s="36">
        <f>SUMIFS(СВЦЭМ!$G$34:$G$777,СВЦЭМ!$A$34:$A$777,$A227,СВЦЭМ!$B$34:$B$777,F$225)+'СЕТ СН'!$F$15</f>
        <v>0</v>
      </c>
      <c r="G227" s="36">
        <f>SUMIFS(СВЦЭМ!$G$34:$G$777,СВЦЭМ!$A$34:$A$777,$A227,СВЦЭМ!$B$34:$B$777,G$225)+'СЕТ СН'!$F$15</f>
        <v>0</v>
      </c>
      <c r="H227" s="36">
        <f>SUMIFS(СВЦЭМ!$G$34:$G$777,СВЦЭМ!$A$34:$A$777,$A227,СВЦЭМ!$B$34:$B$777,H$225)+'СЕТ СН'!$F$15</f>
        <v>0</v>
      </c>
      <c r="I227" s="36">
        <f>SUMIFS(СВЦЭМ!$G$34:$G$777,СВЦЭМ!$A$34:$A$777,$A227,СВЦЭМ!$B$34:$B$777,I$225)+'СЕТ СН'!$F$15</f>
        <v>0</v>
      </c>
      <c r="J227" s="36">
        <f>SUMIFS(СВЦЭМ!$G$34:$G$777,СВЦЭМ!$A$34:$A$777,$A227,СВЦЭМ!$B$34:$B$777,J$225)+'СЕТ СН'!$F$15</f>
        <v>0</v>
      </c>
      <c r="K227" s="36">
        <f>SUMIFS(СВЦЭМ!$G$34:$G$777,СВЦЭМ!$A$34:$A$777,$A227,СВЦЭМ!$B$34:$B$777,K$225)+'СЕТ СН'!$F$15</f>
        <v>0</v>
      </c>
      <c r="L227" s="36">
        <f>SUMIFS(СВЦЭМ!$G$34:$G$777,СВЦЭМ!$A$34:$A$777,$A227,СВЦЭМ!$B$34:$B$777,L$225)+'СЕТ СН'!$F$15</f>
        <v>0</v>
      </c>
      <c r="M227" s="36">
        <f>SUMIFS(СВЦЭМ!$G$34:$G$777,СВЦЭМ!$A$34:$A$777,$A227,СВЦЭМ!$B$34:$B$777,M$225)+'СЕТ СН'!$F$15</f>
        <v>0</v>
      </c>
      <c r="N227" s="36">
        <f>SUMIFS(СВЦЭМ!$G$34:$G$777,СВЦЭМ!$A$34:$A$777,$A227,СВЦЭМ!$B$34:$B$777,N$225)+'СЕТ СН'!$F$15</f>
        <v>0</v>
      </c>
      <c r="O227" s="36">
        <f>SUMIFS(СВЦЭМ!$G$34:$G$777,СВЦЭМ!$A$34:$A$777,$A227,СВЦЭМ!$B$34:$B$777,O$225)+'СЕТ СН'!$F$15</f>
        <v>0</v>
      </c>
      <c r="P227" s="36">
        <f>SUMIFS(СВЦЭМ!$G$34:$G$777,СВЦЭМ!$A$34:$A$777,$A227,СВЦЭМ!$B$34:$B$777,P$225)+'СЕТ СН'!$F$15</f>
        <v>0</v>
      </c>
      <c r="Q227" s="36">
        <f>SUMIFS(СВЦЭМ!$G$34:$G$777,СВЦЭМ!$A$34:$A$777,$A227,СВЦЭМ!$B$34:$B$777,Q$225)+'СЕТ СН'!$F$15</f>
        <v>0</v>
      </c>
      <c r="R227" s="36">
        <f>SUMIFS(СВЦЭМ!$G$34:$G$777,СВЦЭМ!$A$34:$A$777,$A227,СВЦЭМ!$B$34:$B$777,R$225)+'СЕТ СН'!$F$15</f>
        <v>0</v>
      </c>
      <c r="S227" s="36">
        <f>SUMIFS(СВЦЭМ!$G$34:$G$777,СВЦЭМ!$A$34:$A$777,$A227,СВЦЭМ!$B$34:$B$777,S$225)+'СЕТ СН'!$F$15</f>
        <v>0</v>
      </c>
      <c r="T227" s="36">
        <f>SUMIFS(СВЦЭМ!$G$34:$G$777,СВЦЭМ!$A$34:$A$777,$A227,СВЦЭМ!$B$34:$B$777,T$225)+'СЕТ СН'!$F$15</f>
        <v>0</v>
      </c>
      <c r="U227" s="36">
        <f>SUMIFS(СВЦЭМ!$G$34:$G$777,СВЦЭМ!$A$34:$A$777,$A227,СВЦЭМ!$B$34:$B$777,U$225)+'СЕТ СН'!$F$15</f>
        <v>0</v>
      </c>
      <c r="V227" s="36">
        <f>SUMIFS(СВЦЭМ!$G$34:$G$777,СВЦЭМ!$A$34:$A$777,$A227,СВЦЭМ!$B$34:$B$777,V$225)+'СЕТ СН'!$F$15</f>
        <v>0</v>
      </c>
      <c r="W227" s="36">
        <f>SUMIFS(СВЦЭМ!$G$34:$G$777,СВЦЭМ!$A$34:$A$777,$A227,СВЦЭМ!$B$34:$B$777,W$225)+'СЕТ СН'!$F$15</f>
        <v>0</v>
      </c>
      <c r="X227" s="36">
        <f>SUMIFS(СВЦЭМ!$G$34:$G$777,СВЦЭМ!$A$34:$A$777,$A227,СВЦЭМ!$B$34:$B$777,X$225)+'СЕТ СН'!$F$15</f>
        <v>0</v>
      </c>
      <c r="Y227" s="36">
        <f>SUMIFS(СВЦЭМ!$G$34:$G$777,СВЦЭМ!$A$34:$A$777,$A227,СВЦЭМ!$B$34:$B$777,Y$225)+'СЕТ СН'!$F$15</f>
        <v>0</v>
      </c>
    </row>
    <row r="228" spans="1:27" ht="15.75" hidden="1" x14ac:dyDescent="0.2">
      <c r="A228" s="35">
        <f t="shared" ref="A228:A256" si="6">A227+1</f>
        <v>44046</v>
      </c>
      <c r="B228" s="36">
        <f>SUMIFS(СВЦЭМ!$G$34:$G$777,СВЦЭМ!$A$34:$A$777,$A228,СВЦЭМ!$B$34:$B$777,B$225)+'СЕТ СН'!$F$15</f>
        <v>0</v>
      </c>
      <c r="C228" s="36">
        <f>SUMIFS(СВЦЭМ!$G$34:$G$777,СВЦЭМ!$A$34:$A$777,$A228,СВЦЭМ!$B$34:$B$777,C$225)+'СЕТ СН'!$F$15</f>
        <v>0</v>
      </c>
      <c r="D228" s="36">
        <f>SUMIFS(СВЦЭМ!$G$34:$G$777,СВЦЭМ!$A$34:$A$777,$A228,СВЦЭМ!$B$34:$B$777,D$225)+'СЕТ СН'!$F$15</f>
        <v>0</v>
      </c>
      <c r="E228" s="36">
        <f>SUMIFS(СВЦЭМ!$G$34:$G$777,СВЦЭМ!$A$34:$A$777,$A228,СВЦЭМ!$B$34:$B$777,E$225)+'СЕТ СН'!$F$15</f>
        <v>0</v>
      </c>
      <c r="F228" s="36">
        <f>SUMIFS(СВЦЭМ!$G$34:$G$777,СВЦЭМ!$A$34:$A$777,$A228,СВЦЭМ!$B$34:$B$777,F$225)+'СЕТ СН'!$F$15</f>
        <v>0</v>
      </c>
      <c r="G228" s="36">
        <f>SUMIFS(СВЦЭМ!$G$34:$G$777,СВЦЭМ!$A$34:$A$777,$A228,СВЦЭМ!$B$34:$B$777,G$225)+'СЕТ СН'!$F$15</f>
        <v>0</v>
      </c>
      <c r="H228" s="36">
        <f>SUMIFS(СВЦЭМ!$G$34:$G$777,СВЦЭМ!$A$34:$A$777,$A228,СВЦЭМ!$B$34:$B$777,H$225)+'СЕТ СН'!$F$15</f>
        <v>0</v>
      </c>
      <c r="I228" s="36">
        <f>SUMIFS(СВЦЭМ!$G$34:$G$777,СВЦЭМ!$A$34:$A$777,$A228,СВЦЭМ!$B$34:$B$777,I$225)+'СЕТ СН'!$F$15</f>
        <v>0</v>
      </c>
      <c r="J228" s="36">
        <f>SUMIFS(СВЦЭМ!$G$34:$G$777,СВЦЭМ!$A$34:$A$777,$A228,СВЦЭМ!$B$34:$B$777,J$225)+'СЕТ СН'!$F$15</f>
        <v>0</v>
      </c>
      <c r="K228" s="36">
        <f>SUMIFS(СВЦЭМ!$G$34:$G$777,СВЦЭМ!$A$34:$A$777,$A228,СВЦЭМ!$B$34:$B$777,K$225)+'СЕТ СН'!$F$15</f>
        <v>0</v>
      </c>
      <c r="L228" s="36">
        <f>SUMIFS(СВЦЭМ!$G$34:$G$777,СВЦЭМ!$A$34:$A$777,$A228,СВЦЭМ!$B$34:$B$777,L$225)+'СЕТ СН'!$F$15</f>
        <v>0</v>
      </c>
      <c r="M228" s="36">
        <f>SUMIFS(СВЦЭМ!$G$34:$G$777,СВЦЭМ!$A$34:$A$777,$A228,СВЦЭМ!$B$34:$B$777,M$225)+'СЕТ СН'!$F$15</f>
        <v>0</v>
      </c>
      <c r="N228" s="36">
        <f>SUMIFS(СВЦЭМ!$G$34:$G$777,СВЦЭМ!$A$34:$A$777,$A228,СВЦЭМ!$B$34:$B$777,N$225)+'СЕТ СН'!$F$15</f>
        <v>0</v>
      </c>
      <c r="O228" s="36">
        <f>SUMIFS(СВЦЭМ!$G$34:$G$777,СВЦЭМ!$A$34:$A$777,$A228,СВЦЭМ!$B$34:$B$777,O$225)+'СЕТ СН'!$F$15</f>
        <v>0</v>
      </c>
      <c r="P228" s="36">
        <f>SUMIFS(СВЦЭМ!$G$34:$G$777,СВЦЭМ!$A$34:$A$777,$A228,СВЦЭМ!$B$34:$B$777,P$225)+'СЕТ СН'!$F$15</f>
        <v>0</v>
      </c>
      <c r="Q228" s="36">
        <f>SUMIFS(СВЦЭМ!$G$34:$G$777,СВЦЭМ!$A$34:$A$777,$A228,СВЦЭМ!$B$34:$B$777,Q$225)+'СЕТ СН'!$F$15</f>
        <v>0</v>
      </c>
      <c r="R228" s="36">
        <f>SUMIFS(СВЦЭМ!$G$34:$G$777,СВЦЭМ!$A$34:$A$777,$A228,СВЦЭМ!$B$34:$B$777,R$225)+'СЕТ СН'!$F$15</f>
        <v>0</v>
      </c>
      <c r="S228" s="36">
        <f>SUMIFS(СВЦЭМ!$G$34:$G$777,СВЦЭМ!$A$34:$A$777,$A228,СВЦЭМ!$B$34:$B$777,S$225)+'СЕТ СН'!$F$15</f>
        <v>0</v>
      </c>
      <c r="T228" s="36">
        <f>SUMIFS(СВЦЭМ!$G$34:$G$777,СВЦЭМ!$A$34:$A$777,$A228,СВЦЭМ!$B$34:$B$777,T$225)+'СЕТ СН'!$F$15</f>
        <v>0</v>
      </c>
      <c r="U228" s="36">
        <f>SUMIFS(СВЦЭМ!$G$34:$G$777,СВЦЭМ!$A$34:$A$777,$A228,СВЦЭМ!$B$34:$B$777,U$225)+'СЕТ СН'!$F$15</f>
        <v>0</v>
      </c>
      <c r="V228" s="36">
        <f>SUMIFS(СВЦЭМ!$G$34:$G$777,СВЦЭМ!$A$34:$A$777,$A228,СВЦЭМ!$B$34:$B$777,V$225)+'СЕТ СН'!$F$15</f>
        <v>0</v>
      </c>
      <c r="W228" s="36">
        <f>SUMIFS(СВЦЭМ!$G$34:$G$777,СВЦЭМ!$A$34:$A$777,$A228,СВЦЭМ!$B$34:$B$777,W$225)+'СЕТ СН'!$F$15</f>
        <v>0</v>
      </c>
      <c r="X228" s="36">
        <f>SUMIFS(СВЦЭМ!$G$34:$G$777,СВЦЭМ!$A$34:$A$777,$A228,СВЦЭМ!$B$34:$B$777,X$225)+'СЕТ СН'!$F$15</f>
        <v>0</v>
      </c>
      <c r="Y228" s="36">
        <f>SUMIFS(СВЦЭМ!$G$34:$G$777,СВЦЭМ!$A$34:$A$777,$A228,СВЦЭМ!$B$34:$B$777,Y$225)+'СЕТ СН'!$F$15</f>
        <v>0</v>
      </c>
    </row>
    <row r="229" spans="1:27" ht="15.75" hidden="1" x14ac:dyDescent="0.2">
      <c r="A229" s="35">
        <f t="shared" si="6"/>
        <v>44047</v>
      </c>
      <c r="B229" s="36">
        <f>SUMIFS(СВЦЭМ!$G$34:$G$777,СВЦЭМ!$A$34:$A$777,$A229,СВЦЭМ!$B$34:$B$777,B$225)+'СЕТ СН'!$F$15</f>
        <v>0</v>
      </c>
      <c r="C229" s="36">
        <f>SUMIFS(СВЦЭМ!$G$34:$G$777,СВЦЭМ!$A$34:$A$777,$A229,СВЦЭМ!$B$34:$B$777,C$225)+'СЕТ СН'!$F$15</f>
        <v>0</v>
      </c>
      <c r="D229" s="36">
        <f>SUMIFS(СВЦЭМ!$G$34:$G$777,СВЦЭМ!$A$34:$A$777,$A229,СВЦЭМ!$B$34:$B$777,D$225)+'СЕТ СН'!$F$15</f>
        <v>0</v>
      </c>
      <c r="E229" s="36">
        <f>SUMIFS(СВЦЭМ!$G$34:$G$777,СВЦЭМ!$A$34:$A$777,$A229,СВЦЭМ!$B$34:$B$777,E$225)+'СЕТ СН'!$F$15</f>
        <v>0</v>
      </c>
      <c r="F229" s="36">
        <f>SUMIFS(СВЦЭМ!$G$34:$G$777,СВЦЭМ!$A$34:$A$777,$A229,СВЦЭМ!$B$34:$B$777,F$225)+'СЕТ СН'!$F$15</f>
        <v>0</v>
      </c>
      <c r="G229" s="36">
        <f>SUMIFS(СВЦЭМ!$G$34:$G$777,СВЦЭМ!$A$34:$A$777,$A229,СВЦЭМ!$B$34:$B$777,G$225)+'СЕТ СН'!$F$15</f>
        <v>0</v>
      </c>
      <c r="H229" s="36">
        <f>SUMIFS(СВЦЭМ!$G$34:$G$777,СВЦЭМ!$A$34:$A$777,$A229,СВЦЭМ!$B$34:$B$777,H$225)+'СЕТ СН'!$F$15</f>
        <v>0</v>
      </c>
      <c r="I229" s="36">
        <f>SUMIFS(СВЦЭМ!$G$34:$G$777,СВЦЭМ!$A$34:$A$777,$A229,СВЦЭМ!$B$34:$B$777,I$225)+'СЕТ СН'!$F$15</f>
        <v>0</v>
      </c>
      <c r="J229" s="36">
        <f>SUMIFS(СВЦЭМ!$G$34:$G$777,СВЦЭМ!$A$34:$A$777,$A229,СВЦЭМ!$B$34:$B$777,J$225)+'СЕТ СН'!$F$15</f>
        <v>0</v>
      </c>
      <c r="K229" s="36">
        <f>SUMIFS(СВЦЭМ!$G$34:$G$777,СВЦЭМ!$A$34:$A$777,$A229,СВЦЭМ!$B$34:$B$777,K$225)+'СЕТ СН'!$F$15</f>
        <v>0</v>
      </c>
      <c r="L229" s="36">
        <f>SUMIFS(СВЦЭМ!$G$34:$G$777,СВЦЭМ!$A$34:$A$777,$A229,СВЦЭМ!$B$34:$B$777,L$225)+'СЕТ СН'!$F$15</f>
        <v>0</v>
      </c>
      <c r="M229" s="36">
        <f>SUMIFS(СВЦЭМ!$G$34:$G$777,СВЦЭМ!$A$34:$A$777,$A229,СВЦЭМ!$B$34:$B$777,M$225)+'СЕТ СН'!$F$15</f>
        <v>0</v>
      </c>
      <c r="N229" s="36">
        <f>SUMIFS(СВЦЭМ!$G$34:$G$777,СВЦЭМ!$A$34:$A$777,$A229,СВЦЭМ!$B$34:$B$777,N$225)+'СЕТ СН'!$F$15</f>
        <v>0</v>
      </c>
      <c r="O229" s="36">
        <f>SUMIFS(СВЦЭМ!$G$34:$G$777,СВЦЭМ!$A$34:$A$777,$A229,СВЦЭМ!$B$34:$B$777,O$225)+'СЕТ СН'!$F$15</f>
        <v>0</v>
      </c>
      <c r="P229" s="36">
        <f>SUMIFS(СВЦЭМ!$G$34:$G$777,СВЦЭМ!$A$34:$A$777,$A229,СВЦЭМ!$B$34:$B$777,P$225)+'СЕТ СН'!$F$15</f>
        <v>0</v>
      </c>
      <c r="Q229" s="36">
        <f>SUMIFS(СВЦЭМ!$G$34:$G$777,СВЦЭМ!$A$34:$A$777,$A229,СВЦЭМ!$B$34:$B$777,Q$225)+'СЕТ СН'!$F$15</f>
        <v>0</v>
      </c>
      <c r="R229" s="36">
        <f>SUMIFS(СВЦЭМ!$G$34:$G$777,СВЦЭМ!$A$34:$A$777,$A229,СВЦЭМ!$B$34:$B$777,R$225)+'СЕТ СН'!$F$15</f>
        <v>0</v>
      </c>
      <c r="S229" s="36">
        <f>SUMIFS(СВЦЭМ!$G$34:$G$777,СВЦЭМ!$A$34:$A$777,$A229,СВЦЭМ!$B$34:$B$777,S$225)+'СЕТ СН'!$F$15</f>
        <v>0</v>
      </c>
      <c r="T229" s="36">
        <f>SUMIFS(СВЦЭМ!$G$34:$G$777,СВЦЭМ!$A$34:$A$777,$A229,СВЦЭМ!$B$34:$B$777,T$225)+'СЕТ СН'!$F$15</f>
        <v>0</v>
      </c>
      <c r="U229" s="36">
        <f>SUMIFS(СВЦЭМ!$G$34:$G$777,СВЦЭМ!$A$34:$A$777,$A229,СВЦЭМ!$B$34:$B$777,U$225)+'СЕТ СН'!$F$15</f>
        <v>0</v>
      </c>
      <c r="V229" s="36">
        <f>SUMIFS(СВЦЭМ!$G$34:$G$777,СВЦЭМ!$A$34:$A$777,$A229,СВЦЭМ!$B$34:$B$777,V$225)+'СЕТ СН'!$F$15</f>
        <v>0</v>
      </c>
      <c r="W229" s="36">
        <f>SUMIFS(СВЦЭМ!$G$34:$G$777,СВЦЭМ!$A$34:$A$777,$A229,СВЦЭМ!$B$34:$B$777,W$225)+'СЕТ СН'!$F$15</f>
        <v>0</v>
      </c>
      <c r="X229" s="36">
        <f>SUMIFS(СВЦЭМ!$G$34:$G$777,СВЦЭМ!$A$34:$A$777,$A229,СВЦЭМ!$B$34:$B$777,X$225)+'СЕТ СН'!$F$15</f>
        <v>0</v>
      </c>
      <c r="Y229" s="36">
        <f>SUMIFS(СВЦЭМ!$G$34:$G$777,СВЦЭМ!$A$34:$A$777,$A229,СВЦЭМ!$B$34:$B$777,Y$225)+'СЕТ СН'!$F$15</f>
        <v>0</v>
      </c>
    </row>
    <row r="230" spans="1:27" ht="15.75" hidden="1" x14ac:dyDescent="0.2">
      <c r="A230" s="35">
        <f t="shared" si="6"/>
        <v>44048</v>
      </c>
      <c r="B230" s="36">
        <f>SUMIFS(СВЦЭМ!$G$34:$G$777,СВЦЭМ!$A$34:$A$777,$A230,СВЦЭМ!$B$34:$B$777,B$225)+'СЕТ СН'!$F$15</f>
        <v>0</v>
      </c>
      <c r="C230" s="36">
        <f>SUMIFS(СВЦЭМ!$G$34:$G$777,СВЦЭМ!$A$34:$A$777,$A230,СВЦЭМ!$B$34:$B$777,C$225)+'СЕТ СН'!$F$15</f>
        <v>0</v>
      </c>
      <c r="D230" s="36">
        <f>SUMIFS(СВЦЭМ!$G$34:$G$777,СВЦЭМ!$A$34:$A$777,$A230,СВЦЭМ!$B$34:$B$777,D$225)+'СЕТ СН'!$F$15</f>
        <v>0</v>
      </c>
      <c r="E230" s="36">
        <f>SUMIFS(СВЦЭМ!$G$34:$G$777,СВЦЭМ!$A$34:$A$777,$A230,СВЦЭМ!$B$34:$B$777,E$225)+'СЕТ СН'!$F$15</f>
        <v>0</v>
      </c>
      <c r="F230" s="36">
        <f>SUMIFS(СВЦЭМ!$G$34:$G$777,СВЦЭМ!$A$34:$A$777,$A230,СВЦЭМ!$B$34:$B$777,F$225)+'СЕТ СН'!$F$15</f>
        <v>0</v>
      </c>
      <c r="G230" s="36">
        <f>SUMIFS(СВЦЭМ!$G$34:$G$777,СВЦЭМ!$A$34:$A$777,$A230,СВЦЭМ!$B$34:$B$777,G$225)+'СЕТ СН'!$F$15</f>
        <v>0</v>
      </c>
      <c r="H230" s="36">
        <f>SUMIFS(СВЦЭМ!$G$34:$G$777,СВЦЭМ!$A$34:$A$777,$A230,СВЦЭМ!$B$34:$B$777,H$225)+'СЕТ СН'!$F$15</f>
        <v>0</v>
      </c>
      <c r="I230" s="36">
        <f>SUMIFS(СВЦЭМ!$G$34:$G$777,СВЦЭМ!$A$34:$A$777,$A230,СВЦЭМ!$B$34:$B$777,I$225)+'СЕТ СН'!$F$15</f>
        <v>0</v>
      </c>
      <c r="J230" s="36">
        <f>SUMIFS(СВЦЭМ!$G$34:$G$777,СВЦЭМ!$A$34:$A$777,$A230,СВЦЭМ!$B$34:$B$777,J$225)+'СЕТ СН'!$F$15</f>
        <v>0</v>
      </c>
      <c r="K230" s="36">
        <f>SUMIFS(СВЦЭМ!$G$34:$G$777,СВЦЭМ!$A$34:$A$777,$A230,СВЦЭМ!$B$34:$B$777,K$225)+'СЕТ СН'!$F$15</f>
        <v>0</v>
      </c>
      <c r="L230" s="36">
        <f>SUMIFS(СВЦЭМ!$G$34:$G$777,СВЦЭМ!$A$34:$A$777,$A230,СВЦЭМ!$B$34:$B$777,L$225)+'СЕТ СН'!$F$15</f>
        <v>0</v>
      </c>
      <c r="M230" s="36">
        <f>SUMIFS(СВЦЭМ!$G$34:$G$777,СВЦЭМ!$A$34:$A$777,$A230,СВЦЭМ!$B$34:$B$777,M$225)+'СЕТ СН'!$F$15</f>
        <v>0</v>
      </c>
      <c r="N230" s="36">
        <f>SUMIFS(СВЦЭМ!$G$34:$G$777,СВЦЭМ!$A$34:$A$777,$A230,СВЦЭМ!$B$34:$B$777,N$225)+'СЕТ СН'!$F$15</f>
        <v>0</v>
      </c>
      <c r="O230" s="36">
        <f>SUMIFS(СВЦЭМ!$G$34:$G$777,СВЦЭМ!$A$34:$A$777,$A230,СВЦЭМ!$B$34:$B$777,O$225)+'СЕТ СН'!$F$15</f>
        <v>0</v>
      </c>
      <c r="P230" s="36">
        <f>SUMIFS(СВЦЭМ!$G$34:$G$777,СВЦЭМ!$A$34:$A$777,$A230,СВЦЭМ!$B$34:$B$777,P$225)+'СЕТ СН'!$F$15</f>
        <v>0</v>
      </c>
      <c r="Q230" s="36">
        <f>SUMIFS(СВЦЭМ!$G$34:$G$777,СВЦЭМ!$A$34:$A$777,$A230,СВЦЭМ!$B$34:$B$777,Q$225)+'СЕТ СН'!$F$15</f>
        <v>0</v>
      </c>
      <c r="R230" s="36">
        <f>SUMIFS(СВЦЭМ!$G$34:$G$777,СВЦЭМ!$A$34:$A$777,$A230,СВЦЭМ!$B$34:$B$777,R$225)+'СЕТ СН'!$F$15</f>
        <v>0</v>
      </c>
      <c r="S230" s="36">
        <f>SUMIFS(СВЦЭМ!$G$34:$G$777,СВЦЭМ!$A$34:$A$777,$A230,СВЦЭМ!$B$34:$B$777,S$225)+'СЕТ СН'!$F$15</f>
        <v>0</v>
      </c>
      <c r="T230" s="36">
        <f>SUMIFS(СВЦЭМ!$G$34:$G$777,СВЦЭМ!$A$34:$A$777,$A230,СВЦЭМ!$B$34:$B$777,T$225)+'СЕТ СН'!$F$15</f>
        <v>0</v>
      </c>
      <c r="U230" s="36">
        <f>SUMIFS(СВЦЭМ!$G$34:$G$777,СВЦЭМ!$A$34:$A$777,$A230,СВЦЭМ!$B$34:$B$777,U$225)+'СЕТ СН'!$F$15</f>
        <v>0</v>
      </c>
      <c r="V230" s="36">
        <f>SUMIFS(СВЦЭМ!$G$34:$G$777,СВЦЭМ!$A$34:$A$777,$A230,СВЦЭМ!$B$34:$B$777,V$225)+'СЕТ СН'!$F$15</f>
        <v>0</v>
      </c>
      <c r="W230" s="36">
        <f>SUMIFS(СВЦЭМ!$G$34:$G$777,СВЦЭМ!$A$34:$A$777,$A230,СВЦЭМ!$B$34:$B$777,W$225)+'СЕТ СН'!$F$15</f>
        <v>0</v>
      </c>
      <c r="X230" s="36">
        <f>SUMIFS(СВЦЭМ!$G$34:$G$777,СВЦЭМ!$A$34:$A$777,$A230,СВЦЭМ!$B$34:$B$777,X$225)+'СЕТ СН'!$F$15</f>
        <v>0</v>
      </c>
      <c r="Y230" s="36">
        <f>SUMIFS(СВЦЭМ!$G$34:$G$777,СВЦЭМ!$A$34:$A$777,$A230,СВЦЭМ!$B$34:$B$777,Y$225)+'СЕТ СН'!$F$15</f>
        <v>0</v>
      </c>
    </row>
    <row r="231" spans="1:27" ht="15.75" hidden="1" x14ac:dyDescent="0.2">
      <c r="A231" s="35">
        <f t="shared" si="6"/>
        <v>44049</v>
      </c>
      <c r="B231" s="36">
        <f>SUMIFS(СВЦЭМ!$G$34:$G$777,СВЦЭМ!$A$34:$A$777,$A231,СВЦЭМ!$B$34:$B$777,B$225)+'СЕТ СН'!$F$15</f>
        <v>0</v>
      </c>
      <c r="C231" s="36">
        <f>SUMIFS(СВЦЭМ!$G$34:$G$777,СВЦЭМ!$A$34:$A$777,$A231,СВЦЭМ!$B$34:$B$777,C$225)+'СЕТ СН'!$F$15</f>
        <v>0</v>
      </c>
      <c r="D231" s="36">
        <f>SUMIFS(СВЦЭМ!$G$34:$G$777,СВЦЭМ!$A$34:$A$777,$A231,СВЦЭМ!$B$34:$B$777,D$225)+'СЕТ СН'!$F$15</f>
        <v>0</v>
      </c>
      <c r="E231" s="36">
        <f>SUMIFS(СВЦЭМ!$G$34:$G$777,СВЦЭМ!$A$34:$A$777,$A231,СВЦЭМ!$B$34:$B$777,E$225)+'СЕТ СН'!$F$15</f>
        <v>0</v>
      </c>
      <c r="F231" s="36">
        <f>SUMIFS(СВЦЭМ!$G$34:$G$777,СВЦЭМ!$A$34:$A$777,$A231,СВЦЭМ!$B$34:$B$777,F$225)+'СЕТ СН'!$F$15</f>
        <v>0</v>
      </c>
      <c r="G231" s="36">
        <f>SUMIFS(СВЦЭМ!$G$34:$G$777,СВЦЭМ!$A$34:$A$777,$A231,СВЦЭМ!$B$34:$B$777,G$225)+'СЕТ СН'!$F$15</f>
        <v>0</v>
      </c>
      <c r="H231" s="36">
        <f>SUMIFS(СВЦЭМ!$G$34:$G$777,СВЦЭМ!$A$34:$A$777,$A231,СВЦЭМ!$B$34:$B$777,H$225)+'СЕТ СН'!$F$15</f>
        <v>0</v>
      </c>
      <c r="I231" s="36">
        <f>SUMIFS(СВЦЭМ!$G$34:$G$777,СВЦЭМ!$A$34:$A$777,$A231,СВЦЭМ!$B$34:$B$777,I$225)+'СЕТ СН'!$F$15</f>
        <v>0</v>
      </c>
      <c r="J231" s="36">
        <f>SUMIFS(СВЦЭМ!$G$34:$G$777,СВЦЭМ!$A$34:$A$777,$A231,СВЦЭМ!$B$34:$B$777,J$225)+'СЕТ СН'!$F$15</f>
        <v>0</v>
      </c>
      <c r="K231" s="36">
        <f>SUMIFS(СВЦЭМ!$G$34:$G$777,СВЦЭМ!$A$34:$A$777,$A231,СВЦЭМ!$B$34:$B$777,K$225)+'СЕТ СН'!$F$15</f>
        <v>0</v>
      </c>
      <c r="L231" s="36">
        <f>SUMIFS(СВЦЭМ!$G$34:$G$777,СВЦЭМ!$A$34:$A$777,$A231,СВЦЭМ!$B$34:$B$777,L$225)+'СЕТ СН'!$F$15</f>
        <v>0</v>
      </c>
      <c r="M231" s="36">
        <f>SUMIFS(СВЦЭМ!$G$34:$G$777,СВЦЭМ!$A$34:$A$777,$A231,СВЦЭМ!$B$34:$B$777,M$225)+'СЕТ СН'!$F$15</f>
        <v>0</v>
      </c>
      <c r="N231" s="36">
        <f>SUMIFS(СВЦЭМ!$G$34:$G$777,СВЦЭМ!$A$34:$A$777,$A231,СВЦЭМ!$B$34:$B$777,N$225)+'СЕТ СН'!$F$15</f>
        <v>0</v>
      </c>
      <c r="O231" s="36">
        <f>SUMIFS(СВЦЭМ!$G$34:$G$777,СВЦЭМ!$A$34:$A$777,$A231,СВЦЭМ!$B$34:$B$777,O$225)+'СЕТ СН'!$F$15</f>
        <v>0</v>
      </c>
      <c r="P231" s="36">
        <f>SUMIFS(СВЦЭМ!$G$34:$G$777,СВЦЭМ!$A$34:$A$777,$A231,СВЦЭМ!$B$34:$B$777,P$225)+'СЕТ СН'!$F$15</f>
        <v>0</v>
      </c>
      <c r="Q231" s="36">
        <f>SUMIFS(СВЦЭМ!$G$34:$G$777,СВЦЭМ!$A$34:$A$777,$A231,СВЦЭМ!$B$34:$B$777,Q$225)+'СЕТ СН'!$F$15</f>
        <v>0</v>
      </c>
      <c r="R231" s="36">
        <f>SUMIFS(СВЦЭМ!$G$34:$G$777,СВЦЭМ!$A$34:$A$777,$A231,СВЦЭМ!$B$34:$B$777,R$225)+'СЕТ СН'!$F$15</f>
        <v>0</v>
      </c>
      <c r="S231" s="36">
        <f>SUMIFS(СВЦЭМ!$G$34:$G$777,СВЦЭМ!$A$34:$A$777,$A231,СВЦЭМ!$B$34:$B$777,S$225)+'СЕТ СН'!$F$15</f>
        <v>0</v>
      </c>
      <c r="T231" s="36">
        <f>SUMIFS(СВЦЭМ!$G$34:$G$777,СВЦЭМ!$A$34:$A$777,$A231,СВЦЭМ!$B$34:$B$777,T$225)+'СЕТ СН'!$F$15</f>
        <v>0</v>
      </c>
      <c r="U231" s="36">
        <f>SUMIFS(СВЦЭМ!$G$34:$G$777,СВЦЭМ!$A$34:$A$777,$A231,СВЦЭМ!$B$34:$B$777,U$225)+'СЕТ СН'!$F$15</f>
        <v>0</v>
      </c>
      <c r="V231" s="36">
        <f>SUMIFS(СВЦЭМ!$G$34:$G$777,СВЦЭМ!$A$34:$A$777,$A231,СВЦЭМ!$B$34:$B$777,V$225)+'СЕТ СН'!$F$15</f>
        <v>0</v>
      </c>
      <c r="W231" s="36">
        <f>SUMIFS(СВЦЭМ!$G$34:$G$777,СВЦЭМ!$A$34:$A$777,$A231,СВЦЭМ!$B$34:$B$777,W$225)+'СЕТ СН'!$F$15</f>
        <v>0</v>
      </c>
      <c r="X231" s="36">
        <f>SUMIFS(СВЦЭМ!$G$34:$G$777,СВЦЭМ!$A$34:$A$777,$A231,СВЦЭМ!$B$34:$B$777,X$225)+'СЕТ СН'!$F$15</f>
        <v>0</v>
      </c>
      <c r="Y231" s="36">
        <f>SUMIFS(СВЦЭМ!$G$34:$G$777,СВЦЭМ!$A$34:$A$777,$A231,СВЦЭМ!$B$34:$B$777,Y$225)+'СЕТ СН'!$F$15</f>
        <v>0</v>
      </c>
    </row>
    <row r="232" spans="1:27" ht="15.75" hidden="1" x14ac:dyDescent="0.2">
      <c r="A232" s="35">
        <f t="shared" si="6"/>
        <v>44050</v>
      </c>
      <c r="B232" s="36">
        <f>SUMIFS(СВЦЭМ!$G$34:$G$777,СВЦЭМ!$A$34:$A$777,$A232,СВЦЭМ!$B$34:$B$777,B$225)+'СЕТ СН'!$F$15</f>
        <v>0</v>
      </c>
      <c r="C232" s="36">
        <f>SUMIFS(СВЦЭМ!$G$34:$G$777,СВЦЭМ!$A$34:$A$777,$A232,СВЦЭМ!$B$34:$B$777,C$225)+'СЕТ СН'!$F$15</f>
        <v>0</v>
      </c>
      <c r="D232" s="36">
        <f>SUMIFS(СВЦЭМ!$G$34:$G$777,СВЦЭМ!$A$34:$A$777,$A232,СВЦЭМ!$B$34:$B$777,D$225)+'СЕТ СН'!$F$15</f>
        <v>0</v>
      </c>
      <c r="E232" s="36">
        <f>SUMIFS(СВЦЭМ!$G$34:$G$777,СВЦЭМ!$A$34:$A$777,$A232,СВЦЭМ!$B$34:$B$777,E$225)+'СЕТ СН'!$F$15</f>
        <v>0</v>
      </c>
      <c r="F232" s="36">
        <f>SUMIFS(СВЦЭМ!$G$34:$G$777,СВЦЭМ!$A$34:$A$777,$A232,СВЦЭМ!$B$34:$B$777,F$225)+'СЕТ СН'!$F$15</f>
        <v>0</v>
      </c>
      <c r="G232" s="36">
        <f>SUMIFS(СВЦЭМ!$G$34:$G$777,СВЦЭМ!$A$34:$A$777,$A232,СВЦЭМ!$B$34:$B$777,G$225)+'СЕТ СН'!$F$15</f>
        <v>0</v>
      </c>
      <c r="H232" s="36">
        <f>SUMIFS(СВЦЭМ!$G$34:$G$777,СВЦЭМ!$A$34:$A$777,$A232,СВЦЭМ!$B$34:$B$777,H$225)+'СЕТ СН'!$F$15</f>
        <v>0</v>
      </c>
      <c r="I232" s="36">
        <f>SUMIFS(СВЦЭМ!$G$34:$G$777,СВЦЭМ!$A$34:$A$777,$A232,СВЦЭМ!$B$34:$B$777,I$225)+'СЕТ СН'!$F$15</f>
        <v>0</v>
      </c>
      <c r="J232" s="36">
        <f>SUMIFS(СВЦЭМ!$G$34:$G$777,СВЦЭМ!$A$34:$A$777,$A232,СВЦЭМ!$B$34:$B$777,J$225)+'СЕТ СН'!$F$15</f>
        <v>0</v>
      </c>
      <c r="K232" s="36">
        <f>SUMIFS(СВЦЭМ!$G$34:$G$777,СВЦЭМ!$A$34:$A$777,$A232,СВЦЭМ!$B$34:$B$777,K$225)+'СЕТ СН'!$F$15</f>
        <v>0</v>
      </c>
      <c r="L232" s="36">
        <f>SUMIFS(СВЦЭМ!$G$34:$G$777,СВЦЭМ!$A$34:$A$777,$A232,СВЦЭМ!$B$34:$B$777,L$225)+'СЕТ СН'!$F$15</f>
        <v>0</v>
      </c>
      <c r="M232" s="36">
        <f>SUMIFS(СВЦЭМ!$G$34:$G$777,СВЦЭМ!$A$34:$A$777,$A232,СВЦЭМ!$B$34:$B$777,M$225)+'СЕТ СН'!$F$15</f>
        <v>0</v>
      </c>
      <c r="N232" s="36">
        <f>SUMIFS(СВЦЭМ!$G$34:$G$777,СВЦЭМ!$A$34:$A$777,$A232,СВЦЭМ!$B$34:$B$777,N$225)+'СЕТ СН'!$F$15</f>
        <v>0</v>
      </c>
      <c r="O232" s="36">
        <f>SUMIFS(СВЦЭМ!$G$34:$G$777,СВЦЭМ!$A$34:$A$777,$A232,СВЦЭМ!$B$34:$B$777,O$225)+'СЕТ СН'!$F$15</f>
        <v>0</v>
      </c>
      <c r="P232" s="36">
        <f>SUMIFS(СВЦЭМ!$G$34:$G$777,СВЦЭМ!$A$34:$A$777,$A232,СВЦЭМ!$B$34:$B$777,P$225)+'СЕТ СН'!$F$15</f>
        <v>0</v>
      </c>
      <c r="Q232" s="36">
        <f>SUMIFS(СВЦЭМ!$G$34:$G$777,СВЦЭМ!$A$34:$A$777,$A232,СВЦЭМ!$B$34:$B$777,Q$225)+'СЕТ СН'!$F$15</f>
        <v>0</v>
      </c>
      <c r="R232" s="36">
        <f>SUMIFS(СВЦЭМ!$G$34:$G$777,СВЦЭМ!$A$34:$A$777,$A232,СВЦЭМ!$B$34:$B$777,R$225)+'СЕТ СН'!$F$15</f>
        <v>0</v>
      </c>
      <c r="S232" s="36">
        <f>SUMIFS(СВЦЭМ!$G$34:$G$777,СВЦЭМ!$A$34:$A$777,$A232,СВЦЭМ!$B$34:$B$777,S$225)+'СЕТ СН'!$F$15</f>
        <v>0</v>
      </c>
      <c r="T232" s="36">
        <f>SUMIFS(СВЦЭМ!$G$34:$G$777,СВЦЭМ!$A$34:$A$777,$A232,СВЦЭМ!$B$34:$B$777,T$225)+'СЕТ СН'!$F$15</f>
        <v>0</v>
      </c>
      <c r="U232" s="36">
        <f>SUMIFS(СВЦЭМ!$G$34:$G$777,СВЦЭМ!$A$34:$A$777,$A232,СВЦЭМ!$B$34:$B$777,U$225)+'СЕТ СН'!$F$15</f>
        <v>0</v>
      </c>
      <c r="V232" s="36">
        <f>SUMIFS(СВЦЭМ!$G$34:$G$777,СВЦЭМ!$A$34:$A$777,$A232,СВЦЭМ!$B$34:$B$777,V$225)+'СЕТ СН'!$F$15</f>
        <v>0</v>
      </c>
      <c r="W232" s="36">
        <f>SUMIFS(СВЦЭМ!$G$34:$G$777,СВЦЭМ!$A$34:$A$777,$A232,СВЦЭМ!$B$34:$B$777,W$225)+'СЕТ СН'!$F$15</f>
        <v>0</v>
      </c>
      <c r="X232" s="36">
        <f>SUMIFS(СВЦЭМ!$G$34:$G$777,СВЦЭМ!$A$34:$A$777,$A232,СВЦЭМ!$B$34:$B$777,X$225)+'СЕТ СН'!$F$15</f>
        <v>0</v>
      </c>
      <c r="Y232" s="36">
        <f>SUMIFS(СВЦЭМ!$G$34:$G$777,СВЦЭМ!$A$34:$A$777,$A232,СВЦЭМ!$B$34:$B$777,Y$225)+'СЕТ СН'!$F$15</f>
        <v>0</v>
      </c>
    </row>
    <row r="233" spans="1:27" ht="15.75" hidden="1" x14ac:dyDescent="0.2">
      <c r="A233" s="35">
        <f t="shared" si="6"/>
        <v>44051</v>
      </c>
      <c r="B233" s="36">
        <f>SUMIFS(СВЦЭМ!$G$34:$G$777,СВЦЭМ!$A$34:$A$777,$A233,СВЦЭМ!$B$34:$B$777,B$225)+'СЕТ СН'!$F$15</f>
        <v>0</v>
      </c>
      <c r="C233" s="36">
        <f>SUMIFS(СВЦЭМ!$G$34:$G$777,СВЦЭМ!$A$34:$A$777,$A233,СВЦЭМ!$B$34:$B$777,C$225)+'СЕТ СН'!$F$15</f>
        <v>0</v>
      </c>
      <c r="D233" s="36">
        <f>SUMIFS(СВЦЭМ!$G$34:$G$777,СВЦЭМ!$A$34:$A$777,$A233,СВЦЭМ!$B$34:$B$777,D$225)+'СЕТ СН'!$F$15</f>
        <v>0</v>
      </c>
      <c r="E233" s="36">
        <f>SUMIFS(СВЦЭМ!$G$34:$G$777,СВЦЭМ!$A$34:$A$777,$A233,СВЦЭМ!$B$34:$B$777,E$225)+'СЕТ СН'!$F$15</f>
        <v>0</v>
      </c>
      <c r="F233" s="36">
        <f>SUMIFS(СВЦЭМ!$G$34:$G$777,СВЦЭМ!$A$34:$A$777,$A233,СВЦЭМ!$B$34:$B$777,F$225)+'СЕТ СН'!$F$15</f>
        <v>0</v>
      </c>
      <c r="G233" s="36">
        <f>SUMIFS(СВЦЭМ!$G$34:$G$777,СВЦЭМ!$A$34:$A$777,$A233,СВЦЭМ!$B$34:$B$777,G$225)+'СЕТ СН'!$F$15</f>
        <v>0</v>
      </c>
      <c r="H233" s="36">
        <f>SUMIFS(СВЦЭМ!$G$34:$G$777,СВЦЭМ!$A$34:$A$777,$A233,СВЦЭМ!$B$34:$B$777,H$225)+'СЕТ СН'!$F$15</f>
        <v>0</v>
      </c>
      <c r="I233" s="36">
        <f>SUMIFS(СВЦЭМ!$G$34:$G$777,СВЦЭМ!$A$34:$A$777,$A233,СВЦЭМ!$B$34:$B$777,I$225)+'СЕТ СН'!$F$15</f>
        <v>0</v>
      </c>
      <c r="J233" s="36">
        <f>SUMIFS(СВЦЭМ!$G$34:$G$777,СВЦЭМ!$A$34:$A$777,$A233,СВЦЭМ!$B$34:$B$777,J$225)+'СЕТ СН'!$F$15</f>
        <v>0</v>
      </c>
      <c r="K233" s="36">
        <f>SUMIFS(СВЦЭМ!$G$34:$G$777,СВЦЭМ!$A$34:$A$777,$A233,СВЦЭМ!$B$34:$B$777,K$225)+'СЕТ СН'!$F$15</f>
        <v>0</v>
      </c>
      <c r="L233" s="36">
        <f>SUMIFS(СВЦЭМ!$G$34:$G$777,СВЦЭМ!$A$34:$A$777,$A233,СВЦЭМ!$B$34:$B$777,L$225)+'СЕТ СН'!$F$15</f>
        <v>0</v>
      </c>
      <c r="M233" s="36">
        <f>SUMIFS(СВЦЭМ!$G$34:$G$777,СВЦЭМ!$A$34:$A$777,$A233,СВЦЭМ!$B$34:$B$777,M$225)+'СЕТ СН'!$F$15</f>
        <v>0</v>
      </c>
      <c r="N233" s="36">
        <f>SUMIFS(СВЦЭМ!$G$34:$G$777,СВЦЭМ!$A$34:$A$777,$A233,СВЦЭМ!$B$34:$B$777,N$225)+'СЕТ СН'!$F$15</f>
        <v>0</v>
      </c>
      <c r="O233" s="36">
        <f>SUMIFS(СВЦЭМ!$G$34:$G$777,СВЦЭМ!$A$34:$A$777,$A233,СВЦЭМ!$B$34:$B$777,O$225)+'СЕТ СН'!$F$15</f>
        <v>0</v>
      </c>
      <c r="P233" s="36">
        <f>SUMIFS(СВЦЭМ!$G$34:$G$777,СВЦЭМ!$A$34:$A$777,$A233,СВЦЭМ!$B$34:$B$777,P$225)+'СЕТ СН'!$F$15</f>
        <v>0</v>
      </c>
      <c r="Q233" s="36">
        <f>SUMIFS(СВЦЭМ!$G$34:$G$777,СВЦЭМ!$A$34:$A$777,$A233,СВЦЭМ!$B$34:$B$777,Q$225)+'СЕТ СН'!$F$15</f>
        <v>0</v>
      </c>
      <c r="R233" s="36">
        <f>SUMIFS(СВЦЭМ!$G$34:$G$777,СВЦЭМ!$A$34:$A$777,$A233,СВЦЭМ!$B$34:$B$777,R$225)+'СЕТ СН'!$F$15</f>
        <v>0</v>
      </c>
      <c r="S233" s="36">
        <f>SUMIFS(СВЦЭМ!$G$34:$G$777,СВЦЭМ!$A$34:$A$777,$A233,СВЦЭМ!$B$34:$B$777,S$225)+'СЕТ СН'!$F$15</f>
        <v>0</v>
      </c>
      <c r="T233" s="36">
        <f>SUMIFS(СВЦЭМ!$G$34:$G$777,СВЦЭМ!$A$34:$A$777,$A233,СВЦЭМ!$B$34:$B$777,T$225)+'СЕТ СН'!$F$15</f>
        <v>0</v>
      </c>
      <c r="U233" s="36">
        <f>SUMIFS(СВЦЭМ!$G$34:$G$777,СВЦЭМ!$A$34:$A$777,$A233,СВЦЭМ!$B$34:$B$777,U$225)+'СЕТ СН'!$F$15</f>
        <v>0</v>
      </c>
      <c r="V233" s="36">
        <f>SUMIFS(СВЦЭМ!$G$34:$G$777,СВЦЭМ!$A$34:$A$777,$A233,СВЦЭМ!$B$34:$B$777,V$225)+'СЕТ СН'!$F$15</f>
        <v>0</v>
      </c>
      <c r="W233" s="36">
        <f>SUMIFS(СВЦЭМ!$G$34:$G$777,СВЦЭМ!$A$34:$A$777,$A233,СВЦЭМ!$B$34:$B$777,W$225)+'СЕТ СН'!$F$15</f>
        <v>0</v>
      </c>
      <c r="X233" s="36">
        <f>SUMIFS(СВЦЭМ!$G$34:$G$777,СВЦЭМ!$A$34:$A$777,$A233,СВЦЭМ!$B$34:$B$777,X$225)+'СЕТ СН'!$F$15</f>
        <v>0</v>
      </c>
      <c r="Y233" s="36">
        <f>SUMIFS(СВЦЭМ!$G$34:$G$777,СВЦЭМ!$A$34:$A$777,$A233,СВЦЭМ!$B$34:$B$777,Y$225)+'СЕТ СН'!$F$15</f>
        <v>0</v>
      </c>
    </row>
    <row r="234" spans="1:27" ht="15.75" hidden="1" x14ac:dyDescent="0.2">
      <c r="A234" s="35">
        <f t="shared" si="6"/>
        <v>44052</v>
      </c>
      <c r="B234" s="36">
        <f>SUMIFS(СВЦЭМ!$G$34:$G$777,СВЦЭМ!$A$34:$A$777,$A234,СВЦЭМ!$B$34:$B$777,B$225)+'СЕТ СН'!$F$15</f>
        <v>0</v>
      </c>
      <c r="C234" s="36">
        <f>SUMIFS(СВЦЭМ!$G$34:$G$777,СВЦЭМ!$A$34:$A$777,$A234,СВЦЭМ!$B$34:$B$777,C$225)+'СЕТ СН'!$F$15</f>
        <v>0</v>
      </c>
      <c r="D234" s="36">
        <f>SUMIFS(СВЦЭМ!$G$34:$G$777,СВЦЭМ!$A$34:$A$777,$A234,СВЦЭМ!$B$34:$B$777,D$225)+'СЕТ СН'!$F$15</f>
        <v>0</v>
      </c>
      <c r="E234" s="36">
        <f>SUMIFS(СВЦЭМ!$G$34:$G$777,СВЦЭМ!$A$34:$A$777,$A234,СВЦЭМ!$B$34:$B$777,E$225)+'СЕТ СН'!$F$15</f>
        <v>0</v>
      </c>
      <c r="F234" s="36">
        <f>SUMIFS(СВЦЭМ!$G$34:$G$777,СВЦЭМ!$A$34:$A$777,$A234,СВЦЭМ!$B$34:$B$777,F$225)+'СЕТ СН'!$F$15</f>
        <v>0</v>
      </c>
      <c r="G234" s="36">
        <f>SUMIFS(СВЦЭМ!$G$34:$G$777,СВЦЭМ!$A$34:$A$777,$A234,СВЦЭМ!$B$34:$B$777,G$225)+'СЕТ СН'!$F$15</f>
        <v>0</v>
      </c>
      <c r="H234" s="36">
        <f>SUMIFS(СВЦЭМ!$G$34:$G$777,СВЦЭМ!$A$34:$A$777,$A234,СВЦЭМ!$B$34:$B$777,H$225)+'СЕТ СН'!$F$15</f>
        <v>0</v>
      </c>
      <c r="I234" s="36">
        <f>SUMIFS(СВЦЭМ!$G$34:$G$777,СВЦЭМ!$A$34:$A$777,$A234,СВЦЭМ!$B$34:$B$777,I$225)+'СЕТ СН'!$F$15</f>
        <v>0</v>
      </c>
      <c r="J234" s="36">
        <f>SUMIFS(СВЦЭМ!$G$34:$G$777,СВЦЭМ!$A$34:$A$777,$A234,СВЦЭМ!$B$34:$B$777,J$225)+'СЕТ СН'!$F$15</f>
        <v>0</v>
      </c>
      <c r="K234" s="36">
        <f>SUMIFS(СВЦЭМ!$G$34:$G$777,СВЦЭМ!$A$34:$A$777,$A234,СВЦЭМ!$B$34:$B$777,K$225)+'СЕТ СН'!$F$15</f>
        <v>0</v>
      </c>
      <c r="L234" s="36">
        <f>SUMIFS(СВЦЭМ!$G$34:$G$777,СВЦЭМ!$A$34:$A$777,$A234,СВЦЭМ!$B$34:$B$777,L$225)+'СЕТ СН'!$F$15</f>
        <v>0</v>
      </c>
      <c r="M234" s="36">
        <f>SUMIFS(СВЦЭМ!$G$34:$G$777,СВЦЭМ!$A$34:$A$777,$A234,СВЦЭМ!$B$34:$B$777,M$225)+'СЕТ СН'!$F$15</f>
        <v>0</v>
      </c>
      <c r="N234" s="36">
        <f>SUMIFS(СВЦЭМ!$G$34:$G$777,СВЦЭМ!$A$34:$A$777,$A234,СВЦЭМ!$B$34:$B$777,N$225)+'СЕТ СН'!$F$15</f>
        <v>0</v>
      </c>
      <c r="O234" s="36">
        <f>SUMIFS(СВЦЭМ!$G$34:$G$777,СВЦЭМ!$A$34:$A$777,$A234,СВЦЭМ!$B$34:$B$777,O$225)+'СЕТ СН'!$F$15</f>
        <v>0</v>
      </c>
      <c r="P234" s="36">
        <f>SUMIFS(СВЦЭМ!$G$34:$G$777,СВЦЭМ!$A$34:$A$777,$A234,СВЦЭМ!$B$34:$B$777,P$225)+'СЕТ СН'!$F$15</f>
        <v>0</v>
      </c>
      <c r="Q234" s="36">
        <f>SUMIFS(СВЦЭМ!$G$34:$G$777,СВЦЭМ!$A$34:$A$777,$A234,СВЦЭМ!$B$34:$B$777,Q$225)+'СЕТ СН'!$F$15</f>
        <v>0</v>
      </c>
      <c r="R234" s="36">
        <f>SUMIFS(СВЦЭМ!$G$34:$G$777,СВЦЭМ!$A$34:$A$777,$A234,СВЦЭМ!$B$34:$B$777,R$225)+'СЕТ СН'!$F$15</f>
        <v>0</v>
      </c>
      <c r="S234" s="36">
        <f>SUMIFS(СВЦЭМ!$G$34:$G$777,СВЦЭМ!$A$34:$A$777,$A234,СВЦЭМ!$B$34:$B$777,S$225)+'СЕТ СН'!$F$15</f>
        <v>0</v>
      </c>
      <c r="T234" s="36">
        <f>SUMIFS(СВЦЭМ!$G$34:$G$777,СВЦЭМ!$A$34:$A$777,$A234,СВЦЭМ!$B$34:$B$777,T$225)+'СЕТ СН'!$F$15</f>
        <v>0</v>
      </c>
      <c r="U234" s="36">
        <f>SUMIFS(СВЦЭМ!$G$34:$G$777,СВЦЭМ!$A$34:$A$777,$A234,СВЦЭМ!$B$34:$B$777,U$225)+'СЕТ СН'!$F$15</f>
        <v>0</v>
      </c>
      <c r="V234" s="36">
        <f>SUMIFS(СВЦЭМ!$G$34:$G$777,СВЦЭМ!$A$34:$A$777,$A234,СВЦЭМ!$B$34:$B$777,V$225)+'СЕТ СН'!$F$15</f>
        <v>0</v>
      </c>
      <c r="W234" s="36">
        <f>SUMIFS(СВЦЭМ!$G$34:$G$777,СВЦЭМ!$A$34:$A$777,$A234,СВЦЭМ!$B$34:$B$777,W$225)+'СЕТ СН'!$F$15</f>
        <v>0</v>
      </c>
      <c r="X234" s="36">
        <f>SUMIFS(СВЦЭМ!$G$34:$G$777,СВЦЭМ!$A$34:$A$777,$A234,СВЦЭМ!$B$34:$B$777,X$225)+'СЕТ СН'!$F$15</f>
        <v>0</v>
      </c>
      <c r="Y234" s="36">
        <f>SUMIFS(СВЦЭМ!$G$34:$G$777,СВЦЭМ!$A$34:$A$777,$A234,СВЦЭМ!$B$34:$B$777,Y$225)+'СЕТ СН'!$F$15</f>
        <v>0</v>
      </c>
    </row>
    <row r="235" spans="1:27" ht="15.75" hidden="1" x14ac:dyDescent="0.2">
      <c r="A235" s="35">
        <f t="shared" si="6"/>
        <v>44053</v>
      </c>
      <c r="B235" s="36">
        <f>SUMIFS(СВЦЭМ!$G$34:$G$777,СВЦЭМ!$A$34:$A$777,$A235,СВЦЭМ!$B$34:$B$777,B$225)+'СЕТ СН'!$F$15</f>
        <v>0</v>
      </c>
      <c r="C235" s="36">
        <f>SUMIFS(СВЦЭМ!$G$34:$G$777,СВЦЭМ!$A$34:$A$777,$A235,СВЦЭМ!$B$34:$B$777,C$225)+'СЕТ СН'!$F$15</f>
        <v>0</v>
      </c>
      <c r="D235" s="36">
        <f>SUMIFS(СВЦЭМ!$G$34:$G$777,СВЦЭМ!$A$34:$A$777,$A235,СВЦЭМ!$B$34:$B$777,D$225)+'СЕТ СН'!$F$15</f>
        <v>0</v>
      </c>
      <c r="E235" s="36">
        <f>SUMIFS(СВЦЭМ!$G$34:$G$777,СВЦЭМ!$A$34:$A$777,$A235,СВЦЭМ!$B$34:$B$777,E$225)+'СЕТ СН'!$F$15</f>
        <v>0</v>
      </c>
      <c r="F235" s="36">
        <f>SUMIFS(СВЦЭМ!$G$34:$G$777,СВЦЭМ!$A$34:$A$777,$A235,СВЦЭМ!$B$34:$B$777,F$225)+'СЕТ СН'!$F$15</f>
        <v>0</v>
      </c>
      <c r="G235" s="36">
        <f>SUMIFS(СВЦЭМ!$G$34:$G$777,СВЦЭМ!$A$34:$A$777,$A235,СВЦЭМ!$B$34:$B$777,G$225)+'СЕТ СН'!$F$15</f>
        <v>0</v>
      </c>
      <c r="H235" s="36">
        <f>SUMIFS(СВЦЭМ!$G$34:$G$777,СВЦЭМ!$A$34:$A$777,$A235,СВЦЭМ!$B$34:$B$777,H$225)+'СЕТ СН'!$F$15</f>
        <v>0</v>
      </c>
      <c r="I235" s="36">
        <f>SUMIFS(СВЦЭМ!$G$34:$G$777,СВЦЭМ!$A$34:$A$777,$A235,СВЦЭМ!$B$34:$B$777,I$225)+'СЕТ СН'!$F$15</f>
        <v>0</v>
      </c>
      <c r="J235" s="36">
        <f>SUMIFS(СВЦЭМ!$G$34:$G$777,СВЦЭМ!$A$34:$A$777,$A235,СВЦЭМ!$B$34:$B$777,J$225)+'СЕТ СН'!$F$15</f>
        <v>0</v>
      </c>
      <c r="K235" s="36">
        <f>SUMIFS(СВЦЭМ!$G$34:$G$777,СВЦЭМ!$A$34:$A$777,$A235,СВЦЭМ!$B$34:$B$777,K$225)+'СЕТ СН'!$F$15</f>
        <v>0</v>
      </c>
      <c r="L235" s="36">
        <f>SUMIFS(СВЦЭМ!$G$34:$G$777,СВЦЭМ!$A$34:$A$777,$A235,СВЦЭМ!$B$34:$B$777,L$225)+'СЕТ СН'!$F$15</f>
        <v>0</v>
      </c>
      <c r="M235" s="36">
        <f>SUMIFS(СВЦЭМ!$G$34:$G$777,СВЦЭМ!$A$34:$A$777,$A235,СВЦЭМ!$B$34:$B$777,M$225)+'СЕТ СН'!$F$15</f>
        <v>0</v>
      </c>
      <c r="N235" s="36">
        <f>SUMIFS(СВЦЭМ!$G$34:$G$777,СВЦЭМ!$A$34:$A$777,$A235,СВЦЭМ!$B$34:$B$777,N$225)+'СЕТ СН'!$F$15</f>
        <v>0</v>
      </c>
      <c r="O235" s="36">
        <f>SUMIFS(СВЦЭМ!$G$34:$G$777,СВЦЭМ!$A$34:$A$777,$A235,СВЦЭМ!$B$34:$B$777,O$225)+'СЕТ СН'!$F$15</f>
        <v>0</v>
      </c>
      <c r="P235" s="36">
        <f>SUMIFS(СВЦЭМ!$G$34:$G$777,СВЦЭМ!$A$34:$A$777,$A235,СВЦЭМ!$B$34:$B$777,P$225)+'СЕТ СН'!$F$15</f>
        <v>0</v>
      </c>
      <c r="Q235" s="36">
        <f>SUMIFS(СВЦЭМ!$G$34:$G$777,СВЦЭМ!$A$34:$A$777,$A235,СВЦЭМ!$B$34:$B$777,Q$225)+'СЕТ СН'!$F$15</f>
        <v>0</v>
      </c>
      <c r="R235" s="36">
        <f>SUMIFS(СВЦЭМ!$G$34:$G$777,СВЦЭМ!$A$34:$A$777,$A235,СВЦЭМ!$B$34:$B$777,R$225)+'СЕТ СН'!$F$15</f>
        <v>0</v>
      </c>
      <c r="S235" s="36">
        <f>SUMIFS(СВЦЭМ!$G$34:$G$777,СВЦЭМ!$A$34:$A$777,$A235,СВЦЭМ!$B$34:$B$777,S$225)+'СЕТ СН'!$F$15</f>
        <v>0</v>
      </c>
      <c r="T235" s="36">
        <f>SUMIFS(СВЦЭМ!$G$34:$G$777,СВЦЭМ!$A$34:$A$777,$A235,СВЦЭМ!$B$34:$B$777,T$225)+'СЕТ СН'!$F$15</f>
        <v>0</v>
      </c>
      <c r="U235" s="36">
        <f>SUMIFS(СВЦЭМ!$G$34:$G$777,СВЦЭМ!$A$34:$A$777,$A235,СВЦЭМ!$B$34:$B$777,U$225)+'СЕТ СН'!$F$15</f>
        <v>0</v>
      </c>
      <c r="V235" s="36">
        <f>SUMIFS(СВЦЭМ!$G$34:$G$777,СВЦЭМ!$A$34:$A$777,$A235,СВЦЭМ!$B$34:$B$777,V$225)+'СЕТ СН'!$F$15</f>
        <v>0</v>
      </c>
      <c r="W235" s="36">
        <f>SUMIFS(СВЦЭМ!$G$34:$G$777,СВЦЭМ!$A$34:$A$777,$A235,СВЦЭМ!$B$34:$B$777,W$225)+'СЕТ СН'!$F$15</f>
        <v>0</v>
      </c>
      <c r="X235" s="36">
        <f>SUMIFS(СВЦЭМ!$G$34:$G$777,СВЦЭМ!$A$34:$A$777,$A235,СВЦЭМ!$B$34:$B$777,X$225)+'СЕТ СН'!$F$15</f>
        <v>0</v>
      </c>
      <c r="Y235" s="36">
        <f>SUMIFS(СВЦЭМ!$G$34:$G$777,СВЦЭМ!$A$34:$A$777,$A235,СВЦЭМ!$B$34:$B$777,Y$225)+'СЕТ СН'!$F$15</f>
        <v>0</v>
      </c>
    </row>
    <row r="236" spans="1:27" ht="15.75" hidden="1" x14ac:dyDescent="0.2">
      <c r="A236" s="35">
        <f t="shared" si="6"/>
        <v>44054</v>
      </c>
      <c r="B236" s="36">
        <f>SUMIFS(СВЦЭМ!$G$34:$G$777,СВЦЭМ!$A$34:$A$777,$A236,СВЦЭМ!$B$34:$B$777,B$225)+'СЕТ СН'!$F$15</f>
        <v>0</v>
      </c>
      <c r="C236" s="36">
        <f>SUMIFS(СВЦЭМ!$G$34:$G$777,СВЦЭМ!$A$34:$A$777,$A236,СВЦЭМ!$B$34:$B$777,C$225)+'СЕТ СН'!$F$15</f>
        <v>0</v>
      </c>
      <c r="D236" s="36">
        <f>SUMIFS(СВЦЭМ!$G$34:$G$777,СВЦЭМ!$A$34:$A$777,$A236,СВЦЭМ!$B$34:$B$777,D$225)+'СЕТ СН'!$F$15</f>
        <v>0</v>
      </c>
      <c r="E236" s="36">
        <f>SUMIFS(СВЦЭМ!$G$34:$G$777,СВЦЭМ!$A$34:$A$777,$A236,СВЦЭМ!$B$34:$B$777,E$225)+'СЕТ СН'!$F$15</f>
        <v>0</v>
      </c>
      <c r="F236" s="36">
        <f>SUMIFS(СВЦЭМ!$G$34:$G$777,СВЦЭМ!$A$34:$A$777,$A236,СВЦЭМ!$B$34:$B$777,F$225)+'СЕТ СН'!$F$15</f>
        <v>0</v>
      </c>
      <c r="G236" s="36">
        <f>SUMIFS(СВЦЭМ!$G$34:$G$777,СВЦЭМ!$A$34:$A$777,$A236,СВЦЭМ!$B$34:$B$777,G$225)+'СЕТ СН'!$F$15</f>
        <v>0</v>
      </c>
      <c r="H236" s="36">
        <f>SUMIFS(СВЦЭМ!$G$34:$G$777,СВЦЭМ!$A$34:$A$777,$A236,СВЦЭМ!$B$34:$B$777,H$225)+'СЕТ СН'!$F$15</f>
        <v>0</v>
      </c>
      <c r="I236" s="36">
        <f>SUMIFS(СВЦЭМ!$G$34:$G$777,СВЦЭМ!$A$34:$A$777,$A236,СВЦЭМ!$B$34:$B$777,I$225)+'СЕТ СН'!$F$15</f>
        <v>0</v>
      </c>
      <c r="J236" s="36">
        <f>SUMIFS(СВЦЭМ!$G$34:$G$777,СВЦЭМ!$A$34:$A$777,$A236,СВЦЭМ!$B$34:$B$777,J$225)+'СЕТ СН'!$F$15</f>
        <v>0</v>
      </c>
      <c r="K236" s="36">
        <f>SUMIFS(СВЦЭМ!$G$34:$G$777,СВЦЭМ!$A$34:$A$777,$A236,СВЦЭМ!$B$34:$B$777,K$225)+'СЕТ СН'!$F$15</f>
        <v>0</v>
      </c>
      <c r="L236" s="36">
        <f>SUMIFS(СВЦЭМ!$G$34:$G$777,СВЦЭМ!$A$34:$A$777,$A236,СВЦЭМ!$B$34:$B$777,L$225)+'СЕТ СН'!$F$15</f>
        <v>0</v>
      </c>
      <c r="M236" s="36">
        <f>SUMIFS(СВЦЭМ!$G$34:$G$777,СВЦЭМ!$A$34:$A$777,$A236,СВЦЭМ!$B$34:$B$777,M$225)+'СЕТ СН'!$F$15</f>
        <v>0</v>
      </c>
      <c r="N236" s="36">
        <f>SUMIFS(СВЦЭМ!$G$34:$G$777,СВЦЭМ!$A$34:$A$777,$A236,СВЦЭМ!$B$34:$B$777,N$225)+'СЕТ СН'!$F$15</f>
        <v>0</v>
      </c>
      <c r="O236" s="36">
        <f>SUMIFS(СВЦЭМ!$G$34:$G$777,СВЦЭМ!$A$34:$A$777,$A236,СВЦЭМ!$B$34:$B$777,O$225)+'СЕТ СН'!$F$15</f>
        <v>0</v>
      </c>
      <c r="P236" s="36">
        <f>SUMIFS(СВЦЭМ!$G$34:$G$777,СВЦЭМ!$A$34:$A$777,$A236,СВЦЭМ!$B$34:$B$777,P$225)+'СЕТ СН'!$F$15</f>
        <v>0</v>
      </c>
      <c r="Q236" s="36">
        <f>SUMIFS(СВЦЭМ!$G$34:$G$777,СВЦЭМ!$A$34:$A$777,$A236,СВЦЭМ!$B$34:$B$777,Q$225)+'СЕТ СН'!$F$15</f>
        <v>0</v>
      </c>
      <c r="R236" s="36">
        <f>SUMIFS(СВЦЭМ!$G$34:$G$777,СВЦЭМ!$A$34:$A$777,$A236,СВЦЭМ!$B$34:$B$777,R$225)+'СЕТ СН'!$F$15</f>
        <v>0</v>
      </c>
      <c r="S236" s="36">
        <f>SUMIFS(СВЦЭМ!$G$34:$G$777,СВЦЭМ!$A$34:$A$777,$A236,СВЦЭМ!$B$34:$B$777,S$225)+'СЕТ СН'!$F$15</f>
        <v>0</v>
      </c>
      <c r="T236" s="36">
        <f>SUMIFS(СВЦЭМ!$G$34:$G$777,СВЦЭМ!$A$34:$A$777,$A236,СВЦЭМ!$B$34:$B$777,T$225)+'СЕТ СН'!$F$15</f>
        <v>0</v>
      </c>
      <c r="U236" s="36">
        <f>SUMIFS(СВЦЭМ!$G$34:$G$777,СВЦЭМ!$A$34:$A$777,$A236,СВЦЭМ!$B$34:$B$777,U$225)+'СЕТ СН'!$F$15</f>
        <v>0</v>
      </c>
      <c r="V236" s="36">
        <f>SUMIFS(СВЦЭМ!$G$34:$G$777,СВЦЭМ!$A$34:$A$777,$A236,СВЦЭМ!$B$34:$B$777,V$225)+'СЕТ СН'!$F$15</f>
        <v>0</v>
      </c>
      <c r="W236" s="36">
        <f>SUMIFS(СВЦЭМ!$G$34:$G$777,СВЦЭМ!$A$34:$A$777,$A236,СВЦЭМ!$B$34:$B$777,W$225)+'СЕТ СН'!$F$15</f>
        <v>0</v>
      </c>
      <c r="X236" s="36">
        <f>SUMIFS(СВЦЭМ!$G$34:$G$777,СВЦЭМ!$A$34:$A$777,$A236,СВЦЭМ!$B$34:$B$777,X$225)+'СЕТ СН'!$F$15</f>
        <v>0</v>
      </c>
      <c r="Y236" s="36">
        <f>SUMIFS(СВЦЭМ!$G$34:$G$777,СВЦЭМ!$A$34:$A$777,$A236,СВЦЭМ!$B$34:$B$777,Y$225)+'СЕТ СН'!$F$15</f>
        <v>0</v>
      </c>
    </row>
    <row r="237" spans="1:27" ht="15.75" hidden="1" x14ac:dyDescent="0.2">
      <c r="A237" s="35">
        <f t="shared" si="6"/>
        <v>44055</v>
      </c>
      <c r="B237" s="36">
        <f>SUMIFS(СВЦЭМ!$G$34:$G$777,СВЦЭМ!$A$34:$A$777,$A237,СВЦЭМ!$B$34:$B$777,B$225)+'СЕТ СН'!$F$15</f>
        <v>0</v>
      </c>
      <c r="C237" s="36">
        <f>SUMIFS(СВЦЭМ!$G$34:$G$777,СВЦЭМ!$A$34:$A$777,$A237,СВЦЭМ!$B$34:$B$777,C$225)+'СЕТ СН'!$F$15</f>
        <v>0</v>
      </c>
      <c r="D237" s="36">
        <f>SUMIFS(СВЦЭМ!$G$34:$G$777,СВЦЭМ!$A$34:$A$777,$A237,СВЦЭМ!$B$34:$B$777,D$225)+'СЕТ СН'!$F$15</f>
        <v>0</v>
      </c>
      <c r="E237" s="36">
        <f>SUMIFS(СВЦЭМ!$G$34:$G$777,СВЦЭМ!$A$34:$A$777,$A237,СВЦЭМ!$B$34:$B$777,E$225)+'СЕТ СН'!$F$15</f>
        <v>0</v>
      </c>
      <c r="F237" s="36">
        <f>SUMIFS(СВЦЭМ!$G$34:$G$777,СВЦЭМ!$A$34:$A$777,$A237,СВЦЭМ!$B$34:$B$777,F$225)+'СЕТ СН'!$F$15</f>
        <v>0</v>
      </c>
      <c r="G237" s="36">
        <f>SUMIFS(СВЦЭМ!$G$34:$G$777,СВЦЭМ!$A$34:$A$777,$A237,СВЦЭМ!$B$34:$B$777,G$225)+'СЕТ СН'!$F$15</f>
        <v>0</v>
      </c>
      <c r="H237" s="36">
        <f>SUMIFS(СВЦЭМ!$G$34:$G$777,СВЦЭМ!$A$34:$A$777,$A237,СВЦЭМ!$B$34:$B$777,H$225)+'СЕТ СН'!$F$15</f>
        <v>0</v>
      </c>
      <c r="I237" s="36">
        <f>SUMIFS(СВЦЭМ!$G$34:$G$777,СВЦЭМ!$A$34:$A$777,$A237,СВЦЭМ!$B$34:$B$777,I$225)+'СЕТ СН'!$F$15</f>
        <v>0</v>
      </c>
      <c r="J237" s="36">
        <f>SUMIFS(СВЦЭМ!$G$34:$G$777,СВЦЭМ!$A$34:$A$777,$A237,СВЦЭМ!$B$34:$B$777,J$225)+'СЕТ СН'!$F$15</f>
        <v>0</v>
      </c>
      <c r="K237" s="36">
        <f>SUMIFS(СВЦЭМ!$G$34:$G$777,СВЦЭМ!$A$34:$A$777,$A237,СВЦЭМ!$B$34:$B$777,K$225)+'СЕТ СН'!$F$15</f>
        <v>0</v>
      </c>
      <c r="L237" s="36">
        <f>SUMIFS(СВЦЭМ!$G$34:$G$777,СВЦЭМ!$A$34:$A$777,$A237,СВЦЭМ!$B$34:$B$777,L$225)+'СЕТ СН'!$F$15</f>
        <v>0</v>
      </c>
      <c r="M237" s="36">
        <f>SUMIFS(СВЦЭМ!$G$34:$G$777,СВЦЭМ!$A$34:$A$777,$A237,СВЦЭМ!$B$34:$B$777,M$225)+'СЕТ СН'!$F$15</f>
        <v>0</v>
      </c>
      <c r="N237" s="36">
        <f>SUMIFS(СВЦЭМ!$G$34:$G$777,СВЦЭМ!$A$34:$A$777,$A237,СВЦЭМ!$B$34:$B$777,N$225)+'СЕТ СН'!$F$15</f>
        <v>0</v>
      </c>
      <c r="O237" s="36">
        <f>SUMIFS(СВЦЭМ!$G$34:$G$777,СВЦЭМ!$A$34:$A$777,$A237,СВЦЭМ!$B$34:$B$777,O$225)+'СЕТ СН'!$F$15</f>
        <v>0</v>
      </c>
      <c r="P237" s="36">
        <f>SUMIFS(СВЦЭМ!$G$34:$G$777,СВЦЭМ!$A$34:$A$777,$A237,СВЦЭМ!$B$34:$B$777,P$225)+'СЕТ СН'!$F$15</f>
        <v>0</v>
      </c>
      <c r="Q237" s="36">
        <f>SUMIFS(СВЦЭМ!$G$34:$G$777,СВЦЭМ!$A$34:$A$777,$A237,СВЦЭМ!$B$34:$B$777,Q$225)+'СЕТ СН'!$F$15</f>
        <v>0</v>
      </c>
      <c r="R237" s="36">
        <f>SUMIFS(СВЦЭМ!$G$34:$G$777,СВЦЭМ!$A$34:$A$777,$A237,СВЦЭМ!$B$34:$B$777,R$225)+'СЕТ СН'!$F$15</f>
        <v>0</v>
      </c>
      <c r="S237" s="36">
        <f>SUMIFS(СВЦЭМ!$G$34:$G$777,СВЦЭМ!$A$34:$A$777,$A237,СВЦЭМ!$B$34:$B$777,S$225)+'СЕТ СН'!$F$15</f>
        <v>0</v>
      </c>
      <c r="T237" s="36">
        <f>SUMIFS(СВЦЭМ!$G$34:$G$777,СВЦЭМ!$A$34:$A$777,$A237,СВЦЭМ!$B$34:$B$777,T$225)+'СЕТ СН'!$F$15</f>
        <v>0</v>
      </c>
      <c r="U237" s="36">
        <f>SUMIFS(СВЦЭМ!$G$34:$G$777,СВЦЭМ!$A$34:$A$777,$A237,СВЦЭМ!$B$34:$B$777,U$225)+'СЕТ СН'!$F$15</f>
        <v>0</v>
      </c>
      <c r="V237" s="36">
        <f>SUMIFS(СВЦЭМ!$G$34:$G$777,СВЦЭМ!$A$34:$A$777,$A237,СВЦЭМ!$B$34:$B$777,V$225)+'СЕТ СН'!$F$15</f>
        <v>0</v>
      </c>
      <c r="W237" s="36">
        <f>SUMIFS(СВЦЭМ!$G$34:$G$777,СВЦЭМ!$A$34:$A$777,$A237,СВЦЭМ!$B$34:$B$777,W$225)+'СЕТ СН'!$F$15</f>
        <v>0</v>
      </c>
      <c r="X237" s="36">
        <f>SUMIFS(СВЦЭМ!$G$34:$G$777,СВЦЭМ!$A$34:$A$777,$A237,СВЦЭМ!$B$34:$B$777,X$225)+'СЕТ СН'!$F$15</f>
        <v>0</v>
      </c>
      <c r="Y237" s="36">
        <f>SUMIFS(СВЦЭМ!$G$34:$G$777,СВЦЭМ!$A$34:$A$777,$A237,СВЦЭМ!$B$34:$B$777,Y$225)+'СЕТ СН'!$F$15</f>
        <v>0</v>
      </c>
    </row>
    <row r="238" spans="1:27" ht="15.75" hidden="1" x14ac:dyDescent="0.2">
      <c r="A238" s="35">
        <f t="shared" si="6"/>
        <v>44056</v>
      </c>
      <c r="B238" s="36">
        <f>SUMIFS(СВЦЭМ!$G$34:$G$777,СВЦЭМ!$A$34:$A$777,$A238,СВЦЭМ!$B$34:$B$777,B$225)+'СЕТ СН'!$F$15</f>
        <v>0</v>
      </c>
      <c r="C238" s="36">
        <f>SUMIFS(СВЦЭМ!$G$34:$G$777,СВЦЭМ!$A$34:$A$777,$A238,СВЦЭМ!$B$34:$B$777,C$225)+'СЕТ СН'!$F$15</f>
        <v>0</v>
      </c>
      <c r="D238" s="36">
        <f>SUMIFS(СВЦЭМ!$G$34:$G$777,СВЦЭМ!$A$34:$A$777,$A238,СВЦЭМ!$B$34:$B$777,D$225)+'СЕТ СН'!$F$15</f>
        <v>0</v>
      </c>
      <c r="E238" s="36">
        <f>SUMIFS(СВЦЭМ!$G$34:$G$777,СВЦЭМ!$A$34:$A$777,$A238,СВЦЭМ!$B$34:$B$777,E$225)+'СЕТ СН'!$F$15</f>
        <v>0</v>
      </c>
      <c r="F238" s="36">
        <f>SUMIFS(СВЦЭМ!$G$34:$G$777,СВЦЭМ!$A$34:$A$777,$A238,СВЦЭМ!$B$34:$B$777,F$225)+'СЕТ СН'!$F$15</f>
        <v>0</v>
      </c>
      <c r="G238" s="36">
        <f>SUMIFS(СВЦЭМ!$G$34:$G$777,СВЦЭМ!$A$34:$A$777,$A238,СВЦЭМ!$B$34:$B$777,G$225)+'СЕТ СН'!$F$15</f>
        <v>0</v>
      </c>
      <c r="H238" s="36">
        <f>SUMIFS(СВЦЭМ!$G$34:$G$777,СВЦЭМ!$A$34:$A$777,$A238,СВЦЭМ!$B$34:$B$777,H$225)+'СЕТ СН'!$F$15</f>
        <v>0</v>
      </c>
      <c r="I238" s="36">
        <f>SUMIFS(СВЦЭМ!$G$34:$G$777,СВЦЭМ!$A$34:$A$777,$A238,СВЦЭМ!$B$34:$B$777,I$225)+'СЕТ СН'!$F$15</f>
        <v>0</v>
      </c>
      <c r="J238" s="36">
        <f>SUMIFS(СВЦЭМ!$G$34:$G$777,СВЦЭМ!$A$34:$A$777,$A238,СВЦЭМ!$B$34:$B$777,J$225)+'СЕТ СН'!$F$15</f>
        <v>0</v>
      </c>
      <c r="K238" s="36">
        <f>SUMIFS(СВЦЭМ!$G$34:$G$777,СВЦЭМ!$A$34:$A$777,$A238,СВЦЭМ!$B$34:$B$777,K$225)+'СЕТ СН'!$F$15</f>
        <v>0</v>
      </c>
      <c r="L238" s="36">
        <f>SUMIFS(СВЦЭМ!$G$34:$G$777,СВЦЭМ!$A$34:$A$777,$A238,СВЦЭМ!$B$34:$B$777,L$225)+'СЕТ СН'!$F$15</f>
        <v>0</v>
      </c>
      <c r="M238" s="36">
        <f>SUMIFS(СВЦЭМ!$G$34:$G$777,СВЦЭМ!$A$34:$A$777,$A238,СВЦЭМ!$B$34:$B$777,M$225)+'СЕТ СН'!$F$15</f>
        <v>0</v>
      </c>
      <c r="N238" s="36">
        <f>SUMIFS(СВЦЭМ!$G$34:$G$777,СВЦЭМ!$A$34:$A$777,$A238,СВЦЭМ!$B$34:$B$777,N$225)+'СЕТ СН'!$F$15</f>
        <v>0</v>
      </c>
      <c r="O238" s="36">
        <f>SUMIFS(СВЦЭМ!$G$34:$G$777,СВЦЭМ!$A$34:$A$777,$A238,СВЦЭМ!$B$34:$B$777,O$225)+'СЕТ СН'!$F$15</f>
        <v>0</v>
      </c>
      <c r="P238" s="36">
        <f>SUMIFS(СВЦЭМ!$G$34:$G$777,СВЦЭМ!$A$34:$A$777,$A238,СВЦЭМ!$B$34:$B$777,P$225)+'СЕТ СН'!$F$15</f>
        <v>0</v>
      </c>
      <c r="Q238" s="36">
        <f>SUMIFS(СВЦЭМ!$G$34:$G$777,СВЦЭМ!$A$34:$A$777,$A238,СВЦЭМ!$B$34:$B$777,Q$225)+'СЕТ СН'!$F$15</f>
        <v>0</v>
      </c>
      <c r="R238" s="36">
        <f>SUMIFS(СВЦЭМ!$G$34:$G$777,СВЦЭМ!$A$34:$A$777,$A238,СВЦЭМ!$B$34:$B$777,R$225)+'СЕТ СН'!$F$15</f>
        <v>0</v>
      </c>
      <c r="S238" s="36">
        <f>SUMIFS(СВЦЭМ!$G$34:$G$777,СВЦЭМ!$A$34:$A$777,$A238,СВЦЭМ!$B$34:$B$777,S$225)+'СЕТ СН'!$F$15</f>
        <v>0</v>
      </c>
      <c r="T238" s="36">
        <f>SUMIFS(СВЦЭМ!$G$34:$G$777,СВЦЭМ!$A$34:$A$777,$A238,СВЦЭМ!$B$34:$B$777,T$225)+'СЕТ СН'!$F$15</f>
        <v>0</v>
      </c>
      <c r="U238" s="36">
        <f>SUMIFS(СВЦЭМ!$G$34:$G$777,СВЦЭМ!$A$34:$A$777,$A238,СВЦЭМ!$B$34:$B$777,U$225)+'СЕТ СН'!$F$15</f>
        <v>0</v>
      </c>
      <c r="V238" s="36">
        <f>SUMIFS(СВЦЭМ!$G$34:$G$777,СВЦЭМ!$A$34:$A$777,$A238,СВЦЭМ!$B$34:$B$777,V$225)+'СЕТ СН'!$F$15</f>
        <v>0</v>
      </c>
      <c r="W238" s="36">
        <f>SUMIFS(СВЦЭМ!$G$34:$G$777,СВЦЭМ!$A$34:$A$777,$A238,СВЦЭМ!$B$34:$B$777,W$225)+'СЕТ СН'!$F$15</f>
        <v>0</v>
      </c>
      <c r="X238" s="36">
        <f>SUMIFS(СВЦЭМ!$G$34:$G$777,СВЦЭМ!$A$34:$A$777,$A238,СВЦЭМ!$B$34:$B$777,X$225)+'СЕТ СН'!$F$15</f>
        <v>0</v>
      </c>
      <c r="Y238" s="36">
        <f>SUMIFS(СВЦЭМ!$G$34:$G$777,СВЦЭМ!$A$34:$A$777,$A238,СВЦЭМ!$B$34:$B$777,Y$225)+'СЕТ СН'!$F$15</f>
        <v>0</v>
      </c>
    </row>
    <row r="239" spans="1:27" ht="15.75" hidden="1" x14ac:dyDescent="0.2">
      <c r="A239" s="35">
        <f t="shared" si="6"/>
        <v>44057</v>
      </c>
      <c r="B239" s="36">
        <f>SUMIFS(СВЦЭМ!$G$34:$G$777,СВЦЭМ!$A$34:$A$777,$A239,СВЦЭМ!$B$34:$B$777,B$225)+'СЕТ СН'!$F$15</f>
        <v>0</v>
      </c>
      <c r="C239" s="36">
        <f>SUMIFS(СВЦЭМ!$G$34:$G$777,СВЦЭМ!$A$34:$A$777,$A239,СВЦЭМ!$B$34:$B$777,C$225)+'СЕТ СН'!$F$15</f>
        <v>0</v>
      </c>
      <c r="D239" s="36">
        <f>SUMIFS(СВЦЭМ!$G$34:$G$777,СВЦЭМ!$A$34:$A$777,$A239,СВЦЭМ!$B$34:$B$777,D$225)+'СЕТ СН'!$F$15</f>
        <v>0</v>
      </c>
      <c r="E239" s="36">
        <f>SUMIFS(СВЦЭМ!$G$34:$G$777,СВЦЭМ!$A$34:$A$777,$A239,СВЦЭМ!$B$34:$B$777,E$225)+'СЕТ СН'!$F$15</f>
        <v>0</v>
      </c>
      <c r="F239" s="36">
        <f>SUMIFS(СВЦЭМ!$G$34:$G$777,СВЦЭМ!$A$34:$A$777,$A239,СВЦЭМ!$B$34:$B$777,F$225)+'СЕТ СН'!$F$15</f>
        <v>0</v>
      </c>
      <c r="G239" s="36">
        <f>SUMIFS(СВЦЭМ!$G$34:$G$777,СВЦЭМ!$A$34:$A$777,$A239,СВЦЭМ!$B$34:$B$777,G$225)+'СЕТ СН'!$F$15</f>
        <v>0</v>
      </c>
      <c r="H239" s="36">
        <f>SUMIFS(СВЦЭМ!$G$34:$G$777,СВЦЭМ!$A$34:$A$777,$A239,СВЦЭМ!$B$34:$B$777,H$225)+'СЕТ СН'!$F$15</f>
        <v>0</v>
      </c>
      <c r="I239" s="36">
        <f>SUMIFS(СВЦЭМ!$G$34:$G$777,СВЦЭМ!$A$34:$A$777,$A239,СВЦЭМ!$B$34:$B$777,I$225)+'СЕТ СН'!$F$15</f>
        <v>0</v>
      </c>
      <c r="J239" s="36">
        <f>SUMIFS(СВЦЭМ!$G$34:$G$777,СВЦЭМ!$A$34:$A$777,$A239,СВЦЭМ!$B$34:$B$777,J$225)+'СЕТ СН'!$F$15</f>
        <v>0</v>
      </c>
      <c r="K239" s="36">
        <f>SUMIFS(СВЦЭМ!$G$34:$G$777,СВЦЭМ!$A$34:$A$777,$A239,СВЦЭМ!$B$34:$B$777,K$225)+'СЕТ СН'!$F$15</f>
        <v>0</v>
      </c>
      <c r="L239" s="36">
        <f>SUMIFS(СВЦЭМ!$G$34:$G$777,СВЦЭМ!$A$34:$A$777,$A239,СВЦЭМ!$B$34:$B$777,L$225)+'СЕТ СН'!$F$15</f>
        <v>0</v>
      </c>
      <c r="M239" s="36">
        <f>SUMIFS(СВЦЭМ!$G$34:$G$777,СВЦЭМ!$A$34:$A$777,$A239,СВЦЭМ!$B$34:$B$777,M$225)+'СЕТ СН'!$F$15</f>
        <v>0</v>
      </c>
      <c r="N239" s="36">
        <f>SUMIFS(СВЦЭМ!$G$34:$G$777,СВЦЭМ!$A$34:$A$777,$A239,СВЦЭМ!$B$34:$B$777,N$225)+'СЕТ СН'!$F$15</f>
        <v>0</v>
      </c>
      <c r="O239" s="36">
        <f>SUMIFS(СВЦЭМ!$G$34:$G$777,СВЦЭМ!$A$34:$A$777,$A239,СВЦЭМ!$B$34:$B$777,O$225)+'СЕТ СН'!$F$15</f>
        <v>0</v>
      </c>
      <c r="P239" s="36">
        <f>SUMIFS(СВЦЭМ!$G$34:$G$777,СВЦЭМ!$A$34:$A$777,$A239,СВЦЭМ!$B$34:$B$777,P$225)+'СЕТ СН'!$F$15</f>
        <v>0</v>
      </c>
      <c r="Q239" s="36">
        <f>SUMIFS(СВЦЭМ!$G$34:$G$777,СВЦЭМ!$A$34:$A$777,$A239,СВЦЭМ!$B$34:$B$777,Q$225)+'СЕТ СН'!$F$15</f>
        <v>0</v>
      </c>
      <c r="R239" s="36">
        <f>SUMIFS(СВЦЭМ!$G$34:$G$777,СВЦЭМ!$A$34:$A$777,$A239,СВЦЭМ!$B$34:$B$777,R$225)+'СЕТ СН'!$F$15</f>
        <v>0</v>
      </c>
      <c r="S239" s="36">
        <f>SUMIFS(СВЦЭМ!$G$34:$G$777,СВЦЭМ!$A$34:$A$777,$A239,СВЦЭМ!$B$34:$B$777,S$225)+'СЕТ СН'!$F$15</f>
        <v>0</v>
      </c>
      <c r="T239" s="36">
        <f>SUMIFS(СВЦЭМ!$G$34:$G$777,СВЦЭМ!$A$34:$A$777,$A239,СВЦЭМ!$B$34:$B$777,T$225)+'СЕТ СН'!$F$15</f>
        <v>0</v>
      </c>
      <c r="U239" s="36">
        <f>SUMIFS(СВЦЭМ!$G$34:$G$777,СВЦЭМ!$A$34:$A$777,$A239,СВЦЭМ!$B$34:$B$777,U$225)+'СЕТ СН'!$F$15</f>
        <v>0</v>
      </c>
      <c r="V239" s="36">
        <f>SUMIFS(СВЦЭМ!$G$34:$G$777,СВЦЭМ!$A$34:$A$777,$A239,СВЦЭМ!$B$34:$B$777,V$225)+'СЕТ СН'!$F$15</f>
        <v>0</v>
      </c>
      <c r="W239" s="36">
        <f>SUMIFS(СВЦЭМ!$G$34:$G$777,СВЦЭМ!$A$34:$A$777,$A239,СВЦЭМ!$B$34:$B$777,W$225)+'СЕТ СН'!$F$15</f>
        <v>0</v>
      </c>
      <c r="X239" s="36">
        <f>SUMIFS(СВЦЭМ!$G$34:$G$777,СВЦЭМ!$A$34:$A$777,$A239,СВЦЭМ!$B$34:$B$777,X$225)+'СЕТ СН'!$F$15</f>
        <v>0</v>
      </c>
      <c r="Y239" s="36">
        <f>SUMIFS(СВЦЭМ!$G$34:$G$777,СВЦЭМ!$A$34:$A$777,$A239,СВЦЭМ!$B$34:$B$777,Y$225)+'СЕТ СН'!$F$15</f>
        <v>0</v>
      </c>
    </row>
    <row r="240" spans="1:27" ht="15.75" hidden="1" x14ac:dyDescent="0.2">
      <c r="A240" s="35">
        <f t="shared" si="6"/>
        <v>44058</v>
      </c>
      <c r="B240" s="36">
        <f>SUMIFS(СВЦЭМ!$G$34:$G$777,СВЦЭМ!$A$34:$A$777,$A240,СВЦЭМ!$B$34:$B$777,B$225)+'СЕТ СН'!$F$15</f>
        <v>0</v>
      </c>
      <c r="C240" s="36">
        <f>SUMIFS(СВЦЭМ!$G$34:$G$777,СВЦЭМ!$A$34:$A$777,$A240,СВЦЭМ!$B$34:$B$777,C$225)+'СЕТ СН'!$F$15</f>
        <v>0</v>
      </c>
      <c r="D240" s="36">
        <f>SUMIFS(СВЦЭМ!$G$34:$G$777,СВЦЭМ!$A$34:$A$777,$A240,СВЦЭМ!$B$34:$B$777,D$225)+'СЕТ СН'!$F$15</f>
        <v>0</v>
      </c>
      <c r="E240" s="36">
        <f>SUMIFS(СВЦЭМ!$G$34:$G$777,СВЦЭМ!$A$34:$A$777,$A240,СВЦЭМ!$B$34:$B$777,E$225)+'СЕТ СН'!$F$15</f>
        <v>0</v>
      </c>
      <c r="F240" s="36">
        <f>SUMIFS(СВЦЭМ!$G$34:$G$777,СВЦЭМ!$A$34:$A$777,$A240,СВЦЭМ!$B$34:$B$777,F$225)+'СЕТ СН'!$F$15</f>
        <v>0</v>
      </c>
      <c r="G240" s="36">
        <f>SUMIFS(СВЦЭМ!$G$34:$G$777,СВЦЭМ!$A$34:$A$777,$A240,СВЦЭМ!$B$34:$B$777,G$225)+'СЕТ СН'!$F$15</f>
        <v>0</v>
      </c>
      <c r="H240" s="36">
        <f>SUMIFS(СВЦЭМ!$G$34:$G$777,СВЦЭМ!$A$34:$A$777,$A240,СВЦЭМ!$B$34:$B$777,H$225)+'СЕТ СН'!$F$15</f>
        <v>0</v>
      </c>
      <c r="I240" s="36">
        <f>SUMIFS(СВЦЭМ!$G$34:$G$777,СВЦЭМ!$A$34:$A$777,$A240,СВЦЭМ!$B$34:$B$777,I$225)+'СЕТ СН'!$F$15</f>
        <v>0</v>
      </c>
      <c r="J240" s="36">
        <f>SUMIFS(СВЦЭМ!$G$34:$G$777,СВЦЭМ!$A$34:$A$777,$A240,СВЦЭМ!$B$34:$B$777,J$225)+'СЕТ СН'!$F$15</f>
        <v>0</v>
      </c>
      <c r="K240" s="36">
        <f>SUMIFS(СВЦЭМ!$G$34:$G$777,СВЦЭМ!$A$34:$A$777,$A240,СВЦЭМ!$B$34:$B$777,K$225)+'СЕТ СН'!$F$15</f>
        <v>0</v>
      </c>
      <c r="L240" s="36">
        <f>SUMIFS(СВЦЭМ!$G$34:$G$777,СВЦЭМ!$A$34:$A$777,$A240,СВЦЭМ!$B$34:$B$777,L$225)+'СЕТ СН'!$F$15</f>
        <v>0</v>
      </c>
      <c r="M240" s="36">
        <f>SUMIFS(СВЦЭМ!$G$34:$G$777,СВЦЭМ!$A$34:$A$777,$A240,СВЦЭМ!$B$34:$B$777,M$225)+'СЕТ СН'!$F$15</f>
        <v>0</v>
      </c>
      <c r="N240" s="36">
        <f>SUMIFS(СВЦЭМ!$G$34:$G$777,СВЦЭМ!$A$34:$A$777,$A240,СВЦЭМ!$B$34:$B$777,N$225)+'СЕТ СН'!$F$15</f>
        <v>0</v>
      </c>
      <c r="O240" s="36">
        <f>SUMIFS(СВЦЭМ!$G$34:$G$777,СВЦЭМ!$A$34:$A$777,$A240,СВЦЭМ!$B$34:$B$777,O$225)+'СЕТ СН'!$F$15</f>
        <v>0</v>
      </c>
      <c r="P240" s="36">
        <f>SUMIFS(СВЦЭМ!$G$34:$G$777,СВЦЭМ!$A$34:$A$777,$A240,СВЦЭМ!$B$34:$B$777,P$225)+'СЕТ СН'!$F$15</f>
        <v>0</v>
      </c>
      <c r="Q240" s="36">
        <f>SUMIFS(СВЦЭМ!$G$34:$G$777,СВЦЭМ!$A$34:$A$777,$A240,СВЦЭМ!$B$34:$B$777,Q$225)+'СЕТ СН'!$F$15</f>
        <v>0</v>
      </c>
      <c r="R240" s="36">
        <f>SUMIFS(СВЦЭМ!$G$34:$G$777,СВЦЭМ!$A$34:$A$777,$A240,СВЦЭМ!$B$34:$B$777,R$225)+'СЕТ СН'!$F$15</f>
        <v>0</v>
      </c>
      <c r="S240" s="36">
        <f>SUMIFS(СВЦЭМ!$G$34:$G$777,СВЦЭМ!$A$34:$A$777,$A240,СВЦЭМ!$B$34:$B$777,S$225)+'СЕТ СН'!$F$15</f>
        <v>0</v>
      </c>
      <c r="T240" s="36">
        <f>SUMIFS(СВЦЭМ!$G$34:$G$777,СВЦЭМ!$A$34:$A$777,$A240,СВЦЭМ!$B$34:$B$777,T$225)+'СЕТ СН'!$F$15</f>
        <v>0</v>
      </c>
      <c r="U240" s="36">
        <f>SUMIFS(СВЦЭМ!$G$34:$G$777,СВЦЭМ!$A$34:$A$777,$A240,СВЦЭМ!$B$34:$B$777,U$225)+'СЕТ СН'!$F$15</f>
        <v>0</v>
      </c>
      <c r="V240" s="36">
        <f>SUMIFS(СВЦЭМ!$G$34:$G$777,СВЦЭМ!$A$34:$A$777,$A240,СВЦЭМ!$B$34:$B$777,V$225)+'СЕТ СН'!$F$15</f>
        <v>0</v>
      </c>
      <c r="W240" s="36">
        <f>SUMIFS(СВЦЭМ!$G$34:$G$777,СВЦЭМ!$A$34:$A$777,$A240,СВЦЭМ!$B$34:$B$777,W$225)+'СЕТ СН'!$F$15</f>
        <v>0</v>
      </c>
      <c r="X240" s="36">
        <f>SUMIFS(СВЦЭМ!$G$34:$G$777,СВЦЭМ!$A$34:$A$777,$A240,СВЦЭМ!$B$34:$B$777,X$225)+'СЕТ СН'!$F$15</f>
        <v>0</v>
      </c>
      <c r="Y240" s="36">
        <f>SUMIFS(СВЦЭМ!$G$34:$G$777,СВЦЭМ!$A$34:$A$777,$A240,СВЦЭМ!$B$34:$B$777,Y$225)+'СЕТ СН'!$F$15</f>
        <v>0</v>
      </c>
    </row>
    <row r="241" spans="1:25" ht="15.75" hidden="1" x14ac:dyDescent="0.2">
      <c r="A241" s="35">
        <f t="shared" si="6"/>
        <v>44059</v>
      </c>
      <c r="B241" s="36">
        <f>SUMIFS(СВЦЭМ!$G$34:$G$777,СВЦЭМ!$A$34:$A$777,$A241,СВЦЭМ!$B$34:$B$777,B$225)+'СЕТ СН'!$F$15</f>
        <v>0</v>
      </c>
      <c r="C241" s="36">
        <f>SUMIFS(СВЦЭМ!$G$34:$G$777,СВЦЭМ!$A$34:$A$777,$A241,СВЦЭМ!$B$34:$B$777,C$225)+'СЕТ СН'!$F$15</f>
        <v>0</v>
      </c>
      <c r="D241" s="36">
        <f>SUMIFS(СВЦЭМ!$G$34:$G$777,СВЦЭМ!$A$34:$A$777,$A241,СВЦЭМ!$B$34:$B$777,D$225)+'СЕТ СН'!$F$15</f>
        <v>0</v>
      </c>
      <c r="E241" s="36">
        <f>SUMIFS(СВЦЭМ!$G$34:$G$777,СВЦЭМ!$A$34:$A$777,$A241,СВЦЭМ!$B$34:$B$777,E$225)+'СЕТ СН'!$F$15</f>
        <v>0</v>
      </c>
      <c r="F241" s="36">
        <f>SUMIFS(СВЦЭМ!$G$34:$G$777,СВЦЭМ!$A$34:$A$777,$A241,СВЦЭМ!$B$34:$B$777,F$225)+'СЕТ СН'!$F$15</f>
        <v>0</v>
      </c>
      <c r="G241" s="36">
        <f>SUMIFS(СВЦЭМ!$G$34:$G$777,СВЦЭМ!$A$34:$A$777,$A241,СВЦЭМ!$B$34:$B$777,G$225)+'СЕТ СН'!$F$15</f>
        <v>0</v>
      </c>
      <c r="H241" s="36">
        <f>SUMIFS(СВЦЭМ!$G$34:$G$777,СВЦЭМ!$A$34:$A$777,$A241,СВЦЭМ!$B$34:$B$777,H$225)+'СЕТ СН'!$F$15</f>
        <v>0</v>
      </c>
      <c r="I241" s="36">
        <f>SUMIFS(СВЦЭМ!$G$34:$G$777,СВЦЭМ!$A$34:$A$777,$A241,СВЦЭМ!$B$34:$B$777,I$225)+'СЕТ СН'!$F$15</f>
        <v>0</v>
      </c>
      <c r="J241" s="36">
        <f>SUMIFS(СВЦЭМ!$G$34:$G$777,СВЦЭМ!$A$34:$A$777,$A241,СВЦЭМ!$B$34:$B$777,J$225)+'СЕТ СН'!$F$15</f>
        <v>0</v>
      </c>
      <c r="K241" s="36">
        <f>SUMIFS(СВЦЭМ!$G$34:$G$777,СВЦЭМ!$A$34:$A$777,$A241,СВЦЭМ!$B$34:$B$777,K$225)+'СЕТ СН'!$F$15</f>
        <v>0</v>
      </c>
      <c r="L241" s="36">
        <f>SUMIFS(СВЦЭМ!$G$34:$G$777,СВЦЭМ!$A$34:$A$777,$A241,СВЦЭМ!$B$34:$B$777,L$225)+'СЕТ СН'!$F$15</f>
        <v>0</v>
      </c>
      <c r="M241" s="36">
        <f>SUMIFS(СВЦЭМ!$G$34:$G$777,СВЦЭМ!$A$34:$A$777,$A241,СВЦЭМ!$B$34:$B$777,M$225)+'СЕТ СН'!$F$15</f>
        <v>0</v>
      </c>
      <c r="N241" s="36">
        <f>SUMIFS(СВЦЭМ!$G$34:$G$777,СВЦЭМ!$A$34:$A$777,$A241,СВЦЭМ!$B$34:$B$777,N$225)+'СЕТ СН'!$F$15</f>
        <v>0</v>
      </c>
      <c r="O241" s="36">
        <f>SUMIFS(СВЦЭМ!$G$34:$G$777,СВЦЭМ!$A$34:$A$777,$A241,СВЦЭМ!$B$34:$B$777,O$225)+'СЕТ СН'!$F$15</f>
        <v>0</v>
      </c>
      <c r="P241" s="36">
        <f>SUMIFS(СВЦЭМ!$G$34:$G$777,СВЦЭМ!$A$34:$A$777,$A241,СВЦЭМ!$B$34:$B$777,P$225)+'СЕТ СН'!$F$15</f>
        <v>0</v>
      </c>
      <c r="Q241" s="36">
        <f>SUMIFS(СВЦЭМ!$G$34:$G$777,СВЦЭМ!$A$34:$A$777,$A241,СВЦЭМ!$B$34:$B$777,Q$225)+'СЕТ СН'!$F$15</f>
        <v>0</v>
      </c>
      <c r="R241" s="36">
        <f>SUMIFS(СВЦЭМ!$G$34:$G$777,СВЦЭМ!$A$34:$A$777,$A241,СВЦЭМ!$B$34:$B$777,R$225)+'СЕТ СН'!$F$15</f>
        <v>0</v>
      </c>
      <c r="S241" s="36">
        <f>SUMIFS(СВЦЭМ!$G$34:$G$777,СВЦЭМ!$A$34:$A$777,$A241,СВЦЭМ!$B$34:$B$777,S$225)+'СЕТ СН'!$F$15</f>
        <v>0</v>
      </c>
      <c r="T241" s="36">
        <f>SUMIFS(СВЦЭМ!$G$34:$G$777,СВЦЭМ!$A$34:$A$777,$A241,СВЦЭМ!$B$34:$B$777,T$225)+'СЕТ СН'!$F$15</f>
        <v>0</v>
      </c>
      <c r="U241" s="36">
        <f>SUMIFS(СВЦЭМ!$G$34:$G$777,СВЦЭМ!$A$34:$A$777,$A241,СВЦЭМ!$B$34:$B$777,U$225)+'СЕТ СН'!$F$15</f>
        <v>0</v>
      </c>
      <c r="V241" s="36">
        <f>SUMIFS(СВЦЭМ!$G$34:$G$777,СВЦЭМ!$A$34:$A$777,$A241,СВЦЭМ!$B$34:$B$777,V$225)+'СЕТ СН'!$F$15</f>
        <v>0</v>
      </c>
      <c r="W241" s="36">
        <f>SUMIFS(СВЦЭМ!$G$34:$G$777,СВЦЭМ!$A$34:$A$777,$A241,СВЦЭМ!$B$34:$B$777,W$225)+'СЕТ СН'!$F$15</f>
        <v>0</v>
      </c>
      <c r="X241" s="36">
        <f>SUMIFS(СВЦЭМ!$G$34:$G$777,СВЦЭМ!$A$34:$A$777,$A241,СВЦЭМ!$B$34:$B$777,X$225)+'СЕТ СН'!$F$15</f>
        <v>0</v>
      </c>
      <c r="Y241" s="36">
        <f>SUMIFS(СВЦЭМ!$G$34:$G$777,СВЦЭМ!$A$34:$A$777,$A241,СВЦЭМ!$B$34:$B$777,Y$225)+'СЕТ СН'!$F$15</f>
        <v>0</v>
      </c>
    </row>
    <row r="242" spans="1:25" ht="15.75" hidden="1" x14ac:dyDescent="0.2">
      <c r="A242" s="35">
        <f t="shared" si="6"/>
        <v>44060</v>
      </c>
      <c r="B242" s="36">
        <f>SUMIFS(СВЦЭМ!$G$34:$G$777,СВЦЭМ!$A$34:$A$777,$A242,СВЦЭМ!$B$34:$B$777,B$225)+'СЕТ СН'!$F$15</f>
        <v>0</v>
      </c>
      <c r="C242" s="36">
        <f>SUMIFS(СВЦЭМ!$G$34:$G$777,СВЦЭМ!$A$34:$A$777,$A242,СВЦЭМ!$B$34:$B$777,C$225)+'СЕТ СН'!$F$15</f>
        <v>0</v>
      </c>
      <c r="D242" s="36">
        <f>SUMIFS(СВЦЭМ!$G$34:$G$777,СВЦЭМ!$A$34:$A$777,$A242,СВЦЭМ!$B$34:$B$777,D$225)+'СЕТ СН'!$F$15</f>
        <v>0</v>
      </c>
      <c r="E242" s="36">
        <f>SUMIFS(СВЦЭМ!$G$34:$G$777,СВЦЭМ!$A$34:$A$777,$A242,СВЦЭМ!$B$34:$B$777,E$225)+'СЕТ СН'!$F$15</f>
        <v>0</v>
      </c>
      <c r="F242" s="36">
        <f>SUMIFS(СВЦЭМ!$G$34:$G$777,СВЦЭМ!$A$34:$A$777,$A242,СВЦЭМ!$B$34:$B$777,F$225)+'СЕТ СН'!$F$15</f>
        <v>0</v>
      </c>
      <c r="G242" s="36">
        <f>SUMIFS(СВЦЭМ!$G$34:$G$777,СВЦЭМ!$A$34:$A$777,$A242,СВЦЭМ!$B$34:$B$777,G$225)+'СЕТ СН'!$F$15</f>
        <v>0</v>
      </c>
      <c r="H242" s="36">
        <f>SUMIFS(СВЦЭМ!$G$34:$G$777,СВЦЭМ!$A$34:$A$777,$A242,СВЦЭМ!$B$34:$B$777,H$225)+'СЕТ СН'!$F$15</f>
        <v>0</v>
      </c>
      <c r="I242" s="36">
        <f>SUMIFS(СВЦЭМ!$G$34:$G$777,СВЦЭМ!$A$34:$A$777,$A242,СВЦЭМ!$B$34:$B$777,I$225)+'СЕТ СН'!$F$15</f>
        <v>0</v>
      </c>
      <c r="J242" s="36">
        <f>SUMIFS(СВЦЭМ!$G$34:$G$777,СВЦЭМ!$A$34:$A$777,$A242,СВЦЭМ!$B$34:$B$777,J$225)+'СЕТ СН'!$F$15</f>
        <v>0</v>
      </c>
      <c r="K242" s="36">
        <f>SUMIFS(СВЦЭМ!$G$34:$G$777,СВЦЭМ!$A$34:$A$777,$A242,СВЦЭМ!$B$34:$B$777,K$225)+'СЕТ СН'!$F$15</f>
        <v>0</v>
      </c>
      <c r="L242" s="36">
        <f>SUMIFS(СВЦЭМ!$G$34:$G$777,СВЦЭМ!$A$34:$A$777,$A242,СВЦЭМ!$B$34:$B$777,L$225)+'СЕТ СН'!$F$15</f>
        <v>0</v>
      </c>
      <c r="M242" s="36">
        <f>SUMIFS(СВЦЭМ!$G$34:$G$777,СВЦЭМ!$A$34:$A$777,$A242,СВЦЭМ!$B$34:$B$777,M$225)+'СЕТ СН'!$F$15</f>
        <v>0</v>
      </c>
      <c r="N242" s="36">
        <f>SUMIFS(СВЦЭМ!$G$34:$G$777,СВЦЭМ!$A$34:$A$777,$A242,СВЦЭМ!$B$34:$B$777,N$225)+'СЕТ СН'!$F$15</f>
        <v>0</v>
      </c>
      <c r="O242" s="36">
        <f>SUMIFS(СВЦЭМ!$G$34:$G$777,СВЦЭМ!$A$34:$A$777,$A242,СВЦЭМ!$B$34:$B$777,O$225)+'СЕТ СН'!$F$15</f>
        <v>0</v>
      </c>
      <c r="P242" s="36">
        <f>SUMIFS(СВЦЭМ!$G$34:$G$777,СВЦЭМ!$A$34:$A$777,$A242,СВЦЭМ!$B$34:$B$777,P$225)+'СЕТ СН'!$F$15</f>
        <v>0</v>
      </c>
      <c r="Q242" s="36">
        <f>SUMIFS(СВЦЭМ!$G$34:$G$777,СВЦЭМ!$A$34:$A$777,$A242,СВЦЭМ!$B$34:$B$777,Q$225)+'СЕТ СН'!$F$15</f>
        <v>0</v>
      </c>
      <c r="R242" s="36">
        <f>SUMIFS(СВЦЭМ!$G$34:$G$777,СВЦЭМ!$A$34:$A$777,$A242,СВЦЭМ!$B$34:$B$777,R$225)+'СЕТ СН'!$F$15</f>
        <v>0</v>
      </c>
      <c r="S242" s="36">
        <f>SUMIFS(СВЦЭМ!$G$34:$G$777,СВЦЭМ!$A$34:$A$777,$A242,СВЦЭМ!$B$34:$B$777,S$225)+'СЕТ СН'!$F$15</f>
        <v>0</v>
      </c>
      <c r="T242" s="36">
        <f>SUMIFS(СВЦЭМ!$G$34:$G$777,СВЦЭМ!$A$34:$A$777,$A242,СВЦЭМ!$B$34:$B$777,T$225)+'СЕТ СН'!$F$15</f>
        <v>0</v>
      </c>
      <c r="U242" s="36">
        <f>SUMIFS(СВЦЭМ!$G$34:$G$777,СВЦЭМ!$A$34:$A$777,$A242,СВЦЭМ!$B$34:$B$777,U$225)+'СЕТ СН'!$F$15</f>
        <v>0</v>
      </c>
      <c r="V242" s="36">
        <f>SUMIFS(СВЦЭМ!$G$34:$G$777,СВЦЭМ!$A$34:$A$777,$A242,СВЦЭМ!$B$34:$B$777,V$225)+'СЕТ СН'!$F$15</f>
        <v>0</v>
      </c>
      <c r="W242" s="36">
        <f>SUMIFS(СВЦЭМ!$G$34:$G$777,СВЦЭМ!$A$34:$A$777,$A242,СВЦЭМ!$B$34:$B$777,W$225)+'СЕТ СН'!$F$15</f>
        <v>0</v>
      </c>
      <c r="X242" s="36">
        <f>SUMIFS(СВЦЭМ!$G$34:$G$777,СВЦЭМ!$A$34:$A$777,$A242,СВЦЭМ!$B$34:$B$777,X$225)+'СЕТ СН'!$F$15</f>
        <v>0</v>
      </c>
      <c r="Y242" s="36">
        <f>SUMIFS(СВЦЭМ!$G$34:$G$777,СВЦЭМ!$A$34:$A$777,$A242,СВЦЭМ!$B$34:$B$777,Y$225)+'СЕТ СН'!$F$15</f>
        <v>0</v>
      </c>
    </row>
    <row r="243" spans="1:25" ht="15.75" hidden="1" x14ac:dyDescent="0.2">
      <c r="A243" s="35">
        <f t="shared" si="6"/>
        <v>44061</v>
      </c>
      <c r="B243" s="36">
        <f>SUMIFS(СВЦЭМ!$G$34:$G$777,СВЦЭМ!$A$34:$A$777,$A243,СВЦЭМ!$B$34:$B$777,B$225)+'СЕТ СН'!$F$15</f>
        <v>0</v>
      </c>
      <c r="C243" s="36">
        <f>SUMIFS(СВЦЭМ!$G$34:$G$777,СВЦЭМ!$A$34:$A$777,$A243,СВЦЭМ!$B$34:$B$777,C$225)+'СЕТ СН'!$F$15</f>
        <v>0</v>
      </c>
      <c r="D243" s="36">
        <f>SUMIFS(СВЦЭМ!$G$34:$G$777,СВЦЭМ!$A$34:$A$777,$A243,СВЦЭМ!$B$34:$B$777,D$225)+'СЕТ СН'!$F$15</f>
        <v>0</v>
      </c>
      <c r="E243" s="36">
        <f>SUMIFS(СВЦЭМ!$G$34:$G$777,СВЦЭМ!$A$34:$A$777,$A243,СВЦЭМ!$B$34:$B$777,E$225)+'СЕТ СН'!$F$15</f>
        <v>0</v>
      </c>
      <c r="F243" s="36">
        <f>SUMIFS(СВЦЭМ!$G$34:$G$777,СВЦЭМ!$A$34:$A$777,$A243,СВЦЭМ!$B$34:$B$777,F$225)+'СЕТ СН'!$F$15</f>
        <v>0</v>
      </c>
      <c r="G243" s="36">
        <f>SUMIFS(СВЦЭМ!$G$34:$G$777,СВЦЭМ!$A$34:$A$777,$A243,СВЦЭМ!$B$34:$B$777,G$225)+'СЕТ СН'!$F$15</f>
        <v>0</v>
      </c>
      <c r="H243" s="36">
        <f>SUMIFS(СВЦЭМ!$G$34:$G$777,СВЦЭМ!$A$34:$A$777,$A243,СВЦЭМ!$B$34:$B$777,H$225)+'СЕТ СН'!$F$15</f>
        <v>0</v>
      </c>
      <c r="I243" s="36">
        <f>SUMIFS(СВЦЭМ!$G$34:$G$777,СВЦЭМ!$A$34:$A$777,$A243,СВЦЭМ!$B$34:$B$777,I$225)+'СЕТ СН'!$F$15</f>
        <v>0</v>
      </c>
      <c r="J243" s="36">
        <f>SUMIFS(СВЦЭМ!$G$34:$G$777,СВЦЭМ!$A$34:$A$777,$A243,СВЦЭМ!$B$34:$B$777,J$225)+'СЕТ СН'!$F$15</f>
        <v>0</v>
      </c>
      <c r="K243" s="36">
        <f>SUMIFS(СВЦЭМ!$G$34:$G$777,СВЦЭМ!$A$34:$A$777,$A243,СВЦЭМ!$B$34:$B$777,K$225)+'СЕТ СН'!$F$15</f>
        <v>0</v>
      </c>
      <c r="L243" s="36">
        <f>SUMIFS(СВЦЭМ!$G$34:$G$777,СВЦЭМ!$A$34:$A$777,$A243,СВЦЭМ!$B$34:$B$777,L$225)+'СЕТ СН'!$F$15</f>
        <v>0</v>
      </c>
      <c r="M243" s="36">
        <f>SUMIFS(СВЦЭМ!$G$34:$G$777,СВЦЭМ!$A$34:$A$777,$A243,СВЦЭМ!$B$34:$B$777,M$225)+'СЕТ СН'!$F$15</f>
        <v>0</v>
      </c>
      <c r="N243" s="36">
        <f>SUMIFS(СВЦЭМ!$G$34:$G$777,СВЦЭМ!$A$34:$A$777,$A243,СВЦЭМ!$B$34:$B$777,N$225)+'СЕТ СН'!$F$15</f>
        <v>0</v>
      </c>
      <c r="O243" s="36">
        <f>SUMIFS(СВЦЭМ!$G$34:$G$777,СВЦЭМ!$A$34:$A$777,$A243,СВЦЭМ!$B$34:$B$777,O$225)+'СЕТ СН'!$F$15</f>
        <v>0</v>
      </c>
      <c r="P243" s="36">
        <f>SUMIFS(СВЦЭМ!$G$34:$G$777,СВЦЭМ!$A$34:$A$777,$A243,СВЦЭМ!$B$34:$B$777,P$225)+'СЕТ СН'!$F$15</f>
        <v>0</v>
      </c>
      <c r="Q243" s="36">
        <f>SUMIFS(СВЦЭМ!$G$34:$G$777,СВЦЭМ!$A$34:$A$777,$A243,СВЦЭМ!$B$34:$B$777,Q$225)+'СЕТ СН'!$F$15</f>
        <v>0</v>
      </c>
      <c r="R243" s="36">
        <f>SUMIFS(СВЦЭМ!$G$34:$G$777,СВЦЭМ!$A$34:$A$777,$A243,СВЦЭМ!$B$34:$B$777,R$225)+'СЕТ СН'!$F$15</f>
        <v>0</v>
      </c>
      <c r="S243" s="36">
        <f>SUMIFS(СВЦЭМ!$G$34:$G$777,СВЦЭМ!$A$34:$A$777,$A243,СВЦЭМ!$B$34:$B$777,S$225)+'СЕТ СН'!$F$15</f>
        <v>0</v>
      </c>
      <c r="T243" s="36">
        <f>SUMIFS(СВЦЭМ!$G$34:$G$777,СВЦЭМ!$A$34:$A$777,$A243,СВЦЭМ!$B$34:$B$777,T$225)+'СЕТ СН'!$F$15</f>
        <v>0</v>
      </c>
      <c r="U243" s="36">
        <f>SUMIFS(СВЦЭМ!$G$34:$G$777,СВЦЭМ!$A$34:$A$777,$A243,СВЦЭМ!$B$34:$B$777,U$225)+'СЕТ СН'!$F$15</f>
        <v>0</v>
      </c>
      <c r="V243" s="36">
        <f>SUMIFS(СВЦЭМ!$G$34:$G$777,СВЦЭМ!$A$34:$A$777,$A243,СВЦЭМ!$B$34:$B$777,V$225)+'СЕТ СН'!$F$15</f>
        <v>0</v>
      </c>
      <c r="W243" s="36">
        <f>SUMIFS(СВЦЭМ!$G$34:$G$777,СВЦЭМ!$A$34:$A$777,$A243,СВЦЭМ!$B$34:$B$777,W$225)+'СЕТ СН'!$F$15</f>
        <v>0</v>
      </c>
      <c r="X243" s="36">
        <f>SUMIFS(СВЦЭМ!$G$34:$G$777,СВЦЭМ!$A$34:$A$777,$A243,СВЦЭМ!$B$34:$B$777,X$225)+'СЕТ СН'!$F$15</f>
        <v>0</v>
      </c>
      <c r="Y243" s="36">
        <f>SUMIFS(СВЦЭМ!$G$34:$G$777,СВЦЭМ!$A$34:$A$777,$A243,СВЦЭМ!$B$34:$B$777,Y$225)+'СЕТ СН'!$F$15</f>
        <v>0</v>
      </c>
    </row>
    <row r="244" spans="1:25" ht="15.75" hidden="1" x14ac:dyDescent="0.2">
      <c r="A244" s="35">
        <f t="shared" si="6"/>
        <v>44062</v>
      </c>
      <c r="B244" s="36">
        <f>SUMIFS(СВЦЭМ!$G$34:$G$777,СВЦЭМ!$A$34:$A$777,$A244,СВЦЭМ!$B$34:$B$777,B$225)+'СЕТ СН'!$F$15</f>
        <v>0</v>
      </c>
      <c r="C244" s="36">
        <f>SUMIFS(СВЦЭМ!$G$34:$G$777,СВЦЭМ!$A$34:$A$777,$A244,СВЦЭМ!$B$34:$B$777,C$225)+'СЕТ СН'!$F$15</f>
        <v>0</v>
      </c>
      <c r="D244" s="36">
        <f>SUMIFS(СВЦЭМ!$G$34:$G$777,СВЦЭМ!$A$34:$A$777,$A244,СВЦЭМ!$B$34:$B$777,D$225)+'СЕТ СН'!$F$15</f>
        <v>0</v>
      </c>
      <c r="E244" s="36">
        <f>SUMIFS(СВЦЭМ!$G$34:$G$777,СВЦЭМ!$A$34:$A$777,$A244,СВЦЭМ!$B$34:$B$777,E$225)+'СЕТ СН'!$F$15</f>
        <v>0</v>
      </c>
      <c r="F244" s="36">
        <f>SUMIFS(СВЦЭМ!$G$34:$G$777,СВЦЭМ!$A$34:$A$777,$A244,СВЦЭМ!$B$34:$B$777,F$225)+'СЕТ СН'!$F$15</f>
        <v>0</v>
      </c>
      <c r="G244" s="36">
        <f>SUMIFS(СВЦЭМ!$G$34:$G$777,СВЦЭМ!$A$34:$A$777,$A244,СВЦЭМ!$B$34:$B$777,G$225)+'СЕТ СН'!$F$15</f>
        <v>0</v>
      </c>
      <c r="H244" s="36">
        <f>SUMIFS(СВЦЭМ!$G$34:$G$777,СВЦЭМ!$A$34:$A$777,$A244,СВЦЭМ!$B$34:$B$777,H$225)+'СЕТ СН'!$F$15</f>
        <v>0</v>
      </c>
      <c r="I244" s="36">
        <f>SUMIFS(СВЦЭМ!$G$34:$G$777,СВЦЭМ!$A$34:$A$777,$A244,СВЦЭМ!$B$34:$B$777,I$225)+'СЕТ СН'!$F$15</f>
        <v>0</v>
      </c>
      <c r="J244" s="36">
        <f>SUMIFS(СВЦЭМ!$G$34:$G$777,СВЦЭМ!$A$34:$A$777,$A244,СВЦЭМ!$B$34:$B$777,J$225)+'СЕТ СН'!$F$15</f>
        <v>0</v>
      </c>
      <c r="K244" s="36">
        <f>SUMIFS(СВЦЭМ!$G$34:$G$777,СВЦЭМ!$A$34:$A$777,$A244,СВЦЭМ!$B$34:$B$777,K$225)+'СЕТ СН'!$F$15</f>
        <v>0</v>
      </c>
      <c r="L244" s="36">
        <f>SUMIFS(СВЦЭМ!$G$34:$G$777,СВЦЭМ!$A$34:$A$777,$A244,СВЦЭМ!$B$34:$B$777,L$225)+'СЕТ СН'!$F$15</f>
        <v>0</v>
      </c>
      <c r="M244" s="36">
        <f>SUMIFS(СВЦЭМ!$G$34:$G$777,СВЦЭМ!$A$34:$A$777,$A244,СВЦЭМ!$B$34:$B$777,M$225)+'СЕТ СН'!$F$15</f>
        <v>0</v>
      </c>
      <c r="N244" s="36">
        <f>SUMIFS(СВЦЭМ!$G$34:$G$777,СВЦЭМ!$A$34:$A$777,$A244,СВЦЭМ!$B$34:$B$777,N$225)+'СЕТ СН'!$F$15</f>
        <v>0</v>
      </c>
      <c r="O244" s="36">
        <f>SUMIFS(СВЦЭМ!$G$34:$G$777,СВЦЭМ!$A$34:$A$777,$A244,СВЦЭМ!$B$34:$B$777,O$225)+'СЕТ СН'!$F$15</f>
        <v>0</v>
      </c>
      <c r="P244" s="36">
        <f>SUMIFS(СВЦЭМ!$G$34:$G$777,СВЦЭМ!$A$34:$A$777,$A244,СВЦЭМ!$B$34:$B$777,P$225)+'СЕТ СН'!$F$15</f>
        <v>0</v>
      </c>
      <c r="Q244" s="36">
        <f>SUMIFS(СВЦЭМ!$G$34:$G$777,СВЦЭМ!$A$34:$A$777,$A244,СВЦЭМ!$B$34:$B$777,Q$225)+'СЕТ СН'!$F$15</f>
        <v>0</v>
      </c>
      <c r="R244" s="36">
        <f>SUMIFS(СВЦЭМ!$G$34:$G$777,СВЦЭМ!$A$34:$A$777,$A244,СВЦЭМ!$B$34:$B$777,R$225)+'СЕТ СН'!$F$15</f>
        <v>0</v>
      </c>
      <c r="S244" s="36">
        <f>SUMIFS(СВЦЭМ!$G$34:$G$777,СВЦЭМ!$A$34:$A$777,$A244,СВЦЭМ!$B$34:$B$777,S$225)+'СЕТ СН'!$F$15</f>
        <v>0</v>
      </c>
      <c r="T244" s="36">
        <f>SUMIFS(СВЦЭМ!$G$34:$G$777,СВЦЭМ!$A$34:$A$777,$A244,СВЦЭМ!$B$34:$B$777,T$225)+'СЕТ СН'!$F$15</f>
        <v>0</v>
      </c>
      <c r="U244" s="36">
        <f>SUMIFS(СВЦЭМ!$G$34:$G$777,СВЦЭМ!$A$34:$A$777,$A244,СВЦЭМ!$B$34:$B$777,U$225)+'СЕТ СН'!$F$15</f>
        <v>0</v>
      </c>
      <c r="V244" s="36">
        <f>SUMIFS(СВЦЭМ!$G$34:$G$777,СВЦЭМ!$A$34:$A$777,$A244,СВЦЭМ!$B$34:$B$777,V$225)+'СЕТ СН'!$F$15</f>
        <v>0</v>
      </c>
      <c r="W244" s="36">
        <f>SUMIFS(СВЦЭМ!$G$34:$G$777,СВЦЭМ!$A$34:$A$777,$A244,СВЦЭМ!$B$34:$B$777,W$225)+'СЕТ СН'!$F$15</f>
        <v>0</v>
      </c>
      <c r="X244" s="36">
        <f>SUMIFS(СВЦЭМ!$G$34:$G$777,СВЦЭМ!$A$34:$A$777,$A244,СВЦЭМ!$B$34:$B$777,X$225)+'СЕТ СН'!$F$15</f>
        <v>0</v>
      </c>
      <c r="Y244" s="36">
        <f>SUMIFS(СВЦЭМ!$G$34:$G$777,СВЦЭМ!$A$34:$A$777,$A244,СВЦЭМ!$B$34:$B$777,Y$225)+'СЕТ СН'!$F$15</f>
        <v>0</v>
      </c>
    </row>
    <row r="245" spans="1:25" ht="15.75" hidden="1" x14ac:dyDescent="0.2">
      <c r="A245" s="35">
        <f t="shared" si="6"/>
        <v>44063</v>
      </c>
      <c r="B245" s="36">
        <f>SUMIFS(СВЦЭМ!$G$34:$G$777,СВЦЭМ!$A$34:$A$777,$A245,СВЦЭМ!$B$34:$B$777,B$225)+'СЕТ СН'!$F$15</f>
        <v>0</v>
      </c>
      <c r="C245" s="36">
        <f>SUMIFS(СВЦЭМ!$G$34:$G$777,СВЦЭМ!$A$34:$A$777,$A245,СВЦЭМ!$B$34:$B$777,C$225)+'СЕТ СН'!$F$15</f>
        <v>0</v>
      </c>
      <c r="D245" s="36">
        <f>SUMIFS(СВЦЭМ!$G$34:$G$777,СВЦЭМ!$A$34:$A$777,$A245,СВЦЭМ!$B$34:$B$777,D$225)+'СЕТ СН'!$F$15</f>
        <v>0</v>
      </c>
      <c r="E245" s="36">
        <f>SUMIFS(СВЦЭМ!$G$34:$G$777,СВЦЭМ!$A$34:$A$777,$A245,СВЦЭМ!$B$34:$B$777,E$225)+'СЕТ СН'!$F$15</f>
        <v>0</v>
      </c>
      <c r="F245" s="36">
        <f>SUMIFS(СВЦЭМ!$G$34:$G$777,СВЦЭМ!$A$34:$A$777,$A245,СВЦЭМ!$B$34:$B$777,F$225)+'СЕТ СН'!$F$15</f>
        <v>0</v>
      </c>
      <c r="G245" s="36">
        <f>SUMIFS(СВЦЭМ!$G$34:$G$777,СВЦЭМ!$A$34:$A$777,$A245,СВЦЭМ!$B$34:$B$777,G$225)+'СЕТ СН'!$F$15</f>
        <v>0</v>
      </c>
      <c r="H245" s="36">
        <f>SUMIFS(СВЦЭМ!$G$34:$G$777,СВЦЭМ!$A$34:$A$777,$A245,СВЦЭМ!$B$34:$B$777,H$225)+'СЕТ СН'!$F$15</f>
        <v>0</v>
      </c>
      <c r="I245" s="36">
        <f>SUMIFS(СВЦЭМ!$G$34:$G$777,СВЦЭМ!$A$34:$A$777,$A245,СВЦЭМ!$B$34:$B$777,I$225)+'СЕТ СН'!$F$15</f>
        <v>0</v>
      </c>
      <c r="J245" s="36">
        <f>SUMIFS(СВЦЭМ!$G$34:$G$777,СВЦЭМ!$A$34:$A$777,$A245,СВЦЭМ!$B$34:$B$777,J$225)+'СЕТ СН'!$F$15</f>
        <v>0</v>
      </c>
      <c r="K245" s="36">
        <f>SUMIFS(СВЦЭМ!$G$34:$G$777,СВЦЭМ!$A$34:$A$777,$A245,СВЦЭМ!$B$34:$B$777,K$225)+'СЕТ СН'!$F$15</f>
        <v>0</v>
      </c>
      <c r="L245" s="36">
        <f>SUMIFS(СВЦЭМ!$G$34:$G$777,СВЦЭМ!$A$34:$A$777,$A245,СВЦЭМ!$B$34:$B$777,L$225)+'СЕТ СН'!$F$15</f>
        <v>0</v>
      </c>
      <c r="M245" s="36">
        <f>SUMIFS(СВЦЭМ!$G$34:$G$777,СВЦЭМ!$A$34:$A$777,$A245,СВЦЭМ!$B$34:$B$777,M$225)+'СЕТ СН'!$F$15</f>
        <v>0</v>
      </c>
      <c r="N245" s="36">
        <f>SUMIFS(СВЦЭМ!$G$34:$G$777,СВЦЭМ!$A$34:$A$777,$A245,СВЦЭМ!$B$34:$B$777,N$225)+'СЕТ СН'!$F$15</f>
        <v>0</v>
      </c>
      <c r="O245" s="36">
        <f>SUMIFS(СВЦЭМ!$G$34:$G$777,СВЦЭМ!$A$34:$A$777,$A245,СВЦЭМ!$B$34:$B$777,O$225)+'СЕТ СН'!$F$15</f>
        <v>0</v>
      </c>
      <c r="P245" s="36">
        <f>SUMIFS(СВЦЭМ!$G$34:$G$777,СВЦЭМ!$A$34:$A$777,$A245,СВЦЭМ!$B$34:$B$777,P$225)+'СЕТ СН'!$F$15</f>
        <v>0</v>
      </c>
      <c r="Q245" s="36">
        <f>SUMIFS(СВЦЭМ!$G$34:$G$777,СВЦЭМ!$A$34:$A$777,$A245,СВЦЭМ!$B$34:$B$777,Q$225)+'СЕТ СН'!$F$15</f>
        <v>0</v>
      </c>
      <c r="R245" s="36">
        <f>SUMIFS(СВЦЭМ!$G$34:$G$777,СВЦЭМ!$A$34:$A$777,$A245,СВЦЭМ!$B$34:$B$777,R$225)+'СЕТ СН'!$F$15</f>
        <v>0</v>
      </c>
      <c r="S245" s="36">
        <f>SUMIFS(СВЦЭМ!$G$34:$G$777,СВЦЭМ!$A$34:$A$777,$A245,СВЦЭМ!$B$34:$B$777,S$225)+'СЕТ СН'!$F$15</f>
        <v>0</v>
      </c>
      <c r="T245" s="36">
        <f>SUMIFS(СВЦЭМ!$G$34:$G$777,СВЦЭМ!$A$34:$A$777,$A245,СВЦЭМ!$B$34:$B$777,T$225)+'СЕТ СН'!$F$15</f>
        <v>0</v>
      </c>
      <c r="U245" s="36">
        <f>SUMIFS(СВЦЭМ!$G$34:$G$777,СВЦЭМ!$A$34:$A$777,$A245,СВЦЭМ!$B$34:$B$777,U$225)+'СЕТ СН'!$F$15</f>
        <v>0</v>
      </c>
      <c r="V245" s="36">
        <f>SUMIFS(СВЦЭМ!$G$34:$G$777,СВЦЭМ!$A$34:$A$777,$A245,СВЦЭМ!$B$34:$B$777,V$225)+'СЕТ СН'!$F$15</f>
        <v>0</v>
      </c>
      <c r="W245" s="36">
        <f>SUMIFS(СВЦЭМ!$G$34:$G$777,СВЦЭМ!$A$34:$A$777,$A245,СВЦЭМ!$B$34:$B$777,W$225)+'СЕТ СН'!$F$15</f>
        <v>0</v>
      </c>
      <c r="X245" s="36">
        <f>SUMIFS(СВЦЭМ!$G$34:$G$777,СВЦЭМ!$A$34:$A$777,$A245,СВЦЭМ!$B$34:$B$777,X$225)+'СЕТ СН'!$F$15</f>
        <v>0</v>
      </c>
      <c r="Y245" s="36">
        <f>SUMIFS(СВЦЭМ!$G$34:$G$777,СВЦЭМ!$A$34:$A$777,$A245,СВЦЭМ!$B$34:$B$777,Y$225)+'СЕТ СН'!$F$15</f>
        <v>0</v>
      </c>
    </row>
    <row r="246" spans="1:25" ht="15.75" hidden="1" x14ac:dyDescent="0.2">
      <c r="A246" s="35">
        <f t="shared" si="6"/>
        <v>44064</v>
      </c>
      <c r="B246" s="36">
        <f>SUMIFS(СВЦЭМ!$G$34:$G$777,СВЦЭМ!$A$34:$A$777,$A246,СВЦЭМ!$B$34:$B$777,B$225)+'СЕТ СН'!$F$15</f>
        <v>0</v>
      </c>
      <c r="C246" s="36">
        <f>SUMIFS(СВЦЭМ!$G$34:$G$777,СВЦЭМ!$A$34:$A$777,$A246,СВЦЭМ!$B$34:$B$777,C$225)+'СЕТ СН'!$F$15</f>
        <v>0</v>
      </c>
      <c r="D246" s="36">
        <f>SUMIFS(СВЦЭМ!$G$34:$G$777,СВЦЭМ!$A$34:$A$777,$A246,СВЦЭМ!$B$34:$B$777,D$225)+'СЕТ СН'!$F$15</f>
        <v>0</v>
      </c>
      <c r="E246" s="36">
        <f>SUMIFS(СВЦЭМ!$G$34:$G$777,СВЦЭМ!$A$34:$A$777,$A246,СВЦЭМ!$B$34:$B$777,E$225)+'СЕТ СН'!$F$15</f>
        <v>0</v>
      </c>
      <c r="F246" s="36">
        <f>SUMIFS(СВЦЭМ!$G$34:$G$777,СВЦЭМ!$A$34:$A$777,$A246,СВЦЭМ!$B$34:$B$777,F$225)+'СЕТ СН'!$F$15</f>
        <v>0</v>
      </c>
      <c r="G246" s="36">
        <f>SUMIFS(СВЦЭМ!$G$34:$G$777,СВЦЭМ!$A$34:$A$777,$A246,СВЦЭМ!$B$34:$B$777,G$225)+'СЕТ СН'!$F$15</f>
        <v>0</v>
      </c>
      <c r="H246" s="36">
        <f>SUMIFS(СВЦЭМ!$G$34:$G$777,СВЦЭМ!$A$34:$A$777,$A246,СВЦЭМ!$B$34:$B$777,H$225)+'СЕТ СН'!$F$15</f>
        <v>0</v>
      </c>
      <c r="I246" s="36">
        <f>SUMIFS(СВЦЭМ!$G$34:$G$777,СВЦЭМ!$A$34:$A$777,$A246,СВЦЭМ!$B$34:$B$777,I$225)+'СЕТ СН'!$F$15</f>
        <v>0</v>
      </c>
      <c r="J246" s="36">
        <f>SUMIFS(СВЦЭМ!$G$34:$G$777,СВЦЭМ!$A$34:$A$777,$A246,СВЦЭМ!$B$34:$B$777,J$225)+'СЕТ СН'!$F$15</f>
        <v>0</v>
      </c>
      <c r="K246" s="36">
        <f>SUMIFS(СВЦЭМ!$G$34:$G$777,СВЦЭМ!$A$34:$A$777,$A246,СВЦЭМ!$B$34:$B$777,K$225)+'СЕТ СН'!$F$15</f>
        <v>0</v>
      </c>
      <c r="L246" s="36">
        <f>SUMIFS(СВЦЭМ!$G$34:$G$777,СВЦЭМ!$A$34:$A$777,$A246,СВЦЭМ!$B$34:$B$777,L$225)+'СЕТ СН'!$F$15</f>
        <v>0</v>
      </c>
      <c r="M246" s="36">
        <f>SUMIFS(СВЦЭМ!$G$34:$G$777,СВЦЭМ!$A$34:$A$777,$A246,СВЦЭМ!$B$34:$B$777,M$225)+'СЕТ СН'!$F$15</f>
        <v>0</v>
      </c>
      <c r="N246" s="36">
        <f>SUMIFS(СВЦЭМ!$G$34:$G$777,СВЦЭМ!$A$34:$A$777,$A246,СВЦЭМ!$B$34:$B$777,N$225)+'СЕТ СН'!$F$15</f>
        <v>0</v>
      </c>
      <c r="O246" s="36">
        <f>SUMIFS(СВЦЭМ!$G$34:$G$777,СВЦЭМ!$A$34:$A$777,$A246,СВЦЭМ!$B$34:$B$777,O$225)+'СЕТ СН'!$F$15</f>
        <v>0</v>
      </c>
      <c r="P246" s="36">
        <f>SUMIFS(СВЦЭМ!$G$34:$G$777,СВЦЭМ!$A$34:$A$777,$A246,СВЦЭМ!$B$34:$B$777,P$225)+'СЕТ СН'!$F$15</f>
        <v>0</v>
      </c>
      <c r="Q246" s="36">
        <f>SUMIFS(СВЦЭМ!$G$34:$G$777,СВЦЭМ!$A$34:$A$777,$A246,СВЦЭМ!$B$34:$B$777,Q$225)+'СЕТ СН'!$F$15</f>
        <v>0</v>
      </c>
      <c r="R246" s="36">
        <f>SUMIFS(СВЦЭМ!$G$34:$G$777,СВЦЭМ!$A$34:$A$777,$A246,СВЦЭМ!$B$34:$B$777,R$225)+'СЕТ СН'!$F$15</f>
        <v>0</v>
      </c>
      <c r="S246" s="36">
        <f>SUMIFS(СВЦЭМ!$G$34:$G$777,СВЦЭМ!$A$34:$A$777,$A246,СВЦЭМ!$B$34:$B$777,S$225)+'СЕТ СН'!$F$15</f>
        <v>0</v>
      </c>
      <c r="T246" s="36">
        <f>SUMIFS(СВЦЭМ!$G$34:$G$777,СВЦЭМ!$A$34:$A$777,$A246,СВЦЭМ!$B$34:$B$777,T$225)+'СЕТ СН'!$F$15</f>
        <v>0</v>
      </c>
      <c r="U246" s="36">
        <f>SUMIFS(СВЦЭМ!$G$34:$G$777,СВЦЭМ!$A$34:$A$777,$A246,СВЦЭМ!$B$34:$B$777,U$225)+'СЕТ СН'!$F$15</f>
        <v>0</v>
      </c>
      <c r="V246" s="36">
        <f>SUMIFS(СВЦЭМ!$G$34:$G$777,СВЦЭМ!$A$34:$A$777,$A246,СВЦЭМ!$B$34:$B$777,V$225)+'СЕТ СН'!$F$15</f>
        <v>0</v>
      </c>
      <c r="W246" s="36">
        <f>SUMIFS(СВЦЭМ!$G$34:$G$777,СВЦЭМ!$A$34:$A$777,$A246,СВЦЭМ!$B$34:$B$777,W$225)+'СЕТ СН'!$F$15</f>
        <v>0</v>
      </c>
      <c r="X246" s="36">
        <f>SUMIFS(СВЦЭМ!$G$34:$G$777,СВЦЭМ!$A$34:$A$777,$A246,СВЦЭМ!$B$34:$B$777,X$225)+'СЕТ СН'!$F$15</f>
        <v>0</v>
      </c>
      <c r="Y246" s="36">
        <f>SUMIFS(СВЦЭМ!$G$34:$G$777,СВЦЭМ!$A$34:$A$777,$A246,СВЦЭМ!$B$34:$B$777,Y$225)+'СЕТ СН'!$F$15</f>
        <v>0</v>
      </c>
    </row>
    <row r="247" spans="1:25" ht="15.75" hidden="1" x14ac:dyDescent="0.2">
      <c r="A247" s="35">
        <f t="shared" si="6"/>
        <v>44065</v>
      </c>
      <c r="B247" s="36">
        <f>SUMIFS(СВЦЭМ!$G$34:$G$777,СВЦЭМ!$A$34:$A$777,$A247,СВЦЭМ!$B$34:$B$777,B$225)+'СЕТ СН'!$F$15</f>
        <v>0</v>
      </c>
      <c r="C247" s="36">
        <f>SUMIFS(СВЦЭМ!$G$34:$G$777,СВЦЭМ!$A$34:$A$777,$A247,СВЦЭМ!$B$34:$B$777,C$225)+'СЕТ СН'!$F$15</f>
        <v>0</v>
      </c>
      <c r="D247" s="36">
        <f>SUMIFS(СВЦЭМ!$G$34:$G$777,СВЦЭМ!$A$34:$A$777,$A247,СВЦЭМ!$B$34:$B$777,D$225)+'СЕТ СН'!$F$15</f>
        <v>0</v>
      </c>
      <c r="E247" s="36">
        <f>SUMIFS(СВЦЭМ!$G$34:$G$777,СВЦЭМ!$A$34:$A$777,$A247,СВЦЭМ!$B$34:$B$777,E$225)+'СЕТ СН'!$F$15</f>
        <v>0</v>
      </c>
      <c r="F247" s="36">
        <f>SUMIFS(СВЦЭМ!$G$34:$G$777,СВЦЭМ!$A$34:$A$777,$A247,СВЦЭМ!$B$34:$B$777,F$225)+'СЕТ СН'!$F$15</f>
        <v>0</v>
      </c>
      <c r="G247" s="36">
        <f>SUMIFS(СВЦЭМ!$G$34:$G$777,СВЦЭМ!$A$34:$A$777,$A247,СВЦЭМ!$B$34:$B$777,G$225)+'СЕТ СН'!$F$15</f>
        <v>0</v>
      </c>
      <c r="H247" s="36">
        <f>SUMIFS(СВЦЭМ!$G$34:$G$777,СВЦЭМ!$A$34:$A$777,$A247,СВЦЭМ!$B$34:$B$777,H$225)+'СЕТ СН'!$F$15</f>
        <v>0</v>
      </c>
      <c r="I247" s="36">
        <f>SUMIFS(СВЦЭМ!$G$34:$G$777,СВЦЭМ!$A$34:$A$777,$A247,СВЦЭМ!$B$34:$B$777,I$225)+'СЕТ СН'!$F$15</f>
        <v>0</v>
      </c>
      <c r="J247" s="36">
        <f>SUMIFS(СВЦЭМ!$G$34:$G$777,СВЦЭМ!$A$34:$A$777,$A247,СВЦЭМ!$B$34:$B$777,J$225)+'СЕТ СН'!$F$15</f>
        <v>0</v>
      </c>
      <c r="K247" s="36">
        <f>SUMIFS(СВЦЭМ!$G$34:$G$777,СВЦЭМ!$A$34:$A$777,$A247,СВЦЭМ!$B$34:$B$777,K$225)+'СЕТ СН'!$F$15</f>
        <v>0</v>
      </c>
      <c r="L247" s="36">
        <f>SUMIFS(СВЦЭМ!$G$34:$G$777,СВЦЭМ!$A$34:$A$777,$A247,СВЦЭМ!$B$34:$B$777,L$225)+'СЕТ СН'!$F$15</f>
        <v>0</v>
      </c>
      <c r="M247" s="36">
        <f>SUMIFS(СВЦЭМ!$G$34:$G$777,СВЦЭМ!$A$34:$A$777,$A247,СВЦЭМ!$B$34:$B$777,M$225)+'СЕТ СН'!$F$15</f>
        <v>0</v>
      </c>
      <c r="N247" s="36">
        <f>SUMIFS(СВЦЭМ!$G$34:$G$777,СВЦЭМ!$A$34:$A$777,$A247,СВЦЭМ!$B$34:$B$777,N$225)+'СЕТ СН'!$F$15</f>
        <v>0</v>
      </c>
      <c r="O247" s="36">
        <f>SUMIFS(СВЦЭМ!$G$34:$G$777,СВЦЭМ!$A$34:$A$777,$A247,СВЦЭМ!$B$34:$B$777,O$225)+'СЕТ СН'!$F$15</f>
        <v>0</v>
      </c>
      <c r="P247" s="36">
        <f>SUMIFS(СВЦЭМ!$G$34:$G$777,СВЦЭМ!$A$34:$A$777,$A247,СВЦЭМ!$B$34:$B$777,P$225)+'СЕТ СН'!$F$15</f>
        <v>0</v>
      </c>
      <c r="Q247" s="36">
        <f>SUMIFS(СВЦЭМ!$G$34:$G$777,СВЦЭМ!$A$34:$A$777,$A247,СВЦЭМ!$B$34:$B$777,Q$225)+'СЕТ СН'!$F$15</f>
        <v>0</v>
      </c>
      <c r="R247" s="36">
        <f>SUMIFS(СВЦЭМ!$G$34:$G$777,СВЦЭМ!$A$34:$A$777,$A247,СВЦЭМ!$B$34:$B$777,R$225)+'СЕТ СН'!$F$15</f>
        <v>0</v>
      </c>
      <c r="S247" s="36">
        <f>SUMIFS(СВЦЭМ!$G$34:$G$777,СВЦЭМ!$A$34:$A$777,$A247,СВЦЭМ!$B$34:$B$777,S$225)+'СЕТ СН'!$F$15</f>
        <v>0</v>
      </c>
      <c r="T247" s="36">
        <f>SUMIFS(СВЦЭМ!$G$34:$G$777,СВЦЭМ!$A$34:$A$777,$A247,СВЦЭМ!$B$34:$B$777,T$225)+'СЕТ СН'!$F$15</f>
        <v>0</v>
      </c>
      <c r="U247" s="36">
        <f>SUMIFS(СВЦЭМ!$G$34:$G$777,СВЦЭМ!$A$34:$A$777,$A247,СВЦЭМ!$B$34:$B$777,U$225)+'СЕТ СН'!$F$15</f>
        <v>0</v>
      </c>
      <c r="V247" s="36">
        <f>SUMIFS(СВЦЭМ!$G$34:$G$777,СВЦЭМ!$A$34:$A$777,$A247,СВЦЭМ!$B$34:$B$777,V$225)+'СЕТ СН'!$F$15</f>
        <v>0</v>
      </c>
      <c r="W247" s="36">
        <f>SUMIFS(СВЦЭМ!$G$34:$G$777,СВЦЭМ!$A$34:$A$777,$A247,СВЦЭМ!$B$34:$B$777,W$225)+'СЕТ СН'!$F$15</f>
        <v>0</v>
      </c>
      <c r="X247" s="36">
        <f>SUMIFS(СВЦЭМ!$G$34:$G$777,СВЦЭМ!$A$34:$A$777,$A247,СВЦЭМ!$B$34:$B$777,X$225)+'СЕТ СН'!$F$15</f>
        <v>0</v>
      </c>
      <c r="Y247" s="36">
        <f>SUMIFS(СВЦЭМ!$G$34:$G$777,СВЦЭМ!$A$34:$A$777,$A247,СВЦЭМ!$B$34:$B$777,Y$225)+'СЕТ СН'!$F$15</f>
        <v>0</v>
      </c>
    </row>
    <row r="248" spans="1:25" ht="15.75" hidden="1" x14ac:dyDescent="0.2">
      <c r="A248" s="35">
        <f t="shared" si="6"/>
        <v>44066</v>
      </c>
      <c r="B248" s="36">
        <f>SUMIFS(СВЦЭМ!$G$34:$G$777,СВЦЭМ!$A$34:$A$777,$A248,СВЦЭМ!$B$34:$B$777,B$225)+'СЕТ СН'!$F$15</f>
        <v>0</v>
      </c>
      <c r="C248" s="36">
        <f>SUMIFS(СВЦЭМ!$G$34:$G$777,СВЦЭМ!$A$34:$A$777,$A248,СВЦЭМ!$B$34:$B$777,C$225)+'СЕТ СН'!$F$15</f>
        <v>0</v>
      </c>
      <c r="D248" s="36">
        <f>SUMIFS(СВЦЭМ!$G$34:$G$777,СВЦЭМ!$A$34:$A$777,$A248,СВЦЭМ!$B$34:$B$777,D$225)+'СЕТ СН'!$F$15</f>
        <v>0</v>
      </c>
      <c r="E248" s="36">
        <f>SUMIFS(СВЦЭМ!$G$34:$G$777,СВЦЭМ!$A$34:$A$777,$A248,СВЦЭМ!$B$34:$B$777,E$225)+'СЕТ СН'!$F$15</f>
        <v>0</v>
      </c>
      <c r="F248" s="36">
        <f>SUMIFS(СВЦЭМ!$G$34:$G$777,СВЦЭМ!$A$34:$A$777,$A248,СВЦЭМ!$B$34:$B$777,F$225)+'СЕТ СН'!$F$15</f>
        <v>0</v>
      </c>
      <c r="G248" s="36">
        <f>SUMIFS(СВЦЭМ!$G$34:$G$777,СВЦЭМ!$A$34:$A$777,$A248,СВЦЭМ!$B$34:$B$777,G$225)+'СЕТ СН'!$F$15</f>
        <v>0</v>
      </c>
      <c r="H248" s="36">
        <f>SUMIFS(СВЦЭМ!$G$34:$G$777,СВЦЭМ!$A$34:$A$777,$A248,СВЦЭМ!$B$34:$B$777,H$225)+'СЕТ СН'!$F$15</f>
        <v>0</v>
      </c>
      <c r="I248" s="36">
        <f>SUMIFS(СВЦЭМ!$G$34:$G$777,СВЦЭМ!$A$34:$A$777,$A248,СВЦЭМ!$B$34:$B$777,I$225)+'СЕТ СН'!$F$15</f>
        <v>0</v>
      </c>
      <c r="J248" s="36">
        <f>SUMIFS(СВЦЭМ!$G$34:$G$777,СВЦЭМ!$A$34:$A$777,$A248,СВЦЭМ!$B$34:$B$777,J$225)+'СЕТ СН'!$F$15</f>
        <v>0</v>
      </c>
      <c r="K248" s="36">
        <f>SUMIFS(СВЦЭМ!$G$34:$G$777,СВЦЭМ!$A$34:$A$777,$A248,СВЦЭМ!$B$34:$B$777,K$225)+'СЕТ СН'!$F$15</f>
        <v>0</v>
      </c>
      <c r="L248" s="36">
        <f>SUMIFS(СВЦЭМ!$G$34:$G$777,СВЦЭМ!$A$34:$A$777,$A248,СВЦЭМ!$B$34:$B$777,L$225)+'СЕТ СН'!$F$15</f>
        <v>0</v>
      </c>
      <c r="M248" s="36">
        <f>SUMIFS(СВЦЭМ!$G$34:$G$777,СВЦЭМ!$A$34:$A$777,$A248,СВЦЭМ!$B$34:$B$777,M$225)+'СЕТ СН'!$F$15</f>
        <v>0</v>
      </c>
      <c r="N248" s="36">
        <f>SUMIFS(СВЦЭМ!$G$34:$G$777,СВЦЭМ!$A$34:$A$777,$A248,СВЦЭМ!$B$34:$B$777,N$225)+'СЕТ СН'!$F$15</f>
        <v>0</v>
      </c>
      <c r="O248" s="36">
        <f>SUMIFS(СВЦЭМ!$G$34:$G$777,СВЦЭМ!$A$34:$A$777,$A248,СВЦЭМ!$B$34:$B$777,O$225)+'СЕТ СН'!$F$15</f>
        <v>0</v>
      </c>
      <c r="P248" s="36">
        <f>SUMIFS(СВЦЭМ!$G$34:$G$777,СВЦЭМ!$A$34:$A$777,$A248,СВЦЭМ!$B$34:$B$777,P$225)+'СЕТ СН'!$F$15</f>
        <v>0</v>
      </c>
      <c r="Q248" s="36">
        <f>SUMIFS(СВЦЭМ!$G$34:$G$777,СВЦЭМ!$A$34:$A$777,$A248,СВЦЭМ!$B$34:$B$777,Q$225)+'СЕТ СН'!$F$15</f>
        <v>0</v>
      </c>
      <c r="R248" s="36">
        <f>SUMIFS(СВЦЭМ!$G$34:$G$777,СВЦЭМ!$A$34:$A$777,$A248,СВЦЭМ!$B$34:$B$777,R$225)+'СЕТ СН'!$F$15</f>
        <v>0</v>
      </c>
      <c r="S248" s="36">
        <f>SUMIFS(СВЦЭМ!$G$34:$G$777,СВЦЭМ!$A$34:$A$777,$A248,СВЦЭМ!$B$34:$B$777,S$225)+'СЕТ СН'!$F$15</f>
        <v>0</v>
      </c>
      <c r="T248" s="36">
        <f>SUMIFS(СВЦЭМ!$G$34:$G$777,СВЦЭМ!$A$34:$A$777,$A248,СВЦЭМ!$B$34:$B$777,T$225)+'СЕТ СН'!$F$15</f>
        <v>0</v>
      </c>
      <c r="U248" s="36">
        <f>SUMIFS(СВЦЭМ!$G$34:$G$777,СВЦЭМ!$A$34:$A$777,$A248,СВЦЭМ!$B$34:$B$777,U$225)+'СЕТ СН'!$F$15</f>
        <v>0</v>
      </c>
      <c r="V248" s="36">
        <f>SUMIFS(СВЦЭМ!$G$34:$G$777,СВЦЭМ!$A$34:$A$777,$A248,СВЦЭМ!$B$34:$B$777,V$225)+'СЕТ СН'!$F$15</f>
        <v>0</v>
      </c>
      <c r="W248" s="36">
        <f>SUMIFS(СВЦЭМ!$G$34:$G$777,СВЦЭМ!$A$34:$A$777,$A248,СВЦЭМ!$B$34:$B$777,W$225)+'СЕТ СН'!$F$15</f>
        <v>0</v>
      </c>
      <c r="X248" s="36">
        <f>SUMIFS(СВЦЭМ!$G$34:$G$777,СВЦЭМ!$A$34:$A$777,$A248,СВЦЭМ!$B$34:$B$777,X$225)+'СЕТ СН'!$F$15</f>
        <v>0</v>
      </c>
      <c r="Y248" s="36">
        <f>SUMIFS(СВЦЭМ!$G$34:$G$777,СВЦЭМ!$A$34:$A$777,$A248,СВЦЭМ!$B$34:$B$777,Y$225)+'СЕТ СН'!$F$15</f>
        <v>0</v>
      </c>
    </row>
    <row r="249" spans="1:25" ht="15.75" hidden="1" x14ac:dyDescent="0.2">
      <c r="A249" s="35">
        <f t="shared" si="6"/>
        <v>44067</v>
      </c>
      <c r="B249" s="36">
        <f>SUMIFS(СВЦЭМ!$G$34:$G$777,СВЦЭМ!$A$34:$A$777,$A249,СВЦЭМ!$B$34:$B$777,B$225)+'СЕТ СН'!$F$15</f>
        <v>0</v>
      </c>
      <c r="C249" s="36">
        <f>SUMIFS(СВЦЭМ!$G$34:$G$777,СВЦЭМ!$A$34:$A$777,$A249,СВЦЭМ!$B$34:$B$777,C$225)+'СЕТ СН'!$F$15</f>
        <v>0</v>
      </c>
      <c r="D249" s="36">
        <f>SUMIFS(СВЦЭМ!$G$34:$G$777,СВЦЭМ!$A$34:$A$777,$A249,СВЦЭМ!$B$34:$B$777,D$225)+'СЕТ СН'!$F$15</f>
        <v>0</v>
      </c>
      <c r="E249" s="36">
        <f>SUMIFS(СВЦЭМ!$G$34:$G$777,СВЦЭМ!$A$34:$A$777,$A249,СВЦЭМ!$B$34:$B$777,E$225)+'СЕТ СН'!$F$15</f>
        <v>0</v>
      </c>
      <c r="F249" s="36">
        <f>SUMIFS(СВЦЭМ!$G$34:$G$777,СВЦЭМ!$A$34:$A$777,$A249,СВЦЭМ!$B$34:$B$777,F$225)+'СЕТ СН'!$F$15</f>
        <v>0</v>
      </c>
      <c r="G249" s="36">
        <f>SUMIFS(СВЦЭМ!$G$34:$G$777,СВЦЭМ!$A$34:$A$777,$A249,СВЦЭМ!$B$34:$B$777,G$225)+'СЕТ СН'!$F$15</f>
        <v>0</v>
      </c>
      <c r="H249" s="36">
        <f>SUMIFS(СВЦЭМ!$G$34:$G$777,СВЦЭМ!$A$34:$A$777,$A249,СВЦЭМ!$B$34:$B$777,H$225)+'СЕТ СН'!$F$15</f>
        <v>0</v>
      </c>
      <c r="I249" s="36">
        <f>SUMIFS(СВЦЭМ!$G$34:$G$777,СВЦЭМ!$A$34:$A$777,$A249,СВЦЭМ!$B$34:$B$777,I$225)+'СЕТ СН'!$F$15</f>
        <v>0</v>
      </c>
      <c r="J249" s="36">
        <f>SUMIFS(СВЦЭМ!$G$34:$G$777,СВЦЭМ!$A$34:$A$777,$A249,СВЦЭМ!$B$34:$B$777,J$225)+'СЕТ СН'!$F$15</f>
        <v>0</v>
      </c>
      <c r="K249" s="36">
        <f>SUMIFS(СВЦЭМ!$G$34:$G$777,СВЦЭМ!$A$34:$A$777,$A249,СВЦЭМ!$B$34:$B$777,K$225)+'СЕТ СН'!$F$15</f>
        <v>0</v>
      </c>
      <c r="L249" s="36">
        <f>SUMIFS(СВЦЭМ!$G$34:$G$777,СВЦЭМ!$A$34:$A$777,$A249,СВЦЭМ!$B$34:$B$777,L$225)+'СЕТ СН'!$F$15</f>
        <v>0</v>
      </c>
      <c r="M249" s="36">
        <f>SUMIFS(СВЦЭМ!$G$34:$G$777,СВЦЭМ!$A$34:$A$777,$A249,СВЦЭМ!$B$34:$B$777,M$225)+'СЕТ СН'!$F$15</f>
        <v>0</v>
      </c>
      <c r="N249" s="36">
        <f>SUMIFS(СВЦЭМ!$G$34:$G$777,СВЦЭМ!$A$34:$A$777,$A249,СВЦЭМ!$B$34:$B$777,N$225)+'СЕТ СН'!$F$15</f>
        <v>0</v>
      </c>
      <c r="O249" s="36">
        <f>SUMIFS(СВЦЭМ!$G$34:$G$777,СВЦЭМ!$A$34:$A$777,$A249,СВЦЭМ!$B$34:$B$777,O$225)+'СЕТ СН'!$F$15</f>
        <v>0</v>
      </c>
      <c r="P249" s="36">
        <f>SUMIFS(СВЦЭМ!$G$34:$G$777,СВЦЭМ!$A$34:$A$777,$A249,СВЦЭМ!$B$34:$B$777,P$225)+'СЕТ СН'!$F$15</f>
        <v>0</v>
      </c>
      <c r="Q249" s="36">
        <f>SUMIFS(СВЦЭМ!$G$34:$G$777,СВЦЭМ!$A$34:$A$777,$A249,СВЦЭМ!$B$34:$B$777,Q$225)+'СЕТ СН'!$F$15</f>
        <v>0</v>
      </c>
      <c r="R249" s="36">
        <f>SUMIFS(СВЦЭМ!$G$34:$G$777,СВЦЭМ!$A$34:$A$777,$A249,СВЦЭМ!$B$34:$B$777,R$225)+'СЕТ СН'!$F$15</f>
        <v>0</v>
      </c>
      <c r="S249" s="36">
        <f>SUMIFS(СВЦЭМ!$G$34:$G$777,СВЦЭМ!$A$34:$A$777,$A249,СВЦЭМ!$B$34:$B$777,S$225)+'СЕТ СН'!$F$15</f>
        <v>0</v>
      </c>
      <c r="T249" s="36">
        <f>SUMIFS(СВЦЭМ!$G$34:$G$777,СВЦЭМ!$A$34:$A$777,$A249,СВЦЭМ!$B$34:$B$777,T$225)+'СЕТ СН'!$F$15</f>
        <v>0</v>
      </c>
      <c r="U249" s="36">
        <f>SUMIFS(СВЦЭМ!$G$34:$G$777,СВЦЭМ!$A$34:$A$777,$A249,СВЦЭМ!$B$34:$B$777,U$225)+'СЕТ СН'!$F$15</f>
        <v>0</v>
      </c>
      <c r="V249" s="36">
        <f>SUMIFS(СВЦЭМ!$G$34:$G$777,СВЦЭМ!$A$34:$A$777,$A249,СВЦЭМ!$B$34:$B$777,V$225)+'СЕТ СН'!$F$15</f>
        <v>0</v>
      </c>
      <c r="W249" s="36">
        <f>SUMIFS(СВЦЭМ!$G$34:$G$777,СВЦЭМ!$A$34:$A$777,$A249,СВЦЭМ!$B$34:$B$777,W$225)+'СЕТ СН'!$F$15</f>
        <v>0</v>
      </c>
      <c r="X249" s="36">
        <f>SUMIFS(СВЦЭМ!$G$34:$G$777,СВЦЭМ!$A$34:$A$777,$A249,СВЦЭМ!$B$34:$B$777,X$225)+'СЕТ СН'!$F$15</f>
        <v>0</v>
      </c>
      <c r="Y249" s="36">
        <f>SUMIFS(СВЦЭМ!$G$34:$G$777,СВЦЭМ!$A$34:$A$777,$A249,СВЦЭМ!$B$34:$B$777,Y$225)+'СЕТ СН'!$F$15</f>
        <v>0</v>
      </c>
    </row>
    <row r="250" spans="1:25" ht="15.75" hidden="1" x14ac:dyDescent="0.2">
      <c r="A250" s="35">
        <f t="shared" si="6"/>
        <v>44068</v>
      </c>
      <c r="B250" s="36">
        <f>SUMIFS(СВЦЭМ!$G$34:$G$777,СВЦЭМ!$A$34:$A$777,$A250,СВЦЭМ!$B$34:$B$777,B$225)+'СЕТ СН'!$F$15</f>
        <v>0</v>
      </c>
      <c r="C250" s="36">
        <f>SUMIFS(СВЦЭМ!$G$34:$G$777,СВЦЭМ!$A$34:$A$777,$A250,СВЦЭМ!$B$34:$B$777,C$225)+'СЕТ СН'!$F$15</f>
        <v>0</v>
      </c>
      <c r="D250" s="36">
        <f>SUMIFS(СВЦЭМ!$G$34:$G$777,СВЦЭМ!$A$34:$A$777,$A250,СВЦЭМ!$B$34:$B$777,D$225)+'СЕТ СН'!$F$15</f>
        <v>0</v>
      </c>
      <c r="E250" s="36">
        <f>SUMIFS(СВЦЭМ!$G$34:$G$777,СВЦЭМ!$A$34:$A$777,$A250,СВЦЭМ!$B$34:$B$777,E$225)+'СЕТ СН'!$F$15</f>
        <v>0</v>
      </c>
      <c r="F250" s="36">
        <f>SUMIFS(СВЦЭМ!$G$34:$G$777,СВЦЭМ!$A$34:$A$777,$A250,СВЦЭМ!$B$34:$B$777,F$225)+'СЕТ СН'!$F$15</f>
        <v>0</v>
      </c>
      <c r="G250" s="36">
        <f>SUMIFS(СВЦЭМ!$G$34:$G$777,СВЦЭМ!$A$34:$A$777,$A250,СВЦЭМ!$B$34:$B$777,G$225)+'СЕТ СН'!$F$15</f>
        <v>0</v>
      </c>
      <c r="H250" s="36">
        <f>SUMIFS(СВЦЭМ!$G$34:$G$777,СВЦЭМ!$A$34:$A$777,$A250,СВЦЭМ!$B$34:$B$777,H$225)+'СЕТ СН'!$F$15</f>
        <v>0</v>
      </c>
      <c r="I250" s="36">
        <f>SUMIFS(СВЦЭМ!$G$34:$G$777,СВЦЭМ!$A$34:$A$777,$A250,СВЦЭМ!$B$34:$B$777,I$225)+'СЕТ СН'!$F$15</f>
        <v>0</v>
      </c>
      <c r="J250" s="36">
        <f>SUMIFS(СВЦЭМ!$G$34:$G$777,СВЦЭМ!$A$34:$A$777,$A250,СВЦЭМ!$B$34:$B$777,J$225)+'СЕТ СН'!$F$15</f>
        <v>0</v>
      </c>
      <c r="K250" s="36">
        <f>SUMIFS(СВЦЭМ!$G$34:$G$777,СВЦЭМ!$A$34:$A$777,$A250,СВЦЭМ!$B$34:$B$777,K$225)+'СЕТ СН'!$F$15</f>
        <v>0</v>
      </c>
      <c r="L250" s="36">
        <f>SUMIFS(СВЦЭМ!$G$34:$G$777,СВЦЭМ!$A$34:$A$777,$A250,СВЦЭМ!$B$34:$B$777,L$225)+'СЕТ СН'!$F$15</f>
        <v>0</v>
      </c>
      <c r="M250" s="36">
        <f>SUMIFS(СВЦЭМ!$G$34:$G$777,СВЦЭМ!$A$34:$A$777,$A250,СВЦЭМ!$B$34:$B$777,M$225)+'СЕТ СН'!$F$15</f>
        <v>0</v>
      </c>
      <c r="N250" s="36">
        <f>SUMIFS(СВЦЭМ!$G$34:$G$777,СВЦЭМ!$A$34:$A$777,$A250,СВЦЭМ!$B$34:$B$777,N$225)+'СЕТ СН'!$F$15</f>
        <v>0</v>
      </c>
      <c r="O250" s="36">
        <f>SUMIFS(СВЦЭМ!$G$34:$G$777,СВЦЭМ!$A$34:$A$777,$A250,СВЦЭМ!$B$34:$B$777,O$225)+'СЕТ СН'!$F$15</f>
        <v>0</v>
      </c>
      <c r="P250" s="36">
        <f>SUMIFS(СВЦЭМ!$G$34:$G$777,СВЦЭМ!$A$34:$A$777,$A250,СВЦЭМ!$B$34:$B$777,P$225)+'СЕТ СН'!$F$15</f>
        <v>0</v>
      </c>
      <c r="Q250" s="36">
        <f>SUMIFS(СВЦЭМ!$G$34:$G$777,СВЦЭМ!$A$34:$A$777,$A250,СВЦЭМ!$B$34:$B$777,Q$225)+'СЕТ СН'!$F$15</f>
        <v>0</v>
      </c>
      <c r="R250" s="36">
        <f>SUMIFS(СВЦЭМ!$G$34:$G$777,СВЦЭМ!$A$34:$A$777,$A250,СВЦЭМ!$B$34:$B$777,R$225)+'СЕТ СН'!$F$15</f>
        <v>0</v>
      </c>
      <c r="S250" s="36">
        <f>SUMIFS(СВЦЭМ!$G$34:$G$777,СВЦЭМ!$A$34:$A$777,$A250,СВЦЭМ!$B$34:$B$777,S$225)+'СЕТ СН'!$F$15</f>
        <v>0</v>
      </c>
      <c r="T250" s="36">
        <f>SUMIFS(СВЦЭМ!$G$34:$G$777,СВЦЭМ!$A$34:$A$777,$A250,СВЦЭМ!$B$34:$B$777,T$225)+'СЕТ СН'!$F$15</f>
        <v>0</v>
      </c>
      <c r="U250" s="36">
        <f>SUMIFS(СВЦЭМ!$G$34:$G$777,СВЦЭМ!$A$34:$A$777,$A250,СВЦЭМ!$B$34:$B$777,U$225)+'СЕТ СН'!$F$15</f>
        <v>0</v>
      </c>
      <c r="V250" s="36">
        <f>SUMIFS(СВЦЭМ!$G$34:$G$777,СВЦЭМ!$A$34:$A$777,$A250,СВЦЭМ!$B$34:$B$777,V$225)+'СЕТ СН'!$F$15</f>
        <v>0</v>
      </c>
      <c r="W250" s="36">
        <f>SUMIFS(СВЦЭМ!$G$34:$G$777,СВЦЭМ!$A$34:$A$777,$A250,СВЦЭМ!$B$34:$B$777,W$225)+'СЕТ СН'!$F$15</f>
        <v>0</v>
      </c>
      <c r="X250" s="36">
        <f>SUMIFS(СВЦЭМ!$G$34:$G$777,СВЦЭМ!$A$34:$A$777,$A250,СВЦЭМ!$B$34:$B$777,X$225)+'СЕТ СН'!$F$15</f>
        <v>0</v>
      </c>
      <c r="Y250" s="36">
        <f>SUMIFS(СВЦЭМ!$G$34:$G$777,СВЦЭМ!$A$34:$A$777,$A250,СВЦЭМ!$B$34:$B$777,Y$225)+'СЕТ СН'!$F$15</f>
        <v>0</v>
      </c>
    </row>
    <row r="251" spans="1:25" ht="15.75" hidden="1" x14ac:dyDescent="0.2">
      <c r="A251" s="35">
        <f t="shared" si="6"/>
        <v>44069</v>
      </c>
      <c r="B251" s="36">
        <f>SUMIFS(СВЦЭМ!$G$34:$G$777,СВЦЭМ!$A$34:$A$777,$A251,СВЦЭМ!$B$34:$B$777,B$225)+'СЕТ СН'!$F$15</f>
        <v>0</v>
      </c>
      <c r="C251" s="36">
        <f>SUMIFS(СВЦЭМ!$G$34:$G$777,СВЦЭМ!$A$34:$A$777,$A251,СВЦЭМ!$B$34:$B$777,C$225)+'СЕТ СН'!$F$15</f>
        <v>0</v>
      </c>
      <c r="D251" s="36">
        <f>SUMIFS(СВЦЭМ!$G$34:$G$777,СВЦЭМ!$A$34:$A$777,$A251,СВЦЭМ!$B$34:$B$777,D$225)+'СЕТ СН'!$F$15</f>
        <v>0</v>
      </c>
      <c r="E251" s="36">
        <f>SUMIFS(СВЦЭМ!$G$34:$G$777,СВЦЭМ!$A$34:$A$777,$A251,СВЦЭМ!$B$34:$B$777,E$225)+'СЕТ СН'!$F$15</f>
        <v>0</v>
      </c>
      <c r="F251" s="36">
        <f>SUMIFS(СВЦЭМ!$G$34:$G$777,СВЦЭМ!$A$34:$A$777,$A251,СВЦЭМ!$B$34:$B$777,F$225)+'СЕТ СН'!$F$15</f>
        <v>0</v>
      </c>
      <c r="G251" s="36">
        <f>SUMIFS(СВЦЭМ!$G$34:$G$777,СВЦЭМ!$A$34:$A$777,$A251,СВЦЭМ!$B$34:$B$777,G$225)+'СЕТ СН'!$F$15</f>
        <v>0</v>
      </c>
      <c r="H251" s="36">
        <f>SUMIFS(СВЦЭМ!$G$34:$G$777,СВЦЭМ!$A$34:$A$777,$A251,СВЦЭМ!$B$34:$B$777,H$225)+'СЕТ СН'!$F$15</f>
        <v>0</v>
      </c>
      <c r="I251" s="36">
        <f>SUMIFS(СВЦЭМ!$G$34:$G$777,СВЦЭМ!$A$34:$A$777,$A251,СВЦЭМ!$B$34:$B$777,I$225)+'СЕТ СН'!$F$15</f>
        <v>0</v>
      </c>
      <c r="J251" s="36">
        <f>SUMIFS(СВЦЭМ!$G$34:$G$777,СВЦЭМ!$A$34:$A$777,$A251,СВЦЭМ!$B$34:$B$777,J$225)+'СЕТ СН'!$F$15</f>
        <v>0</v>
      </c>
      <c r="K251" s="36">
        <f>SUMIFS(СВЦЭМ!$G$34:$G$777,СВЦЭМ!$A$34:$A$777,$A251,СВЦЭМ!$B$34:$B$777,K$225)+'СЕТ СН'!$F$15</f>
        <v>0</v>
      </c>
      <c r="L251" s="36">
        <f>SUMIFS(СВЦЭМ!$G$34:$G$777,СВЦЭМ!$A$34:$A$777,$A251,СВЦЭМ!$B$34:$B$777,L$225)+'СЕТ СН'!$F$15</f>
        <v>0</v>
      </c>
      <c r="M251" s="36">
        <f>SUMIFS(СВЦЭМ!$G$34:$G$777,СВЦЭМ!$A$34:$A$777,$A251,СВЦЭМ!$B$34:$B$777,M$225)+'СЕТ СН'!$F$15</f>
        <v>0</v>
      </c>
      <c r="N251" s="36">
        <f>SUMIFS(СВЦЭМ!$G$34:$G$777,СВЦЭМ!$A$34:$A$777,$A251,СВЦЭМ!$B$34:$B$777,N$225)+'СЕТ СН'!$F$15</f>
        <v>0</v>
      </c>
      <c r="O251" s="36">
        <f>SUMIFS(СВЦЭМ!$G$34:$G$777,СВЦЭМ!$A$34:$A$777,$A251,СВЦЭМ!$B$34:$B$777,O$225)+'СЕТ СН'!$F$15</f>
        <v>0</v>
      </c>
      <c r="P251" s="36">
        <f>SUMIFS(СВЦЭМ!$G$34:$G$777,СВЦЭМ!$A$34:$A$777,$A251,СВЦЭМ!$B$34:$B$777,P$225)+'СЕТ СН'!$F$15</f>
        <v>0</v>
      </c>
      <c r="Q251" s="36">
        <f>SUMIFS(СВЦЭМ!$G$34:$G$777,СВЦЭМ!$A$34:$A$777,$A251,СВЦЭМ!$B$34:$B$777,Q$225)+'СЕТ СН'!$F$15</f>
        <v>0</v>
      </c>
      <c r="R251" s="36">
        <f>SUMIFS(СВЦЭМ!$G$34:$G$777,СВЦЭМ!$A$34:$A$777,$A251,СВЦЭМ!$B$34:$B$777,R$225)+'СЕТ СН'!$F$15</f>
        <v>0</v>
      </c>
      <c r="S251" s="36">
        <f>SUMIFS(СВЦЭМ!$G$34:$G$777,СВЦЭМ!$A$34:$A$777,$A251,СВЦЭМ!$B$34:$B$777,S$225)+'СЕТ СН'!$F$15</f>
        <v>0</v>
      </c>
      <c r="T251" s="36">
        <f>SUMIFS(СВЦЭМ!$G$34:$G$777,СВЦЭМ!$A$34:$A$777,$A251,СВЦЭМ!$B$34:$B$777,T$225)+'СЕТ СН'!$F$15</f>
        <v>0</v>
      </c>
      <c r="U251" s="36">
        <f>SUMIFS(СВЦЭМ!$G$34:$G$777,СВЦЭМ!$A$34:$A$777,$A251,СВЦЭМ!$B$34:$B$777,U$225)+'СЕТ СН'!$F$15</f>
        <v>0</v>
      </c>
      <c r="V251" s="36">
        <f>SUMIFS(СВЦЭМ!$G$34:$G$777,СВЦЭМ!$A$34:$A$777,$A251,СВЦЭМ!$B$34:$B$777,V$225)+'СЕТ СН'!$F$15</f>
        <v>0</v>
      </c>
      <c r="W251" s="36">
        <f>SUMIFS(СВЦЭМ!$G$34:$G$777,СВЦЭМ!$A$34:$A$777,$A251,СВЦЭМ!$B$34:$B$777,W$225)+'СЕТ СН'!$F$15</f>
        <v>0</v>
      </c>
      <c r="X251" s="36">
        <f>SUMIFS(СВЦЭМ!$G$34:$G$777,СВЦЭМ!$A$34:$A$777,$A251,СВЦЭМ!$B$34:$B$777,X$225)+'СЕТ СН'!$F$15</f>
        <v>0</v>
      </c>
      <c r="Y251" s="36">
        <f>SUMIFS(СВЦЭМ!$G$34:$G$777,СВЦЭМ!$A$34:$A$777,$A251,СВЦЭМ!$B$34:$B$777,Y$225)+'СЕТ СН'!$F$15</f>
        <v>0</v>
      </c>
    </row>
    <row r="252" spans="1:25" ht="15.75" hidden="1" x14ac:dyDescent="0.2">
      <c r="A252" s="35">
        <f t="shared" si="6"/>
        <v>44070</v>
      </c>
      <c r="B252" s="36">
        <f>SUMIFS(СВЦЭМ!$G$34:$G$777,СВЦЭМ!$A$34:$A$777,$A252,СВЦЭМ!$B$34:$B$777,B$225)+'СЕТ СН'!$F$15</f>
        <v>0</v>
      </c>
      <c r="C252" s="36">
        <f>SUMIFS(СВЦЭМ!$G$34:$G$777,СВЦЭМ!$A$34:$A$777,$A252,СВЦЭМ!$B$34:$B$777,C$225)+'СЕТ СН'!$F$15</f>
        <v>0</v>
      </c>
      <c r="D252" s="36">
        <f>SUMIFS(СВЦЭМ!$G$34:$G$777,СВЦЭМ!$A$34:$A$777,$A252,СВЦЭМ!$B$34:$B$777,D$225)+'СЕТ СН'!$F$15</f>
        <v>0</v>
      </c>
      <c r="E252" s="36">
        <f>SUMIFS(СВЦЭМ!$G$34:$G$777,СВЦЭМ!$A$34:$A$777,$A252,СВЦЭМ!$B$34:$B$777,E$225)+'СЕТ СН'!$F$15</f>
        <v>0</v>
      </c>
      <c r="F252" s="36">
        <f>SUMIFS(СВЦЭМ!$G$34:$G$777,СВЦЭМ!$A$34:$A$777,$A252,СВЦЭМ!$B$34:$B$777,F$225)+'СЕТ СН'!$F$15</f>
        <v>0</v>
      </c>
      <c r="G252" s="36">
        <f>SUMIFS(СВЦЭМ!$G$34:$G$777,СВЦЭМ!$A$34:$A$777,$A252,СВЦЭМ!$B$34:$B$777,G$225)+'СЕТ СН'!$F$15</f>
        <v>0</v>
      </c>
      <c r="H252" s="36">
        <f>SUMIFS(СВЦЭМ!$G$34:$G$777,СВЦЭМ!$A$34:$A$777,$A252,СВЦЭМ!$B$34:$B$777,H$225)+'СЕТ СН'!$F$15</f>
        <v>0</v>
      </c>
      <c r="I252" s="36">
        <f>SUMIFS(СВЦЭМ!$G$34:$G$777,СВЦЭМ!$A$34:$A$777,$A252,СВЦЭМ!$B$34:$B$777,I$225)+'СЕТ СН'!$F$15</f>
        <v>0</v>
      </c>
      <c r="J252" s="36">
        <f>SUMIFS(СВЦЭМ!$G$34:$G$777,СВЦЭМ!$A$34:$A$777,$A252,СВЦЭМ!$B$34:$B$777,J$225)+'СЕТ СН'!$F$15</f>
        <v>0</v>
      </c>
      <c r="K252" s="36">
        <f>SUMIFS(СВЦЭМ!$G$34:$G$777,СВЦЭМ!$A$34:$A$777,$A252,СВЦЭМ!$B$34:$B$777,K$225)+'СЕТ СН'!$F$15</f>
        <v>0</v>
      </c>
      <c r="L252" s="36">
        <f>SUMIFS(СВЦЭМ!$G$34:$G$777,СВЦЭМ!$A$34:$A$777,$A252,СВЦЭМ!$B$34:$B$777,L$225)+'СЕТ СН'!$F$15</f>
        <v>0</v>
      </c>
      <c r="M252" s="36">
        <f>SUMIFS(СВЦЭМ!$G$34:$G$777,СВЦЭМ!$A$34:$A$777,$A252,СВЦЭМ!$B$34:$B$777,M$225)+'СЕТ СН'!$F$15</f>
        <v>0</v>
      </c>
      <c r="N252" s="36">
        <f>SUMIFS(СВЦЭМ!$G$34:$G$777,СВЦЭМ!$A$34:$A$777,$A252,СВЦЭМ!$B$34:$B$777,N$225)+'СЕТ СН'!$F$15</f>
        <v>0</v>
      </c>
      <c r="O252" s="36">
        <f>SUMIFS(СВЦЭМ!$G$34:$G$777,СВЦЭМ!$A$34:$A$777,$A252,СВЦЭМ!$B$34:$B$777,O$225)+'СЕТ СН'!$F$15</f>
        <v>0</v>
      </c>
      <c r="P252" s="36">
        <f>SUMIFS(СВЦЭМ!$G$34:$G$777,СВЦЭМ!$A$34:$A$777,$A252,СВЦЭМ!$B$34:$B$777,P$225)+'СЕТ СН'!$F$15</f>
        <v>0</v>
      </c>
      <c r="Q252" s="36">
        <f>SUMIFS(СВЦЭМ!$G$34:$G$777,СВЦЭМ!$A$34:$A$777,$A252,СВЦЭМ!$B$34:$B$777,Q$225)+'СЕТ СН'!$F$15</f>
        <v>0</v>
      </c>
      <c r="R252" s="36">
        <f>SUMIFS(СВЦЭМ!$G$34:$G$777,СВЦЭМ!$A$34:$A$777,$A252,СВЦЭМ!$B$34:$B$777,R$225)+'СЕТ СН'!$F$15</f>
        <v>0</v>
      </c>
      <c r="S252" s="36">
        <f>SUMIFS(СВЦЭМ!$G$34:$G$777,СВЦЭМ!$A$34:$A$777,$A252,СВЦЭМ!$B$34:$B$777,S$225)+'СЕТ СН'!$F$15</f>
        <v>0</v>
      </c>
      <c r="T252" s="36">
        <f>SUMIFS(СВЦЭМ!$G$34:$G$777,СВЦЭМ!$A$34:$A$777,$A252,СВЦЭМ!$B$34:$B$777,T$225)+'СЕТ СН'!$F$15</f>
        <v>0</v>
      </c>
      <c r="U252" s="36">
        <f>SUMIFS(СВЦЭМ!$G$34:$G$777,СВЦЭМ!$A$34:$A$777,$A252,СВЦЭМ!$B$34:$B$777,U$225)+'СЕТ СН'!$F$15</f>
        <v>0</v>
      </c>
      <c r="V252" s="36">
        <f>SUMIFS(СВЦЭМ!$G$34:$G$777,СВЦЭМ!$A$34:$A$777,$A252,СВЦЭМ!$B$34:$B$777,V$225)+'СЕТ СН'!$F$15</f>
        <v>0</v>
      </c>
      <c r="W252" s="36">
        <f>SUMIFS(СВЦЭМ!$G$34:$G$777,СВЦЭМ!$A$34:$A$777,$A252,СВЦЭМ!$B$34:$B$777,W$225)+'СЕТ СН'!$F$15</f>
        <v>0</v>
      </c>
      <c r="X252" s="36">
        <f>SUMIFS(СВЦЭМ!$G$34:$G$777,СВЦЭМ!$A$34:$A$777,$A252,СВЦЭМ!$B$34:$B$777,X$225)+'СЕТ СН'!$F$15</f>
        <v>0</v>
      </c>
      <c r="Y252" s="36">
        <f>SUMIFS(СВЦЭМ!$G$34:$G$777,СВЦЭМ!$A$34:$A$777,$A252,СВЦЭМ!$B$34:$B$777,Y$225)+'СЕТ СН'!$F$15</f>
        <v>0</v>
      </c>
    </row>
    <row r="253" spans="1:25" ht="15.75" hidden="1" x14ac:dyDescent="0.2">
      <c r="A253" s="35">
        <f t="shared" si="6"/>
        <v>44071</v>
      </c>
      <c r="B253" s="36">
        <f>SUMIFS(СВЦЭМ!$G$34:$G$777,СВЦЭМ!$A$34:$A$777,$A253,СВЦЭМ!$B$34:$B$777,B$225)+'СЕТ СН'!$F$15</f>
        <v>0</v>
      </c>
      <c r="C253" s="36">
        <f>SUMIFS(СВЦЭМ!$G$34:$G$777,СВЦЭМ!$A$34:$A$777,$A253,СВЦЭМ!$B$34:$B$777,C$225)+'СЕТ СН'!$F$15</f>
        <v>0</v>
      </c>
      <c r="D253" s="36">
        <f>SUMIFS(СВЦЭМ!$G$34:$G$777,СВЦЭМ!$A$34:$A$777,$A253,СВЦЭМ!$B$34:$B$777,D$225)+'СЕТ СН'!$F$15</f>
        <v>0</v>
      </c>
      <c r="E253" s="36">
        <f>SUMIFS(СВЦЭМ!$G$34:$G$777,СВЦЭМ!$A$34:$A$777,$A253,СВЦЭМ!$B$34:$B$777,E$225)+'СЕТ СН'!$F$15</f>
        <v>0</v>
      </c>
      <c r="F253" s="36">
        <f>SUMIFS(СВЦЭМ!$G$34:$G$777,СВЦЭМ!$A$34:$A$777,$A253,СВЦЭМ!$B$34:$B$777,F$225)+'СЕТ СН'!$F$15</f>
        <v>0</v>
      </c>
      <c r="G253" s="36">
        <f>SUMIFS(СВЦЭМ!$G$34:$G$777,СВЦЭМ!$A$34:$A$777,$A253,СВЦЭМ!$B$34:$B$777,G$225)+'СЕТ СН'!$F$15</f>
        <v>0</v>
      </c>
      <c r="H253" s="36">
        <f>SUMIFS(СВЦЭМ!$G$34:$G$777,СВЦЭМ!$A$34:$A$777,$A253,СВЦЭМ!$B$34:$B$777,H$225)+'СЕТ СН'!$F$15</f>
        <v>0</v>
      </c>
      <c r="I253" s="36">
        <f>SUMIFS(СВЦЭМ!$G$34:$G$777,СВЦЭМ!$A$34:$A$777,$A253,СВЦЭМ!$B$34:$B$777,I$225)+'СЕТ СН'!$F$15</f>
        <v>0</v>
      </c>
      <c r="J253" s="36">
        <f>SUMIFS(СВЦЭМ!$G$34:$G$777,СВЦЭМ!$A$34:$A$777,$A253,СВЦЭМ!$B$34:$B$777,J$225)+'СЕТ СН'!$F$15</f>
        <v>0</v>
      </c>
      <c r="K253" s="36">
        <f>SUMIFS(СВЦЭМ!$G$34:$G$777,СВЦЭМ!$A$34:$A$777,$A253,СВЦЭМ!$B$34:$B$777,K$225)+'СЕТ СН'!$F$15</f>
        <v>0</v>
      </c>
      <c r="L253" s="36">
        <f>SUMIFS(СВЦЭМ!$G$34:$G$777,СВЦЭМ!$A$34:$A$777,$A253,СВЦЭМ!$B$34:$B$777,L$225)+'СЕТ СН'!$F$15</f>
        <v>0</v>
      </c>
      <c r="M253" s="36">
        <f>SUMIFS(СВЦЭМ!$G$34:$G$777,СВЦЭМ!$A$34:$A$777,$A253,СВЦЭМ!$B$34:$B$777,M$225)+'СЕТ СН'!$F$15</f>
        <v>0</v>
      </c>
      <c r="N253" s="36">
        <f>SUMIFS(СВЦЭМ!$G$34:$G$777,СВЦЭМ!$A$34:$A$777,$A253,СВЦЭМ!$B$34:$B$777,N$225)+'СЕТ СН'!$F$15</f>
        <v>0</v>
      </c>
      <c r="O253" s="36">
        <f>SUMIFS(СВЦЭМ!$G$34:$G$777,СВЦЭМ!$A$34:$A$777,$A253,СВЦЭМ!$B$34:$B$777,O$225)+'СЕТ СН'!$F$15</f>
        <v>0</v>
      </c>
      <c r="P253" s="36">
        <f>SUMIFS(СВЦЭМ!$G$34:$G$777,СВЦЭМ!$A$34:$A$777,$A253,СВЦЭМ!$B$34:$B$777,P$225)+'СЕТ СН'!$F$15</f>
        <v>0</v>
      </c>
      <c r="Q253" s="36">
        <f>SUMIFS(СВЦЭМ!$G$34:$G$777,СВЦЭМ!$A$34:$A$777,$A253,СВЦЭМ!$B$34:$B$777,Q$225)+'СЕТ СН'!$F$15</f>
        <v>0</v>
      </c>
      <c r="R253" s="36">
        <f>SUMIFS(СВЦЭМ!$G$34:$G$777,СВЦЭМ!$A$34:$A$777,$A253,СВЦЭМ!$B$34:$B$777,R$225)+'СЕТ СН'!$F$15</f>
        <v>0</v>
      </c>
      <c r="S253" s="36">
        <f>SUMIFS(СВЦЭМ!$G$34:$G$777,СВЦЭМ!$A$34:$A$777,$A253,СВЦЭМ!$B$34:$B$777,S$225)+'СЕТ СН'!$F$15</f>
        <v>0</v>
      </c>
      <c r="T253" s="36">
        <f>SUMIFS(СВЦЭМ!$G$34:$G$777,СВЦЭМ!$A$34:$A$777,$A253,СВЦЭМ!$B$34:$B$777,T$225)+'СЕТ СН'!$F$15</f>
        <v>0</v>
      </c>
      <c r="U253" s="36">
        <f>SUMIFS(СВЦЭМ!$G$34:$G$777,СВЦЭМ!$A$34:$A$777,$A253,СВЦЭМ!$B$34:$B$777,U$225)+'СЕТ СН'!$F$15</f>
        <v>0</v>
      </c>
      <c r="V253" s="36">
        <f>SUMIFS(СВЦЭМ!$G$34:$G$777,СВЦЭМ!$A$34:$A$777,$A253,СВЦЭМ!$B$34:$B$777,V$225)+'СЕТ СН'!$F$15</f>
        <v>0</v>
      </c>
      <c r="W253" s="36">
        <f>SUMIFS(СВЦЭМ!$G$34:$G$777,СВЦЭМ!$A$34:$A$777,$A253,СВЦЭМ!$B$34:$B$777,W$225)+'СЕТ СН'!$F$15</f>
        <v>0</v>
      </c>
      <c r="X253" s="36">
        <f>SUMIFS(СВЦЭМ!$G$34:$G$777,СВЦЭМ!$A$34:$A$777,$A253,СВЦЭМ!$B$34:$B$777,X$225)+'СЕТ СН'!$F$15</f>
        <v>0</v>
      </c>
      <c r="Y253" s="36">
        <f>SUMIFS(СВЦЭМ!$G$34:$G$777,СВЦЭМ!$A$34:$A$777,$A253,СВЦЭМ!$B$34:$B$777,Y$225)+'СЕТ СН'!$F$15</f>
        <v>0</v>
      </c>
    </row>
    <row r="254" spans="1:25" ht="15.75" hidden="1" x14ac:dyDescent="0.2">
      <c r="A254" s="35">
        <f t="shared" si="6"/>
        <v>44072</v>
      </c>
      <c r="B254" s="36">
        <f>SUMIFS(СВЦЭМ!$G$34:$G$777,СВЦЭМ!$A$34:$A$777,$A254,СВЦЭМ!$B$34:$B$777,B$225)+'СЕТ СН'!$F$15</f>
        <v>0</v>
      </c>
      <c r="C254" s="36">
        <f>SUMIFS(СВЦЭМ!$G$34:$G$777,СВЦЭМ!$A$34:$A$777,$A254,СВЦЭМ!$B$34:$B$777,C$225)+'СЕТ СН'!$F$15</f>
        <v>0</v>
      </c>
      <c r="D254" s="36">
        <f>SUMIFS(СВЦЭМ!$G$34:$G$777,СВЦЭМ!$A$34:$A$777,$A254,СВЦЭМ!$B$34:$B$777,D$225)+'СЕТ СН'!$F$15</f>
        <v>0</v>
      </c>
      <c r="E254" s="36">
        <f>SUMIFS(СВЦЭМ!$G$34:$G$777,СВЦЭМ!$A$34:$A$777,$A254,СВЦЭМ!$B$34:$B$777,E$225)+'СЕТ СН'!$F$15</f>
        <v>0</v>
      </c>
      <c r="F254" s="36">
        <f>SUMIFS(СВЦЭМ!$G$34:$G$777,СВЦЭМ!$A$34:$A$777,$A254,СВЦЭМ!$B$34:$B$777,F$225)+'СЕТ СН'!$F$15</f>
        <v>0</v>
      </c>
      <c r="G254" s="36">
        <f>SUMIFS(СВЦЭМ!$G$34:$G$777,СВЦЭМ!$A$34:$A$777,$A254,СВЦЭМ!$B$34:$B$777,G$225)+'СЕТ СН'!$F$15</f>
        <v>0</v>
      </c>
      <c r="H254" s="36">
        <f>SUMIFS(СВЦЭМ!$G$34:$G$777,СВЦЭМ!$A$34:$A$777,$A254,СВЦЭМ!$B$34:$B$777,H$225)+'СЕТ СН'!$F$15</f>
        <v>0</v>
      </c>
      <c r="I254" s="36">
        <f>SUMIFS(СВЦЭМ!$G$34:$G$777,СВЦЭМ!$A$34:$A$777,$A254,СВЦЭМ!$B$34:$B$777,I$225)+'СЕТ СН'!$F$15</f>
        <v>0</v>
      </c>
      <c r="J254" s="36">
        <f>SUMIFS(СВЦЭМ!$G$34:$G$777,СВЦЭМ!$A$34:$A$777,$A254,СВЦЭМ!$B$34:$B$777,J$225)+'СЕТ СН'!$F$15</f>
        <v>0</v>
      </c>
      <c r="K254" s="36">
        <f>SUMIFS(СВЦЭМ!$G$34:$G$777,СВЦЭМ!$A$34:$A$777,$A254,СВЦЭМ!$B$34:$B$777,K$225)+'СЕТ СН'!$F$15</f>
        <v>0</v>
      </c>
      <c r="L254" s="36">
        <f>SUMIFS(СВЦЭМ!$G$34:$G$777,СВЦЭМ!$A$34:$A$777,$A254,СВЦЭМ!$B$34:$B$777,L$225)+'СЕТ СН'!$F$15</f>
        <v>0</v>
      </c>
      <c r="M254" s="36">
        <f>SUMIFS(СВЦЭМ!$G$34:$G$777,СВЦЭМ!$A$34:$A$777,$A254,СВЦЭМ!$B$34:$B$777,M$225)+'СЕТ СН'!$F$15</f>
        <v>0</v>
      </c>
      <c r="N254" s="36">
        <f>SUMIFS(СВЦЭМ!$G$34:$G$777,СВЦЭМ!$A$34:$A$777,$A254,СВЦЭМ!$B$34:$B$777,N$225)+'СЕТ СН'!$F$15</f>
        <v>0</v>
      </c>
      <c r="O254" s="36">
        <f>SUMIFS(СВЦЭМ!$G$34:$G$777,СВЦЭМ!$A$34:$A$777,$A254,СВЦЭМ!$B$34:$B$777,O$225)+'СЕТ СН'!$F$15</f>
        <v>0</v>
      </c>
      <c r="P254" s="36">
        <f>SUMIFS(СВЦЭМ!$G$34:$G$777,СВЦЭМ!$A$34:$A$777,$A254,СВЦЭМ!$B$34:$B$777,P$225)+'СЕТ СН'!$F$15</f>
        <v>0</v>
      </c>
      <c r="Q254" s="36">
        <f>SUMIFS(СВЦЭМ!$G$34:$G$777,СВЦЭМ!$A$34:$A$777,$A254,СВЦЭМ!$B$34:$B$777,Q$225)+'СЕТ СН'!$F$15</f>
        <v>0</v>
      </c>
      <c r="R254" s="36">
        <f>SUMIFS(СВЦЭМ!$G$34:$G$777,СВЦЭМ!$A$34:$A$777,$A254,СВЦЭМ!$B$34:$B$777,R$225)+'СЕТ СН'!$F$15</f>
        <v>0</v>
      </c>
      <c r="S254" s="36">
        <f>SUMIFS(СВЦЭМ!$G$34:$G$777,СВЦЭМ!$A$34:$A$777,$A254,СВЦЭМ!$B$34:$B$777,S$225)+'СЕТ СН'!$F$15</f>
        <v>0</v>
      </c>
      <c r="T254" s="36">
        <f>SUMIFS(СВЦЭМ!$G$34:$G$777,СВЦЭМ!$A$34:$A$777,$A254,СВЦЭМ!$B$34:$B$777,T$225)+'СЕТ СН'!$F$15</f>
        <v>0</v>
      </c>
      <c r="U254" s="36">
        <f>SUMIFS(СВЦЭМ!$G$34:$G$777,СВЦЭМ!$A$34:$A$777,$A254,СВЦЭМ!$B$34:$B$777,U$225)+'СЕТ СН'!$F$15</f>
        <v>0</v>
      </c>
      <c r="V254" s="36">
        <f>SUMIFS(СВЦЭМ!$G$34:$G$777,СВЦЭМ!$A$34:$A$777,$A254,СВЦЭМ!$B$34:$B$777,V$225)+'СЕТ СН'!$F$15</f>
        <v>0</v>
      </c>
      <c r="W254" s="36">
        <f>SUMIFS(СВЦЭМ!$G$34:$G$777,СВЦЭМ!$A$34:$A$777,$A254,СВЦЭМ!$B$34:$B$777,W$225)+'СЕТ СН'!$F$15</f>
        <v>0</v>
      </c>
      <c r="X254" s="36">
        <f>SUMIFS(СВЦЭМ!$G$34:$G$777,СВЦЭМ!$A$34:$A$777,$A254,СВЦЭМ!$B$34:$B$777,X$225)+'СЕТ СН'!$F$15</f>
        <v>0</v>
      </c>
      <c r="Y254" s="36">
        <f>SUMIFS(СВЦЭМ!$G$34:$G$777,СВЦЭМ!$A$34:$A$777,$A254,СВЦЭМ!$B$34:$B$777,Y$225)+'СЕТ СН'!$F$15</f>
        <v>0</v>
      </c>
    </row>
    <row r="255" spans="1:25" ht="15.75" hidden="1" x14ac:dyDescent="0.2">
      <c r="A255" s="35">
        <f t="shared" si="6"/>
        <v>44073</v>
      </c>
      <c r="B255" s="36">
        <f>SUMIFS(СВЦЭМ!$G$34:$G$777,СВЦЭМ!$A$34:$A$777,$A255,СВЦЭМ!$B$34:$B$777,B$225)+'СЕТ СН'!$F$15</f>
        <v>0</v>
      </c>
      <c r="C255" s="36">
        <f>SUMIFS(СВЦЭМ!$G$34:$G$777,СВЦЭМ!$A$34:$A$777,$A255,СВЦЭМ!$B$34:$B$777,C$225)+'СЕТ СН'!$F$15</f>
        <v>0</v>
      </c>
      <c r="D255" s="36">
        <f>SUMIFS(СВЦЭМ!$G$34:$G$777,СВЦЭМ!$A$34:$A$777,$A255,СВЦЭМ!$B$34:$B$777,D$225)+'СЕТ СН'!$F$15</f>
        <v>0</v>
      </c>
      <c r="E255" s="36">
        <f>SUMIFS(СВЦЭМ!$G$34:$G$777,СВЦЭМ!$A$34:$A$777,$A255,СВЦЭМ!$B$34:$B$777,E$225)+'СЕТ СН'!$F$15</f>
        <v>0</v>
      </c>
      <c r="F255" s="36">
        <f>SUMIFS(СВЦЭМ!$G$34:$G$777,СВЦЭМ!$A$34:$A$777,$A255,СВЦЭМ!$B$34:$B$777,F$225)+'СЕТ СН'!$F$15</f>
        <v>0</v>
      </c>
      <c r="G255" s="36">
        <f>SUMIFS(СВЦЭМ!$G$34:$G$777,СВЦЭМ!$A$34:$A$777,$A255,СВЦЭМ!$B$34:$B$777,G$225)+'СЕТ СН'!$F$15</f>
        <v>0</v>
      </c>
      <c r="H255" s="36">
        <f>SUMIFS(СВЦЭМ!$G$34:$G$777,СВЦЭМ!$A$34:$A$777,$A255,СВЦЭМ!$B$34:$B$777,H$225)+'СЕТ СН'!$F$15</f>
        <v>0</v>
      </c>
      <c r="I255" s="36">
        <f>SUMIFS(СВЦЭМ!$G$34:$G$777,СВЦЭМ!$A$34:$A$777,$A255,СВЦЭМ!$B$34:$B$777,I$225)+'СЕТ СН'!$F$15</f>
        <v>0</v>
      </c>
      <c r="J255" s="36">
        <f>SUMIFS(СВЦЭМ!$G$34:$G$777,СВЦЭМ!$A$34:$A$777,$A255,СВЦЭМ!$B$34:$B$777,J$225)+'СЕТ СН'!$F$15</f>
        <v>0</v>
      </c>
      <c r="K255" s="36">
        <f>SUMIFS(СВЦЭМ!$G$34:$G$777,СВЦЭМ!$A$34:$A$777,$A255,СВЦЭМ!$B$34:$B$777,K$225)+'СЕТ СН'!$F$15</f>
        <v>0</v>
      </c>
      <c r="L255" s="36">
        <f>SUMIFS(СВЦЭМ!$G$34:$G$777,СВЦЭМ!$A$34:$A$777,$A255,СВЦЭМ!$B$34:$B$777,L$225)+'СЕТ СН'!$F$15</f>
        <v>0</v>
      </c>
      <c r="M255" s="36">
        <f>SUMIFS(СВЦЭМ!$G$34:$G$777,СВЦЭМ!$A$34:$A$777,$A255,СВЦЭМ!$B$34:$B$777,M$225)+'СЕТ СН'!$F$15</f>
        <v>0</v>
      </c>
      <c r="N255" s="36">
        <f>SUMIFS(СВЦЭМ!$G$34:$G$777,СВЦЭМ!$A$34:$A$777,$A255,СВЦЭМ!$B$34:$B$777,N$225)+'СЕТ СН'!$F$15</f>
        <v>0</v>
      </c>
      <c r="O255" s="36">
        <f>SUMIFS(СВЦЭМ!$G$34:$G$777,СВЦЭМ!$A$34:$A$777,$A255,СВЦЭМ!$B$34:$B$777,O$225)+'СЕТ СН'!$F$15</f>
        <v>0</v>
      </c>
      <c r="P255" s="36">
        <f>SUMIFS(СВЦЭМ!$G$34:$G$777,СВЦЭМ!$A$34:$A$777,$A255,СВЦЭМ!$B$34:$B$777,P$225)+'СЕТ СН'!$F$15</f>
        <v>0</v>
      </c>
      <c r="Q255" s="36">
        <f>SUMIFS(СВЦЭМ!$G$34:$G$777,СВЦЭМ!$A$34:$A$777,$A255,СВЦЭМ!$B$34:$B$777,Q$225)+'СЕТ СН'!$F$15</f>
        <v>0</v>
      </c>
      <c r="R255" s="36">
        <f>SUMIFS(СВЦЭМ!$G$34:$G$777,СВЦЭМ!$A$34:$A$777,$A255,СВЦЭМ!$B$34:$B$777,R$225)+'СЕТ СН'!$F$15</f>
        <v>0</v>
      </c>
      <c r="S255" s="36">
        <f>SUMIFS(СВЦЭМ!$G$34:$G$777,СВЦЭМ!$A$34:$A$777,$A255,СВЦЭМ!$B$34:$B$777,S$225)+'СЕТ СН'!$F$15</f>
        <v>0</v>
      </c>
      <c r="T255" s="36">
        <f>SUMIFS(СВЦЭМ!$G$34:$G$777,СВЦЭМ!$A$34:$A$777,$A255,СВЦЭМ!$B$34:$B$777,T$225)+'СЕТ СН'!$F$15</f>
        <v>0</v>
      </c>
      <c r="U255" s="36">
        <f>SUMIFS(СВЦЭМ!$G$34:$G$777,СВЦЭМ!$A$34:$A$777,$A255,СВЦЭМ!$B$34:$B$777,U$225)+'СЕТ СН'!$F$15</f>
        <v>0</v>
      </c>
      <c r="V255" s="36">
        <f>SUMIFS(СВЦЭМ!$G$34:$G$777,СВЦЭМ!$A$34:$A$777,$A255,СВЦЭМ!$B$34:$B$777,V$225)+'СЕТ СН'!$F$15</f>
        <v>0</v>
      </c>
      <c r="W255" s="36">
        <f>SUMIFS(СВЦЭМ!$G$34:$G$777,СВЦЭМ!$A$34:$A$777,$A255,СВЦЭМ!$B$34:$B$777,W$225)+'СЕТ СН'!$F$15</f>
        <v>0</v>
      </c>
      <c r="X255" s="36">
        <f>SUMIFS(СВЦЭМ!$G$34:$G$777,СВЦЭМ!$A$34:$A$777,$A255,СВЦЭМ!$B$34:$B$777,X$225)+'СЕТ СН'!$F$15</f>
        <v>0</v>
      </c>
      <c r="Y255" s="36">
        <f>SUMIFS(СВЦЭМ!$G$34:$G$777,СВЦЭМ!$A$34:$A$777,$A255,СВЦЭМ!$B$34:$B$777,Y$225)+'СЕТ СН'!$F$15</f>
        <v>0</v>
      </c>
    </row>
    <row r="256" spans="1:25" ht="15.75" hidden="1" x14ac:dyDescent="0.2">
      <c r="A256" s="35">
        <f t="shared" si="6"/>
        <v>44074</v>
      </c>
      <c r="B256" s="36">
        <f>SUMIFS(СВЦЭМ!$G$34:$G$777,СВЦЭМ!$A$34:$A$777,$A256,СВЦЭМ!$B$34:$B$777,B$225)+'СЕТ СН'!$F$15</f>
        <v>0</v>
      </c>
      <c r="C256" s="36">
        <f>SUMIFS(СВЦЭМ!$G$34:$G$777,СВЦЭМ!$A$34:$A$777,$A256,СВЦЭМ!$B$34:$B$777,C$225)+'СЕТ СН'!$F$15</f>
        <v>0</v>
      </c>
      <c r="D256" s="36">
        <f>SUMIFS(СВЦЭМ!$G$34:$G$777,СВЦЭМ!$A$34:$A$777,$A256,СВЦЭМ!$B$34:$B$777,D$225)+'СЕТ СН'!$F$15</f>
        <v>0</v>
      </c>
      <c r="E256" s="36">
        <f>SUMIFS(СВЦЭМ!$G$34:$G$777,СВЦЭМ!$A$34:$A$777,$A256,СВЦЭМ!$B$34:$B$777,E$225)+'СЕТ СН'!$F$15</f>
        <v>0</v>
      </c>
      <c r="F256" s="36">
        <f>SUMIFS(СВЦЭМ!$G$34:$G$777,СВЦЭМ!$A$34:$A$777,$A256,СВЦЭМ!$B$34:$B$777,F$225)+'СЕТ СН'!$F$15</f>
        <v>0</v>
      </c>
      <c r="G256" s="36">
        <f>SUMIFS(СВЦЭМ!$G$34:$G$777,СВЦЭМ!$A$34:$A$777,$A256,СВЦЭМ!$B$34:$B$777,G$225)+'СЕТ СН'!$F$15</f>
        <v>0</v>
      </c>
      <c r="H256" s="36">
        <f>SUMIFS(СВЦЭМ!$G$34:$G$777,СВЦЭМ!$A$34:$A$777,$A256,СВЦЭМ!$B$34:$B$777,H$225)+'СЕТ СН'!$F$15</f>
        <v>0</v>
      </c>
      <c r="I256" s="36">
        <f>SUMIFS(СВЦЭМ!$G$34:$G$777,СВЦЭМ!$A$34:$A$777,$A256,СВЦЭМ!$B$34:$B$777,I$225)+'СЕТ СН'!$F$15</f>
        <v>0</v>
      </c>
      <c r="J256" s="36">
        <f>SUMIFS(СВЦЭМ!$G$34:$G$777,СВЦЭМ!$A$34:$A$777,$A256,СВЦЭМ!$B$34:$B$777,J$225)+'СЕТ СН'!$F$15</f>
        <v>0</v>
      </c>
      <c r="K256" s="36">
        <f>SUMIFS(СВЦЭМ!$G$34:$G$777,СВЦЭМ!$A$34:$A$777,$A256,СВЦЭМ!$B$34:$B$777,K$225)+'СЕТ СН'!$F$15</f>
        <v>0</v>
      </c>
      <c r="L256" s="36">
        <f>SUMIFS(СВЦЭМ!$G$34:$G$777,СВЦЭМ!$A$34:$A$777,$A256,СВЦЭМ!$B$34:$B$777,L$225)+'СЕТ СН'!$F$15</f>
        <v>0</v>
      </c>
      <c r="M256" s="36">
        <f>SUMIFS(СВЦЭМ!$G$34:$G$777,СВЦЭМ!$A$34:$A$777,$A256,СВЦЭМ!$B$34:$B$777,M$225)+'СЕТ СН'!$F$15</f>
        <v>0</v>
      </c>
      <c r="N256" s="36">
        <f>SUMIFS(СВЦЭМ!$G$34:$G$777,СВЦЭМ!$A$34:$A$777,$A256,СВЦЭМ!$B$34:$B$777,N$225)+'СЕТ СН'!$F$15</f>
        <v>0</v>
      </c>
      <c r="O256" s="36">
        <f>SUMIFS(СВЦЭМ!$G$34:$G$777,СВЦЭМ!$A$34:$A$777,$A256,СВЦЭМ!$B$34:$B$777,O$225)+'СЕТ СН'!$F$15</f>
        <v>0</v>
      </c>
      <c r="P256" s="36">
        <f>SUMIFS(СВЦЭМ!$G$34:$G$777,СВЦЭМ!$A$34:$A$777,$A256,СВЦЭМ!$B$34:$B$777,P$225)+'СЕТ СН'!$F$15</f>
        <v>0</v>
      </c>
      <c r="Q256" s="36">
        <f>SUMIFS(СВЦЭМ!$G$34:$G$777,СВЦЭМ!$A$34:$A$777,$A256,СВЦЭМ!$B$34:$B$777,Q$225)+'СЕТ СН'!$F$15</f>
        <v>0</v>
      </c>
      <c r="R256" s="36">
        <f>SUMIFS(СВЦЭМ!$G$34:$G$777,СВЦЭМ!$A$34:$A$777,$A256,СВЦЭМ!$B$34:$B$777,R$225)+'СЕТ СН'!$F$15</f>
        <v>0</v>
      </c>
      <c r="S256" s="36">
        <f>SUMIFS(СВЦЭМ!$G$34:$G$777,СВЦЭМ!$A$34:$A$777,$A256,СВЦЭМ!$B$34:$B$777,S$225)+'СЕТ СН'!$F$15</f>
        <v>0</v>
      </c>
      <c r="T256" s="36">
        <f>SUMIFS(СВЦЭМ!$G$34:$G$777,СВЦЭМ!$A$34:$A$777,$A256,СВЦЭМ!$B$34:$B$777,T$225)+'СЕТ СН'!$F$15</f>
        <v>0</v>
      </c>
      <c r="U256" s="36">
        <f>SUMIFS(СВЦЭМ!$G$34:$G$777,СВЦЭМ!$A$34:$A$777,$A256,СВЦЭМ!$B$34:$B$777,U$225)+'СЕТ СН'!$F$15</f>
        <v>0</v>
      </c>
      <c r="V256" s="36">
        <f>SUMIFS(СВЦЭМ!$G$34:$G$777,СВЦЭМ!$A$34:$A$777,$A256,СВЦЭМ!$B$34:$B$777,V$225)+'СЕТ СН'!$F$15</f>
        <v>0</v>
      </c>
      <c r="W256" s="36">
        <f>SUMIFS(СВЦЭМ!$G$34:$G$777,СВЦЭМ!$A$34:$A$777,$A256,СВЦЭМ!$B$34:$B$777,W$225)+'СЕТ СН'!$F$15</f>
        <v>0</v>
      </c>
      <c r="X256" s="36">
        <f>SUMIFS(СВЦЭМ!$G$34:$G$777,СВЦЭМ!$A$34:$A$777,$A256,СВЦЭМ!$B$34:$B$777,X$225)+'СЕТ СН'!$F$15</f>
        <v>0</v>
      </c>
      <c r="Y256" s="36">
        <f>SUMIFS(СВЦЭМ!$G$34:$G$777,СВЦЭМ!$A$34:$A$777,$A256,СВЦЭМ!$B$34:$B$777,Y$225)+'СЕТ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7" t="s">
        <v>7</v>
      </c>
      <c r="B258" s="130" t="s">
        <v>117</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2"/>
    </row>
    <row r="259" spans="1:27" ht="12.75" hidden="1" customHeight="1" x14ac:dyDescent="0.2">
      <c r="A259" s="128"/>
      <c r="B259" s="133"/>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5"/>
    </row>
    <row r="260" spans="1:27" s="46" customFormat="1" ht="12.75" hidden="1" customHeight="1" x14ac:dyDescent="0.2">
      <c r="A260" s="12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01.08.2020</v>
      </c>
      <c r="B261" s="36">
        <f>SUMIFS(СВЦЭМ!$H$34:$H$777,СВЦЭМ!$A$34:$A$777,$A261,СВЦЭМ!$B$34:$B$777,B$260)+'СЕТ СН'!$F$15</f>
        <v>0</v>
      </c>
      <c r="C261" s="36">
        <f>SUMIFS(СВЦЭМ!$H$34:$H$777,СВЦЭМ!$A$34:$A$777,$A261,СВЦЭМ!$B$34:$B$777,C$260)+'СЕТ СН'!$F$15</f>
        <v>0</v>
      </c>
      <c r="D261" s="36">
        <f>SUMIFS(СВЦЭМ!$H$34:$H$777,СВЦЭМ!$A$34:$A$777,$A261,СВЦЭМ!$B$34:$B$777,D$260)+'СЕТ СН'!$F$15</f>
        <v>0</v>
      </c>
      <c r="E261" s="36">
        <f>SUMIFS(СВЦЭМ!$H$34:$H$777,СВЦЭМ!$A$34:$A$777,$A261,СВЦЭМ!$B$34:$B$777,E$260)+'СЕТ СН'!$F$15</f>
        <v>0</v>
      </c>
      <c r="F261" s="36">
        <f>SUMIFS(СВЦЭМ!$H$34:$H$777,СВЦЭМ!$A$34:$A$777,$A261,СВЦЭМ!$B$34:$B$777,F$260)+'СЕТ СН'!$F$15</f>
        <v>0</v>
      </c>
      <c r="G261" s="36">
        <f>SUMIFS(СВЦЭМ!$H$34:$H$777,СВЦЭМ!$A$34:$A$777,$A261,СВЦЭМ!$B$34:$B$777,G$260)+'СЕТ СН'!$F$15</f>
        <v>0</v>
      </c>
      <c r="H261" s="36">
        <f>SUMIFS(СВЦЭМ!$H$34:$H$777,СВЦЭМ!$A$34:$A$777,$A261,СВЦЭМ!$B$34:$B$777,H$260)+'СЕТ СН'!$F$15</f>
        <v>0</v>
      </c>
      <c r="I261" s="36">
        <f>SUMIFS(СВЦЭМ!$H$34:$H$777,СВЦЭМ!$A$34:$A$777,$A261,СВЦЭМ!$B$34:$B$777,I$260)+'СЕТ СН'!$F$15</f>
        <v>0</v>
      </c>
      <c r="J261" s="36">
        <f>SUMIFS(СВЦЭМ!$H$34:$H$777,СВЦЭМ!$A$34:$A$777,$A261,СВЦЭМ!$B$34:$B$777,J$260)+'СЕТ СН'!$F$15</f>
        <v>0</v>
      </c>
      <c r="K261" s="36">
        <f>SUMIFS(СВЦЭМ!$H$34:$H$777,СВЦЭМ!$A$34:$A$777,$A261,СВЦЭМ!$B$34:$B$777,K$260)+'СЕТ СН'!$F$15</f>
        <v>0</v>
      </c>
      <c r="L261" s="36">
        <f>SUMIFS(СВЦЭМ!$H$34:$H$777,СВЦЭМ!$A$34:$A$777,$A261,СВЦЭМ!$B$34:$B$777,L$260)+'СЕТ СН'!$F$15</f>
        <v>0</v>
      </c>
      <c r="M261" s="36">
        <f>SUMIFS(СВЦЭМ!$H$34:$H$777,СВЦЭМ!$A$34:$A$777,$A261,СВЦЭМ!$B$34:$B$777,M$260)+'СЕТ СН'!$F$15</f>
        <v>0</v>
      </c>
      <c r="N261" s="36">
        <f>SUMIFS(СВЦЭМ!$H$34:$H$777,СВЦЭМ!$A$34:$A$777,$A261,СВЦЭМ!$B$34:$B$777,N$260)+'СЕТ СН'!$F$15</f>
        <v>0</v>
      </c>
      <c r="O261" s="36">
        <f>SUMIFS(СВЦЭМ!$H$34:$H$777,СВЦЭМ!$A$34:$A$777,$A261,СВЦЭМ!$B$34:$B$777,O$260)+'СЕТ СН'!$F$15</f>
        <v>0</v>
      </c>
      <c r="P261" s="36">
        <f>SUMIFS(СВЦЭМ!$H$34:$H$777,СВЦЭМ!$A$34:$A$777,$A261,СВЦЭМ!$B$34:$B$777,P$260)+'СЕТ СН'!$F$15</f>
        <v>0</v>
      </c>
      <c r="Q261" s="36">
        <f>SUMIFS(СВЦЭМ!$H$34:$H$777,СВЦЭМ!$A$34:$A$777,$A261,СВЦЭМ!$B$34:$B$777,Q$260)+'СЕТ СН'!$F$15</f>
        <v>0</v>
      </c>
      <c r="R261" s="36">
        <f>SUMIFS(СВЦЭМ!$H$34:$H$777,СВЦЭМ!$A$34:$A$777,$A261,СВЦЭМ!$B$34:$B$777,R$260)+'СЕТ СН'!$F$15</f>
        <v>0</v>
      </c>
      <c r="S261" s="36">
        <f>SUMIFS(СВЦЭМ!$H$34:$H$777,СВЦЭМ!$A$34:$A$777,$A261,СВЦЭМ!$B$34:$B$777,S$260)+'СЕТ СН'!$F$15</f>
        <v>0</v>
      </c>
      <c r="T261" s="36">
        <f>SUMIFS(СВЦЭМ!$H$34:$H$777,СВЦЭМ!$A$34:$A$777,$A261,СВЦЭМ!$B$34:$B$777,T$260)+'СЕТ СН'!$F$15</f>
        <v>0</v>
      </c>
      <c r="U261" s="36">
        <f>SUMIFS(СВЦЭМ!$H$34:$H$777,СВЦЭМ!$A$34:$A$777,$A261,СВЦЭМ!$B$34:$B$777,U$260)+'СЕТ СН'!$F$15</f>
        <v>0</v>
      </c>
      <c r="V261" s="36">
        <f>SUMIFS(СВЦЭМ!$H$34:$H$777,СВЦЭМ!$A$34:$A$777,$A261,СВЦЭМ!$B$34:$B$777,V$260)+'СЕТ СН'!$F$15</f>
        <v>0</v>
      </c>
      <c r="W261" s="36">
        <f>SUMIFS(СВЦЭМ!$H$34:$H$777,СВЦЭМ!$A$34:$A$777,$A261,СВЦЭМ!$B$34:$B$777,W$260)+'СЕТ СН'!$F$15</f>
        <v>0</v>
      </c>
      <c r="X261" s="36">
        <f>SUMIFS(СВЦЭМ!$H$34:$H$777,СВЦЭМ!$A$34:$A$777,$A261,СВЦЭМ!$B$34:$B$777,X$260)+'СЕТ СН'!$F$15</f>
        <v>0</v>
      </c>
      <c r="Y261" s="36">
        <f>SUMIFS(СВЦЭМ!$H$34:$H$777,СВЦЭМ!$A$34:$A$777,$A261,СВЦЭМ!$B$34:$B$777,Y$260)+'СЕТ СН'!$F$15</f>
        <v>0</v>
      </c>
      <c r="AA261" s="45"/>
    </row>
    <row r="262" spans="1:27" ht="15.75" hidden="1" x14ac:dyDescent="0.2">
      <c r="A262" s="35">
        <f>A261+1</f>
        <v>44045</v>
      </c>
      <c r="B262" s="36">
        <f>SUMIFS(СВЦЭМ!$H$34:$H$777,СВЦЭМ!$A$34:$A$777,$A262,СВЦЭМ!$B$34:$B$777,B$260)+'СЕТ СН'!$F$15</f>
        <v>0</v>
      </c>
      <c r="C262" s="36">
        <f>SUMIFS(СВЦЭМ!$H$34:$H$777,СВЦЭМ!$A$34:$A$777,$A262,СВЦЭМ!$B$34:$B$777,C$260)+'СЕТ СН'!$F$15</f>
        <v>0</v>
      </c>
      <c r="D262" s="36">
        <f>SUMIFS(СВЦЭМ!$H$34:$H$777,СВЦЭМ!$A$34:$A$777,$A262,СВЦЭМ!$B$34:$B$777,D$260)+'СЕТ СН'!$F$15</f>
        <v>0</v>
      </c>
      <c r="E262" s="36">
        <f>SUMIFS(СВЦЭМ!$H$34:$H$777,СВЦЭМ!$A$34:$A$777,$A262,СВЦЭМ!$B$34:$B$777,E$260)+'СЕТ СН'!$F$15</f>
        <v>0</v>
      </c>
      <c r="F262" s="36">
        <f>SUMIFS(СВЦЭМ!$H$34:$H$777,СВЦЭМ!$A$34:$A$777,$A262,СВЦЭМ!$B$34:$B$777,F$260)+'СЕТ СН'!$F$15</f>
        <v>0</v>
      </c>
      <c r="G262" s="36">
        <f>SUMIFS(СВЦЭМ!$H$34:$H$777,СВЦЭМ!$A$34:$A$777,$A262,СВЦЭМ!$B$34:$B$777,G$260)+'СЕТ СН'!$F$15</f>
        <v>0</v>
      </c>
      <c r="H262" s="36">
        <f>SUMIFS(СВЦЭМ!$H$34:$H$777,СВЦЭМ!$A$34:$A$777,$A262,СВЦЭМ!$B$34:$B$777,H$260)+'СЕТ СН'!$F$15</f>
        <v>0</v>
      </c>
      <c r="I262" s="36">
        <f>SUMIFS(СВЦЭМ!$H$34:$H$777,СВЦЭМ!$A$34:$A$777,$A262,СВЦЭМ!$B$34:$B$777,I$260)+'СЕТ СН'!$F$15</f>
        <v>0</v>
      </c>
      <c r="J262" s="36">
        <f>SUMIFS(СВЦЭМ!$H$34:$H$777,СВЦЭМ!$A$34:$A$777,$A262,СВЦЭМ!$B$34:$B$777,J$260)+'СЕТ СН'!$F$15</f>
        <v>0</v>
      </c>
      <c r="K262" s="36">
        <f>SUMIFS(СВЦЭМ!$H$34:$H$777,СВЦЭМ!$A$34:$A$777,$A262,СВЦЭМ!$B$34:$B$777,K$260)+'СЕТ СН'!$F$15</f>
        <v>0</v>
      </c>
      <c r="L262" s="36">
        <f>SUMIFS(СВЦЭМ!$H$34:$H$777,СВЦЭМ!$A$34:$A$777,$A262,СВЦЭМ!$B$34:$B$777,L$260)+'СЕТ СН'!$F$15</f>
        <v>0</v>
      </c>
      <c r="M262" s="36">
        <f>SUMIFS(СВЦЭМ!$H$34:$H$777,СВЦЭМ!$A$34:$A$777,$A262,СВЦЭМ!$B$34:$B$777,M$260)+'СЕТ СН'!$F$15</f>
        <v>0</v>
      </c>
      <c r="N262" s="36">
        <f>SUMIFS(СВЦЭМ!$H$34:$H$777,СВЦЭМ!$A$34:$A$777,$A262,СВЦЭМ!$B$34:$B$777,N$260)+'СЕТ СН'!$F$15</f>
        <v>0</v>
      </c>
      <c r="O262" s="36">
        <f>SUMIFS(СВЦЭМ!$H$34:$H$777,СВЦЭМ!$A$34:$A$777,$A262,СВЦЭМ!$B$34:$B$777,O$260)+'СЕТ СН'!$F$15</f>
        <v>0</v>
      </c>
      <c r="P262" s="36">
        <f>SUMIFS(СВЦЭМ!$H$34:$H$777,СВЦЭМ!$A$34:$A$777,$A262,СВЦЭМ!$B$34:$B$777,P$260)+'СЕТ СН'!$F$15</f>
        <v>0</v>
      </c>
      <c r="Q262" s="36">
        <f>SUMIFS(СВЦЭМ!$H$34:$H$777,СВЦЭМ!$A$34:$A$777,$A262,СВЦЭМ!$B$34:$B$777,Q$260)+'СЕТ СН'!$F$15</f>
        <v>0</v>
      </c>
      <c r="R262" s="36">
        <f>SUMIFS(СВЦЭМ!$H$34:$H$777,СВЦЭМ!$A$34:$A$777,$A262,СВЦЭМ!$B$34:$B$777,R$260)+'СЕТ СН'!$F$15</f>
        <v>0</v>
      </c>
      <c r="S262" s="36">
        <f>SUMIFS(СВЦЭМ!$H$34:$H$777,СВЦЭМ!$A$34:$A$777,$A262,СВЦЭМ!$B$34:$B$777,S$260)+'СЕТ СН'!$F$15</f>
        <v>0</v>
      </c>
      <c r="T262" s="36">
        <f>SUMIFS(СВЦЭМ!$H$34:$H$777,СВЦЭМ!$A$34:$A$777,$A262,СВЦЭМ!$B$34:$B$777,T$260)+'СЕТ СН'!$F$15</f>
        <v>0</v>
      </c>
      <c r="U262" s="36">
        <f>SUMIFS(СВЦЭМ!$H$34:$H$777,СВЦЭМ!$A$34:$A$777,$A262,СВЦЭМ!$B$34:$B$777,U$260)+'СЕТ СН'!$F$15</f>
        <v>0</v>
      </c>
      <c r="V262" s="36">
        <f>SUMIFS(СВЦЭМ!$H$34:$H$777,СВЦЭМ!$A$34:$A$777,$A262,СВЦЭМ!$B$34:$B$777,V$260)+'СЕТ СН'!$F$15</f>
        <v>0</v>
      </c>
      <c r="W262" s="36">
        <f>SUMIFS(СВЦЭМ!$H$34:$H$777,СВЦЭМ!$A$34:$A$777,$A262,СВЦЭМ!$B$34:$B$777,W$260)+'СЕТ СН'!$F$15</f>
        <v>0</v>
      </c>
      <c r="X262" s="36">
        <f>SUMIFS(СВЦЭМ!$H$34:$H$777,СВЦЭМ!$A$34:$A$777,$A262,СВЦЭМ!$B$34:$B$777,X$260)+'СЕТ СН'!$F$15</f>
        <v>0</v>
      </c>
      <c r="Y262" s="36">
        <f>SUMIFS(СВЦЭМ!$H$34:$H$777,СВЦЭМ!$A$34:$A$777,$A262,СВЦЭМ!$B$34:$B$777,Y$260)+'СЕТ СН'!$F$15</f>
        <v>0</v>
      </c>
    </row>
    <row r="263" spans="1:27" ht="15.75" hidden="1" x14ac:dyDescent="0.2">
      <c r="A263" s="35">
        <f t="shared" ref="A263:A291" si="7">A262+1</f>
        <v>44046</v>
      </c>
      <c r="B263" s="36">
        <f>SUMIFS(СВЦЭМ!$H$34:$H$777,СВЦЭМ!$A$34:$A$777,$A263,СВЦЭМ!$B$34:$B$777,B$260)+'СЕТ СН'!$F$15</f>
        <v>0</v>
      </c>
      <c r="C263" s="36">
        <f>SUMIFS(СВЦЭМ!$H$34:$H$777,СВЦЭМ!$A$34:$A$777,$A263,СВЦЭМ!$B$34:$B$777,C$260)+'СЕТ СН'!$F$15</f>
        <v>0</v>
      </c>
      <c r="D263" s="36">
        <f>SUMIFS(СВЦЭМ!$H$34:$H$777,СВЦЭМ!$A$34:$A$777,$A263,СВЦЭМ!$B$34:$B$777,D$260)+'СЕТ СН'!$F$15</f>
        <v>0</v>
      </c>
      <c r="E263" s="36">
        <f>SUMIFS(СВЦЭМ!$H$34:$H$777,СВЦЭМ!$A$34:$A$777,$A263,СВЦЭМ!$B$34:$B$777,E$260)+'СЕТ СН'!$F$15</f>
        <v>0</v>
      </c>
      <c r="F263" s="36">
        <f>SUMIFS(СВЦЭМ!$H$34:$H$777,СВЦЭМ!$A$34:$A$777,$A263,СВЦЭМ!$B$34:$B$777,F$260)+'СЕТ СН'!$F$15</f>
        <v>0</v>
      </c>
      <c r="G263" s="36">
        <f>SUMIFS(СВЦЭМ!$H$34:$H$777,СВЦЭМ!$A$34:$A$777,$A263,СВЦЭМ!$B$34:$B$777,G$260)+'СЕТ СН'!$F$15</f>
        <v>0</v>
      </c>
      <c r="H263" s="36">
        <f>SUMIFS(СВЦЭМ!$H$34:$H$777,СВЦЭМ!$A$34:$A$777,$A263,СВЦЭМ!$B$34:$B$777,H$260)+'СЕТ СН'!$F$15</f>
        <v>0</v>
      </c>
      <c r="I263" s="36">
        <f>SUMIFS(СВЦЭМ!$H$34:$H$777,СВЦЭМ!$A$34:$A$777,$A263,СВЦЭМ!$B$34:$B$777,I$260)+'СЕТ СН'!$F$15</f>
        <v>0</v>
      </c>
      <c r="J263" s="36">
        <f>SUMIFS(СВЦЭМ!$H$34:$H$777,СВЦЭМ!$A$34:$A$777,$A263,СВЦЭМ!$B$34:$B$777,J$260)+'СЕТ СН'!$F$15</f>
        <v>0</v>
      </c>
      <c r="K263" s="36">
        <f>SUMIFS(СВЦЭМ!$H$34:$H$777,СВЦЭМ!$A$34:$A$777,$A263,СВЦЭМ!$B$34:$B$777,K$260)+'СЕТ СН'!$F$15</f>
        <v>0</v>
      </c>
      <c r="L263" s="36">
        <f>SUMIFS(СВЦЭМ!$H$34:$H$777,СВЦЭМ!$A$34:$A$777,$A263,СВЦЭМ!$B$34:$B$777,L$260)+'СЕТ СН'!$F$15</f>
        <v>0</v>
      </c>
      <c r="M263" s="36">
        <f>SUMIFS(СВЦЭМ!$H$34:$H$777,СВЦЭМ!$A$34:$A$777,$A263,СВЦЭМ!$B$34:$B$777,M$260)+'СЕТ СН'!$F$15</f>
        <v>0</v>
      </c>
      <c r="N263" s="36">
        <f>SUMIFS(СВЦЭМ!$H$34:$H$777,СВЦЭМ!$A$34:$A$777,$A263,СВЦЭМ!$B$34:$B$777,N$260)+'СЕТ СН'!$F$15</f>
        <v>0</v>
      </c>
      <c r="O263" s="36">
        <f>SUMIFS(СВЦЭМ!$H$34:$H$777,СВЦЭМ!$A$34:$A$777,$A263,СВЦЭМ!$B$34:$B$777,O$260)+'СЕТ СН'!$F$15</f>
        <v>0</v>
      </c>
      <c r="P263" s="36">
        <f>SUMIFS(СВЦЭМ!$H$34:$H$777,СВЦЭМ!$A$34:$A$777,$A263,СВЦЭМ!$B$34:$B$777,P$260)+'СЕТ СН'!$F$15</f>
        <v>0</v>
      </c>
      <c r="Q263" s="36">
        <f>SUMIFS(СВЦЭМ!$H$34:$H$777,СВЦЭМ!$A$34:$A$777,$A263,СВЦЭМ!$B$34:$B$777,Q$260)+'СЕТ СН'!$F$15</f>
        <v>0</v>
      </c>
      <c r="R263" s="36">
        <f>SUMIFS(СВЦЭМ!$H$34:$H$777,СВЦЭМ!$A$34:$A$777,$A263,СВЦЭМ!$B$34:$B$777,R$260)+'СЕТ СН'!$F$15</f>
        <v>0</v>
      </c>
      <c r="S263" s="36">
        <f>SUMIFS(СВЦЭМ!$H$34:$H$777,СВЦЭМ!$A$34:$A$777,$A263,СВЦЭМ!$B$34:$B$777,S$260)+'СЕТ СН'!$F$15</f>
        <v>0</v>
      </c>
      <c r="T263" s="36">
        <f>SUMIFS(СВЦЭМ!$H$34:$H$777,СВЦЭМ!$A$34:$A$777,$A263,СВЦЭМ!$B$34:$B$777,T$260)+'СЕТ СН'!$F$15</f>
        <v>0</v>
      </c>
      <c r="U263" s="36">
        <f>SUMIFS(СВЦЭМ!$H$34:$H$777,СВЦЭМ!$A$34:$A$777,$A263,СВЦЭМ!$B$34:$B$777,U$260)+'СЕТ СН'!$F$15</f>
        <v>0</v>
      </c>
      <c r="V263" s="36">
        <f>SUMIFS(СВЦЭМ!$H$34:$H$777,СВЦЭМ!$A$34:$A$777,$A263,СВЦЭМ!$B$34:$B$777,V$260)+'СЕТ СН'!$F$15</f>
        <v>0</v>
      </c>
      <c r="W263" s="36">
        <f>SUMIFS(СВЦЭМ!$H$34:$H$777,СВЦЭМ!$A$34:$A$777,$A263,СВЦЭМ!$B$34:$B$777,W$260)+'СЕТ СН'!$F$15</f>
        <v>0</v>
      </c>
      <c r="X263" s="36">
        <f>SUMIFS(СВЦЭМ!$H$34:$H$777,СВЦЭМ!$A$34:$A$777,$A263,СВЦЭМ!$B$34:$B$777,X$260)+'СЕТ СН'!$F$15</f>
        <v>0</v>
      </c>
      <c r="Y263" s="36">
        <f>SUMIFS(СВЦЭМ!$H$34:$H$777,СВЦЭМ!$A$34:$A$777,$A263,СВЦЭМ!$B$34:$B$777,Y$260)+'СЕТ СН'!$F$15</f>
        <v>0</v>
      </c>
    </row>
    <row r="264" spans="1:27" ht="15.75" hidden="1" x14ac:dyDescent="0.2">
      <c r="A264" s="35">
        <f t="shared" si="7"/>
        <v>44047</v>
      </c>
      <c r="B264" s="36">
        <f>SUMIFS(СВЦЭМ!$H$34:$H$777,СВЦЭМ!$A$34:$A$777,$A264,СВЦЭМ!$B$34:$B$777,B$260)+'СЕТ СН'!$F$15</f>
        <v>0</v>
      </c>
      <c r="C264" s="36">
        <f>SUMIFS(СВЦЭМ!$H$34:$H$777,СВЦЭМ!$A$34:$A$777,$A264,СВЦЭМ!$B$34:$B$777,C$260)+'СЕТ СН'!$F$15</f>
        <v>0</v>
      </c>
      <c r="D264" s="36">
        <f>SUMIFS(СВЦЭМ!$H$34:$H$777,СВЦЭМ!$A$34:$A$777,$A264,СВЦЭМ!$B$34:$B$777,D$260)+'СЕТ СН'!$F$15</f>
        <v>0</v>
      </c>
      <c r="E264" s="36">
        <f>SUMIFS(СВЦЭМ!$H$34:$H$777,СВЦЭМ!$A$34:$A$777,$A264,СВЦЭМ!$B$34:$B$777,E$260)+'СЕТ СН'!$F$15</f>
        <v>0</v>
      </c>
      <c r="F264" s="36">
        <f>SUMIFS(СВЦЭМ!$H$34:$H$777,СВЦЭМ!$A$34:$A$777,$A264,СВЦЭМ!$B$34:$B$777,F$260)+'СЕТ СН'!$F$15</f>
        <v>0</v>
      </c>
      <c r="G264" s="36">
        <f>SUMIFS(СВЦЭМ!$H$34:$H$777,СВЦЭМ!$A$34:$A$777,$A264,СВЦЭМ!$B$34:$B$777,G$260)+'СЕТ СН'!$F$15</f>
        <v>0</v>
      </c>
      <c r="H264" s="36">
        <f>SUMIFS(СВЦЭМ!$H$34:$H$777,СВЦЭМ!$A$34:$A$777,$A264,СВЦЭМ!$B$34:$B$777,H$260)+'СЕТ СН'!$F$15</f>
        <v>0</v>
      </c>
      <c r="I264" s="36">
        <f>SUMIFS(СВЦЭМ!$H$34:$H$777,СВЦЭМ!$A$34:$A$777,$A264,СВЦЭМ!$B$34:$B$777,I$260)+'СЕТ СН'!$F$15</f>
        <v>0</v>
      </c>
      <c r="J264" s="36">
        <f>SUMIFS(СВЦЭМ!$H$34:$H$777,СВЦЭМ!$A$34:$A$777,$A264,СВЦЭМ!$B$34:$B$777,J$260)+'СЕТ СН'!$F$15</f>
        <v>0</v>
      </c>
      <c r="K264" s="36">
        <f>SUMIFS(СВЦЭМ!$H$34:$H$777,СВЦЭМ!$A$34:$A$777,$A264,СВЦЭМ!$B$34:$B$777,K$260)+'СЕТ СН'!$F$15</f>
        <v>0</v>
      </c>
      <c r="L264" s="36">
        <f>SUMIFS(СВЦЭМ!$H$34:$H$777,СВЦЭМ!$A$34:$A$777,$A264,СВЦЭМ!$B$34:$B$777,L$260)+'СЕТ СН'!$F$15</f>
        <v>0</v>
      </c>
      <c r="M264" s="36">
        <f>SUMIFS(СВЦЭМ!$H$34:$H$777,СВЦЭМ!$A$34:$A$777,$A264,СВЦЭМ!$B$34:$B$777,M$260)+'СЕТ СН'!$F$15</f>
        <v>0</v>
      </c>
      <c r="N264" s="36">
        <f>SUMIFS(СВЦЭМ!$H$34:$H$777,СВЦЭМ!$A$34:$A$777,$A264,СВЦЭМ!$B$34:$B$777,N$260)+'СЕТ СН'!$F$15</f>
        <v>0</v>
      </c>
      <c r="O264" s="36">
        <f>SUMIFS(СВЦЭМ!$H$34:$H$777,СВЦЭМ!$A$34:$A$777,$A264,СВЦЭМ!$B$34:$B$777,O$260)+'СЕТ СН'!$F$15</f>
        <v>0</v>
      </c>
      <c r="P264" s="36">
        <f>SUMIFS(СВЦЭМ!$H$34:$H$777,СВЦЭМ!$A$34:$A$777,$A264,СВЦЭМ!$B$34:$B$777,P$260)+'СЕТ СН'!$F$15</f>
        <v>0</v>
      </c>
      <c r="Q264" s="36">
        <f>SUMIFS(СВЦЭМ!$H$34:$H$777,СВЦЭМ!$A$34:$A$777,$A264,СВЦЭМ!$B$34:$B$777,Q$260)+'СЕТ СН'!$F$15</f>
        <v>0</v>
      </c>
      <c r="R264" s="36">
        <f>SUMIFS(СВЦЭМ!$H$34:$H$777,СВЦЭМ!$A$34:$A$777,$A264,СВЦЭМ!$B$34:$B$777,R$260)+'СЕТ СН'!$F$15</f>
        <v>0</v>
      </c>
      <c r="S264" s="36">
        <f>SUMIFS(СВЦЭМ!$H$34:$H$777,СВЦЭМ!$A$34:$A$777,$A264,СВЦЭМ!$B$34:$B$777,S$260)+'СЕТ СН'!$F$15</f>
        <v>0</v>
      </c>
      <c r="T264" s="36">
        <f>SUMIFS(СВЦЭМ!$H$34:$H$777,СВЦЭМ!$A$34:$A$777,$A264,СВЦЭМ!$B$34:$B$777,T$260)+'СЕТ СН'!$F$15</f>
        <v>0</v>
      </c>
      <c r="U264" s="36">
        <f>SUMIFS(СВЦЭМ!$H$34:$H$777,СВЦЭМ!$A$34:$A$777,$A264,СВЦЭМ!$B$34:$B$777,U$260)+'СЕТ СН'!$F$15</f>
        <v>0</v>
      </c>
      <c r="V264" s="36">
        <f>SUMIFS(СВЦЭМ!$H$34:$H$777,СВЦЭМ!$A$34:$A$777,$A264,СВЦЭМ!$B$34:$B$777,V$260)+'СЕТ СН'!$F$15</f>
        <v>0</v>
      </c>
      <c r="W264" s="36">
        <f>SUMIFS(СВЦЭМ!$H$34:$H$777,СВЦЭМ!$A$34:$A$777,$A264,СВЦЭМ!$B$34:$B$777,W$260)+'СЕТ СН'!$F$15</f>
        <v>0</v>
      </c>
      <c r="X264" s="36">
        <f>SUMIFS(СВЦЭМ!$H$34:$H$777,СВЦЭМ!$A$34:$A$777,$A264,СВЦЭМ!$B$34:$B$777,X$260)+'СЕТ СН'!$F$15</f>
        <v>0</v>
      </c>
      <c r="Y264" s="36">
        <f>SUMIFS(СВЦЭМ!$H$34:$H$777,СВЦЭМ!$A$34:$A$777,$A264,СВЦЭМ!$B$34:$B$777,Y$260)+'СЕТ СН'!$F$15</f>
        <v>0</v>
      </c>
    </row>
    <row r="265" spans="1:27" ht="15.75" hidden="1" x14ac:dyDescent="0.2">
      <c r="A265" s="35">
        <f t="shared" si="7"/>
        <v>44048</v>
      </c>
      <c r="B265" s="36">
        <f>SUMIFS(СВЦЭМ!$H$34:$H$777,СВЦЭМ!$A$34:$A$777,$A265,СВЦЭМ!$B$34:$B$777,B$260)+'СЕТ СН'!$F$15</f>
        <v>0</v>
      </c>
      <c r="C265" s="36">
        <f>SUMIFS(СВЦЭМ!$H$34:$H$777,СВЦЭМ!$A$34:$A$777,$A265,СВЦЭМ!$B$34:$B$777,C$260)+'СЕТ СН'!$F$15</f>
        <v>0</v>
      </c>
      <c r="D265" s="36">
        <f>SUMIFS(СВЦЭМ!$H$34:$H$777,СВЦЭМ!$A$34:$A$777,$A265,СВЦЭМ!$B$34:$B$777,D$260)+'СЕТ СН'!$F$15</f>
        <v>0</v>
      </c>
      <c r="E265" s="36">
        <f>SUMIFS(СВЦЭМ!$H$34:$H$777,СВЦЭМ!$A$34:$A$777,$A265,СВЦЭМ!$B$34:$B$777,E$260)+'СЕТ СН'!$F$15</f>
        <v>0</v>
      </c>
      <c r="F265" s="36">
        <f>SUMIFS(СВЦЭМ!$H$34:$H$777,СВЦЭМ!$A$34:$A$777,$A265,СВЦЭМ!$B$34:$B$777,F$260)+'СЕТ СН'!$F$15</f>
        <v>0</v>
      </c>
      <c r="G265" s="36">
        <f>SUMIFS(СВЦЭМ!$H$34:$H$777,СВЦЭМ!$A$34:$A$777,$A265,СВЦЭМ!$B$34:$B$777,G$260)+'СЕТ СН'!$F$15</f>
        <v>0</v>
      </c>
      <c r="H265" s="36">
        <f>SUMIFS(СВЦЭМ!$H$34:$H$777,СВЦЭМ!$A$34:$A$777,$A265,СВЦЭМ!$B$34:$B$777,H$260)+'СЕТ СН'!$F$15</f>
        <v>0</v>
      </c>
      <c r="I265" s="36">
        <f>SUMIFS(СВЦЭМ!$H$34:$H$777,СВЦЭМ!$A$34:$A$777,$A265,СВЦЭМ!$B$34:$B$777,I$260)+'СЕТ СН'!$F$15</f>
        <v>0</v>
      </c>
      <c r="J265" s="36">
        <f>SUMIFS(СВЦЭМ!$H$34:$H$777,СВЦЭМ!$A$34:$A$777,$A265,СВЦЭМ!$B$34:$B$777,J$260)+'СЕТ СН'!$F$15</f>
        <v>0</v>
      </c>
      <c r="K265" s="36">
        <f>SUMIFS(СВЦЭМ!$H$34:$H$777,СВЦЭМ!$A$34:$A$777,$A265,СВЦЭМ!$B$34:$B$777,K$260)+'СЕТ СН'!$F$15</f>
        <v>0</v>
      </c>
      <c r="L265" s="36">
        <f>SUMIFS(СВЦЭМ!$H$34:$H$777,СВЦЭМ!$A$34:$A$777,$A265,СВЦЭМ!$B$34:$B$777,L$260)+'СЕТ СН'!$F$15</f>
        <v>0</v>
      </c>
      <c r="M265" s="36">
        <f>SUMIFS(СВЦЭМ!$H$34:$H$777,СВЦЭМ!$A$34:$A$777,$A265,СВЦЭМ!$B$34:$B$777,M$260)+'СЕТ СН'!$F$15</f>
        <v>0</v>
      </c>
      <c r="N265" s="36">
        <f>SUMIFS(СВЦЭМ!$H$34:$H$777,СВЦЭМ!$A$34:$A$777,$A265,СВЦЭМ!$B$34:$B$777,N$260)+'СЕТ СН'!$F$15</f>
        <v>0</v>
      </c>
      <c r="O265" s="36">
        <f>SUMIFS(СВЦЭМ!$H$34:$H$777,СВЦЭМ!$A$34:$A$777,$A265,СВЦЭМ!$B$34:$B$777,O$260)+'СЕТ СН'!$F$15</f>
        <v>0</v>
      </c>
      <c r="P265" s="36">
        <f>SUMIFS(СВЦЭМ!$H$34:$H$777,СВЦЭМ!$A$34:$A$777,$A265,СВЦЭМ!$B$34:$B$777,P$260)+'СЕТ СН'!$F$15</f>
        <v>0</v>
      </c>
      <c r="Q265" s="36">
        <f>SUMIFS(СВЦЭМ!$H$34:$H$777,СВЦЭМ!$A$34:$A$777,$A265,СВЦЭМ!$B$34:$B$777,Q$260)+'СЕТ СН'!$F$15</f>
        <v>0</v>
      </c>
      <c r="R265" s="36">
        <f>SUMIFS(СВЦЭМ!$H$34:$H$777,СВЦЭМ!$A$34:$A$777,$A265,СВЦЭМ!$B$34:$B$777,R$260)+'СЕТ СН'!$F$15</f>
        <v>0</v>
      </c>
      <c r="S265" s="36">
        <f>SUMIFS(СВЦЭМ!$H$34:$H$777,СВЦЭМ!$A$34:$A$777,$A265,СВЦЭМ!$B$34:$B$777,S$260)+'СЕТ СН'!$F$15</f>
        <v>0</v>
      </c>
      <c r="T265" s="36">
        <f>SUMIFS(СВЦЭМ!$H$34:$H$777,СВЦЭМ!$A$34:$A$777,$A265,СВЦЭМ!$B$34:$B$777,T$260)+'СЕТ СН'!$F$15</f>
        <v>0</v>
      </c>
      <c r="U265" s="36">
        <f>SUMIFS(СВЦЭМ!$H$34:$H$777,СВЦЭМ!$A$34:$A$777,$A265,СВЦЭМ!$B$34:$B$777,U$260)+'СЕТ СН'!$F$15</f>
        <v>0</v>
      </c>
      <c r="V265" s="36">
        <f>SUMIFS(СВЦЭМ!$H$34:$H$777,СВЦЭМ!$A$34:$A$777,$A265,СВЦЭМ!$B$34:$B$777,V$260)+'СЕТ СН'!$F$15</f>
        <v>0</v>
      </c>
      <c r="W265" s="36">
        <f>SUMIFS(СВЦЭМ!$H$34:$H$777,СВЦЭМ!$A$34:$A$777,$A265,СВЦЭМ!$B$34:$B$777,W$260)+'СЕТ СН'!$F$15</f>
        <v>0</v>
      </c>
      <c r="X265" s="36">
        <f>SUMIFS(СВЦЭМ!$H$34:$H$777,СВЦЭМ!$A$34:$A$777,$A265,СВЦЭМ!$B$34:$B$777,X$260)+'СЕТ СН'!$F$15</f>
        <v>0</v>
      </c>
      <c r="Y265" s="36">
        <f>SUMIFS(СВЦЭМ!$H$34:$H$777,СВЦЭМ!$A$34:$A$777,$A265,СВЦЭМ!$B$34:$B$777,Y$260)+'СЕТ СН'!$F$15</f>
        <v>0</v>
      </c>
    </row>
    <row r="266" spans="1:27" ht="15.75" hidden="1" x14ac:dyDescent="0.2">
      <c r="A266" s="35">
        <f t="shared" si="7"/>
        <v>44049</v>
      </c>
      <c r="B266" s="36">
        <f>SUMIFS(СВЦЭМ!$H$34:$H$777,СВЦЭМ!$A$34:$A$777,$A266,СВЦЭМ!$B$34:$B$777,B$260)+'СЕТ СН'!$F$15</f>
        <v>0</v>
      </c>
      <c r="C266" s="36">
        <f>SUMIFS(СВЦЭМ!$H$34:$H$777,СВЦЭМ!$A$34:$A$777,$A266,СВЦЭМ!$B$34:$B$777,C$260)+'СЕТ СН'!$F$15</f>
        <v>0</v>
      </c>
      <c r="D266" s="36">
        <f>SUMIFS(СВЦЭМ!$H$34:$H$777,СВЦЭМ!$A$34:$A$777,$A266,СВЦЭМ!$B$34:$B$777,D$260)+'СЕТ СН'!$F$15</f>
        <v>0</v>
      </c>
      <c r="E266" s="36">
        <f>SUMIFS(СВЦЭМ!$H$34:$H$777,СВЦЭМ!$A$34:$A$777,$A266,СВЦЭМ!$B$34:$B$777,E$260)+'СЕТ СН'!$F$15</f>
        <v>0</v>
      </c>
      <c r="F266" s="36">
        <f>SUMIFS(СВЦЭМ!$H$34:$H$777,СВЦЭМ!$A$34:$A$777,$A266,СВЦЭМ!$B$34:$B$777,F$260)+'СЕТ СН'!$F$15</f>
        <v>0</v>
      </c>
      <c r="G266" s="36">
        <f>SUMIFS(СВЦЭМ!$H$34:$H$777,СВЦЭМ!$A$34:$A$777,$A266,СВЦЭМ!$B$34:$B$777,G$260)+'СЕТ СН'!$F$15</f>
        <v>0</v>
      </c>
      <c r="H266" s="36">
        <f>SUMIFS(СВЦЭМ!$H$34:$H$777,СВЦЭМ!$A$34:$A$777,$A266,СВЦЭМ!$B$34:$B$777,H$260)+'СЕТ СН'!$F$15</f>
        <v>0</v>
      </c>
      <c r="I266" s="36">
        <f>SUMIFS(СВЦЭМ!$H$34:$H$777,СВЦЭМ!$A$34:$A$777,$A266,СВЦЭМ!$B$34:$B$777,I$260)+'СЕТ СН'!$F$15</f>
        <v>0</v>
      </c>
      <c r="J266" s="36">
        <f>SUMIFS(СВЦЭМ!$H$34:$H$777,СВЦЭМ!$A$34:$A$777,$A266,СВЦЭМ!$B$34:$B$777,J$260)+'СЕТ СН'!$F$15</f>
        <v>0</v>
      </c>
      <c r="K266" s="36">
        <f>SUMIFS(СВЦЭМ!$H$34:$H$777,СВЦЭМ!$A$34:$A$777,$A266,СВЦЭМ!$B$34:$B$777,K$260)+'СЕТ СН'!$F$15</f>
        <v>0</v>
      </c>
      <c r="L266" s="36">
        <f>SUMIFS(СВЦЭМ!$H$34:$H$777,СВЦЭМ!$A$34:$A$777,$A266,СВЦЭМ!$B$34:$B$777,L$260)+'СЕТ СН'!$F$15</f>
        <v>0</v>
      </c>
      <c r="M266" s="36">
        <f>SUMIFS(СВЦЭМ!$H$34:$H$777,СВЦЭМ!$A$34:$A$777,$A266,СВЦЭМ!$B$34:$B$777,M$260)+'СЕТ СН'!$F$15</f>
        <v>0</v>
      </c>
      <c r="N266" s="36">
        <f>SUMIFS(СВЦЭМ!$H$34:$H$777,СВЦЭМ!$A$34:$A$777,$A266,СВЦЭМ!$B$34:$B$777,N$260)+'СЕТ СН'!$F$15</f>
        <v>0</v>
      </c>
      <c r="O266" s="36">
        <f>SUMIFS(СВЦЭМ!$H$34:$H$777,СВЦЭМ!$A$34:$A$777,$A266,СВЦЭМ!$B$34:$B$777,O$260)+'СЕТ СН'!$F$15</f>
        <v>0</v>
      </c>
      <c r="P266" s="36">
        <f>SUMIFS(СВЦЭМ!$H$34:$H$777,СВЦЭМ!$A$34:$A$777,$A266,СВЦЭМ!$B$34:$B$777,P$260)+'СЕТ СН'!$F$15</f>
        <v>0</v>
      </c>
      <c r="Q266" s="36">
        <f>SUMIFS(СВЦЭМ!$H$34:$H$777,СВЦЭМ!$A$34:$A$777,$A266,СВЦЭМ!$B$34:$B$777,Q$260)+'СЕТ СН'!$F$15</f>
        <v>0</v>
      </c>
      <c r="R266" s="36">
        <f>SUMIFS(СВЦЭМ!$H$34:$H$777,СВЦЭМ!$A$34:$A$777,$A266,СВЦЭМ!$B$34:$B$777,R$260)+'СЕТ СН'!$F$15</f>
        <v>0</v>
      </c>
      <c r="S266" s="36">
        <f>SUMIFS(СВЦЭМ!$H$34:$H$777,СВЦЭМ!$A$34:$A$777,$A266,СВЦЭМ!$B$34:$B$777,S$260)+'СЕТ СН'!$F$15</f>
        <v>0</v>
      </c>
      <c r="T266" s="36">
        <f>SUMIFS(СВЦЭМ!$H$34:$H$777,СВЦЭМ!$A$34:$A$777,$A266,СВЦЭМ!$B$34:$B$777,T$260)+'СЕТ СН'!$F$15</f>
        <v>0</v>
      </c>
      <c r="U266" s="36">
        <f>SUMIFS(СВЦЭМ!$H$34:$H$777,СВЦЭМ!$A$34:$A$777,$A266,СВЦЭМ!$B$34:$B$777,U$260)+'СЕТ СН'!$F$15</f>
        <v>0</v>
      </c>
      <c r="V266" s="36">
        <f>SUMIFS(СВЦЭМ!$H$34:$H$777,СВЦЭМ!$A$34:$A$777,$A266,СВЦЭМ!$B$34:$B$777,V$260)+'СЕТ СН'!$F$15</f>
        <v>0</v>
      </c>
      <c r="W266" s="36">
        <f>SUMIFS(СВЦЭМ!$H$34:$H$777,СВЦЭМ!$A$34:$A$777,$A266,СВЦЭМ!$B$34:$B$777,W$260)+'СЕТ СН'!$F$15</f>
        <v>0</v>
      </c>
      <c r="X266" s="36">
        <f>SUMIFS(СВЦЭМ!$H$34:$H$777,СВЦЭМ!$A$34:$A$777,$A266,СВЦЭМ!$B$34:$B$777,X$260)+'СЕТ СН'!$F$15</f>
        <v>0</v>
      </c>
      <c r="Y266" s="36">
        <f>SUMIFS(СВЦЭМ!$H$34:$H$777,СВЦЭМ!$A$34:$A$777,$A266,СВЦЭМ!$B$34:$B$777,Y$260)+'СЕТ СН'!$F$15</f>
        <v>0</v>
      </c>
    </row>
    <row r="267" spans="1:27" ht="15.75" hidden="1" x14ac:dyDescent="0.2">
      <c r="A267" s="35">
        <f t="shared" si="7"/>
        <v>44050</v>
      </c>
      <c r="B267" s="36">
        <f>SUMIFS(СВЦЭМ!$H$34:$H$777,СВЦЭМ!$A$34:$A$777,$A267,СВЦЭМ!$B$34:$B$777,B$260)+'СЕТ СН'!$F$15</f>
        <v>0</v>
      </c>
      <c r="C267" s="36">
        <f>SUMIFS(СВЦЭМ!$H$34:$H$777,СВЦЭМ!$A$34:$A$777,$A267,СВЦЭМ!$B$34:$B$777,C$260)+'СЕТ СН'!$F$15</f>
        <v>0</v>
      </c>
      <c r="D267" s="36">
        <f>SUMIFS(СВЦЭМ!$H$34:$H$777,СВЦЭМ!$A$34:$A$777,$A267,СВЦЭМ!$B$34:$B$777,D$260)+'СЕТ СН'!$F$15</f>
        <v>0</v>
      </c>
      <c r="E267" s="36">
        <f>SUMIFS(СВЦЭМ!$H$34:$H$777,СВЦЭМ!$A$34:$A$777,$A267,СВЦЭМ!$B$34:$B$777,E$260)+'СЕТ СН'!$F$15</f>
        <v>0</v>
      </c>
      <c r="F267" s="36">
        <f>SUMIFS(СВЦЭМ!$H$34:$H$777,СВЦЭМ!$A$34:$A$777,$A267,СВЦЭМ!$B$34:$B$777,F$260)+'СЕТ СН'!$F$15</f>
        <v>0</v>
      </c>
      <c r="G267" s="36">
        <f>SUMIFS(СВЦЭМ!$H$34:$H$777,СВЦЭМ!$A$34:$A$777,$A267,СВЦЭМ!$B$34:$B$777,G$260)+'СЕТ СН'!$F$15</f>
        <v>0</v>
      </c>
      <c r="H267" s="36">
        <f>SUMIFS(СВЦЭМ!$H$34:$H$777,СВЦЭМ!$A$34:$A$777,$A267,СВЦЭМ!$B$34:$B$777,H$260)+'СЕТ СН'!$F$15</f>
        <v>0</v>
      </c>
      <c r="I267" s="36">
        <f>SUMIFS(СВЦЭМ!$H$34:$H$777,СВЦЭМ!$A$34:$A$777,$A267,СВЦЭМ!$B$34:$B$777,I$260)+'СЕТ СН'!$F$15</f>
        <v>0</v>
      </c>
      <c r="J267" s="36">
        <f>SUMIFS(СВЦЭМ!$H$34:$H$777,СВЦЭМ!$A$34:$A$777,$A267,СВЦЭМ!$B$34:$B$777,J$260)+'СЕТ СН'!$F$15</f>
        <v>0</v>
      </c>
      <c r="K267" s="36">
        <f>SUMIFS(СВЦЭМ!$H$34:$H$777,СВЦЭМ!$A$34:$A$777,$A267,СВЦЭМ!$B$34:$B$777,K$260)+'СЕТ СН'!$F$15</f>
        <v>0</v>
      </c>
      <c r="L267" s="36">
        <f>SUMIFS(СВЦЭМ!$H$34:$H$777,СВЦЭМ!$A$34:$A$777,$A267,СВЦЭМ!$B$34:$B$777,L$260)+'СЕТ СН'!$F$15</f>
        <v>0</v>
      </c>
      <c r="M267" s="36">
        <f>SUMIFS(СВЦЭМ!$H$34:$H$777,СВЦЭМ!$A$34:$A$777,$A267,СВЦЭМ!$B$34:$B$777,M$260)+'СЕТ СН'!$F$15</f>
        <v>0</v>
      </c>
      <c r="N267" s="36">
        <f>SUMIFS(СВЦЭМ!$H$34:$H$777,СВЦЭМ!$A$34:$A$777,$A267,СВЦЭМ!$B$34:$B$777,N$260)+'СЕТ СН'!$F$15</f>
        <v>0</v>
      </c>
      <c r="O267" s="36">
        <f>SUMIFS(СВЦЭМ!$H$34:$H$777,СВЦЭМ!$A$34:$A$777,$A267,СВЦЭМ!$B$34:$B$777,O$260)+'СЕТ СН'!$F$15</f>
        <v>0</v>
      </c>
      <c r="P267" s="36">
        <f>SUMIFS(СВЦЭМ!$H$34:$H$777,СВЦЭМ!$A$34:$A$777,$A267,СВЦЭМ!$B$34:$B$777,P$260)+'СЕТ СН'!$F$15</f>
        <v>0</v>
      </c>
      <c r="Q267" s="36">
        <f>SUMIFS(СВЦЭМ!$H$34:$H$777,СВЦЭМ!$A$34:$A$777,$A267,СВЦЭМ!$B$34:$B$777,Q$260)+'СЕТ СН'!$F$15</f>
        <v>0</v>
      </c>
      <c r="R267" s="36">
        <f>SUMIFS(СВЦЭМ!$H$34:$H$777,СВЦЭМ!$A$34:$A$777,$A267,СВЦЭМ!$B$34:$B$777,R$260)+'СЕТ СН'!$F$15</f>
        <v>0</v>
      </c>
      <c r="S267" s="36">
        <f>SUMIFS(СВЦЭМ!$H$34:$H$777,СВЦЭМ!$A$34:$A$777,$A267,СВЦЭМ!$B$34:$B$777,S$260)+'СЕТ СН'!$F$15</f>
        <v>0</v>
      </c>
      <c r="T267" s="36">
        <f>SUMIFS(СВЦЭМ!$H$34:$H$777,СВЦЭМ!$A$34:$A$777,$A267,СВЦЭМ!$B$34:$B$777,T$260)+'СЕТ СН'!$F$15</f>
        <v>0</v>
      </c>
      <c r="U267" s="36">
        <f>SUMIFS(СВЦЭМ!$H$34:$H$777,СВЦЭМ!$A$34:$A$777,$A267,СВЦЭМ!$B$34:$B$777,U$260)+'СЕТ СН'!$F$15</f>
        <v>0</v>
      </c>
      <c r="V267" s="36">
        <f>SUMIFS(СВЦЭМ!$H$34:$H$777,СВЦЭМ!$A$34:$A$777,$A267,СВЦЭМ!$B$34:$B$777,V$260)+'СЕТ СН'!$F$15</f>
        <v>0</v>
      </c>
      <c r="W267" s="36">
        <f>SUMIFS(СВЦЭМ!$H$34:$H$777,СВЦЭМ!$A$34:$A$777,$A267,СВЦЭМ!$B$34:$B$777,W$260)+'СЕТ СН'!$F$15</f>
        <v>0</v>
      </c>
      <c r="X267" s="36">
        <f>SUMIFS(СВЦЭМ!$H$34:$H$777,СВЦЭМ!$A$34:$A$777,$A267,СВЦЭМ!$B$34:$B$777,X$260)+'СЕТ СН'!$F$15</f>
        <v>0</v>
      </c>
      <c r="Y267" s="36">
        <f>SUMIFS(СВЦЭМ!$H$34:$H$777,СВЦЭМ!$A$34:$A$777,$A267,СВЦЭМ!$B$34:$B$777,Y$260)+'СЕТ СН'!$F$15</f>
        <v>0</v>
      </c>
    </row>
    <row r="268" spans="1:27" ht="15.75" hidden="1" x14ac:dyDescent="0.2">
      <c r="A268" s="35">
        <f t="shared" si="7"/>
        <v>44051</v>
      </c>
      <c r="B268" s="36">
        <f>SUMIFS(СВЦЭМ!$H$34:$H$777,СВЦЭМ!$A$34:$A$777,$A268,СВЦЭМ!$B$34:$B$777,B$260)+'СЕТ СН'!$F$15</f>
        <v>0</v>
      </c>
      <c r="C268" s="36">
        <f>SUMIFS(СВЦЭМ!$H$34:$H$777,СВЦЭМ!$A$34:$A$777,$A268,СВЦЭМ!$B$34:$B$777,C$260)+'СЕТ СН'!$F$15</f>
        <v>0</v>
      </c>
      <c r="D268" s="36">
        <f>SUMIFS(СВЦЭМ!$H$34:$H$777,СВЦЭМ!$A$34:$A$777,$A268,СВЦЭМ!$B$34:$B$777,D$260)+'СЕТ СН'!$F$15</f>
        <v>0</v>
      </c>
      <c r="E268" s="36">
        <f>SUMIFS(СВЦЭМ!$H$34:$H$777,СВЦЭМ!$A$34:$A$777,$A268,СВЦЭМ!$B$34:$B$777,E$260)+'СЕТ СН'!$F$15</f>
        <v>0</v>
      </c>
      <c r="F268" s="36">
        <f>SUMIFS(СВЦЭМ!$H$34:$H$777,СВЦЭМ!$A$34:$A$777,$A268,СВЦЭМ!$B$34:$B$777,F$260)+'СЕТ СН'!$F$15</f>
        <v>0</v>
      </c>
      <c r="G268" s="36">
        <f>SUMIFS(СВЦЭМ!$H$34:$H$777,СВЦЭМ!$A$34:$A$777,$A268,СВЦЭМ!$B$34:$B$777,G$260)+'СЕТ СН'!$F$15</f>
        <v>0</v>
      </c>
      <c r="H268" s="36">
        <f>SUMIFS(СВЦЭМ!$H$34:$H$777,СВЦЭМ!$A$34:$A$777,$A268,СВЦЭМ!$B$34:$B$777,H$260)+'СЕТ СН'!$F$15</f>
        <v>0</v>
      </c>
      <c r="I268" s="36">
        <f>SUMIFS(СВЦЭМ!$H$34:$H$777,СВЦЭМ!$A$34:$A$777,$A268,СВЦЭМ!$B$34:$B$777,I$260)+'СЕТ СН'!$F$15</f>
        <v>0</v>
      </c>
      <c r="J268" s="36">
        <f>SUMIFS(СВЦЭМ!$H$34:$H$777,СВЦЭМ!$A$34:$A$777,$A268,СВЦЭМ!$B$34:$B$777,J$260)+'СЕТ СН'!$F$15</f>
        <v>0</v>
      </c>
      <c r="K268" s="36">
        <f>SUMIFS(СВЦЭМ!$H$34:$H$777,СВЦЭМ!$A$34:$A$777,$A268,СВЦЭМ!$B$34:$B$777,K$260)+'СЕТ СН'!$F$15</f>
        <v>0</v>
      </c>
      <c r="L268" s="36">
        <f>SUMIFS(СВЦЭМ!$H$34:$H$777,СВЦЭМ!$A$34:$A$777,$A268,СВЦЭМ!$B$34:$B$777,L$260)+'СЕТ СН'!$F$15</f>
        <v>0</v>
      </c>
      <c r="M268" s="36">
        <f>SUMIFS(СВЦЭМ!$H$34:$H$777,СВЦЭМ!$A$34:$A$777,$A268,СВЦЭМ!$B$34:$B$777,M$260)+'СЕТ СН'!$F$15</f>
        <v>0</v>
      </c>
      <c r="N268" s="36">
        <f>SUMIFS(СВЦЭМ!$H$34:$H$777,СВЦЭМ!$A$34:$A$777,$A268,СВЦЭМ!$B$34:$B$777,N$260)+'СЕТ СН'!$F$15</f>
        <v>0</v>
      </c>
      <c r="O268" s="36">
        <f>SUMIFS(СВЦЭМ!$H$34:$H$777,СВЦЭМ!$A$34:$A$777,$A268,СВЦЭМ!$B$34:$B$777,O$260)+'СЕТ СН'!$F$15</f>
        <v>0</v>
      </c>
      <c r="P268" s="36">
        <f>SUMIFS(СВЦЭМ!$H$34:$H$777,СВЦЭМ!$A$34:$A$777,$A268,СВЦЭМ!$B$34:$B$777,P$260)+'СЕТ СН'!$F$15</f>
        <v>0</v>
      </c>
      <c r="Q268" s="36">
        <f>SUMIFS(СВЦЭМ!$H$34:$H$777,СВЦЭМ!$A$34:$A$777,$A268,СВЦЭМ!$B$34:$B$777,Q$260)+'СЕТ СН'!$F$15</f>
        <v>0</v>
      </c>
      <c r="R268" s="36">
        <f>SUMIFS(СВЦЭМ!$H$34:$H$777,СВЦЭМ!$A$34:$A$777,$A268,СВЦЭМ!$B$34:$B$777,R$260)+'СЕТ СН'!$F$15</f>
        <v>0</v>
      </c>
      <c r="S268" s="36">
        <f>SUMIFS(СВЦЭМ!$H$34:$H$777,СВЦЭМ!$A$34:$A$777,$A268,СВЦЭМ!$B$34:$B$777,S$260)+'СЕТ СН'!$F$15</f>
        <v>0</v>
      </c>
      <c r="T268" s="36">
        <f>SUMIFS(СВЦЭМ!$H$34:$H$777,СВЦЭМ!$A$34:$A$777,$A268,СВЦЭМ!$B$34:$B$777,T$260)+'СЕТ СН'!$F$15</f>
        <v>0</v>
      </c>
      <c r="U268" s="36">
        <f>SUMIFS(СВЦЭМ!$H$34:$H$777,СВЦЭМ!$A$34:$A$777,$A268,СВЦЭМ!$B$34:$B$777,U$260)+'СЕТ СН'!$F$15</f>
        <v>0</v>
      </c>
      <c r="V268" s="36">
        <f>SUMIFS(СВЦЭМ!$H$34:$H$777,СВЦЭМ!$A$34:$A$777,$A268,СВЦЭМ!$B$34:$B$777,V$260)+'СЕТ СН'!$F$15</f>
        <v>0</v>
      </c>
      <c r="W268" s="36">
        <f>SUMIFS(СВЦЭМ!$H$34:$H$777,СВЦЭМ!$A$34:$A$777,$A268,СВЦЭМ!$B$34:$B$777,W$260)+'СЕТ СН'!$F$15</f>
        <v>0</v>
      </c>
      <c r="X268" s="36">
        <f>SUMIFS(СВЦЭМ!$H$34:$H$777,СВЦЭМ!$A$34:$A$777,$A268,СВЦЭМ!$B$34:$B$777,X$260)+'СЕТ СН'!$F$15</f>
        <v>0</v>
      </c>
      <c r="Y268" s="36">
        <f>SUMIFS(СВЦЭМ!$H$34:$H$777,СВЦЭМ!$A$34:$A$777,$A268,СВЦЭМ!$B$34:$B$777,Y$260)+'СЕТ СН'!$F$15</f>
        <v>0</v>
      </c>
    </row>
    <row r="269" spans="1:27" ht="15.75" hidden="1" x14ac:dyDescent="0.2">
      <c r="A269" s="35">
        <f t="shared" si="7"/>
        <v>44052</v>
      </c>
      <c r="B269" s="36">
        <f>SUMIFS(СВЦЭМ!$H$34:$H$777,СВЦЭМ!$A$34:$A$777,$A269,СВЦЭМ!$B$34:$B$777,B$260)+'СЕТ СН'!$F$15</f>
        <v>0</v>
      </c>
      <c r="C269" s="36">
        <f>SUMIFS(СВЦЭМ!$H$34:$H$777,СВЦЭМ!$A$34:$A$777,$A269,СВЦЭМ!$B$34:$B$777,C$260)+'СЕТ СН'!$F$15</f>
        <v>0</v>
      </c>
      <c r="D269" s="36">
        <f>SUMIFS(СВЦЭМ!$H$34:$H$777,СВЦЭМ!$A$34:$A$777,$A269,СВЦЭМ!$B$34:$B$777,D$260)+'СЕТ СН'!$F$15</f>
        <v>0</v>
      </c>
      <c r="E269" s="36">
        <f>SUMIFS(СВЦЭМ!$H$34:$H$777,СВЦЭМ!$A$34:$A$777,$A269,СВЦЭМ!$B$34:$B$777,E$260)+'СЕТ СН'!$F$15</f>
        <v>0</v>
      </c>
      <c r="F269" s="36">
        <f>SUMIFS(СВЦЭМ!$H$34:$H$777,СВЦЭМ!$A$34:$A$777,$A269,СВЦЭМ!$B$34:$B$777,F$260)+'СЕТ СН'!$F$15</f>
        <v>0</v>
      </c>
      <c r="G269" s="36">
        <f>SUMIFS(СВЦЭМ!$H$34:$H$777,СВЦЭМ!$A$34:$A$777,$A269,СВЦЭМ!$B$34:$B$777,G$260)+'СЕТ СН'!$F$15</f>
        <v>0</v>
      </c>
      <c r="H269" s="36">
        <f>SUMIFS(СВЦЭМ!$H$34:$H$777,СВЦЭМ!$A$34:$A$777,$A269,СВЦЭМ!$B$34:$B$777,H$260)+'СЕТ СН'!$F$15</f>
        <v>0</v>
      </c>
      <c r="I269" s="36">
        <f>SUMIFS(СВЦЭМ!$H$34:$H$777,СВЦЭМ!$A$34:$A$777,$A269,СВЦЭМ!$B$34:$B$777,I$260)+'СЕТ СН'!$F$15</f>
        <v>0</v>
      </c>
      <c r="J269" s="36">
        <f>SUMIFS(СВЦЭМ!$H$34:$H$777,СВЦЭМ!$A$34:$A$777,$A269,СВЦЭМ!$B$34:$B$777,J$260)+'СЕТ СН'!$F$15</f>
        <v>0</v>
      </c>
      <c r="K269" s="36">
        <f>SUMIFS(СВЦЭМ!$H$34:$H$777,СВЦЭМ!$A$34:$A$777,$A269,СВЦЭМ!$B$34:$B$777,K$260)+'СЕТ СН'!$F$15</f>
        <v>0</v>
      </c>
      <c r="L269" s="36">
        <f>SUMIFS(СВЦЭМ!$H$34:$H$777,СВЦЭМ!$A$34:$A$777,$A269,СВЦЭМ!$B$34:$B$777,L$260)+'СЕТ СН'!$F$15</f>
        <v>0</v>
      </c>
      <c r="M269" s="36">
        <f>SUMIFS(СВЦЭМ!$H$34:$H$777,СВЦЭМ!$A$34:$A$777,$A269,СВЦЭМ!$B$34:$B$777,M$260)+'СЕТ СН'!$F$15</f>
        <v>0</v>
      </c>
      <c r="N269" s="36">
        <f>SUMIFS(СВЦЭМ!$H$34:$H$777,СВЦЭМ!$A$34:$A$777,$A269,СВЦЭМ!$B$34:$B$777,N$260)+'СЕТ СН'!$F$15</f>
        <v>0</v>
      </c>
      <c r="O269" s="36">
        <f>SUMIFS(СВЦЭМ!$H$34:$H$777,СВЦЭМ!$A$34:$A$777,$A269,СВЦЭМ!$B$34:$B$777,O$260)+'СЕТ СН'!$F$15</f>
        <v>0</v>
      </c>
      <c r="P269" s="36">
        <f>SUMIFS(СВЦЭМ!$H$34:$H$777,СВЦЭМ!$A$34:$A$777,$A269,СВЦЭМ!$B$34:$B$777,P$260)+'СЕТ СН'!$F$15</f>
        <v>0</v>
      </c>
      <c r="Q269" s="36">
        <f>SUMIFS(СВЦЭМ!$H$34:$H$777,СВЦЭМ!$A$34:$A$777,$A269,СВЦЭМ!$B$34:$B$777,Q$260)+'СЕТ СН'!$F$15</f>
        <v>0</v>
      </c>
      <c r="R269" s="36">
        <f>SUMIFS(СВЦЭМ!$H$34:$H$777,СВЦЭМ!$A$34:$A$777,$A269,СВЦЭМ!$B$34:$B$777,R$260)+'СЕТ СН'!$F$15</f>
        <v>0</v>
      </c>
      <c r="S269" s="36">
        <f>SUMIFS(СВЦЭМ!$H$34:$H$777,СВЦЭМ!$A$34:$A$777,$A269,СВЦЭМ!$B$34:$B$777,S$260)+'СЕТ СН'!$F$15</f>
        <v>0</v>
      </c>
      <c r="T269" s="36">
        <f>SUMIFS(СВЦЭМ!$H$34:$H$777,СВЦЭМ!$A$34:$A$777,$A269,СВЦЭМ!$B$34:$B$777,T$260)+'СЕТ СН'!$F$15</f>
        <v>0</v>
      </c>
      <c r="U269" s="36">
        <f>SUMIFS(СВЦЭМ!$H$34:$H$777,СВЦЭМ!$A$34:$A$777,$A269,СВЦЭМ!$B$34:$B$777,U$260)+'СЕТ СН'!$F$15</f>
        <v>0</v>
      </c>
      <c r="V269" s="36">
        <f>SUMIFS(СВЦЭМ!$H$34:$H$777,СВЦЭМ!$A$34:$A$777,$A269,СВЦЭМ!$B$34:$B$777,V$260)+'СЕТ СН'!$F$15</f>
        <v>0</v>
      </c>
      <c r="W269" s="36">
        <f>SUMIFS(СВЦЭМ!$H$34:$H$777,СВЦЭМ!$A$34:$A$777,$A269,СВЦЭМ!$B$34:$B$777,W$260)+'СЕТ СН'!$F$15</f>
        <v>0</v>
      </c>
      <c r="X269" s="36">
        <f>SUMIFS(СВЦЭМ!$H$34:$H$777,СВЦЭМ!$A$34:$A$777,$A269,СВЦЭМ!$B$34:$B$777,X$260)+'СЕТ СН'!$F$15</f>
        <v>0</v>
      </c>
      <c r="Y269" s="36">
        <f>SUMIFS(СВЦЭМ!$H$34:$H$777,СВЦЭМ!$A$34:$A$777,$A269,СВЦЭМ!$B$34:$B$777,Y$260)+'СЕТ СН'!$F$15</f>
        <v>0</v>
      </c>
    </row>
    <row r="270" spans="1:27" ht="15.75" hidden="1" x14ac:dyDescent="0.2">
      <c r="A270" s="35">
        <f t="shared" si="7"/>
        <v>44053</v>
      </c>
      <c r="B270" s="36">
        <f>SUMIFS(СВЦЭМ!$H$34:$H$777,СВЦЭМ!$A$34:$A$777,$A270,СВЦЭМ!$B$34:$B$777,B$260)+'СЕТ СН'!$F$15</f>
        <v>0</v>
      </c>
      <c r="C270" s="36">
        <f>SUMIFS(СВЦЭМ!$H$34:$H$777,СВЦЭМ!$A$34:$A$777,$A270,СВЦЭМ!$B$34:$B$777,C$260)+'СЕТ СН'!$F$15</f>
        <v>0</v>
      </c>
      <c r="D270" s="36">
        <f>SUMIFS(СВЦЭМ!$H$34:$H$777,СВЦЭМ!$A$34:$A$777,$A270,СВЦЭМ!$B$34:$B$777,D$260)+'СЕТ СН'!$F$15</f>
        <v>0</v>
      </c>
      <c r="E270" s="36">
        <f>SUMIFS(СВЦЭМ!$H$34:$H$777,СВЦЭМ!$A$34:$A$777,$A270,СВЦЭМ!$B$34:$B$777,E$260)+'СЕТ СН'!$F$15</f>
        <v>0</v>
      </c>
      <c r="F270" s="36">
        <f>SUMIFS(СВЦЭМ!$H$34:$H$777,СВЦЭМ!$A$34:$A$777,$A270,СВЦЭМ!$B$34:$B$777,F$260)+'СЕТ СН'!$F$15</f>
        <v>0</v>
      </c>
      <c r="G270" s="36">
        <f>SUMIFS(СВЦЭМ!$H$34:$H$777,СВЦЭМ!$A$34:$A$777,$A270,СВЦЭМ!$B$34:$B$777,G$260)+'СЕТ СН'!$F$15</f>
        <v>0</v>
      </c>
      <c r="H270" s="36">
        <f>SUMIFS(СВЦЭМ!$H$34:$H$777,СВЦЭМ!$A$34:$A$777,$A270,СВЦЭМ!$B$34:$B$777,H$260)+'СЕТ СН'!$F$15</f>
        <v>0</v>
      </c>
      <c r="I270" s="36">
        <f>SUMIFS(СВЦЭМ!$H$34:$H$777,СВЦЭМ!$A$34:$A$777,$A270,СВЦЭМ!$B$34:$B$777,I$260)+'СЕТ СН'!$F$15</f>
        <v>0</v>
      </c>
      <c r="J270" s="36">
        <f>SUMIFS(СВЦЭМ!$H$34:$H$777,СВЦЭМ!$A$34:$A$777,$A270,СВЦЭМ!$B$34:$B$777,J$260)+'СЕТ СН'!$F$15</f>
        <v>0</v>
      </c>
      <c r="K270" s="36">
        <f>SUMIFS(СВЦЭМ!$H$34:$H$777,СВЦЭМ!$A$34:$A$777,$A270,СВЦЭМ!$B$34:$B$777,K$260)+'СЕТ СН'!$F$15</f>
        <v>0</v>
      </c>
      <c r="L270" s="36">
        <f>SUMIFS(СВЦЭМ!$H$34:$H$777,СВЦЭМ!$A$34:$A$777,$A270,СВЦЭМ!$B$34:$B$777,L$260)+'СЕТ СН'!$F$15</f>
        <v>0</v>
      </c>
      <c r="M270" s="36">
        <f>SUMIFS(СВЦЭМ!$H$34:$H$777,СВЦЭМ!$A$34:$A$777,$A270,СВЦЭМ!$B$34:$B$777,M$260)+'СЕТ СН'!$F$15</f>
        <v>0</v>
      </c>
      <c r="N270" s="36">
        <f>SUMIFS(СВЦЭМ!$H$34:$H$777,СВЦЭМ!$A$34:$A$777,$A270,СВЦЭМ!$B$34:$B$777,N$260)+'СЕТ СН'!$F$15</f>
        <v>0</v>
      </c>
      <c r="O270" s="36">
        <f>SUMIFS(СВЦЭМ!$H$34:$H$777,СВЦЭМ!$A$34:$A$777,$A270,СВЦЭМ!$B$34:$B$777,O$260)+'СЕТ СН'!$F$15</f>
        <v>0</v>
      </c>
      <c r="P270" s="36">
        <f>SUMIFS(СВЦЭМ!$H$34:$H$777,СВЦЭМ!$A$34:$A$777,$A270,СВЦЭМ!$B$34:$B$777,P$260)+'СЕТ СН'!$F$15</f>
        <v>0</v>
      </c>
      <c r="Q270" s="36">
        <f>SUMIFS(СВЦЭМ!$H$34:$H$777,СВЦЭМ!$A$34:$A$777,$A270,СВЦЭМ!$B$34:$B$777,Q$260)+'СЕТ СН'!$F$15</f>
        <v>0</v>
      </c>
      <c r="R270" s="36">
        <f>SUMIFS(СВЦЭМ!$H$34:$H$777,СВЦЭМ!$A$34:$A$777,$A270,СВЦЭМ!$B$34:$B$777,R$260)+'СЕТ СН'!$F$15</f>
        <v>0</v>
      </c>
      <c r="S270" s="36">
        <f>SUMIFS(СВЦЭМ!$H$34:$H$777,СВЦЭМ!$A$34:$A$777,$A270,СВЦЭМ!$B$34:$B$777,S$260)+'СЕТ СН'!$F$15</f>
        <v>0</v>
      </c>
      <c r="T270" s="36">
        <f>SUMIFS(СВЦЭМ!$H$34:$H$777,СВЦЭМ!$A$34:$A$777,$A270,СВЦЭМ!$B$34:$B$777,T$260)+'СЕТ СН'!$F$15</f>
        <v>0</v>
      </c>
      <c r="U270" s="36">
        <f>SUMIFS(СВЦЭМ!$H$34:$H$777,СВЦЭМ!$A$34:$A$777,$A270,СВЦЭМ!$B$34:$B$777,U$260)+'СЕТ СН'!$F$15</f>
        <v>0</v>
      </c>
      <c r="V270" s="36">
        <f>SUMIFS(СВЦЭМ!$H$34:$H$777,СВЦЭМ!$A$34:$A$777,$A270,СВЦЭМ!$B$34:$B$777,V$260)+'СЕТ СН'!$F$15</f>
        <v>0</v>
      </c>
      <c r="W270" s="36">
        <f>SUMIFS(СВЦЭМ!$H$34:$H$777,СВЦЭМ!$A$34:$A$777,$A270,СВЦЭМ!$B$34:$B$777,W$260)+'СЕТ СН'!$F$15</f>
        <v>0</v>
      </c>
      <c r="X270" s="36">
        <f>SUMIFS(СВЦЭМ!$H$34:$H$777,СВЦЭМ!$A$34:$A$777,$A270,СВЦЭМ!$B$34:$B$777,X$260)+'СЕТ СН'!$F$15</f>
        <v>0</v>
      </c>
      <c r="Y270" s="36">
        <f>SUMIFS(СВЦЭМ!$H$34:$H$777,СВЦЭМ!$A$34:$A$777,$A270,СВЦЭМ!$B$34:$B$777,Y$260)+'СЕТ СН'!$F$15</f>
        <v>0</v>
      </c>
    </row>
    <row r="271" spans="1:27" ht="15.75" hidden="1" x14ac:dyDescent="0.2">
      <c r="A271" s="35">
        <f t="shared" si="7"/>
        <v>44054</v>
      </c>
      <c r="B271" s="36">
        <f>SUMIFS(СВЦЭМ!$H$34:$H$777,СВЦЭМ!$A$34:$A$777,$A271,СВЦЭМ!$B$34:$B$777,B$260)+'СЕТ СН'!$F$15</f>
        <v>0</v>
      </c>
      <c r="C271" s="36">
        <f>SUMIFS(СВЦЭМ!$H$34:$H$777,СВЦЭМ!$A$34:$A$777,$A271,СВЦЭМ!$B$34:$B$777,C$260)+'СЕТ СН'!$F$15</f>
        <v>0</v>
      </c>
      <c r="D271" s="36">
        <f>SUMIFS(СВЦЭМ!$H$34:$H$777,СВЦЭМ!$A$34:$A$777,$A271,СВЦЭМ!$B$34:$B$777,D$260)+'СЕТ СН'!$F$15</f>
        <v>0</v>
      </c>
      <c r="E271" s="36">
        <f>SUMIFS(СВЦЭМ!$H$34:$H$777,СВЦЭМ!$A$34:$A$777,$A271,СВЦЭМ!$B$34:$B$777,E$260)+'СЕТ СН'!$F$15</f>
        <v>0</v>
      </c>
      <c r="F271" s="36">
        <f>SUMIFS(СВЦЭМ!$H$34:$H$777,СВЦЭМ!$A$34:$A$777,$A271,СВЦЭМ!$B$34:$B$777,F$260)+'СЕТ СН'!$F$15</f>
        <v>0</v>
      </c>
      <c r="G271" s="36">
        <f>SUMIFS(СВЦЭМ!$H$34:$H$777,СВЦЭМ!$A$34:$A$777,$A271,СВЦЭМ!$B$34:$B$777,G$260)+'СЕТ СН'!$F$15</f>
        <v>0</v>
      </c>
      <c r="H271" s="36">
        <f>SUMIFS(СВЦЭМ!$H$34:$H$777,СВЦЭМ!$A$34:$A$777,$A271,СВЦЭМ!$B$34:$B$777,H$260)+'СЕТ СН'!$F$15</f>
        <v>0</v>
      </c>
      <c r="I271" s="36">
        <f>SUMIFS(СВЦЭМ!$H$34:$H$777,СВЦЭМ!$A$34:$A$777,$A271,СВЦЭМ!$B$34:$B$777,I$260)+'СЕТ СН'!$F$15</f>
        <v>0</v>
      </c>
      <c r="J271" s="36">
        <f>SUMIFS(СВЦЭМ!$H$34:$H$777,СВЦЭМ!$A$34:$A$777,$A271,СВЦЭМ!$B$34:$B$777,J$260)+'СЕТ СН'!$F$15</f>
        <v>0</v>
      </c>
      <c r="K271" s="36">
        <f>SUMIFS(СВЦЭМ!$H$34:$H$777,СВЦЭМ!$A$34:$A$777,$A271,СВЦЭМ!$B$34:$B$777,K$260)+'СЕТ СН'!$F$15</f>
        <v>0</v>
      </c>
      <c r="L271" s="36">
        <f>SUMIFS(СВЦЭМ!$H$34:$H$777,СВЦЭМ!$A$34:$A$777,$A271,СВЦЭМ!$B$34:$B$777,L$260)+'СЕТ СН'!$F$15</f>
        <v>0</v>
      </c>
      <c r="M271" s="36">
        <f>SUMIFS(СВЦЭМ!$H$34:$H$777,СВЦЭМ!$A$34:$A$777,$A271,СВЦЭМ!$B$34:$B$777,M$260)+'СЕТ СН'!$F$15</f>
        <v>0</v>
      </c>
      <c r="N271" s="36">
        <f>SUMIFS(СВЦЭМ!$H$34:$H$777,СВЦЭМ!$A$34:$A$777,$A271,СВЦЭМ!$B$34:$B$777,N$260)+'СЕТ СН'!$F$15</f>
        <v>0</v>
      </c>
      <c r="O271" s="36">
        <f>SUMIFS(СВЦЭМ!$H$34:$H$777,СВЦЭМ!$A$34:$A$777,$A271,СВЦЭМ!$B$34:$B$777,O$260)+'СЕТ СН'!$F$15</f>
        <v>0</v>
      </c>
      <c r="P271" s="36">
        <f>SUMIFS(СВЦЭМ!$H$34:$H$777,СВЦЭМ!$A$34:$A$777,$A271,СВЦЭМ!$B$34:$B$777,P$260)+'СЕТ СН'!$F$15</f>
        <v>0</v>
      </c>
      <c r="Q271" s="36">
        <f>SUMIFS(СВЦЭМ!$H$34:$H$777,СВЦЭМ!$A$34:$A$777,$A271,СВЦЭМ!$B$34:$B$777,Q$260)+'СЕТ СН'!$F$15</f>
        <v>0</v>
      </c>
      <c r="R271" s="36">
        <f>SUMIFS(СВЦЭМ!$H$34:$H$777,СВЦЭМ!$A$34:$A$777,$A271,СВЦЭМ!$B$34:$B$777,R$260)+'СЕТ СН'!$F$15</f>
        <v>0</v>
      </c>
      <c r="S271" s="36">
        <f>SUMIFS(СВЦЭМ!$H$34:$H$777,СВЦЭМ!$A$34:$A$777,$A271,СВЦЭМ!$B$34:$B$777,S$260)+'СЕТ СН'!$F$15</f>
        <v>0</v>
      </c>
      <c r="T271" s="36">
        <f>SUMIFS(СВЦЭМ!$H$34:$H$777,СВЦЭМ!$A$34:$A$777,$A271,СВЦЭМ!$B$34:$B$777,T$260)+'СЕТ СН'!$F$15</f>
        <v>0</v>
      </c>
      <c r="U271" s="36">
        <f>SUMIFS(СВЦЭМ!$H$34:$H$777,СВЦЭМ!$A$34:$A$777,$A271,СВЦЭМ!$B$34:$B$777,U$260)+'СЕТ СН'!$F$15</f>
        <v>0</v>
      </c>
      <c r="V271" s="36">
        <f>SUMIFS(СВЦЭМ!$H$34:$H$777,СВЦЭМ!$A$34:$A$777,$A271,СВЦЭМ!$B$34:$B$777,V$260)+'СЕТ СН'!$F$15</f>
        <v>0</v>
      </c>
      <c r="W271" s="36">
        <f>SUMIFS(СВЦЭМ!$H$34:$H$777,СВЦЭМ!$A$34:$A$777,$A271,СВЦЭМ!$B$34:$B$777,W$260)+'СЕТ СН'!$F$15</f>
        <v>0</v>
      </c>
      <c r="X271" s="36">
        <f>SUMIFS(СВЦЭМ!$H$34:$H$777,СВЦЭМ!$A$34:$A$777,$A271,СВЦЭМ!$B$34:$B$777,X$260)+'СЕТ СН'!$F$15</f>
        <v>0</v>
      </c>
      <c r="Y271" s="36">
        <f>SUMIFS(СВЦЭМ!$H$34:$H$777,СВЦЭМ!$A$34:$A$777,$A271,СВЦЭМ!$B$34:$B$777,Y$260)+'СЕТ СН'!$F$15</f>
        <v>0</v>
      </c>
    </row>
    <row r="272" spans="1:27" ht="15.75" hidden="1" x14ac:dyDescent="0.2">
      <c r="A272" s="35">
        <f t="shared" si="7"/>
        <v>44055</v>
      </c>
      <c r="B272" s="36">
        <f>SUMIFS(СВЦЭМ!$H$34:$H$777,СВЦЭМ!$A$34:$A$777,$A272,СВЦЭМ!$B$34:$B$777,B$260)+'СЕТ СН'!$F$15</f>
        <v>0</v>
      </c>
      <c r="C272" s="36">
        <f>SUMIFS(СВЦЭМ!$H$34:$H$777,СВЦЭМ!$A$34:$A$777,$A272,СВЦЭМ!$B$34:$B$777,C$260)+'СЕТ СН'!$F$15</f>
        <v>0</v>
      </c>
      <c r="D272" s="36">
        <f>SUMIFS(СВЦЭМ!$H$34:$H$777,СВЦЭМ!$A$34:$A$777,$A272,СВЦЭМ!$B$34:$B$777,D$260)+'СЕТ СН'!$F$15</f>
        <v>0</v>
      </c>
      <c r="E272" s="36">
        <f>SUMIFS(СВЦЭМ!$H$34:$H$777,СВЦЭМ!$A$34:$A$777,$A272,СВЦЭМ!$B$34:$B$777,E$260)+'СЕТ СН'!$F$15</f>
        <v>0</v>
      </c>
      <c r="F272" s="36">
        <f>SUMIFS(СВЦЭМ!$H$34:$H$777,СВЦЭМ!$A$34:$A$777,$A272,СВЦЭМ!$B$34:$B$777,F$260)+'СЕТ СН'!$F$15</f>
        <v>0</v>
      </c>
      <c r="G272" s="36">
        <f>SUMIFS(СВЦЭМ!$H$34:$H$777,СВЦЭМ!$A$34:$A$777,$A272,СВЦЭМ!$B$34:$B$777,G$260)+'СЕТ СН'!$F$15</f>
        <v>0</v>
      </c>
      <c r="H272" s="36">
        <f>SUMIFS(СВЦЭМ!$H$34:$H$777,СВЦЭМ!$A$34:$A$777,$A272,СВЦЭМ!$B$34:$B$777,H$260)+'СЕТ СН'!$F$15</f>
        <v>0</v>
      </c>
      <c r="I272" s="36">
        <f>SUMIFS(СВЦЭМ!$H$34:$H$777,СВЦЭМ!$A$34:$A$777,$A272,СВЦЭМ!$B$34:$B$777,I$260)+'СЕТ СН'!$F$15</f>
        <v>0</v>
      </c>
      <c r="J272" s="36">
        <f>SUMIFS(СВЦЭМ!$H$34:$H$777,СВЦЭМ!$A$34:$A$777,$A272,СВЦЭМ!$B$34:$B$777,J$260)+'СЕТ СН'!$F$15</f>
        <v>0</v>
      </c>
      <c r="K272" s="36">
        <f>SUMIFS(СВЦЭМ!$H$34:$H$777,СВЦЭМ!$A$34:$A$777,$A272,СВЦЭМ!$B$34:$B$777,K$260)+'СЕТ СН'!$F$15</f>
        <v>0</v>
      </c>
      <c r="L272" s="36">
        <f>SUMIFS(СВЦЭМ!$H$34:$H$777,СВЦЭМ!$A$34:$A$777,$A272,СВЦЭМ!$B$34:$B$777,L$260)+'СЕТ СН'!$F$15</f>
        <v>0</v>
      </c>
      <c r="M272" s="36">
        <f>SUMIFS(СВЦЭМ!$H$34:$H$777,СВЦЭМ!$A$34:$A$777,$A272,СВЦЭМ!$B$34:$B$777,M$260)+'СЕТ СН'!$F$15</f>
        <v>0</v>
      </c>
      <c r="N272" s="36">
        <f>SUMIFS(СВЦЭМ!$H$34:$H$777,СВЦЭМ!$A$34:$A$777,$A272,СВЦЭМ!$B$34:$B$777,N$260)+'СЕТ СН'!$F$15</f>
        <v>0</v>
      </c>
      <c r="O272" s="36">
        <f>SUMIFS(СВЦЭМ!$H$34:$H$777,СВЦЭМ!$A$34:$A$777,$A272,СВЦЭМ!$B$34:$B$777,O$260)+'СЕТ СН'!$F$15</f>
        <v>0</v>
      </c>
      <c r="P272" s="36">
        <f>SUMIFS(СВЦЭМ!$H$34:$H$777,СВЦЭМ!$A$34:$A$777,$A272,СВЦЭМ!$B$34:$B$777,P$260)+'СЕТ СН'!$F$15</f>
        <v>0</v>
      </c>
      <c r="Q272" s="36">
        <f>SUMIFS(СВЦЭМ!$H$34:$H$777,СВЦЭМ!$A$34:$A$777,$A272,СВЦЭМ!$B$34:$B$777,Q$260)+'СЕТ СН'!$F$15</f>
        <v>0</v>
      </c>
      <c r="R272" s="36">
        <f>SUMIFS(СВЦЭМ!$H$34:$H$777,СВЦЭМ!$A$34:$A$777,$A272,СВЦЭМ!$B$34:$B$777,R$260)+'СЕТ СН'!$F$15</f>
        <v>0</v>
      </c>
      <c r="S272" s="36">
        <f>SUMIFS(СВЦЭМ!$H$34:$H$777,СВЦЭМ!$A$34:$A$777,$A272,СВЦЭМ!$B$34:$B$777,S$260)+'СЕТ СН'!$F$15</f>
        <v>0</v>
      </c>
      <c r="T272" s="36">
        <f>SUMIFS(СВЦЭМ!$H$34:$H$777,СВЦЭМ!$A$34:$A$777,$A272,СВЦЭМ!$B$34:$B$777,T$260)+'СЕТ СН'!$F$15</f>
        <v>0</v>
      </c>
      <c r="U272" s="36">
        <f>SUMIFS(СВЦЭМ!$H$34:$H$777,СВЦЭМ!$A$34:$A$777,$A272,СВЦЭМ!$B$34:$B$777,U$260)+'СЕТ СН'!$F$15</f>
        <v>0</v>
      </c>
      <c r="V272" s="36">
        <f>SUMIFS(СВЦЭМ!$H$34:$H$777,СВЦЭМ!$A$34:$A$777,$A272,СВЦЭМ!$B$34:$B$777,V$260)+'СЕТ СН'!$F$15</f>
        <v>0</v>
      </c>
      <c r="W272" s="36">
        <f>SUMIFS(СВЦЭМ!$H$34:$H$777,СВЦЭМ!$A$34:$A$777,$A272,СВЦЭМ!$B$34:$B$777,W$260)+'СЕТ СН'!$F$15</f>
        <v>0</v>
      </c>
      <c r="X272" s="36">
        <f>SUMIFS(СВЦЭМ!$H$34:$H$777,СВЦЭМ!$A$34:$A$777,$A272,СВЦЭМ!$B$34:$B$777,X$260)+'СЕТ СН'!$F$15</f>
        <v>0</v>
      </c>
      <c r="Y272" s="36">
        <f>SUMIFS(СВЦЭМ!$H$34:$H$777,СВЦЭМ!$A$34:$A$777,$A272,СВЦЭМ!$B$34:$B$777,Y$260)+'СЕТ СН'!$F$15</f>
        <v>0</v>
      </c>
    </row>
    <row r="273" spans="1:25" ht="15.75" hidden="1" x14ac:dyDescent="0.2">
      <c r="A273" s="35">
        <f t="shared" si="7"/>
        <v>44056</v>
      </c>
      <c r="B273" s="36">
        <f>SUMIFS(СВЦЭМ!$H$34:$H$777,СВЦЭМ!$A$34:$A$777,$A273,СВЦЭМ!$B$34:$B$777,B$260)+'СЕТ СН'!$F$15</f>
        <v>0</v>
      </c>
      <c r="C273" s="36">
        <f>SUMIFS(СВЦЭМ!$H$34:$H$777,СВЦЭМ!$A$34:$A$777,$A273,СВЦЭМ!$B$34:$B$777,C$260)+'СЕТ СН'!$F$15</f>
        <v>0</v>
      </c>
      <c r="D273" s="36">
        <f>SUMIFS(СВЦЭМ!$H$34:$H$777,СВЦЭМ!$A$34:$A$777,$A273,СВЦЭМ!$B$34:$B$777,D$260)+'СЕТ СН'!$F$15</f>
        <v>0</v>
      </c>
      <c r="E273" s="36">
        <f>SUMIFS(СВЦЭМ!$H$34:$H$777,СВЦЭМ!$A$34:$A$777,$A273,СВЦЭМ!$B$34:$B$777,E$260)+'СЕТ СН'!$F$15</f>
        <v>0</v>
      </c>
      <c r="F273" s="36">
        <f>SUMIFS(СВЦЭМ!$H$34:$H$777,СВЦЭМ!$A$34:$A$777,$A273,СВЦЭМ!$B$34:$B$777,F$260)+'СЕТ СН'!$F$15</f>
        <v>0</v>
      </c>
      <c r="G273" s="36">
        <f>SUMIFS(СВЦЭМ!$H$34:$H$777,СВЦЭМ!$A$34:$A$777,$A273,СВЦЭМ!$B$34:$B$777,G$260)+'СЕТ СН'!$F$15</f>
        <v>0</v>
      </c>
      <c r="H273" s="36">
        <f>SUMIFS(СВЦЭМ!$H$34:$H$777,СВЦЭМ!$A$34:$A$777,$A273,СВЦЭМ!$B$34:$B$777,H$260)+'СЕТ СН'!$F$15</f>
        <v>0</v>
      </c>
      <c r="I273" s="36">
        <f>SUMIFS(СВЦЭМ!$H$34:$H$777,СВЦЭМ!$A$34:$A$777,$A273,СВЦЭМ!$B$34:$B$777,I$260)+'СЕТ СН'!$F$15</f>
        <v>0</v>
      </c>
      <c r="J273" s="36">
        <f>SUMIFS(СВЦЭМ!$H$34:$H$777,СВЦЭМ!$A$34:$A$777,$A273,СВЦЭМ!$B$34:$B$777,J$260)+'СЕТ СН'!$F$15</f>
        <v>0</v>
      </c>
      <c r="K273" s="36">
        <f>SUMIFS(СВЦЭМ!$H$34:$H$777,СВЦЭМ!$A$34:$A$777,$A273,СВЦЭМ!$B$34:$B$777,K$260)+'СЕТ СН'!$F$15</f>
        <v>0</v>
      </c>
      <c r="L273" s="36">
        <f>SUMIFS(СВЦЭМ!$H$34:$H$777,СВЦЭМ!$A$34:$A$777,$A273,СВЦЭМ!$B$34:$B$777,L$260)+'СЕТ СН'!$F$15</f>
        <v>0</v>
      </c>
      <c r="M273" s="36">
        <f>SUMIFS(СВЦЭМ!$H$34:$H$777,СВЦЭМ!$A$34:$A$777,$A273,СВЦЭМ!$B$34:$B$777,M$260)+'СЕТ СН'!$F$15</f>
        <v>0</v>
      </c>
      <c r="N273" s="36">
        <f>SUMIFS(СВЦЭМ!$H$34:$H$777,СВЦЭМ!$A$34:$A$777,$A273,СВЦЭМ!$B$34:$B$777,N$260)+'СЕТ СН'!$F$15</f>
        <v>0</v>
      </c>
      <c r="O273" s="36">
        <f>SUMIFS(СВЦЭМ!$H$34:$H$777,СВЦЭМ!$A$34:$A$777,$A273,СВЦЭМ!$B$34:$B$777,O$260)+'СЕТ СН'!$F$15</f>
        <v>0</v>
      </c>
      <c r="P273" s="36">
        <f>SUMIFS(СВЦЭМ!$H$34:$H$777,СВЦЭМ!$A$34:$A$777,$A273,СВЦЭМ!$B$34:$B$777,P$260)+'СЕТ СН'!$F$15</f>
        <v>0</v>
      </c>
      <c r="Q273" s="36">
        <f>SUMIFS(СВЦЭМ!$H$34:$H$777,СВЦЭМ!$A$34:$A$777,$A273,СВЦЭМ!$B$34:$B$777,Q$260)+'СЕТ СН'!$F$15</f>
        <v>0</v>
      </c>
      <c r="R273" s="36">
        <f>SUMIFS(СВЦЭМ!$H$34:$H$777,СВЦЭМ!$A$34:$A$777,$A273,СВЦЭМ!$B$34:$B$777,R$260)+'СЕТ СН'!$F$15</f>
        <v>0</v>
      </c>
      <c r="S273" s="36">
        <f>SUMIFS(СВЦЭМ!$H$34:$H$777,СВЦЭМ!$A$34:$A$777,$A273,СВЦЭМ!$B$34:$B$777,S$260)+'СЕТ СН'!$F$15</f>
        <v>0</v>
      </c>
      <c r="T273" s="36">
        <f>SUMIFS(СВЦЭМ!$H$34:$H$777,СВЦЭМ!$A$34:$A$777,$A273,СВЦЭМ!$B$34:$B$777,T$260)+'СЕТ СН'!$F$15</f>
        <v>0</v>
      </c>
      <c r="U273" s="36">
        <f>SUMIFS(СВЦЭМ!$H$34:$H$777,СВЦЭМ!$A$34:$A$777,$A273,СВЦЭМ!$B$34:$B$777,U$260)+'СЕТ СН'!$F$15</f>
        <v>0</v>
      </c>
      <c r="V273" s="36">
        <f>SUMIFS(СВЦЭМ!$H$34:$H$777,СВЦЭМ!$A$34:$A$777,$A273,СВЦЭМ!$B$34:$B$777,V$260)+'СЕТ СН'!$F$15</f>
        <v>0</v>
      </c>
      <c r="W273" s="36">
        <f>SUMIFS(СВЦЭМ!$H$34:$H$777,СВЦЭМ!$A$34:$A$777,$A273,СВЦЭМ!$B$34:$B$777,W$260)+'СЕТ СН'!$F$15</f>
        <v>0</v>
      </c>
      <c r="X273" s="36">
        <f>SUMIFS(СВЦЭМ!$H$34:$H$777,СВЦЭМ!$A$34:$A$777,$A273,СВЦЭМ!$B$34:$B$777,X$260)+'СЕТ СН'!$F$15</f>
        <v>0</v>
      </c>
      <c r="Y273" s="36">
        <f>SUMIFS(СВЦЭМ!$H$34:$H$777,СВЦЭМ!$A$34:$A$777,$A273,СВЦЭМ!$B$34:$B$777,Y$260)+'СЕТ СН'!$F$15</f>
        <v>0</v>
      </c>
    </row>
    <row r="274" spans="1:25" ht="15.75" hidden="1" x14ac:dyDescent="0.2">
      <c r="A274" s="35">
        <f t="shared" si="7"/>
        <v>44057</v>
      </c>
      <c r="B274" s="36">
        <f>SUMIFS(СВЦЭМ!$H$34:$H$777,СВЦЭМ!$A$34:$A$777,$A274,СВЦЭМ!$B$34:$B$777,B$260)+'СЕТ СН'!$F$15</f>
        <v>0</v>
      </c>
      <c r="C274" s="36">
        <f>SUMIFS(СВЦЭМ!$H$34:$H$777,СВЦЭМ!$A$34:$A$777,$A274,СВЦЭМ!$B$34:$B$777,C$260)+'СЕТ СН'!$F$15</f>
        <v>0</v>
      </c>
      <c r="D274" s="36">
        <f>SUMIFS(СВЦЭМ!$H$34:$H$777,СВЦЭМ!$A$34:$A$777,$A274,СВЦЭМ!$B$34:$B$777,D$260)+'СЕТ СН'!$F$15</f>
        <v>0</v>
      </c>
      <c r="E274" s="36">
        <f>SUMIFS(СВЦЭМ!$H$34:$H$777,СВЦЭМ!$A$34:$A$777,$A274,СВЦЭМ!$B$34:$B$777,E$260)+'СЕТ СН'!$F$15</f>
        <v>0</v>
      </c>
      <c r="F274" s="36">
        <f>SUMIFS(СВЦЭМ!$H$34:$H$777,СВЦЭМ!$A$34:$A$777,$A274,СВЦЭМ!$B$34:$B$777,F$260)+'СЕТ СН'!$F$15</f>
        <v>0</v>
      </c>
      <c r="G274" s="36">
        <f>SUMIFS(СВЦЭМ!$H$34:$H$777,СВЦЭМ!$A$34:$A$777,$A274,СВЦЭМ!$B$34:$B$777,G$260)+'СЕТ СН'!$F$15</f>
        <v>0</v>
      </c>
      <c r="H274" s="36">
        <f>SUMIFS(СВЦЭМ!$H$34:$H$777,СВЦЭМ!$A$34:$A$777,$A274,СВЦЭМ!$B$34:$B$777,H$260)+'СЕТ СН'!$F$15</f>
        <v>0</v>
      </c>
      <c r="I274" s="36">
        <f>SUMIFS(СВЦЭМ!$H$34:$H$777,СВЦЭМ!$A$34:$A$777,$A274,СВЦЭМ!$B$34:$B$777,I$260)+'СЕТ СН'!$F$15</f>
        <v>0</v>
      </c>
      <c r="J274" s="36">
        <f>SUMIFS(СВЦЭМ!$H$34:$H$777,СВЦЭМ!$A$34:$A$777,$A274,СВЦЭМ!$B$34:$B$777,J$260)+'СЕТ СН'!$F$15</f>
        <v>0</v>
      </c>
      <c r="K274" s="36">
        <f>SUMIFS(СВЦЭМ!$H$34:$H$777,СВЦЭМ!$A$34:$A$777,$A274,СВЦЭМ!$B$34:$B$777,K$260)+'СЕТ СН'!$F$15</f>
        <v>0</v>
      </c>
      <c r="L274" s="36">
        <f>SUMIFS(СВЦЭМ!$H$34:$H$777,СВЦЭМ!$A$34:$A$777,$A274,СВЦЭМ!$B$34:$B$777,L$260)+'СЕТ СН'!$F$15</f>
        <v>0</v>
      </c>
      <c r="M274" s="36">
        <f>SUMIFS(СВЦЭМ!$H$34:$H$777,СВЦЭМ!$A$34:$A$777,$A274,СВЦЭМ!$B$34:$B$777,M$260)+'СЕТ СН'!$F$15</f>
        <v>0</v>
      </c>
      <c r="N274" s="36">
        <f>SUMIFS(СВЦЭМ!$H$34:$H$777,СВЦЭМ!$A$34:$A$777,$A274,СВЦЭМ!$B$34:$B$777,N$260)+'СЕТ СН'!$F$15</f>
        <v>0</v>
      </c>
      <c r="O274" s="36">
        <f>SUMIFS(СВЦЭМ!$H$34:$H$777,СВЦЭМ!$A$34:$A$777,$A274,СВЦЭМ!$B$34:$B$777,O$260)+'СЕТ СН'!$F$15</f>
        <v>0</v>
      </c>
      <c r="P274" s="36">
        <f>SUMIFS(СВЦЭМ!$H$34:$H$777,СВЦЭМ!$A$34:$A$777,$A274,СВЦЭМ!$B$34:$B$777,P$260)+'СЕТ СН'!$F$15</f>
        <v>0</v>
      </c>
      <c r="Q274" s="36">
        <f>SUMIFS(СВЦЭМ!$H$34:$H$777,СВЦЭМ!$A$34:$A$777,$A274,СВЦЭМ!$B$34:$B$777,Q$260)+'СЕТ СН'!$F$15</f>
        <v>0</v>
      </c>
      <c r="R274" s="36">
        <f>SUMIFS(СВЦЭМ!$H$34:$H$777,СВЦЭМ!$A$34:$A$777,$A274,СВЦЭМ!$B$34:$B$777,R$260)+'СЕТ СН'!$F$15</f>
        <v>0</v>
      </c>
      <c r="S274" s="36">
        <f>SUMIFS(СВЦЭМ!$H$34:$H$777,СВЦЭМ!$A$34:$A$777,$A274,СВЦЭМ!$B$34:$B$777,S$260)+'СЕТ СН'!$F$15</f>
        <v>0</v>
      </c>
      <c r="T274" s="36">
        <f>SUMIFS(СВЦЭМ!$H$34:$H$777,СВЦЭМ!$A$34:$A$777,$A274,СВЦЭМ!$B$34:$B$777,T$260)+'СЕТ СН'!$F$15</f>
        <v>0</v>
      </c>
      <c r="U274" s="36">
        <f>SUMIFS(СВЦЭМ!$H$34:$H$777,СВЦЭМ!$A$34:$A$777,$A274,СВЦЭМ!$B$34:$B$777,U$260)+'СЕТ СН'!$F$15</f>
        <v>0</v>
      </c>
      <c r="V274" s="36">
        <f>SUMIFS(СВЦЭМ!$H$34:$H$777,СВЦЭМ!$A$34:$A$777,$A274,СВЦЭМ!$B$34:$B$777,V$260)+'СЕТ СН'!$F$15</f>
        <v>0</v>
      </c>
      <c r="W274" s="36">
        <f>SUMIFS(СВЦЭМ!$H$34:$H$777,СВЦЭМ!$A$34:$A$777,$A274,СВЦЭМ!$B$34:$B$777,W$260)+'СЕТ СН'!$F$15</f>
        <v>0</v>
      </c>
      <c r="X274" s="36">
        <f>SUMIFS(СВЦЭМ!$H$34:$H$777,СВЦЭМ!$A$34:$A$777,$A274,СВЦЭМ!$B$34:$B$777,X$260)+'СЕТ СН'!$F$15</f>
        <v>0</v>
      </c>
      <c r="Y274" s="36">
        <f>SUMIFS(СВЦЭМ!$H$34:$H$777,СВЦЭМ!$A$34:$A$777,$A274,СВЦЭМ!$B$34:$B$777,Y$260)+'СЕТ СН'!$F$15</f>
        <v>0</v>
      </c>
    </row>
    <row r="275" spans="1:25" ht="15.75" hidden="1" x14ac:dyDescent="0.2">
      <c r="A275" s="35">
        <f t="shared" si="7"/>
        <v>44058</v>
      </c>
      <c r="B275" s="36">
        <f>SUMIFS(СВЦЭМ!$H$34:$H$777,СВЦЭМ!$A$34:$A$777,$A275,СВЦЭМ!$B$34:$B$777,B$260)+'СЕТ СН'!$F$15</f>
        <v>0</v>
      </c>
      <c r="C275" s="36">
        <f>SUMIFS(СВЦЭМ!$H$34:$H$777,СВЦЭМ!$A$34:$A$777,$A275,СВЦЭМ!$B$34:$B$777,C$260)+'СЕТ СН'!$F$15</f>
        <v>0</v>
      </c>
      <c r="D275" s="36">
        <f>SUMIFS(СВЦЭМ!$H$34:$H$777,СВЦЭМ!$A$34:$A$777,$A275,СВЦЭМ!$B$34:$B$777,D$260)+'СЕТ СН'!$F$15</f>
        <v>0</v>
      </c>
      <c r="E275" s="36">
        <f>SUMIFS(СВЦЭМ!$H$34:$H$777,СВЦЭМ!$A$34:$A$777,$A275,СВЦЭМ!$B$34:$B$777,E$260)+'СЕТ СН'!$F$15</f>
        <v>0</v>
      </c>
      <c r="F275" s="36">
        <f>SUMIFS(СВЦЭМ!$H$34:$H$777,СВЦЭМ!$A$34:$A$777,$A275,СВЦЭМ!$B$34:$B$777,F$260)+'СЕТ СН'!$F$15</f>
        <v>0</v>
      </c>
      <c r="G275" s="36">
        <f>SUMIFS(СВЦЭМ!$H$34:$H$777,СВЦЭМ!$A$34:$A$777,$A275,СВЦЭМ!$B$34:$B$777,G$260)+'СЕТ СН'!$F$15</f>
        <v>0</v>
      </c>
      <c r="H275" s="36">
        <f>SUMIFS(СВЦЭМ!$H$34:$H$777,СВЦЭМ!$A$34:$A$777,$A275,СВЦЭМ!$B$34:$B$777,H$260)+'СЕТ СН'!$F$15</f>
        <v>0</v>
      </c>
      <c r="I275" s="36">
        <f>SUMIFS(СВЦЭМ!$H$34:$H$777,СВЦЭМ!$A$34:$A$777,$A275,СВЦЭМ!$B$34:$B$777,I$260)+'СЕТ СН'!$F$15</f>
        <v>0</v>
      </c>
      <c r="J275" s="36">
        <f>SUMIFS(СВЦЭМ!$H$34:$H$777,СВЦЭМ!$A$34:$A$777,$A275,СВЦЭМ!$B$34:$B$777,J$260)+'СЕТ СН'!$F$15</f>
        <v>0</v>
      </c>
      <c r="K275" s="36">
        <f>SUMIFS(СВЦЭМ!$H$34:$H$777,СВЦЭМ!$A$34:$A$777,$A275,СВЦЭМ!$B$34:$B$777,K$260)+'СЕТ СН'!$F$15</f>
        <v>0</v>
      </c>
      <c r="L275" s="36">
        <f>SUMIFS(СВЦЭМ!$H$34:$H$777,СВЦЭМ!$A$34:$A$777,$A275,СВЦЭМ!$B$34:$B$777,L$260)+'СЕТ СН'!$F$15</f>
        <v>0</v>
      </c>
      <c r="M275" s="36">
        <f>SUMIFS(СВЦЭМ!$H$34:$H$777,СВЦЭМ!$A$34:$A$777,$A275,СВЦЭМ!$B$34:$B$777,M$260)+'СЕТ СН'!$F$15</f>
        <v>0</v>
      </c>
      <c r="N275" s="36">
        <f>SUMIFS(СВЦЭМ!$H$34:$H$777,СВЦЭМ!$A$34:$A$777,$A275,СВЦЭМ!$B$34:$B$777,N$260)+'СЕТ СН'!$F$15</f>
        <v>0</v>
      </c>
      <c r="O275" s="36">
        <f>SUMIFS(СВЦЭМ!$H$34:$H$777,СВЦЭМ!$A$34:$A$777,$A275,СВЦЭМ!$B$34:$B$777,O$260)+'СЕТ СН'!$F$15</f>
        <v>0</v>
      </c>
      <c r="P275" s="36">
        <f>SUMIFS(СВЦЭМ!$H$34:$H$777,СВЦЭМ!$A$34:$A$777,$A275,СВЦЭМ!$B$34:$B$777,P$260)+'СЕТ СН'!$F$15</f>
        <v>0</v>
      </c>
      <c r="Q275" s="36">
        <f>SUMIFS(СВЦЭМ!$H$34:$H$777,СВЦЭМ!$A$34:$A$777,$A275,СВЦЭМ!$B$34:$B$777,Q$260)+'СЕТ СН'!$F$15</f>
        <v>0</v>
      </c>
      <c r="R275" s="36">
        <f>SUMIFS(СВЦЭМ!$H$34:$H$777,СВЦЭМ!$A$34:$A$777,$A275,СВЦЭМ!$B$34:$B$777,R$260)+'СЕТ СН'!$F$15</f>
        <v>0</v>
      </c>
      <c r="S275" s="36">
        <f>SUMIFS(СВЦЭМ!$H$34:$H$777,СВЦЭМ!$A$34:$A$777,$A275,СВЦЭМ!$B$34:$B$777,S$260)+'СЕТ СН'!$F$15</f>
        <v>0</v>
      </c>
      <c r="T275" s="36">
        <f>SUMIFS(СВЦЭМ!$H$34:$H$777,СВЦЭМ!$A$34:$A$777,$A275,СВЦЭМ!$B$34:$B$777,T$260)+'СЕТ СН'!$F$15</f>
        <v>0</v>
      </c>
      <c r="U275" s="36">
        <f>SUMIFS(СВЦЭМ!$H$34:$H$777,СВЦЭМ!$A$34:$A$777,$A275,СВЦЭМ!$B$34:$B$777,U$260)+'СЕТ СН'!$F$15</f>
        <v>0</v>
      </c>
      <c r="V275" s="36">
        <f>SUMIFS(СВЦЭМ!$H$34:$H$777,СВЦЭМ!$A$34:$A$777,$A275,СВЦЭМ!$B$34:$B$777,V$260)+'СЕТ СН'!$F$15</f>
        <v>0</v>
      </c>
      <c r="W275" s="36">
        <f>SUMIFS(СВЦЭМ!$H$34:$H$777,СВЦЭМ!$A$34:$A$777,$A275,СВЦЭМ!$B$34:$B$777,W$260)+'СЕТ СН'!$F$15</f>
        <v>0</v>
      </c>
      <c r="X275" s="36">
        <f>SUMIFS(СВЦЭМ!$H$34:$H$777,СВЦЭМ!$A$34:$A$777,$A275,СВЦЭМ!$B$34:$B$777,X$260)+'СЕТ СН'!$F$15</f>
        <v>0</v>
      </c>
      <c r="Y275" s="36">
        <f>SUMIFS(СВЦЭМ!$H$34:$H$777,СВЦЭМ!$A$34:$A$777,$A275,СВЦЭМ!$B$34:$B$777,Y$260)+'СЕТ СН'!$F$15</f>
        <v>0</v>
      </c>
    </row>
    <row r="276" spans="1:25" ht="15.75" hidden="1" x14ac:dyDescent="0.2">
      <c r="A276" s="35">
        <f t="shared" si="7"/>
        <v>44059</v>
      </c>
      <c r="B276" s="36">
        <f>SUMIFS(СВЦЭМ!$H$34:$H$777,СВЦЭМ!$A$34:$A$777,$A276,СВЦЭМ!$B$34:$B$777,B$260)+'СЕТ СН'!$F$15</f>
        <v>0</v>
      </c>
      <c r="C276" s="36">
        <f>SUMIFS(СВЦЭМ!$H$34:$H$777,СВЦЭМ!$A$34:$A$777,$A276,СВЦЭМ!$B$34:$B$777,C$260)+'СЕТ СН'!$F$15</f>
        <v>0</v>
      </c>
      <c r="D276" s="36">
        <f>SUMIFS(СВЦЭМ!$H$34:$H$777,СВЦЭМ!$A$34:$A$777,$A276,СВЦЭМ!$B$34:$B$777,D$260)+'СЕТ СН'!$F$15</f>
        <v>0</v>
      </c>
      <c r="E276" s="36">
        <f>SUMIFS(СВЦЭМ!$H$34:$H$777,СВЦЭМ!$A$34:$A$777,$A276,СВЦЭМ!$B$34:$B$777,E$260)+'СЕТ СН'!$F$15</f>
        <v>0</v>
      </c>
      <c r="F276" s="36">
        <f>SUMIFS(СВЦЭМ!$H$34:$H$777,СВЦЭМ!$A$34:$A$777,$A276,СВЦЭМ!$B$34:$B$777,F$260)+'СЕТ СН'!$F$15</f>
        <v>0</v>
      </c>
      <c r="G276" s="36">
        <f>SUMIFS(СВЦЭМ!$H$34:$H$777,СВЦЭМ!$A$34:$A$777,$A276,СВЦЭМ!$B$34:$B$777,G$260)+'СЕТ СН'!$F$15</f>
        <v>0</v>
      </c>
      <c r="H276" s="36">
        <f>SUMIFS(СВЦЭМ!$H$34:$H$777,СВЦЭМ!$A$34:$A$777,$A276,СВЦЭМ!$B$34:$B$777,H$260)+'СЕТ СН'!$F$15</f>
        <v>0</v>
      </c>
      <c r="I276" s="36">
        <f>SUMIFS(СВЦЭМ!$H$34:$H$777,СВЦЭМ!$A$34:$A$777,$A276,СВЦЭМ!$B$34:$B$777,I$260)+'СЕТ СН'!$F$15</f>
        <v>0</v>
      </c>
      <c r="J276" s="36">
        <f>SUMIFS(СВЦЭМ!$H$34:$H$777,СВЦЭМ!$A$34:$A$777,$A276,СВЦЭМ!$B$34:$B$777,J$260)+'СЕТ СН'!$F$15</f>
        <v>0</v>
      </c>
      <c r="K276" s="36">
        <f>SUMIFS(СВЦЭМ!$H$34:$H$777,СВЦЭМ!$A$34:$A$777,$A276,СВЦЭМ!$B$34:$B$777,K$260)+'СЕТ СН'!$F$15</f>
        <v>0</v>
      </c>
      <c r="L276" s="36">
        <f>SUMIFS(СВЦЭМ!$H$34:$H$777,СВЦЭМ!$A$34:$A$777,$A276,СВЦЭМ!$B$34:$B$777,L$260)+'СЕТ СН'!$F$15</f>
        <v>0</v>
      </c>
      <c r="M276" s="36">
        <f>SUMIFS(СВЦЭМ!$H$34:$H$777,СВЦЭМ!$A$34:$A$777,$A276,СВЦЭМ!$B$34:$B$777,M$260)+'СЕТ СН'!$F$15</f>
        <v>0</v>
      </c>
      <c r="N276" s="36">
        <f>SUMIFS(СВЦЭМ!$H$34:$H$777,СВЦЭМ!$A$34:$A$777,$A276,СВЦЭМ!$B$34:$B$777,N$260)+'СЕТ СН'!$F$15</f>
        <v>0</v>
      </c>
      <c r="O276" s="36">
        <f>SUMIFS(СВЦЭМ!$H$34:$H$777,СВЦЭМ!$A$34:$A$777,$A276,СВЦЭМ!$B$34:$B$777,O$260)+'СЕТ СН'!$F$15</f>
        <v>0</v>
      </c>
      <c r="P276" s="36">
        <f>SUMIFS(СВЦЭМ!$H$34:$H$777,СВЦЭМ!$A$34:$A$777,$A276,СВЦЭМ!$B$34:$B$777,P$260)+'СЕТ СН'!$F$15</f>
        <v>0</v>
      </c>
      <c r="Q276" s="36">
        <f>SUMIFS(СВЦЭМ!$H$34:$H$777,СВЦЭМ!$A$34:$A$777,$A276,СВЦЭМ!$B$34:$B$777,Q$260)+'СЕТ СН'!$F$15</f>
        <v>0</v>
      </c>
      <c r="R276" s="36">
        <f>SUMIFS(СВЦЭМ!$H$34:$H$777,СВЦЭМ!$A$34:$A$777,$A276,СВЦЭМ!$B$34:$B$777,R$260)+'СЕТ СН'!$F$15</f>
        <v>0</v>
      </c>
      <c r="S276" s="36">
        <f>SUMIFS(СВЦЭМ!$H$34:$H$777,СВЦЭМ!$A$34:$A$777,$A276,СВЦЭМ!$B$34:$B$777,S$260)+'СЕТ СН'!$F$15</f>
        <v>0</v>
      </c>
      <c r="T276" s="36">
        <f>SUMIFS(СВЦЭМ!$H$34:$H$777,СВЦЭМ!$A$34:$A$777,$A276,СВЦЭМ!$B$34:$B$777,T$260)+'СЕТ СН'!$F$15</f>
        <v>0</v>
      </c>
      <c r="U276" s="36">
        <f>SUMIFS(СВЦЭМ!$H$34:$H$777,СВЦЭМ!$A$34:$A$777,$A276,СВЦЭМ!$B$34:$B$777,U$260)+'СЕТ СН'!$F$15</f>
        <v>0</v>
      </c>
      <c r="V276" s="36">
        <f>SUMIFS(СВЦЭМ!$H$34:$H$777,СВЦЭМ!$A$34:$A$777,$A276,СВЦЭМ!$B$34:$B$777,V$260)+'СЕТ СН'!$F$15</f>
        <v>0</v>
      </c>
      <c r="W276" s="36">
        <f>SUMIFS(СВЦЭМ!$H$34:$H$777,СВЦЭМ!$A$34:$A$777,$A276,СВЦЭМ!$B$34:$B$777,W$260)+'СЕТ СН'!$F$15</f>
        <v>0</v>
      </c>
      <c r="X276" s="36">
        <f>SUMIFS(СВЦЭМ!$H$34:$H$777,СВЦЭМ!$A$34:$A$777,$A276,СВЦЭМ!$B$34:$B$777,X$260)+'СЕТ СН'!$F$15</f>
        <v>0</v>
      </c>
      <c r="Y276" s="36">
        <f>SUMIFS(СВЦЭМ!$H$34:$H$777,СВЦЭМ!$A$34:$A$777,$A276,СВЦЭМ!$B$34:$B$777,Y$260)+'СЕТ СН'!$F$15</f>
        <v>0</v>
      </c>
    </row>
    <row r="277" spans="1:25" ht="15.75" hidden="1" x14ac:dyDescent="0.2">
      <c r="A277" s="35">
        <f t="shared" si="7"/>
        <v>44060</v>
      </c>
      <c r="B277" s="36">
        <f>SUMIFS(СВЦЭМ!$H$34:$H$777,СВЦЭМ!$A$34:$A$777,$A277,СВЦЭМ!$B$34:$B$777,B$260)+'СЕТ СН'!$F$15</f>
        <v>0</v>
      </c>
      <c r="C277" s="36">
        <f>SUMIFS(СВЦЭМ!$H$34:$H$777,СВЦЭМ!$A$34:$A$777,$A277,СВЦЭМ!$B$34:$B$777,C$260)+'СЕТ СН'!$F$15</f>
        <v>0</v>
      </c>
      <c r="D277" s="36">
        <f>SUMIFS(СВЦЭМ!$H$34:$H$777,СВЦЭМ!$A$34:$A$777,$A277,СВЦЭМ!$B$34:$B$777,D$260)+'СЕТ СН'!$F$15</f>
        <v>0</v>
      </c>
      <c r="E277" s="36">
        <f>SUMIFS(СВЦЭМ!$H$34:$H$777,СВЦЭМ!$A$34:$A$777,$A277,СВЦЭМ!$B$34:$B$777,E$260)+'СЕТ СН'!$F$15</f>
        <v>0</v>
      </c>
      <c r="F277" s="36">
        <f>SUMIFS(СВЦЭМ!$H$34:$H$777,СВЦЭМ!$A$34:$A$777,$A277,СВЦЭМ!$B$34:$B$777,F$260)+'СЕТ СН'!$F$15</f>
        <v>0</v>
      </c>
      <c r="G277" s="36">
        <f>SUMIFS(СВЦЭМ!$H$34:$H$777,СВЦЭМ!$A$34:$A$777,$A277,СВЦЭМ!$B$34:$B$777,G$260)+'СЕТ СН'!$F$15</f>
        <v>0</v>
      </c>
      <c r="H277" s="36">
        <f>SUMIFS(СВЦЭМ!$H$34:$H$777,СВЦЭМ!$A$34:$A$777,$A277,СВЦЭМ!$B$34:$B$777,H$260)+'СЕТ СН'!$F$15</f>
        <v>0</v>
      </c>
      <c r="I277" s="36">
        <f>SUMIFS(СВЦЭМ!$H$34:$H$777,СВЦЭМ!$A$34:$A$777,$A277,СВЦЭМ!$B$34:$B$777,I$260)+'СЕТ СН'!$F$15</f>
        <v>0</v>
      </c>
      <c r="J277" s="36">
        <f>SUMIFS(СВЦЭМ!$H$34:$H$777,СВЦЭМ!$A$34:$A$777,$A277,СВЦЭМ!$B$34:$B$777,J$260)+'СЕТ СН'!$F$15</f>
        <v>0</v>
      </c>
      <c r="K277" s="36">
        <f>SUMIFS(СВЦЭМ!$H$34:$H$777,СВЦЭМ!$A$34:$A$777,$A277,СВЦЭМ!$B$34:$B$777,K$260)+'СЕТ СН'!$F$15</f>
        <v>0</v>
      </c>
      <c r="L277" s="36">
        <f>SUMIFS(СВЦЭМ!$H$34:$H$777,СВЦЭМ!$A$34:$A$777,$A277,СВЦЭМ!$B$34:$B$777,L$260)+'СЕТ СН'!$F$15</f>
        <v>0</v>
      </c>
      <c r="M277" s="36">
        <f>SUMIFS(СВЦЭМ!$H$34:$H$777,СВЦЭМ!$A$34:$A$777,$A277,СВЦЭМ!$B$34:$B$777,M$260)+'СЕТ СН'!$F$15</f>
        <v>0</v>
      </c>
      <c r="N277" s="36">
        <f>SUMIFS(СВЦЭМ!$H$34:$H$777,СВЦЭМ!$A$34:$A$777,$A277,СВЦЭМ!$B$34:$B$777,N$260)+'СЕТ СН'!$F$15</f>
        <v>0</v>
      </c>
      <c r="O277" s="36">
        <f>SUMIFS(СВЦЭМ!$H$34:$H$777,СВЦЭМ!$A$34:$A$777,$A277,СВЦЭМ!$B$34:$B$777,O$260)+'СЕТ СН'!$F$15</f>
        <v>0</v>
      </c>
      <c r="P277" s="36">
        <f>SUMIFS(СВЦЭМ!$H$34:$H$777,СВЦЭМ!$A$34:$A$777,$A277,СВЦЭМ!$B$34:$B$777,P$260)+'СЕТ СН'!$F$15</f>
        <v>0</v>
      </c>
      <c r="Q277" s="36">
        <f>SUMIFS(СВЦЭМ!$H$34:$H$777,СВЦЭМ!$A$34:$A$777,$A277,СВЦЭМ!$B$34:$B$777,Q$260)+'СЕТ СН'!$F$15</f>
        <v>0</v>
      </c>
      <c r="R277" s="36">
        <f>SUMIFS(СВЦЭМ!$H$34:$H$777,СВЦЭМ!$A$34:$A$777,$A277,СВЦЭМ!$B$34:$B$777,R$260)+'СЕТ СН'!$F$15</f>
        <v>0</v>
      </c>
      <c r="S277" s="36">
        <f>SUMIFS(СВЦЭМ!$H$34:$H$777,СВЦЭМ!$A$34:$A$777,$A277,СВЦЭМ!$B$34:$B$777,S$260)+'СЕТ СН'!$F$15</f>
        <v>0</v>
      </c>
      <c r="T277" s="36">
        <f>SUMIFS(СВЦЭМ!$H$34:$H$777,СВЦЭМ!$A$34:$A$777,$A277,СВЦЭМ!$B$34:$B$777,T$260)+'СЕТ СН'!$F$15</f>
        <v>0</v>
      </c>
      <c r="U277" s="36">
        <f>SUMIFS(СВЦЭМ!$H$34:$H$777,СВЦЭМ!$A$34:$A$777,$A277,СВЦЭМ!$B$34:$B$777,U$260)+'СЕТ СН'!$F$15</f>
        <v>0</v>
      </c>
      <c r="V277" s="36">
        <f>SUMIFS(СВЦЭМ!$H$34:$H$777,СВЦЭМ!$A$34:$A$777,$A277,СВЦЭМ!$B$34:$B$777,V$260)+'СЕТ СН'!$F$15</f>
        <v>0</v>
      </c>
      <c r="W277" s="36">
        <f>SUMIFS(СВЦЭМ!$H$34:$H$777,СВЦЭМ!$A$34:$A$777,$A277,СВЦЭМ!$B$34:$B$777,W$260)+'СЕТ СН'!$F$15</f>
        <v>0</v>
      </c>
      <c r="X277" s="36">
        <f>SUMIFS(СВЦЭМ!$H$34:$H$777,СВЦЭМ!$A$34:$A$777,$A277,СВЦЭМ!$B$34:$B$777,X$260)+'СЕТ СН'!$F$15</f>
        <v>0</v>
      </c>
      <c r="Y277" s="36">
        <f>SUMIFS(СВЦЭМ!$H$34:$H$777,СВЦЭМ!$A$34:$A$777,$A277,СВЦЭМ!$B$34:$B$777,Y$260)+'СЕТ СН'!$F$15</f>
        <v>0</v>
      </c>
    </row>
    <row r="278" spans="1:25" ht="15.75" hidden="1" x14ac:dyDescent="0.2">
      <c r="A278" s="35">
        <f t="shared" si="7"/>
        <v>44061</v>
      </c>
      <c r="B278" s="36">
        <f>SUMIFS(СВЦЭМ!$H$34:$H$777,СВЦЭМ!$A$34:$A$777,$A278,СВЦЭМ!$B$34:$B$777,B$260)+'СЕТ СН'!$F$15</f>
        <v>0</v>
      </c>
      <c r="C278" s="36">
        <f>SUMIFS(СВЦЭМ!$H$34:$H$777,СВЦЭМ!$A$34:$A$777,$A278,СВЦЭМ!$B$34:$B$777,C$260)+'СЕТ СН'!$F$15</f>
        <v>0</v>
      </c>
      <c r="D278" s="36">
        <f>SUMIFS(СВЦЭМ!$H$34:$H$777,СВЦЭМ!$A$34:$A$777,$A278,СВЦЭМ!$B$34:$B$777,D$260)+'СЕТ СН'!$F$15</f>
        <v>0</v>
      </c>
      <c r="E278" s="36">
        <f>SUMIFS(СВЦЭМ!$H$34:$H$777,СВЦЭМ!$A$34:$A$777,$A278,СВЦЭМ!$B$34:$B$777,E$260)+'СЕТ СН'!$F$15</f>
        <v>0</v>
      </c>
      <c r="F278" s="36">
        <f>SUMIFS(СВЦЭМ!$H$34:$H$777,СВЦЭМ!$A$34:$A$777,$A278,СВЦЭМ!$B$34:$B$777,F$260)+'СЕТ СН'!$F$15</f>
        <v>0</v>
      </c>
      <c r="G278" s="36">
        <f>SUMIFS(СВЦЭМ!$H$34:$H$777,СВЦЭМ!$A$34:$A$777,$A278,СВЦЭМ!$B$34:$B$777,G$260)+'СЕТ СН'!$F$15</f>
        <v>0</v>
      </c>
      <c r="H278" s="36">
        <f>SUMIFS(СВЦЭМ!$H$34:$H$777,СВЦЭМ!$A$34:$A$777,$A278,СВЦЭМ!$B$34:$B$777,H$260)+'СЕТ СН'!$F$15</f>
        <v>0</v>
      </c>
      <c r="I278" s="36">
        <f>SUMIFS(СВЦЭМ!$H$34:$H$777,СВЦЭМ!$A$34:$A$777,$A278,СВЦЭМ!$B$34:$B$777,I$260)+'СЕТ СН'!$F$15</f>
        <v>0</v>
      </c>
      <c r="J278" s="36">
        <f>SUMIFS(СВЦЭМ!$H$34:$H$777,СВЦЭМ!$A$34:$A$777,$A278,СВЦЭМ!$B$34:$B$777,J$260)+'СЕТ СН'!$F$15</f>
        <v>0</v>
      </c>
      <c r="K278" s="36">
        <f>SUMIFS(СВЦЭМ!$H$34:$H$777,СВЦЭМ!$A$34:$A$777,$A278,СВЦЭМ!$B$34:$B$777,K$260)+'СЕТ СН'!$F$15</f>
        <v>0</v>
      </c>
      <c r="L278" s="36">
        <f>SUMIFS(СВЦЭМ!$H$34:$H$777,СВЦЭМ!$A$34:$A$777,$A278,СВЦЭМ!$B$34:$B$777,L$260)+'СЕТ СН'!$F$15</f>
        <v>0</v>
      </c>
      <c r="M278" s="36">
        <f>SUMIFS(СВЦЭМ!$H$34:$H$777,СВЦЭМ!$A$34:$A$777,$A278,СВЦЭМ!$B$34:$B$777,M$260)+'СЕТ СН'!$F$15</f>
        <v>0</v>
      </c>
      <c r="N278" s="36">
        <f>SUMIFS(СВЦЭМ!$H$34:$H$777,СВЦЭМ!$A$34:$A$777,$A278,СВЦЭМ!$B$34:$B$777,N$260)+'СЕТ СН'!$F$15</f>
        <v>0</v>
      </c>
      <c r="O278" s="36">
        <f>SUMIFS(СВЦЭМ!$H$34:$H$777,СВЦЭМ!$A$34:$A$777,$A278,СВЦЭМ!$B$34:$B$777,O$260)+'СЕТ СН'!$F$15</f>
        <v>0</v>
      </c>
      <c r="P278" s="36">
        <f>SUMIFS(СВЦЭМ!$H$34:$H$777,СВЦЭМ!$A$34:$A$777,$A278,СВЦЭМ!$B$34:$B$777,P$260)+'СЕТ СН'!$F$15</f>
        <v>0</v>
      </c>
      <c r="Q278" s="36">
        <f>SUMIFS(СВЦЭМ!$H$34:$H$777,СВЦЭМ!$A$34:$A$777,$A278,СВЦЭМ!$B$34:$B$777,Q$260)+'СЕТ СН'!$F$15</f>
        <v>0</v>
      </c>
      <c r="R278" s="36">
        <f>SUMIFS(СВЦЭМ!$H$34:$H$777,СВЦЭМ!$A$34:$A$777,$A278,СВЦЭМ!$B$34:$B$777,R$260)+'СЕТ СН'!$F$15</f>
        <v>0</v>
      </c>
      <c r="S278" s="36">
        <f>SUMIFS(СВЦЭМ!$H$34:$H$777,СВЦЭМ!$A$34:$A$777,$A278,СВЦЭМ!$B$34:$B$777,S$260)+'СЕТ СН'!$F$15</f>
        <v>0</v>
      </c>
      <c r="T278" s="36">
        <f>SUMIFS(СВЦЭМ!$H$34:$H$777,СВЦЭМ!$A$34:$A$777,$A278,СВЦЭМ!$B$34:$B$777,T$260)+'СЕТ СН'!$F$15</f>
        <v>0</v>
      </c>
      <c r="U278" s="36">
        <f>SUMIFS(СВЦЭМ!$H$34:$H$777,СВЦЭМ!$A$34:$A$777,$A278,СВЦЭМ!$B$34:$B$777,U$260)+'СЕТ СН'!$F$15</f>
        <v>0</v>
      </c>
      <c r="V278" s="36">
        <f>SUMIFS(СВЦЭМ!$H$34:$H$777,СВЦЭМ!$A$34:$A$777,$A278,СВЦЭМ!$B$34:$B$777,V$260)+'СЕТ СН'!$F$15</f>
        <v>0</v>
      </c>
      <c r="W278" s="36">
        <f>SUMIFS(СВЦЭМ!$H$34:$H$777,СВЦЭМ!$A$34:$A$777,$A278,СВЦЭМ!$B$34:$B$777,W$260)+'СЕТ СН'!$F$15</f>
        <v>0</v>
      </c>
      <c r="X278" s="36">
        <f>SUMIFS(СВЦЭМ!$H$34:$H$777,СВЦЭМ!$A$34:$A$777,$A278,СВЦЭМ!$B$34:$B$777,X$260)+'СЕТ СН'!$F$15</f>
        <v>0</v>
      </c>
      <c r="Y278" s="36">
        <f>SUMIFS(СВЦЭМ!$H$34:$H$777,СВЦЭМ!$A$34:$A$777,$A278,СВЦЭМ!$B$34:$B$777,Y$260)+'СЕТ СН'!$F$15</f>
        <v>0</v>
      </c>
    </row>
    <row r="279" spans="1:25" ht="15.75" hidden="1" x14ac:dyDescent="0.2">
      <c r="A279" s="35">
        <f t="shared" si="7"/>
        <v>44062</v>
      </c>
      <c r="B279" s="36">
        <f>SUMIFS(СВЦЭМ!$H$34:$H$777,СВЦЭМ!$A$34:$A$777,$A279,СВЦЭМ!$B$34:$B$777,B$260)+'СЕТ СН'!$F$15</f>
        <v>0</v>
      </c>
      <c r="C279" s="36">
        <f>SUMIFS(СВЦЭМ!$H$34:$H$777,СВЦЭМ!$A$34:$A$777,$A279,СВЦЭМ!$B$34:$B$777,C$260)+'СЕТ СН'!$F$15</f>
        <v>0</v>
      </c>
      <c r="D279" s="36">
        <f>SUMIFS(СВЦЭМ!$H$34:$H$777,СВЦЭМ!$A$34:$A$777,$A279,СВЦЭМ!$B$34:$B$777,D$260)+'СЕТ СН'!$F$15</f>
        <v>0</v>
      </c>
      <c r="E279" s="36">
        <f>SUMIFS(СВЦЭМ!$H$34:$H$777,СВЦЭМ!$A$34:$A$777,$A279,СВЦЭМ!$B$34:$B$777,E$260)+'СЕТ СН'!$F$15</f>
        <v>0</v>
      </c>
      <c r="F279" s="36">
        <f>SUMIFS(СВЦЭМ!$H$34:$H$777,СВЦЭМ!$A$34:$A$777,$A279,СВЦЭМ!$B$34:$B$777,F$260)+'СЕТ СН'!$F$15</f>
        <v>0</v>
      </c>
      <c r="G279" s="36">
        <f>SUMIFS(СВЦЭМ!$H$34:$H$777,СВЦЭМ!$A$34:$A$777,$A279,СВЦЭМ!$B$34:$B$777,G$260)+'СЕТ СН'!$F$15</f>
        <v>0</v>
      </c>
      <c r="H279" s="36">
        <f>SUMIFS(СВЦЭМ!$H$34:$H$777,СВЦЭМ!$A$34:$A$777,$A279,СВЦЭМ!$B$34:$B$777,H$260)+'СЕТ СН'!$F$15</f>
        <v>0</v>
      </c>
      <c r="I279" s="36">
        <f>SUMIFS(СВЦЭМ!$H$34:$H$777,СВЦЭМ!$A$34:$A$777,$A279,СВЦЭМ!$B$34:$B$777,I$260)+'СЕТ СН'!$F$15</f>
        <v>0</v>
      </c>
      <c r="J279" s="36">
        <f>SUMIFS(СВЦЭМ!$H$34:$H$777,СВЦЭМ!$A$34:$A$777,$A279,СВЦЭМ!$B$34:$B$777,J$260)+'СЕТ СН'!$F$15</f>
        <v>0</v>
      </c>
      <c r="K279" s="36">
        <f>SUMIFS(СВЦЭМ!$H$34:$H$777,СВЦЭМ!$A$34:$A$777,$A279,СВЦЭМ!$B$34:$B$777,K$260)+'СЕТ СН'!$F$15</f>
        <v>0</v>
      </c>
      <c r="L279" s="36">
        <f>SUMIFS(СВЦЭМ!$H$34:$H$777,СВЦЭМ!$A$34:$A$777,$A279,СВЦЭМ!$B$34:$B$777,L$260)+'СЕТ СН'!$F$15</f>
        <v>0</v>
      </c>
      <c r="M279" s="36">
        <f>SUMIFS(СВЦЭМ!$H$34:$H$777,СВЦЭМ!$A$34:$A$777,$A279,СВЦЭМ!$B$34:$B$777,M$260)+'СЕТ СН'!$F$15</f>
        <v>0</v>
      </c>
      <c r="N279" s="36">
        <f>SUMIFS(СВЦЭМ!$H$34:$H$777,СВЦЭМ!$A$34:$A$777,$A279,СВЦЭМ!$B$34:$B$777,N$260)+'СЕТ СН'!$F$15</f>
        <v>0</v>
      </c>
      <c r="O279" s="36">
        <f>SUMIFS(СВЦЭМ!$H$34:$H$777,СВЦЭМ!$A$34:$A$777,$A279,СВЦЭМ!$B$34:$B$777,O$260)+'СЕТ СН'!$F$15</f>
        <v>0</v>
      </c>
      <c r="P279" s="36">
        <f>SUMIFS(СВЦЭМ!$H$34:$H$777,СВЦЭМ!$A$34:$A$777,$A279,СВЦЭМ!$B$34:$B$777,P$260)+'СЕТ СН'!$F$15</f>
        <v>0</v>
      </c>
      <c r="Q279" s="36">
        <f>SUMIFS(СВЦЭМ!$H$34:$H$777,СВЦЭМ!$A$34:$A$777,$A279,СВЦЭМ!$B$34:$B$777,Q$260)+'СЕТ СН'!$F$15</f>
        <v>0</v>
      </c>
      <c r="R279" s="36">
        <f>SUMIFS(СВЦЭМ!$H$34:$H$777,СВЦЭМ!$A$34:$A$777,$A279,СВЦЭМ!$B$34:$B$777,R$260)+'СЕТ СН'!$F$15</f>
        <v>0</v>
      </c>
      <c r="S279" s="36">
        <f>SUMIFS(СВЦЭМ!$H$34:$H$777,СВЦЭМ!$A$34:$A$777,$A279,СВЦЭМ!$B$34:$B$777,S$260)+'СЕТ СН'!$F$15</f>
        <v>0</v>
      </c>
      <c r="T279" s="36">
        <f>SUMIFS(СВЦЭМ!$H$34:$H$777,СВЦЭМ!$A$34:$A$777,$A279,СВЦЭМ!$B$34:$B$777,T$260)+'СЕТ СН'!$F$15</f>
        <v>0</v>
      </c>
      <c r="U279" s="36">
        <f>SUMIFS(СВЦЭМ!$H$34:$H$777,СВЦЭМ!$A$34:$A$777,$A279,СВЦЭМ!$B$34:$B$777,U$260)+'СЕТ СН'!$F$15</f>
        <v>0</v>
      </c>
      <c r="V279" s="36">
        <f>SUMIFS(СВЦЭМ!$H$34:$H$777,СВЦЭМ!$A$34:$A$777,$A279,СВЦЭМ!$B$34:$B$777,V$260)+'СЕТ СН'!$F$15</f>
        <v>0</v>
      </c>
      <c r="W279" s="36">
        <f>SUMIFS(СВЦЭМ!$H$34:$H$777,СВЦЭМ!$A$34:$A$777,$A279,СВЦЭМ!$B$34:$B$777,W$260)+'СЕТ СН'!$F$15</f>
        <v>0</v>
      </c>
      <c r="X279" s="36">
        <f>SUMIFS(СВЦЭМ!$H$34:$H$777,СВЦЭМ!$A$34:$A$777,$A279,СВЦЭМ!$B$34:$B$777,X$260)+'СЕТ СН'!$F$15</f>
        <v>0</v>
      </c>
      <c r="Y279" s="36">
        <f>SUMIFS(СВЦЭМ!$H$34:$H$777,СВЦЭМ!$A$34:$A$777,$A279,СВЦЭМ!$B$34:$B$777,Y$260)+'СЕТ СН'!$F$15</f>
        <v>0</v>
      </c>
    </row>
    <row r="280" spans="1:25" ht="15.75" hidden="1" x14ac:dyDescent="0.2">
      <c r="A280" s="35">
        <f t="shared" si="7"/>
        <v>44063</v>
      </c>
      <c r="B280" s="36">
        <f>SUMIFS(СВЦЭМ!$H$34:$H$777,СВЦЭМ!$A$34:$A$777,$A280,СВЦЭМ!$B$34:$B$777,B$260)+'СЕТ СН'!$F$15</f>
        <v>0</v>
      </c>
      <c r="C280" s="36">
        <f>SUMIFS(СВЦЭМ!$H$34:$H$777,СВЦЭМ!$A$34:$A$777,$A280,СВЦЭМ!$B$34:$B$777,C$260)+'СЕТ СН'!$F$15</f>
        <v>0</v>
      </c>
      <c r="D280" s="36">
        <f>SUMIFS(СВЦЭМ!$H$34:$H$777,СВЦЭМ!$A$34:$A$777,$A280,СВЦЭМ!$B$34:$B$777,D$260)+'СЕТ СН'!$F$15</f>
        <v>0</v>
      </c>
      <c r="E280" s="36">
        <f>SUMIFS(СВЦЭМ!$H$34:$H$777,СВЦЭМ!$A$34:$A$777,$A280,СВЦЭМ!$B$34:$B$777,E$260)+'СЕТ СН'!$F$15</f>
        <v>0</v>
      </c>
      <c r="F280" s="36">
        <f>SUMIFS(СВЦЭМ!$H$34:$H$777,СВЦЭМ!$A$34:$A$777,$A280,СВЦЭМ!$B$34:$B$777,F$260)+'СЕТ СН'!$F$15</f>
        <v>0</v>
      </c>
      <c r="G280" s="36">
        <f>SUMIFS(СВЦЭМ!$H$34:$H$777,СВЦЭМ!$A$34:$A$777,$A280,СВЦЭМ!$B$34:$B$777,G$260)+'СЕТ СН'!$F$15</f>
        <v>0</v>
      </c>
      <c r="H280" s="36">
        <f>SUMIFS(СВЦЭМ!$H$34:$H$777,СВЦЭМ!$A$34:$A$777,$A280,СВЦЭМ!$B$34:$B$777,H$260)+'СЕТ СН'!$F$15</f>
        <v>0</v>
      </c>
      <c r="I280" s="36">
        <f>SUMIFS(СВЦЭМ!$H$34:$H$777,СВЦЭМ!$A$34:$A$777,$A280,СВЦЭМ!$B$34:$B$777,I$260)+'СЕТ СН'!$F$15</f>
        <v>0</v>
      </c>
      <c r="J280" s="36">
        <f>SUMIFS(СВЦЭМ!$H$34:$H$777,СВЦЭМ!$A$34:$A$777,$A280,СВЦЭМ!$B$34:$B$777,J$260)+'СЕТ СН'!$F$15</f>
        <v>0</v>
      </c>
      <c r="K280" s="36">
        <f>SUMIFS(СВЦЭМ!$H$34:$H$777,СВЦЭМ!$A$34:$A$777,$A280,СВЦЭМ!$B$34:$B$777,K$260)+'СЕТ СН'!$F$15</f>
        <v>0</v>
      </c>
      <c r="L280" s="36">
        <f>SUMIFS(СВЦЭМ!$H$34:$H$777,СВЦЭМ!$A$34:$A$777,$A280,СВЦЭМ!$B$34:$B$777,L$260)+'СЕТ СН'!$F$15</f>
        <v>0</v>
      </c>
      <c r="M280" s="36">
        <f>SUMIFS(СВЦЭМ!$H$34:$H$777,СВЦЭМ!$A$34:$A$777,$A280,СВЦЭМ!$B$34:$B$777,M$260)+'СЕТ СН'!$F$15</f>
        <v>0</v>
      </c>
      <c r="N280" s="36">
        <f>SUMIFS(СВЦЭМ!$H$34:$H$777,СВЦЭМ!$A$34:$A$777,$A280,СВЦЭМ!$B$34:$B$777,N$260)+'СЕТ СН'!$F$15</f>
        <v>0</v>
      </c>
      <c r="O280" s="36">
        <f>SUMIFS(СВЦЭМ!$H$34:$H$777,СВЦЭМ!$A$34:$A$777,$A280,СВЦЭМ!$B$34:$B$777,O$260)+'СЕТ СН'!$F$15</f>
        <v>0</v>
      </c>
      <c r="P280" s="36">
        <f>SUMIFS(СВЦЭМ!$H$34:$H$777,СВЦЭМ!$A$34:$A$777,$A280,СВЦЭМ!$B$34:$B$777,P$260)+'СЕТ СН'!$F$15</f>
        <v>0</v>
      </c>
      <c r="Q280" s="36">
        <f>SUMIFS(СВЦЭМ!$H$34:$H$777,СВЦЭМ!$A$34:$A$777,$A280,СВЦЭМ!$B$34:$B$777,Q$260)+'СЕТ СН'!$F$15</f>
        <v>0</v>
      </c>
      <c r="R280" s="36">
        <f>SUMIFS(СВЦЭМ!$H$34:$H$777,СВЦЭМ!$A$34:$A$777,$A280,СВЦЭМ!$B$34:$B$777,R$260)+'СЕТ СН'!$F$15</f>
        <v>0</v>
      </c>
      <c r="S280" s="36">
        <f>SUMIFS(СВЦЭМ!$H$34:$H$777,СВЦЭМ!$A$34:$A$777,$A280,СВЦЭМ!$B$34:$B$777,S$260)+'СЕТ СН'!$F$15</f>
        <v>0</v>
      </c>
      <c r="T280" s="36">
        <f>SUMIFS(СВЦЭМ!$H$34:$H$777,СВЦЭМ!$A$34:$A$777,$A280,СВЦЭМ!$B$34:$B$777,T$260)+'СЕТ СН'!$F$15</f>
        <v>0</v>
      </c>
      <c r="U280" s="36">
        <f>SUMIFS(СВЦЭМ!$H$34:$H$777,СВЦЭМ!$A$34:$A$777,$A280,СВЦЭМ!$B$34:$B$777,U$260)+'СЕТ СН'!$F$15</f>
        <v>0</v>
      </c>
      <c r="V280" s="36">
        <f>SUMIFS(СВЦЭМ!$H$34:$H$777,СВЦЭМ!$A$34:$A$777,$A280,СВЦЭМ!$B$34:$B$777,V$260)+'СЕТ СН'!$F$15</f>
        <v>0</v>
      </c>
      <c r="W280" s="36">
        <f>SUMIFS(СВЦЭМ!$H$34:$H$777,СВЦЭМ!$A$34:$A$777,$A280,СВЦЭМ!$B$34:$B$777,W$260)+'СЕТ СН'!$F$15</f>
        <v>0</v>
      </c>
      <c r="X280" s="36">
        <f>SUMIFS(СВЦЭМ!$H$34:$H$777,СВЦЭМ!$A$34:$A$777,$A280,СВЦЭМ!$B$34:$B$777,X$260)+'СЕТ СН'!$F$15</f>
        <v>0</v>
      </c>
      <c r="Y280" s="36">
        <f>SUMIFS(СВЦЭМ!$H$34:$H$777,СВЦЭМ!$A$34:$A$777,$A280,СВЦЭМ!$B$34:$B$777,Y$260)+'СЕТ СН'!$F$15</f>
        <v>0</v>
      </c>
    </row>
    <row r="281" spans="1:25" ht="15.75" hidden="1" x14ac:dyDescent="0.2">
      <c r="A281" s="35">
        <f t="shared" si="7"/>
        <v>44064</v>
      </c>
      <c r="B281" s="36">
        <f>SUMIFS(СВЦЭМ!$H$34:$H$777,СВЦЭМ!$A$34:$A$777,$A281,СВЦЭМ!$B$34:$B$777,B$260)+'СЕТ СН'!$F$15</f>
        <v>0</v>
      </c>
      <c r="C281" s="36">
        <f>SUMIFS(СВЦЭМ!$H$34:$H$777,СВЦЭМ!$A$34:$A$777,$A281,СВЦЭМ!$B$34:$B$777,C$260)+'СЕТ СН'!$F$15</f>
        <v>0</v>
      </c>
      <c r="D281" s="36">
        <f>SUMIFS(СВЦЭМ!$H$34:$H$777,СВЦЭМ!$A$34:$A$777,$A281,СВЦЭМ!$B$34:$B$777,D$260)+'СЕТ СН'!$F$15</f>
        <v>0</v>
      </c>
      <c r="E281" s="36">
        <f>SUMIFS(СВЦЭМ!$H$34:$H$777,СВЦЭМ!$A$34:$A$777,$A281,СВЦЭМ!$B$34:$B$777,E$260)+'СЕТ СН'!$F$15</f>
        <v>0</v>
      </c>
      <c r="F281" s="36">
        <f>SUMIFS(СВЦЭМ!$H$34:$H$777,СВЦЭМ!$A$34:$A$777,$A281,СВЦЭМ!$B$34:$B$777,F$260)+'СЕТ СН'!$F$15</f>
        <v>0</v>
      </c>
      <c r="G281" s="36">
        <f>SUMIFS(СВЦЭМ!$H$34:$H$777,СВЦЭМ!$A$34:$A$777,$A281,СВЦЭМ!$B$34:$B$777,G$260)+'СЕТ СН'!$F$15</f>
        <v>0</v>
      </c>
      <c r="H281" s="36">
        <f>SUMIFS(СВЦЭМ!$H$34:$H$777,СВЦЭМ!$A$34:$A$777,$A281,СВЦЭМ!$B$34:$B$777,H$260)+'СЕТ СН'!$F$15</f>
        <v>0</v>
      </c>
      <c r="I281" s="36">
        <f>SUMIFS(СВЦЭМ!$H$34:$H$777,СВЦЭМ!$A$34:$A$777,$A281,СВЦЭМ!$B$34:$B$777,I$260)+'СЕТ СН'!$F$15</f>
        <v>0</v>
      </c>
      <c r="J281" s="36">
        <f>SUMIFS(СВЦЭМ!$H$34:$H$777,СВЦЭМ!$A$34:$A$777,$A281,СВЦЭМ!$B$34:$B$777,J$260)+'СЕТ СН'!$F$15</f>
        <v>0</v>
      </c>
      <c r="K281" s="36">
        <f>SUMIFS(СВЦЭМ!$H$34:$H$777,СВЦЭМ!$A$34:$A$777,$A281,СВЦЭМ!$B$34:$B$777,K$260)+'СЕТ СН'!$F$15</f>
        <v>0</v>
      </c>
      <c r="L281" s="36">
        <f>SUMIFS(СВЦЭМ!$H$34:$H$777,СВЦЭМ!$A$34:$A$777,$A281,СВЦЭМ!$B$34:$B$777,L$260)+'СЕТ СН'!$F$15</f>
        <v>0</v>
      </c>
      <c r="M281" s="36">
        <f>SUMIFS(СВЦЭМ!$H$34:$H$777,СВЦЭМ!$A$34:$A$777,$A281,СВЦЭМ!$B$34:$B$777,M$260)+'СЕТ СН'!$F$15</f>
        <v>0</v>
      </c>
      <c r="N281" s="36">
        <f>SUMIFS(СВЦЭМ!$H$34:$H$777,СВЦЭМ!$A$34:$A$777,$A281,СВЦЭМ!$B$34:$B$777,N$260)+'СЕТ СН'!$F$15</f>
        <v>0</v>
      </c>
      <c r="O281" s="36">
        <f>SUMIFS(СВЦЭМ!$H$34:$H$777,СВЦЭМ!$A$34:$A$777,$A281,СВЦЭМ!$B$34:$B$777,O$260)+'СЕТ СН'!$F$15</f>
        <v>0</v>
      </c>
      <c r="P281" s="36">
        <f>SUMIFS(СВЦЭМ!$H$34:$H$777,СВЦЭМ!$A$34:$A$777,$A281,СВЦЭМ!$B$34:$B$777,P$260)+'СЕТ СН'!$F$15</f>
        <v>0</v>
      </c>
      <c r="Q281" s="36">
        <f>SUMIFS(СВЦЭМ!$H$34:$H$777,СВЦЭМ!$A$34:$A$777,$A281,СВЦЭМ!$B$34:$B$777,Q$260)+'СЕТ СН'!$F$15</f>
        <v>0</v>
      </c>
      <c r="R281" s="36">
        <f>SUMIFS(СВЦЭМ!$H$34:$H$777,СВЦЭМ!$A$34:$A$777,$A281,СВЦЭМ!$B$34:$B$777,R$260)+'СЕТ СН'!$F$15</f>
        <v>0</v>
      </c>
      <c r="S281" s="36">
        <f>SUMIFS(СВЦЭМ!$H$34:$H$777,СВЦЭМ!$A$34:$A$777,$A281,СВЦЭМ!$B$34:$B$777,S$260)+'СЕТ СН'!$F$15</f>
        <v>0</v>
      </c>
      <c r="T281" s="36">
        <f>SUMIFS(СВЦЭМ!$H$34:$H$777,СВЦЭМ!$A$34:$A$777,$A281,СВЦЭМ!$B$34:$B$777,T$260)+'СЕТ СН'!$F$15</f>
        <v>0</v>
      </c>
      <c r="U281" s="36">
        <f>SUMIFS(СВЦЭМ!$H$34:$H$777,СВЦЭМ!$A$34:$A$777,$A281,СВЦЭМ!$B$34:$B$777,U$260)+'СЕТ СН'!$F$15</f>
        <v>0</v>
      </c>
      <c r="V281" s="36">
        <f>SUMIFS(СВЦЭМ!$H$34:$H$777,СВЦЭМ!$A$34:$A$777,$A281,СВЦЭМ!$B$34:$B$777,V$260)+'СЕТ СН'!$F$15</f>
        <v>0</v>
      </c>
      <c r="W281" s="36">
        <f>SUMIFS(СВЦЭМ!$H$34:$H$777,СВЦЭМ!$A$34:$A$777,$A281,СВЦЭМ!$B$34:$B$777,W$260)+'СЕТ СН'!$F$15</f>
        <v>0</v>
      </c>
      <c r="X281" s="36">
        <f>SUMIFS(СВЦЭМ!$H$34:$H$777,СВЦЭМ!$A$34:$A$777,$A281,СВЦЭМ!$B$34:$B$777,X$260)+'СЕТ СН'!$F$15</f>
        <v>0</v>
      </c>
      <c r="Y281" s="36">
        <f>SUMIFS(СВЦЭМ!$H$34:$H$777,СВЦЭМ!$A$34:$A$777,$A281,СВЦЭМ!$B$34:$B$777,Y$260)+'СЕТ СН'!$F$15</f>
        <v>0</v>
      </c>
    </row>
    <row r="282" spans="1:25" ht="15.75" hidden="1" x14ac:dyDescent="0.2">
      <c r="A282" s="35">
        <f t="shared" si="7"/>
        <v>44065</v>
      </c>
      <c r="B282" s="36">
        <f>SUMIFS(СВЦЭМ!$H$34:$H$777,СВЦЭМ!$A$34:$A$777,$A282,СВЦЭМ!$B$34:$B$777,B$260)+'СЕТ СН'!$F$15</f>
        <v>0</v>
      </c>
      <c r="C282" s="36">
        <f>SUMIFS(СВЦЭМ!$H$34:$H$777,СВЦЭМ!$A$34:$A$777,$A282,СВЦЭМ!$B$34:$B$777,C$260)+'СЕТ СН'!$F$15</f>
        <v>0</v>
      </c>
      <c r="D282" s="36">
        <f>SUMIFS(СВЦЭМ!$H$34:$H$777,СВЦЭМ!$A$34:$A$777,$A282,СВЦЭМ!$B$34:$B$777,D$260)+'СЕТ СН'!$F$15</f>
        <v>0</v>
      </c>
      <c r="E282" s="36">
        <f>SUMIFS(СВЦЭМ!$H$34:$H$777,СВЦЭМ!$A$34:$A$777,$A282,СВЦЭМ!$B$34:$B$777,E$260)+'СЕТ СН'!$F$15</f>
        <v>0</v>
      </c>
      <c r="F282" s="36">
        <f>SUMIFS(СВЦЭМ!$H$34:$H$777,СВЦЭМ!$A$34:$A$777,$A282,СВЦЭМ!$B$34:$B$777,F$260)+'СЕТ СН'!$F$15</f>
        <v>0</v>
      </c>
      <c r="G282" s="36">
        <f>SUMIFS(СВЦЭМ!$H$34:$H$777,СВЦЭМ!$A$34:$A$777,$A282,СВЦЭМ!$B$34:$B$777,G$260)+'СЕТ СН'!$F$15</f>
        <v>0</v>
      </c>
      <c r="H282" s="36">
        <f>SUMIFS(СВЦЭМ!$H$34:$H$777,СВЦЭМ!$A$34:$A$777,$A282,СВЦЭМ!$B$34:$B$777,H$260)+'СЕТ СН'!$F$15</f>
        <v>0</v>
      </c>
      <c r="I282" s="36">
        <f>SUMIFS(СВЦЭМ!$H$34:$H$777,СВЦЭМ!$A$34:$A$777,$A282,СВЦЭМ!$B$34:$B$777,I$260)+'СЕТ СН'!$F$15</f>
        <v>0</v>
      </c>
      <c r="J282" s="36">
        <f>SUMIFS(СВЦЭМ!$H$34:$H$777,СВЦЭМ!$A$34:$A$777,$A282,СВЦЭМ!$B$34:$B$777,J$260)+'СЕТ СН'!$F$15</f>
        <v>0</v>
      </c>
      <c r="K282" s="36">
        <f>SUMIFS(СВЦЭМ!$H$34:$H$777,СВЦЭМ!$A$34:$A$777,$A282,СВЦЭМ!$B$34:$B$777,K$260)+'СЕТ СН'!$F$15</f>
        <v>0</v>
      </c>
      <c r="L282" s="36">
        <f>SUMIFS(СВЦЭМ!$H$34:$H$777,СВЦЭМ!$A$34:$A$777,$A282,СВЦЭМ!$B$34:$B$777,L$260)+'СЕТ СН'!$F$15</f>
        <v>0</v>
      </c>
      <c r="M282" s="36">
        <f>SUMIFS(СВЦЭМ!$H$34:$H$777,СВЦЭМ!$A$34:$A$777,$A282,СВЦЭМ!$B$34:$B$777,M$260)+'СЕТ СН'!$F$15</f>
        <v>0</v>
      </c>
      <c r="N282" s="36">
        <f>SUMIFS(СВЦЭМ!$H$34:$H$777,СВЦЭМ!$A$34:$A$777,$A282,СВЦЭМ!$B$34:$B$777,N$260)+'СЕТ СН'!$F$15</f>
        <v>0</v>
      </c>
      <c r="O282" s="36">
        <f>SUMIFS(СВЦЭМ!$H$34:$H$777,СВЦЭМ!$A$34:$A$777,$A282,СВЦЭМ!$B$34:$B$777,O$260)+'СЕТ СН'!$F$15</f>
        <v>0</v>
      </c>
      <c r="P282" s="36">
        <f>SUMIFS(СВЦЭМ!$H$34:$H$777,СВЦЭМ!$A$34:$A$777,$A282,СВЦЭМ!$B$34:$B$777,P$260)+'СЕТ СН'!$F$15</f>
        <v>0</v>
      </c>
      <c r="Q282" s="36">
        <f>SUMIFS(СВЦЭМ!$H$34:$H$777,СВЦЭМ!$A$34:$A$777,$A282,СВЦЭМ!$B$34:$B$777,Q$260)+'СЕТ СН'!$F$15</f>
        <v>0</v>
      </c>
      <c r="R282" s="36">
        <f>SUMIFS(СВЦЭМ!$H$34:$H$777,СВЦЭМ!$A$34:$A$777,$A282,СВЦЭМ!$B$34:$B$777,R$260)+'СЕТ СН'!$F$15</f>
        <v>0</v>
      </c>
      <c r="S282" s="36">
        <f>SUMIFS(СВЦЭМ!$H$34:$H$777,СВЦЭМ!$A$34:$A$777,$A282,СВЦЭМ!$B$34:$B$777,S$260)+'СЕТ СН'!$F$15</f>
        <v>0</v>
      </c>
      <c r="T282" s="36">
        <f>SUMIFS(СВЦЭМ!$H$34:$H$777,СВЦЭМ!$A$34:$A$777,$A282,СВЦЭМ!$B$34:$B$777,T$260)+'СЕТ СН'!$F$15</f>
        <v>0</v>
      </c>
      <c r="U282" s="36">
        <f>SUMIFS(СВЦЭМ!$H$34:$H$777,СВЦЭМ!$A$34:$A$777,$A282,СВЦЭМ!$B$34:$B$777,U$260)+'СЕТ СН'!$F$15</f>
        <v>0</v>
      </c>
      <c r="V282" s="36">
        <f>SUMIFS(СВЦЭМ!$H$34:$H$777,СВЦЭМ!$A$34:$A$777,$A282,СВЦЭМ!$B$34:$B$777,V$260)+'СЕТ СН'!$F$15</f>
        <v>0</v>
      </c>
      <c r="W282" s="36">
        <f>SUMIFS(СВЦЭМ!$H$34:$H$777,СВЦЭМ!$A$34:$A$777,$A282,СВЦЭМ!$B$34:$B$777,W$260)+'СЕТ СН'!$F$15</f>
        <v>0</v>
      </c>
      <c r="X282" s="36">
        <f>SUMIFS(СВЦЭМ!$H$34:$H$777,СВЦЭМ!$A$34:$A$777,$A282,СВЦЭМ!$B$34:$B$777,X$260)+'СЕТ СН'!$F$15</f>
        <v>0</v>
      </c>
      <c r="Y282" s="36">
        <f>SUMIFS(СВЦЭМ!$H$34:$H$777,СВЦЭМ!$A$34:$A$777,$A282,СВЦЭМ!$B$34:$B$777,Y$260)+'СЕТ СН'!$F$15</f>
        <v>0</v>
      </c>
    </row>
    <row r="283" spans="1:25" ht="15.75" hidden="1" x14ac:dyDescent="0.2">
      <c r="A283" s="35">
        <f t="shared" si="7"/>
        <v>44066</v>
      </c>
      <c r="B283" s="36">
        <f>SUMIFS(СВЦЭМ!$H$34:$H$777,СВЦЭМ!$A$34:$A$777,$A283,СВЦЭМ!$B$34:$B$777,B$260)+'СЕТ СН'!$F$15</f>
        <v>0</v>
      </c>
      <c r="C283" s="36">
        <f>SUMIFS(СВЦЭМ!$H$34:$H$777,СВЦЭМ!$A$34:$A$777,$A283,СВЦЭМ!$B$34:$B$777,C$260)+'СЕТ СН'!$F$15</f>
        <v>0</v>
      </c>
      <c r="D283" s="36">
        <f>SUMIFS(СВЦЭМ!$H$34:$H$777,СВЦЭМ!$A$34:$A$777,$A283,СВЦЭМ!$B$34:$B$777,D$260)+'СЕТ СН'!$F$15</f>
        <v>0</v>
      </c>
      <c r="E283" s="36">
        <f>SUMIFS(СВЦЭМ!$H$34:$H$777,СВЦЭМ!$A$34:$A$777,$A283,СВЦЭМ!$B$34:$B$777,E$260)+'СЕТ СН'!$F$15</f>
        <v>0</v>
      </c>
      <c r="F283" s="36">
        <f>SUMIFS(СВЦЭМ!$H$34:$H$777,СВЦЭМ!$A$34:$A$777,$A283,СВЦЭМ!$B$34:$B$777,F$260)+'СЕТ СН'!$F$15</f>
        <v>0</v>
      </c>
      <c r="G283" s="36">
        <f>SUMIFS(СВЦЭМ!$H$34:$H$777,СВЦЭМ!$A$34:$A$777,$A283,СВЦЭМ!$B$34:$B$777,G$260)+'СЕТ СН'!$F$15</f>
        <v>0</v>
      </c>
      <c r="H283" s="36">
        <f>SUMIFS(СВЦЭМ!$H$34:$H$777,СВЦЭМ!$A$34:$A$777,$A283,СВЦЭМ!$B$34:$B$777,H$260)+'СЕТ СН'!$F$15</f>
        <v>0</v>
      </c>
      <c r="I283" s="36">
        <f>SUMIFS(СВЦЭМ!$H$34:$H$777,СВЦЭМ!$A$34:$A$777,$A283,СВЦЭМ!$B$34:$B$777,I$260)+'СЕТ СН'!$F$15</f>
        <v>0</v>
      </c>
      <c r="J283" s="36">
        <f>SUMIFS(СВЦЭМ!$H$34:$H$777,СВЦЭМ!$A$34:$A$777,$A283,СВЦЭМ!$B$34:$B$777,J$260)+'СЕТ СН'!$F$15</f>
        <v>0</v>
      </c>
      <c r="K283" s="36">
        <f>SUMIFS(СВЦЭМ!$H$34:$H$777,СВЦЭМ!$A$34:$A$777,$A283,СВЦЭМ!$B$34:$B$777,K$260)+'СЕТ СН'!$F$15</f>
        <v>0</v>
      </c>
      <c r="L283" s="36">
        <f>SUMIFS(СВЦЭМ!$H$34:$H$777,СВЦЭМ!$A$34:$A$777,$A283,СВЦЭМ!$B$34:$B$777,L$260)+'СЕТ СН'!$F$15</f>
        <v>0</v>
      </c>
      <c r="M283" s="36">
        <f>SUMIFS(СВЦЭМ!$H$34:$H$777,СВЦЭМ!$A$34:$A$777,$A283,СВЦЭМ!$B$34:$B$777,M$260)+'СЕТ СН'!$F$15</f>
        <v>0</v>
      </c>
      <c r="N283" s="36">
        <f>SUMIFS(СВЦЭМ!$H$34:$H$777,СВЦЭМ!$A$34:$A$777,$A283,СВЦЭМ!$B$34:$B$777,N$260)+'СЕТ СН'!$F$15</f>
        <v>0</v>
      </c>
      <c r="O283" s="36">
        <f>SUMIFS(СВЦЭМ!$H$34:$H$777,СВЦЭМ!$A$34:$A$777,$A283,СВЦЭМ!$B$34:$B$777,O$260)+'СЕТ СН'!$F$15</f>
        <v>0</v>
      </c>
      <c r="P283" s="36">
        <f>SUMIFS(СВЦЭМ!$H$34:$H$777,СВЦЭМ!$A$34:$A$777,$A283,СВЦЭМ!$B$34:$B$777,P$260)+'СЕТ СН'!$F$15</f>
        <v>0</v>
      </c>
      <c r="Q283" s="36">
        <f>SUMIFS(СВЦЭМ!$H$34:$H$777,СВЦЭМ!$A$34:$A$777,$A283,СВЦЭМ!$B$34:$B$777,Q$260)+'СЕТ СН'!$F$15</f>
        <v>0</v>
      </c>
      <c r="R283" s="36">
        <f>SUMIFS(СВЦЭМ!$H$34:$H$777,СВЦЭМ!$A$34:$A$777,$A283,СВЦЭМ!$B$34:$B$777,R$260)+'СЕТ СН'!$F$15</f>
        <v>0</v>
      </c>
      <c r="S283" s="36">
        <f>SUMIFS(СВЦЭМ!$H$34:$H$777,СВЦЭМ!$A$34:$A$777,$A283,СВЦЭМ!$B$34:$B$777,S$260)+'СЕТ СН'!$F$15</f>
        <v>0</v>
      </c>
      <c r="T283" s="36">
        <f>SUMIFS(СВЦЭМ!$H$34:$H$777,СВЦЭМ!$A$34:$A$777,$A283,СВЦЭМ!$B$34:$B$777,T$260)+'СЕТ СН'!$F$15</f>
        <v>0</v>
      </c>
      <c r="U283" s="36">
        <f>SUMIFS(СВЦЭМ!$H$34:$H$777,СВЦЭМ!$A$34:$A$777,$A283,СВЦЭМ!$B$34:$B$777,U$260)+'СЕТ СН'!$F$15</f>
        <v>0</v>
      </c>
      <c r="V283" s="36">
        <f>SUMIFS(СВЦЭМ!$H$34:$H$777,СВЦЭМ!$A$34:$A$777,$A283,СВЦЭМ!$B$34:$B$777,V$260)+'СЕТ СН'!$F$15</f>
        <v>0</v>
      </c>
      <c r="W283" s="36">
        <f>SUMIFS(СВЦЭМ!$H$34:$H$777,СВЦЭМ!$A$34:$A$777,$A283,СВЦЭМ!$B$34:$B$777,W$260)+'СЕТ СН'!$F$15</f>
        <v>0</v>
      </c>
      <c r="X283" s="36">
        <f>SUMIFS(СВЦЭМ!$H$34:$H$777,СВЦЭМ!$A$34:$A$777,$A283,СВЦЭМ!$B$34:$B$777,X$260)+'СЕТ СН'!$F$15</f>
        <v>0</v>
      </c>
      <c r="Y283" s="36">
        <f>SUMIFS(СВЦЭМ!$H$34:$H$777,СВЦЭМ!$A$34:$A$777,$A283,СВЦЭМ!$B$34:$B$777,Y$260)+'СЕТ СН'!$F$15</f>
        <v>0</v>
      </c>
    </row>
    <row r="284" spans="1:25" ht="15.75" hidden="1" x14ac:dyDescent="0.2">
      <c r="A284" s="35">
        <f t="shared" si="7"/>
        <v>44067</v>
      </c>
      <c r="B284" s="36">
        <f>SUMIFS(СВЦЭМ!$H$34:$H$777,СВЦЭМ!$A$34:$A$777,$A284,СВЦЭМ!$B$34:$B$777,B$260)+'СЕТ СН'!$F$15</f>
        <v>0</v>
      </c>
      <c r="C284" s="36">
        <f>SUMIFS(СВЦЭМ!$H$34:$H$777,СВЦЭМ!$A$34:$A$777,$A284,СВЦЭМ!$B$34:$B$777,C$260)+'СЕТ СН'!$F$15</f>
        <v>0</v>
      </c>
      <c r="D284" s="36">
        <f>SUMIFS(СВЦЭМ!$H$34:$H$777,СВЦЭМ!$A$34:$A$777,$A284,СВЦЭМ!$B$34:$B$777,D$260)+'СЕТ СН'!$F$15</f>
        <v>0</v>
      </c>
      <c r="E284" s="36">
        <f>SUMIFS(СВЦЭМ!$H$34:$H$777,СВЦЭМ!$A$34:$A$777,$A284,СВЦЭМ!$B$34:$B$777,E$260)+'СЕТ СН'!$F$15</f>
        <v>0</v>
      </c>
      <c r="F284" s="36">
        <f>SUMIFS(СВЦЭМ!$H$34:$H$777,СВЦЭМ!$A$34:$A$777,$A284,СВЦЭМ!$B$34:$B$777,F$260)+'СЕТ СН'!$F$15</f>
        <v>0</v>
      </c>
      <c r="G284" s="36">
        <f>SUMIFS(СВЦЭМ!$H$34:$H$777,СВЦЭМ!$A$34:$A$777,$A284,СВЦЭМ!$B$34:$B$777,G$260)+'СЕТ СН'!$F$15</f>
        <v>0</v>
      </c>
      <c r="H284" s="36">
        <f>SUMIFS(СВЦЭМ!$H$34:$H$777,СВЦЭМ!$A$34:$A$777,$A284,СВЦЭМ!$B$34:$B$777,H$260)+'СЕТ СН'!$F$15</f>
        <v>0</v>
      </c>
      <c r="I284" s="36">
        <f>SUMIFS(СВЦЭМ!$H$34:$H$777,СВЦЭМ!$A$34:$A$777,$A284,СВЦЭМ!$B$34:$B$777,I$260)+'СЕТ СН'!$F$15</f>
        <v>0</v>
      </c>
      <c r="J284" s="36">
        <f>SUMIFS(СВЦЭМ!$H$34:$H$777,СВЦЭМ!$A$34:$A$777,$A284,СВЦЭМ!$B$34:$B$777,J$260)+'СЕТ СН'!$F$15</f>
        <v>0</v>
      </c>
      <c r="K284" s="36">
        <f>SUMIFS(СВЦЭМ!$H$34:$H$777,СВЦЭМ!$A$34:$A$777,$A284,СВЦЭМ!$B$34:$B$777,K$260)+'СЕТ СН'!$F$15</f>
        <v>0</v>
      </c>
      <c r="L284" s="36">
        <f>SUMIFS(СВЦЭМ!$H$34:$H$777,СВЦЭМ!$A$34:$A$777,$A284,СВЦЭМ!$B$34:$B$777,L$260)+'СЕТ СН'!$F$15</f>
        <v>0</v>
      </c>
      <c r="M284" s="36">
        <f>SUMIFS(СВЦЭМ!$H$34:$H$777,СВЦЭМ!$A$34:$A$777,$A284,СВЦЭМ!$B$34:$B$777,M$260)+'СЕТ СН'!$F$15</f>
        <v>0</v>
      </c>
      <c r="N284" s="36">
        <f>SUMIFS(СВЦЭМ!$H$34:$H$777,СВЦЭМ!$A$34:$A$777,$A284,СВЦЭМ!$B$34:$B$777,N$260)+'СЕТ СН'!$F$15</f>
        <v>0</v>
      </c>
      <c r="O284" s="36">
        <f>SUMIFS(СВЦЭМ!$H$34:$H$777,СВЦЭМ!$A$34:$A$777,$A284,СВЦЭМ!$B$34:$B$777,O$260)+'СЕТ СН'!$F$15</f>
        <v>0</v>
      </c>
      <c r="P284" s="36">
        <f>SUMIFS(СВЦЭМ!$H$34:$H$777,СВЦЭМ!$A$34:$A$777,$A284,СВЦЭМ!$B$34:$B$777,P$260)+'СЕТ СН'!$F$15</f>
        <v>0</v>
      </c>
      <c r="Q284" s="36">
        <f>SUMIFS(СВЦЭМ!$H$34:$H$777,СВЦЭМ!$A$34:$A$777,$A284,СВЦЭМ!$B$34:$B$777,Q$260)+'СЕТ СН'!$F$15</f>
        <v>0</v>
      </c>
      <c r="R284" s="36">
        <f>SUMIFS(СВЦЭМ!$H$34:$H$777,СВЦЭМ!$A$34:$A$777,$A284,СВЦЭМ!$B$34:$B$777,R$260)+'СЕТ СН'!$F$15</f>
        <v>0</v>
      </c>
      <c r="S284" s="36">
        <f>SUMIFS(СВЦЭМ!$H$34:$H$777,СВЦЭМ!$A$34:$A$777,$A284,СВЦЭМ!$B$34:$B$777,S$260)+'СЕТ СН'!$F$15</f>
        <v>0</v>
      </c>
      <c r="T284" s="36">
        <f>SUMIFS(СВЦЭМ!$H$34:$H$777,СВЦЭМ!$A$34:$A$777,$A284,СВЦЭМ!$B$34:$B$777,T$260)+'СЕТ СН'!$F$15</f>
        <v>0</v>
      </c>
      <c r="U284" s="36">
        <f>SUMIFS(СВЦЭМ!$H$34:$H$777,СВЦЭМ!$A$34:$A$777,$A284,СВЦЭМ!$B$34:$B$777,U$260)+'СЕТ СН'!$F$15</f>
        <v>0</v>
      </c>
      <c r="V284" s="36">
        <f>SUMIFS(СВЦЭМ!$H$34:$H$777,СВЦЭМ!$A$34:$A$777,$A284,СВЦЭМ!$B$34:$B$777,V$260)+'СЕТ СН'!$F$15</f>
        <v>0</v>
      </c>
      <c r="W284" s="36">
        <f>SUMIFS(СВЦЭМ!$H$34:$H$777,СВЦЭМ!$A$34:$A$777,$A284,СВЦЭМ!$B$34:$B$777,W$260)+'СЕТ СН'!$F$15</f>
        <v>0</v>
      </c>
      <c r="X284" s="36">
        <f>SUMIFS(СВЦЭМ!$H$34:$H$777,СВЦЭМ!$A$34:$A$777,$A284,СВЦЭМ!$B$34:$B$777,X$260)+'СЕТ СН'!$F$15</f>
        <v>0</v>
      </c>
      <c r="Y284" s="36">
        <f>SUMIFS(СВЦЭМ!$H$34:$H$777,СВЦЭМ!$A$34:$A$777,$A284,СВЦЭМ!$B$34:$B$777,Y$260)+'СЕТ СН'!$F$15</f>
        <v>0</v>
      </c>
    </row>
    <row r="285" spans="1:25" ht="15.75" hidden="1" x14ac:dyDescent="0.2">
      <c r="A285" s="35">
        <f t="shared" si="7"/>
        <v>44068</v>
      </c>
      <c r="B285" s="36">
        <f>SUMIFS(СВЦЭМ!$H$34:$H$777,СВЦЭМ!$A$34:$A$777,$A285,СВЦЭМ!$B$34:$B$777,B$260)+'СЕТ СН'!$F$15</f>
        <v>0</v>
      </c>
      <c r="C285" s="36">
        <f>SUMIFS(СВЦЭМ!$H$34:$H$777,СВЦЭМ!$A$34:$A$777,$A285,СВЦЭМ!$B$34:$B$777,C$260)+'СЕТ СН'!$F$15</f>
        <v>0</v>
      </c>
      <c r="D285" s="36">
        <f>SUMIFS(СВЦЭМ!$H$34:$H$777,СВЦЭМ!$A$34:$A$777,$A285,СВЦЭМ!$B$34:$B$777,D$260)+'СЕТ СН'!$F$15</f>
        <v>0</v>
      </c>
      <c r="E285" s="36">
        <f>SUMIFS(СВЦЭМ!$H$34:$H$777,СВЦЭМ!$A$34:$A$777,$A285,СВЦЭМ!$B$34:$B$777,E$260)+'СЕТ СН'!$F$15</f>
        <v>0</v>
      </c>
      <c r="F285" s="36">
        <f>SUMIFS(СВЦЭМ!$H$34:$H$777,СВЦЭМ!$A$34:$A$777,$A285,СВЦЭМ!$B$34:$B$777,F$260)+'СЕТ СН'!$F$15</f>
        <v>0</v>
      </c>
      <c r="G285" s="36">
        <f>SUMIFS(СВЦЭМ!$H$34:$H$777,СВЦЭМ!$A$34:$A$777,$A285,СВЦЭМ!$B$34:$B$777,G$260)+'СЕТ СН'!$F$15</f>
        <v>0</v>
      </c>
      <c r="H285" s="36">
        <f>SUMIFS(СВЦЭМ!$H$34:$H$777,СВЦЭМ!$A$34:$A$777,$A285,СВЦЭМ!$B$34:$B$777,H$260)+'СЕТ СН'!$F$15</f>
        <v>0</v>
      </c>
      <c r="I285" s="36">
        <f>SUMIFS(СВЦЭМ!$H$34:$H$777,СВЦЭМ!$A$34:$A$777,$A285,СВЦЭМ!$B$34:$B$777,I$260)+'СЕТ СН'!$F$15</f>
        <v>0</v>
      </c>
      <c r="J285" s="36">
        <f>SUMIFS(СВЦЭМ!$H$34:$H$777,СВЦЭМ!$A$34:$A$777,$A285,СВЦЭМ!$B$34:$B$777,J$260)+'СЕТ СН'!$F$15</f>
        <v>0</v>
      </c>
      <c r="K285" s="36">
        <f>SUMIFS(СВЦЭМ!$H$34:$H$777,СВЦЭМ!$A$34:$A$777,$A285,СВЦЭМ!$B$34:$B$777,K$260)+'СЕТ СН'!$F$15</f>
        <v>0</v>
      </c>
      <c r="L285" s="36">
        <f>SUMIFS(СВЦЭМ!$H$34:$H$777,СВЦЭМ!$A$34:$A$777,$A285,СВЦЭМ!$B$34:$B$777,L$260)+'СЕТ СН'!$F$15</f>
        <v>0</v>
      </c>
      <c r="M285" s="36">
        <f>SUMIFS(СВЦЭМ!$H$34:$H$777,СВЦЭМ!$A$34:$A$777,$A285,СВЦЭМ!$B$34:$B$777,M$260)+'СЕТ СН'!$F$15</f>
        <v>0</v>
      </c>
      <c r="N285" s="36">
        <f>SUMIFS(СВЦЭМ!$H$34:$H$777,СВЦЭМ!$A$34:$A$777,$A285,СВЦЭМ!$B$34:$B$777,N$260)+'СЕТ СН'!$F$15</f>
        <v>0</v>
      </c>
      <c r="O285" s="36">
        <f>SUMIFS(СВЦЭМ!$H$34:$H$777,СВЦЭМ!$A$34:$A$777,$A285,СВЦЭМ!$B$34:$B$777,O$260)+'СЕТ СН'!$F$15</f>
        <v>0</v>
      </c>
      <c r="P285" s="36">
        <f>SUMIFS(СВЦЭМ!$H$34:$H$777,СВЦЭМ!$A$34:$A$777,$A285,СВЦЭМ!$B$34:$B$777,P$260)+'СЕТ СН'!$F$15</f>
        <v>0</v>
      </c>
      <c r="Q285" s="36">
        <f>SUMIFS(СВЦЭМ!$H$34:$H$777,СВЦЭМ!$A$34:$A$777,$A285,СВЦЭМ!$B$34:$B$777,Q$260)+'СЕТ СН'!$F$15</f>
        <v>0</v>
      </c>
      <c r="R285" s="36">
        <f>SUMIFS(СВЦЭМ!$H$34:$H$777,СВЦЭМ!$A$34:$A$777,$A285,СВЦЭМ!$B$34:$B$777,R$260)+'СЕТ СН'!$F$15</f>
        <v>0</v>
      </c>
      <c r="S285" s="36">
        <f>SUMIFS(СВЦЭМ!$H$34:$H$777,СВЦЭМ!$A$34:$A$777,$A285,СВЦЭМ!$B$34:$B$777,S$260)+'СЕТ СН'!$F$15</f>
        <v>0</v>
      </c>
      <c r="T285" s="36">
        <f>SUMIFS(СВЦЭМ!$H$34:$H$777,СВЦЭМ!$A$34:$A$777,$A285,СВЦЭМ!$B$34:$B$777,T$260)+'СЕТ СН'!$F$15</f>
        <v>0</v>
      </c>
      <c r="U285" s="36">
        <f>SUMIFS(СВЦЭМ!$H$34:$H$777,СВЦЭМ!$A$34:$A$777,$A285,СВЦЭМ!$B$34:$B$777,U$260)+'СЕТ СН'!$F$15</f>
        <v>0</v>
      </c>
      <c r="V285" s="36">
        <f>SUMIFS(СВЦЭМ!$H$34:$H$777,СВЦЭМ!$A$34:$A$777,$A285,СВЦЭМ!$B$34:$B$777,V$260)+'СЕТ СН'!$F$15</f>
        <v>0</v>
      </c>
      <c r="W285" s="36">
        <f>SUMIFS(СВЦЭМ!$H$34:$H$777,СВЦЭМ!$A$34:$A$777,$A285,СВЦЭМ!$B$34:$B$777,W$260)+'СЕТ СН'!$F$15</f>
        <v>0</v>
      </c>
      <c r="X285" s="36">
        <f>SUMIFS(СВЦЭМ!$H$34:$H$777,СВЦЭМ!$A$34:$A$777,$A285,СВЦЭМ!$B$34:$B$777,X$260)+'СЕТ СН'!$F$15</f>
        <v>0</v>
      </c>
      <c r="Y285" s="36">
        <f>SUMIFS(СВЦЭМ!$H$34:$H$777,СВЦЭМ!$A$34:$A$777,$A285,СВЦЭМ!$B$34:$B$777,Y$260)+'СЕТ СН'!$F$15</f>
        <v>0</v>
      </c>
    </row>
    <row r="286" spans="1:25" ht="15.75" hidden="1" x14ac:dyDescent="0.2">
      <c r="A286" s="35">
        <f t="shared" si="7"/>
        <v>44069</v>
      </c>
      <c r="B286" s="36">
        <f>SUMIFS(СВЦЭМ!$H$34:$H$777,СВЦЭМ!$A$34:$A$777,$A286,СВЦЭМ!$B$34:$B$777,B$260)+'СЕТ СН'!$F$15</f>
        <v>0</v>
      </c>
      <c r="C286" s="36">
        <f>SUMIFS(СВЦЭМ!$H$34:$H$777,СВЦЭМ!$A$34:$A$777,$A286,СВЦЭМ!$B$34:$B$777,C$260)+'СЕТ СН'!$F$15</f>
        <v>0</v>
      </c>
      <c r="D286" s="36">
        <f>SUMIFS(СВЦЭМ!$H$34:$H$777,СВЦЭМ!$A$34:$A$777,$A286,СВЦЭМ!$B$34:$B$777,D$260)+'СЕТ СН'!$F$15</f>
        <v>0</v>
      </c>
      <c r="E286" s="36">
        <f>SUMIFS(СВЦЭМ!$H$34:$H$777,СВЦЭМ!$A$34:$A$777,$A286,СВЦЭМ!$B$34:$B$777,E$260)+'СЕТ СН'!$F$15</f>
        <v>0</v>
      </c>
      <c r="F286" s="36">
        <f>SUMIFS(СВЦЭМ!$H$34:$H$777,СВЦЭМ!$A$34:$A$777,$A286,СВЦЭМ!$B$34:$B$777,F$260)+'СЕТ СН'!$F$15</f>
        <v>0</v>
      </c>
      <c r="G286" s="36">
        <f>SUMIFS(СВЦЭМ!$H$34:$H$777,СВЦЭМ!$A$34:$A$777,$A286,СВЦЭМ!$B$34:$B$777,G$260)+'СЕТ СН'!$F$15</f>
        <v>0</v>
      </c>
      <c r="H286" s="36">
        <f>SUMIFS(СВЦЭМ!$H$34:$H$777,СВЦЭМ!$A$34:$A$777,$A286,СВЦЭМ!$B$34:$B$777,H$260)+'СЕТ СН'!$F$15</f>
        <v>0</v>
      </c>
      <c r="I286" s="36">
        <f>SUMIFS(СВЦЭМ!$H$34:$H$777,СВЦЭМ!$A$34:$A$777,$A286,СВЦЭМ!$B$34:$B$777,I$260)+'СЕТ СН'!$F$15</f>
        <v>0</v>
      </c>
      <c r="J286" s="36">
        <f>SUMIFS(СВЦЭМ!$H$34:$H$777,СВЦЭМ!$A$34:$A$777,$A286,СВЦЭМ!$B$34:$B$777,J$260)+'СЕТ СН'!$F$15</f>
        <v>0</v>
      </c>
      <c r="K286" s="36">
        <f>SUMIFS(СВЦЭМ!$H$34:$H$777,СВЦЭМ!$A$34:$A$777,$A286,СВЦЭМ!$B$34:$B$777,K$260)+'СЕТ СН'!$F$15</f>
        <v>0</v>
      </c>
      <c r="L286" s="36">
        <f>SUMIFS(СВЦЭМ!$H$34:$H$777,СВЦЭМ!$A$34:$A$777,$A286,СВЦЭМ!$B$34:$B$777,L$260)+'СЕТ СН'!$F$15</f>
        <v>0</v>
      </c>
      <c r="M286" s="36">
        <f>SUMIFS(СВЦЭМ!$H$34:$H$777,СВЦЭМ!$A$34:$A$777,$A286,СВЦЭМ!$B$34:$B$777,M$260)+'СЕТ СН'!$F$15</f>
        <v>0</v>
      </c>
      <c r="N286" s="36">
        <f>SUMIFS(СВЦЭМ!$H$34:$H$777,СВЦЭМ!$A$34:$A$777,$A286,СВЦЭМ!$B$34:$B$777,N$260)+'СЕТ СН'!$F$15</f>
        <v>0</v>
      </c>
      <c r="O286" s="36">
        <f>SUMIFS(СВЦЭМ!$H$34:$H$777,СВЦЭМ!$A$34:$A$777,$A286,СВЦЭМ!$B$34:$B$777,O$260)+'СЕТ СН'!$F$15</f>
        <v>0</v>
      </c>
      <c r="P286" s="36">
        <f>SUMIFS(СВЦЭМ!$H$34:$H$777,СВЦЭМ!$A$34:$A$777,$A286,СВЦЭМ!$B$34:$B$777,P$260)+'СЕТ СН'!$F$15</f>
        <v>0</v>
      </c>
      <c r="Q286" s="36">
        <f>SUMIFS(СВЦЭМ!$H$34:$H$777,СВЦЭМ!$A$34:$A$777,$A286,СВЦЭМ!$B$34:$B$777,Q$260)+'СЕТ СН'!$F$15</f>
        <v>0</v>
      </c>
      <c r="R286" s="36">
        <f>SUMIFS(СВЦЭМ!$H$34:$H$777,СВЦЭМ!$A$34:$A$777,$A286,СВЦЭМ!$B$34:$B$777,R$260)+'СЕТ СН'!$F$15</f>
        <v>0</v>
      </c>
      <c r="S286" s="36">
        <f>SUMIFS(СВЦЭМ!$H$34:$H$777,СВЦЭМ!$A$34:$A$777,$A286,СВЦЭМ!$B$34:$B$777,S$260)+'СЕТ СН'!$F$15</f>
        <v>0</v>
      </c>
      <c r="T286" s="36">
        <f>SUMIFS(СВЦЭМ!$H$34:$H$777,СВЦЭМ!$A$34:$A$777,$A286,СВЦЭМ!$B$34:$B$777,T$260)+'СЕТ СН'!$F$15</f>
        <v>0</v>
      </c>
      <c r="U286" s="36">
        <f>SUMIFS(СВЦЭМ!$H$34:$H$777,СВЦЭМ!$A$34:$A$777,$A286,СВЦЭМ!$B$34:$B$777,U$260)+'СЕТ СН'!$F$15</f>
        <v>0</v>
      </c>
      <c r="V286" s="36">
        <f>SUMIFS(СВЦЭМ!$H$34:$H$777,СВЦЭМ!$A$34:$A$777,$A286,СВЦЭМ!$B$34:$B$777,V$260)+'СЕТ СН'!$F$15</f>
        <v>0</v>
      </c>
      <c r="W286" s="36">
        <f>SUMIFS(СВЦЭМ!$H$34:$H$777,СВЦЭМ!$A$34:$A$777,$A286,СВЦЭМ!$B$34:$B$777,W$260)+'СЕТ СН'!$F$15</f>
        <v>0</v>
      </c>
      <c r="X286" s="36">
        <f>SUMIFS(СВЦЭМ!$H$34:$H$777,СВЦЭМ!$A$34:$A$777,$A286,СВЦЭМ!$B$34:$B$777,X$260)+'СЕТ СН'!$F$15</f>
        <v>0</v>
      </c>
      <c r="Y286" s="36">
        <f>SUMIFS(СВЦЭМ!$H$34:$H$777,СВЦЭМ!$A$34:$A$777,$A286,СВЦЭМ!$B$34:$B$777,Y$260)+'СЕТ СН'!$F$15</f>
        <v>0</v>
      </c>
    </row>
    <row r="287" spans="1:25" ht="15.75" hidden="1" x14ac:dyDescent="0.2">
      <c r="A287" s="35">
        <f t="shared" si="7"/>
        <v>44070</v>
      </c>
      <c r="B287" s="36">
        <f>SUMIFS(СВЦЭМ!$H$34:$H$777,СВЦЭМ!$A$34:$A$777,$A287,СВЦЭМ!$B$34:$B$777,B$260)+'СЕТ СН'!$F$15</f>
        <v>0</v>
      </c>
      <c r="C287" s="36">
        <f>SUMIFS(СВЦЭМ!$H$34:$H$777,СВЦЭМ!$A$34:$A$777,$A287,СВЦЭМ!$B$34:$B$777,C$260)+'СЕТ СН'!$F$15</f>
        <v>0</v>
      </c>
      <c r="D287" s="36">
        <f>SUMIFS(СВЦЭМ!$H$34:$H$777,СВЦЭМ!$A$34:$A$777,$A287,СВЦЭМ!$B$34:$B$777,D$260)+'СЕТ СН'!$F$15</f>
        <v>0</v>
      </c>
      <c r="E287" s="36">
        <f>SUMIFS(СВЦЭМ!$H$34:$H$777,СВЦЭМ!$A$34:$A$777,$A287,СВЦЭМ!$B$34:$B$777,E$260)+'СЕТ СН'!$F$15</f>
        <v>0</v>
      </c>
      <c r="F287" s="36">
        <f>SUMIFS(СВЦЭМ!$H$34:$H$777,СВЦЭМ!$A$34:$A$777,$A287,СВЦЭМ!$B$34:$B$777,F$260)+'СЕТ СН'!$F$15</f>
        <v>0</v>
      </c>
      <c r="G287" s="36">
        <f>SUMIFS(СВЦЭМ!$H$34:$H$777,СВЦЭМ!$A$34:$A$777,$A287,СВЦЭМ!$B$34:$B$777,G$260)+'СЕТ СН'!$F$15</f>
        <v>0</v>
      </c>
      <c r="H287" s="36">
        <f>SUMIFS(СВЦЭМ!$H$34:$H$777,СВЦЭМ!$A$34:$A$777,$A287,СВЦЭМ!$B$34:$B$777,H$260)+'СЕТ СН'!$F$15</f>
        <v>0</v>
      </c>
      <c r="I287" s="36">
        <f>SUMIFS(СВЦЭМ!$H$34:$H$777,СВЦЭМ!$A$34:$A$777,$A287,СВЦЭМ!$B$34:$B$777,I$260)+'СЕТ СН'!$F$15</f>
        <v>0</v>
      </c>
      <c r="J287" s="36">
        <f>SUMIFS(СВЦЭМ!$H$34:$H$777,СВЦЭМ!$A$34:$A$777,$A287,СВЦЭМ!$B$34:$B$777,J$260)+'СЕТ СН'!$F$15</f>
        <v>0</v>
      </c>
      <c r="K287" s="36">
        <f>SUMIFS(СВЦЭМ!$H$34:$H$777,СВЦЭМ!$A$34:$A$777,$A287,СВЦЭМ!$B$34:$B$777,K$260)+'СЕТ СН'!$F$15</f>
        <v>0</v>
      </c>
      <c r="L287" s="36">
        <f>SUMIFS(СВЦЭМ!$H$34:$H$777,СВЦЭМ!$A$34:$A$777,$A287,СВЦЭМ!$B$34:$B$777,L$260)+'СЕТ СН'!$F$15</f>
        <v>0</v>
      </c>
      <c r="M287" s="36">
        <f>SUMIFS(СВЦЭМ!$H$34:$H$777,СВЦЭМ!$A$34:$A$777,$A287,СВЦЭМ!$B$34:$B$777,M$260)+'СЕТ СН'!$F$15</f>
        <v>0</v>
      </c>
      <c r="N287" s="36">
        <f>SUMIFS(СВЦЭМ!$H$34:$H$777,СВЦЭМ!$A$34:$A$777,$A287,СВЦЭМ!$B$34:$B$777,N$260)+'СЕТ СН'!$F$15</f>
        <v>0</v>
      </c>
      <c r="O287" s="36">
        <f>SUMIFS(СВЦЭМ!$H$34:$H$777,СВЦЭМ!$A$34:$A$777,$A287,СВЦЭМ!$B$34:$B$777,O$260)+'СЕТ СН'!$F$15</f>
        <v>0</v>
      </c>
      <c r="P287" s="36">
        <f>SUMIFS(СВЦЭМ!$H$34:$H$777,СВЦЭМ!$A$34:$A$777,$A287,СВЦЭМ!$B$34:$B$777,P$260)+'СЕТ СН'!$F$15</f>
        <v>0</v>
      </c>
      <c r="Q287" s="36">
        <f>SUMIFS(СВЦЭМ!$H$34:$H$777,СВЦЭМ!$A$34:$A$777,$A287,СВЦЭМ!$B$34:$B$777,Q$260)+'СЕТ СН'!$F$15</f>
        <v>0</v>
      </c>
      <c r="R287" s="36">
        <f>SUMIFS(СВЦЭМ!$H$34:$H$777,СВЦЭМ!$A$34:$A$777,$A287,СВЦЭМ!$B$34:$B$777,R$260)+'СЕТ СН'!$F$15</f>
        <v>0</v>
      </c>
      <c r="S287" s="36">
        <f>SUMIFS(СВЦЭМ!$H$34:$H$777,СВЦЭМ!$A$34:$A$777,$A287,СВЦЭМ!$B$34:$B$777,S$260)+'СЕТ СН'!$F$15</f>
        <v>0</v>
      </c>
      <c r="T287" s="36">
        <f>SUMIFS(СВЦЭМ!$H$34:$H$777,СВЦЭМ!$A$34:$A$777,$A287,СВЦЭМ!$B$34:$B$777,T$260)+'СЕТ СН'!$F$15</f>
        <v>0</v>
      </c>
      <c r="U287" s="36">
        <f>SUMIFS(СВЦЭМ!$H$34:$H$777,СВЦЭМ!$A$34:$A$777,$A287,СВЦЭМ!$B$34:$B$777,U$260)+'СЕТ СН'!$F$15</f>
        <v>0</v>
      </c>
      <c r="V287" s="36">
        <f>SUMIFS(СВЦЭМ!$H$34:$H$777,СВЦЭМ!$A$34:$A$777,$A287,СВЦЭМ!$B$34:$B$777,V$260)+'СЕТ СН'!$F$15</f>
        <v>0</v>
      </c>
      <c r="W287" s="36">
        <f>SUMIFS(СВЦЭМ!$H$34:$H$777,СВЦЭМ!$A$34:$A$777,$A287,СВЦЭМ!$B$34:$B$777,W$260)+'СЕТ СН'!$F$15</f>
        <v>0</v>
      </c>
      <c r="X287" s="36">
        <f>SUMIFS(СВЦЭМ!$H$34:$H$777,СВЦЭМ!$A$34:$A$777,$A287,СВЦЭМ!$B$34:$B$777,X$260)+'СЕТ СН'!$F$15</f>
        <v>0</v>
      </c>
      <c r="Y287" s="36">
        <f>SUMIFS(СВЦЭМ!$H$34:$H$777,СВЦЭМ!$A$34:$A$777,$A287,СВЦЭМ!$B$34:$B$777,Y$260)+'СЕТ СН'!$F$15</f>
        <v>0</v>
      </c>
    </row>
    <row r="288" spans="1:25" ht="15.75" hidden="1" x14ac:dyDescent="0.2">
      <c r="A288" s="35">
        <f t="shared" si="7"/>
        <v>44071</v>
      </c>
      <c r="B288" s="36">
        <f>SUMIFS(СВЦЭМ!$H$34:$H$777,СВЦЭМ!$A$34:$A$777,$A288,СВЦЭМ!$B$34:$B$777,B$260)+'СЕТ СН'!$F$15</f>
        <v>0</v>
      </c>
      <c r="C288" s="36">
        <f>SUMIFS(СВЦЭМ!$H$34:$H$777,СВЦЭМ!$A$34:$A$777,$A288,СВЦЭМ!$B$34:$B$777,C$260)+'СЕТ СН'!$F$15</f>
        <v>0</v>
      </c>
      <c r="D288" s="36">
        <f>SUMIFS(СВЦЭМ!$H$34:$H$777,СВЦЭМ!$A$34:$A$777,$A288,СВЦЭМ!$B$34:$B$777,D$260)+'СЕТ СН'!$F$15</f>
        <v>0</v>
      </c>
      <c r="E288" s="36">
        <f>SUMIFS(СВЦЭМ!$H$34:$H$777,СВЦЭМ!$A$34:$A$777,$A288,СВЦЭМ!$B$34:$B$777,E$260)+'СЕТ СН'!$F$15</f>
        <v>0</v>
      </c>
      <c r="F288" s="36">
        <f>SUMIFS(СВЦЭМ!$H$34:$H$777,СВЦЭМ!$A$34:$A$777,$A288,СВЦЭМ!$B$34:$B$777,F$260)+'СЕТ СН'!$F$15</f>
        <v>0</v>
      </c>
      <c r="G288" s="36">
        <f>SUMIFS(СВЦЭМ!$H$34:$H$777,СВЦЭМ!$A$34:$A$777,$A288,СВЦЭМ!$B$34:$B$777,G$260)+'СЕТ СН'!$F$15</f>
        <v>0</v>
      </c>
      <c r="H288" s="36">
        <f>SUMIFS(СВЦЭМ!$H$34:$H$777,СВЦЭМ!$A$34:$A$777,$A288,СВЦЭМ!$B$34:$B$777,H$260)+'СЕТ СН'!$F$15</f>
        <v>0</v>
      </c>
      <c r="I288" s="36">
        <f>SUMIFS(СВЦЭМ!$H$34:$H$777,СВЦЭМ!$A$34:$A$777,$A288,СВЦЭМ!$B$34:$B$777,I$260)+'СЕТ СН'!$F$15</f>
        <v>0</v>
      </c>
      <c r="J288" s="36">
        <f>SUMIFS(СВЦЭМ!$H$34:$H$777,СВЦЭМ!$A$34:$A$777,$A288,СВЦЭМ!$B$34:$B$777,J$260)+'СЕТ СН'!$F$15</f>
        <v>0</v>
      </c>
      <c r="K288" s="36">
        <f>SUMIFS(СВЦЭМ!$H$34:$H$777,СВЦЭМ!$A$34:$A$777,$A288,СВЦЭМ!$B$34:$B$777,K$260)+'СЕТ СН'!$F$15</f>
        <v>0</v>
      </c>
      <c r="L288" s="36">
        <f>SUMIFS(СВЦЭМ!$H$34:$H$777,СВЦЭМ!$A$34:$A$777,$A288,СВЦЭМ!$B$34:$B$777,L$260)+'СЕТ СН'!$F$15</f>
        <v>0</v>
      </c>
      <c r="M288" s="36">
        <f>SUMIFS(СВЦЭМ!$H$34:$H$777,СВЦЭМ!$A$34:$A$777,$A288,СВЦЭМ!$B$34:$B$777,M$260)+'СЕТ СН'!$F$15</f>
        <v>0</v>
      </c>
      <c r="N288" s="36">
        <f>SUMIFS(СВЦЭМ!$H$34:$H$777,СВЦЭМ!$A$34:$A$777,$A288,СВЦЭМ!$B$34:$B$777,N$260)+'СЕТ СН'!$F$15</f>
        <v>0</v>
      </c>
      <c r="O288" s="36">
        <f>SUMIFS(СВЦЭМ!$H$34:$H$777,СВЦЭМ!$A$34:$A$777,$A288,СВЦЭМ!$B$34:$B$777,O$260)+'СЕТ СН'!$F$15</f>
        <v>0</v>
      </c>
      <c r="P288" s="36">
        <f>SUMIFS(СВЦЭМ!$H$34:$H$777,СВЦЭМ!$A$34:$A$777,$A288,СВЦЭМ!$B$34:$B$777,P$260)+'СЕТ СН'!$F$15</f>
        <v>0</v>
      </c>
      <c r="Q288" s="36">
        <f>SUMIFS(СВЦЭМ!$H$34:$H$777,СВЦЭМ!$A$34:$A$777,$A288,СВЦЭМ!$B$34:$B$777,Q$260)+'СЕТ СН'!$F$15</f>
        <v>0</v>
      </c>
      <c r="R288" s="36">
        <f>SUMIFS(СВЦЭМ!$H$34:$H$777,СВЦЭМ!$A$34:$A$777,$A288,СВЦЭМ!$B$34:$B$777,R$260)+'СЕТ СН'!$F$15</f>
        <v>0</v>
      </c>
      <c r="S288" s="36">
        <f>SUMIFS(СВЦЭМ!$H$34:$H$777,СВЦЭМ!$A$34:$A$777,$A288,СВЦЭМ!$B$34:$B$777,S$260)+'СЕТ СН'!$F$15</f>
        <v>0</v>
      </c>
      <c r="T288" s="36">
        <f>SUMIFS(СВЦЭМ!$H$34:$H$777,СВЦЭМ!$A$34:$A$777,$A288,СВЦЭМ!$B$34:$B$777,T$260)+'СЕТ СН'!$F$15</f>
        <v>0</v>
      </c>
      <c r="U288" s="36">
        <f>SUMIFS(СВЦЭМ!$H$34:$H$777,СВЦЭМ!$A$34:$A$777,$A288,СВЦЭМ!$B$34:$B$777,U$260)+'СЕТ СН'!$F$15</f>
        <v>0</v>
      </c>
      <c r="V288" s="36">
        <f>SUMIFS(СВЦЭМ!$H$34:$H$777,СВЦЭМ!$A$34:$A$777,$A288,СВЦЭМ!$B$34:$B$777,V$260)+'СЕТ СН'!$F$15</f>
        <v>0</v>
      </c>
      <c r="W288" s="36">
        <f>SUMIFS(СВЦЭМ!$H$34:$H$777,СВЦЭМ!$A$34:$A$777,$A288,СВЦЭМ!$B$34:$B$777,W$260)+'СЕТ СН'!$F$15</f>
        <v>0</v>
      </c>
      <c r="X288" s="36">
        <f>SUMIFS(СВЦЭМ!$H$34:$H$777,СВЦЭМ!$A$34:$A$777,$A288,СВЦЭМ!$B$34:$B$777,X$260)+'СЕТ СН'!$F$15</f>
        <v>0</v>
      </c>
      <c r="Y288" s="36">
        <f>SUMIFS(СВЦЭМ!$H$34:$H$777,СВЦЭМ!$A$34:$A$777,$A288,СВЦЭМ!$B$34:$B$777,Y$260)+'СЕТ СН'!$F$15</f>
        <v>0</v>
      </c>
    </row>
    <row r="289" spans="1:27" ht="15.75" hidden="1" x14ac:dyDescent="0.2">
      <c r="A289" s="35">
        <f t="shared" si="7"/>
        <v>44072</v>
      </c>
      <c r="B289" s="36">
        <f>SUMIFS(СВЦЭМ!$H$34:$H$777,СВЦЭМ!$A$34:$A$777,$A289,СВЦЭМ!$B$34:$B$777,B$260)+'СЕТ СН'!$F$15</f>
        <v>0</v>
      </c>
      <c r="C289" s="36">
        <f>SUMIFS(СВЦЭМ!$H$34:$H$777,СВЦЭМ!$A$34:$A$777,$A289,СВЦЭМ!$B$34:$B$777,C$260)+'СЕТ СН'!$F$15</f>
        <v>0</v>
      </c>
      <c r="D289" s="36">
        <f>SUMIFS(СВЦЭМ!$H$34:$H$777,СВЦЭМ!$A$34:$A$777,$A289,СВЦЭМ!$B$34:$B$777,D$260)+'СЕТ СН'!$F$15</f>
        <v>0</v>
      </c>
      <c r="E289" s="36">
        <f>SUMIFS(СВЦЭМ!$H$34:$H$777,СВЦЭМ!$A$34:$A$777,$A289,СВЦЭМ!$B$34:$B$777,E$260)+'СЕТ СН'!$F$15</f>
        <v>0</v>
      </c>
      <c r="F289" s="36">
        <f>SUMIFS(СВЦЭМ!$H$34:$H$777,СВЦЭМ!$A$34:$A$777,$A289,СВЦЭМ!$B$34:$B$777,F$260)+'СЕТ СН'!$F$15</f>
        <v>0</v>
      </c>
      <c r="G289" s="36">
        <f>SUMIFS(СВЦЭМ!$H$34:$H$777,СВЦЭМ!$A$34:$A$777,$A289,СВЦЭМ!$B$34:$B$777,G$260)+'СЕТ СН'!$F$15</f>
        <v>0</v>
      </c>
      <c r="H289" s="36">
        <f>SUMIFS(СВЦЭМ!$H$34:$H$777,СВЦЭМ!$A$34:$A$777,$A289,СВЦЭМ!$B$34:$B$777,H$260)+'СЕТ СН'!$F$15</f>
        <v>0</v>
      </c>
      <c r="I289" s="36">
        <f>SUMIFS(СВЦЭМ!$H$34:$H$777,СВЦЭМ!$A$34:$A$777,$A289,СВЦЭМ!$B$34:$B$777,I$260)+'СЕТ СН'!$F$15</f>
        <v>0</v>
      </c>
      <c r="J289" s="36">
        <f>SUMIFS(СВЦЭМ!$H$34:$H$777,СВЦЭМ!$A$34:$A$777,$A289,СВЦЭМ!$B$34:$B$777,J$260)+'СЕТ СН'!$F$15</f>
        <v>0</v>
      </c>
      <c r="K289" s="36">
        <f>SUMIFS(СВЦЭМ!$H$34:$H$777,СВЦЭМ!$A$34:$A$777,$A289,СВЦЭМ!$B$34:$B$777,K$260)+'СЕТ СН'!$F$15</f>
        <v>0</v>
      </c>
      <c r="L289" s="36">
        <f>SUMIFS(СВЦЭМ!$H$34:$H$777,СВЦЭМ!$A$34:$A$777,$A289,СВЦЭМ!$B$34:$B$777,L$260)+'СЕТ СН'!$F$15</f>
        <v>0</v>
      </c>
      <c r="M289" s="36">
        <f>SUMIFS(СВЦЭМ!$H$34:$H$777,СВЦЭМ!$A$34:$A$777,$A289,СВЦЭМ!$B$34:$B$777,M$260)+'СЕТ СН'!$F$15</f>
        <v>0</v>
      </c>
      <c r="N289" s="36">
        <f>SUMIFS(СВЦЭМ!$H$34:$H$777,СВЦЭМ!$A$34:$A$777,$A289,СВЦЭМ!$B$34:$B$777,N$260)+'СЕТ СН'!$F$15</f>
        <v>0</v>
      </c>
      <c r="O289" s="36">
        <f>SUMIFS(СВЦЭМ!$H$34:$H$777,СВЦЭМ!$A$34:$A$777,$A289,СВЦЭМ!$B$34:$B$777,O$260)+'СЕТ СН'!$F$15</f>
        <v>0</v>
      </c>
      <c r="P289" s="36">
        <f>SUMIFS(СВЦЭМ!$H$34:$H$777,СВЦЭМ!$A$34:$A$777,$A289,СВЦЭМ!$B$34:$B$777,P$260)+'СЕТ СН'!$F$15</f>
        <v>0</v>
      </c>
      <c r="Q289" s="36">
        <f>SUMIFS(СВЦЭМ!$H$34:$H$777,СВЦЭМ!$A$34:$A$777,$A289,СВЦЭМ!$B$34:$B$777,Q$260)+'СЕТ СН'!$F$15</f>
        <v>0</v>
      </c>
      <c r="R289" s="36">
        <f>SUMIFS(СВЦЭМ!$H$34:$H$777,СВЦЭМ!$A$34:$A$777,$A289,СВЦЭМ!$B$34:$B$777,R$260)+'СЕТ СН'!$F$15</f>
        <v>0</v>
      </c>
      <c r="S289" s="36">
        <f>SUMIFS(СВЦЭМ!$H$34:$H$777,СВЦЭМ!$A$34:$A$777,$A289,СВЦЭМ!$B$34:$B$777,S$260)+'СЕТ СН'!$F$15</f>
        <v>0</v>
      </c>
      <c r="T289" s="36">
        <f>SUMIFS(СВЦЭМ!$H$34:$H$777,СВЦЭМ!$A$34:$A$777,$A289,СВЦЭМ!$B$34:$B$777,T$260)+'СЕТ СН'!$F$15</f>
        <v>0</v>
      </c>
      <c r="U289" s="36">
        <f>SUMIFS(СВЦЭМ!$H$34:$H$777,СВЦЭМ!$A$34:$A$777,$A289,СВЦЭМ!$B$34:$B$777,U$260)+'СЕТ СН'!$F$15</f>
        <v>0</v>
      </c>
      <c r="V289" s="36">
        <f>SUMIFS(СВЦЭМ!$H$34:$H$777,СВЦЭМ!$A$34:$A$777,$A289,СВЦЭМ!$B$34:$B$777,V$260)+'СЕТ СН'!$F$15</f>
        <v>0</v>
      </c>
      <c r="W289" s="36">
        <f>SUMIFS(СВЦЭМ!$H$34:$H$777,СВЦЭМ!$A$34:$A$777,$A289,СВЦЭМ!$B$34:$B$777,W$260)+'СЕТ СН'!$F$15</f>
        <v>0</v>
      </c>
      <c r="X289" s="36">
        <f>SUMIFS(СВЦЭМ!$H$34:$H$777,СВЦЭМ!$A$34:$A$777,$A289,СВЦЭМ!$B$34:$B$777,X$260)+'СЕТ СН'!$F$15</f>
        <v>0</v>
      </c>
      <c r="Y289" s="36">
        <f>SUMIFS(СВЦЭМ!$H$34:$H$777,СВЦЭМ!$A$34:$A$777,$A289,СВЦЭМ!$B$34:$B$777,Y$260)+'СЕТ СН'!$F$15</f>
        <v>0</v>
      </c>
    </row>
    <row r="290" spans="1:27" ht="15.75" hidden="1" x14ac:dyDescent="0.2">
      <c r="A290" s="35">
        <f t="shared" si="7"/>
        <v>44073</v>
      </c>
      <c r="B290" s="36">
        <f>SUMIFS(СВЦЭМ!$H$34:$H$777,СВЦЭМ!$A$34:$A$777,$A290,СВЦЭМ!$B$34:$B$777,B$260)+'СЕТ СН'!$F$15</f>
        <v>0</v>
      </c>
      <c r="C290" s="36">
        <f>SUMIFS(СВЦЭМ!$H$34:$H$777,СВЦЭМ!$A$34:$A$777,$A290,СВЦЭМ!$B$34:$B$777,C$260)+'СЕТ СН'!$F$15</f>
        <v>0</v>
      </c>
      <c r="D290" s="36">
        <f>SUMIFS(СВЦЭМ!$H$34:$H$777,СВЦЭМ!$A$34:$A$777,$A290,СВЦЭМ!$B$34:$B$777,D$260)+'СЕТ СН'!$F$15</f>
        <v>0</v>
      </c>
      <c r="E290" s="36">
        <f>SUMIFS(СВЦЭМ!$H$34:$H$777,СВЦЭМ!$A$34:$A$777,$A290,СВЦЭМ!$B$34:$B$777,E$260)+'СЕТ СН'!$F$15</f>
        <v>0</v>
      </c>
      <c r="F290" s="36">
        <f>SUMIFS(СВЦЭМ!$H$34:$H$777,СВЦЭМ!$A$34:$A$777,$A290,СВЦЭМ!$B$34:$B$777,F$260)+'СЕТ СН'!$F$15</f>
        <v>0</v>
      </c>
      <c r="G290" s="36">
        <f>SUMIFS(СВЦЭМ!$H$34:$H$777,СВЦЭМ!$A$34:$A$777,$A290,СВЦЭМ!$B$34:$B$777,G$260)+'СЕТ СН'!$F$15</f>
        <v>0</v>
      </c>
      <c r="H290" s="36">
        <f>SUMIFS(СВЦЭМ!$H$34:$H$777,СВЦЭМ!$A$34:$A$777,$A290,СВЦЭМ!$B$34:$B$777,H$260)+'СЕТ СН'!$F$15</f>
        <v>0</v>
      </c>
      <c r="I290" s="36">
        <f>SUMIFS(СВЦЭМ!$H$34:$H$777,СВЦЭМ!$A$34:$A$777,$A290,СВЦЭМ!$B$34:$B$777,I$260)+'СЕТ СН'!$F$15</f>
        <v>0</v>
      </c>
      <c r="J290" s="36">
        <f>SUMIFS(СВЦЭМ!$H$34:$H$777,СВЦЭМ!$A$34:$A$777,$A290,СВЦЭМ!$B$34:$B$777,J$260)+'СЕТ СН'!$F$15</f>
        <v>0</v>
      </c>
      <c r="K290" s="36">
        <f>SUMIFS(СВЦЭМ!$H$34:$H$777,СВЦЭМ!$A$34:$A$777,$A290,СВЦЭМ!$B$34:$B$777,K$260)+'СЕТ СН'!$F$15</f>
        <v>0</v>
      </c>
      <c r="L290" s="36">
        <f>SUMIFS(СВЦЭМ!$H$34:$H$777,СВЦЭМ!$A$34:$A$777,$A290,СВЦЭМ!$B$34:$B$777,L$260)+'СЕТ СН'!$F$15</f>
        <v>0</v>
      </c>
      <c r="M290" s="36">
        <f>SUMIFS(СВЦЭМ!$H$34:$H$777,СВЦЭМ!$A$34:$A$777,$A290,СВЦЭМ!$B$34:$B$777,M$260)+'СЕТ СН'!$F$15</f>
        <v>0</v>
      </c>
      <c r="N290" s="36">
        <f>SUMIFS(СВЦЭМ!$H$34:$H$777,СВЦЭМ!$A$34:$A$777,$A290,СВЦЭМ!$B$34:$B$777,N$260)+'СЕТ СН'!$F$15</f>
        <v>0</v>
      </c>
      <c r="O290" s="36">
        <f>SUMIFS(СВЦЭМ!$H$34:$H$777,СВЦЭМ!$A$34:$A$777,$A290,СВЦЭМ!$B$34:$B$777,O$260)+'СЕТ СН'!$F$15</f>
        <v>0</v>
      </c>
      <c r="P290" s="36">
        <f>SUMIFS(СВЦЭМ!$H$34:$H$777,СВЦЭМ!$A$34:$A$777,$A290,СВЦЭМ!$B$34:$B$777,P$260)+'СЕТ СН'!$F$15</f>
        <v>0</v>
      </c>
      <c r="Q290" s="36">
        <f>SUMIFS(СВЦЭМ!$H$34:$H$777,СВЦЭМ!$A$34:$A$777,$A290,СВЦЭМ!$B$34:$B$777,Q$260)+'СЕТ СН'!$F$15</f>
        <v>0</v>
      </c>
      <c r="R290" s="36">
        <f>SUMIFS(СВЦЭМ!$H$34:$H$777,СВЦЭМ!$A$34:$A$777,$A290,СВЦЭМ!$B$34:$B$777,R$260)+'СЕТ СН'!$F$15</f>
        <v>0</v>
      </c>
      <c r="S290" s="36">
        <f>SUMIFS(СВЦЭМ!$H$34:$H$777,СВЦЭМ!$A$34:$A$777,$A290,СВЦЭМ!$B$34:$B$777,S$260)+'СЕТ СН'!$F$15</f>
        <v>0</v>
      </c>
      <c r="T290" s="36">
        <f>SUMIFS(СВЦЭМ!$H$34:$H$777,СВЦЭМ!$A$34:$A$777,$A290,СВЦЭМ!$B$34:$B$777,T$260)+'СЕТ СН'!$F$15</f>
        <v>0</v>
      </c>
      <c r="U290" s="36">
        <f>SUMIFS(СВЦЭМ!$H$34:$H$777,СВЦЭМ!$A$34:$A$777,$A290,СВЦЭМ!$B$34:$B$777,U$260)+'СЕТ СН'!$F$15</f>
        <v>0</v>
      </c>
      <c r="V290" s="36">
        <f>SUMIFS(СВЦЭМ!$H$34:$H$777,СВЦЭМ!$A$34:$A$777,$A290,СВЦЭМ!$B$34:$B$777,V$260)+'СЕТ СН'!$F$15</f>
        <v>0</v>
      </c>
      <c r="W290" s="36">
        <f>SUMIFS(СВЦЭМ!$H$34:$H$777,СВЦЭМ!$A$34:$A$777,$A290,СВЦЭМ!$B$34:$B$777,W$260)+'СЕТ СН'!$F$15</f>
        <v>0</v>
      </c>
      <c r="X290" s="36">
        <f>SUMIFS(СВЦЭМ!$H$34:$H$777,СВЦЭМ!$A$34:$A$777,$A290,СВЦЭМ!$B$34:$B$777,X$260)+'СЕТ СН'!$F$15</f>
        <v>0</v>
      </c>
      <c r="Y290" s="36">
        <f>SUMIFS(СВЦЭМ!$H$34:$H$777,СВЦЭМ!$A$34:$A$777,$A290,СВЦЭМ!$B$34:$B$777,Y$260)+'СЕТ СН'!$F$15</f>
        <v>0</v>
      </c>
    </row>
    <row r="291" spans="1:27" ht="15.75" hidden="1" x14ac:dyDescent="0.2">
      <c r="A291" s="35">
        <f t="shared" si="7"/>
        <v>44074</v>
      </c>
      <c r="B291" s="36">
        <f>SUMIFS(СВЦЭМ!$H$34:$H$777,СВЦЭМ!$A$34:$A$777,$A291,СВЦЭМ!$B$34:$B$777,B$260)+'СЕТ СН'!$F$15</f>
        <v>0</v>
      </c>
      <c r="C291" s="36">
        <f>SUMIFS(СВЦЭМ!$H$34:$H$777,СВЦЭМ!$A$34:$A$777,$A291,СВЦЭМ!$B$34:$B$777,C$260)+'СЕТ СН'!$F$15</f>
        <v>0</v>
      </c>
      <c r="D291" s="36">
        <f>SUMIFS(СВЦЭМ!$H$34:$H$777,СВЦЭМ!$A$34:$A$777,$A291,СВЦЭМ!$B$34:$B$777,D$260)+'СЕТ СН'!$F$15</f>
        <v>0</v>
      </c>
      <c r="E291" s="36">
        <f>SUMIFS(СВЦЭМ!$H$34:$H$777,СВЦЭМ!$A$34:$A$777,$A291,СВЦЭМ!$B$34:$B$777,E$260)+'СЕТ СН'!$F$15</f>
        <v>0</v>
      </c>
      <c r="F291" s="36">
        <f>SUMIFS(СВЦЭМ!$H$34:$H$777,СВЦЭМ!$A$34:$A$777,$A291,СВЦЭМ!$B$34:$B$777,F$260)+'СЕТ СН'!$F$15</f>
        <v>0</v>
      </c>
      <c r="G291" s="36">
        <f>SUMIFS(СВЦЭМ!$H$34:$H$777,СВЦЭМ!$A$34:$A$777,$A291,СВЦЭМ!$B$34:$B$777,G$260)+'СЕТ СН'!$F$15</f>
        <v>0</v>
      </c>
      <c r="H291" s="36">
        <f>SUMIFS(СВЦЭМ!$H$34:$H$777,СВЦЭМ!$A$34:$A$777,$A291,СВЦЭМ!$B$34:$B$777,H$260)+'СЕТ СН'!$F$15</f>
        <v>0</v>
      </c>
      <c r="I291" s="36">
        <f>SUMIFS(СВЦЭМ!$H$34:$H$777,СВЦЭМ!$A$34:$A$777,$A291,СВЦЭМ!$B$34:$B$777,I$260)+'СЕТ СН'!$F$15</f>
        <v>0</v>
      </c>
      <c r="J291" s="36">
        <f>SUMIFS(СВЦЭМ!$H$34:$H$777,СВЦЭМ!$A$34:$A$777,$A291,СВЦЭМ!$B$34:$B$777,J$260)+'СЕТ СН'!$F$15</f>
        <v>0</v>
      </c>
      <c r="K291" s="36">
        <f>SUMIFS(СВЦЭМ!$H$34:$H$777,СВЦЭМ!$A$34:$A$777,$A291,СВЦЭМ!$B$34:$B$777,K$260)+'СЕТ СН'!$F$15</f>
        <v>0</v>
      </c>
      <c r="L291" s="36">
        <f>SUMIFS(СВЦЭМ!$H$34:$H$777,СВЦЭМ!$A$34:$A$777,$A291,СВЦЭМ!$B$34:$B$777,L$260)+'СЕТ СН'!$F$15</f>
        <v>0</v>
      </c>
      <c r="M291" s="36">
        <f>SUMIFS(СВЦЭМ!$H$34:$H$777,СВЦЭМ!$A$34:$A$777,$A291,СВЦЭМ!$B$34:$B$777,M$260)+'СЕТ СН'!$F$15</f>
        <v>0</v>
      </c>
      <c r="N291" s="36">
        <f>SUMIFS(СВЦЭМ!$H$34:$H$777,СВЦЭМ!$A$34:$A$777,$A291,СВЦЭМ!$B$34:$B$777,N$260)+'СЕТ СН'!$F$15</f>
        <v>0</v>
      </c>
      <c r="O291" s="36">
        <f>SUMIFS(СВЦЭМ!$H$34:$H$777,СВЦЭМ!$A$34:$A$777,$A291,СВЦЭМ!$B$34:$B$777,O$260)+'СЕТ СН'!$F$15</f>
        <v>0</v>
      </c>
      <c r="P291" s="36">
        <f>SUMIFS(СВЦЭМ!$H$34:$H$777,СВЦЭМ!$A$34:$A$777,$A291,СВЦЭМ!$B$34:$B$777,P$260)+'СЕТ СН'!$F$15</f>
        <v>0</v>
      </c>
      <c r="Q291" s="36">
        <f>SUMIFS(СВЦЭМ!$H$34:$H$777,СВЦЭМ!$A$34:$A$777,$A291,СВЦЭМ!$B$34:$B$777,Q$260)+'СЕТ СН'!$F$15</f>
        <v>0</v>
      </c>
      <c r="R291" s="36">
        <f>SUMIFS(СВЦЭМ!$H$34:$H$777,СВЦЭМ!$A$34:$A$777,$A291,СВЦЭМ!$B$34:$B$777,R$260)+'СЕТ СН'!$F$15</f>
        <v>0</v>
      </c>
      <c r="S291" s="36">
        <f>SUMIFS(СВЦЭМ!$H$34:$H$777,СВЦЭМ!$A$34:$A$777,$A291,СВЦЭМ!$B$34:$B$777,S$260)+'СЕТ СН'!$F$15</f>
        <v>0</v>
      </c>
      <c r="T291" s="36">
        <f>SUMIFS(СВЦЭМ!$H$34:$H$777,СВЦЭМ!$A$34:$A$777,$A291,СВЦЭМ!$B$34:$B$777,T$260)+'СЕТ СН'!$F$15</f>
        <v>0</v>
      </c>
      <c r="U291" s="36">
        <f>SUMIFS(СВЦЭМ!$H$34:$H$777,СВЦЭМ!$A$34:$A$777,$A291,СВЦЭМ!$B$34:$B$777,U$260)+'СЕТ СН'!$F$15</f>
        <v>0</v>
      </c>
      <c r="V291" s="36">
        <f>SUMIFS(СВЦЭМ!$H$34:$H$777,СВЦЭМ!$A$34:$A$777,$A291,СВЦЭМ!$B$34:$B$777,V$260)+'СЕТ СН'!$F$15</f>
        <v>0</v>
      </c>
      <c r="W291" s="36">
        <f>SUMIFS(СВЦЭМ!$H$34:$H$777,СВЦЭМ!$A$34:$A$777,$A291,СВЦЭМ!$B$34:$B$777,W$260)+'СЕТ СН'!$F$15</f>
        <v>0</v>
      </c>
      <c r="X291" s="36">
        <f>SUMIFS(СВЦЭМ!$H$34:$H$777,СВЦЭМ!$A$34:$A$777,$A291,СВЦЭМ!$B$34:$B$777,X$260)+'СЕТ СН'!$F$15</f>
        <v>0</v>
      </c>
      <c r="Y291" s="36">
        <f>SUMIFS(СВЦЭМ!$H$34:$H$777,СВЦЭМ!$A$34:$A$777,$A291,СВЦЭМ!$B$34:$B$777,Y$260)+'СЕТ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7" t="s">
        <v>7</v>
      </c>
      <c r="B294" s="130" t="s">
        <v>118</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28"/>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2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01.08.2020</v>
      </c>
      <c r="B297" s="36">
        <f>SUMIFS(СВЦЭМ!$I$34:$I$777,СВЦЭМ!$A$34:$A$777,$A297,СВЦЭМ!$B$34:$B$777,B$296)+'СЕТ СН'!$F$16</f>
        <v>0</v>
      </c>
      <c r="C297" s="36">
        <f>SUMIFS(СВЦЭМ!$I$34:$I$777,СВЦЭМ!$A$34:$A$777,$A297,СВЦЭМ!$B$34:$B$777,C$296)+'СЕТ СН'!$F$16</f>
        <v>0</v>
      </c>
      <c r="D297" s="36">
        <f>SUMIFS(СВЦЭМ!$I$34:$I$777,СВЦЭМ!$A$34:$A$777,$A297,СВЦЭМ!$B$34:$B$777,D$296)+'СЕТ СН'!$F$16</f>
        <v>0</v>
      </c>
      <c r="E297" s="36">
        <f>SUMIFS(СВЦЭМ!$I$34:$I$777,СВЦЭМ!$A$34:$A$777,$A297,СВЦЭМ!$B$34:$B$777,E$296)+'СЕТ СН'!$F$16</f>
        <v>0</v>
      </c>
      <c r="F297" s="36">
        <f>SUMIFS(СВЦЭМ!$I$34:$I$777,СВЦЭМ!$A$34:$A$777,$A297,СВЦЭМ!$B$34:$B$777,F$296)+'СЕТ СН'!$F$16</f>
        <v>0</v>
      </c>
      <c r="G297" s="36">
        <f>SUMIFS(СВЦЭМ!$I$34:$I$777,СВЦЭМ!$A$34:$A$777,$A297,СВЦЭМ!$B$34:$B$777,G$296)+'СЕТ СН'!$F$16</f>
        <v>0</v>
      </c>
      <c r="H297" s="36">
        <f>SUMIFS(СВЦЭМ!$I$34:$I$777,СВЦЭМ!$A$34:$A$777,$A297,СВЦЭМ!$B$34:$B$777,H$296)+'СЕТ СН'!$F$16</f>
        <v>0</v>
      </c>
      <c r="I297" s="36">
        <f>SUMIFS(СВЦЭМ!$I$34:$I$777,СВЦЭМ!$A$34:$A$777,$A297,СВЦЭМ!$B$34:$B$777,I$296)+'СЕТ СН'!$F$16</f>
        <v>0</v>
      </c>
      <c r="J297" s="36">
        <f>SUMIFS(СВЦЭМ!$I$34:$I$777,СВЦЭМ!$A$34:$A$777,$A297,СВЦЭМ!$B$34:$B$777,J$296)+'СЕТ СН'!$F$16</f>
        <v>0</v>
      </c>
      <c r="K297" s="36">
        <f>SUMIFS(СВЦЭМ!$I$34:$I$777,СВЦЭМ!$A$34:$A$777,$A297,СВЦЭМ!$B$34:$B$777,K$296)+'СЕТ СН'!$F$16</f>
        <v>0</v>
      </c>
      <c r="L297" s="36">
        <f>SUMIFS(СВЦЭМ!$I$34:$I$777,СВЦЭМ!$A$34:$A$777,$A297,СВЦЭМ!$B$34:$B$777,L$296)+'СЕТ СН'!$F$16</f>
        <v>0</v>
      </c>
      <c r="M297" s="36">
        <f>SUMIFS(СВЦЭМ!$I$34:$I$777,СВЦЭМ!$A$34:$A$777,$A297,СВЦЭМ!$B$34:$B$777,M$296)+'СЕТ СН'!$F$16</f>
        <v>0</v>
      </c>
      <c r="N297" s="36">
        <f>SUMIFS(СВЦЭМ!$I$34:$I$777,СВЦЭМ!$A$34:$A$777,$A297,СВЦЭМ!$B$34:$B$777,N$296)+'СЕТ СН'!$F$16</f>
        <v>0</v>
      </c>
      <c r="O297" s="36">
        <f>SUMIFS(СВЦЭМ!$I$34:$I$777,СВЦЭМ!$A$34:$A$777,$A297,СВЦЭМ!$B$34:$B$777,O$296)+'СЕТ СН'!$F$16</f>
        <v>0</v>
      </c>
      <c r="P297" s="36">
        <f>SUMIFS(СВЦЭМ!$I$34:$I$777,СВЦЭМ!$A$34:$A$777,$A297,СВЦЭМ!$B$34:$B$777,P$296)+'СЕТ СН'!$F$16</f>
        <v>0</v>
      </c>
      <c r="Q297" s="36">
        <f>SUMIFS(СВЦЭМ!$I$34:$I$777,СВЦЭМ!$A$34:$A$777,$A297,СВЦЭМ!$B$34:$B$777,Q$296)+'СЕТ СН'!$F$16</f>
        <v>0</v>
      </c>
      <c r="R297" s="36">
        <f>SUMIFS(СВЦЭМ!$I$34:$I$777,СВЦЭМ!$A$34:$A$777,$A297,СВЦЭМ!$B$34:$B$777,R$296)+'СЕТ СН'!$F$16</f>
        <v>0</v>
      </c>
      <c r="S297" s="36">
        <f>SUMIFS(СВЦЭМ!$I$34:$I$777,СВЦЭМ!$A$34:$A$777,$A297,СВЦЭМ!$B$34:$B$777,S$296)+'СЕТ СН'!$F$16</f>
        <v>0</v>
      </c>
      <c r="T297" s="36">
        <f>SUMIFS(СВЦЭМ!$I$34:$I$777,СВЦЭМ!$A$34:$A$777,$A297,СВЦЭМ!$B$34:$B$777,T$296)+'СЕТ СН'!$F$16</f>
        <v>0</v>
      </c>
      <c r="U297" s="36">
        <f>SUMIFS(СВЦЭМ!$I$34:$I$777,СВЦЭМ!$A$34:$A$777,$A297,СВЦЭМ!$B$34:$B$777,U$296)+'СЕТ СН'!$F$16</f>
        <v>0</v>
      </c>
      <c r="V297" s="36">
        <f>SUMIFS(СВЦЭМ!$I$34:$I$777,СВЦЭМ!$A$34:$A$777,$A297,СВЦЭМ!$B$34:$B$777,V$296)+'СЕТ СН'!$F$16</f>
        <v>0</v>
      </c>
      <c r="W297" s="36">
        <f>SUMIFS(СВЦЭМ!$I$34:$I$777,СВЦЭМ!$A$34:$A$777,$A297,СВЦЭМ!$B$34:$B$777,W$296)+'СЕТ СН'!$F$16</f>
        <v>0</v>
      </c>
      <c r="X297" s="36">
        <f>SUMIFS(СВЦЭМ!$I$34:$I$777,СВЦЭМ!$A$34:$A$777,$A297,СВЦЭМ!$B$34:$B$777,X$296)+'СЕТ СН'!$F$16</f>
        <v>0</v>
      </c>
      <c r="Y297" s="36">
        <f>SUMIFS(СВЦЭМ!$I$34:$I$777,СВЦЭМ!$A$34:$A$777,$A297,СВЦЭМ!$B$34:$B$777,Y$296)+'СЕТ СН'!$F$16</f>
        <v>0</v>
      </c>
      <c r="AA297" s="45"/>
    </row>
    <row r="298" spans="1:27" ht="15.75" hidden="1" x14ac:dyDescent="0.2">
      <c r="A298" s="35">
        <f>A297+1</f>
        <v>44045</v>
      </c>
      <c r="B298" s="36">
        <f>SUMIFS(СВЦЭМ!$I$34:$I$777,СВЦЭМ!$A$34:$A$777,$A298,СВЦЭМ!$B$34:$B$777,B$296)+'СЕТ СН'!$F$16</f>
        <v>0</v>
      </c>
      <c r="C298" s="36">
        <f>SUMIFS(СВЦЭМ!$I$34:$I$777,СВЦЭМ!$A$34:$A$777,$A298,СВЦЭМ!$B$34:$B$777,C$296)+'СЕТ СН'!$F$16</f>
        <v>0</v>
      </c>
      <c r="D298" s="36">
        <f>SUMIFS(СВЦЭМ!$I$34:$I$777,СВЦЭМ!$A$34:$A$777,$A298,СВЦЭМ!$B$34:$B$777,D$296)+'СЕТ СН'!$F$16</f>
        <v>0</v>
      </c>
      <c r="E298" s="36">
        <f>SUMIFS(СВЦЭМ!$I$34:$I$777,СВЦЭМ!$A$34:$A$777,$A298,СВЦЭМ!$B$34:$B$777,E$296)+'СЕТ СН'!$F$16</f>
        <v>0</v>
      </c>
      <c r="F298" s="36">
        <f>SUMIFS(СВЦЭМ!$I$34:$I$777,СВЦЭМ!$A$34:$A$777,$A298,СВЦЭМ!$B$34:$B$777,F$296)+'СЕТ СН'!$F$16</f>
        <v>0</v>
      </c>
      <c r="G298" s="36">
        <f>SUMIFS(СВЦЭМ!$I$34:$I$777,СВЦЭМ!$A$34:$A$777,$A298,СВЦЭМ!$B$34:$B$777,G$296)+'СЕТ СН'!$F$16</f>
        <v>0</v>
      </c>
      <c r="H298" s="36">
        <f>SUMIFS(СВЦЭМ!$I$34:$I$777,СВЦЭМ!$A$34:$A$777,$A298,СВЦЭМ!$B$34:$B$777,H$296)+'СЕТ СН'!$F$16</f>
        <v>0</v>
      </c>
      <c r="I298" s="36">
        <f>SUMIFS(СВЦЭМ!$I$34:$I$777,СВЦЭМ!$A$34:$A$777,$A298,СВЦЭМ!$B$34:$B$777,I$296)+'СЕТ СН'!$F$16</f>
        <v>0</v>
      </c>
      <c r="J298" s="36">
        <f>SUMIFS(СВЦЭМ!$I$34:$I$777,СВЦЭМ!$A$34:$A$777,$A298,СВЦЭМ!$B$34:$B$777,J$296)+'СЕТ СН'!$F$16</f>
        <v>0</v>
      </c>
      <c r="K298" s="36">
        <f>SUMIFS(СВЦЭМ!$I$34:$I$777,СВЦЭМ!$A$34:$A$777,$A298,СВЦЭМ!$B$34:$B$777,K$296)+'СЕТ СН'!$F$16</f>
        <v>0</v>
      </c>
      <c r="L298" s="36">
        <f>SUMIFS(СВЦЭМ!$I$34:$I$777,СВЦЭМ!$A$34:$A$777,$A298,СВЦЭМ!$B$34:$B$777,L$296)+'СЕТ СН'!$F$16</f>
        <v>0</v>
      </c>
      <c r="M298" s="36">
        <f>SUMIFS(СВЦЭМ!$I$34:$I$777,СВЦЭМ!$A$34:$A$777,$A298,СВЦЭМ!$B$34:$B$777,M$296)+'СЕТ СН'!$F$16</f>
        <v>0</v>
      </c>
      <c r="N298" s="36">
        <f>SUMIFS(СВЦЭМ!$I$34:$I$777,СВЦЭМ!$A$34:$A$777,$A298,СВЦЭМ!$B$34:$B$777,N$296)+'СЕТ СН'!$F$16</f>
        <v>0</v>
      </c>
      <c r="O298" s="36">
        <f>SUMIFS(СВЦЭМ!$I$34:$I$777,СВЦЭМ!$A$34:$A$777,$A298,СВЦЭМ!$B$34:$B$777,O$296)+'СЕТ СН'!$F$16</f>
        <v>0</v>
      </c>
      <c r="P298" s="36">
        <f>SUMIFS(СВЦЭМ!$I$34:$I$777,СВЦЭМ!$A$34:$A$777,$A298,СВЦЭМ!$B$34:$B$777,P$296)+'СЕТ СН'!$F$16</f>
        <v>0</v>
      </c>
      <c r="Q298" s="36">
        <f>SUMIFS(СВЦЭМ!$I$34:$I$777,СВЦЭМ!$A$34:$A$777,$A298,СВЦЭМ!$B$34:$B$777,Q$296)+'СЕТ СН'!$F$16</f>
        <v>0</v>
      </c>
      <c r="R298" s="36">
        <f>SUMIFS(СВЦЭМ!$I$34:$I$777,СВЦЭМ!$A$34:$A$777,$A298,СВЦЭМ!$B$34:$B$777,R$296)+'СЕТ СН'!$F$16</f>
        <v>0</v>
      </c>
      <c r="S298" s="36">
        <f>SUMIFS(СВЦЭМ!$I$34:$I$777,СВЦЭМ!$A$34:$A$777,$A298,СВЦЭМ!$B$34:$B$777,S$296)+'СЕТ СН'!$F$16</f>
        <v>0</v>
      </c>
      <c r="T298" s="36">
        <f>SUMIFS(СВЦЭМ!$I$34:$I$777,СВЦЭМ!$A$34:$A$777,$A298,СВЦЭМ!$B$34:$B$777,T$296)+'СЕТ СН'!$F$16</f>
        <v>0</v>
      </c>
      <c r="U298" s="36">
        <f>SUMIFS(СВЦЭМ!$I$34:$I$777,СВЦЭМ!$A$34:$A$777,$A298,СВЦЭМ!$B$34:$B$777,U$296)+'СЕТ СН'!$F$16</f>
        <v>0</v>
      </c>
      <c r="V298" s="36">
        <f>SUMIFS(СВЦЭМ!$I$34:$I$777,СВЦЭМ!$A$34:$A$777,$A298,СВЦЭМ!$B$34:$B$777,V$296)+'СЕТ СН'!$F$16</f>
        <v>0</v>
      </c>
      <c r="W298" s="36">
        <f>SUMIFS(СВЦЭМ!$I$34:$I$777,СВЦЭМ!$A$34:$A$777,$A298,СВЦЭМ!$B$34:$B$777,W$296)+'СЕТ СН'!$F$16</f>
        <v>0</v>
      </c>
      <c r="X298" s="36">
        <f>SUMIFS(СВЦЭМ!$I$34:$I$777,СВЦЭМ!$A$34:$A$777,$A298,СВЦЭМ!$B$34:$B$777,X$296)+'СЕТ СН'!$F$16</f>
        <v>0</v>
      </c>
      <c r="Y298" s="36">
        <f>SUMIFS(СВЦЭМ!$I$34:$I$777,СВЦЭМ!$A$34:$A$777,$A298,СВЦЭМ!$B$34:$B$777,Y$296)+'СЕТ СН'!$F$16</f>
        <v>0</v>
      </c>
    </row>
    <row r="299" spans="1:27" ht="15.75" hidden="1" x14ac:dyDescent="0.2">
      <c r="A299" s="35">
        <f t="shared" ref="A299:A327" si="8">A298+1</f>
        <v>44046</v>
      </c>
      <c r="B299" s="36">
        <f>SUMIFS(СВЦЭМ!$I$34:$I$777,СВЦЭМ!$A$34:$A$777,$A299,СВЦЭМ!$B$34:$B$777,B$296)+'СЕТ СН'!$F$16</f>
        <v>0</v>
      </c>
      <c r="C299" s="36">
        <f>SUMIFS(СВЦЭМ!$I$34:$I$777,СВЦЭМ!$A$34:$A$777,$A299,СВЦЭМ!$B$34:$B$777,C$296)+'СЕТ СН'!$F$16</f>
        <v>0</v>
      </c>
      <c r="D299" s="36">
        <f>SUMIFS(СВЦЭМ!$I$34:$I$777,СВЦЭМ!$A$34:$A$777,$A299,СВЦЭМ!$B$34:$B$777,D$296)+'СЕТ СН'!$F$16</f>
        <v>0</v>
      </c>
      <c r="E299" s="36">
        <f>SUMIFS(СВЦЭМ!$I$34:$I$777,СВЦЭМ!$A$34:$A$777,$A299,СВЦЭМ!$B$34:$B$777,E$296)+'СЕТ СН'!$F$16</f>
        <v>0</v>
      </c>
      <c r="F299" s="36">
        <f>SUMIFS(СВЦЭМ!$I$34:$I$777,СВЦЭМ!$A$34:$A$777,$A299,СВЦЭМ!$B$34:$B$777,F$296)+'СЕТ СН'!$F$16</f>
        <v>0</v>
      </c>
      <c r="G299" s="36">
        <f>SUMIFS(СВЦЭМ!$I$34:$I$777,СВЦЭМ!$A$34:$A$777,$A299,СВЦЭМ!$B$34:$B$777,G$296)+'СЕТ СН'!$F$16</f>
        <v>0</v>
      </c>
      <c r="H299" s="36">
        <f>SUMIFS(СВЦЭМ!$I$34:$I$777,СВЦЭМ!$A$34:$A$777,$A299,СВЦЭМ!$B$34:$B$777,H$296)+'СЕТ СН'!$F$16</f>
        <v>0</v>
      </c>
      <c r="I299" s="36">
        <f>SUMIFS(СВЦЭМ!$I$34:$I$777,СВЦЭМ!$A$34:$A$777,$A299,СВЦЭМ!$B$34:$B$777,I$296)+'СЕТ СН'!$F$16</f>
        <v>0</v>
      </c>
      <c r="J299" s="36">
        <f>SUMIFS(СВЦЭМ!$I$34:$I$777,СВЦЭМ!$A$34:$A$777,$A299,СВЦЭМ!$B$34:$B$777,J$296)+'СЕТ СН'!$F$16</f>
        <v>0</v>
      </c>
      <c r="K299" s="36">
        <f>SUMIFS(СВЦЭМ!$I$34:$I$777,СВЦЭМ!$A$34:$A$777,$A299,СВЦЭМ!$B$34:$B$777,K$296)+'СЕТ СН'!$F$16</f>
        <v>0</v>
      </c>
      <c r="L299" s="36">
        <f>SUMIFS(СВЦЭМ!$I$34:$I$777,СВЦЭМ!$A$34:$A$777,$A299,СВЦЭМ!$B$34:$B$777,L$296)+'СЕТ СН'!$F$16</f>
        <v>0</v>
      </c>
      <c r="M299" s="36">
        <f>SUMIFS(СВЦЭМ!$I$34:$I$777,СВЦЭМ!$A$34:$A$777,$A299,СВЦЭМ!$B$34:$B$777,M$296)+'СЕТ СН'!$F$16</f>
        <v>0</v>
      </c>
      <c r="N299" s="36">
        <f>SUMIFS(СВЦЭМ!$I$34:$I$777,СВЦЭМ!$A$34:$A$777,$A299,СВЦЭМ!$B$34:$B$777,N$296)+'СЕТ СН'!$F$16</f>
        <v>0</v>
      </c>
      <c r="O299" s="36">
        <f>SUMIFS(СВЦЭМ!$I$34:$I$777,СВЦЭМ!$A$34:$A$777,$A299,СВЦЭМ!$B$34:$B$777,O$296)+'СЕТ СН'!$F$16</f>
        <v>0</v>
      </c>
      <c r="P299" s="36">
        <f>SUMIFS(СВЦЭМ!$I$34:$I$777,СВЦЭМ!$A$34:$A$777,$A299,СВЦЭМ!$B$34:$B$777,P$296)+'СЕТ СН'!$F$16</f>
        <v>0</v>
      </c>
      <c r="Q299" s="36">
        <f>SUMIFS(СВЦЭМ!$I$34:$I$777,СВЦЭМ!$A$34:$A$777,$A299,СВЦЭМ!$B$34:$B$777,Q$296)+'СЕТ СН'!$F$16</f>
        <v>0</v>
      </c>
      <c r="R299" s="36">
        <f>SUMIFS(СВЦЭМ!$I$34:$I$777,СВЦЭМ!$A$34:$A$777,$A299,СВЦЭМ!$B$34:$B$777,R$296)+'СЕТ СН'!$F$16</f>
        <v>0</v>
      </c>
      <c r="S299" s="36">
        <f>SUMIFS(СВЦЭМ!$I$34:$I$777,СВЦЭМ!$A$34:$A$777,$A299,СВЦЭМ!$B$34:$B$777,S$296)+'СЕТ СН'!$F$16</f>
        <v>0</v>
      </c>
      <c r="T299" s="36">
        <f>SUMIFS(СВЦЭМ!$I$34:$I$777,СВЦЭМ!$A$34:$A$777,$A299,СВЦЭМ!$B$34:$B$777,T$296)+'СЕТ СН'!$F$16</f>
        <v>0</v>
      </c>
      <c r="U299" s="36">
        <f>SUMIFS(СВЦЭМ!$I$34:$I$777,СВЦЭМ!$A$34:$A$777,$A299,СВЦЭМ!$B$34:$B$777,U$296)+'СЕТ СН'!$F$16</f>
        <v>0</v>
      </c>
      <c r="V299" s="36">
        <f>SUMIFS(СВЦЭМ!$I$34:$I$777,СВЦЭМ!$A$34:$A$777,$A299,СВЦЭМ!$B$34:$B$777,V$296)+'СЕТ СН'!$F$16</f>
        <v>0</v>
      </c>
      <c r="W299" s="36">
        <f>SUMIFS(СВЦЭМ!$I$34:$I$777,СВЦЭМ!$A$34:$A$777,$A299,СВЦЭМ!$B$34:$B$777,W$296)+'СЕТ СН'!$F$16</f>
        <v>0</v>
      </c>
      <c r="X299" s="36">
        <f>SUMIFS(СВЦЭМ!$I$34:$I$777,СВЦЭМ!$A$34:$A$777,$A299,СВЦЭМ!$B$34:$B$777,X$296)+'СЕТ СН'!$F$16</f>
        <v>0</v>
      </c>
      <c r="Y299" s="36">
        <f>SUMIFS(СВЦЭМ!$I$34:$I$777,СВЦЭМ!$A$34:$A$777,$A299,СВЦЭМ!$B$34:$B$777,Y$296)+'СЕТ СН'!$F$16</f>
        <v>0</v>
      </c>
    </row>
    <row r="300" spans="1:27" ht="15.75" hidden="1" x14ac:dyDescent="0.2">
      <c r="A300" s="35">
        <f t="shared" si="8"/>
        <v>44047</v>
      </c>
      <c r="B300" s="36">
        <f>SUMIFS(СВЦЭМ!$I$34:$I$777,СВЦЭМ!$A$34:$A$777,$A300,СВЦЭМ!$B$34:$B$777,B$296)+'СЕТ СН'!$F$16</f>
        <v>0</v>
      </c>
      <c r="C300" s="36">
        <f>SUMIFS(СВЦЭМ!$I$34:$I$777,СВЦЭМ!$A$34:$A$777,$A300,СВЦЭМ!$B$34:$B$777,C$296)+'СЕТ СН'!$F$16</f>
        <v>0</v>
      </c>
      <c r="D300" s="36">
        <f>SUMIFS(СВЦЭМ!$I$34:$I$777,СВЦЭМ!$A$34:$A$777,$A300,СВЦЭМ!$B$34:$B$777,D$296)+'СЕТ СН'!$F$16</f>
        <v>0</v>
      </c>
      <c r="E300" s="36">
        <f>SUMIFS(СВЦЭМ!$I$34:$I$777,СВЦЭМ!$A$34:$A$777,$A300,СВЦЭМ!$B$34:$B$777,E$296)+'СЕТ СН'!$F$16</f>
        <v>0</v>
      </c>
      <c r="F300" s="36">
        <f>SUMIFS(СВЦЭМ!$I$34:$I$777,СВЦЭМ!$A$34:$A$777,$A300,СВЦЭМ!$B$34:$B$777,F$296)+'СЕТ СН'!$F$16</f>
        <v>0</v>
      </c>
      <c r="G300" s="36">
        <f>SUMIFS(СВЦЭМ!$I$34:$I$777,СВЦЭМ!$A$34:$A$777,$A300,СВЦЭМ!$B$34:$B$777,G$296)+'СЕТ СН'!$F$16</f>
        <v>0</v>
      </c>
      <c r="H300" s="36">
        <f>SUMIFS(СВЦЭМ!$I$34:$I$777,СВЦЭМ!$A$34:$A$777,$A300,СВЦЭМ!$B$34:$B$777,H$296)+'СЕТ СН'!$F$16</f>
        <v>0</v>
      </c>
      <c r="I300" s="36">
        <f>SUMIFS(СВЦЭМ!$I$34:$I$777,СВЦЭМ!$A$34:$A$777,$A300,СВЦЭМ!$B$34:$B$777,I$296)+'СЕТ СН'!$F$16</f>
        <v>0</v>
      </c>
      <c r="J300" s="36">
        <f>SUMIFS(СВЦЭМ!$I$34:$I$777,СВЦЭМ!$A$34:$A$777,$A300,СВЦЭМ!$B$34:$B$777,J$296)+'СЕТ СН'!$F$16</f>
        <v>0</v>
      </c>
      <c r="K300" s="36">
        <f>SUMIFS(СВЦЭМ!$I$34:$I$777,СВЦЭМ!$A$34:$A$777,$A300,СВЦЭМ!$B$34:$B$777,K$296)+'СЕТ СН'!$F$16</f>
        <v>0</v>
      </c>
      <c r="L300" s="36">
        <f>SUMIFS(СВЦЭМ!$I$34:$I$777,СВЦЭМ!$A$34:$A$777,$A300,СВЦЭМ!$B$34:$B$777,L$296)+'СЕТ СН'!$F$16</f>
        <v>0</v>
      </c>
      <c r="M300" s="36">
        <f>SUMIFS(СВЦЭМ!$I$34:$I$777,СВЦЭМ!$A$34:$A$777,$A300,СВЦЭМ!$B$34:$B$777,M$296)+'СЕТ СН'!$F$16</f>
        <v>0</v>
      </c>
      <c r="N300" s="36">
        <f>SUMIFS(СВЦЭМ!$I$34:$I$777,СВЦЭМ!$A$34:$A$777,$A300,СВЦЭМ!$B$34:$B$777,N$296)+'СЕТ СН'!$F$16</f>
        <v>0</v>
      </c>
      <c r="O300" s="36">
        <f>SUMIFS(СВЦЭМ!$I$34:$I$777,СВЦЭМ!$A$34:$A$777,$A300,СВЦЭМ!$B$34:$B$777,O$296)+'СЕТ СН'!$F$16</f>
        <v>0</v>
      </c>
      <c r="P300" s="36">
        <f>SUMIFS(СВЦЭМ!$I$34:$I$777,СВЦЭМ!$A$34:$A$777,$A300,СВЦЭМ!$B$34:$B$777,P$296)+'СЕТ СН'!$F$16</f>
        <v>0</v>
      </c>
      <c r="Q300" s="36">
        <f>SUMIFS(СВЦЭМ!$I$34:$I$777,СВЦЭМ!$A$34:$A$777,$A300,СВЦЭМ!$B$34:$B$777,Q$296)+'СЕТ СН'!$F$16</f>
        <v>0</v>
      </c>
      <c r="R300" s="36">
        <f>SUMIFS(СВЦЭМ!$I$34:$I$777,СВЦЭМ!$A$34:$A$777,$A300,СВЦЭМ!$B$34:$B$777,R$296)+'СЕТ СН'!$F$16</f>
        <v>0</v>
      </c>
      <c r="S300" s="36">
        <f>SUMIFS(СВЦЭМ!$I$34:$I$777,СВЦЭМ!$A$34:$A$777,$A300,СВЦЭМ!$B$34:$B$777,S$296)+'СЕТ СН'!$F$16</f>
        <v>0</v>
      </c>
      <c r="T300" s="36">
        <f>SUMIFS(СВЦЭМ!$I$34:$I$777,СВЦЭМ!$A$34:$A$777,$A300,СВЦЭМ!$B$34:$B$777,T$296)+'СЕТ СН'!$F$16</f>
        <v>0</v>
      </c>
      <c r="U300" s="36">
        <f>SUMIFS(СВЦЭМ!$I$34:$I$777,СВЦЭМ!$A$34:$A$777,$A300,СВЦЭМ!$B$34:$B$777,U$296)+'СЕТ СН'!$F$16</f>
        <v>0</v>
      </c>
      <c r="V300" s="36">
        <f>SUMIFS(СВЦЭМ!$I$34:$I$777,СВЦЭМ!$A$34:$A$777,$A300,СВЦЭМ!$B$34:$B$777,V$296)+'СЕТ СН'!$F$16</f>
        <v>0</v>
      </c>
      <c r="W300" s="36">
        <f>SUMIFS(СВЦЭМ!$I$34:$I$777,СВЦЭМ!$A$34:$A$777,$A300,СВЦЭМ!$B$34:$B$777,W$296)+'СЕТ СН'!$F$16</f>
        <v>0</v>
      </c>
      <c r="X300" s="36">
        <f>SUMIFS(СВЦЭМ!$I$34:$I$777,СВЦЭМ!$A$34:$A$777,$A300,СВЦЭМ!$B$34:$B$777,X$296)+'СЕТ СН'!$F$16</f>
        <v>0</v>
      </c>
      <c r="Y300" s="36">
        <f>SUMIFS(СВЦЭМ!$I$34:$I$777,СВЦЭМ!$A$34:$A$777,$A300,СВЦЭМ!$B$34:$B$777,Y$296)+'СЕТ СН'!$F$16</f>
        <v>0</v>
      </c>
    </row>
    <row r="301" spans="1:27" ht="15.75" hidden="1" x14ac:dyDescent="0.2">
      <c r="A301" s="35">
        <f t="shared" si="8"/>
        <v>44048</v>
      </c>
      <c r="B301" s="36">
        <f>SUMIFS(СВЦЭМ!$I$34:$I$777,СВЦЭМ!$A$34:$A$777,$A301,СВЦЭМ!$B$34:$B$777,B$296)+'СЕТ СН'!$F$16</f>
        <v>0</v>
      </c>
      <c r="C301" s="36">
        <f>SUMIFS(СВЦЭМ!$I$34:$I$777,СВЦЭМ!$A$34:$A$777,$A301,СВЦЭМ!$B$34:$B$777,C$296)+'СЕТ СН'!$F$16</f>
        <v>0</v>
      </c>
      <c r="D301" s="36">
        <f>SUMIFS(СВЦЭМ!$I$34:$I$777,СВЦЭМ!$A$34:$A$777,$A301,СВЦЭМ!$B$34:$B$777,D$296)+'СЕТ СН'!$F$16</f>
        <v>0</v>
      </c>
      <c r="E301" s="36">
        <f>SUMIFS(СВЦЭМ!$I$34:$I$777,СВЦЭМ!$A$34:$A$777,$A301,СВЦЭМ!$B$34:$B$777,E$296)+'СЕТ СН'!$F$16</f>
        <v>0</v>
      </c>
      <c r="F301" s="36">
        <f>SUMIFS(СВЦЭМ!$I$34:$I$777,СВЦЭМ!$A$34:$A$777,$A301,СВЦЭМ!$B$34:$B$777,F$296)+'СЕТ СН'!$F$16</f>
        <v>0</v>
      </c>
      <c r="G301" s="36">
        <f>SUMIFS(СВЦЭМ!$I$34:$I$777,СВЦЭМ!$A$34:$A$777,$A301,СВЦЭМ!$B$34:$B$777,G$296)+'СЕТ СН'!$F$16</f>
        <v>0</v>
      </c>
      <c r="H301" s="36">
        <f>SUMIFS(СВЦЭМ!$I$34:$I$777,СВЦЭМ!$A$34:$A$777,$A301,СВЦЭМ!$B$34:$B$777,H$296)+'СЕТ СН'!$F$16</f>
        <v>0</v>
      </c>
      <c r="I301" s="36">
        <f>SUMIFS(СВЦЭМ!$I$34:$I$777,СВЦЭМ!$A$34:$A$777,$A301,СВЦЭМ!$B$34:$B$777,I$296)+'СЕТ СН'!$F$16</f>
        <v>0</v>
      </c>
      <c r="J301" s="36">
        <f>SUMIFS(СВЦЭМ!$I$34:$I$777,СВЦЭМ!$A$34:$A$777,$A301,СВЦЭМ!$B$34:$B$777,J$296)+'СЕТ СН'!$F$16</f>
        <v>0</v>
      </c>
      <c r="K301" s="36">
        <f>SUMIFS(СВЦЭМ!$I$34:$I$777,СВЦЭМ!$A$34:$A$777,$A301,СВЦЭМ!$B$34:$B$777,K$296)+'СЕТ СН'!$F$16</f>
        <v>0</v>
      </c>
      <c r="L301" s="36">
        <f>SUMIFS(СВЦЭМ!$I$34:$I$777,СВЦЭМ!$A$34:$A$777,$A301,СВЦЭМ!$B$34:$B$777,L$296)+'СЕТ СН'!$F$16</f>
        <v>0</v>
      </c>
      <c r="M301" s="36">
        <f>SUMIFS(СВЦЭМ!$I$34:$I$777,СВЦЭМ!$A$34:$A$777,$A301,СВЦЭМ!$B$34:$B$777,M$296)+'СЕТ СН'!$F$16</f>
        <v>0</v>
      </c>
      <c r="N301" s="36">
        <f>SUMIFS(СВЦЭМ!$I$34:$I$777,СВЦЭМ!$A$34:$A$777,$A301,СВЦЭМ!$B$34:$B$777,N$296)+'СЕТ СН'!$F$16</f>
        <v>0</v>
      </c>
      <c r="O301" s="36">
        <f>SUMIFS(СВЦЭМ!$I$34:$I$777,СВЦЭМ!$A$34:$A$777,$A301,СВЦЭМ!$B$34:$B$777,O$296)+'СЕТ СН'!$F$16</f>
        <v>0</v>
      </c>
      <c r="P301" s="36">
        <f>SUMIFS(СВЦЭМ!$I$34:$I$777,СВЦЭМ!$A$34:$A$777,$A301,СВЦЭМ!$B$34:$B$777,P$296)+'СЕТ СН'!$F$16</f>
        <v>0</v>
      </c>
      <c r="Q301" s="36">
        <f>SUMIFS(СВЦЭМ!$I$34:$I$777,СВЦЭМ!$A$34:$A$777,$A301,СВЦЭМ!$B$34:$B$777,Q$296)+'СЕТ СН'!$F$16</f>
        <v>0</v>
      </c>
      <c r="R301" s="36">
        <f>SUMIFS(СВЦЭМ!$I$34:$I$777,СВЦЭМ!$A$34:$A$777,$A301,СВЦЭМ!$B$34:$B$777,R$296)+'СЕТ СН'!$F$16</f>
        <v>0</v>
      </c>
      <c r="S301" s="36">
        <f>SUMIFS(СВЦЭМ!$I$34:$I$777,СВЦЭМ!$A$34:$A$777,$A301,СВЦЭМ!$B$34:$B$777,S$296)+'СЕТ СН'!$F$16</f>
        <v>0</v>
      </c>
      <c r="T301" s="36">
        <f>SUMIFS(СВЦЭМ!$I$34:$I$777,СВЦЭМ!$A$34:$A$777,$A301,СВЦЭМ!$B$34:$B$777,T$296)+'СЕТ СН'!$F$16</f>
        <v>0</v>
      </c>
      <c r="U301" s="36">
        <f>SUMIFS(СВЦЭМ!$I$34:$I$777,СВЦЭМ!$A$34:$A$777,$A301,СВЦЭМ!$B$34:$B$777,U$296)+'СЕТ СН'!$F$16</f>
        <v>0</v>
      </c>
      <c r="V301" s="36">
        <f>SUMIFS(СВЦЭМ!$I$34:$I$777,СВЦЭМ!$A$34:$A$777,$A301,СВЦЭМ!$B$34:$B$777,V$296)+'СЕТ СН'!$F$16</f>
        <v>0</v>
      </c>
      <c r="W301" s="36">
        <f>SUMIFS(СВЦЭМ!$I$34:$I$777,СВЦЭМ!$A$34:$A$777,$A301,СВЦЭМ!$B$34:$B$777,W$296)+'СЕТ СН'!$F$16</f>
        <v>0</v>
      </c>
      <c r="X301" s="36">
        <f>SUMIFS(СВЦЭМ!$I$34:$I$777,СВЦЭМ!$A$34:$A$777,$A301,СВЦЭМ!$B$34:$B$777,X$296)+'СЕТ СН'!$F$16</f>
        <v>0</v>
      </c>
      <c r="Y301" s="36">
        <f>SUMIFS(СВЦЭМ!$I$34:$I$777,СВЦЭМ!$A$34:$A$777,$A301,СВЦЭМ!$B$34:$B$777,Y$296)+'СЕТ СН'!$F$16</f>
        <v>0</v>
      </c>
    </row>
    <row r="302" spans="1:27" ht="15.75" hidden="1" x14ac:dyDescent="0.2">
      <c r="A302" s="35">
        <f t="shared" si="8"/>
        <v>44049</v>
      </c>
      <c r="B302" s="36">
        <f>SUMIFS(СВЦЭМ!$I$34:$I$777,СВЦЭМ!$A$34:$A$777,$A302,СВЦЭМ!$B$34:$B$777,B$296)+'СЕТ СН'!$F$16</f>
        <v>0</v>
      </c>
      <c r="C302" s="36">
        <f>SUMIFS(СВЦЭМ!$I$34:$I$777,СВЦЭМ!$A$34:$A$777,$A302,СВЦЭМ!$B$34:$B$777,C$296)+'СЕТ СН'!$F$16</f>
        <v>0</v>
      </c>
      <c r="D302" s="36">
        <f>SUMIFS(СВЦЭМ!$I$34:$I$777,СВЦЭМ!$A$34:$A$777,$A302,СВЦЭМ!$B$34:$B$777,D$296)+'СЕТ СН'!$F$16</f>
        <v>0</v>
      </c>
      <c r="E302" s="36">
        <f>SUMIFS(СВЦЭМ!$I$34:$I$777,СВЦЭМ!$A$34:$A$777,$A302,СВЦЭМ!$B$34:$B$777,E$296)+'СЕТ СН'!$F$16</f>
        <v>0</v>
      </c>
      <c r="F302" s="36">
        <f>SUMIFS(СВЦЭМ!$I$34:$I$777,СВЦЭМ!$A$34:$A$777,$A302,СВЦЭМ!$B$34:$B$777,F$296)+'СЕТ СН'!$F$16</f>
        <v>0</v>
      </c>
      <c r="G302" s="36">
        <f>SUMIFS(СВЦЭМ!$I$34:$I$777,СВЦЭМ!$A$34:$A$777,$A302,СВЦЭМ!$B$34:$B$777,G$296)+'СЕТ СН'!$F$16</f>
        <v>0</v>
      </c>
      <c r="H302" s="36">
        <f>SUMIFS(СВЦЭМ!$I$34:$I$777,СВЦЭМ!$A$34:$A$777,$A302,СВЦЭМ!$B$34:$B$777,H$296)+'СЕТ СН'!$F$16</f>
        <v>0</v>
      </c>
      <c r="I302" s="36">
        <f>SUMIFS(СВЦЭМ!$I$34:$I$777,СВЦЭМ!$A$34:$A$777,$A302,СВЦЭМ!$B$34:$B$777,I$296)+'СЕТ СН'!$F$16</f>
        <v>0</v>
      </c>
      <c r="J302" s="36">
        <f>SUMIFS(СВЦЭМ!$I$34:$I$777,СВЦЭМ!$A$34:$A$777,$A302,СВЦЭМ!$B$34:$B$777,J$296)+'СЕТ СН'!$F$16</f>
        <v>0</v>
      </c>
      <c r="K302" s="36">
        <f>SUMIFS(СВЦЭМ!$I$34:$I$777,СВЦЭМ!$A$34:$A$777,$A302,СВЦЭМ!$B$34:$B$777,K$296)+'СЕТ СН'!$F$16</f>
        <v>0</v>
      </c>
      <c r="L302" s="36">
        <f>SUMIFS(СВЦЭМ!$I$34:$I$777,СВЦЭМ!$A$34:$A$777,$A302,СВЦЭМ!$B$34:$B$777,L$296)+'СЕТ СН'!$F$16</f>
        <v>0</v>
      </c>
      <c r="M302" s="36">
        <f>SUMIFS(СВЦЭМ!$I$34:$I$777,СВЦЭМ!$A$34:$A$777,$A302,СВЦЭМ!$B$34:$B$777,M$296)+'СЕТ СН'!$F$16</f>
        <v>0</v>
      </c>
      <c r="N302" s="36">
        <f>SUMIFS(СВЦЭМ!$I$34:$I$777,СВЦЭМ!$A$34:$A$777,$A302,СВЦЭМ!$B$34:$B$777,N$296)+'СЕТ СН'!$F$16</f>
        <v>0</v>
      </c>
      <c r="O302" s="36">
        <f>SUMIFS(СВЦЭМ!$I$34:$I$777,СВЦЭМ!$A$34:$A$777,$A302,СВЦЭМ!$B$34:$B$777,O$296)+'СЕТ СН'!$F$16</f>
        <v>0</v>
      </c>
      <c r="P302" s="36">
        <f>SUMIFS(СВЦЭМ!$I$34:$I$777,СВЦЭМ!$A$34:$A$777,$A302,СВЦЭМ!$B$34:$B$777,P$296)+'СЕТ СН'!$F$16</f>
        <v>0</v>
      </c>
      <c r="Q302" s="36">
        <f>SUMIFS(СВЦЭМ!$I$34:$I$777,СВЦЭМ!$A$34:$A$777,$A302,СВЦЭМ!$B$34:$B$777,Q$296)+'СЕТ СН'!$F$16</f>
        <v>0</v>
      </c>
      <c r="R302" s="36">
        <f>SUMIFS(СВЦЭМ!$I$34:$I$777,СВЦЭМ!$A$34:$A$777,$A302,СВЦЭМ!$B$34:$B$777,R$296)+'СЕТ СН'!$F$16</f>
        <v>0</v>
      </c>
      <c r="S302" s="36">
        <f>SUMIFS(СВЦЭМ!$I$34:$I$777,СВЦЭМ!$A$34:$A$777,$A302,СВЦЭМ!$B$34:$B$777,S$296)+'СЕТ СН'!$F$16</f>
        <v>0</v>
      </c>
      <c r="T302" s="36">
        <f>SUMIFS(СВЦЭМ!$I$34:$I$777,СВЦЭМ!$A$34:$A$777,$A302,СВЦЭМ!$B$34:$B$777,T$296)+'СЕТ СН'!$F$16</f>
        <v>0</v>
      </c>
      <c r="U302" s="36">
        <f>SUMIFS(СВЦЭМ!$I$34:$I$777,СВЦЭМ!$A$34:$A$777,$A302,СВЦЭМ!$B$34:$B$777,U$296)+'СЕТ СН'!$F$16</f>
        <v>0</v>
      </c>
      <c r="V302" s="36">
        <f>SUMIFS(СВЦЭМ!$I$34:$I$777,СВЦЭМ!$A$34:$A$777,$A302,СВЦЭМ!$B$34:$B$777,V$296)+'СЕТ СН'!$F$16</f>
        <v>0</v>
      </c>
      <c r="W302" s="36">
        <f>SUMIFS(СВЦЭМ!$I$34:$I$777,СВЦЭМ!$A$34:$A$777,$A302,СВЦЭМ!$B$34:$B$777,W$296)+'СЕТ СН'!$F$16</f>
        <v>0</v>
      </c>
      <c r="X302" s="36">
        <f>SUMIFS(СВЦЭМ!$I$34:$I$777,СВЦЭМ!$A$34:$A$777,$A302,СВЦЭМ!$B$34:$B$777,X$296)+'СЕТ СН'!$F$16</f>
        <v>0</v>
      </c>
      <c r="Y302" s="36">
        <f>SUMIFS(СВЦЭМ!$I$34:$I$777,СВЦЭМ!$A$34:$A$777,$A302,СВЦЭМ!$B$34:$B$777,Y$296)+'СЕТ СН'!$F$16</f>
        <v>0</v>
      </c>
    </row>
    <row r="303" spans="1:27" ht="15.75" hidden="1" x14ac:dyDescent="0.2">
      <c r="A303" s="35">
        <f t="shared" si="8"/>
        <v>44050</v>
      </c>
      <c r="B303" s="36">
        <f>SUMIFS(СВЦЭМ!$I$34:$I$777,СВЦЭМ!$A$34:$A$777,$A303,СВЦЭМ!$B$34:$B$777,B$296)+'СЕТ СН'!$F$16</f>
        <v>0</v>
      </c>
      <c r="C303" s="36">
        <f>SUMIFS(СВЦЭМ!$I$34:$I$777,СВЦЭМ!$A$34:$A$777,$A303,СВЦЭМ!$B$34:$B$777,C$296)+'СЕТ СН'!$F$16</f>
        <v>0</v>
      </c>
      <c r="D303" s="36">
        <f>SUMIFS(СВЦЭМ!$I$34:$I$777,СВЦЭМ!$A$34:$A$777,$A303,СВЦЭМ!$B$34:$B$777,D$296)+'СЕТ СН'!$F$16</f>
        <v>0</v>
      </c>
      <c r="E303" s="36">
        <f>SUMIFS(СВЦЭМ!$I$34:$I$777,СВЦЭМ!$A$34:$A$777,$A303,СВЦЭМ!$B$34:$B$777,E$296)+'СЕТ СН'!$F$16</f>
        <v>0</v>
      </c>
      <c r="F303" s="36">
        <f>SUMIFS(СВЦЭМ!$I$34:$I$777,СВЦЭМ!$A$34:$A$777,$A303,СВЦЭМ!$B$34:$B$777,F$296)+'СЕТ СН'!$F$16</f>
        <v>0</v>
      </c>
      <c r="G303" s="36">
        <f>SUMIFS(СВЦЭМ!$I$34:$I$777,СВЦЭМ!$A$34:$A$777,$A303,СВЦЭМ!$B$34:$B$777,G$296)+'СЕТ СН'!$F$16</f>
        <v>0</v>
      </c>
      <c r="H303" s="36">
        <f>SUMIFS(СВЦЭМ!$I$34:$I$777,СВЦЭМ!$A$34:$A$777,$A303,СВЦЭМ!$B$34:$B$777,H$296)+'СЕТ СН'!$F$16</f>
        <v>0</v>
      </c>
      <c r="I303" s="36">
        <f>SUMIFS(СВЦЭМ!$I$34:$I$777,СВЦЭМ!$A$34:$A$777,$A303,СВЦЭМ!$B$34:$B$777,I$296)+'СЕТ СН'!$F$16</f>
        <v>0</v>
      </c>
      <c r="J303" s="36">
        <f>SUMIFS(СВЦЭМ!$I$34:$I$777,СВЦЭМ!$A$34:$A$777,$A303,СВЦЭМ!$B$34:$B$777,J$296)+'СЕТ СН'!$F$16</f>
        <v>0</v>
      </c>
      <c r="K303" s="36">
        <f>SUMIFS(СВЦЭМ!$I$34:$I$777,СВЦЭМ!$A$34:$A$777,$A303,СВЦЭМ!$B$34:$B$777,K$296)+'СЕТ СН'!$F$16</f>
        <v>0</v>
      </c>
      <c r="L303" s="36">
        <f>SUMIFS(СВЦЭМ!$I$34:$I$777,СВЦЭМ!$A$34:$A$777,$A303,СВЦЭМ!$B$34:$B$777,L$296)+'СЕТ СН'!$F$16</f>
        <v>0</v>
      </c>
      <c r="M303" s="36">
        <f>SUMIFS(СВЦЭМ!$I$34:$I$777,СВЦЭМ!$A$34:$A$777,$A303,СВЦЭМ!$B$34:$B$777,M$296)+'СЕТ СН'!$F$16</f>
        <v>0</v>
      </c>
      <c r="N303" s="36">
        <f>SUMIFS(СВЦЭМ!$I$34:$I$777,СВЦЭМ!$A$34:$A$777,$A303,СВЦЭМ!$B$34:$B$777,N$296)+'СЕТ СН'!$F$16</f>
        <v>0</v>
      </c>
      <c r="O303" s="36">
        <f>SUMIFS(СВЦЭМ!$I$34:$I$777,СВЦЭМ!$A$34:$A$777,$A303,СВЦЭМ!$B$34:$B$777,O$296)+'СЕТ СН'!$F$16</f>
        <v>0</v>
      </c>
      <c r="P303" s="36">
        <f>SUMIFS(СВЦЭМ!$I$34:$I$777,СВЦЭМ!$A$34:$A$777,$A303,СВЦЭМ!$B$34:$B$777,P$296)+'СЕТ СН'!$F$16</f>
        <v>0</v>
      </c>
      <c r="Q303" s="36">
        <f>SUMIFS(СВЦЭМ!$I$34:$I$777,СВЦЭМ!$A$34:$A$777,$A303,СВЦЭМ!$B$34:$B$777,Q$296)+'СЕТ СН'!$F$16</f>
        <v>0</v>
      </c>
      <c r="R303" s="36">
        <f>SUMIFS(СВЦЭМ!$I$34:$I$777,СВЦЭМ!$A$34:$A$777,$A303,СВЦЭМ!$B$34:$B$777,R$296)+'СЕТ СН'!$F$16</f>
        <v>0</v>
      </c>
      <c r="S303" s="36">
        <f>SUMIFS(СВЦЭМ!$I$34:$I$777,СВЦЭМ!$A$34:$A$777,$A303,СВЦЭМ!$B$34:$B$777,S$296)+'СЕТ СН'!$F$16</f>
        <v>0</v>
      </c>
      <c r="T303" s="36">
        <f>SUMIFS(СВЦЭМ!$I$34:$I$777,СВЦЭМ!$A$34:$A$777,$A303,СВЦЭМ!$B$34:$B$777,T$296)+'СЕТ СН'!$F$16</f>
        <v>0</v>
      </c>
      <c r="U303" s="36">
        <f>SUMIFS(СВЦЭМ!$I$34:$I$777,СВЦЭМ!$A$34:$A$777,$A303,СВЦЭМ!$B$34:$B$777,U$296)+'СЕТ СН'!$F$16</f>
        <v>0</v>
      </c>
      <c r="V303" s="36">
        <f>SUMIFS(СВЦЭМ!$I$34:$I$777,СВЦЭМ!$A$34:$A$777,$A303,СВЦЭМ!$B$34:$B$777,V$296)+'СЕТ СН'!$F$16</f>
        <v>0</v>
      </c>
      <c r="W303" s="36">
        <f>SUMIFS(СВЦЭМ!$I$34:$I$777,СВЦЭМ!$A$34:$A$777,$A303,СВЦЭМ!$B$34:$B$777,W$296)+'СЕТ СН'!$F$16</f>
        <v>0</v>
      </c>
      <c r="X303" s="36">
        <f>SUMIFS(СВЦЭМ!$I$34:$I$777,СВЦЭМ!$A$34:$A$777,$A303,СВЦЭМ!$B$34:$B$777,X$296)+'СЕТ СН'!$F$16</f>
        <v>0</v>
      </c>
      <c r="Y303" s="36">
        <f>SUMIFS(СВЦЭМ!$I$34:$I$777,СВЦЭМ!$A$34:$A$777,$A303,СВЦЭМ!$B$34:$B$777,Y$296)+'СЕТ СН'!$F$16</f>
        <v>0</v>
      </c>
    </row>
    <row r="304" spans="1:27" ht="15.75" hidden="1" x14ac:dyDescent="0.2">
      <c r="A304" s="35">
        <f t="shared" si="8"/>
        <v>44051</v>
      </c>
      <c r="B304" s="36">
        <f>SUMIFS(СВЦЭМ!$I$34:$I$777,СВЦЭМ!$A$34:$A$777,$A304,СВЦЭМ!$B$34:$B$777,B$296)+'СЕТ СН'!$F$16</f>
        <v>0</v>
      </c>
      <c r="C304" s="36">
        <f>SUMIFS(СВЦЭМ!$I$34:$I$777,СВЦЭМ!$A$34:$A$777,$A304,СВЦЭМ!$B$34:$B$777,C$296)+'СЕТ СН'!$F$16</f>
        <v>0</v>
      </c>
      <c r="D304" s="36">
        <f>SUMIFS(СВЦЭМ!$I$34:$I$777,СВЦЭМ!$A$34:$A$777,$A304,СВЦЭМ!$B$34:$B$777,D$296)+'СЕТ СН'!$F$16</f>
        <v>0</v>
      </c>
      <c r="E304" s="36">
        <f>SUMIFS(СВЦЭМ!$I$34:$I$777,СВЦЭМ!$A$34:$A$777,$A304,СВЦЭМ!$B$34:$B$777,E$296)+'СЕТ СН'!$F$16</f>
        <v>0</v>
      </c>
      <c r="F304" s="36">
        <f>SUMIFS(СВЦЭМ!$I$34:$I$777,СВЦЭМ!$A$34:$A$777,$A304,СВЦЭМ!$B$34:$B$777,F$296)+'СЕТ СН'!$F$16</f>
        <v>0</v>
      </c>
      <c r="G304" s="36">
        <f>SUMIFS(СВЦЭМ!$I$34:$I$777,СВЦЭМ!$A$34:$A$777,$A304,СВЦЭМ!$B$34:$B$777,G$296)+'СЕТ СН'!$F$16</f>
        <v>0</v>
      </c>
      <c r="H304" s="36">
        <f>SUMIFS(СВЦЭМ!$I$34:$I$777,СВЦЭМ!$A$34:$A$777,$A304,СВЦЭМ!$B$34:$B$777,H$296)+'СЕТ СН'!$F$16</f>
        <v>0</v>
      </c>
      <c r="I304" s="36">
        <f>SUMIFS(СВЦЭМ!$I$34:$I$777,СВЦЭМ!$A$34:$A$777,$A304,СВЦЭМ!$B$34:$B$777,I$296)+'СЕТ СН'!$F$16</f>
        <v>0</v>
      </c>
      <c r="J304" s="36">
        <f>SUMIFS(СВЦЭМ!$I$34:$I$777,СВЦЭМ!$A$34:$A$777,$A304,СВЦЭМ!$B$34:$B$777,J$296)+'СЕТ СН'!$F$16</f>
        <v>0</v>
      </c>
      <c r="K304" s="36">
        <f>SUMIFS(СВЦЭМ!$I$34:$I$777,СВЦЭМ!$A$34:$A$777,$A304,СВЦЭМ!$B$34:$B$777,K$296)+'СЕТ СН'!$F$16</f>
        <v>0</v>
      </c>
      <c r="L304" s="36">
        <f>SUMIFS(СВЦЭМ!$I$34:$I$777,СВЦЭМ!$A$34:$A$777,$A304,СВЦЭМ!$B$34:$B$777,L$296)+'СЕТ СН'!$F$16</f>
        <v>0</v>
      </c>
      <c r="M304" s="36">
        <f>SUMIFS(СВЦЭМ!$I$34:$I$777,СВЦЭМ!$A$34:$A$777,$A304,СВЦЭМ!$B$34:$B$777,M$296)+'СЕТ СН'!$F$16</f>
        <v>0</v>
      </c>
      <c r="N304" s="36">
        <f>SUMIFS(СВЦЭМ!$I$34:$I$777,СВЦЭМ!$A$34:$A$777,$A304,СВЦЭМ!$B$34:$B$777,N$296)+'СЕТ СН'!$F$16</f>
        <v>0</v>
      </c>
      <c r="O304" s="36">
        <f>SUMIFS(СВЦЭМ!$I$34:$I$777,СВЦЭМ!$A$34:$A$777,$A304,СВЦЭМ!$B$34:$B$777,O$296)+'СЕТ СН'!$F$16</f>
        <v>0</v>
      </c>
      <c r="P304" s="36">
        <f>SUMIFS(СВЦЭМ!$I$34:$I$777,СВЦЭМ!$A$34:$A$777,$A304,СВЦЭМ!$B$34:$B$777,P$296)+'СЕТ СН'!$F$16</f>
        <v>0</v>
      </c>
      <c r="Q304" s="36">
        <f>SUMIFS(СВЦЭМ!$I$34:$I$777,СВЦЭМ!$A$34:$A$777,$A304,СВЦЭМ!$B$34:$B$777,Q$296)+'СЕТ СН'!$F$16</f>
        <v>0</v>
      </c>
      <c r="R304" s="36">
        <f>SUMIFS(СВЦЭМ!$I$34:$I$777,СВЦЭМ!$A$34:$A$777,$A304,СВЦЭМ!$B$34:$B$777,R$296)+'СЕТ СН'!$F$16</f>
        <v>0</v>
      </c>
      <c r="S304" s="36">
        <f>SUMIFS(СВЦЭМ!$I$34:$I$777,СВЦЭМ!$A$34:$A$777,$A304,СВЦЭМ!$B$34:$B$777,S$296)+'СЕТ СН'!$F$16</f>
        <v>0</v>
      </c>
      <c r="T304" s="36">
        <f>SUMIFS(СВЦЭМ!$I$34:$I$777,СВЦЭМ!$A$34:$A$777,$A304,СВЦЭМ!$B$34:$B$777,T$296)+'СЕТ СН'!$F$16</f>
        <v>0</v>
      </c>
      <c r="U304" s="36">
        <f>SUMIFS(СВЦЭМ!$I$34:$I$777,СВЦЭМ!$A$34:$A$777,$A304,СВЦЭМ!$B$34:$B$777,U$296)+'СЕТ СН'!$F$16</f>
        <v>0</v>
      </c>
      <c r="V304" s="36">
        <f>SUMIFS(СВЦЭМ!$I$34:$I$777,СВЦЭМ!$A$34:$A$777,$A304,СВЦЭМ!$B$34:$B$777,V$296)+'СЕТ СН'!$F$16</f>
        <v>0</v>
      </c>
      <c r="W304" s="36">
        <f>SUMIFS(СВЦЭМ!$I$34:$I$777,СВЦЭМ!$A$34:$A$777,$A304,СВЦЭМ!$B$34:$B$777,W$296)+'СЕТ СН'!$F$16</f>
        <v>0</v>
      </c>
      <c r="X304" s="36">
        <f>SUMIFS(СВЦЭМ!$I$34:$I$777,СВЦЭМ!$A$34:$A$777,$A304,СВЦЭМ!$B$34:$B$777,X$296)+'СЕТ СН'!$F$16</f>
        <v>0</v>
      </c>
      <c r="Y304" s="36">
        <f>SUMIFS(СВЦЭМ!$I$34:$I$777,СВЦЭМ!$A$34:$A$777,$A304,СВЦЭМ!$B$34:$B$777,Y$296)+'СЕТ СН'!$F$16</f>
        <v>0</v>
      </c>
    </row>
    <row r="305" spans="1:25" ht="15.75" hidden="1" x14ac:dyDescent="0.2">
      <c r="A305" s="35">
        <f t="shared" si="8"/>
        <v>44052</v>
      </c>
      <c r="B305" s="36">
        <f>SUMIFS(СВЦЭМ!$I$34:$I$777,СВЦЭМ!$A$34:$A$777,$A305,СВЦЭМ!$B$34:$B$777,B$296)+'СЕТ СН'!$F$16</f>
        <v>0</v>
      </c>
      <c r="C305" s="36">
        <f>SUMIFS(СВЦЭМ!$I$34:$I$777,СВЦЭМ!$A$34:$A$777,$A305,СВЦЭМ!$B$34:$B$777,C$296)+'СЕТ СН'!$F$16</f>
        <v>0</v>
      </c>
      <c r="D305" s="36">
        <f>SUMIFS(СВЦЭМ!$I$34:$I$777,СВЦЭМ!$A$34:$A$777,$A305,СВЦЭМ!$B$34:$B$777,D$296)+'СЕТ СН'!$F$16</f>
        <v>0</v>
      </c>
      <c r="E305" s="36">
        <f>SUMIFS(СВЦЭМ!$I$34:$I$777,СВЦЭМ!$A$34:$A$777,$A305,СВЦЭМ!$B$34:$B$777,E$296)+'СЕТ СН'!$F$16</f>
        <v>0</v>
      </c>
      <c r="F305" s="36">
        <f>SUMIFS(СВЦЭМ!$I$34:$I$777,СВЦЭМ!$A$34:$A$777,$A305,СВЦЭМ!$B$34:$B$777,F$296)+'СЕТ СН'!$F$16</f>
        <v>0</v>
      </c>
      <c r="G305" s="36">
        <f>SUMIFS(СВЦЭМ!$I$34:$I$777,СВЦЭМ!$A$34:$A$777,$A305,СВЦЭМ!$B$34:$B$777,G$296)+'СЕТ СН'!$F$16</f>
        <v>0</v>
      </c>
      <c r="H305" s="36">
        <f>SUMIFS(СВЦЭМ!$I$34:$I$777,СВЦЭМ!$A$34:$A$777,$A305,СВЦЭМ!$B$34:$B$777,H$296)+'СЕТ СН'!$F$16</f>
        <v>0</v>
      </c>
      <c r="I305" s="36">
        <f>SUMIFS(СВЦЭМ!$I$34:$I$777,СВЦЭМ!$A$34:$A$777,$A305,СВЦЭМ!$B$34:$B$777,I$296)+'СЕТ СН'!$F$16</f>
        <v>0</v>
      </c>
      <c r="J305" s="36">
        <f>SUMIFS(СВЦЭМ!$I$34:$I$777,СВЦЭМ!$A$34:$A$777,$A305,СВЦЭМ!$B$34:$B$777,J$296)+'СЕТ СН'!$F$16</f>
        <v>0</v>
      </c>
      <c r="K305" s="36">
        <f>SUMIFS(СВЦЭМ!$I$34:$I$777,СВЦЭМ!$A$34:$A$777,$A305,СВЦЭМ!$B$34:$B$777,K$296)+'СЕТ СН'!$F$16</f>
        <v>0</v>
      </c>
      <c r="L305" s="36">
        <f>SUMIFS(СВЦЭМ!$I$34:$I$777,СВЦЭМ!$A$34:$A$777,$A305,СВЦЭМ!$B$34:$B$777,L$296)+'СЕТ СН'!$F$16</f>
        <v>0</v>
      </c>
      <c r="M305" s="36">
        <f>SUMIFS(СВЦЭМ!$I$34:$I$777,СВЦЭМ!$A$34:$A$777,$A305,СВЦЭМ!$B$34:$B$777,M$296)+'СЕТ СН'!$F$16</f>
        <v>0</v>
      </c>
      <c r="N305" s="36">
        <f>SUMIFS(СВЦЭМ!$I$34:$I$777,СВЦЭМ!$A$34:$A$777,$A305,СВЦЭМ!$B$34:$B$777,N$296)+'СЕТ СН'!$F$16</f>
        <v>0</v>
      </c>
      <c r="O305" s="36">
        <f>SUMIFS(СВЦЭМ!$I$34:$I$777,СВЦЭМ!$A$34:$A$777,$A305,СВЦЭМ!$B$34:$B$777,O$296)+'СЕТ СН'!$F$16</f>
        <v>0</v>
      </c>
      <c r="P305" s="36">
        <f>SUMIFS(СВЦЭМ!$I$34:$I$777,СВЦЭМ!$A$34:$A$777,$A305,СВЦЭМ!$B$34:$B$777,P$296)+'СЕТ СН'!$F$16</f>
        <v>0</v>
      </c>
      <c r="Q305" s="36">
        <f>SUMIFS(СВЦЭМ!$I$34:$I$777,СВЦЭМ!$A$34:$A$777,$A305,СВЦЭМ!$B$34:$B$777,Q$296)+'СЕТ СН'!$F$16</f>
        <v>0</v>
      </c>
      <c r="R305" s="36">
        <f>SUMIFS(СВЦЭМ!$I$34:$I$777,СВЦЭМ!$A$34:$A$777,$A305,СВЦЭМ!$B$34:$B$777,R$296)+'СЕТ СН'!$F$16</f>
        <v>0</v>
      </c>
      <c r="S305" s="36">
        <f>SUMIFS(СВЦЭМ!$I$34:$I$777,СВЦЭМ!$A$34:$A$777,$A305,СВЦЭМ!$B$34:$B$777,S$296)+'СЕТ СН'!$F$16</f>
        <v>0</v>
      </c>
      <c r="T305" s="36">
        <f>SUMIFS(СВЦЭМ!$I$34:$I$777,СВЦЭМ!$A$34:$A$777,$A305,СВЦЭМ!$B$34:$B$777,T$296)+'СЕТ СН'!$F$16</f>
        <v>0</v>
      </c>
      <c r="U305" s="36">
        <f>SUMIFS(СВЦЭМ!$I$34:$I$777,СВЦЭМ!$A$34:$A$777,$A305,СВЦЭМ!$B$34:$B$777,U$296)+'СЕТ СН'!$F$16</f>
        <v>0</v>
      </c>
      <c r="V305" s="36">
        <f>SUMIFS(СВЦЭМ!$I$34:$I$777,СВЦЭМ!$A$34:$A$777,$A305,СВЦЭМ!$B$34:$B$777,V$296)+'СЕТ СН'!$F$16</f>
        <v>0</v>
      </c>
      <c r="W305" s="36">
        <f>SUMIFS(СВЦЭМ!$I$34:$I$777,СВЦЭМ!$A$34:$A$777,$A305,СВЦЭМ!$B$34:$B$777,W$296)+'СЕТ СН'!$F$16</f>
        <v>0</v>
      </c>
      <c r="X305" s="36">
        <f>SUMIFS(СВЦЭМ!$I$34:$I$777,СВЦЭМ!$A$34:$A$777,$A305,СВЦЭМ!$B$34:$B$777,X$296)+'СЕТ СН'!$F$16</f>
        <v>0</v>
      </c>
      <c r="Y305" s="36">
        <f>SUMIFS(СВЦЭМ!$I$34:$I$777,СВЦЭМ!$A$34:$A$777,$A305,СВЦЭМ!$B$34:$B$777,Y$296)+'СЕТ СН'!$F$16</f>
        <v>0</v>
      </c>
    </row>
    <row r="306" spans="1:25" ht="15.75" hidden="1" x14ac:dyDescent="0.2">
      <c r="A306" s="35">
        <f t="shared" si="8"/>
        <v>44053</v>
      </c>
      <c r="B306" s="36">
        <f>SUMIFS(СВЦЭМ!$I$34:$I$777,СВЦЭМ!$A$34:$A$777,$A306,СВЦЭМ!$B$34:$B$777,B$296)+'СЕТ СН'!$F$16</f>
        <v>0</v>
      </c>
      <c r="C306" s="36">
        <f>SUMIFS(СВЦЭМ!$I$34:$I$777,СВЦЭМ!$A$34:$A$777,$A306,СВЦЭМ!$B$34:$B$777,C$296)+'СЕТ СН'!$F$16</f>
        <v>0</v>
      </c>
      <c r="D306" s="36">
        <f>SUMIFS(СВЦЭМ!$I$34:$I$777,СВЦЭМ!$A$34:$A$777,$A306,СВЦЭМ!$B$34:$B$777,D$296)+'СЕТ СН'!$F$16</f>
        <v>0</v>
      </c>
      <c r="E306" s="36">
        <f>SUMIFS(СВЦЭМ!$I$34:$I$777,СВЦЭМ!$A$34:$A$777,$A306,СВЦЭМ!$B$34:$B$777,E$296)+'СЕТ СН'!$F$16</f>
        <v>0</v>
      </c>
      <c r="F306" s="36">
        <f>SUMIFS(СВЦЭМ!$I$34:$I$777,СВЦЭМ!$A$34:$A$777,$A306,СВЦЭМ!$B$34:$B$777,F$296)+'СЕТ СН'!$F$16</f>
        <v>0</v>
      </c>
      <c r="G306" s="36">
        <f>SUMIFS(СВЦЭМ!$I$34:$I$777,СВЦЭМ!$A$34:$A$777,$A306,СВЦЭМ!$B$34:$B$777,G$296)+'СЕТ СН'!$F$16</f>
        <v>0</v>
      </c>
      <c r="H306" s="36">
        <f>SUMIFS(СВЦЭМ!$I$34:$I$777,СВЦЭМ!$A$34:$A$777,$A306,СВЦЭМ!$B$34:$B$777,H$296)+'СЕТ СН'!$F$16</f>
        <v>0</v>
      </c>
      <c r="I306" s="36">
        <f>SUMIFS(СВЦЭМ!$I$34:$I$777,СВЦЭМ!$A$34:$A$777,$A306,СВЦЭМ!$B$34:$B$777,I$296)+'СЕТ СН'!$F$16</f>
        <v>0</v>
      </c>
      <c r="J306" s="36">
        <f>SUMIFS(СВЦЭМ!$I$34:$I$777,СВЦЭМ!$A$34:$A$777,$A306,СВЦЭМ!$B$34:$B$777,J$296)+'СЕТ СН'!$F$16</f>
        <v>0</v>
      </c>
      <c r="K306" s="36">
        <f>SUMIFS(СВЦЭМ!$I$34:$I$777,СВЦЭМ!$A$34:$A$777,$A306,СВЦЭМ!$B$34:$B$777,K$296)+'СЕТ СН'!$F$16</f>
        <v>0</v>
      </c>
      <c r="L306" s="36">
        <f>SUMIFS(СВЦЭМ!$I$34:$I$777,СВЦЭМ!$A$34:$A$777,$A306,СВЦЭМ!$B$34:$B$777,L$296)+'СЕТ СН'!$F$16</f>
        <v>0</v>
      </c>
      <c r="M306" s="36">
        <f>SUMIFS(СВЦЭМ!$I$34:$I$777,СВЦЭМ!$A$34:$A$777,$A306,СВЦЭМ!$B$34:$B$777,M$296)+'СЕТ СН'!$F$16</f>
        <v>0</v>
      </c>
      <c r="N306" s="36">
        <f>SUMIFS(СВЦЭМ!$I$34:$I$777,СВЦЭМ!$A$34:$A$777,$A306,СВЦЭМ!$B$34:$B$777,N$296)+'СЕТ СН'!$F$16</f>
        <v>0</v>
      </c>
      <c r="O306" s="36">
        <f>SUMIFS(СВЦЭМ!$I$34:$I$777,СВЦЭМ!$A$34:$A$777,$A306,СВЦЭМ!$B$34:$B$777,O$296)+'СЕТ СН'!$F$16</f>
        <v>0</v>
      </c>
      <c r="P306" s="36">
        <f>SUMIFS(СВЦЭМ!$I$34:$I$777,СВЦЭМ!$A$34:$A$777,$A306,СВЦЭМ!$B$34:$B$777,P$296)+'СЕТ СН'!$F$16</f>
        <v>0</v>
      </c>
      <c r="Q306" s="36">
        <f>SUMIFS(СВЦЭМ!$I$34:$I$777,СВЦЭМ!$A$34:$A$777,$A306,СВЦЭМ!$B$34:$B$777,Q$296)+'СЕТ СН'!$F$16</f>
        <v>0</v>
      </c>
      <c r="R306" s="36">
        <f>SUMIFS(СВЦЭМ!$I$34:$I$777,СВЦЭМ!$A$34:$A$777,$A306,СВЦЭМ!$B$34:$B$777,R$296)+'СЕТ СН'!$F$16</f>
        <v>0</v>
      </c>
      <c r="S306" s="36">
        <f>SUMIFS(СВЦЭМ!$I$34:$I$777,СВЦЭМ!$A$34:$A$777,$A306,СВЦЭМ!$B$34:$B$777,S$296)+'СЕТ СН'!$F$16</f>
        <v>0</v>
      </c>
      <c r="T306" s="36">
        <f>SUMIFS(СВЦЭМ!$I$34:$I$777,СВЦЭМ!$A$34:$A$777,$A306,СВЦЭМ!$B$34:$B$777,T$296)+'СЕТ СН'!$F$16</f>
        <v>0</v>
      </c>
      <c r="U306" s="36">
        <f>SUMIFS(СВЦЭМ!$I$34:$I$777,СВЦЭМ!$A$34:$A$777,$A306,СВЦЭМ!$B$34:$B$777,U$296)+'СЕТ СН'!$F$16</f>
        <v>0</v>
      </c>
      <c r="V306" s="36">
        <f>SUMIFS(СВЦЭМ!$I$34:$I$777,СВЦЭМ!$A$34:$A$777,$A306,СВЦЭМ!$B$34:$B$777,V$296)+'СЕТ СН'!$F$16</f>
        <v>0</v>
      </c>
      <c r="W306" s="36">
        <f>SUMIFS(СВЦЭМ!$I$34:$I$777,СВЦЭМ!$A$34:$A$777,$A306,СВЦЭМ!$B$34:$B$777,W$296)+'СЕТ СН'!$F$16</f>
        <v>0</v>
      </c>
      <c r="X306" s="36">
        <f>SUMIFS(СВЦЭМ!$I$34:$I$777,СВЦЭМ!$A$34:$A$777,$A306,СВЦЭМ!$B$34:$B$777,X$296)+'СЕТ СН'!$F$16</f>
        <v>0</v>
      </c>
      <c r="Y306" s="36">
        <f>SUMIFS(СВЦЭМ!$I$34:$I$777,СВЦЭМ!$A$34:$A$777,$A306,СВЦЭМ!$B$34:$B$777,Y$296)+'СЕТ СН'!$F$16</f>
        <v>0</v>
      </c>
    </row>
    <row r="307" spans="1:25" ht="15.75" hidden="1" x14ac:dyDescent="0.2">
      <c r="A307" s="35">
        <f t="shared" si="8"/>
        <v>44054</v>
      </c>
      <c r="B307" s="36">
        <f>SUMIFS(СВЦЭМ!$I$34:$I$777,СВЦЭМ!$A$34:$A$777,$A307,СВЦЭМ!$B$34:$B$777,B$296)+'СЕТ СН'!$F$16</f>
        <v>0</v>
      </c>
      <c r="C307" s="36">
        <f>SUMIFS(СВЦЭМ!$I$34:$I$777,СВЦЭМ!$A$34:$A$777,$A307,СВЦЭМ!$B$34:$B$777,C$296)+'СЕТ СН'!$F$16</f>
        <v>0</v>
      </c>
      <c r="D307" s="36">
        <f>SUMIFS(СВЦЭМ!$I$34:$I$777,СВЦЭМ!$A$34:$A$777,$A307,СВЦЭМ!$B$34:$B$777,D$296)+'СЕТ СН'!$F$16</f>
        <v>0</v>
      </c>
      <c r="E307" s="36">
        <f>SUMIFS(СВЦЭМ!$I$34:$I$777,СВЦЭМ!$A$34:$A$777,$A307,СВЦЭМ!$B$34:$B$777,E$296)+'СЕТ СН'!$F$16</f>
        <v>0</v>
      </c>
      <c r="F307" s="36">
        <f>SUMIFS(СВЦЭМ!$I$34:$I$777,СВЦЭМ!$A$34:$A$777,$A307,СВЦЭМ!$B$34:$B$777,F$296)+'СЕТ СН'!$F$16</f>
        <v>0</v>
      </c>
      <c r="G307" s="36">
        <f>SUMIFS(СВЦЭМ!$I$34:$I$777,СВЦЭМ!$A$34:$A$777,$A307,СВЦЭМ!$B$34:$B$777,G$296)+'СЕТ СН'!$F$16</f>
        <v>0</v>
      </c>
      <c r="H307" s="36">
        <f>SUMIFS(СВЦЭМ!$I$34:$I$777,СВЦЭМ!$A$34:$A$777,$A307,СВЦЭМ!$B$34:$B$777,H$296)+'СЕТ СН'!$F$16</f>
        <v>0</v>
      </c>
      <c r="I307" s="36">
        <f>SUMIFS(СВЦЭМ!$I$34:$I$777,СВЦЭМ!$A$34:$A$777,$A307,СВЦЭМ!$B$34:$B$777,I$296)+'СЕТ СН'!$F$16</f>
        <v>0</v>
      </c>
      <c r="J307" s="36">
        <f>SUMIFS(СВЦЭМ!$I$34:$I$777,СВЦЭМ!$A$34:$A$777,$A307,СВЦЭМ!$B$34:$B$777,J$296)+'СЕТ СН'!$F$16</f>
        <v>0</v>
      </c>
      <c r="K307" s="36">
        <f>SUMIFS(СВЦЭМ!$I$34:$I$777,СВЦЭМ!$A$34:$A$777,$A307,СВЦЭМ!$B$34:$B$777,K$296)+'СЕТ СН'!$F$16</f>
        <v>0</v>
      </c>
      <c r="L307" s="36">
        <f>SUMIFS(СВЦЭМ!$I$34:$I$777,СВЦЭМ!$A$34:$A$777,$A307,СВЦЭМ!$B$34:$B$777,L$296)+'СЕТ СН'!$F$16</f>
        <v>0</v>
      </c>
      <c r="M307" s="36">
        <f>SUMIFS(СВЦЭМ!$I$34:$I$777,СВЦЭМ!$A$34:$A$777,$A307,СВЦЭМ!$B$34:$B$777,M$296)+'СЕТ СН'!$F$16</f>
        <v>0</v>
      </c>
      <c r="N307" s="36">
        <f>SUMIFS(СВЦЭМ!$I$34:$I$777,СВЦЭМ!$A$34:$A$777,$A307,СВЦЭМ!$B$34:$B$777,N$296)+'СЕТ СН'!$F$16</f>
        <v>0</v>
      </c>
      <c r="O307" s="36">
        <f>SUMIFS(СВЦЭМ!$I$34:$I$777,СВЦЭМ!$A$34:$A$777,$A307,СВЦЭМ!$B$34:$B$777,O$296)+'СЕТ СН'!$F$16</f>
        <v>0</v>
      </c>
      <c r="P307" s="36">
        <f>SUMIFS(СВЦЭМ!$I$34:$I$777,СВЦЭМ!$A$34:$A$777,$A307,СВЦЭМ!$B$34:$B$777,P$296)+'СЕТ СН'!$F$16</f>
        <v>0</v>
      </c>
      <c r="Q307" s="36">
        <f>SUMIFS(СВЦЭМ!$I$34:$I$777,СВЦЭМ!$A$34:$A$777,$A307,СВЦЭМ!$B$34:$B$777,Q$296)+'СЕТ СН'!$F$16</f>
        <v>0</v>
      </c>
      <c r="R307" s="36">
        <f>SUMIFS(СВЦЭМ!$I$34:$I$777,СВЦЭМ!$A$34:$A$777,$A307,СВЦЭМ!$B$34:$B$777,R$296)+'СЕТ СН'!$F$16</f>
        <v>0</v>
      </c>
      <c r="S307" s="36">
        <f>SUMIFS(СВЦЭМ!$I$34:$I$777,СВЦЭМ!$A$34:$A$777,$A307,СВЦЭМ!$B$34:$B$777,S$296)+'СЕТ СН'!$F$16</f>
        <v>0</v>
      </c>
      <c r="T307" s="36">
        <f>SUMIFS(СВЦЭМ!$I$34:$I$777,СВЦЭМ!$A$34:$A$777,$A307,СВЦЭМ!$B$34:$B$777,T$296)+'СЕТ СН'!$F$16</f>
        <v>0</v>
      </c>
      <c r="U307" s="36">
        <f>SUMIFS(СВЦЭМ!$I$34:$I$777,СВЦЭМ!$A$34:$A$777,$A307,СВЦЭМ!$B$34:$B$777,U$296)+'СЕТ СН'!$F$16</f>
        <v>0</v>
      </c>
      <c r="V307" s="36">
        <f>SUMIFS(СВЦЭМ!$I$34:$I$777,СВЦЭМ!$A$34:$A$777,$A307,СВЦЭМ!$B$34:$B$777,V$296)+'СЕТ СН'!$F$16</f>
        <v>0</v>
      </c>
      <c r="W307" s="36">
        <f>SUMIFS(СВЦЭМ!$I$34:$I$777,СВЦЭМ!$A$34:$A$777,$A307,СВЦЭМ!$B$34:$B$777,W$296)+'СЕТ СН'!$F$16</f>
        <v>0</v>
      </c>
      <c r="X307" s="36">
        <f>SUMIFS(СВЦЭМ!$I$34:$I$777,СВЦЭМ!$A$34:$A$777,$A307,СВЦЭМ!$B$34:$B$777,X$296)+'СЕТ СН'!$F$16</f>
        <v>0</v>
      </c>
      <c r="Y307" s="36">
        <f>SUMIFS(СВЦЭМ!$I$34:$I$777,СВЦЭМ!$A$34:$A$777,$A307,СВЦЭМ!$B$34:$B$777,Y$296)+'СЕТ СН'!$F$16</f>
        <v>0</v>
      </c>
    </row>
    <row r="308" spans="1:25" ht="15.75" hidden="1" x14ac:dyDescent="0.2">
      <c r="A308" s="35">
        <f t="shared" si="8"/>
        <v>44055</v>
      </c>
      <c r="B308" s="36">
        <f>SUMIFS(СВЦЭМ!$I$34:$I$777,СВЦЭМ!$A$34:$A$777,$A308,СВЦЭМ!$B$34:$B$777,B$296)+'СЕТ СН'!$F$16</f>
        <v>0</v>
      </c>
      <c r="C308" s="36">
        <f>SUMIFS(СВЦЭМ!$I$34:$I$777,СВЦЭМ!$A$34:$A$777,$A308,СВЦЭМ!$B$34:$B$777,C$296)+'СЕТ СН'!$F$16</f>
        <v>0</v>
      </c>
      <c r="D308" s="36">
        <f>SUMIFS(СВЦЭМ!$I$34:$I$777,СВЦЭМ!$A$34:$A$777,$A308,СВЦЭМ!$B$34:$B$777,D$296)+'СЕТ СН'!$F$16</f>
        <v>0</v>
      </c>
      <c r="E308" s="36">
        <f>SUMIFS(СВЦЭМ!$I$34:$I$777,СВЦЭМ!$A$34:$A$777,$A308,СВЦЭМ!$B$34:$B$777,E$296)+'СЕТ СН'!$F$16</f>
        <v>0</v>
      </c>
      <c r="F308" s="36">
        <f>SUMIFS(СВЦЭМ!$I$34:$I$777,СВЦЭМ!$A$34:$A$777,$A308,СВЦЭМ!$B$34:$B$777,F$296)+'СЕТ СН'!$F$16</f>
        <v>0</v>
      </c>
      <c r="G308" s="36">
        <f>SUMIFS(СВЦЭМ!$I$34:$I$777,СВЦЭМ!$A$34:$A$777,$A308,СВЦЭМ!$B$34:$B$777,G$296)+'СЕТ СН'!$F$16</f>
        <v>0</v>
      </c>
      <c r="H308" s="36">
        <f>SUMIFS(СВЦЭМ!$I$34:$I$777,СВЦЭМ!$A$34:$A$777,$A308,СВЦЭМ!$B$34:$B$777,H$296)+'СЕТ СН'!$F$16</f>
        <v>0</v>
      </c>
      <c r="I308" s="36">
        <f>SUMIFS(СВЦЭМ!$I$34:$I$777,СВЦЭМ!$A$34:$A$777,$A308,СВЦЭМ!$B$34:$B$777,I$296)+'СЕТ СН'!$F$16</f>
        <v>0</v>
      </c>
      <c r="J308" s="36">
        <f>SUMIFS(СВЦЭМ!$I$34:$I$777,СВЦЭМ!$A$34:$A$777,$A308,СВЦЭМ!$B$34:$B$777,J$296)+'СЕТ СН'!$F$16</f>
        <v>0</v>
      </c>
      <c r="K308" s="36">
        <f>SUMIFS(СВЦЭМ!$I$34:$I$777,СВЦЭМ!$A$34:$A$777,$A308,СВЦЭМ!$B$34:$B$777,K$296)+'СЕТ СН'!$F$16</f>
        <v>0</v>
      </c>
      <c r="L308" s="36">
        <f>SUMIFS(СВЦЭМ!$I$34:$I$777,СВЦЭМ!$A$34:$A$777,$A308,СВЦЭМ!$B$34:$B$777,L$296)+'СЕТ СН'!$F$16</f>
        <v>0</v>
      </c>
      <c r="M308" s="36">
        <f>SUMIFS(СВЦЭМ!$I$34:$I$777,СВЦЭМ!$A$34:$A$777,$A308,СВЦЭМ!$B$34:$B$777,M$296)+'СЕТ СН'!$F$16</f>
        <v>0</v>
      </c>
      <c r="N308" s="36">
        <f>SUMIFS(СВЦЭМ!$I$34:$I$777,СВЦЭМ!$A$34:$A$777,$A308,СВЦЭМ!$B$34:$B$777,N$296)+'СЕТ СН'!$F$16</f>
        <v>0</v>
      </c>
      <c r="O308" s="36">
        <f>SUMIFS(СВЦЭМ!$I$34:$I$777,СВЦЭМ!$A$34:$A$777,$A308,СВЦЭМ!$B$34:$B$777,O$296)+'СЕТ СН'!$F$16</f>
        <v>0</v>
      </c>
      <c r="P308" s="36">
        <f>SUMIFS(СВЦЭМ!$I$34:$I$777,СВЦЭМ!$A$34:$A$777,$A308,СВЦЭМ!$B$34:$B$777,P$296)+'СЕТ СН'!$F$16</f>
        <v>0</v>
      </c>
      <c r="Q308" s="36">
        <f>SUMIFS(СВЦЭМ!$I$34:$I$777,СВЦЭМ!$A$34:$A$777,$A308,СВЦЭМ!$B$34:$B$777,Q$296)+'СЕТ СН'!$F$16</f>
        <v>0</v>
      </c>
      <c r="R308" s="36">
        <f>SUMIFS(СВЦЭМ!$I$34:$I$777,СВЦЭМ!$A$34:$A$777,$A308,СВЦЭМ!$B$34:$B$777,R$296)+'СЕТ СН'!$F$16</f>
        <v>0</v>
      </c>
      <c r="S308" s="36">
        <f>SUMIFS(СВЦЭМ!$I$34:$I$777,СВЦЭМ!$A$34:$A$777,$A308,СВЦЭМ!$B$34:$B$777,S$296)+'СЕТ СН'!$F$16</f>
        <v>0</v>
      </c>
      <c r="T308" s="36">
        <f>SUMIFS(СВЦЭМ!$I$34:$I$777,СВЦЭМ!$A$34:$A$777,$A308,СВЦЭМ!$B$34:$B$777,T$296)+'СЕТ СН'!$F$16</f>
        <v>0</v>
      </c>
      <c r="U308" s="36">
        <f>SUMIFS(СВЦЭМ!$I$34:$I$777,СВЦЭМ!$A$34:$A$777,$A308,СВЦЭМ!$B$34:$B$777,U$296)+'СЕТ СН'!$F$16</f>
        <v>0</v>
      </c>
      <c r="V308" s="36">
        <f>SUMIFS(СВЦЭМ!$I$34:$I$777,СВЦЭМ!$A$34:$A$777,$A308,СВЦЭМ!$B$34:$B$777,V$296)+'СЕТ СН'!$F$16</f>
        <v>0</v>
      </c>
      <c r="W308" s="36">
        <f>SUMIFS(СВЦЭМ!$I$34:$I$777,СВЦЭМ!$A$34:$A$777,$A308,СВЦЭМ!$B$34:$B$777,W$296)+'СЕТ СН'!$F$16</f>
        <v>0</v>
      </c>
      <c r="X308" s="36">
        <f>SUMIFS(СВЦЭМ!$I$34:$I$777,СВЦЭМ!$A$34:$A$777,$A308,СВЦЭМ!$B$34:$B$777,X$296)+'СЕТ СН'!$F$16</f>
        <v>0</v>
      </c>
      <c r="Y308" s="36">
        <f>SUMIFS(СВЦЭМ!$I$34:$I$777,СВЦЭМ!$A$34:$A$777,$A308,СВЦЭМ!$B$34:$B$777,Y$296)+'СЕТ СН'!$F$16</f>
        <v>0</v>
      </c>
    </row>
    <row r="309" spans="1:25" ht="15.75" hidden="1" x14ac:dyDescent="0.2">
      <c r="A309" s="35">
        <f t="shared" si="8"/>
        <v>44056</v>
      </c>
      <c r="B309" s="36">
        <f>SUMIFS(СВЦЭМ!$I$34:$I$777,СВЦЭМ!$A$34:$A$777,$A309,СВЦЭМ!$B$34:$B$777,B$296)+'СЕТ СН'!$F$16</f>
        <v>0</v>
      </c>
      <c r="C309" s="36">
        <f>SUMIFS(СВЦЭМ!$I$34:$I$777,СВЦЭМ!$A$34:$A$777,$A309,СВЦЭМ!$B$34:$B$777,C$296)+'СЕТ СН'!$F$16</f>
        <v>0</v>
      </c>
      <c r="D309" s="36">
        <f>SUMIFS(СВЦЭМ!$I$34:$I$777,СВЦЭМ!$A$34:$A$777,$A309,СВЦЭМ!$B$34:$B$777,D$296)+'СЕТ СН'!$F$16</f>
        <v>0</v>
      </c>
      <c r="E309" s="36">
        <f>SUMIFS(СВЦЭМ!$I$34:$I$777,СВЦЭМ!$A$34:$A$777,$A309,СВЦЭМ!$B$34:$B$777,E$296)+'СЕТ СН'!$F$16</f>
        <v>0</v>
      </c>
      <c r="F309" s="36">
        <f>SUMIFS(СВЦЭМ!$I$34:$I$777,СВЦЭМ!$A$34:$A$777,$A309,СВЦЭМ!$B$34:$B$777,F$296)+'СЕТ СН'!$F$16</f>
        <v>0</v>
      </c>
      <c r="G309" s="36">
        <f>SUMIFS(СВЦЭМ!$I$34:$I$777,СВЦЭМ!$A$34:$A$777,$A309,СВЦЭМ!$B$34:$B$777,G$296)+'СЕТ СН'!$F$16</f>
        <v>0</v>
      </c>
      <c r="H309" s="36">
        <f>SUMIFS(СВЦЭМ!$I$34:$I$777,СВЦЭМ!$A$34:$A$777,$A309,СВЦЭМ!$B$34:$B$777,H$296)+'СЕТ СН'!$F$16</f>
        <v>0</v>
      </c>
      <c r="I309" s="36">
        <f>SUMIFS(СВЦЭМ!$I$34:$I$777,СВЦЭМ!$A$34:$A$777,$A309,СВЦЭМ!$B$34:$B$777,I$296)+'СЕТ СН'!$F$16</f>
        <v>0</v>
      </c>
      <c r="J309" s="36">
        <f>SUMIFS(СВЦЭМ!$I$34:$I$777,СВЦЭМ!$A$34:$A$777,$A309,СВЦЭМ!$B$34:$B$777,J$296)+'СЕТ СН'!$F$16</f>
        <v>0</v>
      </c>
      <c r="K309" s="36">
        <f>SUMIFS(СВЦЭМ!$I$34:$I$777,СВЦЭМ!$A$34:$A$777,$A309,СВЦЭМ!$B$34:$B$777,K$296)+'СЕТ СН'!$F$16</f>
        <v>0</v>
      </c>
      <c r="L309" s="36">
        <f>SUMIFS(СВЦЭМ!$I$34:$I$777,СВЦЭМ!$A$34:$A$777,$A309,СВЦЭМ!$B$34:$B$777,L$296)+'СЕТ СН'!$F$16</f>
        <v>0</v>
      </c>
      <c r="M309" s="36">
        <f>SUMIFS(СВЦЭМ!$I$34:$I$777,СВЦЭМ!$A$34:$A$777,$A309,СВЦЭМ!$B$34:$B$777,M$296)+'СЕТ СН'!$F$16</f>
        <v>0</v>
      </c>
      <c r="N309" s="36">
        <f>SUMIFS(СВЦЭМ!$I$34:$I$777,СВЦЭМ!$A$34:$A$777,$A309,СВЦЭМ!$B$34:$B$777,N$296)+'СЕТ СН'!$F$16</f>
        <v>0</v>
      </c>
      <c r="O309" s="36">
        <f>SUMIFS(СВЦЭМ!$I$34:$I$777,СВЦЭМ!$A$34:$A$777,$A309,СВЦЭМ!$B$34:$B$777,O$296)+'СЕТ СН'!$F$16</f>
        <v>0</v>
      </c>
      <c r="P309" s="36">
        <f>SUMIFS(СВЦЭМ!$I$34:$I$777,СВЦЭМ!$A$34:$A$777,$A309,СВЦЭМ!$B$34:$B$777,P$296)+'СЕТ СН'!$F$16</f>
        <v>0</v>
      </c>
      <c r="Q309" s="36">
        <f>SUMIFS(СВЦЭМ!$I$34:$I$777,СВЦЭМ!$A$34:$A$777,$A309,СВЦЭМ!$B$34:$B$777,Q$296)+'СЕТ СН'!$F$16</f>
        <v>0</v>
      </c>
      <c r="R309" s="36">
        <f>SUMIFS(СВЦЭМ!$I$34:$I$777,СВЦЭМ!$A$34:$A$777,$A309,СВЦЭМ!$B$34:$B$777,R$296)+'СЕТ СН'!$F$16</f>
        <v>0</v>
      </c>
      <c r="S309" s="36">
        <f>SUMIFS(СВЦЭМ!$I$34:$I$777,СВЦЭМ!$A$34:$A$777,$A309,СВЦЭМ!$B$34:$B$777,S$296)+'СЕТ СН'!$F$16</f>
        <v>0</v>
      </c>
      <c r="T309" s="36">
        <f>SUMIFS(СВЦЭМ!$I$34:$I$777,СВЦЭМ!$A$34:$A$777,$A309,СВЦЭМ!$B$34:$B$777,T$296)+'СЕТ СН'!$F$16</f>
        <v>0</v>
      </c>
      <c r="U309" s="36">
        <f>SUMIFS(СВЦЭМ!$I$34:$I$777,СВЦЭМ!$A$34:$A$777,$A309,СВЦЭМ!$B$34:$B$777,U$296)+'СЕТ СН'!$F$16</f>
        <v>0</v>
      </c>
      <c r="V309" s="36">
        <f>SUMIFS(СВЦЭМ!$I$34:$I$777,СВЦЭМ!$A$34:$A$777,$A309,СВЦЭМ!$B$34:$B$777,V$296)+'СЕТ СН'!$F$16</f>
        <v>0</v>
      </c>
      <c r="W309" s="36">
        <f>SUMIFS(СВЦЭМ!$I$34:$I$777,СВЦЭМ!$A$34:$A$777,$A309,СВЦЭМ!$B$34:$B$777,W$296)+'СЕТ СН'!$F$16</f>
        <v>0</v>
      </c>
      <c r="X309" s="36">
        <f>SUMIFS(СВЦЭМ!$I$34:$I$777,СВЦЭМ!$A$34:$A$777,$A309,СВЦЭМ!$B$34:$B$777,X$296)+'СЕТ СН'!$F$16</f>
        <v>0</v>
      </c>
      <c r="Y309" s="36">
        <f>SUMIFS(СВЦЭМ!$I$34:$I$777,СВЦЭМ!$A$34:$A$777,$A309,СВЦЭМ!$B$34:$B$777,Y$296)+'СЕТ СН'!$F$16</f>
        <v>0</v>
      </c>
    </row>
    <row r="310" spans="1:25" ht="15.75" hidden="1" x14ac:dyDescent="0.2">
      <c r="A310" s="35">
        <f t="shared" si="8"/>
        <v>44057</v>
      </c>
      <c r="B310" s="36">
        <f>SUMIFS(СВЦЭМ!$I$34:$I$777,СВЦЭМ!$A$34:$A$777,$A310,СВЦЭМ!$B$34:$B$777,B$296)+'СЕТ СН'!$F$16</f>
        <v>0</v>
      </c>
      <c r="C310" s="36">
        <f>SUMIFS(СВЦЭМ!$I$34:$I$777,СВЦЭМ!$A$34:$A$777,$A310,СВЦЭМ!$B$34:$B$777,C$296)+'СЕТ СН'!$F$16</f>
        <v>0</v>
      </c>
      <c r="D310" s="36">
        <f>SUMIFS(СВЦЭМ!$I$34:$I$777,СВЦЭМ!$A$34:$A$777,$A310,СВЦЭМ!$B$34:$B$777,D$296)+'СЕТ СН'!$F$16</f>
        <v>0</v>
      </c>
      <c r="E310" s="36">
        <f>SUMIFS(СВЦЭМ!$I$34:$I$777,СВЦЭМ!$A$34:$A$777,$A310,СВЦЭМ!$B$34:$B$777,E$296)+'СЕТ СН'!$F$16</f>
        <v>0</v>
      </c>
      <c r="F310" s="36">
        <f>SUMIFS(СВЦЭМ!$I$34:$I$777,СВЦЭМ!$A$34:$A$777,$A310,СВЦЭМ!$B$34:$B$777,F$296)+'СЕТ СН'!$F$16</f>
        <v>0</v>
      </c>
      <c r="G310" s="36">
        <f>SUMIFS(СВЦЭМ!$I$34:$I$777,СВЦЭМ!$A$34:$A$777,$A310,СВЦЭМ!$B$34:$B$777,G$296)+'СЕТ СН'!$F$16</f>
        <v>0</v>
      </c>
      <c r="H310" s="36">
        <f>SUMIFS(СВЦЭМ!$I$34:$I$777,СВЦЭМ!$A$34:$A$777,$A310,СВЦЭМ!$B$34:$B$777,H$296)+'СЕТ СН'!$F$16</f>
        <v>0</v>
      </c>
      <c r="I310" s="36">
        <f>SUMIFS(СВЦЭМ!$I$34:$I$777,СВЦЭМ!$A$34:$A$777,$A310,СВЦЭМ!$B$34:$B$777,I$296)+'СЕТ СН'!$F$16</f>
        <v>0</v>
      </c>
      <c r="J310" s="36">
        <f>SUMIFS(СВЦЭМ!$I$34:$I$777,СВЦЭМ!$A$34:$A$777,$A310,СВЦЭМ!$B$34:$B$777,J$296)+'СЕТ СН'!$F$16</f>
        <v>0</v>
      </c>
      <c r="K310" s="36">
        <f>SUMIFS(СВЦЭМ!$I$34:$I$777,СВЦЭМ!$A$34:$A$777,$A310,СВЦЭМ!$B$34:$B$777,K$296)+'СЕТ СН'!$F$16</f>
        <v>0</v>
      </c>
      <c r="L310" s="36">
        <f>SUMIFS(СВЦЭМ!$I$34:$I$777,СВЦЭМ!$A$34:$A$777,$A310,СВЦЭМ!$B$34:$B$777,L$296)+'СЕТ СН'!$F$16</f>
        <v>0</v>
      </c>
      <c r="M310" s="36">
        <f>SUMIFS(СВЦЭМ!$I$34:$I$777,СВЦЭМ!$A$34:$A$777,$A310,СВЦЭМ!$B$34:$B$777,M$296)+'СЕТ СН'!$F$16</f>
        <v>0</v>
      </c>
      <c r="N310" s="36">
        <f>SUMIFS(СВЦЭМ!$I$34:$I$777,СВЦЭМ!$A$34:$A$777,$A310,СВЦЭМ!$B$34:$B$777,N$296)+'СЕТ СН'!$F$16</f>
        <v>0</v>
      </c>
      <c r="O310" s="36">
        <f>SUMIFS(СВЦЭМ!$I$34:$I$777,СВЦЭМ!$A$34:$A$777,$A310,СВЦЭМ!$B$34:$B$777,O$296)+'СЕТ СН'!$F$16</f>
        <v>0</v>
      </c>
      <c r="P310" s="36">
        <f>SUMIFS(СВЦЭМ!$I$34:$I$777,СВЦЭМ!$A$34:$A$777,$A310,СВЦЭМ!$B$34:$B$777,P$296)+'СЕТ СН'!$F$16</f>
        <v>0</v>
      </c>
      <c r="Q310" s="36">
        <f>SUMIFS(СВЦЭМ!$I$34:$I$777,СВЦЭМ!$A$34:$A$777,$A310,СВЦЭМ!$B$34:$B$777,Q$296)+'СЕТ СН'!$F$16</f>
        <v>0</v>
      </c>
      <c r="R310" s="36">
        <f>SUMIFS(СВЦЭМ!$I$34:$I$777,СВЦЭМ!$A$34:$A$777,$A310,СВЦЭМ!$B$34:$B$777,R$296)+'СЕТ СН'!$F$16</f>
        <v>0</v>
      </c>
      <c r="S310" s="36">
        <f>SUMIFS(СВЦЭМ!$I$34:$I$777,СВЦЭМ!$A$34:$A$777,$A310,СВЦЭМ!$B$34:$B$777,S$296)+'СЕТ СН'!$F$16</f>
        <v>0</v>
      </c>
      <c r="T310" s="36">
        <f>SUMIFS(СВЦЭМ!$I$34:$I$777,СВЦЭМ!$A$34:$A$777,$A310,СВЦЭМ!$B$34:$B$777,T$296)+'СЕТ СН'!$F$16</f>
        <v>0</v>
      </c>
      <c r="U310" s="36">
        <f>SUMIFS(СВЦЭМ!$I$34:$I$777,СВЦЭМ!$A$34:$A$777,$A310,СВЦЭМ!$B$34:$B$777,U$296)+'СЕТ СН'!$F$16</f>
        <v>0</v>
      </c>
      <c r="V310" s="36">
        <f>SUMIFS(СВЦЭМ!$I$34:$I$777,СВЦЭМ!$A$34:$A$777,$A310,СВЦЭМ!$B$34:$B$777,V$296)+'СЕТ СН'!$F$16</f>
        <v>0</v>
      </c>
      <c r="W310" s="36">
        <f>SUMIFS(СВЦЭМ!$I$34:$I$777,СВЦЭМ!$A$34:$A$777,$A310,СВЦЭМ!$B$34:$B$777,W$296)+'СЕТ СН'!$F$16</f>
        <v>0</v>
      </c>
      <c r="X310" s="36">
        <f>SUMIFS(СВЦЭМ!$I$34:$I$777,СВЦЭМ!$A$34:$A$777,$A310,СВЦЭМ!$B$34:$B$777,X$296)+'СЕТ СН'!$F$16</f>
        <v>0</v>
      </c>
      <c r="Y310" s="36">
        <f>SUMIFS(СВЦЭМ!$I$34:$I$777,СВЦЭМ!$A$34:$A$777,$A310,СВЦЭМ!$B$34:$B$777,Y$296)+'СЕТ СН'!$F$16</f>
        <v>0</v>
      </c>
    </row>
    <row r="311" spans="1:25" ht="15.75" hidden="1" x14ac:dyDescent="0.2">
      <c r="A311" s="35">
        <f t="shared" si="8"/>
        <v>44058</v>
      </c>
      <c r="B311" s="36">
        <f>SUMIFS(СВЦЭМ!$I$34:$I$777,СВЦЭМ!$A$34:$A$777,$A311,СВЦЭМ!$B$34:$B$777,B$296)+'СЕТ СН'!$F$16</f>
        <v>0</v>
      </c>
      <c r="C311" s="36">
        <f>SUMIFS(СВЦЭМ!$I$34:$I$777,СВЦЭМ!$A$34:$A$777,$A311,СВЦЭМ!$B$34:$B$777,C$296)+'СЕТ СН'!$F$16</f>
        <v>0</v>
      </c>
      <c r="D311" s="36">
        <f>SUMIFS(СВЦЭМ!$I$34:$I$777,СВЦЭМ!$A$34:$A$777,$A311,СВЦЭМ!$B$34:$B$777,D$296)+'СЕТ СН'!$F$16</f>
        <v>0</v>
      </c>
      <c r="E311" s="36">
        <f>SUMIFS(СВЦЭМ!$I$34:$I$777,СВЦЭМ!$A$34:$A$777,$A311,СВЦЭМ!$B$34:$B$777,E$296)+'СЕТ СН'!$F$16</f>
        <v>0</v>
      </c>
      <c r="F311" s="36">
        <f>SUMIFS(СВЦЭМ!$I$34:$I$777,СВЦЭМ!$A$34:$A$777,$A311,СВЦЭМ!$B$34:$B$777,F$296)+'СЕТ СН'!$F$16</f>
        <v>0</v>
      </c>
      <c r="G311" s="36">
        <f>SUMIFS(СВЦЭМ!$I$34:$I$777,СВЦЭМ!$A$34:$A$777,$A311,СВЦЭМ!$B$34:$B$777,G$296)+'СЕТ СН'!$F$16</f>
        <v>0</v>
      </c>
      <c r="H311" s="36">
        <f>SUMIFS(СВЦЭМ!$I$34:$I$777,СВЦЭМ!$A$34:$A$777,$A311,СВЦЭМ!$B$34:$B$777,H$296)+'СЕТ СН'!$F$16</f>
        <v>0</v>
      </c>
      <c r="I311" s="36">
        <f>SUMIFS(СВЦЭМ!$I$34:$I$777,СВЦЭМ!$A$34:$A$777,$A311,СВЦЭМ!$B$34:$B$777,I$296)+'СЕТ СН'!$F$16</f>
        <v>0</v>
      </c>
      <c r="J311" s="36">
        <f>SUMIFS(СВЦЭМ!$I$34:$I$777,СВЦЭМ!$A$34:$A$777,$A311,СВЦЭМ!$B$34:$B$777,J$296)+'СЕТ СН'!$F$16</f>
        <v>0</v>
      </c>
      <c r="K311" s="36">
        <f>SUMIFS(СВЦЭМ!$I$34:$I$777,СВЦЭМ!$A$34:$A$777,$A311,СВЦЭМ!$B$34:$B$777,K$296)+'СЕТ СН'!$F$16</f>
        <v>0</v>
      </c>
      <c r="L311" s="36">
        <f>SUMIFS(СВЦЭМ!$I$34:$I$777,СВЦЭМ!$A$34:$A$777,$A311,СВЦЭМ!$B$34:$B$777,L$296)+'СЕТ СН'!$F$16</f>
        <v>0</v>
      </c>
      <c r="M311" s="36">
        <f>SUMIFS(СВЦЭМ!$I$34:$I$777,СВЦЭМ!$A$34:$A$777,$A311,СВЦЭМ!$B$34:$B$777,M$296)+'СЕТ СН'!$F$16</f>
        <v>0</v>
      </c>
      <c r="N311" s="36">
        <f>SUMIFS(СВЦЭМ!$I$34:$I$777,СВЦЭМ!$A$34:$A$777,$A311,СВЦЭМ!$B$34:$B$777,N$296)+'СЕТ СН'!$F$16</f>
        <v>0</v>
      </c>
      <c r="O311" s="36">
        <f>SUMIFS(СВЦЭМ!$I$34:$I$777,СВЦЭМ!$A$34:$A$777,$A311,СВЦЭМ!$B$34:$B$777,O$296)+'СЕТ СН'!$F$16</f>
        <v>0</v>
      </c>
      <c r="P311" s="36">
        <f>SUMIFS(СВЦЭМ!$I$34:$I$777,СВЦЭМ!$A$34:$A$777,$A311,СВЦЭМ!$B$34:$B$777,P$296)+'СЕТ СН'!$F$16</f>
        <v>0</v>
      </c>
      <c r="Q311" s="36">
        <f>SUMIFS(СВЦЭМ!$I$34:$I$777,СВЦЭМ!$A$34:$A$777,$A311,СВЦЭМ!$B$34:$B$777,Q$296)+'СЕТ СН'!$F$16</f>
        <v>0</v>
      </c>
      <c r="R311" s="36">
        <f>SUMIFS(СВЦЭМ!$I$34:$I$777,СВЦЭМ!$A$34:$A$777,$A311,СВЦЭМ!$B$34:$B$777,R$296)+'СЕТ СН'!$F$16</f>
        <v>0</v>
      </c>
      <c r="S311" s="36">
        <f>SUMIFS(СВЦЭМ!$I$34:$I$777,СВЦЭМ!$A$34:$A$777,$A311,СВЦЭМ!$B$34:$B$777,S$296)+'СЕТ СН'!$F$16</f>
        <v>0</v>
      </c>
      <c r="T311" s="36">
        <f>SUMIFS(СВЦЭМ!$I$34:$I$777,СВЦЭМ!$A$34:$A$777,$A311,СВЦЭМ!$B$34:$B$777,T$296)+'СЕТ СН'!$F$16</f>
        <v>0</v>
      </c>
      <c r="U311" s="36">
        <f>SUMIFS(СВЦЭМ!$I$34:$I$777,СВЦЭМ!$A$34:$A$777,$A311,СВЦЭМ!$B$34:$B$777,U$296)+'СЕТ СН'!$F$16</f>
        <v>0</v>
      </c>
      <c r="V311" s="36">
        <f>SUMIFS(СВЦЭМ!$I$34:$I$777,СВЦЭМ!$A$34:$A$777,$A311,СВЦЭМ!$B$34:$B$777,V$296)+'СЕТ СН'!$F$16</f>
        <v>0</v>
      </c>
      <c r="W311" s="36">
        <f>SUMIFS(СВЦЭМ!$I$34:$I$777,СВЦЭМ!$A$34:$A$777,$A311,СВЦЭМ!$B$34:$B$777,W$296)+'СЕТ СН'!$F$16</f>
        <v>0</v>
      </c>
      <c r="X311" s="36">
        <f>SUMIFS(СВЦЭМ!$I$34:$I$777,СВЦЭМ!$A$34:$A$777,$A311,СВЦЭМ!$B$34:$B$777,X$296)+'СЕТ СН'!$F$16</f>
        <v>0</v>
      </c>
      <c r="Y311" s="36">
        <f>SUMIFS(СВЦЭМ!$I$34:$I$777,СВЦЭМ!$A$34:$A$777,$A311,СВЦЭМ!$B$34:$B$777,Y$296)+'СЕТ СН'!$F$16</f>
        <v>0</v>
      </c>
    </row>
    <row r="312" spans="1:25" ht="15.75" hidden="1" x14ac:dyDescent="0.2">
      <c r="A312" s="35">
        <f t="shared" si="8"/>
        <v>44059</v>
      </c>
      <c r="B312" s="36">
        <f>SUMIFS(СВЦЭМ!$I$34:$I$777,СВЦЭМ!$A$34:$A$777,$A312,СВЦЭМ!$B$34:$B$777,B$296)+'СЕТ СН'!$F$16</f>
        <v>0</v>
      </c>
      <c r="C312" s="36">
        <f>SUMIFS(СВЦЭМ!$I$34:$I$777,СВЦЭМ!$A$34:$A$777,$A312,СВЦЭМ!$B$34:$B$777,C$296)+'СЕТ СН'!$F$16</f>
        <v>0</v>
      </c>
      <c r="D312" s="36">
        <f>SUMIFS(СВЦЭМ!$I$34:$I$777,СВЦЭМ!$A$34:$A$777,$A312,СВЦЭМ!$B$34:$B$777,D$296)+'СЕТ СН'!$F$16</f>
        <v>0</v>
      </c>
      <c r="E312" s="36">
        <f>SUMIFS(СВЦЭМ!$I$34:$I$777,СВЦЭМ!$A$34:$A$777,$A312,СВЦЭМ!$B$34:$B$777,E$296)+'СЕТ СН'!$F$16</f>
        <v>0</v>
      </c>
      <c r="F312" s="36">
        <f>SUMIFS(СВЦЭМ!$I$34:$I$777,СВЦЭМ!$A$34:$A$777,$A312,СВЦЭМ!$B$34:$B$777,F$296)+'СЕТ СН'!$F$16</f>
        <v>0</v>
      </c>
      <c r="G312" s="36">
        <f>SUMIFS(СВЦЭМ!$I$34:$I$777,СВЦЭМ!$A$34:$A$777,$A312,СВЦЭМ!$B$34:$B$777,G$296)+'СЕТ СН'!$F$16</f>
        <v>0</v>
      </c>
      <c r="H312" s="36">
        <f>SUMIFS(СВЦЭМ!$I$34:$I$777,СВЦЭМ!$A$34:$A$777,$A312,СВЦЭМ!$B$34:$B$777,H$296)+'СЕТ СН'!$F$16</f>
        <v>0</v>
      </c>
      <c r="I312" s="36">
        <f>SUMIFS(СВЦЭМ!$I$34:$I$777,СВЦЭМ!$A$34:$A$777,$A312,СВЦЭМ!$B$34:$B$777,I$296)+'СЕТ СН'!$F$16</f>
        <v>0</v>
      </c>
      <c r="J312" s="36">
        <f>SUMIFS(СВЦЭМ!$I$34:$I$777,СВЦЭМ!$A$34:$A$777,$A312,СВЦЭМ!$B$34:$B$777,J$296)+'СЕТ СН'!$F$16</f>
        <v>0</v>
      </c>
      <c r="K312" s="36">
        <f>SUMIFS(СВЦЭМ!$I$34:$I$777,СВЦЭМ!$A$34:$A$777,$A312,СВЦЭМ!$B$34:$B$777,K$296)+'СЕТ СН'!$F$16</f>
        <v>0</v>
      </c>
      <c r="L312" s="36">
        <f>SUMIFS(СВЦЭМ!$I$34:$I$777,СВЦЭМ!$A$34:$A$777,$A312,СВЦЭМ!$B$34:$B$777,L$296)+'СЕТ СН'!$F$16</f>
        <v>0</v>
      </c>
      <c r="M312" s="36">
        <f>SUMIFS(СВЦЭМ!$I$34:$I$777,СВЦЭМ!$A$34:$A$777,$A312,СВЦЭМ!$B$34:$B$777,M$296)+'СЕТ СН'!$F$16</f>
        <v>0</v>
      </c>
      <c r="N312" s="36">
        <f>SUMIFS(СВЦЭМ!$I$34:$I$777,СВЦЭМ!$A$34:$A$777,$A312,СВЦЭМ!$B$34:$B$777,N$296)+'СЕТ СН'!$F$16</f>
        <v>0</v>
      </c>
      <c r="O312" s="36">
        <f>SUMIFS(СВЦЭМ!$I$34:$I$777,СВЦЭМ!$A$34:$A$777,$A312,СВЦЭМ!$B$34:$B$777,O$296)+'СЕТ СН'!$F$16</f>
        <v>0</v>
      </c>
      <c r="P312" s="36">
        <f>SUMIFS(СВЦЭМ!$I$34:$I$777,СВЦЭМ!$A$34:$A$777,$A312,СВЦЭМ!$B$34:$B$777,P$296)+'СЕТ СН'!$F$16</f>
        <v>0</v>
      </c>
      <c r="Q312" s="36">
        <f>SUMIFS(СВЦЭМ!$I$34:$I$777,СВЦЭМ!$A$34:$A$777,$A312,СВЦЭМ!$B$34:$B$777,Q$296)+'СЕТ СН'!$F$16</f>
        <v>0</v>
      </c>
      <c r="R312" s="36">
        <f>SUMIFS(СВЦЭМ!$I$34:$I$777,СВЦЭМ!$A$34:$A$777,$A312,СВЦЭМ!$B$34:$B$777,R$296)+'СЕТ СН'!$F$16</f>
        <v>0</v>
      </c>
      <c r="S312" s="36">
        <f>SUMIFS(СВЦЭМ!$I$34:$I$777,СВЦЭМ!$A$34:$A$777,$A312,СВЦЭМ!$B$34:$B$777,S$296)+'СЕТ СН'!$F$16</f>
        <v>0</v>
      </c>
      <c r="T312" s="36">
        <f>SUMIFS(СВЦЭМ!$I$34:$I$777,СВЦЭМ!$A$34:$A$777,$A312,СВЦЭМ!$B$34:$B$777,T$296)+'СЕТ СН'!$F$16</f>
        <v>0</v>
      </c>
      <c r="U312" s="36">
        <f>SUMIFS(СВЦЭМ!$I$34:$I$777,СВЦЭМ!$A$34:$A$777,$A312,СВЦЭМ!$B$34:$B$777,U$296)+'СЕТ СН'!$F$16</f>
        <v>0</v>
      </c>
      <c r="V312" s="36">
        <f>SUMIFS(СВЦЭМ!$I$34:$I$777,СВЦЭМ!$A$34:$A$777,$A312,СВЦЭМ!$B$34:$B$777,V$296)+'СЕТ СН'!$F$16</f>
        <v>0</v>
      </c>
      <c r="W312" s="36">
        <f>SUMIFS(СВЦЭМ!$I$34:$I$777,СВЦЭМ!$A$34:$A$777,$A312,СВЦЭМ!$B$34:$B$777,W$296)+'СЕТ СН'!$F$16</f>
        <v>0</v>
      </c>
      <c r="X312" s="36">
        <f>SUMIFS(СВЦЭМ!$I$34:$I$777,СВЦЭМ!$A$34:$A$777,$A312,СВЦЭМ!$B$34:$B$777,X$296)+'СЕТ СН'!$F$16</f>
        <v>0</v>
      </c>
      <c r="Y312" s="36">
        <f>SUMIFS(СВЦЭМ!$I$34:$I$777,СВЦЭМ!$A$34:$A$777,$A312,СВЦЭМ!$B$34:$B$777,Y$296)+'СЕТ СН'!$F$16</f>
        <v>0</v>
      </c>
    </row>
    <row r="313" spans="1:25" ht="15.75" hidden="1" x14ac:dyDescent="0.2">
      <c r="A313" s="35">
        <f t="shared" si="8"/>
        <v>44060</v>
      </c>
      <c r="B313" s="36">
        <f>SUMIFS(СВЦЭМ!$I$34:$I$777,СВЦЭМ!$A$34:$A$777,$A313,СВЦЭМ!$B$34:$B$777,B$296)+'СЕТ СН'!$F$16</f>
        <v>0</v>
      </c>
      <c r="C313" s="36">
        <f>SUMIFS(СВЦЭМ!$I$34:$I$777,СВЦЭМ!$A$34:$A$777,$A313,СВЦЭМ!$B$34:$B$777,C$296)+'СЕТ СН'!$F$16</f>
        <v>0</v>
      </c>
      <c r="D313" s="36">
        <f>SUMIFS(СВЦЭМ!$I$34:$I$777,СВЦЭМ!$A$34:$A$777,$A313,СВЦЭМ!$B$34:$B$777,D$296)+'СЕТ СН'!$F$16</f>
        <v>0</v>
      </c>
      <c r="E313" s="36">
        <f>SUMIFS(СВЦЭМ!$I$34:$I$777,СВЦЭМ!$A$34:$A$777,$A313,СВЦЭМ!$B$34:$B$777,E$296)+'СЕТ СН'!$F$16</f>
        <v>0</v>
      </c>
      <c r="F313" s="36">
        <f>SUMIFS(СВЦЭМ!$I$34:$I$777,СВЦЭМ!$A$34:$A$777,$A313,СВЦЭМ!$B$34:$B$777,F$296)+'СЕТ СН'!$F$16</f>
        <v>0</v>
      </c>
      <c r="G313" s="36">
        <f>SUMIFS(СВЦЭМ!$I$34:$I$777,СВЦЭМ!$A$34:$A$777,$A313,СВЦЭМ!$B$34:$B$777,G$296)+'СЕТ СН'!$F$16</f>
        <v>0</v>
      </c>
      <c r="H313" s="36">
        <f>SUMIFS(СВЦЭМ!$I$34:$I$777,СВЦЭМ!$A$34:$A$777,$A313,СВЦЭМ!$B$34:$B$777,H$296)+'СЕТ СН'!$F$16</f>
        <v>0</v>
      </c>
      <c r="I313" s="36">
        <f>SUMIFS(СВЦЭМ!$I$34:$I$777,СВЦЭМ!$A$34:$A$777,$A313,СВЦЭМ!$B$34:$B$777,I$296)+'СЕТ СН'!$F$16</f>
        <v>0</v>
      </c>
      <c r="J313" s="36">
        <f>SUMIFS(СВЦЭМ!$I$34:$I$777,СВЦЭМ!$A$34:$A$777,$A313,СВЦЭМ!$B$34:$B$777,J$296)+'СЕТ СН'!$F$16</f>
        <v>0</v>
      </c>
      <c r="K313" s="36">
        <f>SUMIFS(СВЦЭМ!$I$34:$I$777,СВЦЭМ!$A$34:$A$777,$A313,СВЦЭМ!$B$34:$B$777,K$296)+'СЕТ СН'!$F$16</f>
        <v>0</v>
      </c>
      <c r="L313" s="36">
        <f>SUMIFS(СВЦЭМ!$I$34:$I$777,СВЦЭМ!$A$34:$A$777,$A313,СВЦЭМ!$B$34:$B$777,L$296)+'СЕТ СН'!$F$16</f>
        <v>0</v>
      </c>
      <c r="M313" s="36">
        <f>SUMIFS(СВЦЭМ!$I$34:$I$777,СВЦЭМ!$A$34:$A$777,$A313,СВЦЭМ!$B$34:$B$777,M$296)+'СЕТ СН'!$F$16</f>
        <v>0</v>
      </c>
      <c r="N313" s="36">
        <f>SUMIFS(СВЦЭМ!$I$34:$I$777,СВЦЭМ!$A$34:$A$777,$A313,СВЦЭМ!$B$34:$B$777,N$296)+'СЕТ СН'!$F$16</f>
        <v>0</v>
      </c>
      <c r="O313" s="36">
        <f>SUMIFS(СВЦЭМ!$I$34:$I$777,СВЦЭМ!$A$34:$A$777,$A313,СВЦЭМ!$B$34:$B$777,O$296)+'СЕТ СН'!$F$16</f>
        <v>0</v>
      </c>
      <c r="P313" s="36">
        <f>SUMIFS(СВЦЭМ!$I$34:$I$777,СВЦЭМ!$A$34:$A$777,$A313,СВЦЭМ!$B$34:$B$777,P$296)+'СЕТ СН'!$F$16</f>
        <v>0</v>
      </c>
      <c r="Q313" s="36">
        <f>SUMIFS(СВЦЭМ!$I$34:$I$777,СВЦЭМ!$A$34:$A$777,$A313,СВЦЭМ!$B$34:$B$777,Q$296)+'СЕТ СН'!$F$16</f>
        <v>0</v>
      </c>
      <c r="R313" s="36">
        <f>SUMIFS(СВЦЭМ!$I$34:$I$777,СВЦЭМ!$A$34:$A$777,$A313,СВЦЭМ!$B$34:$B$777,R$296)+'СЕТ СН'!$F$16</f>
        <v>0</v>
      </c>
      <c r="S313" s="36">
        <f>SUMIFS(СВЦЭМ!$I$34:$I$777,СВЦЭМ!$A$34:$A$777,$A313,СВЦЭМ!$B$34:$B$777,S$296)+'СЕТ СН'!$F$16</f>
        <v>0</v>
      </c>
      <c r="T313" s="36">
        <f>SUMIFS(СВЦЭМ!$I$34:$I$777,СВЦЭМ!$A$34:$A$777,$A313,СВЦЭМ!$B$34:$B$777,T$296)+'СЕТ СН'!$F$16</f>
        <v>0</v>
      </c>
      <c r="U313" s="36">
        <f>SUMIFS(СВЦЭМ!$I$34:$I$777,СВЦЭМ!$A$34:$A$777,$A313,СВЦЭМ!$B$34:$B$777,U$296)+'СЕТ СН'!$F$16</f>
        <v>0</v>
      </c>
      <c r="V313" s="36">
        <f>SUMIFS(СВЦЭМ!$I$34:$I$777,СВЦЭМ!$A$34:$A$777,$A313,СВЦЭМ!$B$34:$B$777,V$296)+'СЕТ СН'!$F$16</f>
        <v>0</v>
      </c>
      <c r="W313" s="36">
        <f>SUMIFS(СВЦЭМ!$I$34:$I$777,СВЦЭМ!$A$34:$A$777,$A313,СВЦЭМ!$B$34:$B$777,W$296)+'СЕТ СН'!$F$16</f>
        <v>0</v>
      </c>
      <c r="X313" s="36">
        <f>SUMIFS(СВЦЭМ!$I$34:$I$777,СВЦЭМ!$A$34:$A$777,$A313,СВЦЭМ!$B$34:$B$777,X$296)+'СЕТ СН'!$F$16</f>
        <v>0</v>
      </c>
      <c r="Y313" s="36">
        <f>SUMIFS(СВЦЭМ!$I$34:$I$777,СВЦЭМ!$A$34:$A$777,$A313,СВЦЭМ!$B$34:$B$777,Y$296)+'СЕТ СН'!$F$16</f>
        <v>0</v>
      </c>
    </row>
    <row r="314" spans="1:25" ht="15.75" hidden="1" x14ac:dyDescent="0.2">
      <c r="A314" s="35">
        <f t="shared" si="8"/>
        <v>44061</v>
      </c>
      <c r="B314" s="36">
        <f>SUMIFS(СВЦЭМ!$I$34:$I$777,СВЦЭМ!$A$34:$A$777,$A314,СВЦЭМ!$B$34:$B$777,B$296)+'СЕТ СН'!$F$16</f>
        <v>0</v>
      </c>
      <c r="C314" s="36">
        <f>SUMIFS(СВЦЭМ!$I$34:$I$777,СВЦЭМ!$A$34:$A$777,$A314,СВЦЭМ!$B$34:$B$777,C$296)+'СЕТ СН'!$F$16</f>
        <v>0</v>
      </c>
      <c r="D314" s="36">
        <f>SUMIFS(СВЦЭМ!$I$34:$I$777,СВЦЭМ!$A$34:$A$777,$A314,СВЦЭМ!$B$34:$B$777,D$296)+'СЕТ СН'!$F$16</f>
        <v>0</v>
      </c>
      <c r="E314" s="36">
        <f>SUMIFS(СВЦЭМ!$I$34:$I$777,СВЦЭМ!$A$34:$A$777,$A314,СВЦЭМ!$B$34:$B$777,E$296)+'СЕТ СН'!$F$16</f>
        <v>0</v>
      </c>
      <c r="F314" s="36">
        <f>SUMIFS(СВЦЭМ!$I$34:$I$777,СВЦЭМ!$A$34:$A$777,$A314,СВЦЭМ!$B$34:$B$777,F$296)+'СЕТ СН'!$F$16</f>
        <v>0</v>
      </c>
      <c r="G314" s="36">
        <f>SUMIFS(СВЦЭМ!$I$34:$I$777,СВЦЭМ!$A$34:$A$777,$A314,СВЦЭМ!$B$34:$B$777,G$296)+'СЕТ СН'!$F$16</f>
        <v>0</v>
      </c>
      <c r="H314" s="36">
        <f>SUMIFS(СВЦЭМ!$I$34:$I$777,СВЦЭМ!$A$34:$A$777,$A314,СВЦЭМ!$B$34:$B$777,H$296)+'СЕТ СН'!$F$16</f>
        <v>0</v>
      </c>
      <c r="I314" s="36">
        <f>SUMIFS(СВЦЭМ!$I$34:$I$777,СВЦЭМ!$A$34:$A$777,$A314,СВЦЭМ!$B$34:$B$777,I$296)+'СЕТ СН'!$F$16</f>
        <v>0</v>
      </c>
      <c r="J314" s="36">
        <f>SUMIFS(СВЦЭМ!$I$34:$I$777,СВЦЭМ!$A$34:$A$777,$A314,СВЦЭМ!$B$34:$B$777,J$296)+'СЕТ СН'!$F$16</f>
        <v>0</v>
      </c>
      <c r="K314" s="36">
        <f>SUMIFS(СВЦЭМ!$I$34:$I$777,СВЦЭМ!$A$34:$A$777,$A314,СВЦЭМ!$B$34:$B$777,K$296)+'СЕТ СН'!$F$16</f>
        <v>0</v>
      </c>
      <c r="L314" s="36">
        <f>SUMIFS(СВЦЭМ!$I$34:$I$777,СВЦЭМ!$A$34:$A$777,$A314,СВЦЭМ!$B$34:$B$777,L$296)+'СЕТ СН'!$F$16</f>
        <v>0</v>
      </c>
      <c r="M314" s="36">
        <f>SUMIFS(СВЦЭМ!$I$34:$I$777,СВЦЭМ!$A$34:$A$777,$A314,СВЦЭМ!$B$34:$B$777,M$296)+'СЕТ СН'!$F$16</f>
        <v>0</v>
      </c>
      <c r="N314" s="36">
        <f>SUMIFS(СВЦЭМ!$I$34:$I$777,СВЦЭМ!$A$34:$A$777,$A314,СВЦЭМ!$B$34:$B$777,N$296)+'СЕТ СН'!$F$16</f>
        <v>0</v>
      </c>
      <c r="O314" s="36">
        <f>SUMIFS(СВЦЭМ!$I$34:$I$777,СВЦЭМ!$A$34:$A$777,$A314,СВЦЭМ!$B$34:$B$777,O$296)+'СЕТ СН'!$F$16</f>
        <v>0</v>
      </c>
      <c r="P314" s="36">
        <f>SUMIFS(СВЦЭМ!$I$34:$I$777,СВЦЭМ!$A$34:$A$777,$A314,СВЦЭМ!$B$34:$B$777,P$296)+'СЕТ СН'!$F$16</f>
        <v>0</v>
      </c>
      <c r="Q314" s="36">
        <f>SUMIFS(СВЦЭМ!$I$34:$I$777,СВЦЭМ!$A$34:$A$777,$A314,СВЦЭМ!$B$34:$B$777,Q$296)+'СЕТ СН'!$F$16</f>
        <v>0</v>
      </c>
      <c r="R314" s="36">
        <f>SUMIFS(СВЦЭМ!$I$34:$I$777,СВЦЭМ!$A$34:$A$777,$A314,СВЦЭМ!$B$34:$B$777,R$296)+'СЕТ СН'!$F$16</f>
        <v>0</v>
      </c>
      <c r="S314" s="36">
        <f>SUMIFS(СВЦЭМ!$I$34:$I$777,СВЦЭМ!$A$34:$A$777,$A314,СВЦЭМ!$B$34:$B$777,S$296)+'СЕТ СН'!$F$16</f>
        <v>0</v>
      </c>
      <c r="T314" s="36">
        <f>SUMIFS(СВЦЭМ!$I$34:$I$777,СВЦЭМ!$A$34:$A$777,$A314,СВЦЭМ!$B$34:$B$777,T$296)+'СЕТ СН'!$F$16</f>
        <v>0</v>
      </c>
      <c r="U314" s="36">
        <f>SUMIFS(СВЦЭМ!$I$34:$I$777,СВЦЭМ!$A$34:$A$777,$A314,СВЦЭМ!$B$34:$B$777,U$296)+'СЕТ СН'!$F$16</f>
        <v>0</v>
      </c>
      <c r="V314" s="36">
        <f>SUMIFS(СВЦЭМ!$I$34:$I$777,СВЦЭМ!$A$34:$A$777,$A314,СВЦЭМ!$B$34:$B$777,V$296)+'СЕТ СН'!$F$16</f>
        <v>0</v>
      </c>
      <c r="W314" s="36">
        <f>SUMIFS(СВЦЭМ!$I$34:$I$777,СВЦЭМ!$A$34:$A$777,$A314,СВЦЭМ!$B$34:$B$777,W$296)+'СЕТ СН'!$F$16</f>
        <v>0</v>
      </c>
      <c r="X314" s="36">
        <f>SUMIFS(СВЦЭМ!$I$34:$I$777,СВЦЭМ!$A$34:$A$777,$A314,СВЦЭМ!$B$34:$B$777,X$296)+'СЕТ СН'!$F$16</f>
        <v>0</v>
      </c>
      <c r="Y314" s="36">
        <f>SUMIFS(СВЦЭМ!$I$34:$I$777,СВЦЭМ!$A$34:$A$777,$A314,СВЦЭМ!$B$34:$B$777,Y$296)+'СЕТ СН'!$F$16</f>
        <v>0</v>
      </c>
    </row>
    <row r="315" spans="1:25" ht="15.75" hidden="1" x14ac:dyDescent="0.2">
      <c r="A315" s="35">
        <f t="shared" si="8"/>
        <v>44062</v>
      </c>
      <c r="B315" s="36">
        <f>SUMIFS(СВЦЭМ!$I$34:$I$777,СВЦЭМ!$A$34:$A$777,$A315,СВЦЭМ!$B$34:$B$777,B$296)+'СЕТ СН'!$F$16</f>
        <v>0</v>
      </c>
      <c r="C315" s="36">
        <f>SUMIFS(СВЦЭМ!$I$34:$I$777,СВЦЭМ!$A$34:$A$777,$A315,СВЦЭМ!$B$34:$B$777,C$296)+'СЕТ СН'!$F$16</f>
        <v>0</v>
      </c>
      <c r="D315" s="36">
        <f>SUMIFS(СВЦЭМ!$I$34:$I$777,СВЦЭМ!$A$34:$A$777,$A315,СВЦЭМ!$B$34:$B$777,D$296)+'СЕТ СН'!$F$16</f>
        <v>0</v>
      </c>
      <c r="E315" s="36">
        <f>SUMIFS(СВЦЭМ!$I$34:$I$777,СВЦЭМ!$A$34:$A$777,$A315,СВЦЭМ!$B$34:$B$777,E$296)+'СЕТ СН'!$F$16</f>
        <v>0</v>
      </c>
      <c r="F315" s="36">
        <f>SUMIFS(СВЦЭМ!$I$34:$I$777,СВЦЭМ!$A$34:$A$777,$A315,СВЦЭМ!$B$34:$B$777,F$296)+'СЕТ СН'!$F$16</f>
        <v>0</v>
      </c>
      <c r="G315" s="36">
        <f>SUMIFS(СВЦЭМ!$I$34:$I$777,СВЦЭМ!$A$34:$A$777,$A315,СВЦЭМ!$B$34:$B$777,G$296)+'СЕТ СН'!$F$16</f>
        <v>0</v>
      </c>
      <c r="H315" s="36">
        <f>SUMIFS(СВЦЭМ!$I$34:$I$777,СВЦЭМ!$A$34:$A$777,$A315,СВЦЭМ!$B$34:$B$777,H$296)+'СЕТ СН'!$F$16</f>
        <v>0</v>
      </c>
      <c r="I315" s="36">
        <f>SUMIFS(СВЦЭМ!$I$34:$I$777,СВЦЭМ!$A$34:$A$777,$A315,СВЦЭМ!$B$34:$B$777,I$296)+'СЕТ СН'!$F$16</f>
        <v>0</v>
      </c>
      <c r="J315" s="36">
        <f>SUMIFS(СВЦЭМ!$I$34:$I$777,СВЦЭМ!$A$34:$A$777,$A315,СВЦЭМ!$B$34:$B$777,J$296)+'СЕТ СН'!$F$16</f>
        <v>0</v>
      </c>
      <c r="K315" s="36">
        <f>SUMIFS(СВЦЭМ!$I$34:$I$777,СВЦЭМ!$A$34:$A$777,$A315,СВЦЭМ!$B$34:$B$777,K$296)+'СЕТ СН'!$F$16</f>
        <v>0</v>
      </c>
      <c r="L315" s="36">
        <f>SUMIFS(СВЦЭМ!$I$34:$I$777,СВЦЭМ!$A$34:$A$777,$A315,СВЦЭМ!$B$34:$B$777,L$296)+'СЕТ СН'!$F$16</f>
        <v>0</v>
      </c>
      <c r="M315" s="36">
        <f>SUMIFS(СВЦЭМ!$I$34:$I$777,СВЦЭМ!$A$34:$A$777,$A315,СВЦЭМ!$B$34:$B$777,M$296)+'СЕТ СН'!$F$16</f>
        <v>0</v>
      </c>
      <c r="N315" s="36">
        <f>SUMIFS(СВЦЭМ!$I$34:$I$777,СВЦЭМ!$A$34:$A$777,$A315,СВЦЭМ!$B$34:$B$777,N$296)+'СЕТ СН'!$F$16</f>
        <v>0</v>
      </c>
      <c r="O315" s="36">
        <f>SUMIFS(СВЦЭМ!$I$34:$I$777,СВЦЭМ!$A$34:$A$777,$A315,СВЦЭМ!$B$34:$B$777,O$296)+'СЕТ СН'!$F$16</f>
        <v>0</v>
      </c>
      <c r="P315" s="36">
        <f>SUMIFS(СВЦЭМ!$I$34:$I$777,СВЦЭМ!$A$34:$A$777,$A315,СВЦЭМ!$B$34:$B$777,P$296)+'СЕТ СН'!$F$16</f>
        <v>0</v>
      </c>
      <c r="Q315" s="36">
        <f>SUMIFS(СВЦЭМ!$I$34:$I$777,СВЦЭМ!$A$34:$A$777,$A315,СВЦЭМ!$B$34:$B$777,Q$296)+'СЕТ СН'!$F$16</f>
        <v>0</v>
      </c>
      <c r="R315" s="36">
        <f>SUMIFS(СВЦЭМ!$I$34:$I$777,СВЦЭМ!$A$34:$A$777,$A315,СВЦЭМ!$B$34:$B$777,R$296)+'СЕТ СН'!$F$16</f>
        <v>0</v>
      </c>
      <c r="S315" s="36">
        <f>SUMIFS(СВЦЭМ!$I$34:$I$777,СВЦЭМ!$A$34:$A$777,$A315,СВЦЭМ!$B$34:$B$777,S$296)+'СЕТ СН'!$F$16</f>
        <v>0</v>
      </c>
      <c r="T315" s="36">
        <f>SUMIFS(СВЦЭМ!$I$34:$I$777,СВЦЭМ!$A$34:$A$777,$A315,СВЦЭМ!$B$34:$B$777,T$296)+'СЕТ СН'!$F$16</f>
        <v>0</v>
      </c>
      <c r="U315" s="36">
        <f>SUMIFS(СВЦЭМ!$I$34:$I$777,СВЦЭМ!$A$34:$A$777,$A315,СВЦЭМ!$B$34:$B$777,U$296)+'СЕТ СН'!$F$16</f>
        <v>0</v>
      </c>
      <c r="V315" s="36">
        <f>SUMIFS(СВЦЭМ!$I$34:$I$777,СВЦЭМ!$A$34:$A$777,$A315,СВЦЭМ!$B$34:$B$777,V$296)+'СЕТ СН'!$F$16</f>
        <v>0</v>
      </c>
      <c r="W315" s="36">
        <f>SUMIFS(СВЦЭМ!$I$34:$I$777,СВЦЭМ!$A$34:$A$777,$A315,СВЦЭМ!$B$34:$B$777,W$296)+'СЕТ СН'!$F$16</f>
        <v>0</v>
      </c>
      <c r="X315" s="36">
        <f>SUMIFS(СВЦЭМ!$I$34:$I$777,СВЦЭМ!$A$34:$A$777,$A315,СВЦЭМ!$B$34:$B$777,X$296)+'СЕТ СН'!$F$16</f>
        <v>0</v>
      </c>
      <c r="Y315" s="36">
        <f>SUMIFS(СВЦЭМ!$I$34:$I$777,СВЦЭМ!$A$34:$A$777,$A315,СВЦЭМ!$B$34:$B$777,Y$296)+'СЕТ СН'!$F$16</f>
        <v>0</v>
      </c>
    </row>
    <row r="316" spans="1:25" ht="15.75" hidden="1" x14ac:dyDescent="0.2">
      <c r="A316" s="35">
        <f t="shared" si="8"/>
        <v>44063</v>
      </c>
      <c r="B316" s="36">
        <f>SUMIFS(СВЦЭМ!$I$34:$I$777,СВЦЭМ!$A$34:$A$777,$A316,СВЦЭМ!$B$34:$B$777,B$296)+'СЕТ СН'!$F$16</f>
        <v>0</v>
      </c>
      <c r="C316" s="36">
        <f>SUMIFS(СВЦЭМ!$I$34:$I$777,СВЦЭМ!$A$34:$A$777,$A316,СВЦЭМ!$B$34:$B$777,C$296)+'СЕТ СН'!$F$16</f>
        <v>0</v>
      </c>
      <c r="D316" s="36">
        <f>SUMIFS(СВЦЭМ!$I$34:$I$777,СВЦЭМ!$A$34:$A$777,$A316,СВЦЭМ!$B$34:$B$777,D$296)+'СЕТ СН'!$F$16</f>
        <v>0</v>
      </c>
      <c r="E316" s="36">
        <f>SUMIFS(СВЦЭМ!$I$34:$I$777,СВЦЭМ!$A$34:$A$777,$A316,СВЦЭМ!$B$34:$B$777,E$296)+'СЕТ СН'!$F$16</f>
        <v>0</v>
      </c>
      <c r="F316" s="36">
        <f>SUMIFS(СВЦЭМ!$I$34:$I$777,СВЦЭМ!$A$34:$A$777,$A316,СВЦЭМ!$B$34:$B$777,F$296)+'СЕТ СН'!$F$16</f>
        <v>0</v>
      </c>
      <c r="G316" s="36">
        <f>SUMIFS(СВЦЭМ!$I$34:$I$777,СВЦЭМ!$A$34:$A$777,$A316,СВЦЭМ!$B$34:$B$777,G$296)+'СЕТ СН'!$F$16</f>
        <v>0</v>
      </c>
      <c r="H316" s="36">
        <f>SUMIFS(СВЦЭМ!$I$34:$I$777,СВЦЭМ!$A$34:$A$777,$A316,СВЦЭМ!$B$34:$B$777,H$296)+'СЕТ СН'!$F$16</f>
        <v>0</v>
      </c>
      <c r="I316" s="36">
        <f>SUMIFS(СВЦЭМ!$I$34:$I$777,СВЦЭМ!$A$34:$A$777,$A316,СВЦЭМ!$B$34:$B$777,I$296)+'СЕТ СН'!$F$16</f>
        <v>0</v>
      </c>
      <c r="J316" s="36">
        <f>SUMIFS(СВЦЭМ!$I$34:$I$777,СВЦЭМ!$A$34:$A$777,$A316,СВЦЭМ!$B$34:$B$777,J$296)+'СЕТ СН'!$F$16</f>
        <v>0</v>
      </c>
      <c r="K316" s="36">
        <f>SUMIFS(СВЦЭМ!$I$34:$I$777,СВЦЭМ!$A$34:$A$777,$A316,СВЦЭМ!$B$34:$B$777,K$296)+'СЕТ СН'!$F$16</f>
        <v>0</v>
      </c>
      <c r="L316" s="36">
        <f>SUMIFS(СВЦЭМ!$I$34:$I$777,СВЦЭМ!$A$34:$A$777,$A316,СВЦЭМ!$B$34:$B$777,L$296)+'СЕТ СН'!$F$16</f>
        <v>0</v>
      </c>
      <c r="M316" s="36">
        <f>SUMIFS(СВЦЭМ!$I$34:$I$777,СВЦЭМ!$A$34:$A$777,$A316,СВЦЭМ!$B$34:$B$777,M$296)+'СЕТ СН'!$F$16</f>
        <v>0</v>
      </c>
      <c r="N316" s="36">
        <f>SUMIFS(СВЦЭМ!$I$34:$I$777,СВЦЭМ!$A$34:$A$777,$A316,СВЦЭМ!$B$34:$B$777,N$296)+'СЕТ СН'!$F$16</f>
        <v>0</v>
      </c>
      <c r="O316" s="36">
        <f>SUMIFS(СВЦЭМ!$I$34:$I$777,СВЦЭМ!$A$34:$A$777,$A316,СВЦЭМ!$B$34:$B$777,O$296)+'СЕТ СН'!$F$16</f>
        <v>0</v>
      </c>
      <c r="P316" s="36">
        <f>SUMIFS(СВЦЭМ!$I$34:$I$777,СВЦЭМ!$A$34:$A$777,$A316,СВЦЭМ!$B$34:$B$777,P$296)+'СЕТ СН'!$F$16</f>
        <v>0</v>
      </c>
      <c r="Q316" s="36">
        <f>SUMIFS(СВЦЭМ!$I$34:$I$777,СВЦЭМ!$A$34:$A$777,$A316,СВЦЭМ!$B$34:$B$777,Q$296)+'СЕТ СН'!$F$16</f>
        <v>0</v>
      </c>
      <c r="R316" s="36">
        <f>SUMIFS(СВЦЭМ!$I$34:$I$777,СВЦЭМ!$A$34:$A$777,$A316,СВЦЭМ!$B$34:$B$777,R$296)+'СЕТ СН'!$F$16</f>
        <v>0</v>
      </c>
      <c r="S316" s="36">
        <f>SUMIFS(СВЦЭМ!$I$34:$I$777,СВЦЭМ!$A$34:$A$777,$A316,СВЦЭМ!$B$34:$B$777,S$296)+'СЕТ СН'!$F$16</f>
        <v>0</v>
      </c>
      <c r="T316" s="36">
        <f>SUMIFS(СВЦЭМ!$I$34:$I$777,СВЦЭМ!$A$34:$A$777,$A316,СВЦЭМ!$B$34:$B$777,T$296)+'СЕТ СН'!$F$16</f>
        <v>0</v>
      </c>
      <c r="U316" s="36">
        <f>SUMIFS(СВЦЭМ!$I$34:$I$777,СВЦЭМ!$A$34:$A$777,$A316,СВЦЭМ!$B$34:$B$777,U$296)+'СЕТ СН'!$F$16</f>
        <v>0</v>
      </c>
      <c r="V316" s="36">
        <f>SUMIFS(СВЦЭМ!$I$34:$I$777,СВЦЭМ!$A$34:$A$777,$A316,СВЦЭМ!$B$34:$B$777,V$296)+'СЕТ СН'!$F$16</f>
        <v>0</v>
      </c>
      <c r="W316" s="36">
        <f>SUMIFS(СВЦЭМ!$I$34:$I$777,СВЦЭМ!$A$34:$A$777,$A316,СВЦЭМ!$B$34:$B$777,W$296)+'СЕТ СН'!$F$16</f>
        <v>0</v>
      </c>
      <c r="X316" s="36">
        <f>SUMIFS(СВЦЭМ!$I$34:$I$777,СВЦЭМ!$A$34:$A$777,$A316,СВЦЭМ!$B$34:$B$777,X$296)+'СЕТ СН'!$F$16</f>
        <v>0</v>
      </c>
      <c r="Y316" s="36">
        <f>SUMIFS(СВЦЭМ!$I$34:$I$777,СВЦЭМ!$A$34:$A$777,$A316,СВЦЭМ!$B$34:$B$777,Y$296)+'СЕТ СН'!$F$16</f>
        <v>0</v>
      </c>
    </row>
    <row r="317" spans="1:25" ht="15.75" hidden="1" x14ac:dyDescent="0.2">
      <c r="A317" s="35">
        <f t="shared" si="8"/>
        <v>44064</v>
      </c>
      <c r="B317" s="36">
        <f>SUMIFS(СВЦЭМ!$I$34:$I$777,СВЦЭМ!$A$34:$A$777,$A317,СВЦЭМ!$B$34:$B$777,B$296)+'СЕТ СН'!$F$16</f>
        <v>0</v>
      </c>
      <c r="C317" s="36">
        <f>SUMIFS(СВЦЭМ!$I$34:$I$777,СВЦЭМ!$A$34:$A$777,$A317,СВЦЭМ!$B$34:$B$777,C$296)+'СЕТ СН'!$F$16</f>
        <v>0</v>
      </c>
      <c r="D317" s="36">
        <f>SUMIFS(СВЦЭМ!$I$34:$I$777,СВЦЭМ!$A$34:$A$777,$A317,СВЦЭМ!$B$34:$B$777,D$296)+'СЕТ СН'!$F$16</f>
        <v>0</v>
      </c>
      <c r="E317" s="36">
        <f>SUMIFS(СВЦЭМ!$I$34:$I$777,СВЦЭМ!$A$34:$A$777,$A317,СВЦЭМ!$B$34:$B$777,E$296)+'СЕТ СН'!$F$16</f>
        <v>0</v>
      </c>
      <c r="F317" s="36">
        <f>SUMIFS(СВЦЭМ!$I$34:$I$777,СВЦЭМ!$A$34:$A$777,$A317,СВЦЭМ!$B$34:$B$777,F$296)+'СЕТ СН'!$F$16</f>
        <v>0</v>
      </c>
      <c r="G317" s="36">
        <f>SUMIFS(СВЦЭМ!$I$34:$I$777,СВЦЭМ!$A$34:$A$777,$A317,СВЦЭМ!$B$34:$B$777,G$296)+'СЕТ СН'!$F$16</f>
        <v>0</v>
      </c>
      <c r="H317" s="36">
        <f>SUMIFS(СВЦЭМ!$I$34:$I$777,СВЦЭМ!$A$34:$A$777,$A317,СВЦЭМ!$B$34:$B$777,H$296)+'СЕТ СН'!$F$16</f>
        <v>0</v>
      </c>
      <c r="I317" s="36">
        <f>SUMIFS(СВЦЭМ!$I$34:$I$777,СВЦЭМ!$A$34:$A$777,$A317,СВЦЭМ!$B$34:$B$777,I$296)+'СЕТ СН'!$F$16</f>
        <v>0</v>
      </c>
      <c r="J317" s="36">
        <f>SUMIFS(СВЦЭМ!$I$34:$I$777,СВЦЭМ!$A$34:$A$777,$A317,СВЦЭМ!$B$34:$B$777,J$296)+'СЕТ СН'!$F$16</f>
        <v>0</v>
      </c>
      <c r="K317" s="36">
        <f>SUMIFS(СВЦЭМ!$I$34:$I$777,СВЦЭМ!$A$34:$A$777,$A317,СВЦЭМ!$B$34:$B$777,K$296)+'СЕТ СН'!$F$16</f>
        <v>0</v>
      </c>
      <c r="L317" s="36">
        <f>SUMIFS(СВЦЭМ!$I$34:$I$777,СВЦЭМ!$A$34:$A$777,$A317,СВЦЭМ!$B$34:$B$777,L$296)+'СЕТ СН'!$F$16</f>
        <v>0</v>
      </c>
      <c r="M317" s="36">
        <f>SUMIFS(СВЦЭМ!$I$34:$I$777,СВЦЭМ!$A$34:$A$777,$A317,СВЦЭМ!$B$34:$B$777,M$296)+'СЕТ СН'!$F$16</f>
        <v>0</v>
      </c>
      <c r="N317" s="36">
        <f>SUMIFS(СВЦЭМ!$I$34:$I$777,СВЦЭМ!$A$34:$A$777,$A317,СВЦЭМ!$B$34:$B$777,N$296)+'СЕТ СН'!$F$16</f>
        <v>0</v>
      </c>
      <c r="O317" s="36">
        <f>SUMIFS(СВЦЭМ!$I$34:$I$777,СВЦЭМ!$A$34:$A$777,$A317,СВЦЭМ!$B$34:$B$777,O$296)+'СЕТ СН'!$F$16</f>
        <v>0</v>
      </c>
      <c r="P317" s="36">
        <f>SUMIFS(СВЦЭМ!$I$34:$I$777,СВЦЭМ!$A$34:$A$777,$A317,СВЦЭМ!$B$34:$B$777,P$296)+'СЕТ СН'!$F$16</f>
        <v>0</v>
      </c>
      <c r="Q317" s="36">
        <f>SUMIFS(СВЦЭМ!$I$34:$I$777,СВЦЭМ!$A$34:$A$777,$A317,СВЦЭМ!$B$34:$B$777,Q$296)+'СЕТ СН'!$F$16</f>
        <v>0</v>
      </c>
      <c r="R317" s="36">
        <f>SUMIFS(СВЦЭМ!$I$34:$I$777,СВЦЭМ!$A$34:$A$777,$A317,СВЦЭМ!$B$34:$B$777,R$296)+'СЕТ СН'!$F$16</f>
        <v>0</v>
      </c>
      <c r="S317" s="36">
        <f>SUMIFS(СВЦЭМ!$I$34:$I$777,СВЦЭМ!$A$34:$A$777,$A317,СВЦЭМ!$B$34:$B$777,S$296)+'СЕТ СН'!$F$16</f>
        <v>0</v>
      </c>
      <c r="T317" s="36">
        <f>SUMIFS(СВЦЭМ!$I$34:$I$777,СВЦЭМ!$A$34:$A$777,$A317,СВЦЭМ!$B$34:$B$777,T$296)+'СЕТ СН'!$F$16</f>
        <v>0</v>
      </c>
      <c r="U317" s="36">
        <f>SUMIFS(СВЦЭМ!$I$34:$I$777,СВЦЭМ!$A$34:$A$777,$A317,СВЦЭМ!$B$34:$B$777,U$296)+'СЕТ СН'!$F$16</f>
        <v>0</v>
      </c>
      <c r="V317" s="36">
        <f>SUMIFS(СВЦЭМ!$I$34:$I$777,СВЦЭМ!$A$34:$A$777,$A317,СВЦЭМ!$B$34:$B$777,V$296)+'СЕТ СН'!$F$16</f>
        <v>0</v>
      </c>
      <c r="W317" s="36">
        <f>SUMIFS(СВЦЭМ!$I$34:$I$777,СВЦЭМ!$A$34:$A$777,$A317,СВЦЭМ!$B$34:$B$777,W$296)+'СЕТ СН'!$F$16</f>
        <v>0</v>
      </c>
      <c r="X317" s="36">
        <f>SUMIFS(СВЦЭМ!$I$34:$I$777,СВЦЭМ!$A$34:$A$777,$A317,СВЦЭМ!$B$34:$B$777,X$296)+'СЕТ СН'!$F$16</f>
        <v>0</v>
      </c>
      <c r="Y317" s="36">
        <f>SUMIFS(СВЦЭМ!$I$34:$I$777,СВЦЭМ!$A$34:$A$777,$A317,СВЦЭМ!$B$34:$B$777,Y$296)+'СЕТ СН'!$F$16</f>
        <v>0</v>
      </c>
    </row>
    <row r="318" spans="1:25" ht="15.75" hidden="1" x14ac:dyDescent="0.2">
      <c r="A318" s="35">
        <f t="shared" si="8"/>
        <v>44065</v>
      </c>
      <c r="B318" s="36">
        <f>SUMIFS(СВЦЭМ!$I$34:$I$777,СВЦЭМ!$A$34:$A$777,$A318,СВЦЭМ!$B$34:$B$777,B$296)+'СЕТ СН'!$F$16</f>
        <v>0</v>
      </c>
      <c r="C318" s="36">
        <f>SUMIFS(СВЦЭМ!$I$34:$I$777,СВЦЭМ!$A$34:$A$777,$A318,СВЦЭМ!$B$34:$B$777,C$296)+'СЕТ СН'!$F$16</f>
        <v>0</v>
      </c>
      <c r="D318" s="36">
        <f>SUMIFS(СВЦЭМ!$I$34:$I$777,СВЦЭМ!$A$34:$A$777,$A318,СВЦЭМ!$B$34:$B$777,D$296)+'СЕТ СН'!$F$16</f>
        <v>0</v>
      </c>
      <c r="E318" s="36">
        <f>SUMIFS(СВЦЭМ!$I$34:$I$777,СВЦЭМ!$A$34:$A$777,$A318,СВЦЭМ!$B$34:$B$777,E$296)+'СЕТ СН'!$F$16</f>
        <v>0</v>
      </c>
      <c r="F318" s="36">
        <f>SUMIFS(СВЦЭМ!$I$34:$I$777,СВЦЭМ!$A$34:$A$777,$A318,СВЦЭМ!$B$34:$B$777,F$296)+'СЕТ СН'!$F$16</f>
        <v>0</v>
      </c>
      <c r="G318" s="36">
        <f>SUMIFS(СВЦЭМ!$I$34:$I$777,СВЦЭМ!$A$34:$A$777,$A318,СВЦЭМ!$B$34:$B$777,G$296)+'СЕТ СН'!$F$16</f>
        <v>0</v>
      </c>
      <c r="H318" s="36">
        <f>SUMIFS(СВЦЭМ!$I$34:$I$777,СВЦЭМ!$A$34:$A$777,$A318,СВЦЭМ!$B$34:$B$777,H$296)+'СЕТ СН'!$F$16</f>
        <v>0</v>
      </c>
      <c r="I318" s="36">
        <f>SUMIFS(СВЦЭМ!$I$34:$I$777,СВЦЭМ!$A$34:$A$777,$A318,СВЦЭМ!$B$34:$B$777,I$296)+'СЕТ СН'!$F$16</f>
        <v>0</v>
      </c>
      <c r="J318" s="36">
        <f>SUMIFS(СВЦЭМ!$I$34:$I$777,СВЦЭМ!$A$34:$A$777,$A318,СВЦЭМ!$B$34:$B$777,J$296)+'СЕТ СН'!$F$16</f>
        <v>0</v>
      </c>
      <c r="K318" s="36">
        <f>SUMIFS(СВЦЭМ!$I$34:$I$777,СВЦЭМ!$A$34:$A$777,$A318,СВЦЭМ!$B$34:$B$777,K$296)+'СЕТ СН'!$F$16</f>
        <v>0</v>
      </c>
      <c r="L318" s="36">
        <f>SUMIFS(СВЦЭМ!$I$34:$I$777,СВЦЭМ!$A$34:$A$777,$A318,СВЦЭМ!$B$34:$B$777,L$296)+'СЕТ СН'!$F$16</f>
        <v>0</v>
      </c>
      <c r="M318" s="36">
        <f>SUMIFS(СВЦЭМ!$I$34:$I$777,СВЦЭМ!$A$34:$A$777,$A318,СВЦЭМ!$B$34:$B$777,M$296)+'СЕТ СН'!$F$16</f>
        <v>0</v>
      </c>
      <c r="N318" s="36">
        <f>SUMIFS(СВЦЭМ!$I$34:$I$777,СВЦЭМ!$A$34:$A$777,$A318,СВЦЭМ!$B$34:$B$777,N$296)+'СЕТ СН'!$F$16</f>
        <v>0</v>
      </c>
      <c r="O318" s="36">
        <f>SUMIFS(СВЦЭМ!$I$34:$I$777,СВЦЭМ!$A$34:$A$777,$A318,СВЦЭМ!$B$34:$B$777,O$296)+'СЕТ СН'!$F$16</f>
        <v>0</v>
      </c>
      <c r="P318" s="36">
        <f>SUMIFS(СВЦЭМ!$I$34:$I$777,СВЦЭМ!$A$34:$A$777,$A318,СВЦЭМ!$B$34:$B$777,P$296)+'СЕТ СН'!$F$16</f>
        <v>0</v>
      </c>
      <c r="Q318" s="36">
        <f>SUMIFS(СВЦЭМ!$I$34:$I$777,СВЦЭМ!$A$34:$A$777,$A318,СВЦЭМ!$B$34:$B$777,Q$296)+'СЕТ СН'!$F$16</f>
        <v>0</v>
      </c>
      <c r="R318" s="36">
        <f>SUMIFS(СВЦЭМ!$I$34:$I$777,СВЦЭМ!$A$34:$A$777,$A318,СВЦЭМ!$B$34:$B$777,R$296)+'СЕТ СН'!$F$16</f>
        <v>0</v>
      </c>
      <c r="S318" s="36">
        <f>SUMIFS(СВЦЭМ!$I$34:$I$777,СВЦЭМ!$A$34:$A$777,$A318,СВЦЭМ!$B$34:$B$777,S$296)+'СЕТ СН'!$F$16</f>
        <v>0</v>
      </c>
      <c r="T318" s="36">
        <f>SUMIFS(СВЦЭМ!$I$34:$I$777,СВЦЭМ!$A$34:$A$777,$A318,СВЦЭМ!$B$34:$B$777,T$296)+'СЕТ СН'!$F$16</f>
        <v>0</v>
      </c>
      <c r="U318" s="36">
        <f>SUMIFS(СВЦЭМ!$I$34:$I$777,СВЦЭМ!$A$34:$A$777,$A318,СВЦЭМ!$B$34:$B$777,U$296)+'СЕТ СН'!$F$16</f>
        <v>0</v>
      </c>
      <c r="V318" s="36">
        <f>SUMIFS(СВЦЭМ!$I$34:$I$777,СВЦЭМ!$A$34:$A$777,$A318,СВЦЭМ!$B$34:$B$777,V$296)+'СЕТ СН'!$F$16</f>
        <v>0</v>
      </c>
      <c r="W318" s="36">
        <f>SUMIFS(СВЦЭМ!$I$34:$I$777,СВЦЭМ!$A$34:$A$777,$A318,СВЦЭМ!$B$34:$B$777,W$296)+'СЕТ СН'!$F$16</f>
        <v>0</v>
      </c>
      <c r="X318" s="36">
        <f>SUMIFS(СВЦЭМ!$I$34:$I$777,СВЦЭМ!$A$34:$A$777,$A318,СВЦЭМ!$B$34:$B$777,X$296)+'СЕТ СН'!$F$16</f>
        <v>0</v>
      </c>
      <c r="Y318" s="36">
        <f>SUMIFS(СВЦЭМ!$I$34:$I$777,СВЦЭМ!$A$34:$A$777,$A318,СВЦЭМ!$B$34:$B$777,Y$296)+'СЕТ СН'!$F$16</f>
        <v>0</v>
      </c>
    </row>
    <row r="319" spans="1:25" ht="15.75" hidden="1" x14ac:dyDescent="0.2">
      <c r="A319" s="35">
        <f t="shared" si="8"/>
        <v>44066</v>
      </c>
      <c r="B319" s="36">
        <f>SUMIFS(СВЦЭМ!$I$34:$I$777,СВЦЭМ!$A$34:$A$777,$A319,СВЦЭМ!$B$34:$B$777,B$296)+'СЕТ СН'!$F$16</f>
        <v>0</v>
      </c>
      <c r="C319" s="36">
        <f>SUMIFS(СВЦЭМ!$I$34:$I$777,СВЦЭМ!$A$34:$A$777,$A319,СВЦЭМ!$B$34:$B$777,C$296)+'СЕТ СН'!$F$16</f>
        <v>0</v>
      </c>
      <c r="D319" s="36">
        <f>SUMIFS(СВЦЭМ!$I$34:$I$777,СВЦЭМ!$A$34:$A$777,$A319,СВЦЭМ!$B$34:$B$777,D$296)+'СЕТ СН'!$F$16</f>
        <v>0</v>
      </c>
      <c r="E319" s="36">
        <f>SUMIFS(СВЦЭМ!$I$34:$I$777,СВЦЭМ!$A$34:$A$777,$A319,СВЦЭМ!$B$34:$B$777,E$296)+'СЕТ СН'!$F$16</f>
        <v>0</v>
      </c>
      <c r="F319" s="36">
        <f>SUMIFS(СВЦЭМ!$I$34:$I$777,СВЦЭМ!$A$34:$A$777,$A319,СВЦЭМ!$B$34:$B$777,F$296)+'СЕТ СН'!$F$16</f>
        <v>0</v>
      </c>
      <c r="G319" s="36">
        <f>SUMIFS(СВЦЭМ!$I$34:$I$777,СВЦЭМ!$A$34:$A$777,$A319,СВЦЭМ!$B$34:$B$777,G$296)+'СЕТ СН'!$F$16</f>
        <v>0</v>
      </c>
      <c r="H319" s="36">
        <f>SUMIFS(СВЦЭМ!$I$34:$I$777,СВЦЭМ!$A$34:$A$777,$A319,СВЦЭМ!$B$34:$B$777,H$296)+'СЕТ СН'!$F$16</f>
        <v>0</v>
      </c>
      <c r="I319" s="36">
        <f>SUMIFS(СВЦЭМ!$I$34:$I$777,СВЦЭМ!$A$34:$A$777,$A319,СВЦЭМ!$B$34:$B$777,I$296)+'СЕТ СН'!$F$16</f>
        <v>0</v>
      </c>
      <c r="J319" s="36">
        <f>SUMIFS(СВЦЭМ!$I$34:$I$777,СВЦЭМ!$A$34:$A$777,$A319,СВЦЭМ!$B$34:$B$777,J$296)+'СЕТ СН'!$F$16</f>
        <v>0</v>
      </c>
      <c r="K319" s="36">
        <f>SUMIFS(СВЦЭМ!$I$34:$I$777,СВЦЭМ!$A$34:$A$777,$A319,СВЦЭМ!$B$34:$B$777,K$296)+'СЕТ СН'!$F$16</f>
        <v>0</v>
      </c>
      <c r="L319" s="36">
        <f>SUMIFS(СВЦЭМ!$I$34:$I$777,СВЦЭМ!$A$34:$A$777,$A319,СВЦЭМ!$B$34:$B$777,L$296)+'СЕТ СН'!$F$16</f>
        <v>0</v>
      </c>
      <c r="M319" s="36">
        <f>SUMIFS(СВЦЭМ!$I$34:$I$777,СВЦЭМ!$A$34:$A$777,$A319,СВЦЭМ!$B$34:$B$777,M$296)+'СЕТ СН'!$F$16</f>
        <v>0</v>
      </c>
      <c r="N319" s="36">
        <f>SUMIFS(СВЦЭМ!$I$34:$I$777,СВЦЭМ!$A$34:$A$777,$A319,СВЦЭМ!$B$34:$B$777,N$296)+'СЕТ СН'!$F$16</f>
        <v>0</v>
      </c>
      <c r="O319" s="36">
        <f>SUMIFS(СВЦЭМ!$I$34:$I$777,СВЦЭМ!$A$34:$A$777,$A319,СВЦЭМ!$B$34:$B$777,O$296)+'СЕТ СН'!$F$16</f>
        <v>0</v>
      </c>
      <c r="P319" s="36">
        <f>SUMIFS(СВЦЭМ!$I$34:$I$777,СВЦЭМ!$A$34:$A$777,$A319,СВЦЭМ!$B$34:$B$777,P$296)+'СЕТ СН'!$F$16</f>
        <v>0</v>
      </c>
      <c r="Q319" s="36">
        <f>SUMIFS(СВЦЭМ!$I$34:$I$777,СВЦЭМ!$A$34:$A$777,$A319,СВЦЭМ!$B$34:$B$777,Q$296)+'СЕТ СН'!$F$16</f>
        <v>0</v>
      </c>
      <c r="R319" s="36">
        <f>SUMIFS(СВЦЭМ!$I$34:$I$777,СВЦЭМ!$A$34:$A$777,$A319,СВЦЭМ!$B$34:$B$777,R$296)+'СЕТ СН'!$F$16</f>
        <v>0</v>
      </c>
      <c r="S319" s="36">
        <f>SUMIFS(СВЦЭМ!$I$34:$I$777,СВЦЭМ!$A$34:$A$777,$A319,СВЦЭМ!$B$34:$B$777,S$296)+'СЕТ СН'!$F$16</f>
        <v>0</v>
      </c>
      <c r="T319" s="36">
        <f>SUMIFS(СВЦЭМ!$I$34:$I$777,СВЦЭМ!$A$34:$A$777,$A319,СВЦЭМ!$B$34:$B$777,T$296)+'СЕТ СН'!$F$16</f>
        <v>0</v>
      </c>
      <c r="U319" s="36">
        <f>SUMIFS(СВЦЭМ!$I$34:$I$777,СВЦЭМ!$A$34:$A$777,$A319,СВЦЭМ!$B$34:$B$777,U$296)+'СЕТ СН'!$F$16</f>
        <v>0</v>
      </c>
      <c r="V319" s="36">
        <f>SUMIFS(СВЦЭМ!$I$34:$I$777,СВЦЭМ!$A$34:$A$777,$A319,СВЦЭМ!$B$34:$B$777,V$296)+'СЕТ СН'!$F$16</f>
        <v>0</v>
      </c>
      <c r="W319" s="36">
        <f>SUMIFS(СВЦЭМ!$I$34:$I$777,СВЦЭМ!$A$34:$A$777,$A319,СВЦЭМ!$B$34:$B$777,W$296)+'СЕТ СН'!$F$16</f>
        <v>0</v>
      </c>
      <c r="X319" s="36">
        <f>SUMIFS(СВЦЭМ!$I$34:$I$777,СВЦЭМ!$A$34:$A$777,$A319,СВЦЭМ!$B$34:$B$777,X$296)+'СЕТ СН'!$F$16</f>
        <v>0</v>
      </c>
      <c r="Y319" s="36">
        <f>SUMIFS(СВЦЭМ!$I$34:$I$777,СВЦЭМ!$A$34:$A$777,$A319,СВЦЭМ!$B$34:$B$777,Y$296)+'СЕТ СН'!$F$16</f>
        <v>0</v>
      </c>
    </row>
    <row r="320" spans="1:25" ht="15.75" hidden="1" x14ac:dyDescent="0.2">
      <c r="A320" s="35">
        <f t="shared" si="8"/>
        <v>44067</v>
      </c>
      <c r="B320" s="36">
        <f>SUMIFS(СВЦЭМ!$I$34:$I$777,СВЦЭМ!$A$34:$A$777,$A320,СВЦЭМ!$B$34:$B$777,B$296)+'СЕТ СН'!$F$16</f>
        <v>0</v>
      </c>
      <c r="C320" s="36">
        <f>SUMIFS(СВЦЭМ!$I$34:$I$777,СВЦЭМ!$A$34:$A$777,$A320,СВЦЭМ!$B$34:$B$777,C$296)+'СЕТ СН'!$F$16</f>
        <v>0</v>
      </c>
      <c r="D320" s="36">
        <f>SUMIFS(СВЦЭМ!$I$34:$I$777,СВЦЭМ!$A$34:$A$777,$A320,СВЦЭМ!$B$34:$B$777,D$296)+'СЕТ СН'!$F$16</f>
        <v>0</v>
      </c>
      <c r="E320" s="36">
        <f>SUMIFS(СВЦЭМ!$I$34:$I$777,СВЦЭМ!$A$34:$A$777,$A320,СВЦЭМ!$B$34:$B$777,E$296)+'СЕТ СН'!$F$16</f>
        <v>0</v>
      </c>
      <c r="F320" s="36">
        <f>SUMIFS(СВЦЭМ!$I$34:$I$777,СВЦЭМ!$A$34:$A$777,$A320,СВЦЭМ!$B$34:$B$777,F$296)+'СЕТ СН'!$F$16</f>
        <v>0</v>
      </c>
      <c r="G320" s="36">
        <f>SUMIFS(СВЦЭМ!$I$34:$I$777,СВЦЭМ!$A$34:$A$777,$A320,СВЦЭМ!$B$34:$B$777,G$296)+'СЕТ СН'!$F$16</f>
        <v>0</v>
      </c>
      <c r="H320" s="36">
        <f>SUMIFS(СВЦЭМ!$I$34:$I$777,СВЦЭМ!$A$34:$A$777,$A320,СВЦЭМ!$B$34:$B$777,H$296)+'СЕТ СН'!$F$16</f>
        <v>0</v>
      </c>
      <c r="I320" s="36">
        <f>SUMIFS(СВЦЭМ!$I$34:$I$777,СВЦЭМ!$A$34:$A$777,$A320,СВЦЭМ!$B$34:$B$777,I$296)+'СЕТ СН'!$F$16</f>
        <v>0</v>
      </c>
      <c r="J320" s="36">
        <f>SUMIFS(СВЦЭМ!$I$34:$I$777,СВЦЭМ!$A$34:$A$777,$A320,СВЦЭМ!$B$34:$B$777,J$296)+'СЕТ СН'!$F$16</f>
        <v>0</v>
      </c>
      <c r="K320" s="36">
        <f>SUMIFS(СВЦЭМ!$I$34:$I$777,СВЦЭМ!$A$34:$A$777,$A320,СВЦЭМ!$B$34:$B$777,K$296)+'СЕТ СН'!$F$16</f>
        <v>0</v>
      </c>
      <c r="L320" s="36">
        <f>SUMIFS(СВЦЭМ!$I$34:$I$777,СВЦЭМ!$A$34:$A$777,$A320,СВЦЭМ!$B$34:$B$777,L$296)+'СЕТ СН'!$F$16</f>
        <v>0</v>
      </c>
      <c r="M320" s="36">
        <f>SUMIFS(СВЦЭМ!$I$34:$I$777,СВЦЭМ!$A$34:$A$777,$A320,СВЦЭМ!$B$34:$B$777,M$296)+'СЕТ СН'!$F$16</f>
        <v>0</v>
      </c>
      <c r="N320" s="36">
        <f>SUMIFS(СВЦЭМ!$I$34:$I$777,СВЦЭМ!$A$34:$A$777,$A320,СВЦЭМ!$B$34:$B$777,N$296)+'СЕТ СН'!$F$16</f>
        <v>0</v>
      </c>
      <c r="O320" s="36">
        <f>SUMIFS(СВЦЭМ!$I$34:$I$777,СВЦЭМ!$A$34:$A$777,$A320,СВЦЭМ!$B$34:$B$777,O$296)+'СЕТ СН'!$F$16</f>
        <v>0</v>
      </c>
      <c r="P320" s="36">
        <f>SUMIFS(СВЦЭМ!$I$34:$I$777,СВЦЭМ!$A$34:$A$777,$A320,СВЦЭМ!$B$34:$B$777,P$296)+'СЕТ СН'!$F$16</f>
        <v>0</v>
      </c>
      <c r="Q320" s="36">
        <f>SUMIFS(СВЦЭМ!$I$34:$I$777,СВЦЭМ!$A$34:$A$777,$A320,СВЦЭМ!$B$34:$B$777,Q$296)+'СЕТ СН'!$F$16</f>
        <v>0</v>
      </c>
      <c r="R320" s="36">
        <f>SUMIFS(СВЦЭМ!$I$34:$I$777,СВЦЭМ!$A$34:$A$777,$A320,СВЦЭМ!$B$34:$B$777,R$296)+'СЕТ СН'!$F$16</f>
        <v>0</v>
      </c>
      <c r="S320" s="36">
        <f>SUMIFS(СВЦЭМ!$I$34:$I$777,СВЦЭМ!$A$34:$A$777,$A320,СВЦЭМ!$B$34:$B$777,S$296)+'СЕТ СН'!$F$16</f>
        <v>0</v>
      </c>
      <c r="T320" s="36">
        <f>SUMIFS(СВЦЭМ!$I$34:$I$777,СВЦЭМ!$A$34:$A$777,$A320,СВЦЭМ!$B$34:$B$777,T$296)+'СЕТ СН'!$F$16</f>
        <v>0</v>
      </c>
      <c r="U320" s="36">
        <f>SUMIFS(СВЦЭМ!$I$34:$I$777,СВЦЭМ!$A$34:$A$777,$A320,СВЦЭМ!$B$34:$B$777,U$296)+'СЕТ СН'!$F$16</f>
        <v>0</v>
      </c>
      <c r="V320" s="36">
        <f>SUMIFS(СВЦЭМ!$I$34:$I$777,СВЦЭМ!$A$34:$A$777,$A320,СВЦЭМ!$B$34:$B$777,V$296)+'СЕТ СН'!$F$16</f>
        <v>0</v>
      </c>
      <c r="W320" s="36">
        <f>SUMIFS(СВЦЭМ!$I$34:$I$777,СВЦЭМ!$A$34:$A$777,$A320,СВЦЭМ!$B$34:$B$777,W$296)+'СЕТ СН'!$F$16</f>
        <v>0</v>
      </c>
      <c r="X320" s="36">
        <f>SUMIFS(СВЦЭМ!$I$34:$I$777,СВЦЭМ!$A$34:$A$777,$A320,СВЦЭМ!$B$34:$B$777,X$296)+'СЕТ СН'!$F$16</f>
        <v>0</v>
      </c>
      <c r="Y320" s="36">
        <f>SUMIFS(СВЦЭМ!$I$34:$I$777,СВЦЭМ!$A$34:$A$777,$A320,СВЦЭМ!$B$34:$B$777,Y$296)+'СЕТ СН'!$F$16</f>
        <v>0</v>
      </c>
    </row>
    <row r="321" spans="1:27" ht="15.75" hidden="1" x14ac:dyDescent="0.2">
      <c r="A321" s="35">
        <f t="shared" si="8"/>
        <v>44068</v>
      </c>
      <c r="B321" s="36">
        <f>SUMIFS(СВЦЭМ!$I$34:$I$777,СВЦЭМ!$A$34:$A$777,$A321,СВЦЭМ!$B$34:$B$777,B$296)+'СЕТ СН'!$F$16</f>
        <v>0</v>
      </c>
      <c r="C321" s="36">
        <f>SUMIFS(СВЦЭМ!$I$34:$I$777,СВЦЭМ!$A$34:$A$777,$A321,СВЦЭМ!$B$34:$B$777,C$296)+'СЕТ СН'!$F$16</f>
        <v>0</v>
      </c>
      <c r="D321" s="36">
        <f>SUMIFS(СВЦЭМ!$I$34:$I$777,СВЦЭМ!$A$34:$A$777,$A321,СВЦЭМ!$B$34:$B$777,D$296)+'СЕТ СН'!$F$16</f>
        <v>0</v>
      </c>
      <c r="E321" s="36">
        <f>SUMIFS(СВЦЭМ!$I$34:$I$777,СВЦЭМ!$A$34:$A$777,$A321,СВЦЭМ!$B$34:$B$777,E$296)+'СЕТ СН'!$F$16</f>
        <v>0</v>
      </c>
      <c r="F321" s="36">
        <f>SUMIFS(СВЦЭМ!$I$34:$I$777,СВЦЭМ!$A$34:$A$777,$A321,СВЦЭМ!$B$34:$B$777,F$296)+'СЕТ СН'!$F$16</f>
        <v>0</v>
      </c>
      <c r="G321" s="36">
        <f>SUMIFS(СВЦЭМ!$I$34:$I$777,СВЦЭМ!$A$34:$A$777,$A321,СВЦЭМ!$B$34:$B$777,G$296)+'СЕТ СН'!$F$16</f>
        <v>0</v>
      </c>
      <c r="H321" s="36">
        <f>SUMIFS(СВЦЭМ!$I$34:$I$777,СВЦЭМ!$A$34:$A$777,$A321,СВЦЭМ!$B$34:$B$777,H$296)+'СЕТ СН'!$F$16</f>
        <v>0</v>
      </c>
      <c r="I321" s="36">
        <f>SUMIFS(СВЦЭМ!$I$34:$I$777,СВЦЭМ!$A$34:$A$777,$A321,СВЦЭМ!$B$34:$B$777,I$296)+'СЕТ СН'!$F$16</f>
        <v>0</v>
      </c>
      <c r="J321" s="36">
        <f>SUMIFS(СВЦЭМ!$I$34:$I$777,СВЦЭМ!$A$34:$A$777,$A321,СВЦЭМ!$B$34:$B$777,J$296)+'СЕТ СН'!$F$16</f>
        <v>0</v>
      </c>
      <c r="K321" s="36">
        <f>SUMIFS(СВЦЭМ!$I$34:$I$777,СВЦЭМ!$A$34:$A$777,$A321,СВЦЭМ!$B$34:$B$777,K$296)+'СЕТ СН'!$F$16</f>
        <v>0</v>
      </c>
      <c r="L321" s="36">
        <f>SUMIFS(СВЦЭМ!$I$34:$I$777,СВЦЭМ!$A$34:$A$777,$A321,СВЦЭМ!$B$34:$B$777,L$296)+'СЕТ СН'!$F$16</f>
        <v>0</v>
      </c>
      <c r="M321" s="36">
        <f>SUMIFS(СВЦЭМ!$I$34:$I$777,СВЦЭМ!$A$34:$A$777,$A321,СВЦЭМ!$B$34:$B$777,M$296)+'СЕТ СН'!$F$16</f>
        <v>0</v>
      </c>
      <c r="N321" s="36">
        <f>SUMIFS(СВЦЭМ!$I$34:$I$777,СВЦЭМ!$A$34:$A$777,$A321,СВЦЭМ!$B$34:$B$777,N$296)+'СЕТ СН'!$F$16</f>
        <v>0</v>
      </c>
      <c r="O321" s="36">
        <f>SUMIFS(СВЦЭМ!$I$34:$I$777,СВЦЭМ!$A$34:$A$777,$A321,СВЦЭМ!$B$34:$B$777,O$296)+'СЕТ СН'!$F$16</f>
        <v>0</v>
      </c>
      <c r="P321" s="36">
        <f>SUMIFS(СВЦЭМ!$I$34:$I$777,СВЦЭМ!$A$34:$A$777,$A321,СВЦЭМ!$B$34:$B$777,P$296)+'СЕТ СН'!$F$16</f>
        <v>0</v>
      </c>
      <c r="Q321" s="36">
        <f>SUMIFS(СВЦЭМ!$I$34:$I$777,СВЦЭМ!$A$34:$A$777,$A321,СВЦЭМ!$B$34:$B$777,Q$296)+'СЕТ СН'!$F$16</f>
        <v>0</v>
      </c>
      <c r="R321" s="36">
        <f>SUMIFS(СВЦЭМ!$I$34:$I$777,СВЦЭМ!$A$34:$A$777,$A321,СВЦЭМ!$B$34:$B$777,R$296)+'СЕТ СН'!$F$16</f>
        <v>0</v>
      </c>
      <c r="S321" s="36">
        <f>SUMIFS(СВЦЭМ!$I$34:$I$777,СВЦЭМ!$A$34:$A$777,$A321,СВЦЭМ!$B$34:$B$777,S$296)+'СЕТ СН'!$F$16</f>
        <v>0</v>
      </c>
      <c r="T321" s="36">
        <f>SUMIFS(СВЦЭМ!$I$34:$I$777,СВЦЭМ!$A$34:$A$777,$A321,СВЦЭМ!$B$34:$B$777,T$296)+'СЕТ СН'!$F$16</f>
        <v>0</v>
      </c>
      <c r="U321" s="36">
        <f>SUMIFS(СВЦЭМ!$I$34:$I$777,СВЦЭМ!$A$34:$A$777,$A321,СВЦЭМ!$B$34:$B$777,U$296)+'СЕТ СН'!$F$16</f>
        <v>0</v>
      </c>
      <c r="V321" s="36">
        <f>SUMIFS(СВЦЭМ!$I$34:$I$777,СВЦЭМ!$A$34:$A$777,$A321,СВЦЭМ!$B$34:$B$777,V$296)+'СЕТ СН'!$F$16</f>
        <v>0</v>
      </c>
      <c r="W321" s="36">
        <f>SUMIFS(СВЦЭМ!$I$34:$I$777,СВЦЭМ!$A$34:$A$777,$A321,СВЦЭМ!$B$34:$B$777,W$296)+'СЕТ СН'!$F$16</f>
        <v>0</v>
      </c>
      <c r="X321" s="36">
        <f>SUMIFS(СВЦЭМ!$I$34:$I$777,СВЦЭМ!$A$34:$A$777,$A321,СВЦЭМ!$B$34:$B$777,X$296)+'СЕТ СН'!$F$16</f>
        <v>0</v>
      </c>
      <c r="Y321" s="36">
        <f>SUMIFS(СВЦЭМ!$I$34:$I$777,СВЦЭМ!$A$34:$A$777,$A321,СВЦЭМ!$B$34:$B$777,Y$296)+'СЕТ СН'!$F$16</f>
        <v>0</v>
      </c>
    </row>
    <row r="322" spans="1:27" ht="15.75" hidden="1" x14ac:dyDescent="0.2">
      <c r="A322" s="35">
        <f t="shared" si="8"/>
        <v>44069</v>
      </c>
      <c r="B322" s="36">
        <f>SUMIFS(СВЦЭМ!$I$34:$I$777,СВЦЭМ!$A$34:$A$777,$A322,СВЦЭМ!$B$34:$B$777,B$296)+'СЕТ СН'!$F$16</f>
        <v>0</v>
      </c>
      <c r="C322" s="36">
        <f>SUMIFS(СВЦЭМ!$I$34:$I$777,СВЦЭМ!$A$34:$A$777,$A322,СВЦЭМ!$B$34:$B$777,C$296)+'СЕТ СН'!$F$16</f>
        <v>0</v>
      </c>
      <c r="D322" s="36">
        <f>SUMIFS(СВЦЭМ!$I$34:$I$777,СВЦЭМ!$A$34:$A$777,$A322,СВЦЭМ!$B$34:$B$777,D$296)+'СЕТ СН'!$F$16</f>
        <v>0</v>
      </c>
      <c r="E322" s="36">
        <f>SUMIFS(СВЦЭМ!$I$34:$I$777,СВЦЭМ!$A$34:$A$777,$A322,СВЦЭМ!$B$34:$B$777,E$296)+'СЕТ СН'!$F$16</f>
        <v>0</v>
      </c>
      <c r="F322" s="36">
        <f>SUMIFS(СВЦЭМ!$I$34:$I$777,СВЦЭМ!$A$34:$A$777,$A322,СВЦЭМ!$B$34:$B$777,F$296)+'СЕТ СН'!$F$16</f>
        <v>0</v>
      </c>
      <c r="G322" s="36">
        <f>SUMIFS(СВЦЭМ!$I$34:$I$777,СВЦЭМ!$A$34:$A$777,$A322,СВЦЭМ!$B$34:$B$777,G$296)+'СЕТ СН'!$F$16</f>
        <v>0</v>
      </c>
      <c r="H322" s="36">
        <f>SUMIFS(СВЦЭМ!$I$34:$I$777,СВЦЭМ!$A$34:$A$777,$A322,СВЦЭМ!$B$34:$B$777,H$296)+'СЕТ СН'!$F$16</f>
        <v>0</v>
      </c>
      <c r="I322" s="36">
        <f>SUMIFS(СВЦЭМ!$I$34:$I$777,СВЦЭМ!$A$34:$A$777,$A322,СВЦЭМ!$B$34:$B$777,I$296)+'СЕТ СН'!$F$16</f>
        <v>0</v>
      </c>
      <c r="J322" s="36">
        <f>SUMIFS(СВЦЭМ!$I$34:$I$777,СВЦЭМ!$A$34:$A$777,$A322,СВЦЭМ!$B$34:$B$777,J$296)+'СЕТ СН'!$F$16</f>
        <v>0</v>
      </c>
      <c r="K322" s="36">
        <f>SUMIFS(СВЦЭМ!$I$34:$I$777,СВЦЭМ!$A$34:$A$777,$A322,СВЦЭМ!$B$34:$B$777,K$296)+'СЕТ СН'!$F$16</f>
        <v>0</v>
      </c>
      <c r="L322" s="36">
        <f>SUMIFS(СВЦЭМ!$I$34:$I$777,СВЦЭМ!$A$34:$A$777,$A322,СВЦЭМ!$B$34:$B$777,L$296)+'СЕТ СН'!$F$16</f>
        <v>0</v>
      </c>
      <c r="M322" s="36">
        <f>SUMIFS(СВЦЭМ!$I$34:$I$777,СВЦЭМ!$A$34:$A$777,$A322,СВЦЭМ!$B$34:$B$777,M$296)+'СЕТ СН'!$F$16</f>
        <v>0</v>
      </c>
      <c r="N322" s="36">
        <f>SUMIFS(СВЦЭМ!$I$34:$I$777,СВЦЭМ!$A$34:$A$777,$A322,СВЦЭМ!$B$34:$B$777,N$296)+'СЕТ СН'!$F$16</f>
        <v>0</v>
      </c>
      <c r="O322" s="36">
        <f>SUMIFS(СВЦЭМ!$I$34:$I$777,СВЦЭМ!$A$34:$A$777,$A322,СВЦЭМ!$B$34:$B$777,O$296)+'СЕТ СН'!$F$16</f>
        <v>0</v>
      </c>
      <c r="P322" s="36">
        <f>SUMIFS(СВЦЭМ!$I$34:$I$777,СВЦЭМ!$A$34:$A$777,$A322,СВЦЭМ!$B$34:$B$777,P$296)+'СЕТ СН'!$F$16</f>
        <v>0</v>
      </c>
      <c r="Q322" s="36">
        <f>SUMIFS(СВЦЭМ!$I$34:$I$777,СВЦЭМ!$A$34:$A$777,$A322,СВЦЭМ!$B$34:$B$777,Q$296)+'СЕТ СН'!$F$16</f>
        <v>0</v>
      </c>
      <c r="R322" s="36">
        <f>SUMIFS(СВЦЭМ!$I$34:$I$777,СВЦЭМ!$A$34:$A$777,$A322,СВЦЭМ!$B$34:$B$777,R$296)+'СЕТ СН'!$F$16</f>
        <v>0</v>
      </c>
      <c r="S322" s="36">
        <f>SUMIFS(СВЦЭМ!$I$34:$I$777,СВЦЭМ!$A$34:$A$777,$A322,СВЦЭМ!$B$34:$B$777,S$296)+'СЕТ СН'!$F$16</f>
        <v>0</v>
      </c>
      <c r="T322" s="36">
        <f>SUMIFS(СВЦЭМ!$I$34:$I$777,СВЦЭМ!$A$34:$A$777,$A322,СВЦЭМ!$B$34:$B$777,T$296)+'СЕТ СН'!$F$16</f>
        <v>0</v>
      </c>
      <c r="U322" s="36">
        <f>SUMIFS(СВЦЭМ!$I$34:$I$777,СВЦЭМ!$A$34:$A$777,$A322,СВЦЭМ!$B$34:$B$777,U$296)+'СЕТ СН'!$F$16</f>
        <v>0</v>
      </c>
      <c r="V322" s="36">
        <f>SUMIFS(СВЦЭМ!$I$34:$I$777,СВЦЭМ!$A$34:$A$777,$A322,СВЦЭМ!$B$34:$B$777,V$296)+'СЕТ СН'!$F$16</f>
        <v>0</v>
      </c>
      <c r="W322" s="36">
        <f>SUMIFS(СВЦЭМ!$I$34:$I$777,СВЦЭМ!$A$34:$A$777,$A322,СВЦЭМ!$B$34:$B$777,W$296)+'СЕТ СН'!$F$16</f>
        <v>0</v>
      </c>
      <c r="X322" s="36">
        <f>SUMIFS(СВЦЭМ!$I$34:$I$777,СВЦЭМ!$A$34:$A$777,$A322,СВЦЭМ!$B$34:$B$777,X$296)+'СЕТ СН'!$F$16</f>
        <v>0</v>
      </c>
      <c r="Y322" s="36">
        <f>SUMIFS(СВЦЭМ!$I$34:$I$777,СВЦЭМ!$A$34:$A$777,$A322,СВЦЭМ!$B$34:$B$777,Y$296)+'СЕТ СН'!$F$16</f>
        <v>0</v>
      </c>
    </row>
    <row r="323" spans="1:27" ht="15.75" hidden="1" x14ac:dyDescent="0.2">
      <c r="A323" s="35">
        <f t="shared" si="8"/>
        <v>44070</v>
      </c>
      <c r="B323" s="36">
        <f>SUMIFS(СВЦЭМ!$I$34:$I$777,СВЦЭМ!$A$34:$A$777,$A323,СВЦЭМ!$B$34:$B$777,B$296)+'СЕТ СН'!$F$16</f>
        <v>0</v>
      </c>
      <c r="C323" s="36">
        <f>SUMIFS(СВЦЭМ!$I$34:$I$777,СВЦЭМ!$A$34:$A$777,$A323,СВЦЭМ!$B$34:$B$777,C$296)+'СЕТ СН'!$F$16</f>
        <v>0</v>
      </c>
      <c r="D323" s="36">
        <f>SUMIFS(СВЦЭМ!$I$34:$I$777,СВЦЭМ!$A$34:$A$777,$A323,СВЦЭМ!$B$34:$B$777,D$296)+'СЕТ СН'!$F$16</f>
        <v>0</v>
      </c>
      <c r="E323" s="36">
        <f>SUMIFS(СВЦЭМ!$I$34:$I$777,СВЦЭМ!$A$34:$A$777,$A323,СВЦЭМ!$B$34:$B$777,E$296)+'СЕТ СН'!$F$16</f>
        <v>0</v>
      </c>
      <c r="F323" s="36">
        <f>SUMIFS(СВЦЭМ!$I$34:$I$777,СВЦЭМ!$A$34:$A$777,$A323,СВЦЭМ!$B$34:$B$777,F$296)+'СЕТ СН'!$F$16</f>
        <v>0</v>
      </c>
      <c r="G323" s="36">
        <f>SUMIFS(СВЦЭМ!$I$34:$I$777,СВЦЭМ!$A$34:$A$777,$A323,СВЦЭМ!$B$34:$B$777,G$296)+'СЕТ СН'!$F$16</f>
        <v>0</v>
      </c>
      <c r="H323" s="36">
        <f>SUMIFS(СВЦЭМ!$I$34:$I$777,СВЦЭМ!$A$34:$A$777,$A323,СВЦЭМ!$B$34:$B$777,H$296)+'СЕТ СН'!$F$16</f>
        <v>0</v>
      </c>
      <c r="I323" s="36">
        <f>SUMIFS(СВЦЭМ!$I$34:$I$777,СВЦЭМ!$A$34:$A$777,$A323,СВЦЭМ!$B$34:$B$777,I$296)+'СЕТ СН'!$F$16</f>
        <v>0</v>
      </c>
      <c r="J323" s="36">
        <f>SUMIFS(СВЦЭМ!$I$34:$I$777,СВЦЭМ!$A$34:$A$777,$A323,СВЦЭМ!$B$34:$B$777,J$296)+'СЕТ СН'!$F$16</f>
        <v>0</v>
      </c>
      <c r="K323" s="36">
        <f>SUMIFS(СВЦЭМ!$I$34:$I$777,СВЦЭМ!$A$34:$A$777,$A323,СВЦЭМ!$B$34:$B$777,K$296)+'СЕТ СН'!$F$16</f>
        <v>0</v>
      </c>
      <c r="L323" s="36">
        <f>SUMIFS(СВЦЭМ!$I$34:$I$777,СВЦЭМ!$A$34:$A$777,$A323,СВЦЭМ!$B$34:$B$777,L$296)+'СЕТ СН'!$F$16</f>
        <v>0</v>
      </c>
      <c r="M323" s="36">
        <f>SUMIFS(СВЦЭМ!$I$34:$I$777,СВЦЭМ!$A$34:$A$777,$A323,СВЦЭМ!$B$34:$B$777,M$296)+'СЕТ СН'!$F$16</f>
        <v>0</v>
      </c>
      <c r="N323" s="36">
        <f>SUMIFS(СВЦЭМ!$I$34:$I$777,СВЦЭМ!$A$34:$A$777,$A323,СВЦЭМ!$B$34:$B$777,N$296)+'СЕТ СН'!$F$16</f>
        <v>0</v>
      </c>
      <c r="O323" s="36">
        <f>SUMIFS(СВЦЭМ!$I$34:$I$777,СВЦЭМ!$A$34:$A$777,$A323,СВЦЭМ!$B$34:$B$777,O$296)+'СЕТ СН'!$F$16</f>
        <v>0</v>
      </c>
      <c r="P323" s="36">
        <f>SUMIFS(СВЦЭМ!$I$34:$I$777,СВЦЭМ!$A$34:$A$777,$A323,СВЦЭМ!$B$34:$B$777,P$296)+'СЕТ СН'!$F$16</f>
        <v>0</v>
      </c>
      <c r="Q323" s="36">
        <f>SUMIFS(СВЦЭМ!$I$34:$I$777,СВЦЭМ!$A$34:$A$777,$A323,СВЦЭМ!$B$34:$B$777,Q$296)+'СЕТ СН'!$F$16</f>
        <v>0</v>
      </c>
      <c r="R323" s="36">
        <f>SUMIFS(СВЦЭМ!$I$34:$I$777,СВЦЭМ!$A$34:$A$777,$A323,СВЦЭМ!$B$34:$B$777,R$296)+'СЕТ СН'!$F$16</f>
        <v>0</v>
      </c>
      <c r="S323" s="36">
        <f>SUMIFS(СВЦЭМ!$I$34:$I$777,СВЦЭМ!$A$34:$A$777,$A323,СВЦЭМ!$B$34:$B$777,S$296)+'СЕТ СН'!$F$16</f>
        <v>0</v>
      </c>
      <c r="T323" s="36">
        <f>SUMIFS(СВЦЭМ!$I$34:$I$777,СВЦЭМ!$A$34:$A$777,$A323,СВЦЭМ!$B$34:$B$777,T$296)+'СЕТ СН'!$F$16</f>
        <v>0</v>
      </c>
      <c r="U323" s="36">
        <f>SUMIFS(СВЦЭМ!$I$34:$I$777,СВЦЭМ!$A$34:$A$777,$A323,СВЦЭМ!$B$34:$B$777,U$296)+'СЕТ СН'!$F$16</f>
        <v>0</v>
      </c>
      <c r="V323" s="36">
        <f>SUMIFS(СВЦЭМ!$I$34:$I$777,СВЦЭМ!$A$34:$A$777,$A323,СВЦЭМ!$B$34:$B$777,V$296)+'СЕТ СН'!$F$16</f>
        <v>0</v>
      </c>
      <c r="W323" s="36">
        <f>SUMIFS(СВЦЭМ!$I$34:$I$777,СВЦЭМ!$A$34:$A$777,$A323,СВЦЭМ!$B$34:$B$777,W$296)+'СЕТ СН'!$F$16</f>
        <v>0</v>
      </c>
      <c r="X323" s="36">
        <f>SUMIFS(СВЦЭМ!$I$34:$I$777,СВЦЭМ!$A$34:$A$777,$A323,СВЦЭМ!$B$34:$B$777,X$296)+'СЕТ СН'!$F$16</f>
        <v>0</v>
      </c>
      <c r="Y323" s="36">
        <f>SUMIFS(СВЦЭМ!$I$34:$I$777,СВЦЭМ!$A$34:$A$777,$A323,СВЦЭМ!$B$34:$B$777,Y$296)+'СЕТ СН'!$F$16</f>
        <v>0</v>
      </c>
    </row>
    <row r="324" spans="1:27" ht="15.75" hidden="1" x14ac:dyDescent="0.2">
      <c r="A324" s="35">
        <f t="shared" si="8"/>
        <v>44071</v>
      </c>
      <c r="B324" s="36">
        <f>SUMIFS(СВЦЭМ!$I$34:$I$777,СВЦЭМ!$A$34:$A$777,$A324,СВЦЭМ!$B$34:$B$777,B$296)+'СЕТ СН'!$F$16</f>
        <v>0</v>
      </c>
      <c r="C324" s="36">
        <f>SUMIFS(СВЦЭМ!$I$34:$I$777,СВЦЭМ!$A$34:$A$777,$A324,СВЦЭМ!$B$34:$B$777,C$296)+'СЕТ СН'!$F$16</f>
        <v>0</v>
      </c>
      <c r="D324" s="36">
        <f>SUMIFS(СВЦЭМ!$I$34:$I$777,СВЦЭМ!$A$34:$A$777,$A324,СВЦЭМ!$B$34:$B$777,D$296)+'СЕТ СН'!$F$16</f>
        <v>0</v>
      </c>
      <c r="E324" s="36">
        <f>SUMIFS(СВЦЭМ!$I$34:$I$777,СВЦЭМ!$A$34:$A$777,$A324,СВЦЭМ!$B$34:$B$777,E$296)+'СЕТ СН'!$F$16</f>
        <v>0</v>
      </c>
      <c r="F324" s="36">
        <f>SUMIFS(СВЦЭМ!$I$34:$I$777,СВЦЭМ!$A$34:$A$777,$A324,СВЦЭМ!$B$34:$B$777,F$296)+'СЕТ СН'!$F$16</f>
        <v>0</v>
      </c>
      <c r="G324" s="36">
        <f>SUMIFS(СВЦЭМ!$I$34:$I$777,СВЦЭМ!$A$34:$A$777,$A324,СВЦЭМ!$B$34:$B$777,G$296)+'СЕТ СН'!$F$16</f>
        <v>0</v>
      </c>
      <c r="H324" s="36">
        <f>SUMIFS(СВЦЭМ!$I$34:$I$777,СВЦЭМ!$A$34:$A$777,$A324,СВЦЭМ!$B$34:$B$777,H$296)+'СЕТ СН'!$F$16</f>
        <v>0</v>
      </c>
      <c r="I324" s="36">
        <f>SUMIFS(СВЦЭМ!$I$34:$I$777,СВЦЭМ!$A$34:$A$777,$A324,СВЦЭМ!$B$34:$B$777,I$296)+'СЕТ СН'!$F$16</f>
        <v>0</v>
      </c>
      <c r="J324" s="36">
        <f>SUMIFS(СВЦЭМ!$I$34:$I$777,СВЦЭМ!$A$34:$A$777,$A324,СВЦЭМ!$B$34:$B$777,J$296)+'СЕТ СН'!$F$16</f>
        <v>0</v>
      </c>
      <c r="K324" s="36">
        <f>SUMIFS(СВЦЭМ!$I$34:$I$777,СВЦЭМ!$A$34:$A$777,$A324,СВЦЭМ!$B$34:$B$777,K$296)+'СЕТ СН'!$F$16</f>
        <v>0</v>
      </c>
      <c r="L324" s="36">
        <f>SUMIFS(СВЦЭМ!$I$34:$I$777,СВЦЭМ!$A$34:$A$777,$A324,СВЦЭМ!$B$34:$B$777,L$296)+'СЕТ СН'!$F$16</f>
        <v>0</v>
      </c>
      <c r="M324" s="36">
        <f>SUMIFS(СВЦЭМ!$I$34:$I$777,СВЦЭМ!$A$34:$A$777,$A324,СВЦЭМ!$B$34:$B$777,M$296)+'СЕТ СН'!$F$16</f>
        <v>0</v>
      </c>
      <c r="N324" s="36">
        <f>SUMIFS(СВЦЭМ!$I$34:$I$777,СВЦЭМ!$A$34:$A$777,$A324,СВЦЭМ!$B$34:$B$777,N$296)+'СЕТ СН'!$F$16</f>
        <v>0</v>
      </c>
      <c r="O324" s="36">
        <f>SUMIFS(СВЦЭМ!$I$34:$I$777,СВЦЭМ!$A$34:$A$777,$A324,СВЦЭМ!$B$34:$B$777,O$296)+'СЕТ СН'!$F$16</f>
        <v>0</v>
      </c>
      <c r="P324" s="36">
        <f>SUMIFS(СВЦЭМ!$I$34:$I$777,СВЦЭМ!$A$34:$A$777,$A324,СВЦЭМ!$B$34:$B$777,P$296)+'СЕТ СН'!$F$16</f>
        <v>0</v>
      </c>
      <c r="Q324" s="36">
        <f>SUMIFS(СВЦЭМ!$I$34:$I$777,СВЦЭМ!$A$34:$A$777,$A324,СВЦЭМ!$B$34:$B$777,Q$296)+'СЕТ СН'!$F$16</f>
        <v>0</v>
      </c>
      <c r="R324" s="36">
        <f>SUMIFS(СВЦЭМ!$I$34:$I$777,СВЦЭМ!$A$34:$A$777,$A324,СВЦЭМ!$B$34:$B$777,R$296)+'СЕТ СН'!$F$16</f>
        <v>0</v>
      </c>
      <c r="S324" s="36">
        <f>SUMIFS(СВЦЭМ!$I$34:$I$777,СВЦЭМ!$A$34:$A$777,$A324,СВЦЭМ!$B$34:$B$777,S$296)+'СЕТ СН'!$F$16</f>
        <v>0</v>
      </c>
      <c r="T324" s="36">
        <f>SUMIFS(СВЦЭМ!$I$34:$I$777,СВЦЭМ!$A$34:$A$777,$A324,СВЦЭМ!$B$34:$B$777,T$296)+'СЕТ СН'!$F$16</f>
        <v>0</v>
      </c>
      <c r="U324" s="36">
        <f>SUMIFS(СВЦЭМ!$I$34:$I$777,СВЦЭМ!$A$34:$A$777,$A324,СВЦЭМ!$B$34:$B$777,U$296)+'СЕТ СН'!$F$16</f>
        <v>0</v>
      </c>
      <c r="V324" s="36">
        <f>SUMIFS(СВЦЭМ!$I$34:$I$777,СВЦЭМ!$A$34:$A$777,$A324,СВЦЭМ!$B$34:$B$777,V$296)+'СЕТ СН'!$F$16</f>
        <v>0</v>
      </c>
      <c r="W324" s="36">
        <f>SUMIFS(СВЦЭМ!$I$34:$I$777,СВЦЭМ!$A$34:$A$777,$A324,СВЦЭМ!$B$34:$B$777,W$296)+'СЕТ СН'!$F$16</f>
        <v>0</v>
      </c>
      <c r="X324" s="36">
        <f>SUMIFS(СВЦЭМ!$I$34:$I$777,СВЦЭМ!$A$34:$A$777,$A324,СВЦЭМ!$B$34:$B$777,X$296)+'СЕТ СН'!$F$16</f>
        <v>0</v>
      </c>
      <c r="Y324" s="36">
        <f>SUMIFS(СВЦЭМ!$I$34:$I$777,СВЦЭМ!$A$34:$A$777,$A324,СВЦЭМ!$B$34:$B$777,Y$296)+'СЕТ СН'!$F$16</f>
        <v>0</v>
      </c>
    </row>
    <row r="325" spans="1:27" ht="15.75" hidden="1" x14ac:dyDescent="0.2">
      <c r="A325" s="35">
        <f t="shared" si="8"/>
        <v>44072</v>
      </c>
      <c r="B325" s="36">
        <f>SUMIFS(СВЦЭМ!$I$34:$I$777,СВЦЭМ!$A$34:$A$777,$A325,СВЦЭМ!$B$34:$B$777,B$296)+'СЕТ СН'!$F$16</f>
        <v>0</v>
      </c>
      <c r="C325" s="36">
        <f>SUMIFS(СВЦЭМ!$I$34:$I$777,СВЦЭМ!$A$34:$A$777,$A325,СВЦЭМ!$B$34:$B$777,C$296)+'СЕТ СН'!$F$16</f>
        <v>0</v>
      </c>
      <c r="D325" s="36">
        <f>SUMIFS(СВЦЭМ!$I$34:$I$777,СВЦЭМ!$A$34:$A$777,$A325,СВЦЭМ!$B$34:$B$777,D$296)+'СЕТ СН'!$F$16</f>
        <v>0</v>
      </c>
      <c r="E325" s="36">
        <f>SUMIFS(СВЦЭМ!$I$34:$I$777,СВЦЭМ!$A$34:$A$777,$A325,СВЦЭМ!$B$34:$B$777,E$296)+'СЕТ СН'!$F$16</f>
        <v>0</v>
      </c>
      <c r="F325" s="36">
        <f>SUMIFS(СВЦЭМ!$I$34:$I$777,СВЦЭМ!$A$34:$A$777,$A325,СВЦЭМ!$B$34:$B$777,F$296)+'СЕТ СН'!$F$16</f>
        <v>0</v>
      </c>
      <c r="G325" s="36">
        <f>SUMIFS(СВЦЭМ!$I$34:$I$777,СВЦЭМ!$A$34:$A$777,$A325,СВЦЭМ!$B$34:$B$777,G$296)+'СЕТ СН'!$F$16</f>
        <v>0</v>
      </c>
      <c r="H325" s="36">
        <f>SUMIFS(СВЦЭМ!$I$34:$I$777,СВЦЭМ!$A$34:$A$777,$A325,СВЦЭМ!$B$34:$B$777,H$296)+'СЕТ СН'!$F$16</f>
        <v>0</v>
      </c>
      <c r="I325" s="36">
        <f>SUMIFS(СВЦЭМ!$I$34:$I$777,СВЦЭМ!$A$34:$A$777,$A325,СВЦЭМ!$B$34:$B$777,I$296)+'СЕТ СН'!$F$16</f>
        <v>0</v>
      </c>
      <c r="J325" s="36">
        <f>SUMIFS(СВЦЭМ!$I$34:$I$777,СВЦЭМ!$A$34:$A$777,$A325,СВЦЭМ!$B$34:$B$777,J$296)+'СЕТ СН'!$F$16</f>
        <v>0</v>
      </c>
      <c r="K325" s="36">
        <f>SUMIFS(СВЦЭМ!$I$34:$I$777,СВЦЭМ!$A$34:$A$777,$A325,СВЦЭМ!$B$34:$B$777,K$296)+'СЕТ СН'!$F$16</f>
        <v>0</v>
      </c>
      <c r="L325" s="36">
        <f>SUMIFS(СВЦЭМ!$I$34:$I$777,СВЦЭМ!$A$34:$A$777,$A325,СВЦЭМ!$B$34:$B$777,L$296)+'СЕТ СН'!$F$16</f>
        <v>0</v>
      </c>
      <c r="M325" s="36">
        <f>SUMIFS(СВЦЭМ!$I$34:$I$777,СВЦЭМ!$A$34:$A$777,$A325,СВЦЭМ!$B$34:$B$777,M$296)+'СЕТ СН'!$F$16</f>
        <v>0</v>
      </c>
      <c r="N325" s="36">
        <f>SUMIFS(СВЦЭМ!$I$34:$I$777,СВЦЭМ!$A$34:$A$777,$A325,СВЦЭМ!$B$34:$B$777,N$296)+'СЕТ СН'!$F$16</f>
        <v>0</v>
      </c>
      <c r="O325" s="36">
        <f>SUMIFS(СВЦЭМ!$I$34:$I$777,СВЦЭМ!$A$34:$A$777,$A325,СВЦЭМ!$B$34:$B$777,O$296)+'СЕТ СН'!$F$16</f>
        <v>0</v>
      </c>
      <c r="P325" s="36">
        <f>SUMIFS(СВЦЭМ!$I$34:$I$777,СВЦЭМ!$A$34:$A$777,$A325,СВЦЭМ!$B$34:$B$777,P$296)+'СЕТ СН'!$F$16</f>
        <v>0</v>
      </c>
      <c r="Q325" s="36">
        <f>SUMIFS(СВЦЭМ!$I$34:$I$777,СВЦЭМ!$A$34:$A$777,$A325,СВЦЭМ!$B$34:$B$777,Q$296)+'СЕТ СН'!$F$16</f>
        <v>0</v>
      </c>
      <c r="R325" s="36">
        <f>SUMIFS(СВЦЭМ!$I$34:$I$777,СВЦЭМ!$A$34:$A$777,$A325,СВЦЭМ!$B$34:$B$777,R$296)+'СЕТ СН'!$F$16</f>
        <v>0</v>
      </c>
      <c r="S325" s="36">
        <f>SUMIFS(СВЦЭМ!$I$34:$I$777,СВЦЭМ!$A$34:$A$777,$A325,СВЦЭМ!$B$34:$B$777,S$296)+'СЕТ СН'!$F$16</f>
        <v>0</v>
      </c>
      <c r="T325" s="36">
        <f>SUMIFS(СВЦЭМ!$I$34:$I$777,СВЦЭМ!$A$34:$A$777,$A325,СВЦЭМ!$B$34:$B$777,T$296)+'СЕТ СН'!$F$16</f>
        <v>0</v>
      </c>
      <c r="U325" s="36">
        <f>SUMIFS(СВЦЭМ!$I$34:$I$777,СВЦЭМ!$A$34:$A$777,$A325,СВЦЭМ!$B$34:$B$777,U$296)+'СЕТ СН'!$F$16</f>
        <v>0</v>
      </c>
      <c r="V325" s="36">
        <f>SUMIFS(СВЦЭМ!$I$34:$I$777,СВЦЭМ!$A$34:$A$777,$A325,СВЦЭМ!$B$34:$B$777,V$296)+'СЕТ СН'!$F$16</f>
        <v>0</v>
      </c>
      <c r="W325" s="36">
        <f>SUMIFS(СВЦЭМ!$I$34:$I$777,СВЦЭМ!$A$34:$A$777,$A325,СВЦЭМ!$B$34:$B$777,W$296)+'СЕТ СН'!$F$16</f>
        <v>0</v>
      </c>
      <c r="X325" s="36">
        <f>SUMIFS(СВЦЭМ!$I$34:$I$777,СВЦЭМ!$A$34:$A$777,$A325,СВЦЭМ!$B$34:$B$777,X$296)+'СЕТ СН'!$F$16</f>
        <v>0</v>
      </c>
      <c r="Y325" s="36">
        <f>SUMIFS(СВЦЭМ!$I$34:$I$777,СВЦЭМ!$A$34:$A$777,$A325,СВЦЭМ!$B$34:$B$777,Y$296)+'СЕТ СН'!$F$16</f>
        <v>0</v>
      </c>
    </row>
    <row r="326" spans="1:27" ht="15.75" hidden="1" x14ac:dyDescent="0.2">
      <c r="A326" s="35">
        <f t="shared" si="8"/>
        <v>44073</v>
      </c>
      <c r="B326" s="36">
        <f>SUMIFS(СВЦЭМ!$I$34:$I$777,СВЦЭМ!$A$34:$A$777,$A326,СВЦЭМ!$B$34:$B$777,B$296)+'СЕТ СН'!$F$16</f>
        <v>0</v>
      </c>
      <c r="C326" s="36">
        <f>SUMIFS(СВЦЭМ!$I$34:$I$777,СВЦЭМ!$A$34:$A$777,$A326,СВЦЭМ!$B$34:$B$777,C$296)+'СЕТ СН'!$F$16</f>
        <v>0</v>
      </c>
      <c r="D326" s="36">
        <f>SUMIFS(СВЦЭМ!$I$34:$I$777,СВЦЭМ!$A$34:$A$777,$A326,СВЦЭМ!$B$34:$B$777,D$296)+'СЕТ СН'!$F$16</f>
        <v>0</v>
      </c>
      <c r="E326" s="36">
        <f>SUMIFS(СВЦЭМ!$I$34:$I$777,СВЦЭМ!$A$34:$A$777,$A326,СВЦЭМ!$B$34:$B$777,E$296)+'СЕТ СН'!$F$16</f>
        <v>0</v>
      </c>
      <c r="F326" s="36">
        <f>SUMIFS(СВЦЭМ!$I$34:$I$777,СВЦЭМ!$A$34:$A$777,$A326,СВЦЭМ!$B$34:$B$777,F$296)+'СЕТ СН'!$F$16</f>
        <v>0</v>
      </c>
      <c r="G326" s="36">
        <f>SUMIFS(СВЦЭМ!$I$34:$I$777,СВЦЭМ!$A$34:$A$777,$A326,СВЦЭМ!$B$34:$B$777,G$296)+'СЕТ СН'!$F$16</f>
        <v>0</v>
      </c>
      <c r="H326" s="36">
        <f>SUMIFS(СВЦЭМ!$I$34:$I$777,СВЦЭМ!$A$34:$A$777,$A326,СВЦЭМ!$B$34:$B$777,H$296)+'СЕТ СН'!$F$16</f>
        <v>0</v>
      </c>
      <c r="I326" s="36">
        <f>SUMIFS(СВЦЭМ!$I$34:$I$777,СВЦЭМ!$A$34:$A$777,$A326,СВЦЭМ!$B$34:$B$777,I$296)+'СЕТ СН'!$F$16</f>
        <v>0</v>
      </c>
      <c r="J326" s="36">
        <f>SUMIFS(СВЦЭМ!$I$34:$I$777,СВЦЭМ!$A$34:$A$777,$A326,СВЦЭМ!$B$34:$B$777,J$296)+'СЕТ СН'!$F$16</f>
        <v>0</v>
      </c>
      <c r="K326" s="36">
        <f>SUMIFS(СВЦЭМ!$I$34:$I$777,СВЦЭМ!$A$34:$A$777,$A326,СВЦЭМ!$B$34:$B$777,K$296)+'СЕТ СН'!$F$16</f>
        <v>0</v>
      </c>
      <c r="L326" s="36">
        <f>SUMIFS(СВЦЭМ!$I$34:$I$777,СВЦЭМ!$A$34:$A$777,$A326,СВЦЭМ!$B$34:$B$777,L$296)+'СЕТ СН'!$F$16</f>
        <v>0</v>
      </c>
      <c r="M326" s="36">
        <f>SUMIFS(СВЦЭМ!$I$34:$I$777,СВЦЭМ!$A$34:$A$777,$A326,СВЦЭМ!$B$34:$B$777,M$296)+'СЕТ СН'!$F$16</f>
        <v>0</v>
      </c>
      <c r="N326" s="36">
        <f>SUMIFS(СВЦЭМ!$I$34:$I$777,СВЦЭМ!$A$34:$A$777,$A326,СВЦЭМ!$B$34:$B$777,N$296)+'СЕТ СН'!$F$16</f>
        <v>0</v>
      </c>
      <c r="O326" s="36">
        <f>SUMIFS(СВЦЭМ!$I$34:$I$777,СВЦЭМ!$A$34:$A$777,$A326,СВЦЭМ!$B$34:$B$777,O$296)+'СЕТ СН'!$F$16</f>
        <v>0</v>
      </c>
      <c r="P326" s="36">
        <f>SUMIFS(СВЦЭМ!$I$34:$I$777,СВЦЭМ!$A$34:$A$777,$A326,СВЦЭМ!$B$34:$B$777,P$296)+'СЕТ СН'!$F$16</f>
        <v>0</v>
      </c>
      <c r="Q326" s="36">
        <f>SUMIFS(СВЦЭМ!$I$34:$I$777,СВЦЭМ!$A$34:$A$777,$A326,СВЦЭМ!$B$34:$B$777,Q$296)+'СЕТ СН'!$F$16</f>
        <v>0</v>
      </c>
      <c r="R326" s="36">
        <f>SUMIFS(СВЦЭМ!$I$34:$I$777,СВЦЭМ!$A$34:$A$777,$A326,СВЦЭМ!$B$34:$B$777,R$296)+'СЕТ СН'!$F$16</f>
        <v>0</v>
      </c>
      <c r="S326" s="36">
        <f>SUMIFS(СВЦЭМ!$I$34:$I$777,СВЦЭМ!$A$34:$A$777,$A326,СВЦЭМ!$B$34:$B$777,S$296)+'СЕТ СН'!$F$16</f>
        <v>0</v>
      </c>
      <c r="T326" s="36">
        <f>SUMIFS(СВЦЭМ!$I$34:$I$777,СВЦЭМ!$A$34:$A$777,$A326,СВЦЭМ!$B$34:$B$777,T$296)+'СЕТ СН'!$F$16</f>
        <v>0</v>
      </c>
      <c r="U326" s="36">
        <f>SUMIFS(СВЦЭМ!$I$34:$I$777,СВЦЭМ!$A$34:$A$777,$A326,СВЦЭМ!$B$34:$B$777,U$296)+'СЕТ СН'!$F$16</f>
        <v>0</v>
      </c>
      <c r="V326" s="36">
        <f>SUMIFS(СВЦЭМ!$I$34:$I$777,СВЦЭМ!$A$34:$A$777,$A326,СВЦЭМ!$B$34:$B$777,V$296)+'СЕТ СН'!$F$16</f>
        <v>0</v>
      </c>
      <c r="W326" s="36">
        <f>SUMIFS(СВЦЭМ!$I$34:$I$777,СВЦЭМ!$A$34:$A$777,$A326,СВЦЭМ!$B$34:$B$777,W$296)+'СЕТ СН'!$F$16</f>
        <v>0</v>
      </c>
      <c r="X326" s="36">
        <f>SUMIFS(СВЦЭМ!$I$34:$I$777,СВЦЭМ!$A$34:$A$777,$A326,СВЦЭМ!$B$34:$B$777,X$296)+'СЕТ СН'!$F$16</f>
        <v>0</v>
      </c>
      <c r="Y326" s="36">
        <f>SUMIFS(СВЦЭМ!$I$34:$I$777,СВЦЭМ!$A$34:$A$777,$A326,СВЦЭМ!$B$34:$B$777,Y$296)+'СЕТ СН'!$F$16</f>
        <v>0</v>
      </c>
    </row>
    <row r="327" spans="1:27" ht="15.75" hidden="1" x14ac:dyDescent="0.2">
      <c r="A327" s="35">
        <f t="shared" si="8"/>
        <v>44074</v>
      </c>
      <c r="B327" s="36">
        <f>SUMIFS(СВЦЭМ!$I$34:$I$777,СВЦЭМ!$A$34:$A$777,$A327,СВЦЭМ!$B$34:$B$777,B$296)+'СЕТ СН'!$F$16</f>
        <v>0</v>
      </c>
      <c r="C327" s="36">
        <f>SUMIFS(СВЦЭМ!$I$34:$I$777,СВЦЭМ!$A$34:$A$777,$A327,СВЦЭМ!$B$34:$B$777,C$296)+'СЕТ СН'!$F$16</f>
        <v>0</v>
      </c>
      <c r="D327" s="36">
        <f>SUMIFS(СВЦЭМ!$I$34:$I$777,СВЦЭМ!$A$34:$A$777,$A327,СВЦЭМ!$B$34:$B$777,D$296)+'СЕТ СН'!$F$16</f>
        <v>0</v>
      </c>
      <c r="E327" s="36">
        <f>SUMIFS(СВЦЭМ!$I$34:$I$777,СВЦЭМ!$A$34:$A$777,$A327,СВЦЭМ!$B$34:$B$777,E$296)+'СЕТ СН'!$F$16</f>
        <v>0</v>
      </c>
      <c r="F327" s="36">
        <f>SUMIFS(СВЦЭМ!$I$34:$I$777,СВЦЭМ!$A$34:$A$777,$A327,СВЦЭМ!$B$34:$B$777,F$296)+'СЕТ СН'!$F$16</f>
        <v>0</v>
      </c>
      <c r="G327" s="36">
        <f>SUMIFS(СВЦЭМ!$I$34:$I$777,СВЦЭМ!$A$34:$A$777,$A327,СВЦЭМ!$B$34:$B$777,G$296)+'СЕТ СН'!$F$16</f>
        <v>0</v>
      </c>
      <c r="H327" s="36">
        <f>SUMIFS(СВЦЭМ!$I$34:$I$777,СВЦЭМ!$A$34:$A$777,$A327,СВЦЭМ!$B$34:$B$777,H$296)+'СЕТ СН'!$F$16</f>
        <v>0</v>
      </c>
      <c r="I327" s="36">
        <f>SUMIFS(СВЦЭМ!$I$34:$I$777,СВЦЭМ!$A$34:$A$777,$A327,СВЦЭМ!$B$34:$B$777,I$296)+'СЕТ СН'!$F$16</f>
        <v>0</v>
      </c>
      <c r="J327" s="36">
        <f>SUMIFS(СВЦЭМ!$I$34:$I$777,СВЦЭМ!$A$34:$A$777,$A327,СВЦЭМ!$B$34:$B$777,J$296)+'СЕТ СН'!$F$16</f>
        <v>0</v>
      </c>
      <c r="K327" s="36">
        <f>SUMIFS(СВЦЭМ!$I$34:$I$777,СВЦЭМ!$A$34:$A$777,$A327,СВЦЭМ!$B$34:$B$777,K$296)+'СЕТ СН'!$F$16</f>
        <v>0</v>
      </c>
      <c r="L327" s="36">
        <f>SUMIFS(СВЦЭМ!$I$34:$I$777,СВЦЭМ!$A$34:$A$777,$A327,СВЦЭМ!$B$34:$B$777,L$296)+'СЕТ СН'!$F$16</f>
        <v>0</v>
      </c>
      <c r="M327" s="36">
        <f>SUMIFS(СВЦЭМ!$I$34:$I$777,СВЦЭМ!$A$34:$A$777,$A327,СВЦЭМ!$B$34:$B$777,M$296)+'СЕТ СН'!$F$16</f>
        <v>0</v>
      </c>
      <c r="N327" s="36">
        <f>SUMIFS(СВЦЭМ!$I$34:$I$777,СВЦЭМ!$A$34:$A$777,$A327,СВЦЭМ!$B$34:$B$777,N$296)+'СЕТ СН'!$F$16</f>
        <v>0</v>
      </c>
      <c r="O327" s="36">
        <f>SUMIFS(СВЦЭМ!$I$34:$I$777,СВЦЭМ!$A$34:$A$777,$A327,СВЦЭМ!$B$34:$B$777,O$296)+'СЕТ СН'!$F$16</f>
        <v>0</v>
      </c>
      <c r="P327" s="36">
        <f>SUMIFS(СВЦЭМ!$I$34:$I$777,СВЦЭМ!$A$34:$A$777,$A327,СВЦЭМ!$B$34:$B$777,P$296)+'СЕТ СН'!$F$16</f>
        <v>0</v>
      </c>
      <c r="Q327" s="36">
        <f>SUMIFS(СВЦЭМ!$I$34:$I$777,СВЦЭМ!$A$34:$A$777,$A327,СВЦЭМ!$B$34:$B$777,Q$296)+'СЕТ СН'!$F$16</f>
        <v>0</v>
      </c>
      <c r="R327" s="36">
        <f>SUMIFS(СВЦЭМ!$I$34:$I$777,СВЦЭМ!$A$34:$A$777,$A327,СВЦЭМ!$B$34:$B$777,R$296)+'СЕТ СН'!$F$16</f>
        <v>0</v>
      </c>
      <c r="S327" s="36">
        <f>SUMIFS(СВЦЭМ!$I$34:$I$777,СВЦЭМ!$A$34:$A$777,$A327,СВЦЭМ!$B$34:$B$777,S$296)+'СЕТ СН'!$F$16</f>
        <v>0</v>
      </c>
      <c r="T327" s="36">
        <f>SUMIFS(СВЦЭМ!$I$34:$I$777,СВЦЭМ!$A$34:$A$777,$A327,СВЦЭМ!$B$34:$B$777,T$296)+'СЕТ СН'!$F$16</f>
        <v>0</v>
      </c>
      <c r="U327" s="36">
        <f>SUMIFS(СВЦЭМ!$I$34:$I$777,СВЦЭМ!$A$34:$A$777,$A327,СВЦЭМ!$B$34:$B$777,U$296)+'СЕТ СН'!$F$16</f>
        <v>0</v>
      </c>
      <c r="V327" s="36">
        <f>SUMIFS(СВЦЭМ!$I$34:$I$777,СВЦЭМ!$A$34:$A$777,$A327,СВЦЭМ!$B$34:$B$777,V$296)+'СЕТ СН'!$F$16</f>
        <v>0</v>
      </c>
      <c r="W327" s="36">
        <f>SUMIFS(СВЦЭМ!$I$34:$I$777,СВЦЭМ!$A$34:$A$777,$A327,СВЦЭМ!$B$34:$B$777,W$296)+'СЕТ СН'!$F$16</f>
        <v>0</v>
      </c>
      <c r="X327" s="36">
        <f>SUMIFS(СВЦЭМ!$I$34:$I$777,СВЦЭМ!$A$34:$A$777,$A327,СВЦЭМ!$B$34:$B$777,X$296)+'СЕТ СН'!$F$16</f>
        <v>0</v>
      </c>
      <c r="Y327" s="36">
        <f>SUMIFS(СВЦЭМ!$I$34:$I$777,СВЦЭМ!$A$34:$A$777,$A327,СВЦЭМ!$B$34:$B$777,Y$296)+'СЕТ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7" t="s">
        <v>7</v>
      </c>
      <c r="B329" s="130" t="s">
        <v>119</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2"/>
    </row>
    <row r="330" spans="1:27" ht="12.75" hidden="1" customHeight="1" x14ac:dyDescent="0.2">
      <c r="A330" s="128"/>
      <c r="B330" s="133"/>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5"/>
    </row>
    <row r="331" spans="1:27" s="46" customFormat="1" ht="12.75" hidden="1" customHeight="1" x14ac:dyDescent="0.2">
      <c r="A331" s="12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01.08.2020</v>
      </c>
      <c r="B332" s="36">
        <f>SUMIFS(СВЦЭМ!$J$34:$J$777,СВЦЭМ!$A$34:$A$777,$A332,СВЦЭМ!$B$34:$B$777,B$331)+'СЕТ СН'!$F$16</f>
        <v>0</v>
      </c>
      <c r="C332" s="36">
        <f>SUMIFS(СВЦЭМ!$J$34:$J$777,СВЦЭМ!$A$34:$A$777,$A332,СВЦЭМ!$B$34:$B$777,C$331)+'СЕТ СН'!$F$16</f>
        <v>0</v>
      </c>
      <c r="D332" s="36">
        <f>SUMIFS(СВЦЭМ!$J$34:$J$777,СВЦЭМ!$A$34:$A$777,$A332,СВЦЭМ!$B$34:$B$777,D$331)+'СЕТ СН'!$F$16</f>
        <v>0</v>
      </c>
      <c r="E332" s="36">
        <f>SUMIFS(СВЦЭМ!$J$34:$J$777,СВЦЭМ!$A$34:$A$777,$A332,СВЦЭМ!$B$34:$B$777,E$331)+'СЕТ СН'!$F$16</f>
        <v>0</v>
      </c>
      <c r="F332" s="36">
        <f>SUMIFS(СВЦЭМ!$J$34:$J$777,СВЦЭМ!$A$34:$A$777,$A332,СВЦЭМ!$B$34:$B$777,F$331)+'СЕТ СН'!$F$16</f>
        <v>0</v>
      </c>
      <c r="G332" s="36">
        <f>SUMIFS(СВЦЭМ!$J$34:$J$777,СВЦЭМ!$A$34:$A$777,$A332,СВЦЭМ!$B$34:$B$777,G$331)+'СЕТ СН'!$F$16</f>
        <v>0</v>
      </c>
      <c r="H332" s="36">
        <f>SUMIFS(СВЦЭМ!$J$34:$J$777,СВЦЭМ!$A$34:$A$777,$A332,СВЦЭМ!$B$34:$B$777,H$331)+'СЕТ СН'!$F$16</f>
        <v>0</v>
      </c>
      <c r="I332" s="36">
        <f>SUMIFS(СВЦЭМ!$J$34:$J$777,СВЦЭМ!$A$34:$A$777,$A332,СВЦЭМ!$B$34:$B$777,I$331)+'СЕТ СН'!$F$16</f>
        <v>0</v>
      </c>
      <c r="J332" s="36">
        <f>SUMIFS(СВЦЭМ!$J$34:$J$777,СВЦЭМ!$A$34:$A$777,$A332,СВЦЭМ!$B$34:$B$777,J$331)+'СЕТ СН'!$F$16</f>
        <v>0</v>
      </c>
      <c r="K332" s="36">
        <f>SUMIFS(СВЦЭМ!$J$34:$J$777,СВЦЭМ!$A$34:$A$777,$A332,СВЦЭМ!$B$34:$B$777,K$331)+'СЕТ СН'!$F$16</f>
        <v>0</v>
      </c>
      <c r="L332" s="36">
        <f>SUMIFS(СВЦЭМ!$J$34:$J$777,СВЦЭМ!$A$34:$A$777,$A332,СВЦЭМ!$B$34:$B$777,L$331)+'СЕТ СН'!$F$16</f>
        <v>0</v>
      </c>
      <c r="M332" s="36">
        <f>SUMIFS(СВЦЭМ!$J$34:$J$777,СВЦЭМ!$A$34:$A$777,$A332,СВЦЭМ!$B$34:$B$777,M$331)+'СЕТ СН'!$F$16</f>
        <v>0</v>
      </c>
      <c r="N332" s="36">
        <f>SUMIFS(СВЦЭМ!$J$34:$J$777,СВЦЭМ!$A$34:$A$777,$A332,СВЦЭМ!$B$34:$B$777,N$331)+'СЕТ СН'!$F$16</f>
        <v>0</v>
      </c>
      <c r="O332" s="36">
        <f>SUMIFS(СВЦЭМ!$J$34:$J$777,СВЦЭМ!$A$34:$A$777,$A332,СВЦЭМ!$B$34:$B$777,O$331)+'СЕТ СН'!$F$16</f>
        <v>0</v>
      </c>
      <c r="P332" s="36">
        <f>SUMIFS(СВЦЭМ!$J$34:$J$777,СВЦЭМ!$A$34:$A$777,$A332,СВЦЭМ!$B$34:$B$777,P$331)+'СЕТ СН'!$F$16</f>
        <v>0</v>
      </c>
      <c r="Q332" s="36">
        <f>SUMIFS(СВЦЭМ!$J$34:$J$777,СВЦЭМ!$A$34:$A$777,$A332,СВЦЭМ!$B$34:$B$777,Q$331)+'СЕТ СН'!$F$16</f>
        <v>0</v>
      </c>
      <c r="R332" s="36">
        <f>SUMIFS(СВЦЭМ!$J$34:$J$777,СВЦЭМ!$A$34:$A$777,$A332,СВЦЭМ!$B$34:$B$777,R$331)+'СЕТ СН'!$F$16</f>
        <v>0</v>
      </c>
      <c r="S332" s="36">
        <f>SUMIFS(СВЦЭМ!$J$34:$J$777,СВЦЭМ!$A$34:$A$777,$A332,СВЦЭМ!$B$34:$B$777,S$331)+'СЕТ СН'!$F$16</f>
        <v>0</v>
      </c>
      <c r="T332" s="36">
        <f>SUMIFS(СВЦЭМ!$J$34:$J$777,СВЦЭМ!$A$34:$A$777,$A332,СВЦЭМ!$B$34:$B$777,T$331)+'СЕТ СН'!$F$16</f>
        <v>0</v>
      </c>
      <c r="U332" s="36">
        <f>SUMIFS(СВЦЭМ!$J$34:$J$777,СВЦЭМ!$A$34:$A$777,$A332,СВЦЭМ!$B$34:$B$777,U$331)+'СЕТ СН'!$F$16</f>
        <v>0</v>
      </c>
      <c r="V332" s="36">
        <f>SUMIFS(СВЦЭМ!$J$34:$J$777,СВЦЭМ!$A$34:$A$777,$A332,СВЦЭМ!$B$34:$B$777,V$331)+'СЕТ СН'!$F$16</f>
        <v>0</v>
      </c>
      <c r="W332" s="36">
        <f>SUMIFS(СВЦЭМ!$J$34:$J$777,СВЦЭМ!$A$34:$A$777,$A332,СВЦЭМ!$B$34:$B$777,W$331)+'СЕТ СН'!$F$16</f>
        <v>0</v>
      </c>
      <c r="X332" s="36">
        <f>SUMIFS(СВЦЭМ!$J$34:$J$777,СВЦЭМ!$A$34:$A$777,$A332,СВЦЭМ!$B$34:$B$777,X$331)+'СЕТ СН'!$F$16</f>
        <v>0</v>
      </c>
      <c r="Y332" s="36">
        <f>SUMIFS(СВЦЭМ!$J$34:$J$777,СВЦЭМ!$A$34:$A$777,$A332,СВЦЭМ!$B$34:$B$777,Y$331)+'СЕТ СН'!$F$16</f>
        <v>0</v>
      </c>
      <c r="AA332" s="45"/>
    </row>
    <row r="333" spans="1:27" ht="15.75" hidden="1" x14ac:dyDescent="0.2">
      <c r="A333" s="35">
        <f>A332+1</f>
        <v>44045</v>
      </c>
      <c r="B333" s="36">
        <f>SUMIFS(СВЦЭМ!$J$34:$J$777,СВЦЭМ!$A$34:$A$777,$A333,СВЦЭМ!$B$34:$B$777,B$331)+'СЕТ СН'!$F$16</f>
        <v>0</v>
      </c>
      <c r="C333" s="36">
        <f>SUMIFS(СВЦЭМ!$J$34:$J$777,СВЦЭМ!$A$34:$A$777,$A333,СВЦЭМ!$B$34:$B$777,C$331)+'СЕТ СН'!$F$16</f>
        <v>0</v>
      </c>
      <c r="D333" s="36">
        <f>SUMIFS(СВЦЭМ!$J$34:$J$777,СВЦЭМ!$A$34:$A$777,$A333,СВЦЭМ!$B$34:$B$777,D$331)+'СЕТ СН'!$F$16</f>
        <v>0</v>
      </c>
      <c r="E333" s="36">
        <f>SUMIFS(СВЦЭМ!$J$34:$J$777,СВЦЭМ!$A$34:$A$777,$A333,СВЦЭМ!$B$34:$B$777,E$331)+'СЕТ СН'!$F$16</f>
        <v>0</v>
      </c>
      <c r="F333" s="36">
        <f>SUMIFS(СВЦЭМ!$J$34:$J$777,СВЦЭМ!$A$34:$A$777,$A333,СВЦЭМ!$B$34:$B$777,F$331)+'СЕТ СН'!$F$16</f>
        <v>0</v>
      </c>
      <c r="G333" s="36">
        <f>SUMIFS(СВЦЭМ!$J$34:$J$777,СВЦЭМ!$A$34:$A$777,$A333,СВЦЭМ!$B$34:$B$777,G$331)+'СЕТ СН'!$F$16</f>
        <v>0</v>
      </c>
      <c r="H333" s="36">
        <f>SUMIFS(СВЦЭМ!$J$34:$J$777,СВЦЭМ!$A$34:$A$777,$A333,СВЦЭМ!$B$34:$B$777,H$331)+'СЕТ СН'!$F$16</f>
        <v>0</v>
      </c>
      <c r="I333" s="36">
        <f>SUMIFS(СВЦЭМ!$J$34:$J$777,СВЦЭМ!$A$34:$A$777,$A333,СВЦЭМ!$B$34:$B$777,I$331)+'СЕТ СН'!$F$16</f>
        <v>0</v>
      </c>
      <c r="J333" s="36">
        <f>SUMIFS(СВЦЭМ!$J$34:$J$777,СВЦЭМ!$A$34:$A$777,$A333,СВЦЭМ!$B$34:$B$777,J$331)+'СЕТ СН'!$F$16</f>
        <v>0</v>
      </c>
      <c r="K333" s="36">
        <f>SUMIFS(СВЦЭМ!$J$34:$J$777,СВЦЭМ!$A$34:$A$777,$A333,СВЦЭМ!$B$34:$B$777,K$331)+'СЕТ СН'!$F$16</f>
        <v>0</v>
      </c>
      <c r="L333" s="36">
        <f>SUMIFS(СВЦЭМ!$J$34:$J$777,СВЦЭМ!$A$34:$A$777,$A333,СВЦЭМ!$B$34:$B$777,L$331)+'СЕТ СН'!$F$16</f>
        <v>0</v>
      </c>
      <c r="M333" s="36">
        <f>SUMIFS(СВЦЭМ!$J$34:$J$777,СВЦЭМ!$A$34:$A$777,$A333,СВЦЭМ!$B$34:$B$777,M$331)+'СЕТ СН'!$F$16</f>
        <v>0</v>
      </c>
      <c r="N333" s="36">
        <f>SUMIFS(СВЦЭМ!$J$34:$J$777,СВЦЭМ!$A$34:$A$777,$A333,СВЦЭМ!$B$34:$B$777,N$331)+'СЕТ СН'!$F$16</f>
        <v>0</v>
      </c>
      <c r="O333" s="36">
        <f>SUMIFS(СВЦЭМ!$J$34:$J$777,СВЦЭМ!$A$34:$A$777,$A333,СВЦЭМ!$B$34:$B$777,O$331)+'СЕТ СН'!$F$16</f>
        <v>0</v>
      </c>
      <c r="P333" s="36">
        <f>SUMIFS(СВЦЭМ!$J$34:$J$777,СВЦЭМ!$A$34:$A$777,$A333,СВЦЭМ!$B$34:$B$777,P$331)+'СЕТ СН'!$F$16</f>
        <v>0</v>
      </c>
      <c r="Q333" s="36">
        <f>SUMIFS(СВЦЭМ!$J$34:$J$777,СВЦЭМ!$A$34:$A$777,$A333,СВЦЭМ!$B$34:$B$777,Q$331)+'СЕТ СН'!$F$16</f>
        <v>0</v>
      </c>
      <c r="R333" s="36">
        <f>SUMIFS(СВЦЭМ!$J$34:$J$777,СВЦЭМ!$A$34:$A$777,$A333,СВЦЭМ!$B$34:$B$777,R$331)+'СЕТ СН'!$F$16</f>
        <v>0</v>
      </c>
      <c r="S333" s="36">
        <f>SUMIFS(СВЦЭМ!$J$34:$J$777,СВЦЭМ!$A$34:$A$777,$A333,СВЦЭМ!$B$34:$B$777,S$331)+'СЕТ СН'!$F$16</f>
        <v>0</v>
      </c>
      <c r="T333" s="36">
        <f>SUMIFS(СВЦЭМ!$J$34:$J$777,СВЦЭМ!$A$34:$A$777,$A333,СВЦЭМ!$B$34:$B$777,T$331)+'СЕТ СН'!$F$16</f>
        <v>0</v>
      </c>
      <c r="U333" s="36">
        <f>SUMIFS(СВЦЭМ!$J$34:$J$777,СВЦЭМ!$A$34:$A$777,$A333,СВЦЭМ!$B$34:$B$777,U$331)+'СЕТ СН'!$F$16</f>
        <v>0</v>
      </c>
      <c r="V333" s="36">
        <f>SUMIFS(СВЦЭМ!$J$34:$J$777,СВЦЭМ!$A$34:$A$777,$A333,СВЦЭМ!$B$34:$B$777,V$331)+'СЕТ СН'!$F$16</f>
        <v>0</v>
      </c>
      <c r="W333" s="36">
        <f>SUMIFS(СВЦЭМ!$J$34:$J$777,СВЦЭМ!$A$34:$A$777,$A333,СВЦЭМ!$B$34:$B$777,W$331)+'СЕТ СН'!$F$16</f>
        <v>0</v>
      </c>
      <c r="X333" s="36">
        <f>SUMIFS(СВЦЭМ!$J$34:$J$777,СВЦЭМ!$A$34:$A$777,$A333,СВЦЭМ!$B$34:$B$777,X$331)+'СЕТ СН'!$F$16</f>
        <v>0</v>
      </c>
      <c r="Y333" s="36">
        <f>SUMIFS(СВЦЭМ!$J$34:$J$777,СВЦЭМ!$A$34:$A$777,$A333,СВЦЭМ!$B$34:$B$777,Y$331)+'СЕТ СН'!$F$16</f>
        <v>0</v>
      </c>
    </row>
    <row r="334" spans="1:27" ht="15.75" hidden="1" x14ac:dyDescent="0.2">
      <c r="A334" s="35">
        <f t="shared" ref="A334:A362" si="9">A333+1</f>
        <v>44046</v>
      </c>
      <c r="B334" s="36">
        <f>SUMIFS(СВЦЭМ!$J$34:$J$777,СВЦЭМ!$A$34:$A$777,$A334,СВЦЭМ!$B$34:$B$777,B$331)+'СЕТ СН'!$F$16</f>
        <v>0</v>
      </c>
      <c r="C334" s="36">
        <f>SUMIFS(СВЦЭМ!$J$34:$J$777,СВЦЭМ!$A$34:$A$777,$A334,СВЦЭМ!$B$34:$B$777,C$331)+'СЕТ СН'!$F$16</f>
        <v>0</v>
      </c>
      <c r="D334" s="36">
        <f>SUMIFS(СВЦЭМ!$J$34:$J$777,СВЦЭМ!$A$34:$A$777,$A334,СВЦЭМ!$B$34:$B$777,D$331)+'СЕТ СН'!$F$16</f>
        <v>0</v>
      </c>
      <c r="E334" s="36">
        <f>SUMIFS(СВЦЭМ!$J$34:$J$777,СВЦЭМ!$A$34:$A$777,$A334,СВЦЭМ!$B$34:$B$777,E$331)+'СЕТ СН'!$F$16</f>
        <v>0</v>
      </c>
      <c r="F334" s="36">
        <f>SUMIFS(СВЦЭМ!$J$34:$J$777,СВЦЭМ!$A$34:$A$777,$A334,СВЦЭМ!$B$34:$B$777,F$331)+'СЕТ СН'!$F$16</f>
        <v>0</v>
      </c>
      <c r="G334" s="36">
        <f>SUMIFS(СВЦЭМ!$J$34:$J$777,СВЦЭМ!$A$34:$A$777,$A334,СВЦЭМ!$B$34:$B$777,G$331)+'СЕТ СН'!$F$16</f>
        <v>0</v>
      </c>
      <c r="H334" s="36">
        <f>SUMIFS(СВЦЭМ!$J$34:$J$777,СВЦЭМ!$A$34:$A$777,$A334,СВЦЭМ!$B$34:$B$777,H$331)+'СЕТ СН'!$F$16</f>
        <v>0</v>
      </c>
      <c r="I334" s="36">
        <f>SUMIFS(СВЦЭМ!$J$34:$J$777,СВЦЭМ!$A$34:$A$777,$A334,СВЦЭМ!$B$34:$B$777,I$331)+'СЕТ СН'!$F$16</f>
        <v>0</v>
      </c>
      <c r="J334" s="36">
        <f>SUMIFS(СВЦЭМ!$J$34:$J$777,СВЦЭМ!$A$34:$A$777,$A334,СВЦЭМ!$B$34:$B$777,J$331)+'СЕТ СН'!$F$16</f>
        <v>0</v>
      </c>
      <c r="K334" s="36">
        <f>SUMIFS(СВЦЭМ!$J$34:$J$777,СВЦЭМ!$A$34:$A$777,$A334,СВЦЭМ!$B$34:$B$777,K$331)+'СЕТ СН'!$F$16</f>
        <v>0</v>
      </c>
      <c r="L334" s="36">
        <f>SUMIFS(СВЦЭМ!$J$34:$J$777,СВЦЭМ!$A$34:$A$777,$A334,СВЦЭМ!$B$34:$B$777,L$331)+'СЕТ СН'!$F$16</f>
        <v>0</v>
      </c>
      <c r="M334" s="36">
        <f>SUMIFS(СВЦЭМ!$J$34:$J$777,СВЦЭМ!$A$34:$A$777,$A334,СВЦЭМ!$B$34:$B$777,M$331)+'СЕТ СН'!$F$16</f>
        <v>0</v>
      </c>
      <c r="N334" s="36">
        <f>SUMIFS(СВЦЭМ!$J$34:$J$777,СВЦЭМ!$A$34:$A$777,$A334,СВЦЭМ!$B$34:$B$777,N$331)+'СЕТ СН'!$F$16</f>
        <v>0</v>
      </c>
      <c r="O334" s="36">
        <f>SUMIFS(СВЦЭМ!$J$34:$J$777,СВЦЭМ!$A$34:$A$777,$A334,СВЦЭМ!$B$34:$B$777,O$331)+'СЕТ СН'!$F$16</f>
        <v>0</v>
      </c>
      <c r="P334" s="36">
        <f>SUMIFS(СВЦЭМ!$J$34:$J$777,СВЦЭМ!$A$34:$A$777,$A334,СВЦЭМ!$B$34:$B$777,P$331)+'СЕТ СН'!$F$16</f>
        <v>0</v>
      </c>
      <c r="Q334" s="36">
        <f>SUMIFS(СВЦЭМ!$J$34:$J$777,СВЦЭМ!$A$34:$A$777,$A334,СВЦЭМ!$B$34:$B$777,Q$331)+'СЕТ СН'!$F$16</f>
        <v>0</v>
      </c>
      <c r="R334" s="36">
        <f>SUMIFS(СВЦЭМ!$J$34:$J$777,СВЦЭМ!$A$34:$A$777,$A334,СВЦЭМ!$B$34:$B$777,R$331)+'СЕТ СН'!$F$16</f>
        <v>0</v>
      </c>
      <c r="S334" s="36">
        <f>SUMIFS(СВЦЭМ!$J$34:$J$777,СВЦЭМ!$A$34:$A$777,$A334,СВЦЭМ!$B$34:$B$777,S$331)+'СЕТ СН'!$F$16</f>
        <v>0</v>
      </c>
      <c r="T334" s="36">
        <f>SUMIFS(СВЦЭМ!$J$34:$J$777,СВЦЭМ!$A$34:$A$777,$A334,СВЦЭМ!$B$34:$B$777,T$331)+'СЕТ СН'!$F$16</f>
        <v>0</v>
      </c>
      <c r="U334" s="36">
        <f>SUMIFS(СВЦЭМ!$J$34:$J$777,СВЦЭМ!$A$34:$A$777,$A334,СВЦЭМ!$B$34:$B$777,U$331)+'СЕТ СН'!$F$16</f>
        <v>0</v>
      </c>
      <c r="V334" s="36">
        <f>SUMIFS(СВЦЭМ!$J$34:$J$777,СВЦЭМ!$A$34:$A$777,$A334,СВЦЭМ!$B$34:$B$777,V$331)+'СЕТ СН'!$F$16</f>
        <v>0</v>
      </c>
      <c r="W334" s="36">
        <f>SUMIFS(СВЦЭМ!$J$34:$J$777,СВЦЭМ!$A$34:$A$777,$A334,СВЦЭМ!$B$34:$B$777,W$331)+'СЕТ СН'!$F$16</f>
        <v>0</v>
      </c>
      <c r="X334" s="36">
        <f>SUMIFS(СВЦЭМ!$J$34:$J$777,СВЦЭМ!$A$34:$A$777,$A334,СВЦЭМ!$B$34:$B$777,X$331)+'СЕТ СН'!$F$16</f>
        <v>0</v>
      </c>
      <c r="Y334" s="36">
        <f>SUMIFS(СВЦЭМ!$J$34:$J$777,СВЦЭМ!$A$34:$A$777,$A334,СВЦЭМ!$B$34:$B$777,Y$331)+'СЕТ СН'!$F$16</f>
        <v>0</v>
      </c>
    </row>
    <row r="335" spans="1:27" ht="15.75" hidden="1" x14ac:dyDescent="0.2">
      <c r="A335" s="35">
        <f t="shared" si="9"/>
        <v>44047</v>
      </c>
      <c r="B335" s="36">
        <f>SUMIFS(СВЦЭМ!$J$34:$J$777,СВЦЭМ!$A$34:$A$777,$A335,СВЦЭМ!$B$34:$B$777,B$331)+'СЕТ СН'!$F$16</f>
        <v>0</v>
      </c>
      <c r="C335" s="36">
        <f>SUMIFS(СВЦЭМ!$J$34:$J$777,СВЦЭМ!$A$34:$A$777,$A335,СВЦЭМ!$B$34:$B$777,C$331)+'СЕТ СН'!$F$16</f>
        <v>0</v>
      </c>
      <c r="D335" s="36">
        <f>SUMIFS(СВЦЭМ!$J$34:$J$777,СВЦЭМ!$A$34:$A$777,$A335,СВЦЭМ!$B$34:$B$777,D$331)+'СЕТ СН'!$F$16</f>
        <v>0</v>
      </c>
      <c r="E335" s="36">
        <f>SUMIFS(СВЦЭМ!$J$34:$J$777,СВЦЭМ!$A$34:$A$777,$A335,СВЦЭМ!$B$34:$B$777,E$331)+'СЕТ СН'!$F$16</f>
        <v>0</v>
      </c>
      <c r="F335" s="36">
        <f>SUMIFS(СВЦЭМ!$J$34:$J$777,СВЦЭМ!$A$34:$A$777,$A335,СВЦЭМ!$B$34:$B$777,F$331)+'СЕТ СН'!$F$16</f>
        <v>0</v>
      </c>
      <c r="G335" s="36">
        <f>SUMIFS(СВЦЭМ!$J$34:$J$777,СВЦЭМ!$A$34:$A$777,$A335,СВЦЭМ!$B$34:$B$777,G$331)+'СЕТ СН'!$F$16</f>
        <v>0</v>
      </c>
      <c r="H335" s="36">
        <f>SUMIFS(СВЦЭМ!$J$34:$J$777,СВЦЭМ!$A$34:$A$777,$A335,СВЦЭМ!$B$34:$B$777,H$331)+'СЕТ СН'!$F$16</f>
        <v>0</v>
      </c>
      <c r="I335" s="36">
        <f>SUMIFS(СВЦЭМ!$J$34:$J$777,СВЦЭМ!$A$34:$A$777,$A335,СВЦЭМ!$B$34:$B$777,I$331)+'СЕТ СН'!$F$16</f>
        <v>0</v>
      </c>
      <c r="J335" s="36">
        <f>SUMIFS(СВЦЭМ!$J$34:$J$777,СВЦЭМ!$A$34:$A$777,$A335,СВЦЭМ!$B$34:$B$777,J$331)+'СЕТ СН'!$F$16</f>
        <v>0</v>
      </c>
      <c r="K335" s="36">
        <f>SUMIFS(СВЦЭМ!$J$34:$J$777,СВЦЭМ!$A$34:$A$777,$A335,СВЦЭМ!$B$34:$B$777,K$331)+'СЕТ СН'!$F$16</f>
        <v>0</v>
      </c>
      <c r="L335" s="36">
        <f>SUMIFS(СВЦЭМ!$J$34:$J$777,СВЦЭМ!$A$34:$A$777,$A335,СВЦЭМ!$B$34:$B$777,L$331)+'СЕТ СН'!$F$16</f>
        <v>0</v>
      </c>
      <c r="M335" s="36">
        <f>SUMIFS(СВЦЭМ!$J$34:$J$777,СВЦЭМ!$A$34:$A$777,$A335,СВЦЭМ!$B$34:$B$777,M$331)+'СЕТ СН'!$F$16</f>
        <v>0</v>
      </c>
      <c r="N335" s="36">
        <f>SUMIFS(СВЦЭМ!$J$34:$J$777,СВЦЭМ!$A$34:$A$777,$A335,СВЦЭМ!$B$34:$B$777,N$331)+'СЕТ СН'!$F$16</f>
        <v>0</v>
      </c>
      <c r="O335" s="36">
        <f>SUMIFS(СВЦЭМ!$J$34:$J$777,СВЦЭМ!$A$34:$A$777,$A335,СВЦЭМ!$B$34:$B$777,O$331)+'СЕТ СН'!$F$16</f>
        <v>0</v>
      </c>
      <c r="P335" s="36">
        <f>SUMIFS(СВЦЭМ!$J$34:$J$777,СВЦЭМ!$A$34:$A$777,$A335,СВЦЭМ!$B$34:$B$777,P$331)+'СЕТ СН'!$F$16</f>
        <v>0</v>
      </c>
      <c r="Q335" s="36">
        <f>SUMIFS(СВЦЭМ!$J$34:$J$777,СВЦЭМ!$A$34:$A$777,$A335,СВЦЭМ!$B$34:$B$777,Q$331)+'СЕТ СН'!$F$16</f>
        <v>0</v>
      </c>
      <c r="R335" s="36">
        <f>SUMIFS(СВЦЭМ!$J$34:$J$777,СВЦЭМ!$A$34:$A$777,$A335,СВЦЭМ!$B$34:$B$777,R$331)+'СЕТ СН'!$F$16</f>
        <v>0</v>
      </c>
      <c r="S335" s="36">
        <f>SUMIFS(СВЦЭМ!$J$34:$J$777,СВЦЭМ!$A$34:$A$777,$A335,СВЦЭМ!$B$34:$B$777,S$331)+'СЕТ СН'!$F$16</f>
        <v>0</v>
      </c>
      <c r="T335" s="36">
        <f>SUMIFS(СВЦЭМ!$J$34:$J$777,СВЦЭМ!$A$34:$A$777,$A335,СВЦЭМ!$B$34:$B$777,T$331)+'СЕТ СН'!$F$16</f>
        <v>0</v>
      </c>
      <c r="U335" s="36">
        <f>SUMIFS(СВЦЭМ!$J$34:$J$777,СВЦЭМ!$A$34:$A$777,$A335,СВЦЭМ!$B$34:$B$777,U$331)+'СЕТ СН'!$F$16</f>
        <v>0</v>
      </c>
      <c r="V335" s="36">
        <f>SUMIFS(СВЦЭМ!$J$34:$J$777,СВЦЭМ!$A$34:$A$777,$A335,СВЦЭМ!$B$34:$B$777,V$331)+'СЕТ СН'!$F$16</f>
        <v>0</v>
      </c>
      <c r="W335" s="36">
        <f>SUMIFS(СВЦЭМ!$J$34:$J$777,СВЦЭМ!$A$34:$A$777,$A335,СВЦЭМ!$B$34:$B$777,W$331)+'СЕТ СН'!$F$16</f>
        <v>0</v>
      </c>
      <c r="X335" s="36">
        <f>SUMIFS(СВЦЭМ!$J$34:$J$777,СВЦЭМ!$A$34:$A$777,$A335,СВЦЭМ!$B$34:$B$777,X$331)+'СЕТ СН'!$F$16</f>
        <v>0</v>
      </c>
      <c r="Y335" s="36">
        <f>SUMIFS(СВЦЭМ!$J$34:$J$777,СВЦЭМ!$A$34:$A$777,$A335,СВЦЭМ!$B$34:$B$777,Y$331)+'СЕТ СН'!$F$16</f>
        <v>0</v>
      </c>
    </row>
    <row r="336" spans="1:27" ht="15.75" hidden="1" x14ac:dyDescent="0.2">
      <c r="A336" s="35">
        <f t="shared" si="9"/>
        <v>44048</v>
      </c>
      <c r="B336" s="36">
        <f>SUMIFS(СВЦЭМ!$J$34:$J$777,СВЦЭМ!$A$34:$A$777,$A336,СВЦЭМ!$B$34:$B$777,B$331)+'СЕТ СН'!$F$16</f>
        <v>0</v>
      </c>
      <c r="C336" s="36">
        <f>SUMIFS(СВЦЭМ!$J$34:$J$777,СВЦЭМ!$A$34:$A$777,$A336,СВЦЭМ!$B$34:$B$777,C$331)+'СЕТ СН'!$F$16</f>
        <v>0</v>
      </c>
      <c r="D336" s="36">
        <f>SUMIFS(СВЦЭМ!$J$34:$J$777,СВЦЭМ!$A$34:$A$777,$A336,СВЦЭМ!$B$34:$B$777,D$331)+'СЕТ СН'!$F$16</f>
        <v>0</v>
      </c>
      <c r="E336" s="36">
        <f>SUMIFS(СВЦЭМ!$J$34:$J$777,СВЦЭМ!$A$34:$A$777,$A336,СВЦЭМ!$B$34:$B$777,E$331)+'СЕТ СН'!$F$16</f>
        <v>0</v>
      </c>
      <c r="F336" s="36">
        <f>SUMIFS(СВЦЭМ!$J$34:$J$777,СВЦЭМ!$A$34:$A$777,$A336,СВЦЭМ!$B$34:$B$777,F$331)+'СЕТ СН'!$F$16</f>
        <v>0</v>
      </c>
      <c r="G336" s="36">
        <f>SUMIFS(СВЦЭМ!$J$34:$J$777,СВЦЭМ!$A$34:$A$777,$A336,СВЦЭМ!$B$34:$B$777,G$331)+'СЕТ СН'!$F$16</f>
        <v>0</v>
      </c>
      <c r="H336" s="36">
        <f>SUMIFS(СВЦЭМ!$J$34:$J$777,СВЦЭМ!$A$34:$A$777,$A336,СВЦЭМ!$B$34:$B$777,H$331)+'СЕТ СН'!$F$16</f>
        <v>0</v>
      </c>
      <c r="I336" s="36">
        <f>SUMIFS(СВЦЭМ!$J$34:$J$777,СВЦЭМ!$A$34:$A$777,$A336,СВЦЭМ!$B$34:$B$777,I$331)+'СЕТ СН'!$F$16</f>
        <v>0</v>
      </c>
      <c r="J336" s="36">
        <f>SUMIFS(СВЦЭМ!$J$34:$J$777,СВЦЭМ!$A$34:$A$777,$A336,СВЦЭМ!$B$34:$B$777,J$331)+'СЕТ СН'!$F$16</f>
        <v>0</v>
      </c>
      <c r="K336" s="36">
        <f>SUMIFS(СВЦЭМ!$J$34:$J$777,СВЦЭМ!$A$34:$A$777,$A336,СВЦЭМ!$B$34:$B$777,K$331)+'СЕТ СН'!$F$16</f>
        <v>0</v>
      </c>
      <c r="L336" s="36">
        <f>SUMIFS(СВЦЭМ!$J$34:$J$777,СВЦЭМ!$A$34:$A$777,$A336,СВЦЭМ!$B$34:$B$777,L$331)+'СЕТ СН'!$F$16</f>
        <v>0</v>
      </c>
      <c r="M336" s="36">
        <f>SUMIFS(СВЦЭМ!$J$34:$J$777,СВЦЭМ!$A$34:$A$777,$A336,СВЦЭМ!$B$34:$B$777,M$331)+'СЕТ СН'!$F$16</f>
        <v>0</v>
      </c>
      <c r="N336" s="36">
        <f>SUMIFS(СВЦЭМ!$J$34:$J$777,СВЦЭМ!$A$34:$A$777,$A336,СВЦЭМ!$B$34:$B$777,N$331)+'СЕТ СН'!$F$16</f>
        <v>0</v>
      </c>
      <c r="O336" s="36">
        <f>SUMIFS(СВЦЭМ!$J$34:$J$777,СВЦЭМ!$A$34:$A$777,$A336,СВЦЭМ!$B$34:$B$777,O$331)+'СЕТ СН'!$F$16</f>
        <v>0</v>
      </c>
      <c r="P336" s="36">
        <f>SUMIFS(СВЦЭМ!$J$34:$J$777,СВЦЭМ!$A$34:$A$777,$A336,СВЦЭМ!$B$34:$B$777,P$331)+'СЕТ СН'!$F$16</f>
        <v>0</v>
      </c>
      <c r="Q336" s="36">
        <f>SUMIFS(СВЦЭМ!$J$34:$J$777,СВЦЭМ!$A$34:$A$777,$A336,СВЦЭМ!$B$34:$B$777,Q$331)+'СЕТ СН'!$F$16</f>
        <v>0</v>
      </c>
      <c r="R336" s="36">
        <f>SUMIFS(СВЦЭМ!$J$34:$J$777,СВЦЭМ!$A$34:$A$777,$A336,СВЦЭМ!$B$34:$B$777,R$331)+'СЕТ СН'!$F$16</f>
        <v>0</v>
      </c>
      <c r="S336" s="36">
        <f>SUMIFS(СВЦЭМ!$J$34:$J$777,СВЦЭМ!$A$34:$A$777,$A336,СВЦЭМ!$B$34:$B$777,S$331)+'СЕТ СН'!$F$16</f>
        <v>0</v>
      </c>
      <c r="T336" s="36">
        <f>SUMIFS(СВЦЭМ!$J$34:$J$777,СВЦЭМ!$A$34:$A$777,$A336,СВЦЭМ!$B$34:$B$777,T$331)+'СЕТ СН'!$F$16</f>
        <v>0</v>
      </c>
      <c r="U336" s="36">
        <f>SUMIFS(СВЦЭМ!$J$34:$J$777,СВЦЭМ!$A$34:$A$777,$A336,СВЦЭМ!$B$34:$B$777,U$331)+'СЕТ СН'!$F$16</f>
        <v>0</v>
      </c>
      <c r="V336" s="36">
        <f>SUMIFS(СВЦЭМ!$J$34:$J$777,СВЦЭМ!$A$34:$A$777,$A336,СВЦЭМ!$B$34:$B$777,V$331)+'СЕТ СН'!$F$16</f>
        <v>0</v>
      </c>
      <c r="W336" s="36">
        <f>SUMIFS(СВЦЭМ!$J$34:$J$777,СВЦЭМ!$A$34:$A$777,$A336,СВЦЭМ!$B$34:$B$777,W$331)+'СЕТ СН'!$F$16</f>
        <v>0</v>
      </c>
      <c r="X336" s="36">
        <f>SUMIFS(СВЦЭМ!$J$34:$J$777,СВЦЭМ!$A$34:$A$777,$A336,СВЦЭМ!$B$34:$B$777,X$331)+'СЕТ СН'!$F$16</f>
        <v>0</v>
      </c>
      <c r="Y336" s="36">
        <f>SUMIFS(СВЦЭМ!$J$34:$J$777,СВЦЭМ!$A$34:$A$777,$A336,СВЦЭМ!$B$34:$B$777,Y$331)+'СЕТ СН'!$F$16</f>
        <v>0</v>
      </c>
    </row>
    <row r="337" spans="1:25" ht="15.75" hidden="1" x14ac:dyDescent="0.2">
      <c r="A337" s="35">
        <f t="shared" si="9"/>
        <v>44049</v>
      </c>
      <c r="B337" s="36">
        <f>SUMIFS(СВЦЭМ!$J$34:$J$777,СВЦЭМ!$A$34:$A$777,$A337,СВЦЭМ!$B$34:$B$777,B$331)+'СЕТ СН'!$F$16</f>
        <v>0</v>
      </c>
      <c r="C337" s="36">
        <f>SUMIFS(СВЦЭМ!$J$34:$J$777,СВЦЭМ!$A$34:$A$777,$A337,СВЦЭМ!$B$34:$B$777,C$331)+'СЕТ СН'!$F$16</f>
        <v>0</v>
      </c>
      <c r="D337" s="36">
        <f>SUMIFS(СВЦЭМ!$J$34:$J$777,СВЦЭМ!$A$34:$A$777,$A337,СВЦЭМ!$B$34:$B$777,D$331)+'СЕТ СН'!$F$16</f>
        <v>0</v>
      </c>
      <c r="E337" s="36">
        <f>SUMIFS(СВЦЭМ!$J$34:$J$777,СВЦЭМ!$A$34:$A$777,$A337,СВЦЭМ!$B$34:$B$777,E$331)+'СЕТ СН'!$F$16</f>
        <v>0</v>
      </c>
      <c r="F337" s="36">
        <f>SUMIFS(СВЦЭМ!$J$34:$J$777,СВЦЭМ!$A$34:$A$777,$A337,СВЦЭМ!$B$34:$B$777,F$331)+'СЕТ СН'!$F$16</f>
        <v>0</v>
      </c>
      <c r="G337" s="36">
        <f>SUMIFS(СВЦЭМ!$J$34:$J$777,СВЦЭМ!$A$34:$A$777,$A337,СВЦЭМ!$B$34:$B$777,G$331)+'СЕТ СН'!$F$16</f>
        <v>0</v>
      </c>
      <c r="H337" s="36">
        <f>SUMIFS(СВЦЭМ!$J$34:$J$777,СВЦЭМ!$A$34:$A$777,$A337,СВЦЭМ!$B$34:$B$777,H$331)+'СЕТ СН'!$F$16</f>
        <v>0</v>
      </c>
      <c r="I337" s="36">
        <f>SUMIFS(СВЦЭМ!$J$34:$J$777,СВЦЭМ!$A$34:$A$777,$A337,СВЦЭМ!$B$34:$B$777,I$331)+'СЕТ СН'!$F$16</f>
        <v>0</v>
      </c>
      <c r="J337" s="36">
        <f>SUMIFS(СВЦЭМ!$J$34:$J$777,СВЦЭМ!$A$34:$A$777,$A337,СВЦЭМ!$B$34:$B$777,J$331)+'СЕТ СН'!$F$16</f>
        <v>0</v>
      </c>
      <c r="K337" s="36">
        <f>SUMIFS(СВЦЭМ!$J$34:$J$777,СВЦЭМ!$A$34:$A$777,$A337,СВЦЭМ!$B$34:$B$777,K$331)+'СЕТ СН'!$F$16</f>
        <v>0</v>
      </c>
      <c r="L337" s="36">
        <f>SUMIFS(СВЦЭМ!$J$34:$J$777,СВЦЭМ!$A$34:$A$777,$A337,СВЦЭМ!$B$34:$B$777,L$331)+'СЕТ СН'!$F$16</f>
        <v>0</v>
      </c>
      <c r="M337" s="36">
        <f>SUMIFS(СВЦЭМ!$J$34:$J$777,СВЦЭМ!$A$34:$A$777,$A337,СВЦЭМ!$B$34:$B$777,M$331)+'СЕТ СН'!$F$16</f>
        <v>0</v>
      </c>
      <c r="N337" s="36">
        <f>SUMIFS(СВЦЭМ!$J$34:$J$777,СВЦЭМ!$A$34:$A$777,$A337,СВЦЭМ!$B$34:$B$777,N$331)+'СЕТ СН'!$F$16</f>
        <v>0</v>
      </c>
      <c r="O337" s="36">
        <f>SUMIFS(СВЦЭМ!$J$34:$J$777,СВЦЭМ!$A$34:$A$777,$A337,СВЦЭМ!$B$34:$B$777,O$331)+'СЕТ СН'!$F$16</f>
        <v>0</v>
      </c>
      <c r="P337" s="36">
        <f>SUMIFS(СВЦЭМ!$J$34:$J$777,СВЦЭМ!$A$34:$A$777,$A337,СВЦЭМ!$B$34:$B$777,P$331)+'СЕТ СН'!$F$16</f>
        <v>0</v>
      </c>
      <c r="Q337" s="36">
        <f>SUMIFS(СВЦЭМ!$J$34:$J$777,СВЦЭМ!$A$34:$A$777,$A337,СВЦЭМ!$B$34:$B$777,Q$331)+'СЕТ СН'!$F$16</f>
        <v>0</v>
      </c>
      <c r="R337" s="36">
        <f>SUMIFS(СВЦЭМ!$J$34:$J$777,СВЦЭМ!$A$34:$A$777,$A337,СВЦЭМ!$B$34:$B$777,R$331)+'СЕТ СН'!$F$16</f>
        <v>0</v>
      </c>
      <c r="S337" s="36">
        <f>SUMIFS(СВЦЭМ!$J$34:$J$777,СВЦЭМ!$A$34:$A$777,$A337,СВЦЭМ!$B$34:$B$777,S$331)+'СЕТ СН'!$F$16</f>
        <v>0</v>
      </c>
      <c r="T337" s="36">
        <f>SUMIFS(СВЦЭМ!$J$34:$J$777,СВЦЭМ!$A$34:$A$777,$A337,СВЦЭМ!$B$34:$B$777,T$331)+'СЕТ СН'!$F$16</f>
        <v>0</v>
      </c>
      <c r="U337" s="36">
        <f>SUMIFS(СВЦЭМ!$J$34:$J$777,СВЦЭМ!$A$34:$A$777,$A337,СВЦЭМ!$B$34:$B$777,U$331)+'СЕТ СН'!$F$16</f>
        <v>0</v>
      </c>
      <c r="V337" s="36">
        <f>SUMIFS(СВЦЭМ!$J$34:$J$777,СВЦЭМ!$A$34:$A$777,$A337,СВЦЭМ!$B$34:$B$777,V$331)+'СЕТ СН'!$F$16</f>
        <v>0</v>
      </c>
      <c r="W337" s="36">
        <f>SUMIFS(СВЦЭМ!$J$34:$J$777,СВЦЭМ!$A$34:$A$777,$A337,СВЦЭМ!$B$34:$B$777,W$331)+'СЕТ СН'!$F$16</f>
        <v>0</v>
      </c>
      <c r="X337" s="36">
        <f>SUMIFS(СВЦЭМ!$J$34:$J$777,СВЦЭМ!$A$34:$A$777,$A337,СВЦЭМ!$B$34:$B$777,X$331)+'СЕТ СН'!$F$16</f>
        <v>0</v>
      </c>
      <c r="Y337" s="36">
        <f>SUMIFS(СВЦЭМ!$J$34:$J$777,СВЦЭМ!$A$34:$A$777,$A337,СВЦЭМ!$B$34:$B$777,Y$331)+'СЕТ СН'!$F$16</f>
        <v>0</v>
      </c>
    </row>
    <row r="338" spans="1:25" ht="15.75" hidden="1" x14ac:dyDescent="0.2">
      <c r="A338" s="35">
        <f t="shared" si="9"/>
        <v>44050</v>
      </c>
      <c r="B338" s="36">
        <f>SUMIFS(СВЦЭМ!$J$34:$J$777,СВЦЭМ!$A$34:$A$777,$A338,СВЦЭМ!$B$34:$B$777,B$331)+'СЕТ СН'!$F$16</f>
        <v>0</v>
      </c>
      <c r="C338" s="36">
        <f>SUMIFS(СВЦЭМ!$J$34:$J$777,СВЦЭМ!$A$34:$A$777,$A338,СВЦЭМ!$B$34:$B$777,C$331)+'СЕТ СН'!$F$16</f>
        <v>0</v>
      </c>
      <c r="D338" s="36">
        <f>SUMIFS(СВЦЭМ!$J$34:$J$777,СВЦЭМ!$A$34:$A$777,$A338,СВЦЭМ!$B$34:$B$777,D$331)+'СЕТ СН'!$F$16</f>
        <v>0</v>
      </c>
      <c r="E338" s="36">
        <f>SUMIFS(СВЦЭМ!$J$34:$J$777,СВЦЭМ!$A$34:$A$777,$A338,СВЦЭМ!$B$34:$B$777,E$331)+'СЕТ СН'!$F$16</f>
        <v>0</v>
      </c>
      <c r="F338" s="36">
        <f>SUMIFS(СВЦЭМ!$J$34:$J$777,СВЦЭМ!$A$34:$A$777,$A338,СВЦЭМ!$B$34:$B$777,F$331)+'СЕТ СН'!$F$16</f>
        <v>0</v>
      </c>
      <c r="G338" s="36">
        <f>SUMIFS(СВЦЭМ!$J$34:$J$777,СВЦЭМ!$A$34:$A$777,$A338,СВЦЭМ!$B$34:$B$777,G$331)+'СЕТ СН'!$F$16</f>
        <v>0</v>
      </c>
      <c r="H338" s="36">
        <f>SUMIFS(СВЦЭМ!$J$34:$J$777,СВЦЭМ!$A$34:$A$777,$A338,СВЦЭМ!$B$34:$B$777,H$331)+'СЕТ СН'!$F$16</f>
        <v>0</v>
      </c>
      <c r="I338" s="36">
        <f>SUMIFS(СВЦЭМ!$J$34:$J$777,СВЦЭМ!$A$34:$A$777,$A338,СВЦЭМ!$B$34:$B$777,I$331)+'СЕТ СН'!$F$16</f>
        <v>0</v>
      </c>
      <c r="J338" s="36">
        <f>SUMIFS(СВЦЭМ!$J$34:$J$777,СВЦЭМ!$A$34:$A$777,$A338,СВЦЭМ!$B$34:$B$777,J$331)+'СЕТ СН'!$F$16</f>
        <v>0</v>
      </c>
      <c r="K338" s="36">
        <f>SUMIFS(СВЦЭМ!$J$34:$J$777,СВЦЭМ!$A$34:$A$777,$A338,СВЦЭМ!$B$34:$B$777,K$331)+'СЕТ СН'!$F$16</f>
        <v>0</v>
      </c>
      <c r="L338" s="36">
        <f>SUMIFS(СВЦЭМ!$J$34:$J$777,СВЦЭМ!$A$34:$A$777,$A338,СВЦЭМ!$B$34:$B$777,L$331)+'СЕТ СН'!$F$16</f>
        <v>0</v>
      </c>
      <c r="M338" s="36">
        <f>SUMIFS(СВЦЭМ!$J$34:$J$777,СВЦЭМ!$A$34:$A$777,$A338,СВЦЭМ!$B$34:$B$777,M$331)+'СЕТ СН'!$F$16</f>
        <v>0</v>
      </c>
      <c r="N338" s="36">
        <f>SUMIFS(СВЦЭМ!$J$34:$J$777,СВЦЭМ!$A$34:$A$777,$A338,СВЦЭМ!$B$34:$B$777,N$331)+'СЕТ СН'!$F$16</f>
        <v>0</v>
      </c>
      <c r="O338" s="36">
        <f>SUMIFS(СВЦЭМ!$J$34:$J$777,СВЦЭМ!$A$34:$A$777,$A338,СВЦЭМ!$B$34:$B$777,O$331)+'СЕТ СН'!$F$16</f>
        <v>0</v>
      </c>
      <c r="P338" s="36">
        <f>SUMIFS(СВЦЭМ!$J$34:$J$777,СВЦЭМ!$A$34:$A$777,$A338,СВЦЭМ!$B$34:$B$777,P$331)+'СЕТ СН'!$F$16</f>
        <v>0</v>
      </c>
      <c r="Q338" s="36">
        <f>SUMIFS(СВЦЭМ!$J$34:$J$777,СВЦЭМ!$A$34:$A$777,$A338,СВЦЭМ!$B$34:$B$777,Q$331)+'СЕТ СН'!$F$16</f>
        <v>0</v>
      </c>
      <c r="R338" s="36">
        <f>SUMIFS(СВЦЭМ!$J$34:$J$777,СВЦЭМ!$A$34:$A$777,$A338,СВЦЭМ!$B$34:$B$777,R$331)+'СЕТ СН'!$F$16</f>
        <v>0</v>
      </c>
      <c r="S338" s="36">
        <f>SUMIFS(СВЦЭМ!$J$34:$J$777,СВЦЭМ!$A$34:$A$777,$A338,СВЦЭМ!$B$34:$B$777,S$331)+'СЕТ СН'!$F$16</f>
        <v>0</v>
      </c>
      <c r="T338" s="36">
        <f>SUMIFS(СВЦЭМ!$J$34:$J$777,СВЦЭМ!$A$34:$A$777,$A338,СВЦЭМ!$B$34:$B$777,T$331)+'СЕТ СН'!$F$16</f>
        <v>0</v>
      </c>
      <c r="U338" s="36">
        <f>SUMIFS(СВЦЭМ!$J$34:$J$777,СВЦЭМ!$A$34:$A$777,$A338,СВЦЭМ!$B$34:$B$777,U$331)+'СЕТ СН'!$F$16</f>
        <v>0</v>
      </c>
      <c r="V338" s="36">
        <f>SUMIFS(СВЦЭМ!$J$34:$J$777,СВЦЭМ!$A$34:$A$777,$A338,СВЦЭМ!$B$34:$B$777,V$331)+'СЕТ СН'!$F$16</f>
        <v>0</v>
      </c>
      <c r="W338" s="36">
        <f>SUMIFS(СВЦЭМ!$J$34:$J$777,СВЦЭМ!$A$34:$A$777,$A338,СВЦЭМ!$B$34:$B$777,W$331)+'СЕТ СН'!$F$16</f>
        <v>0</v>
      </c>
      <c r="X338" s="36">
        <f>SUMIFS(СВЦЭМ!$J$34:$J$777,СВЦЭМ!$A$34:$A$777,$A338,СВЦЭМ!$B$34:$B$777,X$331)+'СЕТ СН'!$F$16</f>
        <v>0</v>
      </c>
      <c r="Y338" s="36">
        <f>SUMIFS(СВЦЭМ!$J$34:$J$777,СВЦЭМ!$A$34:$A$777,$A338,СВЦЭМ!$B$34:$B$777,Y$331)+'СЕТ СН'!$F$16</f>
        <v>0</v>
      </c>
    </row>
    <row r="339" spans="1:25" ht="15.75" hidden="1" x14ac:dyDescent="0.2">
      <c r="A339" s="35">
        <f t="shared" si="9"/>
        <v>44051</v>
      </c>
      <c r="B339" s="36">
        <f>SUMIFS(СВЦЭМ!$J$34:$J$777,СВЦЭМ!$A$34:$A$777,$A339,СВЦЭМ!$B$34:$B$777,B$331)+'СЕТ СН'!$F$16</f>
        <v>0</v>
      </c>
      <c r="C339" s="36">
        <f>SUMIFS(СВЦЭМ!$J$34:$J$777,СВЦЭМ!$A$34:$A$777,$A339,СВЦЭМ!$B$34:$B$777,C$331)+'СЕТ СН'!$F$16</f>
        <v>0</v>
      </c>
      <c r="D339" s="36">
        <f>SUMIFS(СВЦЭМ!$J$34:$J$777,СВЦЭМ!$A$34:$A$777,$A339,СВЦЭМ!$B$34:$B$777,D$331)+'СЕТ СН'!$F$16</f>
        <v>0</v>
      </c>
      <c r="E339" s="36">
        <f>SUMIFS(СВЦЭМ!$J$34:$J$777,СВЦЭМ!$A$34:$A$777,$A339,СВЦЭМ!$B$34:$B$777,E$331)+'СЕТ СН'!$F$16</f>
        <v>0</v>
      </c>
      <c r="F339" s="36">
        <f>SUMIFS(СВЦЭМ!$J$34:$J$777,СВЦЭМ!$A$34:$A$777,$A339,СВЦЭМ!$B$34:$B$777,F$331)+'СЕТ СН'!$F$16</f>
        <v>0</v>
      </c>
      <c r="G339" s="36">
        <f>SUMIFS(СВЦЭМ!$J$34:$J$777,СВЦЭМ!$A$34:$A$777,$A339,СВЦЭМ!$B$34:$B$777,G$331)+'СЕТ СН'!$F$16</f>
        <v>0</v>
      </c>
      <c r="H339" s="36">
        <f>SUMIFS(СВЦЭМ!$J$34:$J$777,СВЦЭМ!$A$34:$A$777,$A339,СВЦЭМ!$B$34:$B$777,H$331)+'СЕТ СН'!$F$16</f>
        <v>0</v>
      </c>
      <c r="I339" s="36">
        <f>SUMIFS(СВЦЭМ!$J$34:$J$777,СВЦЭМ!$A$34:$A$777,$A339,СВЦЭМ!$B$34:$B$777,I$331)+'СЕТ СН'!$F$16</f>
        <v>0</v>
      </c>
      <c r="J339" s="36">
        <f>SUMIFS(СВЦЭМ!$J$34:$J$777,СВЦЭМ!$A$34:$A$777,$A339,СВЦЭМ!$B$34:$B$777,J$331)+'СЕТ СН'!$F$16</f>
        <v>0</v>
      </c>
      <c r="K339" s="36">
        <f>SUMIFS(СВЦЭМ!$J$34:$J$777,СВЦЭМ!$A$34:$A$777,$A339,СВЦЭМ!$B$34:$B$777,K$331)+'СЕТ СН'!$F$16</f>
        <v>0</v>
      </c>
      <c r="L339" s="36">
        <f>SUMIFS(СВЦЭМ!$J$34:$J$777,СВЦЭМ!$A$34:$A$777,$A339,СВЦЭМ!$B$34:$B$777,L$331)+'СЕТ СН'!$F$16</f>
        <v>0</v>
      </c>
      <c r="M339" s="36">
        <f>SUMIFS(СВЦЭМ!$J$34:$J$777,СВЦЭМ!$A$34:$A$777,$A339,СВЦЭМ!$B$34:$B$777,M$331)+'СЕТ СН'!$F$16</f>
        <v>0</v>
      </c>
      <c r="N339" s="36">
        <f>SUMIFS(СВЦЭМ!$J$34:$J$777,СВЦЭМ!$A$34:$A$777,$A339,СВЦЭМ!$B$34:$B$777,N$331)+'СЕТ СН'!$F$16</f>
        <v>0</v>
      </c>
      <c r="O339" s="36">
        <f>SUMIFS(СВЦЭМ!$J$34:$J$777,СВЦЭМ!$A$34:$A$777,$A339,СВЦЭМ!$B$34:$B$777,O$331)+'СЕТ СН'!$F$16</f>
        <v>0</v>
      </c>
      <c r="P339" s="36">
        <f>SUMIFS(СВЦЭМ!$J$34:$J$777,СВЦЭМ!$A$34:$A$777,$A339,СВЦЭМ!$B$34:$B$777,P$331)+'СЕТ СН'!$F$16</f>
        <v>0</v>
      </c>
      <c r="Q339" s="36">
        <f>SUMIFS(СВЦЭМ!$J$34:$J$777,СВЦЭМ!$A$34:$A$777,$A339,СВЦЭМ!$B$34:$B$777,Q$331)+'СЕТ СН'!$F$16</f>
        <v>0</v>
      </c>
      <c r="R339" s="36">
        <f>SUMIFS(СВЦЭМ!$J$34:$J$777,СВЦЭМ!$A$34:$A$777,$A339,СВЦЭМ!$B$34:$B$777,R$331)+'СЕТ СН'!$F$16</f>
        <v>0</v>
      </c>
      <c r="S339" s="36">
        <f>SUMIFS(СВЦЭМ!$J$34:$J$777,СВЦЭМ!$A$34:$A$777,$A339,СВЦЭМ!$B$34:$B$777,S$331)+'СЕТ СН'!$F$16</f>
        <v>0</v>
      </c>
      <c r="T339" s="36">
        <f>SUMIFS(СВЦЭМ!$J$34:$J$777,СВЦЭМ!$A$34:$A$777,$A339,СВЦЭМ!$B$34:$B$777,T$331)+'СЕТ СН'!$F$16</f>
        <v>0</v>
      </c>
      <c r="U339" s="36">
        <f>SUMIFS(СВЦЭМ!$J$34:$J$777,СВЦЭМ!$A$34:$A$777,$A339,СВЦЭМ!$B$34:$B$777,U$331)+'СЕТ СН'!$F$16</f>
        <v>0</v>
      </c>
      <c r="V339" s="36">
        <f>SUMIFS(СВЦЭМ!$J$34:$J$777,СВЦЭМ!$A$34:$A$777,$A339,СВЦЭМ!$B$34:$B$777,V$331)+'СЕТ СН'!$F$16</f>
        <v>0</v>
      </c>
      <c r="W339" s="36">
        <f>SUMIFS(СВЦЭМ!$J$34:$J$777,СВЦЭМ!$A$34:$A$777,$A339,СВЦЭМ!$B$34:$B$777,W$331)+'СЕТ СН'!$F$16</f>
        <v>0</v>
      </c>
      <c r="X339" s="36">
        <f>SUMIFS(СВЦЭМ!$J$34:$J$777,СВЦЭМ!$A$34:$A$777,$A339,СВЦЭМ!$B$34:$B$777,X$331)+'СЕТ СН'!$F$16</f>
        <v>0</v>
      </c>
      <c r="Y339" s="36">
        <f>SUMIFS(СВЦЭМ!$J$34:$J$777,СВЦЭМ!$A$34:$A$777,$A339,СВЦЭМ!$B$34:$B$777,Y$331)+'СЕТ СН'!$F$16</f>
        <v>0</v>
      </c>
    </row>
    <row r="340" spans="1:25" ht="15.75" hidden="1" x14ac:dyDescent="0.2">
      <c r="A340" s="35">
        <f t="shared" si="9"/>
        <v>44052</v>
      </c>
      <c r="B340" s="36">
        <f>SUMIFS(СВЦЭМ!$J$34:$J$777,СВЦЭМ!$A$34:$A$777,$A340,СВЦЭМ!$B$34:$B$777,B$331)+'СЕТ СН'!$F$16</f>
        <v>0</v>
      </c>
      <c r="C340" s="36">
        <f>SUMIFS(СВЦЭМ!$J$34:$J$777,СВЦЭМ!$A$34:$A$777,$A340,СВЦЭМ!$B$34:$B$777,C$331)+'СЕТ СН'!$F$16</f>
        <v>0</v>
      </c>
      <c r="D340" s="36">
        <f>SUMIFS(СВЦЭМ!$J$34:$J$777,СВЦЭМ!$A$34:$A$777,$A340,СВЦЭМ!$B$34:$B$777,D$331)+'СЕТ СН'!$F$16</f>
        <v>0</v>
      </c>
      <c r="E340" s="36">
        <f>SUMIFS(СВЦЭМ!$J$34:$J$777,СВЦЭМ!$A$34:$A$777,$A340,СВЦЭМ!$B$34:$B$777,E$331)+'СЕТ СН'!$F$16</f>
        <v>0</v>
      </c>
      <c r="F340" s="36">
        <f>SUMIFS(СВЦЭМ!$J$34:$J$777,СВЦЭМ!$A$34:$A$777,$A340,СВЦЭМ!$B$34:$B$777,F$331)+'СЕТ СН'!$F$16</f>
        <v>0</v>
      </c>
      <c r="G340" s="36">
        <f>SUMIFS(СВЦЭМ!$J$34:$J$777,СВЦЭМ!$A$34:$A$777,$A340,СВЦЭМ!$B$34:$B$777,G$331)+'СЕТ СН'!$F$16</f>
        <v>0</v>
      </c>
      <c r="H340" s="36">
        <f>SUMIFS(СВЦЭМ!$J$34:$J$777,СВЦЭМ!$A$34:$A$777,$A340,СВЦЭМ!$B$34:$B$777,H$331)+'СЕТ СН'!$F$16</f>
        <v>0</v>
      </c>
      <c r="I340" s="36">
        <f>SUMIFS(СВЦЭМ!$J$34:$J$777,СВЦЭМ!$A$34:$A$777,$A340,СВЦЭМ!$B$34:$B$777,I$331)+'СЕТ СН'!$F$16</f>
        <v>0</v>
      </c>
      <c r="J340" s="36">
        <f>SUMIFS(СВЦЭМ!$J$34:$J$777,СВЦЭМ!$A$34:$A$777,$A340,СВЦЭМ!$B$34:$B$777,J$331)+'СЕТ СН'!$F$16</f>
        <v>0</v>
      </c>
      <c r="K340" s="36">
        <f>SUMIFS(СВЦЭМ!$J$34:$J$777,СВЦЭМ!$A$34:$A$777,$A340,СВЦЭМ!$B$34:$B$777,K$331)+'СЕТ СН'!$F$16</f>
        <v>0</v>
      </c>
      <c r="L340" s="36">
        <f>SUMIFS(СВЦЭМ!$J$34:$J$777,СВЦЭМ!$A$34:$A$777,$A340,СВЦЭМ!$B$34:$B$777,L$331)+'СЕТ СН'!$F$16</f>
        <v>0</v>
      </c>
      <c r="M340" s="36">
        <f>SUMIFS(СВЦЭМ!$J$34:$J$777,СВЦЭМ!$A$34:$A$777,$A340,СВЦЭМ!$B$34:$B$777,M$331)+'СЕТ СН'!$F$16</f>
        <v>0</v>
      </c>
      <c r="N340" s="36">
        <f>SUMIFS(СВЦЭМ!$J$34:$J$777,СВЦЭМ!$A$34:$A$777,$A340,СВЦЭМ!$B$34:$B$777,N$331)+'СЕТ СН'!$F$16</f>
        <v>0</v>
      </c>
      <c r="O340" s="36">
        <f>SUMIFS(СВЦЭМ!$J$34:$J$777,СВЦЭМ!$A$34:$A$777,$A340,СВЦЭМ!$B$34:$B$777,O$331)+'СЕТ СН'!$F$16</f>
        <v>0</v>
      </c>
      <c r="P340" s="36">
        <f>SUMIFS(СВЦЭМ!$J$34:$J$777,СВЦЭМ!$A$34:$A$777,$A340,СВЦЭМ!$B$34:$B$777,P$331)+'СЕТ СН'!$F$16</f>
        <v>0</v>
      </c>
      <c r="Q340" s="36">
        <f>SUMIFS(СВЦЭМ!$J$34:$J$777,СВЦЭМ!$A$34:$A$777,$A340,СВЦЭМ!$B$34:$B$777,Q$331)+'СЕТ СН'!$F$16</f>
        <v>0</v>
      </c>
      <c r="R340" s="36">
        <f>SUMIFS(СВЦЭМ!$J$34:$J$777,СВЦЭМ!$A$34:$A$777,$A340,СВЦЭМ!$B$34:$B$777,R$331)+'СЕТ СН'!$F$16</f>
        <v>0</v>
      </c>
      <c r="S340" s="36">
        <f>SUMIFS(СВЦЭМ!$J$34:$J$777,СВЦЭМ!$A$34:$A$777,$A340,СВЦЭМ!$B$34:$B$777,S$331)+'СЕТ СН'!$F$16</f>
        <v>0</v>
      </c>
      <c r="T340" s="36">
        <f>SUMIFS(СВЦЭМ!$J$34:$J$777,СВЦЭМ!$A$34:$A$777,$A340,СВЦЭМ!$B$34:$B$777,T$331)+'СЕТ СН'!$F$16</f>
        <v>0</v>
      </c>
      <c r="U340" s="36">
        <f>SUMIFS(СВЦЭМ!$J$34:$J$777,СВЦЭМ!$A$34:$A$777,$A340,СВЦЭМ!$B$34:$B$777,U$331)+'СЕТ СН'!$F$16</f>
        <v>0</v>
      </c>
      <c r="V340" s="36">
        <f>SUMIFS(СВЦЭМ!$J$34:$J$777,СВЦЭМ!$A$34:$A$777,$A340,СВЦЭМ!$B$34:$B$777,V$331)+'СЕТ СН'!$F$16</f>
        <v>0</v>
      </c>
      <c r="W340" s="36">
        <f>SUMIFS(СВЦЭМ!$J$34:$J$777,СВЦЭМ!$A$34:$A$777,$A340,СВЦЭМ!$B$34:$B$777,W$331)+'СЕТ СН'!$F$16</f>
        <v>0</v>
      </c>
      <c r="X340" s="36">
        <f>SUMIFS(СВЦЭМ!$J$34:$J$777,СВЦЭМ!$A$34:$A$777,$A340,СВЦЭМ!$B$34:$B$777,X$331)+'СЕТ СН'!$F$16</f>
        <v>0</v>
      </c>
      <c r="Y340" s="36">
        <f>SUMIFS(СВЦЭМ!$J$34:$J$777,СВЦЭМ!$A$34:$A$777,$A340,СВЦЭМ!$B$34:$B$777,Y$331)+'СЕТ СН'!$F$16</f>
        <v>0</v>
      </c>
    </row>
    <row r="341" spans="1:25" ht="15.75" hidden="1" x14ac:dyDescent="0.2">
      <c r="A341" s="35">
        <f t="shared" si="9"/>
        <v>44053</v>
      </c>
      <c r="B341" s="36">
        <f>SUMIFS(СВЦЭМ!$J$34:$J$777,СВЦЭМ!$A$34:$A$777,$A341,СВЦЭМ!$B$34:$B$777,B$331)+'СЕТ СН'!$F$16</f>
        <v>0</v>
      </c>
      <c r="C341" s="36">
        <f>SUMIFS(СВЦЭМ!$J$34:$J$777,СВЦЭМ!$A$34:$A$777,$A341,СВЦЭМ!$B$34:$B$777,C$331)+'СЕТ СН'!$F$16</f>
        <v>0</v>
      </c>
      <c r="D341" s="36">
        <f>SUMIFS(СВЦЭМ!$J$34:$J$777,СВЦЭМ!$A$34:$A$777,$A341,СВЦЭМ!$B$34:$B$777,D$331)+'СЕТ СН'!$F$16</f>
        <v>0</v>
      </c>
      <c r="E341" s="36">
        <f>SUMIFS(СВЦЭМ!$J$34:$J$777,СВЦЭМ!$A$34:$A$777,$A341,СВЦЭМ!$B$34:$B$777,E$331)+'СЕТ СН'!$F$16</f>
        <v>0</v>
      </c>
      <c r="F341" s="36">
        <f>SUMIFS(СВЦЭМ!$J$34:$J$777,СВЦЭМ!$A$34:$A$777,$A341,СВЦЭМ!$B$34:$B$777,F$331)+'СЕТ СН'!$F$16</f>
        <v>0</v>
      </c>
      <c r="G341" s="36">
        <f>SUMIFS(СВЦЭМ!$J$34:$J$777,СВЦЭМ!$A$34:$A$777,$A341,СВЦЭМ!$B$34:$B$777,G$331)+'СЕТ СН'!$F$16</f>
        <v>0</v>
      </c>
      <c r="H341" s="36">
        <f>SUMIFS(СВЦЭМ!$J$34:$J$777,СВЦЭМ!$A$34:$A$777,$A341,СВЦЭМ!$B$34:$B$777,H$331)+'СЕТ СН'!$F$16</f>
        <v>0</v>
      </c>
      <c r="I341" s="36">
        <f>SUMIFS(СВЦЭМ!$J$34:$J$777,СВЦЭМ!$A$34:$A$777,$A341,СВЦЭМ!$B$34:$B$777,I$331)+'СЕТ СН'!$F$16</f>
        <v>0</v>
      </c>
      <c r="J341" s="36">
        <f>SUMIFS(СВЦЭМ!$J$34:$J$777,СВЦЭМ!$A$34:$A$777,$A341,СВЦЭМ!$B$34:$B$777,J$331)+'СЕТ СН'!$F$16</f>
        <v>0</v>
      </c>
      <c r="K341" s="36">
        <f>SUMIFS(СВЦЭМ!$J$34:$J$777,СВЦЭМ!$A$34:$A$777,$A341,СВЦЭМ!$B$34:$B$777,K$331)+'СЕТ СН'!$F$16</f>
        <v>0</v>
      </c>
      <c r="L341" s="36">
        <f>SUMIFS(СВЦЭМ!$J$34:$J$777,СВЦЭМ!$A$34:$A$777,$A341,СВЦЭМ!$B$34:$B$777,L$331)+'СЕТ СН'!$F$16</f>
        <v>0</v>
      </c>
      <c r="M341" s="36">
        <f>SUMIFS(СВЦЭМ!$J$34:$J$777,СВЦЭМ!$A$34:$A$777,$A341,СВЦЭМ!$B$34:$B$777,M$331)+'СЕТ СН'!$F$16</f>
        <v>0</v>
      </c>
      <c r="N341" s="36">
        <f>SUMIFS(СВЦЭМ!$J$34:$J$777,СВЦЭМ!$A$34:$A$777,$A341,СВЦЭМ!$B$34:$B$777,N$331)+'СЕТ СН'!$F$16</f>
        <v>0</v>
      </c>
      <c r="O341" s="36">
        <f>SUMIFS(СВЦЭМ!$J$34:$J$777,СВЦЭМ!$A$34:$A$777,$A341,СВЦЭМ!$B$34:$B$777,O$331)+'СЕТ СН'!$F$16</f>
        <v>0</v>
      </c>
      <c r="P341" s="36">
        <f>SUMIFS(СВЦЭМ!$J$34:$J$777,СВЦЭМ!$A$34:$A$777,$A341,СВЦЭМ!$B$34:$B$777,P$331)+'СЕТ СН'!$F$16</f>
        <v>0</v>
      </c>
      <c r="Q341" s="36">
        <f>SUMIFS(СВЦЭМ!$J$34:$J$777,СВЦЭМ!$A$34:$A$777,$A341,СВЦЭМ!$B$34:$B$777,Q$331)+'СЕТ СН'!$F$16</f>
        <v>0</v>
      </c>
      <c r="R341" s="36">
        <f>SUMIFS(СВЦЭМ!$J$34:$J$777,СВЦЭМ!$A$34:$A$777,$A341,СВЦЭМ!$B$34:$B$777,R$331)+'СЕТ СН'!$F$16</f>
        <v>0</v>
      </c>
      <c r="S341" s="36">
        <f>SUMIFS(СВЦЭМ!$J$34:$J$777,СВЦЭМ!$A$34:$A$777,$A341,СВЦЭМ!$B$34:$B$777,S$331)+'СЕТ СН'!$F$16</f>
        <v>0</v>
      </c>
      <c r="T341" s="36">
        <f>SUMIFS(СВЦЭМ!$J$34:$J$777,СВЦЭМ!$A$34:$A$777,$A341,СВЦЭМ!$B$34:$B$777,T$331)+'СЕТ СН'!$F$16</f>
        <v>0</v>
      </c>
      <c r="U341" s="36">
        <f>SUMIFS(СВЦЭМ!$J$34:$J$777,СВЦЭМ!$A$34:$A$777,$A341,СВЦЭМ!$B$34:$B$777,U$331)+'СЕТ СН'!$F$16</f>
        <v>0</v>
      </c>
      <c r="V341" s="36">
        <f>SUMIFS(СВЦЭМ!$J$34:$J$777,СВЦЭМ!$A$34:$A$777,$A341,СВЦЭМ!$B$34:$B$777,V$331)+'СЕТ СН'!$F$16</f>
        <v>0</v>
      </c>
      <c r="W341" s="36">
        <f>SUMIFS(СВЦЭМ!$J$34:$J$777,СВЦЭМ!$A$34:$A$777,$A341,СВЦЭМ!$B$34:$B$777,W$331)+'СЕТ СН'!$F$16</f>
        <v>0</v>
      </c>
      <c r="X341" s="36">
        <f>SUMIFS(СВЦЭМ!$J$34:$J$777,СВЦЭМ!$A$34:$A$777,$A341,СВЦЭМ!$B$34:$B$777,X$331)+'СЕТ СН'!$F$16</f>
        <v>0</v>
      </c>
      <c r="Y341" s="36">
        <f>SUMIFS(СВЦЭМ!$J$34:$J$777,СВЦЭМ!$A$34:$A$777,$A341,СВЦЭМ!$B$34:$B$777,Y$331)+'СЕТ СН'!$F$16</f>
        <v>0</v>
      </c>
    </row>
    <row r="342" spans="1:25" ht="15.75" hidden="1" x14ac:dyDescent="0.2">
      <c r="A342" s="35">
        <f t="shared" si="9"/>
        <v>44054</v>
      </c>
      <c r="B342" s="36">
        <f>SUMIFS(СВЦЭМ!$J$34:$J$777,СВЦЭМ!$A$34:$A$777,$A342,СВЦЭМ!$B$34:$B$777,B$331)+'СЕТ СН'!$F$16</f>
        <v>0</v>
      </c>
      <c r="C342" s="36">
        <f>SUMIFS(СВЦЭМ!$J$34:$J$777,СВЦЭМ!$A$34:$A$777,$A342,СВЦЭМ!$B$34:$B$777,C$331)+'СЕТ СН'!$F$16</f>
        <v>0</v>
      </c>
      <c r="D342" s="36">
        <f>SUMIFS(СВЦЭМ!$J$34:$J$777,СВЦЭМ!$A$34:$A$777,$A342,СВЦЭМ!$B$34:$B$777,D$331)+'СЕТ СН'!$F$16</f>
        <v>0</v>
      </c>
      <c r="E342" s="36">
        <f>SUMIFS(СВЦЭМ!$J$34:$J$777,СВЦЭМ!$A$34:$A$777,$A342,СВЦЭМ!$B$34:$B$777,E$331)+'СЕТ СН'!$F$16</f>
        <v>0</v>
      </c>
      <c r="F342" s="36">
        <f>SUMIFS(СВЦЭМ!$J$34:$J$777,СВЦЭМ!$A$34:$A$777,$A342,СВЦЭМ!$B$34:$B$777,F$331)+'СЕТ СН'!$F$16</f>
        <v>0</v>
      </c>
      <c r="G342" s="36">
        <f>SUMIFS(СВЦЭМ!$J$34:$J$777,СВЦЭМ!$A$34:$A$777,$A342,СВЦЭМ!$B$34:$B$777,G$331)+'СЕТ СН'!$F$16</f>
        <v>0</v>
      </c>
      <c r="H342" s="36">
        <f>SUMIFS(СВЦЭМ!$J$34:$J$777,СВЦЭМ!$A$34:$A$777,$A342,СВЦЭМ!$B$34:$B$777,H$331)+'СЕТ СН'!$F$16</f>
        <v>0</v>
      </c>
      <c r="I342" s="36">
        <f>SUMIFS(СВЦЭМ!$J$34:$J$777,СВЦЭМ!$A$34:$A$777,$A342,СВЦЭМ!$B$34:$B$777,I$331)+'СЕТ СН'!$F$16</f>
        <v>0</v>
      </c>
      <c r="J342" s="36">
        <f>SUMIFS(СВЦЭМ!$J$34:$J$777,СВЦЭМ!$A$34:$A$777,$A342,СВЦЭМ!$B$34:$B$777,J$331)+'СЕТ СН'!$F$16</f>
        <v>0</v>
      </c>
      <c r="K342" s="36">
        <f>SUMIFS(СВЦЭМ!$J$34:$J$777,СВЦЭМ!$A$34:$A$777,$A342,СВЦЭМ!$B$34:$B$777,K$331)+'СЕТ СН'!$F$16</f>
        <v>0</v>
      </c>
      <c r="L342" s="36">
        <f>SUMIFS(СВЦЭМ!$J$34:$J$777,СВЦЭМ!$A$34:$A$777,$A342,СВЦЭМ!$B$34:$B$777,L$331)+'СЕТ СН'!$F$16</f>
        <v>0</v>
      </c>
      <c r="M342" s="36">
        <f>SUMIFS(СВЦЭМ!$J$34:$J$777,СВЦЭМ!$A$34:$A$777,$A342,СВЦЭМ!$B$34:$B$777,M$331)+'СЕТ СН'!$F$16</f>
        <v>0</v>
      </c>
      <c r="N342" s="36">
        <f>SUMIFS(СВЦЭМ!$J$34:$J$777,СВЦЭМ!$A$34:$A$777,$A342,СВЦЭМ!$B$34:$B$777,N$331)+'СЕТ СН'!$F$16</f>
        <v>0</v>
      </c>
      <c r="O342" s="36">
        <f>SUMIFS(СВЦЭМ!$J$34:$J$777,СВЦЭМ!$A$34:$A$777,$A342,СВЦЭМ!$B$34:$B$777,O$331)+'СЕТ СН'!$F$16</f>
        <v>0</v>
      </c>
      <c r="P342" s="36">
        <f>SUMIFS(СВЦЭМ!$J$34:$J$777,СВЦЭМ!$A$34:$A$777,$A342,СВЦЭМ!$B$34:$B$777,P$331)+'СЕТ СН'!$F$16</f>
        <v>0</v>
      </c>
      <c r="Q342" s="36">
        <f>SUMIFS(СВЦЭМ!$J$34:$J$777,СВЦЭМ!$A$34:$A$777,$A342,СВЦЭМ!$B$34:$B$777,Q$331)+'СЕТ СН'!$F$16</f>
        <v>0</v>
      </c>
      <c r="R342" s="36">
        <f>SUMIFS(СВЦЭМ!$J$34:$J$777,СВЦЭМ!$A$34:$A$777,$A342,СВЦЭМ!$B$34:$B$777,R$331)+'СЕТ СН'!$F$16</f>
        <v>0</v>
      </c>
      <c r="S342" s="36">
        <f>SUMIFS(СВЦЭМ!$J$34:$J$777,СВЦЭМ!$A$34:$A$777,$A342,СВЦЭМ!$B$34:$B$777,S$331)+'СЕТ СН'!$F$16</f>
        <v>0</v>
      </c>
      <c r="T342" s="36">
        <f>SUMIFS(СВЦЭМ!$J$34:$J$777,СВЦЭМ!$A$34:$A$777,$A342,СВЦЭМ!$B$34:$B$777,T$331)+'СЕТ СН'!$F$16</f>
        <v>0</v>
      </c>
      <c r="U342" s="36">
        <f>SUMIFS(СВЦЭМ!$J$34:$J$777,СВЦЭМ!$A$34:$A$777,$A342,СВЦЭМ!$B$34:$B$777,U$331)+'СЕТ СН'!$F$16</f>
        <v>0</v>
      </c>
      <c r="V342" s="36">
        <f>SUMIFS(СВЦЭМ!$J$34:$J$777,СВЦЭМ!$A$34:$A$777,$A342,СВЦЭМ!$B$34:$B$777,V$331)+'СЕТ СН'!$F$16</f>
        <v>0</v>
      </c>
      <c r="W342" s="36">
        <f>SUMIFS(СВЦЭМ!$J$34:$J$777,СВЦЭМ!$A$34:$A$777,$A342,СВЦЭМ!$B$34:$B$777,W$331)+'СЕТ СН'!$F$16</f>
        <v>0</v>
      </c>
      <c r="X342" s="36">
        <f>SUMIFS(СВЦЭМ!$J$34:$J$777,СВЦЭМ!$A$34:$A$777,$A342,СВЦЭМ!$B$34:$B$777,X$331)+'СЕТ СН'!$F$16</f>
        <v>0</v>
      </c>
      <c r="Y342" s="36">
        <f>SUMIFS(СВЦЭМ!$J$34:$J$777,СВЦЭМ!$A$34:$A$777,$A342,СВЦЭМ!$B$34:$B$777,Y$331)+'СЕТ СН'!$F$16</f>
        <v>0</v>
      </c>
    </row>
    <row r="343" spans="1:25" ht="15.75" hidden="1" x14ac:dyDescent="0.2">
      <c r="A343" s="35">
        <f t="shared" si="9"/>
        <v>44055</v>
      </c>
      <c r="B343" s="36">
        <f>SUMIFS(СВЦЭМ!$J$34:$J$777,СВЦЭМ!$A$34:$A$777,$A343,СВЦЭМ!$B$34:$B$777,B$331)+'СЕТ СН'!$F$16</f>
        <v>0</v>
      </c>
      <c r="C343" s="36">
        <f>SUMIFS(СВЦЭМ!$J$34:$J$777,СВЦЭМ!$A$34:$A$777,$A343,СВЦЭМ!$B$34:$B$777,C$331)+'СЕТ СН'!$F$16</f>
        <v>0</v>
      </c>
      <c r="D343" s="36">
        <f>SUMIFS(СВЦЭМ!$J$34:$J$777,СВЦЭМ!$A$34:$A$777,$A343,СВЦЭМ!$B$34:$B$777,D$331)+'СЕТ СН'!$F$16</f>
        <v>0</v>
      </c>
      <c r="E343" s="36">
        <f>SUMIFS(СВЦЭМ!$J$34:$J$777,СВЦЭМ!$A$34:$A$777,$A343,СВЦЭМ!$B$34:$B$777,E$331)+'СЕТ СН'!$F$16</f>
        <v>0</v>
      </c>
      <c r="F343" s="36">
        <f>SUMIFS(СВЦЭМ!$J$34:$J$777,СВЦЭМ!$A$34:$A$777,$A343,СВЦЭМ!$B$34:$B$777,F$331)+'СЕТ СН'!$F$16</f>
        <v>0</v>
      </c>
      <c r="G343" s="36">
        <f>SUMIFS(СВЦЭМ!$J$34:$J$777,СВЦЭМ!$A$34:$A$777,$A343,СВЦЭМ!$B$34:$B$777,G$331)+'СЕТ СН'!$F$16</f>
        <v>0</v>
      </c>
      <c r="H343" s="36">
        <f>SUMIFS(СВЦЭМ!$J$34:$J$777,СВЦЭМ!$A$34:$A$777,$A343,СВЦЭМ!$B$34:$B$777,H$331)+'СЕТ СН'!$F$16</f>
        <v>0</v>
      </c>
      <c r="I343" s="36">
        <f>SUMIFS(СВЦЭМ!$J$34:$J$777,СВЦЭМ!$A$34:$A$777,$A343,СВЦЭМ!$B$34:$B$777,I$331)+'СЕТ СН'!$F$16</f>
        <v>0</v>
      </c>
      <c r="J343" s="36">
        <f>SUMIFS(СВЦЭМ!$J$34:$J$777,СВЦЭМ!$A$34:$A$777,$A343,СВЦЭМ!$B$34:$B$777,J$331)+'СЕТ СН'!$F$16</f>
        <v>0</v>
      </c>
      <c r="K343" s="36">
        <f>SUMIFS(СВЦЭМ!$J$34:$J$777,СВЦЭМ!$A$34:$A$777,$A343,СВЦЭМ!$B$34:$B$777,K$331)+'СЕТ СН'!$F$16</f>
        <v>0</v>
      </c>
      <c r="L343" s="36">
        <f>SUMIFS(СВЦЭМ!$J$34:$J$777,СВЦЭМ!$A$34:$A$777,$A343,СВЦЭМ!$B$34:$B$777,L$331)+'СЕТ СН'!$F$16</f>
        <v>0</v>
      </c>
      <c r="M343" s="36">
        <f>SUMIFS(СВЦЭМ!$J$34:$J$777,СВЦЭМ!$A$34:$A$777,$A343,СВЦЭМ!$B$34:$B$777,M$331)+'СЕТ СН'!$F$16</f>
        <v>0</v>
      </c>
      <c r="N343" s="36">
        <f>SUMIFS(СВЦЭМ!$J$34:$J$777,СВЦЭМ!$A$34:$A$777,$A343,СВЦЭМ!$B$34:$B$777,N$331)+'СЕТ СН'!$F$16</f>
        <v>0</v>
      </c>
      <c r="O343" s="36">
        <f>SUMIFS(СВЦЭМ!$J$34:$J$777,СВЦЭМ!$A$34:$A$777,$A343,СВЦЭМ!$B$34:$B$777,O$331)+'СЕТ СН'!$F$16</f>
        <v>0</v>
      </c>
      <c r="P343" s="36">
        <f>SUMIFS(СВЦЭМ!$J$34:$J$777,СВЦЭМ!$A$34:$A$777,$A343,СВЦЭМ!$B$34:$B$777,P$331)+'СЕТ СН'!$F$16</f>
        <v>0</v>
      </c>
      <c r="Q343" s="36">
        <f>SUMIFS(СВЦЭМ!$J$34:$J$777,СВЦЭМ!$A$34:$A$777,$A343,СВЦЭМ!$B$34:$B$777,Q$331)+'СЕТ СН'!$F$16</f>
        <v>0</v>
      </c>
      <c r="R343" s="36">
        <f>SUMIFS(СВЦЭМ!$J$34:$J$777,СВЦЭМ!$A$34:$A$777,$A343,СВЦЭМ!$B$34:$B$777,R$331)+'СЕТ СН'!$F$16</f>
        <v>0</v>
      </c>
      <c r="S343" s="36">
        <f>SUMIFS(СВЦЭМ!$J$34:$J$777,СВЦЭМ!$A$34:$A$777,$A343,СВЦЭМ!$B$34:$B$777,S$331)+'СЕТ СН'!$F$16</f>
        <v>0</v>
      </c>
      <c r="T343" s="36">
        <f>SUMIFS(СВЦЭМ!$J$34:$J$777,СВЦЭМ!$A$34:$A$777,$A343,СВЦЭМ!$B$34:$B$777,T$331)+'СЕТ СН'!$F$16</f>
        <v>0</v>
      </c>
      <c r="U343" s="36">
        <f>SUMIFS(СВЦЭМ!$J$34:$J$777,СВЦЭМ!$A$34:$A$777,$A343,СВЦЭМ!$B$34:$B$777,U$331)+'СЕТ СН'!$F$16</f>
        <v>0</v>
      </c>
      <c r="V343" s="36">
        <f>SUMIFS(СВЦЭМ!$J$34:$J$777,СВЦЭМ!$A$34:$A$777,$A343,СВЦЭМ!$B$34:$B$777,V$331)+'СЕТ СН'!$F$16</f>
        <v>0</v>
      </c>
      <c r="W343" s="36">
        <f>SUMIFS(СВЦЭМ!$J$34:$J$777,СВЦЭМ!$A$34:$A$777,$A343,СВЦЭМ!$B$34:$B$777,W$331)+'СЕТ СН'!$F$16</f>
        <v>0</v>
      </c>
      <c r="X343" s="36">
        <f>SUMIFS(СВЦЭМ!$J$34:$J$777,СВЦЭМ!$A$34:$A$777,$A343,СВЦЭМ!$B$34:$B$777,X$331)+'СЕТ СН'!$F$16</f>
        <v>0</v>
      </c>
      <c r="Y343" s="36">
        <f>SUMIFS(СВЦЭМ!$J$34:$J$777,СВЦЭМ!$A$34:$A$777,$A343,СВЦЭМ!$B$34:$B$777,Y$331)+'СЕТ СН'!$F$16</f>
        <v>0</v>
      </c>
    </row>
    <row r="344" spans="1:25" ht="15.75" hidden="1" x14ac:dyDescent="0.2">
      <c r="A344" s="35">
        <f t="shared" si="9"/>
        <v>44056</v>
      </c>
      <c r="B344" s="36">
        <f>SUMIFS(СВЦЭМ!$J$34:$J$777,СВЦЭМ!$A$34:$A$777,$A344,СВЦЭМ!$B$34:$B$777,B$331)+'СЕТ СН'!$F$16</f>
        <v>0</v>
      </c>
      <c r="C344" s="36">
        <f>SUMIFS(СВЦЭМ!$J$34:$J$777,СВЦЭМ!$A$34:$A$777,$A344,СВЦЭМ!$B$34:$B$777,C$331)+'СЕТ СН'!$F$16</f>
        <v>0</v>
      </c>
      <c r="D344" s="36">
        <f>SUMIFS(СВЦЭМ!$J$34:$J$777,СВЦЭМ!$A$34:$A$777,$A344,СВЦЭМ!$B$34:$B$777,D$331)+'СЕТ СН'!$F$16</f>
        <v>0</v>
      </c>
      <c r="E344" s="36">
        <f>SUMIFS(СВЦЭМ!$J$34:$J$777,СВЦЭМ!$A$34:$A$777,$A344,СВЦЭМ!$B$34:$B$777,E$331)+'СЕТ СН'!$F$16</f>
        <v>0</v>
      </c>
      <c r="F344" s="36">
        <f>SUMIFS(СВЦЭМ!$J$34:$J$777,СВЦЭМ!$A$34:$A$777,$A344,СВЦЭМ!$B$34:$B$777,F$331)+'СЕТ СН'!$F$16</f>
        <v>0</v>
      </c>
      <c r="G344" s="36">
        <f>SUMIFS(СВЦЭМ!$J$34:$J$777,СВЦЭМ!$A$34:$A$777,$A344,СВЦЭМ!$B$34:$B$777,G$331)+'СЕТ СН'!$F$16</f>
        <v>0</v>
      </c>
      <c r="H344" s="36">
        <f>SUMIFS(СВЦЭМ!$J$34:$J$777,СВЦЭМ!$A$34:$A$777,$A344,СВЦЭМ!$B$34:$B$777,H$331)+'СЕТ СН'!$F$16</f>
        <v>0</v>
      </c>
      <c r="I344" s="36">
        <f>SUMIFS(СВЦЭМ!$J$34:$J$777,СВЦЭМ!$A$34:$A$777,$A344,СВЦЭМ!$B$34:$B$777,I$331)+'СЕТ СН'!$F$16</f>
        <v>0</v>
      </c>
      <c r="J344" s="36">
        <f>SUMIFS(СВЦЭМ!$J$34:$J$777,СВЦЭМ!$A$34:$A$777,$A344,СВЦЭМ!$B$34:$B$777,J$331)+'СЕТ СН'!$F$16</f>
        <v>0</v>
      </c>
      <c r="K344" s="36">
        <f>SUMIFS(СВЦЭМ!$J$34:$J$777,СВЦЭМ!$A$34:$A$777,$A344,СВЦЭМ!$B$34:$B$777,K$331)+'СЕТ СН'!$F$16</f>
        <v>0</v>
      </c>
      <c r="L344" s="36">
        <f>SUMIFS(СВЦЭМ!$J$34:$J$777,СВЦЭМ!$A$34:$A$777,$A344,СВЦЭМ!$B$34:$B$777,L$331)+'СЕТ СН'!$F$16</f>
        <v>0</v>
      </c>
      <c r="M344" s="36">
        <f>SUMIFS(СВЦЭМ!$J$34:$J$777,СВЦЭМ!$A$34:$A$777,$A344,СВЦЭМ!$B$34:$B$777,M$331)+'СЕТ СН'!$F$16</f>
        <v>0</v>
      </c>
      <c r="N344" s="36">
        <f>SUMIFS(СВЦЭМ!$J$34:$J$777,СВЦЭМ!$A$34:$A$777,$A344,СВЦЭМ!$B$34:$B$777,N$331)+'СЕТ СН'!$F$16</f>
        <v>0</v>
      </c>
      <c r="O344" s="36">
        <f>SUMIFS(СВЦЭМ!$J$34:$J$777,СВЦЭМ!$A$34:$A$777,$A344,СВЦЭМ!$B$34:$B$777,O$331)+'СЕТ СН'!$F$16</f>
        <v>0</v>
      </c>
      <c r="P344" s="36">
        <f>SUMIFS(СВЦЭМ!$J$34:$J$777,СВЦЭМ!$A$34:$A$777,$A344,СВЦЭМ!$B$34:$B$777,P$331)+'СЕТ СН'!$F$16</f>
        <v>0</v>
      </c>
      <c r="Q344" s="36">
        <f>SUMIFS(СВЦЭМ!$J$34:$J$777,СВЦЭМ!$A$34:$A$777,$A344,СВЦЭМ!$B$34:$B$777,Q$331)+'СЕТ СН'!$F$16</f>
        <v>0</v>
      </c>
      <c r="R344" s="36">
        <f>SUMIFS(СВЦЭМ!$J$34:$J$777,СВЦЭМ!$A$34:$A$777,$A344,СВЦЭМ!$B$34:$B$777,R$331)+'СЕТ СН'!$F$16</f>
        <v>0</v>
      </c>
      <c r="S344" s="36">
        <f>SUMIFS(СВЦЭМ!$J$34:$J$777,СВЦЭМ!$A$34:$A$777,$A344,СВЦЭМ!$B$34:$B$777,S$331)+'СЕТ СН'!$F$16</f>
        <v>0</v>
      </c>
      <c r="T344" s="36">
        <f>SUMIFS(СВЦЭМ!$J$34:$J$777,СВЦЭМ!$A$34:$A$777,$A344,СВЦЭМ!$B$34:$B$777,T$331)+'СЕТ СН'!$F$16</f>
        <v>0</v>
      </c>
      <c r="U344" s="36">
        <f>SUMIFS(СВЦЭМ!$J$34:$J$777,СВЦЭМ!$A$34:$A$777,$A344,СВЦЭМ!$B$34:$B$777,U$331)+'СЕТ СН'!$F$16</f>
        <v>0</v>
      </c>
      <c r="V344" s="36">
        <f>SUMIFS(СВЦЭМ!$J$34:$J$777,СВЦЭМ!$A$34:$A$777,$A344,СВЦЭМ!$B$34:$B$777,V$331)+'СЕТ СН'!$F$16</f>
        <v>0</v>
      </c>
      <c r="W344" s="36">
        <f>SUMIFS(СВЦЭМ!$J$34:$J$777,СВЦЭМ!$A$34:$A$777,$A344,СВЦЭМ!$B$34:$B$777,W$331)+'СЕТ СН'!$F$16</f>
        <v>0</v>
      </c>
      <c r="X344" s="36">
        <f>SUMIFS(СВЦЭМ!$J$34:$J$777,СВЦЭМ!$A$34:$A$777,$A344,СВЦЭМ!$B$34:$B$777,X$331)+'СЕТ СН'!$F$16</f>
        <v>0</v>
      </c>
      <c r="Y344" s="36">
        <f>SUMIFS(СВЦЭМ!$J$34:$J$777,СВЦЭМ!$A$34:$A$777,$A344,СВЦЭМ!$B$34:$B$777,Y$331)+'СЕТ СН'!$F$16</f>
        <v>0</v>
      </c>
    </row>
    <row r="345" spans="1:25" ht="15.75" hidden="1" x14ac:dyDescent="0.2">
      <c r="A345" s="35">
        <f t="shared" si="9"/>
        <v>44057</v>
      </c>
      <c r="B345" s="36">
        <f>SUMIFS(СВЦЭМ!$J$34:$J$777,СВЦЭМ!$A$34:$A$777,$A345,СВЦЭМ!$B$34:$B$777,B$331)+'СЕТ СН'!$F$16</f>
        <v>0</v>
      </c>
      <c r="C345" s="36">
        <f>SUMIFS(СВЦЭМ!$J$34:$J$777,СВЦЭМ!$A$34:$A$777,$A345,СВЦЭМ!$B$34:$B$777,C$331)+'СЕТ СН'!$F$16</f>
        <v>0</v>
      </c>
      <c r="D345" s="36">
        <f>SUMIFS(СВЦЭМ!$J$34:$J$777,СВЦЭМ!$A$34:$A$777,$A345,СВЦЭМ!$B$34:$B$777,D$331)+'СЕТ СН'!$F$16</f>
        <v>0</v>
      </c>
      <c r="E345" s="36">
        <f>SUMIFS(СВЦЭМ!$J$34:$J$777,СВЦЭМ!$A$34:$A$777,$A345,СВЦЭМ!$B$34:$B$777,E$331)+'СЕТ СН'!$F$16</f>
        <v>0</v>
      </c>
      <c r="F345" s="36">
        <f>SUMIFS(СВЦЭМ!$J$34:$J$777,СВЦЭМ!$A$34:$A$777,$A345,СВЦЭМ!$B$34:$B$777,F$331)+'СЕТ СН'!$F$16</f>
        <v>0</v>
      </c>
      <c r="G345" s="36">
        <f>SUMIFS(СВЦЭМ!$J$34:$J$777,СВЦЭМ!$A$34:$A$777,$A345,СВЦЭМ!$B$34:$B$777,G$331)+'СЕТ СН'!$F$16</f>
        <v>0</v>
      </c>
      <c r="H345" s="36">
        <f>SUMIFS(СВЦЭМ!$J$34:$J$777,СВЦЭМ!$A$34:$A$777,$A345,СВЦЭМ!$B$34:$B$777,H$331)+'СЕТ СН'!$F$16</f>
        <v>0</v>
      </c>
      <c r="I345" s="36">
        <f>SUMIFS(СВЦЭМ!$J$34:$J$777,СВЦЭМ!$A$34:$A$777,$A345,СВЦЭМ!$B$34:$B$777,I$331)+'СЕТ СН'!$F$16</f>
        <v>0</v>
      </c>
      <c r="J345" s="36">
        <f>SUMIFS(СВЦЭМ!$J$34:$J$777,СВЦЭМ!$A$34:$A$777,$A345,СВЦЭМ!$B$34:$B$777,J$331)+'СЕТ СН'!$F$16</f>
        <v>0</v>
      </c>
      <c r="K345" s="36">
        <f>SUMIFS(СВЦЭМ!$J$34:$J$777,СВЦЭМ!$A$34:$A$777,$A345,СВЦЭМ!$B$34:$B$777,K$331)+'СЕТ СН'!$F$16</f>
        <v>0</v>
      </c>
      <c r="L345" s="36">
        <f>SUMIFS(СВЦЭМ!$J$34:$J$777,СВЦЭМ!$A$34:$A$777,$A345,СВЦЭМ!$B$34:$B$777,L$331)+'СЕТ СН'!$F$16</f>
        <v>0</v>
      </c>
      <c r="M345" s="36">
        <f>SUMIFS(СВЦЭМ!$J$34:$J$777,СВЦЭМ!$A$34:$A$777,$A345,СВЦЭМ!$B$34:$B$777,M$331)+'СЕТ СН'!$F$16</f>
        <v>0</v>
      </c>
      <c r="N345" s="36">
        <f>SUMIFS(СВЦЭМ!$J$34:$J$777,СВЦЭМ!$A$34:$A$777,$A345,СВЦЭМ!$B$34:$B$777,N$331)+'СЕТ СН'!$F$16</f>
        <v>0</v>
      </c>
      <c r="O345" s="36">
        <f>SUMIFS(СВЦЭМ!$J$34:$J$777,СВЦЭМ!$A$34:$A$777,$A345,СВЦЭМ!$B$34:$B$777,O$331)+'СЕТ СН'!$F$16</f>
        <v>0</v>
      </c>
      <c r="P345" s="36">
        <f>SUMIFS(СВЦЭМ!$J$34:$J$777,СВЦЭМ!$A$34:$A$777,$A345,СВЦЭМ!$B$34:$B$777,P$331)+'СЕТ СН'!$F$16</f>
        <v>0</v>
      </c>
      <c r="Q345" s="36">
        <f>SUMIFS(СВЦЭМ!$J$34:$J$777,СВЦЭМ!$A$34:$A$777,$A345,СВЦЭМ!$B$34:$B$777,Q$331)+'СЕТ СН'!$F$16</f>
        <v>0</v>
      </c>
      <c r="R345" s="36">
        <f>SUMIFS(СВЦЭМ!$J$34:$J$777,СВЦЭМ!$A$34:$A$777,$A345,СВЦЭМ!$B$34:$B$777,R$331)+'СЕТ СН'!$F$16</f>
        <v>0</v>
      </c>
      <c r="S345" s="36">
        <f>SUMIFS(СВЦЭМ!$J$34:$J$777,СВЦЭМ!$A$34:$A$777,$A345,СВЦЭМ!$B$34:$B$777,S$331)+'СЕТ СН'!$F$16</f>
        <v>0</v>
      </c>
      <c r="T345" s="36">
        <f>SUMIFS(СВЦЭМ!$J$34:$J$777,СВЦЭМ!$A$34:$A$777,$A345,СВЦЭМ!$B$34:$B$777,T$331)+'СЕТ СН'!$F$16</f>
        <v>0</v>
      </c>
      <c r="U345" s="36">
        <f>SUMIFS(СВЦЭМ!$J$34:$J$777,СВЦЭМ!$A$34:$A$777,$A345,СВЦЭМ!$B$34:$B$777,U$331)+'СЕТ СН'!$F$16</f>
        <v>0</v>
      </c>
      <c r="V345" s="36">
        <f>SUMIFS(СВЦЭМ!$J$34:$J$777,СВЦЭМ!$A$34:$A$777,$A345,СВЦЭМ!$B$34:$B$777,V$331)+'СЕТ СН'!$F$16</f>
        <v>0</v>
      </c>
      <c r="W345" s="36">
        <f>SUMIFS(СВЦЭМ!$J$34:$J$777,СВЦЭМ!$A$34:$A$777,$A345,СВЦЭМ!$B$34:$B$777,W$331)+'СЕТ СН'!$F$16</f>
        <v>0</v>
      </c>
      <c r="X345" s="36">
        <f>SUMIFS(СВЦЭМ!$J$34:$J$777,СВЦЭМ!$A$34:$A$777,$A345,СВЦЭМ!$B$34:$B$777,X$331)+'СЕТ СН'!$F$16</f>
        <v>0</v>
      </c>
      <c r="Y345" s="36">
        <f>SUMIFS(СВЦЭМ!$J$34:$J$777,СВЦЭМ!$A$34:$A$777,$A345,СВЦЭМ!$B$34:$B$777,Y$331)+'СЕТ СН'!$F$16</f>
        <v>0</v>
      </c>
    </row>
    <row r="346" spans="1:25" ht="15.75" hidden="1" x14ac:dyDescent="0.2">
      <c r="A346" s="35">
        <f t="shared" si="9"/>
        <v>44058</v>
      </c>
      <c r="B346" s="36">
        <f>SUMIFS(СВЦЭМ!$J$34:$J$777,СВЦЭМ!$A$34:$A$777,$A346,СВЦЭМ!$B$34:$B$777,B$331)+'СЕТ СН'!$F$16</f>
        <v>0</v>
      </c>
      <c r="C346" s="36">
        <f>SUMIFS(СВЦЭМ!$J$34:$J$777,СВЦЭМ!$A$34:$A$777,$A346,СВЦЭМ!$B$34:$B$777,C$331)+'СЕТ СН'!$F$16</f>
        <v>0</v>
      </c>
      <c r="D346" s="36">
        <f>SUMIFS(СВЦЭМ!$J$34:$J$777,СВЦЭМ!$A$34:$A$777,$A346,СВЦЭМ!$B$34:$B$777,D$331)+'СЕТ СН'!$F$16</f>
        <v>0</v>
      </c>
      <c r="E346" s="36">
        <f>SUMIFS(СВЦЭМ!$J$34:$J$777,СВЦЭМ!$A$34:$A$777,$A346,СВЦЭМ!$B$34:$B$777,E$331)+'СЕТ СН'!$F$16</f>
        <v>0</v>
      </c>
      <c r="F346" s="36">
        <f>SUMIFS(СВЦЭМ!$J$34:$J$777,СВЦЭМ!$A$34:$A$777,$A346,СВЦЭМ!$B$34:$B$777,F$331)+'СЕТ СН'!$F$16</f>
        <v>0</v>
      </c>
      <c r="G346" s="36">
        <f>SUMIFS(СВЦЭМ!$J$34:$J$777,СВЦЭМ!$A$34:$A$777,$A346,СВЦЭМ!$B$34:$B$777,G$331)+'СЕТ СН'!$F$16</f>
        <v>0</v>
      </c>
      <c r="H346" s="36">
        <f>SUMIFS(СВЦЭМ!$J$34:$J$777,СВЦЭМ!$A$34:$A$777,$A346,СВЦЭМ!$B$34:$B$777,H$331)+'СЕТ СН'!$F$16</f>
        <v>0</v>
      </c>
      <c r="I346" s="36">
        <f>SUMIFS(СВЦЭМ!$J$34:$J$777,СВЦЭМ!$A$34:$A$777,$A346,СВЦЭМ!$B$34:$B$777,I$331)+'СЕТ СН'!$F$16</f>
        <v>0</v>
      </c>
      <c r="J346" s="36">
        <f>SUMIFS(СВЦЭМ!$J$34:$J$777,СВЦЭМ!$A$34:$A$777,$A346,СВЦЭМ!$B$34:$B$777,J$331)+'СЕТ СН'!$F$16</f>
        <v>0</v>
      </c>
      <c r="K346" s="36">
        <f>SUMIFS(СВЦЭМ!$J$34:$J$777,СВЦЭМ!$A$34:$A$777,$A346,СВЦЭМ!$B$34:$B$777,K$331)+'СЕТ СН'!$F$16</f>
        <v>0</v>
      </c>
      <c r="L346" s="36">
        <f>SUMIFS(СВЦЭМ!$J$34:$J$777,СВЦЭМ!$A$34:$A$777,$A346,СВЦЭМ!$B$34:$B$777,L$331)+'СЕТ СН'!$F$16</f>
        <v>0</v>
      </c>
      <c r="M346" s="36">
        <f>SUMIFS(СВЦЭМ!$J$34:$J$777,СВЦЭМ!$A$34:$A$777,$A346,СВЦЭМ!$B$34:$B$777,M$331)+'СЕТ СН'!$F$16</f>
        <v>0</v>
      </c>
      <c r="N346" s="36">
        <f>SUMIFS(СВЦЭМ!$J$34:$J$777,СВЦЭМ!$A$34:$A$777,$A346,СВЦЭМ!$B$34:$B$777,N$331)+'СЕТ СН'!$F$16</f>
        <v>0</v>
      </c>
      <c r="O346" s="36">
        <f>SUMIFS(СВЦЭМ!$J$34:$J$777,СВЦЭМ!$A$34:$A$777,$A346,СВЦЭМ!$B$34:$B$777,O$331)+'СЕТ СН'!$F$16</f>
        <v>0</v>
      </c>
      <c r="P346" s="36">
        <f>SUMIFS(СВЦЭМ!$J$34:$J$777,СВЦЭМ!$A$34:$A$777,$A346,СВЦЭМ!$B$34:$B$777,P$331)+'СЕТ СН'!$F$16</f>
        <v>0</v>
      </c>
      <c r="Q346" s="36">
        <f>SUMIFS(СВЦЭМ!$J$34:$J$777,СВЦЭМ!$A$34:$A$777,$A346,СВЦЭМ!$B$34:$B$777,Q$331)+'СЕТ СН'!$F$16</f>
        <v>0</v>
      </c>
      <c r="R346" s="36">
        <f>SUMIFS(СВЦЭМ!$J$34:$J$777,СВЦЭМ!$A$34:$A$777,$A346,СВЦЭМ!$B$34:$B$777,R$331)+'СЕТ СН'!$F$16</f>
        <v>0</v>
      </c>
      <c r="S346" s="36">
        <f>SUMIFS(СВЦЭМ!$J$34:$J$777,СВЦЭМ!$A$34:$A$777,$A346,СВЦЭМ!$B$34:$B$777,S$331)+'СЕТ СН'!$F$16</f>
        <v>0</v>
      </c>
      <c r="T346" s="36">
        <f>SUMIFS(СВЦЭМ!$J$34:$J$777,СВЦЭМ!$A$34:$A$777,$A346,СВЦЭМ!$B$34:$B$777,T$331)+'СЕТ СН'!$F$16</f>
        <v>0</v>
      </c>
      <c r="U346" s="36">
        <f>SUMIFS(СВЦЭМ!$J$34:$J$777,СВЦЭМ!$A$34:$A$777,$A346,СВЦЭМ!$B$34:$B$777,U$331)+'СЕТ СН'!$F$16</f>
        <v>0</v>
      </c>
      <c r="V346" s="36">
        <f>SUMIFS(СВЦЭМ!$J$34:$J$777,СВЦЭМ!$A$34:$A$777,$A346,СВЦЭМ!$B$34:$B$777,V$331)+'СЕТ СН'!$F$16</f>
        <v>0</v>
      </c>
      <c r="W346" s="36">
        <f>SUMIFS(СВЦЭМ!$J$34:$J$777,СВЦЭМ!$A$34:$A$777,$A346,СВЦЭМ!$B$34:$B$777,W$331)+'СЕТ СН'!$F$16</f>
        <v>0</v>
      </c>
      <c r="X346" s="36">
        <f>SUMIFS(СВЦЭМ!$J$34:$J$777,СВЦЭМ!$A$34:$A$777,$A346,СВЦЭМ!$B$34:$B$777,X$331)+'СЕТ СН'!$F$16</f>
        <v>0</v>
      </c>
      <c r="Y346" s="36">
        <f>SUMIFS(СВЦЭМ!$J$34:$J$777,СВЦЭМ!$A$34:$A$777,$A346,СВЦЭМ!$B$34:$B$777,Y$331)+'СЕТ СН'!$F$16</f>
        <v>0</v>
      </c>
    </row>
    <row r="347" spans="1:25" ht="15.75" hidden="1" x14ac:dyDescent="0.2">
      <c r="A347" s="35">
        <f t="shared" si="9"/>
        <v>44059</v>
      </c>
      <c r="B347" s="36">
        <f>SUMIFS(СВЦЭМ!$J$34:$J$777,СВЦЭМ!$A$34:$A$777,$A347,СВЦЭМ!$B$34:$B$777,B$331)+'СЕТ СН'!$F$16</f>
        <v>0</v>
      </c>
      <c r="C347" s="36">
        <f>SUMIFS(СВЦЭМ!$J$34:$J$777,СВЦЭМ!$A$34:$A$777,$A347,СВЦЭМ!$B$34:$B$777,C$331)+'СЕТ СН'!$F$16</f>
        <v>0</v>
      </c>
      <c r="D347" s="36">
        <f>SUMIFS(СВЦЭМ!$J$34:$J$777,СВЦЭМ!$A$34:$A$777,$A347,СВЦЭМ!$B$34:$B$777,D$331)+'СЕТ СН'!$F$16</f>
        <v>0</v>
      </c>
      <c r="E347" s="36">
        <f>SUMIFS(СВЦЭМ!$J$34:$J$777,СВЦЭМ!$A$34:$A$777,$A347,СВЦЭМ!$B$34:$B$777,E$331)+'СЕТ СН'!$F$16</f>
        <v>0</v>
      </c>
      <c r="F347" s="36">
        <f>SUMIFS(СВЦЭМ!$J$34:$J$777,СВЦЭМ!$A$34:$A$777,$A347,СВЦЭМ!$B$34:$B$777,F$331)+'СЕТ СН'!$F$16</f>
        <v>0</v>
      </c>
      <c r="G347" s="36">
        <f>SUMIFS(СВЦЭМ!$J$34:$J$777,СВЦЭМ!$A$34:$A$777,$A347,СВЦЭМ!$B$34:$B$777,G$331)+'СЕТ СН'!$F$16</f>
        <v>0</v>
      </c>
      <c r="H347" s="36">
        <f>SUMIFS(СВЦЭМ!$J$34:$J$777,СВЦЭМ!$A$34:$A$777,$A347,СВЦЭМ!$B$34:$B$777,H$331)+'СЕТ СН'!$F$16</f>
        <v>0</v>
      </c>
      <c r="I347" s="36">
        <f>SUMIFS(СВЦЭМ!$J$34:$J$777,СВЦЭМ!$A$34:$A$777,$A347,СВЦЭМ!$B$34:$B$777,I$331)+'СЕТ СН'!$F$16</f>
        <v>0</v>
      </c>
      <c r="J347" s="36">
        <f>SUMIFS(СВЦЭМ!$J$34:$J$777,СВЦЭМ!$A$34:$A$777,$A347,СВЦЭМ!$B$34:$B$777,J$331)+'СЕТ СН'!$F$16</f>
        <v>0</v>
      </c>
      <c r="K347" s="36">
        <f>SUMIFS(СВЦЭМ!$J$34:$J$777,СВЦЭМ!$A$34:$A$777,$A347,СВЦЭМ!$B$34:$B$777,K$331)+'СЕТ СН'!$F$16</f>
        <v>0</v>
      </c>
      <c r="L347" s="36">
        <f>SUMIFS(СВЦЭМ!$J$34:$J$777,СВЦЭМ!$A$34:$A$777,$A347,СВЦЭМ!$B$34:$B$777,L$331)+'СЕТ СН'!$F$16</f>
        <v>0</v>
      </c>
      <c r="M347" s="36">
        <f>SUMIFS(СВЦЭМ!$J$34:$J$777,СВЦЭМ!$A$34:$A$777,$A347,СВЦЭМ!$B$34:$B$777,M$331)+'СЕТ СН'!$F$16</f>
        <v>0</v>
      </c>
      <c r="N347" s="36">
        <f>SUMIFS(СВЦЭМ!$J$34:$J$777,СВЦЭМ!$A$34:$A$777,$A347,СВЦЭМ!$B$34:$B$777,N$331)+'СЕТ СН'!$F$16</f>
        <v>0</v>
      </c>
      <c r="O347" s="36">
        <f>SUMIFS(СВЦЭМ!$J$34:$J$777,СВЦЭМ!$A$34:$A$777,$A347,СВЦЭМ!$B$34:$B$777,O$331)+'СЕТ СН'!$F$16</f>
        <v>0</v>
      </c>
      <c r="P347" s="36">
        <f>SUMIFS(СВЦЭМ!$J$34:$J$777,СВЦЭМ!$A$34:$A$777,$A347,СВЦЭМ!$B$34:$B$777,P$331)+'СЕТ СН'!$F$16</f>
        <v>0</v>
      </c>
      <c r="Q347" s="36">
        <f>SUMIFS(СВЦЭМ!$J$34:$J$777,СВЦЭМ!$A$34:$A$777,$A347,СВЦЭМ!$B$34:$B$777,Q$331)+'СЕТ СН'!$F$16</f>
        <v>0</v>
      </c>
      <c r="R347" s="36">
        <f>SUMIFS(СВЦЭМ!$J$34:$J$777,СВЦЭМ!$A$34:$A$777,$A347,СВЦЭМ!$B$34:$B$777,R$331)+'СЕТ СН'!$F$16</f>
        <v>0</v>
      </c>
      <c r="S347" s="36">
        <f>SUMIFS(СВЦЭМ!$J$34:$J$777,СВЦЭМ!$A$34:$A$777,$A347,СВЦЭМ!$B$34:$B$777,S$331)+'СЕТ СН'!$F$16</f>
        <v>0</v>
      </c>
      <c r="T347" s="36">
        <f>SUMIFS(СВЦЭМ!$J$34:$J$777,СВЦЭМ!$A$34:$A$777,$A347,СВЦЭМ!$B$34:$B$777,T$331)+'СЕТ СН'!$F$16</f>
        <v>0</v>
      </c>
      <c r="U347" s="36">
        <f>SUMIFS(СВЦЭМ!$J$34:$J$777,СВЦЭМ!$A$34:$A$777,$A347,СВЦЭМ!$B$34:$B$777,U$331)+'СЕТ СН'!$F$16</f>
        <v>0</v>
      </c>
      <c r="V347" s="36">
        <f>SUMIFS(СВЦЭМ!$J$34:$J$777,СВЦЭМ!$A$34:$A$777,$A347,СВЦЭМ!$B$34:$B$777,V$331)+'СЕТ СН'!$F$16</f>
        <v>0</v>
      </c>
      <c r="W347" s="36">
        <f>SUMIFS(СВЦЭМ!$J$34:$J$777,СВЦЭМ!$A$34:$A$777,$A347,СВЦЭМ!$B$34:$B$777,W$331)+'СЕТ СН'!$F$16</f>
        <v>0</v>
      </c>
      <c r="X347" s="36">
        <f>SUMIFS(СВЦЭМ!$J$34:$J$777,СВЦЭМ!$A$34:$A$777,$A347,СВЦЭМ!$B$34:$B$777,X$331)+'СЕТ СН'!$F$16</f>
        <v>0</v>
      </c>
      <c r="Y347" s="36">
        <f>SUMIFS(СВЦЭМ!$J$34:$J$777,СВЦЭМ!$A$34:$A$777,$A347,СВЦЭМ!$B$34:$B$777,Y$331)+'СЕТ СН'!$F$16</f>
        <v>0</v>
      </c>
    </row>
    <row r="348" spans="1:25" ht="15.75" hidden="1" x14ac:dyDescent="0.2">
      <c r="A348" s="35">
        <f t="shared" si="9"/>
        <v>44060</v>
      </c>
      <c r="B348" s="36">
        <f>SUMIFS(СВЦЭМ!$J$34:$J$777,СВЦЭМ!$A$34:$A$777,$A348,СВЦЭМ!$B$34:$B$777,B$331)+'СЕТ СН'!$F$16</f>
        <v>0</v>
      </c>
      <c r="C348" s="36">
        <f>SUMIFS(СВЦЭМ!$J$34:$J$777,СВЦЭМ!$A$34:$A$777,$A348,СВЦЭМ!$B$34:$B$777,C$331)+'СЕТ СН'!$F$16</f>
        <v>0</v>
      </c>
      <c r="D348" s="36">
        <f>SUMIFS(СВЦЭМ!$J$34:$J$777,СВЦЭМ!$A$34:$A$777,$A348,СВЦЭМ!$B$34:$B$777,D$331)+'СЕТ СН'!$F$16</f>
        <v>0</v>
      </c>
      <c r="E348" s="36">
        <f>SUMIFS(СВЦЭМ!$J$34:$J$777,СВЦЭМ!$A$34:$A$777,$A348,СВЦЭМ!$B$34:$B$777,E$331)+'СЕТ СН'!$F$16</f>
        <v>0</v>
      </c>
      <c r="F348" s="36">
        <f>SUMIFS(СВЦЭМ!$J$34:$J$777,СВЦЭМ!$A$34:$A$777,$A348,СВЦЭМ!$B$34:$B$777,F$331)+'СЕТ СН'!$F$16</f>
        <v>0</v>
      </c>
      <c r="G348" s="36">
        <f>SUMIFS(СВЦЭМ!$J$34:$J$777,СВЦЭМ!$A$34:$A$777,$A348,СВЦЭМ!$B$34:$B$777,G$331)+'СЕТ СН'!$F$16</f>
        <v>0</v>
      </c>
      <c r="H348" s="36">
        <f>SUMIFS(СВЦЭМ!$J$34:$J$777,СВЦЭМ!$A$34:$A$777,$A348,СВЦЭМ!$B$34:$B$777,H$331)+'СЕТ СН'!$F$16</f>
        <v>0</v>
      </c>
      <c r="I348" s="36">
        <f>SUMIFS(СВЦЭМ!$J$34:$J$777,СВЦЭМ!$A$34:$A$777,$A348,СВЦЭМ!$B$34:$B$777,I$331)+'СЕТ СН'!$F$16</f>
        <v>0</v>
      </c>
      <c r="J348" s="36">
        <f>SUMIFS(СВЦЭМ!$J$34:$J$777,СВЦЭМ!$A$34:$A$777,$A348,СВЦЭМ!$B$34:$B$777,J$331)+'СЕТ СН'!$F$16</f>
        <v>0</v>
      </c>
      <c r="K348" s="36">
        <f>SUMIFS(СВЦЭМ!$J$34:$J$777,СВЦЭМ!$A$34:$A$777,$A348,СВЦЭМ!$B$34:$B$777,K$331)+'СЕТ СН'!$F$16</f>
        <v>0</v>
      </c>
      <c r="L348" s="36">
        <f>SUMIFS(СВЦЭМ!$J$34:$J$777,СВЦЭМ!$A$34:$A$777,$A348,СВЦЭМ!$B$34:$B$777,L$331)+'СЕТ СН'!$F$16</f>
        <v>0</v>
      </c>
      <c r="M348" s="36">
        <f>SUMIFS(СВЦЭМ!$J$34:$J$777,СВЦЭМ!$A$34:$A$777,$A348,СВЦЭМ!$B$34:$B$777,M$331)+'СЕТ СН'!$F$16</f>
        <v>0</v>
      </c>
      <c r="N348" s="36">
        <f>SUMIFS(СВЦЭМ!$J$34:$J$777,СВЦЭМ!$A$34:$A$777,$A348,СВЦЭМ!$B$34:$B$777,N$331)+'СЕТ СН'!$F$16</f>
        <v>0</v>
      </c>
      <c r="O348" s="36">
        <f>SUMIFS(СВЦЭМ!$J$34:$J$777,СВЦЭМ!$A$34:$A$777,$A348,СВЦЭМ!$B$34:$B$777,O$331)+'СЕТ СН'!$F$16</f>
        <v>0</v>
      </c>
      <c r="P348" s="36">
        <f>SUMIFS(СВЦЭМ!$J$34:$J$777,СВЦЭМ!$A$34:$A$777,$A348,СВЦЭМ!$B$34:$B$777,P$331)+'СЕТ СН'!$F$16</f>
        <v>0</v>
      </c>
      <c r="Q348" s="36">
        <f>SUMIFS(СВЦЭМ!$J$34:$J$777,СВЦЭМ!$A$34:$A$777,$A348,СВЦЭМ!$B$34:$B$777,Q$331)+'СЕТ СН'!$F$16</f>
        <v>0</v>
      </c>
      <c r="R348" s="36">
        <f>SUMIFS(СВЦЭМ!$J$34:$J$777,СВЦЭМ!$A$34:$A$777,$A348,СВЦЭМ!$B$34:$B$777,R$331)+'СЕТ СН'!$F$16</f>
        <v>0</v>
      </c>
      <c r="S348" s="36">
        <f>SUMIFS(СВЦЭМ!$J$34:$J$777,СВЦЭМ!$A$34:$A$777,$A348,СВЦЭМ!$B$34:$B$777,S$331)+'СЕТ СН'!$F$16</f>
        <v>0</v>
      </c>
      <c r="T348" s="36">
        <f>SUMIFS(СВЦЭМ!$J$34:$J$777,СВЦЭМ!$A$34:$A$777,$A348,СВЦЭМ!$B$34:$B$777,T$331)+'СЕТ СН'!$F$16</f>
        <v>0</v>
      </c>
      <c r="U348" s="36">
        <f>SUMIFS(СВЦЭМ!$J$34:$J$777,СВЦЭМ!$A$34:$A$777,$A348,СВЦЭМ!$B$34:$B$777,U$331)+'СЕТ СН'!$F$16</f>
        <v>0</v>
      </c>
      <c r="V348" s="36">
        <f>SUMIFS(СВЦЭМ!$J$34:$J$777,СВЦЭМ!$A$34:$A$777,$A348,СВЦЭМ!$B$34:$B$777,V$331)+'СЕТ СН'!$F$16</f>
        <v>0</v>
      </c>
      <c r="W348" s="36">
        <f>SUMIFS(СВЦЭМ!$J$34:$J$777,СВЦЭМ!$A$34:$A$777,$A348,СВЦЭМ!$B$34:$B$777,W$331)+'СЕТ СН'!$F$16</f>
        <v>0</v>
      </c>
      <c r="X348" s="36">
        <f>SUMIFS(СВЦЭМ!$J$34:$J$777,СВЦЭМ!$A$34:$A$777,$A348,СВЦЭМ!$B$34:$B$777,X$331)+'СЕТ СН'!$F$16</f>
        <v>0</v>
      </c>
      <c r="Y348" s="36">
        <f>SUMIFS(СВЦЭМ!$J$34:$J$777,СВЦЭМ!$A$34:$A$777,$A348,СВЦЭМ!$B$34:$B$777,Y$331)+'СЕТ СН'!$F$16</f>
        <v>0</v>
      </c>
    </row>
    <row r="349" spans="1:25" ht="15.75" hidden="1" x14ac:dyDescent="0.2">
      <c r="A349" s="35">
        <f t="shared" si="9"/>
        <v>44061</v>
      </c>
      <c r="B349" s="36">
        <f>SUMIFS(СВЦЭМ!$J$34:$J$777,СВЦЭМ!$A$34:$A$777,$A349,СВЦЭМ!$B$34:$B$777,B$331)+'СЕТ СН'!$F$16</f>
        <v>0</v>
      </c>
      <c r="C349" s="36">
        <f>SUMIFS(СВЦЭМ!$J$34:$J$777,СВЦЭМ!$A$34:$A$777,$A349,СВЦЭМ!$B$34:$B$777,C$331)+'СЕТ СН'!$F$16</f>
        <v>0</v>
      </c>
      <c r="D349" s="36">
        <f>SUMIFS(СВЦЭМ!$J$34:$J$777,СВЦЭМ!$A$34:$A$777,$A349,СВЦЭМ!$B$34:$B$777,D$331)+'СЕТ СН'!$F$16</f>
        <v>0</v>
      </c>
      <c r="E349" s="36">
        <f>SUMIFS(СВЦЭМ!$J$34:$J$777,СВЦЭМ!$A$34:$A$777,$A349,СВЦЭМ!$B$34:$B$777,E$331)+'СЕТ СН'!$F$16</f>
        <v>0</v>
      </c>
      <c r="F349" s="36">
        <f>SUMIFS(СВЦЭМ!$J$34:$J$777,СВЦЭМ!$A$34:$A$777,$A349,СВЦЭМ!$B$34:$B$777,F$331)+'СЕТ СН'!$F$16</f>
        <v>0</v>
      </c>
      <c r="G349" s="36">
        <f>SUMIFS(СВЦЭМ!$J$34:$J$777,СВЦЭМ!$A$34:$A$777,$A349,СВЦЭМ!$B$34:$B$777,G$331)+'СЕТ СН'!$F$16</f>
        <v>0</v>
      </c>
      <c r="H349" s="36">
        <f>SUMIFS(СВЦЭМ!$J$34:$J$777,СВЦЭМ!$A$34:$A$777,$A349,СВЦЭМ!$B$34:$B$777,H$331)+'СЕТ СН'!$F$16</f>
        <v>0</v>
      </c>
      <c r="I349" s="36">
        <f>SUMIFS(СВЦЭМ!$J$34:$J$777,СВЦЭМ!$A$34:$A$777,$A349,СВЦЭМ!$B$34:$B$777,I$331)+'СЕТ СН'!$F$16</f>
        <v>0</v>
      </c>
      <c r="J349" s="36">
        <f>SUMIFS(СВЦЭМ!$J$34:$J$777,СВЦЭМ!$A$34:$A$777,$A349,СВЦЭМ!$B$34:$B$777,J$331)+'СЕТ СН'!$F$16</f>
        <v>0</v>
      </c>
      <c r="K349" s="36">
        <f>SUMIFS(СВЦЭМ!$J$34:$J$777,СВЦЭМ!$A$34:$A$777,$A349,СВЦЭМ!$B$34:$B$777,K$331)+'СЕТ СН'!$F$16</f>
        <v>0</v>
      </c>
      <c r="L349" s="36">
        <f>SUMIFS(СВЦЭМ!$J$34:$J$777,СВЦЭМ!$A$34:$A$777,$A349,СВЦЭМ!$B$34:$B$777,L$331)+'СЕТ СН'!$F$16</f>
        <v>0</v>
      </c>
      <c r="M349" s="36">
        <f>SUMIFS(СВЦЭМ!$J$34:$J$777,СВЦЭМ!$A$34:$A$777,$A349,СВЦЭМ!$B$34:$B$777,M$331)+'СЕТ СН'!$F$16</f>
        <v>0</v>
      </c>
      <c r="N349" s="36">
        <f>SUMIFS(СВЦЭМ!$J$34:$J$777,СВЦЭМ!$A$34:$A$777,$A349,СВЦЭМ!$B$34:$B$777,N$331)+'СЕТ СН'!$F$16</f>
        <v>0</v>
      </c>
      <c r="O349" s="36">
        <f>SUMIFS(СВЦЭМ!$J$34:$J$777,СВЦЭМ!$A$34:$A$777,$A349,СВЦЭМ!$B$34:$B$777,O$331)+'СЕТ СН'!$F$16</f>
        <v>0</v>
      </c>
      <c r="P349" s="36">
        <f>SUMIFS(СВЦЭМ!$J$34:$J$777,СВЦЭМ!$A$34:$A$777,$A349,СВЦЭМ!$B$34:$B$777,P$331)+'СЕТ СН'!$F$16</f>
        <v>0</v>
      </c>
      <c r="Q349" s="36">
        <f>SUMIFS(СВЦЭМ!$J$34:$J$777,СВЦЭМ!$A$34:$A$777,$A349,СВЦЭМ!$B$34:$B$777,Q$331)+'СЕТ СН'!$F$16</f>
        <v>0</v>
      </c>
      <c r="R349" s="36">
        <f>SUMIFS(СВЦЭМ!$J$34:$J$777,СВЦЭМ!$A$34:$A$777,$A349,СВЦЭМ!$B$34:$B$777,R$331)+'СЕТ СН'!$F$16</f>
        <v>0</v>
      </c>
      <c r="S349" s="36">
        <f>SUMIFS(СВЦЭМ!$J$34:$J$777,СВЦЭМ!$A$34:$A$777,$A349,СВЦЭМ!$B$34:$B$777,S$331)+'СЕТ СН'!$F$16</f>
        <v>0</v>
      </c>
      <c r="T349" s="36">
        <f>SUMIFS(СВЦЭМ!$J$34:$J$777,СВЦЭМ!$A$34:$A$777,$A349,СВЦЭМ!$B$34:$B$777,T$331)+'СЕТ СН'!$F$16</f>
        <v>0</v>
      </c>
      <c r="U349" s="36">
        <f>SUMIFS(СВЦЭМ!$J$34:$J$777,СВЦЭМ!$A$34:$A$777,$A349,СВЦЭМ!$B$34:$B$777,U$331)+'СЕТ СН'!$F$16</f>
        <v>0</v>
      </c>
      <c r="V349" s="36">
        <f>SUMIFS(СВЦЭМ!$J$34:$J$777,СВЦЭМ!$A$34:$A$777,$A349,СВЦЭМ!$B$34:$B$777,V$331)+'СЕТ СН'!$F$16</f>
        <v>0</v>
      </c>
      <c r="W349" s="36">
        <f>SUMIFS(СВЦЭМ!$J$34:$J$777,СВЦЭМ!$A$34:$A$777,$A349,СВЦЭМ!$B$34:$B$777,W$331)+'СЕТ СН'!$F$16</f>
        <v>0</v>
      </c>
      <c r="X349" s="36">
        <f>SUMIFS(СВЦЭМ!$J$34:$J$777,СВЦЭМ!$A$34:$A$777,$A349,СВЦЭМ!$B$34:$B$777,X$331)+'СЕТ СН'!$F$16</f>
        <v>0</v>
      </c>
      <c r="Y349" s="36">
        <f>SUMIFS(СВЦЭМ!$J$34:$J$777,СВЦЭМ!$A$34:$A$777,$A349,СВЦЭМ!$B$34:$B$777,Y$331)+'СЕТ СН'!$F$16</f>
        <v>0</v>
      </c>
    </row>
    <row r="350" spans="1:25" ht="15.75" hidden="1" x14ac:dyDescent="0.2">
      <c r="A350" s="35">
        <f t="shared" si="9"/>
        <v>44062</v>
      </c>
      <c r="B350" s="36">
        <f>SUMIFS(СВЦЭМ!$J$34:$J$777,СВЦЭМ!$A$34:$A$777,$A350,СВЦЭМ!$B$34:$B$777,B$331)+'СЕТ СН'!$F$16</f>
        <v>0</v>
      </c>
      <c r="C350" s="36">
        <f>SUMIFS(СВЦЭМ!$J$34:$J$777,СВЦЭМ!$A$34:$A$777,$A350,СВЦЭМ!$B$34:$B$777,C$331)+'СЕТ СН'!$F$16</f>
        <v>0</v>
      </c>
      <c r="D350" s="36">
        <f>SUMIFS(СВЦЭМ!$J$34:$J$777,СВЦЭМ!$A$34:$A$777,$A350,СВЦЭМ!$B$34:$B$777,D$331)+'СЕТ СН'!$F$16</f>
        <v>0</v>
      </c>
      <c r="E350" s="36">
        <f>SUMIFS(СВЦЭМ!$J$34:$J$777,СВЦЭМ!$A$34:$A$777,$A350,СВЦЭМ!$B$34:$B$777,E$331)+'СЕТ СН'!$F$16</f>
        <v>0</v>
      </c>
      <c r="F350" s="36">
        <f>SUMIFS(СВЦЭМ!$J$34:$J$777,СВЦЭМ!$A$34:$A$777,$A350,СВЦЭМ!$B$34:$B$777,F$331)+'СЕТ СН'!$F$16</f>
        <v>0</v>
      </c>
      <c r="G350" s="36">
        <f>SUMIFS(СВЦЭМ!$J$34:$J$777,СВЦЭМ!$A$34:$A$777,$A350,СВЦЭМ!$B$34:$B$777,G$331)+'СЕТ СН'!$F$16</f>
        <v>0</v>
      </c>
      <c r="H350" s="36">
        <f>SUMIFS(СВЦЭМ!$J$34:$J$777,СВЦЭМ!$A$34:$A$777,$A350,СВЦЭМ!$B$34:$B$777,H$331)+'СЕТ СН'!$F$16</f>
        <v>0</v>
      </c>
      <c r="I350" s="36">
        <f>SUMIFS(СВЦЭМ!$J$34:$J$777,СВЦЭМ!$A$34:$A$777,$A350,СВЦЭМ!$B$34:$B$777,I$331)+'СЕТ СН'!$F$16</f>
        <v>0</v>
      </c>
      <c r="J350" s="36">
        <f>SUMIFS(СВЦЭМ!$J$34:$J$777,СВЦЭМ!$A$34:$A$777,$A350,СВЦЭМ!$B$34:$B$777,J$331)+'СЕТ СН'!$F$16</f>
        <v>0</v>
      </c>
      <c r="K350" s="36">
        <f>SUMIFS(СВЦЭМ!$J$34:$J$777,СВЦЭМ!$A$34:$A$777,$A350,СВЦЭМ!$B$34:$B$777,K$331)+'СЕТ СН'!$F$16</f>
        <v>0</v>
      </c>
      <c r="L350" s="36">
        <f>SUMIFS(СВЦЭМ!$J$34:$J$777,СВЦЭМ!$A$34:$A$777,$A350,СВЦЭМ!$B$34:$B$777,L$331)+'СЕТ СН'!$F$16</f>
        <v>0</v>
      </c>
      <c r="M350" s="36">
        <f>SUMIFS(СВЦЭМ!$J$34:$J$777,СВЦЭМ!$A$34:$A$777,$A350,СВЦЭМ!$B$34:$B$777,M$331)+'СЕТ СН'!$F$16</f>
        <v>0</v>
      </c>
      <c r="N350" s="36">
        <f>SUMIFS(СВЦЭМ!$J$34:$J$777,СВЦЭМ!$A$34:$A$777,$A350,СВЦЭМ!$B$34:$B$777,N$331)+'СЕТ СН'!$F$16</f>
        <v>0</v>
      </c>
      <c r="O350" s="36">
        <f>SUMIFS(СВЦЭМ!$J$34:$J$777,СВЦЭМ!$A$34:$A$777,$A350,СВЦЭМ!$B$34:$B$777,O$331)+'СЕТ СН'!$F$16</f>
        <v>0</v>
      </c>
      <c r="P350" s="36">
        <f>SUMIFS(СВЦЭМ!$J$34:$J$777,СВЦЭМ!$A$34:$A$777,$A350,СВЦЭМ!$B$34:$B$777,P$331)+'СЕТ СН'!$F$16</f>
        <v>0</v>
      </c>
      <c r="Q350" s="36">
        <f>SUMIFS(СВЦЭМ!$J$34:$J$777,СВЦЭМ!$A$34:$A$777,$A350,СВЦЭМ!$B$34:$B$777,Q$331)+'СЕТ СН'!$F$16</f>
        <v>0</v>
      </c>
      <c r="R350" s="36">
        <f>SUMIFS(СВЦЭМ!$J$34:$J$777,СВЦЭМ!$A$34:$A$777,$A350,СВЦЭМ!$B$34:$B$777,R$331)+'СЕТ СН'!$F$16</f>
        <v>0</v>
      </c>
      <c r="S350" s="36">
        <f>SUMIFS(СВЦЭМ!$J$34:$J$777,СВЦЭМ!$A$34:$A$777,$A350,СВЦЭМ!$B$34:$B$777,S$331)+'СЕТ СН'!$F$16</f>
        <v>0</v>
      </c>
      <c r="T350" s="36">
        <f>SUMIFS(СВЦЭМ!$J$34:$J$777,СВЦЭМ!$A$34:$A$777,$A350,СВЦЭМ!$B$34:$B$777,T$331)+'СЕТ СН'!$F$16</f>
        <v>0</v>
      </c>
      <c r="U350" s="36">
        <f>SUMIFS(СВЦЭМ!$J$34:$J$777,СВЦЭМ!$A$34:$A$777,$A350,СВЦЭМ!$B$34:$B$777,U$331)+'СЕТ СН'!$F$16</f>
        <v>0</v>
      </c>
      <c r="V350" s="36">
        <f>SUMIFS(СВЦЭМ!$J$34:$J$777,СВЦЭМ!$A$34:$A$777,$A350,СВЦЭМ!$B$34:$B$777,V$331)+'СЕТ СН'!$F$16</f>
        <v>0</v>
      </c>
      <c r="W350" s="36">
        <f>SUMIFS(СВЦЭМ!$J$34:$J$777,СВЦЭМ!$A$34:$A$777,$A350,СВЦЭМ!$B$34:$B$777,W$331)+'СЕТ СН'!$F$16</f>
        <v>0</v>
      </c>
      <c r="X350" s="36">
        <f>SUMIFS(СВЦЭМ!$J$34:$J$777,СВЦЭМ!$A$34:$A$777,$A350,СВЦЭМ!$B$34:$B$777,X$331)+'СЕТ СН'!$F$16</f>
        <v>0</v>
      </c>
      <c r="Y350" s="36">
        <f>SUMIFS(СВЦЭМ!$J$34:$J$777,СВЦЭМ!$A$34:$A$777,$A350,СВЦЭМ!$B$34:$B$777,Y$331)+'СЕТ СН'!$F$16</f>
        <v>0</v>
      </c>
    </row>
    <row r="351" spans="1:25" ht="15.75" hidden="1" x14ac:dyDescent="0.2">
      <c r="A351" s="35">
        <f t="shared" si="9"/>
        <v>44063</v>
      </c>
      <c r="B351" s="36">
        <f>SUMIFS(СВЦЭМ!$J$34:$J$777,СВЦЭМ!$A$34:$A$777,$A351,СВЦЭМ!$B$34:$B$777,B$331)+'СЕТ СН'!$F$16</f>
        <v>0</v>
      </c>
      <c r="C351" s="36">
        <f>SUMIFS(СВЦЭМ!$J$34:$J$777,СВЦЭМ!$A$34:$A$777,$A351,СВЦЭМ!$B$34:$B$777,C$331)+'СЕТ СН'!$F$16</f>
        <v>0</v>
      </c>
      <c r="D351" s="36">
        <f>SUMIFS(СВЦЭМ!$J$34:$J$777,СВЦЭМ!$A$34:$A$777,$A351,СВЦЭМ!$B$34:$B$777,D$331)+'СЕТ СН'!$F$16</f>
        <v>0</v>
      </c>
      <c r="E351" s="36">
        <f>SUMIFS(СВЦЭМ!$J$34:$J$777,СВЦЭМ!$A$34:$A$777,$A351,СВЦЭМ!$B$34:$B$777,E$331)+'СЕТ СН'!$F$16</f>
        <v>0</v>
      </c>
      <c r="F351" s="36">
        <f>SUMIFS(СВЦЭМ!$J$34:$J$777,СВЦЭМ!$A$34:$A$777,$A351,СВЦЭМ!$B$34:$B$777,F$331)+'СЕТ СН'!$F$16</f>
        <v>0</v>
      </c>
      <c r="G351" s="36">
        <f>SUMIFS(СВЦЭМ!$J$34:$J$777,СВЦЭМ!$A$34:$A$777,$A351,СВЦЭМ!$B$34:$B$777,G$331)+'СЕТ СН'!$F$16</f>
        <v>0</v>
      </c>
      <c r="H351" s="36">
        <f>SUMIFS(СВЦЭМ!$J$34:$J$777,СВЦЭМ!$A$34:$A$777,$A351,СВЦЭМ!$B$34:$B$777,H$331)+'СЕТ СН'!$F$16</f>
        <v>0</v>
      </c>
      <c r="I351" s="36">
        <f>SUMIFS(СВЦЭМ!$J$34:$J$777,СВЦЭМ!$A$34:$A$777,$A351,СВЦЭМ!$B$34:$B$777,I$331)+'СЕТ СН'!$F$16</f>
        <v>0</v>
      </c>
      <c r="J351" s="36">
        <f>SUMIFS(СВЦЭМ!$J$34:$J$777,СВЦЭМ!$A$34:$A$777,$A351,СВЦЭМ!$B$34:$B$777,J$331)+'СЕТ СН'!$F$16</f>
        <v>0</v>
      </c>
      <c r="K351" s="36">
        <f>SUMIFS(СВЦЭМ!$J$34:$J$777,СВЦЭМ!$A$34:$A$777,$A351,СВЦЭМ!$B$34:$B$777,K$331)+'СЕТ СН'!$F$16</f>
        <v>0</v>
      </c>
      <c r="L351" s="36">
        <f>SUMIFS(СВЦЭМ!$J$34:$J$777,СВЦЭМ!$A$34:$A$777,$A351,СВЦЭМ!$B$34:$B$777,L$331)+'СЕТ СН'!$F$16</f>
        <v>0</v>
      </c>
      <c r="M351" s="36">
        <f>SUMIFS(СВЦЭМ!$J$34:$J$777,СВЦЭМ!$A$34:$A$777,$A351,СВЦЭМ!$B$34:$B$777,M$331)+'СЕТ СН'!$F$16</f>
        <v>0</v>
      </c>
      <c r="N351" s="36">
        <f>SUMIFS(СВЦЭМ!$J$34:$J$777,СВЦЭМ!$A$34:$A$777,$A351,СВЦЭМ!$B$34:$B$777,N$331)+'СЕТ СН'!$F$16</f>
        <v>0</v>
      </c>
      <c r="O351" s="36">
        <f>SUMIFS(СВЦЭМ!$J$34:$J$777,СВЦЭМ!$A$34:$A$777,$A351,СВЦЭМ!$B$34:$B$777,O$331)+'СЕТ СН'!$F$16</f>
        <v>0</v>
      </c>
      <c r="P351" s="36">
        <f>SUMIFS(СВЦЭМ!$J$34:$J$777,СВЦЭМ!$A$34:$A$777,$A351,СВЦЭМ!$B$34:$B$777,P$331)+'СЕТ СН'!$F$16</f>
        <v>0</v>
      </c>
      <c r="Q351" s="36">
        <f>SUMIFS(СВЦЭМ!$J$34:$J$777,СВЦЭМ!$A$34:$A$777,$A351,СВЦЭМ!$B$34:$B$777,Q$331)+'СЕТ СН'!$F$16</f>
        <v>0</v>
      </c>
      <c r="R351" s="36">
        <f>SUMIFS(СВЦЭМ!$J$34:$J$777,СВЦЭМ!$A$34:$A$777,$A351,СВЦЭМ!$B$34:$B$777,R$331)+'СЕТ СН'!$F$16</f>
        <v>0</v>
      </c>
      <c r="S351" s="36">
        <f>SUMIFS(СВЦЭМ!$J$34:$J$777,СВЦЭМ!$A$34:$A$777,$A351,СВЦЭМ!$B$34:$B$777,S$331)+'СЕТ СН'!$F$16</f>
        <v>0</v>
      </c>
      <c r="T351" s="36">
        <f>SUMIFS(СВЦЭМ!$J$34:$J$777,СВЦЭМ!$A$34:$A$777,$A351,СВЦЭМ!$B$34:$B$777,T$331)+'СЕТ СН'!$F$16</f>
        <v>0</v>
      </c>
      <c r="U351" s="36">
        <f>SUMIFS(СВЦЭМ!$J$34:$J$777,СВЦЭМ!$A$34:$A$777,$A351,СВЦЭМ!$B$34:$B$777,U$331)+'СЕТ СН'!$F$16</f>
        <v>0</v>
      </c>
      <c r="V351" s="36">
        <f>SUMIFS(СВЦЭМ!$J$34:$J$777,СВЦЭМ!$A$34:$A$777,$A351,СВЦЭМ!$B$34:$B$777,V$331)+'СЕТ СН'!$F$16</f>
        <v>0</v>
      </c>
      <c r="W351" s="36">
        <f>SUMIFS(СВЦЭМ!$J$34:$J$777,СВЦЭМ!$A$34:$A$777,$A351,СВЦЭМ!$B$34:$B$777,W$331)+'СЕТ СН'!$F$16</f>
        <v>0</v>
      </c>
      <c r="X351" s="36">
        <f>SUMIFS(СВЦЭМ!$J$34:$J$777,СВЦЭМ!$A$34:$A$777,$A351,СВЦЭМ!$B$34:$B$777,X$331)+'СЕТ СН'!$F$16</f>
        <v>0</v>
      </c>
      <c r="Y351" s="36">
        <f>SUMIFS(СВЦЭМ!$J$34:$J$777,СВЦЭМ!$A$34:$A$777,$A351,СВЦЭМ!$B$34:$B$777,Y$331)+'СЕТ СН'!$F$16</f>
        <v>0</v>
      </c>
    </row>
    <row r="352" spans="1:25" ht="15.75" hidden="1" x14ac:dyDescent="0.2">
      <c r="A352" s="35">
        <f t="shared" si="9"/>
        <v>44064</v>
      </c>
      <c r="B352" s="36">
        <f>SUMIFS(СВЦЭМ!$J$34:$J$777,СВЦЭМ!$A$34:$A$777,$A352,СВЦЭМ!$B$34:$B$777,B$331)+'СЕТ СН'!$F$16</f>
        <v>0</v>
      </c>
      <c r="C352" s="36">
        <f>SUMIFS(СВЦЭМ!$J$34:$J$777,СВЦЭМ!$A$34:$A$777,$A352,СВЦЭМ!$B$34:$B$777,C$331)+'СЕТ СН'!$F$16</f>
        <v>0</v>
      </c>
      <c r="D352" s="36">
        <f>SUMIFS(СВЦЭМ!$J$34:$J$777,СВЦЭМ!$A$34:$A$777,$A352,СВЦЭМ!$B$34:$B$777,D$331)+'СЕТ СН'!$F$16</f>
        <v>0</v>
      </c>
      <c r="E352" s="36">
        <f>SUMIFS(СВЦЭМ!$J$34:$J$777,СВЦЭМ!$A$34:$A$777,$A352,СВЦЭМ!$B$34:$B$777,E$331)+'СЕТ СН'!$F$16</f>
        <v>0</v>
      </c>
      <c r="F352" s="36">
        <f>SUMIFS(СВЦЭМ!$J$34:$J$777,СВЦЭМ!$A$34:$A$777,$A352,СВЦЭМ!$B$34:$B$777,F$331)+'СЕТ СН'!$F$16</f>
        <v>0</v>
      </c>
      <c r="G352" s="36">
        <f>SUMIFS(СВЦЭМ!$J$34:$J$777,СВЦЭМ!$A$34:$A$777,$A352,СВЦЭМ!$B$34:$B$777,G$331)+'СЕТ СН'!$F$16</f>
        <v>0</v>
      </c>
      <c r="H352" s="36">
        <f>SUMIFS(СВЦЭМ!$J$34:$J$777,СВЦЭМ!$A$34:$A$777,$A352,СВЦЭМ!$B$34:$B$777,H$331)+'СЕТ СН'!$F$16</f>
        <v>0</v>
      </c>
      <c r="I352" s="36">
        <f>SUMIFS(СВЦЭМ!$J$34:$J$777,СВЦЭМ!$A$34:$A$777,$A352,СВЦЭМ!$B$34:$B$777,I$331)+'СЕТ СН'!$F$16</f>
        <v>0</v>
      </c>
      <c r="J352" s="36">
        <f>SUMIFS(СВЦЭМ!$J$34:$J$777,СВЦЭМ!$A$34:$A$777,$A352,СВЦЭМ!$B$34:$B$777,J$331)+'СЕТ СН'!$F$16</f>
        <v>0</v>
      </c>
      <c r="K352" s="36">
        <f>SUMIFS(СВЦЭМ!$J$34:$J$777,СВЦЭМ!$A$34:$A$777,$A352,СВЦЭМ!$B$34:$B$777,K$331)+'СЕТ СН'!$F$16</f>
        <v>0</v>
      </c>
      <c r="L352" s="36">
        <f>SUMIFS(СВЦЭМ!$J$34:$J$777,СВЦЭМ!$A$34:$A$777,$A352,СВЦЭМ!$B$34:$B$777,L$331)+'СЕТ СН'!$F$16</f>
        <v>0</v>
      </c>
      <c r="M352" s="36">
        <f>SUMIFS(СВЦЭМ!$J$34:$J$777,СВЦЭМ!$A$34:$A$777,$A352,СВЦЭМ!$B$34:$B$777,M$331)+'СЕТ СН'!$F$16</f>
        <v>0</v>
      </c>
      <c r="N352" s="36">
        <f>SUMIFS(СВЦЭМ!$J$34:$J$777,СВЦЭМ!$A$34:$A$777,$A352,СВЦЭМ!$B$34:$B$777,N$331)+'СЕТ СН'!$F$16</f>
        <v>0</v>
      </c>
      <c r="O352" s="36">
        <f>SUMIFS(СВЦЭМ!$J$34:$J$777,СВЦЭМ!$A$34:$A$777,$A352,СВЦЭМ!$B$34:$B$777,O$331)+'СЕТ СН'!$F$16</f>
        <v>0</v>
      </c>
      <c r="P352" s="36">
        <f>SUMIFS(СВЦЭМ!$J$34:$J$777,СВЦЭМ!$A$34:$A$777,$A352,СВЦЭМ!$B$34:$B$777,P$331)+'СЕТ СН'!$F$16</f>
        <v>0</v>
      </c>
      <c r="Q352" s="36">
        <f>SUMIFS(СВЦЭМ!$J$34:$J$777,СВЦЭМ!$A$34:$A$777,$A352,СВЦЭМ!$B$34:$B$777,Q$331)+'СЕТ СН'!$F$16</f>
        <v>0</v>
      </c>
      <c r="R352" s="36">
        <f>SUMIFS(СВЦЭМ!$J$34:$J$777,СВЦЭМ!$A$34:$A$777,$A352,СВЦЭМ!$B$34:$B$777,R$331)+'СЕТ СН'!$F$16</f>
        <v>0</v>
      </c>
      <c r="S352" s="36">
        <f>SUMIFS(СВЦЭМ!$J$34:$J$777,СВЦЭМ!$A$34:$A$777,$A352,СВЦЭМ!$B$34:$B$777,S$331)+'СЕТ СН'!$F$16</f>
        <v>0</v>
      </c>
      <c r="T352" s="36">
        <f>SUMIFS(СВЦЭМ!$J$34:$J$777,СВЦЭМ!$A$34:$A$777,$A352,СВЦЭМ!$B$34:$B$777,T$331)+'СЕТ СН'!$F$16</f>
        <v>0</v>
      </c>
      <c r="U352" s="36">
        <f>SUMIFS(СВЦЭМ!$J$34:$J$777,СВЦЭМ!$A$34:$A$777,$A352,СВЦЭМ!$B$34:$B$777,U$331)+'СЕТ СН'!$F$16</f>
        <v>0</v>
      </c>
      <c r="V352" s="36">
        <f>SUMIFS(СВЦЭМ!$J$34:$J$777,СВЦЭМ!$A$34:$A$777,$A352,СВЦЭМ!$B$34:$B$777,V$331)+'СЕТ СН'!$F$16</f>
        <v>0</v>
      </c>
      <c r="W352" s="36">
        <f>SUMIFS(СВЦЭМ!$J$34:$J$777,СВЦЭМ!$A$34:$A$777,$A352,СВЦЭМ!$B$34:$B$777,W$331)+'СЕТ СН'!$F$16</f>
        <v>0</v>
      </c>
      <c r="X352" s="36">
        <f>SUMIFS(СВЦЭМ!$J$34:$J$777,СВЦЭМ!$A$34:$A$777,$A352,СВЦЭМ!$B$34:$B$777,X$331)+'СЕТ СН'!$F$16</f>
        <v>0</v>
      </c>
      <c r="Y352" s="36">
        <f>SUMIFS(СВЦЭМ!$J$34:$J$777,СВЦЭМ!$A$34:$A$777,$A352,СВЦЭМ!$B$34:$B$777,Y$331)+'СЕТ СН'!$F$16</f>
        <v>0</v>
      </c>
    </row>
    <row r="353" spans="1:27" ht="15.75" hidden="1" x14ac:dyDescent="0.2">
      <c r="A353" s="35">
        <f t="shared" si="9"/>
        <v>44065</v>
      </c>
      <c r="B353" s="36">
        <f>SUMIFS(СВЦЭМ!$J$34:$J$777,СВЦЭМ!$A$34:$A$777,$A353,СВЦЭМ!$B$34:$B$777,B$331)+'СЕТ СН'!$F$16</f>
        <v>0</v>
      </c>
      <c r="C353" s="36">
        <f>SUMIFS(СВЦЭМ!$J$34:$J$777,СВЦЭМ!$A$34:$A$777,$A353,СВЦЭМ!$B$34:$B$777,C$331)+'СЕТ СН'!$F$16</f>
        <v>0</v>
      </c>
      <c r="D353" s="36">
        <f>SUMIFS(СВЦЭМ!$J$34:$J$777,СВЦЭМ!$A$34:$A$777,$A353,СВЦЭМ!$B$34:$B$777,D$331)+'СЕТ СН'!$F$16</f>
        <v>0</v>
      </c>
      <c r="E353" s="36">
        <f>SUMIFS(СВЦЭМ!$J$34:$J$777,СВЦЭМ!$A$34:$A$777,$A353,СВЦЭМ!$B$34:$B$777,E$331)+'СЕТ СН'!$F$16</f>
        <v>0</v>
      </c>
      <c r="F353" s="36">
        <f>SUMIFS(СВЦЭМ!$J$34:$J$777,СВЦЭМ!$A$34:$A$777,$A353,СВЦЭМ!$B$34:$B$777,F$331)+'СЕТ СН'!$F$16</f>
        <v>0</v>
      </c>
      <c r="G353" s="36">
        <f>SUMIFS(СВЦЭМ!$J$34:$J$777,СВЦЭМ!$A$34:$A$777,$A353,СВЦЭМ!$B$34:$B$777,G$331)+'СЕТ СН'!$F$16</f>
        <v>0</v>
      </c>
      <c r="H353" s="36">
        <f>SUMIFS(СВЦЭМ!$J$34:$J$777,СВЦЭМ!$A$34:$A$777,$A353,СВЦЭМ!$B$34:$B$777,H$331)+'СЕТ СН'!$F$16</f>
        <v>0</v>
      </c>
      <c r="I353" s="36">
        <f>SUMIFS(СВЦЭМ!$J$34:$J$777,СВЦЭМ!$A$34:$A$777,$A353,СВЦЭМ!$B$34:$B$777,I$331)+'СЕТ СН'!$F$16</f>
        <v>0</v>
      </c>
      <c r="J353" s="36">
        <f>SUMIFS(СВЦЭМ!$J$34:$J$777,СВЦЭМ!$A$34:$A$777,$A353,СВЦЭМ!$B$34:$B$777,J$331)+'СЕТ СН'!$F$16</f>
        <v>0</v>
      </c>
      <c r="K353" s="36">
        <f>SUMIFS(СВЦЭМ!$J$34:$J$777,СВЦЭМ!$A$34:$A$777,$A353,СВЦЭМ!$B$34:$B$777,K$331)+'СЕТ СН'!$F$16</f>
        <v>0</v>
      </c>
      <c r="L353" s="36">
        <f>SUMIFS(СВЦЭМ!$J$34:$J$777,СВЦЭМ!$A$34:$A$777,$A353,СВЦЭМ!$B$34:$B$777,L$331)+'СЕТ СН'!$F$16</f>
        <v>0</v>
      </c>
      <c r="M353" s="36">
        <f>SUMIFS(СВЦЭМ!$J$34:$J$777,СВЦЭМ!$A$34:$A$777,$A353,СВЦЭМ!$B$34:$B$777,M$331)+'СЕТ СН'!$F$16</f>
        <v>0</v>
      </c>
      <c r="N353" s="36">
        <f>SUMIFS(СВЦЭМ!$J$34:$J$777,СВЦЭМ!$A$34:$A$777,$A353,СВЦЭМ!$B$34:$B$777,N$331)+'СЕТ СН'!$F$16</f>
        <v>0</v>
      </c>
      <c r="O353" s="36">
        <f>SUMIFS(СВЦЭМ!$J$34:$J$777,СВЦЭМ!$A$34:$A$777,$A353,СВЦЭМ!$B$34:$B$777,O$331)+'СЕТ СН'!$F$16</f>
        <v>0</v>
      </c>
      <c r="P353" s="36">
        <f>SUMIFS(СВЦЭМ!$J$34:$J$777,СВЦЭМ!$A$34:$A$777,$A353,СВЦЭМ!$B$34:$B$777,P$331)+'СЕТ СН'!$F$16</f>
        <v>0</v>
      </c>
      <c r="Q353" s="36">
        <f>SUMIFS(СВЦЭМ!$J$34:$J$777,СВЦЭМ!$A$34:$A$777,$A353,СВЦЭМ!$B$34:$B$777,Q$331)+'СЕТ СН'!$F$16</f>
        <v>0</v>
      </c>
      <c r="R353" s="36">
        <f>SUMIFS(СВЦЭМ!$J$34:$J$777,СВЦЭМ!$A$34:$A$777,$A353,СВЦЭМ!$B$34:$B$777,R$331)+'СЕТ СН'!$F$16</f>
        <v>0</v>
      </c>
      <c r="S353" s="36">
        <f>SUMIFS(СВЦЭМ!$J$34:$J$777,СВЦЭМ!$A$34:$A$777,$A353,СВЦЭМ!$B$34:$B$777,S$331)+'СЕТ СН'!$F$16</f>
        <v>0</v>
      </c>
      <c r="T353" s="36">
        <f>SUMIFS(СВЦЭМ!$J$34:$J$777,СВЦЭМ!$A$34:$A$777,$A353,СВЦЭМ!$B$34:$B$777,T$331)+'СЕТ СН'!$F$16</f>
        <v>0</v>
      </c>
      <c r="U353" s="36">
        <f>SUMIFS(СВЦЭМ!$J$34:$J$777,СВЦЭМ!$A$34:$A$777,$A353,СВЦЭМ!$B$34:$B$777,U$331)+'СЕТ СН'!$F$16</f>
        <v>0</v>
      </c>
      <c r="V353" s="36">
        <f>SUMIFS(СВЦЭМ!$J$34:$J$777,СВЦЭМ!$A$34:$A$777,$A353,СВЦЭМ!$B$34:$B$777,V$331)+'СЕТ СН'!$F$16</f>
        <v>0</v>
      </c>
      <c r="W353" s="36">
        <f>SUMIFS(СВЦЭМ!$J$34:$J$777,СВЦЭМ!$A$34:$A$777,$A353,СВЦЭМ!$B$34:$B$777,W$331)+'СЕТ СН'!$F$16</f>
        <v>0</v>
      </c>
      <c r="X353" s="36">
        <f>SUMIFS(СВЦЭМ!$J$34:$J$777,СВЦЭМ!$A$34:$A$777,$A353,СВЦЭМ!$B$34:$B$777,X$331)+'СЕТ СН'!$F$16</f>
        <v>0</v>
      </c>
      <c r="Y353" s="36">
        <f>SUMIFS(СВЦЭМ!$J$34:$J$777,СВЦЭМ!$A$34:$A$777,$A353,СВЦЭМ!$B$34:$B$777,Y$331)+'СЕТ СН'!$F$16</f>
        <v>0</v>
      </c>
    </row>
    <row r="354" spans="1:27" ht="15.75" hidden="1" x14ac:dyDescent="0.2">
      <c r="A354" s="35">
        <f t="shared" si="9"/>
        <v>44066</v>
      </c>
      <c r="B354" s="36">
        <f>SUMIFS(СВЦЭМ!$J$34:$J$777,СВЦЭМ!$A$34:$A$777,$A354,СВЦЭМ!$B$34:$B$777,B$331)+'СЕТ СН'!$F$16</f>
        <v>0</v>
      </c>
      <c r="C354" s="36">
        <f>SUMIFS(СВЦЭМ!$J$34:$J$777,СВЦЭМ!$A$34:$A$777,$A354,СВЦЭМ!$B$34:$B$777,C$331)+'СЕТ СН'!$F$16</f>
        <v>0</v>
      </c>
      <c r="D354" s="36">
        <f>SUMIFS(СВЦЭМ!$J$34:$J$777,СВЦЭМ!$A$34:$A$777,$A354,СВЦЭМ!$B$34:$B$777,D$331)+'СЕТ СН'!$F$16</f>
        <v>0</v>
      </c>
      <c r="E354" s="36">
        <f>SUMIFS(СВЦЭМ!$J$34:$J$777,СВЦЭМ!$A$34:$A$777,$A354,СВЦЭМ!$B$34:$B$777,E$331)+'СЕТ СН'!$F$16</f>
        <v>0</v>
      </c>
      <c r="F354" s="36">
        <f>SUMIFS(СВЦЭМ!$J$34:$J$777,СВЦЭМ!$A$34:$A$777,$A354,СВЦЭМ!$B$34:$B$777,F$331)+'СЕТ СН'!$F$16</f>
        <v>0</v>
      </c>
      <c r="G354" s="36">
        <f>SUMIFS(СВЦЭМ!$J$34:$J$777,СВЦЭМ!$A$34:$A$777,$A354,СВЦЭМ!$B$34:$B$777,G$331)+'СЕТ СН'!$F$16</f>
        <v>0</v>
      </c>
      <c r="H354" s="36">
        <f>SUMIFS(СВЦЭМ!$J$34:$J$777,СВЦЭМ!$A$34:$A$777,$A354,СВЦЭМ!$B$34:$B$777,H$331)+'СЕТ СН'!$F$16</f>
        <v>0</v>
      </c>
      <c r="I354" s="36">
        <f>SUMIFS(СВЦЭМ!$J$34:$J$777,СВЦЭМ!$A$34:$A$777,$A354,СВЦЭМ!$B$34:$B$777,I$331)+'СЕТ СН'!$F$16</f>
        <v>0</v>
      </c>
      <c r="J354" s="36">
        <f>SUMIFS(СВЦЭМ!$J$34:$J$777,СВЦЭМ!$A$34:$A$777,$A354,СВЦЭМ!$B$34:$B$777,J$331)+'СЕТ СН'!$F$16</f>
        <v>0</v>
      </c>
      <c r="K354" s="36">
        <f>SUMIFS(СВЦЭМ!$J$34:$J$777,СВЦЭМ!$A$34:$A$777,$A354,СВЦЭМ!$B$34:$B$777,K$331)+'СЕТ СН'!$F$16</f>
        <v>0</v>
      </c>
      <c r="L354" s="36">
        <f>SUMIFS(СВЦЭМ!$J$34:$J$777,СВЦЭМ!$A$34:$A$777,$A354,СВЦЭМ!$B$34:$B$777,L$331)+'СЕТ СН'!$F$16</f>
        <v>0</v>
      </c>
      <c r="M354" s="36">
        <f>SUMIFS(СВЦЭМ!$J$34:$J$777,СВЦЭМ!$A$34:$A$777,$A354,СВЦЭМ!$B$34:$B$777,M$331)+'СЕТ СН'!$F$16</f>
        <v>0</v>
      </c>
      <c r="N354" s="36">
        <f>SUMIFS(СВЦЭМ!$J$34:$J$777,СВЦЭМ!$A$34:$A$777,$A354,СВЦЭМ!$B$34:$B$777,N$331)+'СЕТ СН'!$F$16</f>
        <v>0</v>
      </c>
      <c r="O354" s="36">
        <f>SUMIFS(СВЦЭМ!$J$34:$J$777,СВЦЭМ!$A$34:$A$777,$A354,СВЦЭМ!$B$34:$B$777,O$331)+'СЕТ СН'!$F$16</f>
        <v>0</v>
      </c>
      <c r="P354" s="36">
        <f>SUMIFS(СВЦЭМ!$J$34:$J$777,СВЦЭМ!$A$34:$A$777,$A354,СВЦЭМ!$B$34:$B$777,P$331)+'СЕТ СН'!$F$16</f>
        <v>0</v>
      </c>
      <c r="Q354" s="36">
        <f>SUMIFS(СВЦЭМ!$J$34:$J$777,СВЦЭМ!$A$34:$A$777,$A354,СВЦЭМ!$B$34:$B$777,Q$331)+'СЕТ СН'!$F$16</f>
        <v>0</v>
      </c>
      <c r="R354" s="36">
        <f>SUMIFS(СВЦЭМ!$J$34:$J$777,СВЦЭМ!$A$34:$A$777,$A354,СВЦЭМ!$B$34:$B$777,R$331)+'СЕТ СН'!$F$16</f>
        <v>0</v>
      </c>
      <c r="S354" s="36">
        <f>SUMIFS(СВЦЭМ!$J$34:$J$777,СВЦЭМ!$A$34:$A$777,$A354,СВЦЭМ!$B$34:$B$777,S$331)+'СЕТ СН'!$F$16</f>
        <v>0</v>
      </c>
      <c r="T354" s="36">
        <f>SUMIFS(СВЦЭМ!$J$34:$J$777,СВЦЭМ!$A$34:$A$777,$A354,СВЦЭМ!$B$34:$B$777,T$331)+'СЕТ СН'!$F$16</f>
        <v>0</v>
      </c>
      <c r="U354" s="36">
        <f>SUMIFS(СВЦЭМ!$J$34:$J$777,СВЦЭМ!$A$34:$A$777,$A354,СВЦЭМ!$B$34:$B$777,U$331)+'СЕТ СН'!$F$16</f>
        <v>0</v>
      </c>
      <c r="V354" s="36">
        <f>SUMIFS(СВЦЭМ!$J$34:$J$777,СВЦЭМ!$A$34:$A$777,$A354,СВЦЭМ!$B$34:$B$777,V$331)+'СЕТ СН'!$F$16</f>
        <v>0</v>
      </c>
      <c r="W354" s="36">
        <f>SUMIFS(СВЦЭМ!$J$34:$J$777,СВЦЭМ!$A$34:$A$777,$A354,СВЦЭМ!$B$34:$B$777,W$331)+'СЕТ СН'!$F$16</f>
        <v>0</v>
      </c>
      <c r="X354" s="36">
        <f>SUMIFS(СВЦЭМ!$J$34:$J$777,СВЦЭМ!$A$34:$A$777,$A354,СВЦЭМ!$B$34:$B$777,X$331)+'СЕТ СН'!$F$16</f>
        <v>0</v>
      </c>
      <c r="Y354" s="36">
        <f>SUMIFS(СВЦЭМ!$J$34:$J$777,СВЦЭМ!$A$34:$A$777,$A354,СВЦЭМ!$B$34:$B$777,Y$331)+'СЕТ СН'!$F$16</f>
        <v>0</v>
      </c>
    </row>
    <row r="355" spans="1:27" ht="15.75" hidden="1" x14ac:dyDescent="0.2">
      <c r="A355" s="35">
        <f t="shared" si="9"/>
        <v>44067</v>
      </c>
      <c r="B355" s="36">
        <f>SUMIFS(СВЦЭМ!$J$34:$J$777,СВЦЭМ!$A$34:$A$777,$A355,СВЦЭМ!$B$34:$B$777,B$331)+'СЕТ СН'!$F$16</f>
        <v>0</v>
      </c>
      <c r="C355" s="36">
        <f>SUMIFS(СВЦЭМ!$J$34:$J$777,СВЦЭМ!$A$34:$A$777,$A355,СВЦЭМ!$B$34:$B$777,C$331)+'СЕТ СН'!$F$16</f>
        <v>0</v>
      </c>
      <c r="D355" s="36">
        <f>SUMIFS(СВЦЭМ!$J$34:$J$777,СВЦЭМ!$A$34:$A$777,$A355,СВЦЭМ!$B$34:$B$777,D$331)+'СЕТ СН'!$F$16</f>
        <v>0</v>
      </c>
      <c r="E355" s="36">
        <f>SUMIFS(СВЦЭМ!$J$34:$J$777,СВЦЭМ!$A$34:$A$777,$A355,СВЦЭМ!$B$34:$B$777,E$331)+'СЕТ СН'!$F$16</f>
        <v>0</v>
      </c>
      <c r="F355" s="36">
        <f>SUMIFS(СВЦЭМ!$J$34:$J$777,СВЦЭМ!$A$34:$A$777,$A355,СВЦЭМ!$B$34:$B$777,F$331)+'СЕТ СН'!$F$16</f>
        <v>0</v>
      </c>
      <c r="G355" s="36">
        <f>SUMIFS(СВЦЭМ!$J$34:$J$777,СВЦЭМ!$A$34:$A$777,$A355,СВЦЭМ!$B$34:$B$777,G$331)+'СЕТ СН'!$F$16</f>
        <v>0</v>
      </c>
      <c r="H355" s="36">
        <f>SUMIFS(СВЦЭМ!$J$34:$J$777,СВЦЭМ!$A$34:$A$777,$A355,СВЦЭМ!$B$34:$B$777,H$331)+'СЕТ СН'!$F$16</f>
        <v>0</v>
      </c>
      <c r="I355" s="36">
        <f>SUMIFS(СВЦЭМ!$J$34:$J$777,СВЦЭМ!$A$34:$A$777,$A355,СВЦЭМ!$B$34:$B$777,I$331)+'СЕТ СН'!$F$16</f>
        <v>0</v>
      </c>
      <c r="J355" s="36">
        <f>SUMIFS(СВЦЭМ!$J$34:$J$777,СВЦЭМ!$A$34:$A$777,$A355,СВЦЭМ!$B$34:$B$777,J$331)+'СЕТ СН'!$F$16</f>
        <v>0</v>
      </c>
      <c r="K355" s="36">
        <f>SUMIFS(СВЦЭМ!$J$34:$J$777,СВЦЭМ!$A$34:$A$777,$A355,СВЦЭМ!$B$34:$B$777,K$331)+'СЕТ СН'!$F$16</f>
        <v>0</v>
      </c>
      <c r="L355" s="36">
        <f>SUMIFS(СВЦЭМ!$J$34:$J$777,СВЦЭМ!$A$34:$A$777,$A355,СВЦЭМ!$B$34:$B$777,L$331)+'СЕТ СН'!$F$16</f>
        <v>0</v>
      </c>
      <c r="M355" s="36">
        <f>SUMIFS(СВЦЭМ!$J$34:$J$777,СВЦЭМ!$A$34:$A$777,$A355,СВЦЭМ!$B$34:$B$777,M$331)+'СЕТ СН'!$F$16</f>
        <v>0</v>
      </c>
      <c r="N355" s="36">
        <f>SUMIFS(СВЦЭМ!$J$34:$J$777,СВЦЭМ!$A$34:$A$777,$A355,СВЦЭМ!$B$34:$B$777,N$331)+'СЕТ СН'!$F$16</f>
        <v>0</v>
      </c>
      <c r="O355" s="36">
        <f>SUMIFS(СВЦЭМ!$J$34:$J$777,СВЦЭМ!$A$34:$A$777,$A355,СВЦЭМ!$B$34:$B$777,O$331)+'СЕТ СН'!$F$16</f>
        <v>0</v>
      </c>
      <c r="P355" s="36">
        <f>SUMIFS(СВЦЭМ!$J$34:$J$777,СВЦЭМ!$A$34:$A$777,$A355,СВЦЭМ!$B$34:$B$777,P$331)+'СЕТ СН'!$F$16</f>
        <v>0</v>
      </c>
      <c r="Q355" s="36">
        <f>SUMIFS(СВЦЭМ!$J$34:$J$777,СВЦЭМ!$A$34:$A$777,$A355,СВЦЭМ!$B$34:$B$777,Q$331)+'СЕТ СН'!$F$16</f>
        <v>0</v>
      </c>
      <c r="R355" s="36">
        <f>SUMIFS(СВЦЭМ!$J$34:$J$777,СВЦЭМ!$A$34:$A$777,$A355,СВЦЭМ!$B$34:$B$777,R$331)+'СЕТ СН'!$F$16</f>
        <v>0</v>
      </c>
      <c r="S355" s="36">
        <f>SUMIFS(СВЦЭМ!$J$34:$J$777,СВЦЭМ!$A$34:$A$777,$A355,СВЦЭМ!$B$34:$B$777,S$331)+'СЕТ СН'!$F$16</f>
        <v>0</v>
      </c>
      <c r="T355" s="36">
        <f>SUMIFS(СВЦЭМ!$J$34:$J$777,СВЦЭМ!$A$34:$A$777,$A355,СВЦЭМ!$B$34:$B$777,T$331)+'СЕТ СН'!$F$16</f>
        <v>0</v>
      </c>
      <c r="U355" s="36">
        <f>SUMIFS(СВЦЭМ!$J$34:$J$777,СВЦЭМ!$A$34:$A$777,$A355,СВЦЭМ!$B$34:$B$777,U$331)+'СЕТ СН'!$F$16</f>
        <v>0</v>
      </c>
      <c r="V355" s="36">
        <f>SUMIFS(СВЦЭМ!$J$34:$J$777,СВЦЭМ!$A$34:$A$777,$A355,СВЦЭМ!$B$34:$B$777,V$331)+'СЕТ СН'!$F$16</f>
        <v>0</v>
      </c>
      <c r="W355" s="36">
        <f>SUMIFS(СВЦЭМ!$J$34:$J$777,СВЦЭМ!$A$34:$A$777,$A355,СВЦЭМ!$B$34:$B$777,W$331)+'СЕТ СН'!$F$16</f>
        <v>0</v>
      </c>
      <c r="X355" s="36">
        <f>SUMIFS(СВЦЭМ!$J$34:$J$777,СВЦЭМ!$A$34:$A$777,$A355,СВЦЭМ!$B$34:$B$777,X$331)+'СЕТ СН'!$F$16</f>
        <v>0</v>
      </c>
      <c r="Y355" s="36">
        <f>SUMIFS(СВЦЭМ!$J$34:$J$777,СВЦЭМ!$A$34:$A$777,$A355,СВЦЭМ!$B$34:$B$777,Y$331)+'СЕТ СН'!$F$16</f>
        <v>0</v>
      </c>
    </row>
    <row r="356" spans="1:27" ht="15.75" hidden="1" x14ac:dyDescent="0.2">
      <c r="A356" s="35">
        <f t="shared" si="9"/>
        <v>44068</v>
      </c>
      <c r="B356" s="36">
        <f>SUMIFS(СВЦЭМ!$J$34:$J$777,СВЦЭМ!$A$34:$A$777,$A356,СВЦЭМ!$B$34:$B$777,B$331)+'СЕТ СН'!$F$16</f>
        <v>0</v>
      </c>
      <c r="C356" s="36">
        <f>SUMIFS(СВЦЭМ!$J$34:$J$777,СВЦЭМ!$A$34:$A$777,$A356,СВЦЭМ!$B$34:$B$777,C$331)+'СЕТ СН'!$F$16</f>
        <v>0</v>
      </c>
      <c r="D356" s="36">
        <f>SUMIFS(СВЦЭМ!$J$34:$J$777,СВЦЭМ!$A$34:$A$777,$A356,СВЦЭМ!$B$34:$B$777,D$331)+'СЕТ СН'!$F$16</f>
        <v>0</v>
      </c>
      <c r="E356" s="36">
        <f>SUMIFS(СВЦЭМ!$J$34:$J$777,СВЦЭМ!$A$34:$A$777,$A356,СВЦЭМ!$B$34:$B$777,E$331)+'СЕТ СН'!$F$16</f>
        <v>0</v>
      </c>
      <c r="F356" s="36">
        <f>SUMIFS(СВЦЭМ!$J$34:$J$777,СВЦЭМ!$A$34:$A$777,$A356,СВЦЭМ!$B$34:$B$777,F$331)+'СЕТ СН'!$F$16</f>
        <v>0</v>
      </c>
      <c r="G356" s="36">
        <f>SUMIFS(СВЦЭМ!$J$34:$J$777,СВЦЭМ!$A$34:$A$777,$A356,СВЦЭМ!$B$34:$B$777,G$331)+'СЕТ СН'!$F$16</f>
        <v>0</v>
      </c>
      <c r="H356" s="36">
        <f>SUMIFS(СВЦЭМ!$J$34:$J$777,СВЦЭМ!$A$34:$A$777,$A356,СВЦЭМ!$B$34:$B$777,H$331)+'СЕТ СН'!$F$16</f>
        <v>0</v>
      </c>
      <c r="I356" s="36">
        <f>SUMIFS(СВЦЭМ!$J$34:$J$777,СВЦЭМ!$A$34:$A$777,$A356,СВЦЭМ!$B$34:$B$777,I$331)+'СЕТ СН'!$F$16</f>
        <v>0</v>
      </c>
      <c r="J356" s="36">
        <f>SUMIFS(СВЦЭМ!$J$34:$J$777,СВЦЭМ!$A$34:$A$777,$A356,СВЦЭМ!$B$34:$B$777,J$331)+'СЕТ СН'!$F$16</f>
        <v>0</v>
      </c>
      <c r="K356" s="36">
        <f>SUMIFS(СВЦЭМ!$J$34:$J$777,СВЦЭМ!$A$34:$A$777,$A356,СВЦЭМ!$B$34:$B$777,K$331)+'СЕТ СН'!$F$16</f>
        <v>0</v>
      </c>
      <c r="L356" s="36">
        <f>SUMIFS(СВЦЭМ!$J$34:$J$777,СВЦЭМ!$A$34:$A$777,$A356,СВЦЭМ!$B$34:$B$777,L$331)+'СЕТ СН'!$F$16</f>
        <v>0</v>
      </c>
      <c r="M356" s="36">
        <f>SUMIFS(СВЦЭМ!$J$34:$J$777,СВЦЭМ!$A$34:$A$777,$A356,СВЦЭМ!$B$34:$B$777,M$331)+'СЕТ СН'!$F$16</f>
        <v>0</v>
      </c>
      <c r="N356" s="36">
        <f>SUMIFS(СВЦЭМ!$J$34:$J$777,СВЦЭМ!$A$34:$A$777,$A356,СВЦЭМ!$B$34:$B$777,N$331)+'СЕТ СН'!$F$16</f>
        <v>0</v>
      </c>
      <c r="O356" s="36">
        <f>SUMIFS(СВЦЭМ!$J$34:$J$777,СВЦЭМ!$A$34:$A$777,$A356,СВЦЭМ!$B$34:$B$777,O$331)+'СЕТ СН'!$F$16</f>
        <v>0</v>
      </c>
      <c r="P356" s="36">
        <f>SUMIFS(СВЦЭМ!$J$34:$J$777,СВЦЭМ!$A$34:$A$777,$A356,СВЦЭМ!$B$34:$B$777,P$331)+'СЕТ СН'!$F$16</f>
        <v>0</v>
      </c>
      <c r="Q356" s="36">
        <f>SUMIFS(СВЦЭМ!$J$34:$J$777,СВЦЭМ!$A$34:$A$777,$A356,СВЦЭМ!$B$34:$B$777,Q$331)+'СЕТ СН'!$F$16</f>
        <v>0</v>
      </c>
      <c r="R356" s="36">
        <f>SUMIFS(СВЦЭМ!$J$34:$J$777,СВЦЭМ!$A$34:$A$777,$A356,СВЦЭМ!$B$34:$B$777,R$331)+'СЕТ СН'!$F$16</f>
        <v>0</v>
      </c>
      <c r="S356" s="36">
        <f>SUMIFS(СВЦЭМ!$J$34:$J$777,СВЦЭМ!$A$34:$A$777,$A356,СВЦЭМ!$B$34:$B$777,S$331)+'СЕТ СН'!$F$16</f>
        <v>0</v>
      </c>
      <c r="T356" s="36">
        <f>SUMIFS(СВЦЭМ!$J$34:$J$777,СВЦЭМ!$A$34:$A$777,$A356,СВЦЭМ!$B$34:$B$777,T$331)+'СЕТ СН'!$F$16</f>
        <v>0</v>
      </c>
      <c r="U356" s="36">
        <f>SUMIFS(СВЦЭМ!$J$34:$J$777,СВЦЭМ!$A$34:$A$777,$A356,СВЦЭМ!$B$34:$B$777,U$331)+'СЕТ СН'!$F$16</f>
        <v>0</v>
      </c>
      <c r="V356" s="36">
        <f>SUMIFS(СВЦЭМ!$J$34:$J$777,СВЦЭМ!$A$34:$A$777,$A356,СВЦЭМ!$B$34:$B$777,V$331)+'СЕТ СН'!$F$16</f>
        <v>0</v>
      </c>
      <c r="W356" s="36">
        <f>SUMIFS(СВЦЭМ!$J$34:$J$777,СВЦЭМ!$A$34:$A$777,$A356,СВЦЭМ!$B$34:$B$777,W$331)+'СЕТ СН'!$F$16</f>
        <v>0</v>
      </c>
      <c r="X356" s="36">
        <f>SUMIFS(СВЦЭМ!$J$34:$J$777,СВЦЭМ!$A$34:$A$777,$A356,СВЦЭМ!$B$34:$B$777,X$331)+'СЕТ СН'!$F$16</f>
        <v>0</v>
      </c>
      <c r="Y356" s="36">
        <f>SUMIFS(СВЦЭМ!$J$34:$J$777,СВЦЭМ!$A$34:$A$777,$A356,СВЦЭМ!$B$34:$B$777,Y$331)+'СЕТ СН'!$F$16</f>
        <v>0</v>
      </c>
    </row>
    <row r="357" spans="1:27" ht="15.75" hidden="1" x14ac:dyDescent="0.2">
      <c r="A357" s="35">
        <f t="shared" si="9"/>
        <v>44069</v>
      </c>
      <c r="B357" s="36">
        <f>SUMIFS(СВЦЭМ!$J$34:$J$777,СВЦЭМ!$A$34:$A$777,$A357,СВЦЭМ!$B$34:$B$777,B$331)+'СЕТ СН'!$F$16</f>
        <v>0</v>
      </c>
      <c r="C357" s="36">
        <f>SUMIFS(СВЦЭМ!$J$34:$J$777,СВЦЭМ!$A$34:$A$777,$A357,СВЦЭМ!$B$34:$B$777,C$331)+'СЕТ СН'!$F$16</f>
        <v>0</v>
      </c>
      <c r="D357" s="36">
        <f>SUMIFS(СВЦЭМ!$J$34:$J$777,СВЦЭМ!$A$34:$A$777,$A357,СВЦЭМ!$B$34:$B$777,D$331)+'СЕТ СН'!$F$16</f>
        <v>0</v>
      </c>
      <c r="E357" s="36">
        <f>SUMIFS(СВЦЭМ!$J$34:$J$777,СВЦЭМ!$A$34:$A$777,$A357,СВЦЭМ!$B$34:$B$777,E$331)+'СЕТ СН'!$F$16</f>
        <v>0</v>
      </c>
      <c r="F357" s="36">
        <f>SUMIFS(СВЦЭМ!$J$34:$J$777,СВЦЭМ!$A$34:$A$777,$A357,СВЦЭМ!$B$34:$B$777,F$331)+'СЕТ СН'!$F$16</f>
        <v>0</v>
      </c>
      <c r="G357" s="36">
        <f>SUMIFS(СВЦЭМ!$J$34:$J$777,СВЦЭМ!$A$34:$A$777,$A357,СВЦЭМ!$B$34:$B$777,G$331)+'СЕТ СН'!$F$16</f>
        <v>0</v>
      </c>
      <c r="H357" s="36">
        <f>SUMIFS(СВЦЭМ!$J$34:$J$777,СВЦЭМ!$A$34:$A$777,$A357,СВЦЭМ!$B$34:$B$777,H$331)+'СЕТ СН'!$F$16</f>
        <v>0</v>
      </c>
      <c r="I357" s="36">
        <f>SUMIFS(СВЦЭМ!$J$34:$J$777,СВЦЭМ!$A$34:$A$777,$A357,СВЦЭМ!$B$34:$B$777,I$331)+'СЕТ СН'!$F$16</f>
        <v>0</v>
      </c>
      <c r="J357" s="36">
        <f>SUMIFS(СВЦЭМ!$J$34:$J$777,СВЦЭМ!$A$34:$A$777,$A357,СВЦЭМ!$B$34:$B$777,J$331)+'СЕТ СН'!$F$16</f>
        <v>0</v>
      </c>
      <c r="K357" s="36">
        <f>SUMIFS(СВЦЭМ!$J$34:$J$777,СВЦЭМ!$A$34:$A$777,$A357,СВЦЭМ!$B$34:$B$777,K$331)+'СЕТ СН'!$F$16</f>
        <v>0</v>
      </c>
      <c r="L357" s="36">
        <f>SUMIFS(СВЦЭМ!$J$34:$J$777,СВЦЭМ!$A$34:$A$777,$A357,СВЦЭМ!$B$34:$B$777,L$331)+'СЕТ СН'!$F$16</f>
        <v>0</v>
      </c>
      <c r="M357" s="36">
        <f>SUMIFS(СВЦЭМ!$J$34:$J$777,СВЦЭМ!$A$34:$A$777,$A357,СВЦЭМ!$B$34:$B$777,M$331)+'СЕТ СН'!$F$16</f>
        <v>0</v>
      </c>
      <c r="N357" s="36">
        <f>SUMIFS(СВЦЭМ!$J$34:$J$777,СВЦЭМ!$A$34:$A$777,$A357,СВЦЭМ!$B$34:$B$777,N$331)+'СЕТ СН'!$F$16</f>
        <v>0</v>
      </c>
      <c r="O357" s="36">
        <f>SUMIFS(СВЦЭМ!$J$34:$J$777,СВЦЭМ!$A$34:$A$777,$A357,СВЦЭМ!$B$34:$B$777,O$331)+'СЕТ СН'!$F$16</f>
        <v>0</v>
      </c>
      <c r="P357" s="36">
        <f>SUMIFS(СВЦЭМ!$J$34:$J$777,СВЦЭМ!$A$34:$A$777,$A357,СВЦЭМ!$B$34:$B$777,P$331)+'СЕТ СН'!$F$16</f>
        <v>0</v>
      </c>
      <c r="Q357" s="36">
        <f>SUMIFS(СВЦЭМ!$J$34:$J$777,СВЦЭМ!$A$34:$A$777,$A357,СВЦЭМ!$B$34:$B$777,Q$331)+'СЕТ СН'!$F$16</f>
        <v>0</v>
      </c>
      <c r="R357" s="36">
        <f>SUMIFS(СВЦЭМ!$J$34:$J$777,СВЦЭМ!$A$34:$A$777,$A357,СВЦЭМ!$B$34:$B$777,R$331)+'СЕТ СН'!$F$16</f>
        <v>0</v>
      </c>
      <c r="S357" s="36">
        <f>SUMIFS(СВЦЭМ!$J$34:$J$777,СВЦЭМ!$A$34:$A$777,$A357,СВЦЭМ!$B$34:$B$777,S$331)+'СЕТ СН'!$F$16</f>
        <v>0</v>
      </c>
      <c r="T357" s="36">
        <f>SUMIFS(СВЦЭМ!$J$34:$J$777,СВЦЭМ!$A$34:$A$777,$A357,СВЦЭМ!$B$34:$B$777,T$331)+'СЕТ СН'!$F$16</f>
        <v>0</v>
      </c>
      <c r="U357" s="36">
        <f>SUMIFS(СВЦЭМ!$J$34:$J$777,СВЦЭМ!$A$34:$A$777,$A357,СВЦЭМ!$B$34:$B$777,U$331)+'СЕТ СН'!$F$16</f>
        <v>0</v>
      </c>
      <c r="V357" s="36">
        <f>SUMIFS(СВЦЭМ!$J$34:$J$777,СВЦЭМ!$A$34:$A$777,$A357,СВЦЭМ!$B$34:$B$777,V$331)+'СЕТ СН'!$F$16</f>
        <v>0</v>
      </c>
      <c r="W357" s="36">
        <f>SUMIFS(СВЦЭМ!$J$34:$J$777,СВЦЭМ!$A$34:$A$777,$A357,СВЦЭМ!$B$34:$B$777,W$331)+'СЕТ СН'!$F$16</f>
        <v>0</v>
      </c>
      <c r="X357" s="36">
        <f>SUMIFS(СВЦЭМ!$J$34:$J$777,СВЦЭМ!$A$34:$A$777,$A357,СВЦЭМ!$B$34:$B$777,X$331)+'СЕТ СН'!$F$16</f>
        <v>0</v>
      </c>
      <c r="Y357" s="36">
        <f>SUMIFS(СВЦЭМ!$J$34:$J$777,СВЦЭМ!$A$34:$A$777,$A357,СВЦЭМ!$B$34:$B$777,Y$331)+'СЕТ СН'!$F$16</f>
        <v>0</v>
      </c>
    </row>
    <row r="358" spans="1:27" ht="15.75" hidden="1" x14ac:dyDescent="0.2">
      <c r="A358" s="35">
        <f t="shared" si="9"/>
        <v>44070</v>
      </c>
      <c r="B358" s="36">
        <f>SUMIFS(СВЦЭМ!$J$34:$J$777,СВЦЭМ!$A$34:$A$777,$A358,СВЦЭМ!$B$34:$B$777,B$331)+'СЕТ СН'!$F$16</f>
        <v>0</v>
      </c>
      <c r="C358" s="36">
        <f>SUMIFS(СВЦЭМ!$J$34:$J$777,СВЦЭМ!$A$34:$A$777,$A358,СВЦЭМ!$B$34:$B$777,C$331)+'СЕТ СН'!$F$16</f>
        <v>0</v>
      </c>
      <c r="D358" s="36">
        <f>SUMIFS(СВЦЭМ!$J$34:$J$777,СВЦЭМ!$A$34:$A$777,$A358,СВЦЭМ!$B$34:$B$777,D$331)+'СЕТ СН'!$F$16</f>
        <v>0</v>
      </c>
      <c r="E358" s="36">
        <f>SUMIFS(СВЦЭМ!$J$34:$J$777,СВЦЭМ!$A$34:$A$777,$A358,СВЦЭМ!$B$34:$B$777,E$331)+'СЕТ СН'!$F$16</f>
        <v>0</v>
      </c>
      <c r="F358" s="36">
        <f>SUMIFS(СВЦЭМ!$J$34:$J$777,СВЦЭМ!$A$34:$A$777,$A358,СВЦЭМ!$B$34:$B$777,F$331)+'СЕТ СН'!$F$16</f>
        <v>0</v>
      </c>
      <c r="G358" s="36">
        <f>SUMIFS(СВЦЭМ!$J$34:$J$777,СВЦЭМ!$A$34:$A$777,$A358,СВЦЭМ!$B$34:$B$777,G$331)+'СЕТ СН'!$F$16</f>
        <v>0</v>
      </c>
      <c r="H358" s="36">
        <f>SUMIFS(СВЦЭМ!$J$34:$J$777,СВЦЭМ!$A$34:$A$777,$A358,СВЦЭМ!$B$34:$B$777,H$331)+'СЕТ СН'!$F$16</f>
        <v>0</v>
      </c>
      <c r="I358" s="36">
        <f>SUMIFS(СВЦЭМ!$J$34:$J$777,СВЦЭМ!$A$34:$A$777,$A358,СВЦЭМ!$B$34:$B$777,I$331)+'СЕТ СН'!$F$16</f>
        <v>0</v>
      </c>
      <c r="J358" s="36">
        <f>SUMIFS(СВЦЭМ!$J$34:$J$777,СВЦЭМ!$A$34:$A$777,$A358,СВЦЭМ!$B$34:$B$777,J$331)+'СЕТ СН'!$F$16</f>
        <v>0</v>
      </c>
      <c r="K358" s="36">
        <f>SUMIFS(СВЦЭМ!$J$34:$J$777,СВЦЭМ!$A$34:$A$777,$A358,СВЦЭМ!$B$34:$B$777,K$331)+'СЕТ СН'!$F$16</f>
        <v>0</v>
      </c>
      <c r="L358" s="36">
        <f>SUMIFS(СВЦЭМ!$J$34:$J$777,СВЦЭМ!$A$34:$A$777,$A358,СВЦЭМ!$B$34:$B$777,L$331)+'СЕТ СН'!$F$16</f>
        <v>0</v>
      </c>
      <c r="M358" s="36">
        <f>SUMIFS(СВЦЭМ!$J$34:$J$777,СВЦЭМ!$A$34:$A$777,$A358,СВЦЭМ!$B$34:$B$777,M$331)+'СЕТ СН'!$F$16</f>
        <v>0</v>
      </c>
      <c r="N358" s="36">
        <f>SUMIFS(СВЦЭМ!$J$34:$J$777,СВЦЭМ!$A$34:$A$777,$A358,СВЦЭМ!$B$34:$B$777,N$331)+'СЕТ СН'!$F$16</f>
        <v>0</v>
      </c>
      <c r="O358" s="36">
        <f>SUMIFS(СВЦЭМ!$J$34:$J$777,СВЦЭМ!$A$34:$A$777,$A358,СВЦЭМ!$B$34:$B$777,O$331)+'СЕТ СН'!$F$16</f>
        <v>0</v>
      </c>
      <c r="P358" s="36">
        <f>SUMIFS(СВЦЭМ!$J$34:$J$777,СВЦЭМ!$A$34:$A$777,$A358,СВЦЭМ!$B$34:$B$777,P$331)+'СЕТ СН'!$F$16</f>
        <v>0</v>
      </c>
      <c r="Q358" s="36">
        <f>SUMIFS(СВЦЭМ!$J$34:$J$777,СВЦЭМ!$A$34:$A$777,$A358,СВЦЭМ!$B$34:$B$777,Q$331)+'СЕТ СН'!$F$16</f>
        <v>0</v>
      </c>
      <c r="R358" s="36">
        <f>SUMIFS(СВЦЭМ!$J$34:$J$777,СВЦЭМ!$A$34:$A$777,$A358,СВЦЭМ!$B$34:$B$777,R$331)+'СЕТ СН'!$F$16</f>
        <v>0</v>
      </c>
      <c r="S358" s="36">
        <f>SUMIFS(СВЦЭМ!$J$34:$J$777,СВЦЭМ!$A$34:$A$777,$A358,СВЦЭМ!$B$34:$B$777,S$331)+'СЕТ СН'!$F$16</f>
        <v>0</v>
      </c>
      <c r="T358" s="36">
        <f>SUMIFS(СВЦЭМ!$J$34:$J$777,СВЦЭМ!$A$34:$A$777,$A358,СВЦЭМ!$B$34:$B$777,T$331)+'СЕТ СН'!$F$16</f>
        <v>0</v>
      </c>
      <c r="U358" s="36">
        <f>SUMIFS(СВЦЭМ!$J$34:$J$777,СВЦЭМ!$A$34:$A$777,$A358,СВЦЭМ!$B$34:$B$777,U$331)+'СЕТ СН'!$F$16</f>
        <v>0</v>
      </c>
      <c r="V358" s="36">
        <f>SUMIFS(СВЦЭМ!$J$34:$J$777,СВЦЭМ!$A$34:$A$777,$A358,СВЦЭМ!$B$34:$B$777,V$331)+'СЕТ СН'!$F$16</f>
        <v>0</v>
      </c>
      <c r="W358" s="36">
        <f>SUMIFS(СВЦЭМ!$J$34:$J$777,СВЦЭМ!$A$34:$A$777,$A358,СВЦЭМ!$B$34:$B$777,W$331)+'СЕТ СН'!$F$16</f>
        <v>0</v>
      </c>
      <c r="X358" s="36">
        <f>SUMIFS(СВЦЭМ!$J$34:$J$777,СВЦЭМ!$A$34:$A$777,$A358,СВЦЭМ!$B$34:$B$777,X$331)+'СЕТ СН'!$F$16</f>
        <v>0</v>
      </c>
      <c r="Y358" s="36">
        <f>SUMIFS(СВЦЭМ!$J$34:$J$777,СВЦЭМ!$A$34:$A$777,$A358,СВЦЭМ!$B$34:$B$777,Y$331)+'СЕТ СН'!$F$16</f>
        <v>0</v>
      </c>
    </row>
    <row r="359" spans="1:27" ht="15.75" hidden="1" x14ac:dyDescent="0.2">
      <c r="A359" s="35">
        <f t="shared" si="9"/>
        <v>44071</v>
      </c>
      <c r="B359" s="36">
        <f>SUMIFS(СВЦЭМ!$J$34:$J$777,СВЦЭМ!$A$34:$A$777,$A359,СВЦЭМ!$B$34:$B$777,B$331)+'СЕТ СН'!$F$16</f>
        <v>0</v>
      </c>
      <c r="C359" s="36">
        <f>SUMIFS(СВЦЭМ!$J$34:$J$777,СВЦЭМ!$A$34:$A$777,$A359,СВЦЭМ!$B$34:$B$777,C$331)+'СЕТ СН'!$F$16</f>
        <v>0</v>
      </c>
      <c r="D359" s="36">
        <f>SUMIFS(СВЦЭМ!$J$34:$J$777,СВЦЭМ!$A$34:$A$777,$A359,СВЦЭМ!$B$34:$B$777,D$331)+'СЕТ СН'!$F$16</f>
        <v>0</v>
      </c>
      <c r="E359" s="36">
        <f>SUMIFS(СВЦЭМ!$J$34:$J$777,СВЦЭМ!$A$34:$A$777,$A359,СВЦЭМ!$B$34:$B$777,E$331)+'СЕТ СН'!$F$16</f>
        <v>0</v>
      </c>
      <c r="F359" s="36">
        <f>SUMIFS(СВЦЭМ!$J$34:$J$777,СВЦЭМ!$A$34:$A$777,$A359,СВЦЭМ!$B$34:$B$777,F$331)+'СЕТ СН'!$F$16</f>
        <v>0</v>
      </c>
      <c r="G359" s="36">
        <f>SUMIFS(СВЦЭМ!$J$34:$J$777,СВЦЭМ!$A$34:$A$777,$A359,СВЦЭМ!$B$34:$B$777,G$331)+'СЕТ СН'!$F$16</f>
        <v>0</v>
      </c>
      <c r="H359" s="36">
        <f>SUMIFS(СВЦЭМ!$J$34:$J$777,СВЦЭМ!$A$34:$A$777,$A359,СВЦЭМ!$B$34:$B$777,H$331)+'СЕТ СН'!$F$16</f>
        <v>0</v>
      </c>
      <c r="I359" s="36">
        <f>SUMIFS(СВЦЭМ!$J$34:$J$777,СВЦЭМ!$A$34:$A$777,$A359,СВЦЭМ!$B$34:$B$777,I$331)+'СЕТ СН'!$F$16</f>
        <v>0</v>
      </c>
      <c r="J359" s="36">
        <f>SUMIFS(СВЦЭМ!$J$34:$J$777,СВЦЭМ!$A$34:$A$777,$A359,СВЦЭМ!$B$34:$B$777,J$331)+'СЕТ СН'!$F$16</f>
        <v>0</v>
      </c>
      <c r="K359" s="36">
        <f>SUMIFS(СВЦЭМ!$J$34:$J$777,СВЦЭМ!$A$34:$A$777,$A359,СВЦЭМ!$B$34:$B$777,K$331)+'СЕТ СН'!$F$16</f>
        <v>0</v>
      </c>
      <c r="L359" s="36">
        <f>SUMIFS(СВЦЭМ!$J$34:$J$777,СВЦЭМ!$A$34:$A$777,$A359,СВЦЭМ!$B$34:$B$777,L$331)+'СЕТ СН'!$F$16</f>
        <v>0</v>
      </c>
      <c r="M359" s="36">
        <f>SUMIFS(СВЦЭМ!$J$34:$J$777,СВЦЭМ!$A$34:$A$777,$A359,СВЦЭМ!$B$34:$B$777,M$331)+'СЕТ СН'!$F$16</f>
        <v>0</v>
      </c>
      <c r="N359" s="36">
        <f>SUMIFS(СВЦЭМ!$J$34:$J$777,СВЦЭМ!$A$34:$A$777,$A359,СВЦЭМ!$B$34:$B$777,N$331)+'СЕТ СН'!$F$16</f>
        <v>0</v>
      </c>
      <c r="O359" s="36">
        <f>SUMIFS(СВЦЭМ!$J$34:$J$777,СВЦЭМ!$A$34:$A$777,$A359,СВЦЭМ!$B$34:$B$777,O$331)+'СЕТ СН'!$F$16</f>
        <v>0</v>
      </c>
      <c r="P359" s="36">
        <f>SUMIFS(СВЦЭМ!$J$34:$J$777,СВЦЭМ!$A$34:$A$777,$A359,СВЦЭМ!$B$34:$B$777,P$331)+'СЕТ СН'!$F$16</f>
        <v>0</v>
      </c>
      <c r="Q359" s="36">
        <f>SUMIFS(СВЦЭМ!$J$34:$J$777,СВЦЭМ!$A$34:$A$777,$A359,СВЦЭМ!$B$34:$B$777,Q$331)+'СЕТ СН'!$F$16</f>
        <v>0</v>
      </c>
      <c r="R359" s="36">
        <f>SUMIFS(СВЦЭМ!$J$34:$J$777,СВЦЭМ!$A$34:$A$777,$A359,СВЦЭМ!$B$34:$B$777,R$331)+'СЕТ СН'!$F$16</f>
        <v>0</v>
      </c>
      <c r="S359" s="36">
        <f>SUMIFS(СВЦЭМ!$J$34:$J$777,СВЦЭМ!$A$34:$A$777,$A359,СВЦЭМ!$B$34:$B$777,S$331)+'СЕТ СН'!$F$16</f>
        <v>0</v>
      </c>
      <c r="T359" s="36">
        <f>SUMIFS(СВЦЭМ!$J$34:$J$777,СВЦЭМ!$A$34:$A$777,$A359,СВЦЭМ!$B$34:$B$777,T$331)+'СЕТ СН'!$F$16</f>
        <v>0</v>
      </c>
      <c r="U359" s="36">
        <f>SUMIFS(СВЦЭМ!$J$34:$J$777,СВЦЭМ!$A$34:$A$777,$A359,СВЦЭМ!$B$34:$B$777,U$331)+'СЕТ СН'!$F$16</f>
        <v>0</v>
      </c>
      <c r="V359" s="36">
        <f>SUMIFS(СВЦЭМ!$J$34:$J$777,СВЦЭМ!$A$34:$A$777,$A359,СВЦЭМ!$B$34:$B$777,V$331)+'СЕТ СН'!$F$16</f>
        <v>0</v>
      </c>
      <c r="W359" s="36">
        <f>SUMIFS(СВЦЭМ!$J$34:$J$777,СВЦЭМ!$A$34:$A$777,$A359,СВЦЭМ!$B$34:$B$777,W$331)+'СЕТ СН'!$F$16</f>
        <v>0</v>
      </c>
      <c r="X359" s="36">
        <f>SUMIFS(СВЦЭМ!$J$34:$J$777,СВЦЭМ!$A$34:$A$777,$A359,СВЦЭМ!$B$34:$B$777,X$331)+'СЕТ СН'!$F$16</f>
        <v>0</v>
      </c>
      <c r="Y359" s="36">
        <f>SUMIFS(СВЦЭМ!$J$34:$J$777,СВЦЭМ!$A$34:$A$777,$A359,СВЦЭМ!$B$34:$B$777,Y$331)+'СЕТ СН'!$F$16</f>
        <v>0</v>
      </c>
    </row>
    <row r="360" spans="1:27" ht="15.75" hidden="1" x14ac:dyDescent="0.2">
      <c r="A360" s="35">
        <f t="shared" si="9"/>
        <v>44072</v>
      </c>
      <c r="B360" s="36">
        <f>SUMIFS(СВЦЭМ!$J$34:$J$777,СВЦЭМ!$A$34:$A$777,$A360,СВЦЭМ!$B$34:$B$777,B$331)+'СЕТ СН'!$F$16</f>
        <v>0</v>
      </c>
      <c r="C360" s="36">
        <f>SUMIFS(СВЦЭМ!$J$34:$J$777,СВЦЭМ!$A$34:$A$777,$A360,СВЦЭМ!$B$34:$B$777,C$331)+'СЕТ СН'!$F$16</f>
        <v>0</v>
      </c>
      <c r="D360" s="36">
        <f>SUMIFS(СВЦЭМ!$J$34:$J$777,СВЦЭМ!$A$34:$A$777,$A360,СВЦЭМ!$B$34:$B$777,D$331)+'СЕТ СН'!$F$16</f>
        <v>0</v>
      </c>
      <c r="E360" s="36">
        <f>SUMIFS(СВЦЭМ!$J$34:$J$777,СВЦЭМ!$A$34:$A$777,$A360,СВЦЭМ!$B$34:$B$777,E$331)+'СЕТ СН'!$F$16</f>
        <v>0</v>
      </c>
      <c r="F360" s="36">
        <f>SUMIFS(СВЦЭМ!$J$34:$J$777,СВЦЭМ!$A$34:$A$777,$A360,СВЦЭМ!$B$34:$B$777,F$331)+'СЕТ СН'!$F$16</f>
        <v>0</v>
      </c>
      <c r="G360" s="36">
        <f>SUMIFS(СВЦЭМ!$J$34:$J$777,СВЦЭМ!$A$34:$A$777,$A360,СВЦЭМ!$B$34:$B$777,G$331)+'СЕТ СН'!$F$16</f>
        <v>0</v>
      </c>
      <c r="H360" s="36">
        <f>SUMIFS(СВЦЭМ!$J$34:$J$777,СВЦЭМ!$A$34:$A$777,$A360,СВЦЭМ!$B$34:$B$777,H$331)+'СЕТ СН'!$F$16</f>
        <v>0</v>
      </c>
      <c r="I360" s="36">
        <f>SUMIFS(СВЦЭМ!$J$34:$J$777,СВЦЭМ!$A$34:$A$777,$A360,СВЦЭМ!$B$34:$B$777,I$331)+'СЕТ СН'!$F$16</f>
        <v>0</v>
      </c>
      <c r="J360" s="36">
        <f>SUMIFS(СВЦЭМ!$J$34:$J$777,СВЦЭМ!$A$34:$A$777,$A360,СВЦЭМ!$B$34:$B$777,J$331)+'СЕТ СН'!$F$16</f>
        <v>0</v>
      </c>
      <c r="K360" s="36">
        <f>SUMIFS(СВЦЭМ!$J$34:$J$777,СВЦЭМ!$A$34:$A$777,$A360,СВЦЭМ!$B$34:$B$777,K$331)+'СЕТ СН'!$F$16</f>
        <v>0</v>
      </c>
      <c r="L360" s="36">
        <f>SUMIFS(СВЦЭМ!$J$34:$J$777,СВЦЭМ!$A$34:$A$777,$A360,СВЦЭМ!$B$34:$B$777,L$331)+'СЕТ СН'!$F$16</f>
        <v>0</v>
      </c>
      <c r="M360" s="36">
        <f>SUMIFS(СВЦЭМ!$J$34:$J$777,СВЦЭМ!$A$34:$A$777,$A360,СВЦЭМ!$B$34:$B$777,M$331)+'СЕТ СН'!$F$16</f>
        <v>0</v>
      </c>
      <c r="N360" s="36">
        <f>SUMIFS(СВЦЭМ!$J$34:$J$777,СВЦЭМ!$A$34:$A$777,$A360,СВЦЭМ!$B$34:$B$777,N$331)+'СЕТ СН'!$F$16</f>
        <v>0</v>
      </c>
      <c r="O360" s="36">
        <f>SUMIFS(СВЦЭМ!$J$34:$J$777,СВЦЭМ!$A$34:$A$777,$A360,СВЦЭМ!$B$34:$B$777,O$331)+'СЕТ СН'!$F$16</f>
        <v>0</v>
      </c>
      <c r="P360" s="36">
        <f>SUMIFS(СВЦЭМ!$J$34:$J$777,СВЦЭМ!$A$34:$A$777,$A360,СВЦЭМ!$B$34:$B$777,P$331)+'СЕТ СН'!$F$16</f>
        <v>0</v>
      </c>
      <c r="Q360" s="36">
        <f>SUMIFS(СВЦЭМ!$J$34:$J$777,СВЦЭМ!$A$34:$A$777,$A360,СВЦЭМ!$B$34:$B$777,Q$331)+'СЕТ СН'!$F$16</f>
        <v>0</v>
      </c>
      <c r="R360" s="36">
        <f>SUMIFS(СВЦЭМ!$J$34:$J$777,СВЦЭМ!$A$34:$A$777,$A360,СВЦЭМ!$B$34:$B$777,R$331)+'СЕТ СН'!$F$16</f>
        <v>0</v>
      </c>
      <c r="S360" s="36">
        <f>SUMIFS(СВЦЭМ!$J$34:$J$777,СВЦЭМ!$A$34:$A$777,$A360,СВЦЭМ!$B$34:$B$777,S$331)+'СЕТ СН'!$F$16</f>
        <v>0</v>
      </c>
      <c r="T360" s="36">
        <f>SUMIFS(СВЦЭМ!$J$34:$J$777,СВЦЭМ!$A$34:$A$777,$A360,СВЦЭМ!$B$34:$B$777,T$331)+'СЕТ СН'!$F$16</f>
        <v>0</v>
      </c>
      <c r="U360" s="36">
        <f>SUMIFS(СВЦЭМ!$J$34:$J$777,СВЦЭМ!$A$34:$A$777,$A360,СВЦЭМ!$B$34:$B$777,U$331)+'СЕТ СН'!$F$16</f>
        <v>0</v>
      </c>
      <c r="V360" s="36">
        <f>SUMIFS(СВЦЭМ!$J$34:$J$777,СВЦЭМ!$A$34:$A$777,$A360,СВЦЭМ!$B$34:$B$777,V$331)+'СЕТ СН'!$F$16</f>
        <v>0</v>
      </c>
      <c r="W360" s="36">
        <f>SUMIFS(СВЦЭМ!$J$34:$J$777,СВЦЭМ!$A$34:$A$777,$A360,СВЦЭМ!$B$34:$B$777,W$331)+'СЕТ СН'!$F$16</f>
        <v>0</v>
      </c>
      <c r="X360" s="36">
        <f>SUMIFS(СВЦЭМ!$J$34:$J$777,СВЦЭМ!$A$34:$A$777,$A360,СВЦЭМ!$B$34:$B$777,X$331)+'СЕТ СН'!$F$16</f>
        <v>0</v>
      </c>
      <c r="Y360" s="36">
        <f>SUMIFS(СВЦЭМ!$J$34:$J$777,СВЦЭМ!$A$34:$A$777,$A360,СВЦЭМ!$B$34:$B$777,Y$331)+'СЕТ СН'!$F$16</f>
        <v>0</v>
      </c>
    </row>
    <row r="361" spans="1:27" ht="15.75" hidden="1" x14ac:dyDescent="0.2">
      <c r="A361" s="35">
        <f t="shared" si="9"/>
        <v>44073</v>
      </c>
      <c r="B361" s="36">
        <f>SUMIFS(СВЦЭМ!$J$34:$J$777,СВЦЭМ!$A$34:$A$777,$A361,СВЦЭМ!$B$34:$B$777,B$331)+'СЕТ СН'!$F$16</f>
        <v>0</v>
      </c>
      <c r="C361" s="36">
        <f>SUMIFS(СВЦЭМ!$J$34:$J$777,СВЦЭМ!$A$34:$A$777,$A361,СВЦЭМ!$B$34:$B$777,C$331)+'СЕТ СН'!$F$16</f>
        <v>0</v>
      </c>
      <c r="D361" s="36">
        <f>SUMIFS(СВЦЭМ!$J$34:$J$777,СВЦЭМ!$A$34:$A$777,$A361,СВЦЭМ!$B$34:$B$777,D$331)+'СЕТ СН'!$F$16</f>
        <v>0</v>
      </c>
      <c r="E361" s="36">
        <f>SUMIFS(СВЦЭМ!$J$34:$J$777,СВЦЭМ!$A$34:$A$777,$A361,СВЦЭМ!$B$34:$B$777,E$331)+'СЕТ СН'!$F$16</f>
        <v>0</v>
      </c>
      <c r="F361" s="36">
        <f>SUMIFS(СВЦЭМ!$J$34:$J$777,СВЦЭМ!$A$34:$A$777,$A361,СВЦЭМ!$B$34:$B$777,F$331)+'СЕТ СН'!$F$16</f>
        <v>0</v>
      </c>
      <c r="G361" s="36">
        <f>SUMIFS(СВЦЭМ!$J$34:$J$777,СВЦЭМ!$A$34:$A$777,$A361,СВЦЭМ!$B$34:$B$777,G$331)+'СЕТ СН'!$F$16</f>
        <v>0</v>
      </c>
      <c r="H361" s="36">
        <f>SUMIFS(СВЦЭМ!$J$34:$J$777,СВЦЭМ!$A$34:$A$777,$A361,СВЦЭМ!$B$34:$B$777,H$331)+'СЕТ СН'!$F$16</f>
        <v>0</v>
      </c>
      <c r="I361" s="36">
        <f>SUMIFS(СВЦЭМ!$J$34:$J$777,СВЦЭМ!$A$34:$A$777,$A361,СВЦЭМ!$B$34:$B$777,I$331)+'СЕТ СН'!$F$16</f>
        <v>0</v>
      </c>
      <c r="J361" s="36">
        <f>SUMIFS(СВЦЭМ!$J$34:$J$777,СВЦЭМ!$A$34:$A$777,$A361,СВЦЭМ!$B$34:$B$777,J$331)+'СЕТ СН'!$F$16</f>
        <v>0</v>
      </c>
      <c r="K361" s="36">
        <f>SUMIFS(СВЦЭМ!$J$34:$J$777,СВЦЭМ!$A$34:$A$777,$A361,СВЦЭМ!$B$34:$B$777,K$331)+'СЕТ СН'!$F$16</f>
        <v>0</v>
      </c>
      <c r="L361" s="36">
        <f>SUMIFS(СВЦЭМ!$J$34:$J$777,СВЦЭМ!$A$34:$A$777,$A361,СВЦЭМ!$B$34:$B$777,L$331)+'СЕТ СН'!$F$16</f>
        <v>0</v>
      </c>
      <c r="M361" s="36">
        <f>SUMIFS(СВЦЭМ!$J$34:$J$777,СВЦЭМ!$A$34:$A$777,$A361,СВЦЭМ!$B$34:$B$777,M$331)+'СЕТ СН'!$F$16</f>
        <v>0</v>
      </c>
      <c r="N361" s="36">
        <f>SUMIFS(СВЦЭМ!$J$34:$J$777,СВЦЭМ!$A$34:$A$777,$A361,СВЦЭМ!$B$34:$B$777,N$331)+'СЕТ СН'!$F$16</f>
        <v>0</v>
      </c>
      <c r="O361" s="36">
        <f>SUMIFS(СВЦЭМ!$J$34:$J$777,СВЦЭМ!$A$34:$A$777,$A361,СВЦЭМ!$B$34:$B$777,O$331)+'СЕТ СН'!$F$16</f>
        <v>0</v>
      </c>
      <c r="P361" s="36">
        <f>SUMIFS(СВЦЭМ!$J$34:$J$777,СВЦЭМ!$A$34:$A$777,$A361,СВЦЭМ!$B$34:$B$777,P$331)+'СЕТ СН'!$F$16</f>
        <v>0</v>
      </c>
      <c r="Q361" s="36">
        <f>SUMIFS(СВЦЭМ!$J$34:$J$777,СВЦЭМ!$A$34:$A$777,$A361,СВЦЭМ!$B$34:$B$777,Q$331)+'СЕТ СН'!$F$16</f>
        <v>0</v>
      </c>
      <c r="R361" s="36">
        <f>SUMIFS(СВЦЭМ!$J$34:$J$777,СВЦЭМ!$A$34:$A$777,$A361,СВЦЭМ!$B$34:$B$777,R$331)+'СЕТ СН'!$F$16</f>
        <v>0</v>
      </c>
      <c r="S361" s="36">
        <f>SUMIFS(СВЦЭМ!$J$34:$J$777,СВЦЭМ!$A$34:$A$777,$A361,СВЦЭМ!$B$34:$B$777,S$331)+'СЕТ СН'!$F$16</f>
        <v>0</v>
      </c>
      <c r="T361" s="36">
        <f>SUMIFS(СВЦЭМ!$J$34:$J$777,СВЦЭМ!$A$34:$A$777,$A361,СВЦЭМ!$B$34:$B$777,T$331)+'СЕТ СН'!$F$16</f>
        <v>0</v>
      </c>
      <c r="U361" s="36">
        <f>SUMIFS(СВЦЭМ!$J$34:$J$777,СВЦЭМ!$A$34:$A$777,$A361,СВЦЭМ!$B$34:$B$777,U$331)+'СЕТ СН'!$F$16</f>
        <v>0</v>
      </c>
      <c r="V361" s="36">
        <f>SUMIFS(СВЦЭМ!$J$34:$J$777,СВЦЭМ!$A$34:$A$777,$A361,СВЦЭМ!$B$34:$B$777,V$331)+'СЕТ СН'!$F$16</f>
        <v>0</v>
      </c>
      <c r="W361" s="36">
        <f>SUMIFS(СВЦЭМ!$J$34:$J$777,СВЦЭМ!$A$34:$A$777,$A361,СВЦЭМ!$B$34:$B$777,W$331)+'СЕТ СН'!$F$16</f>
        <v>0</v>
      </c>
      <c r="X361" s="36">
        <f>SUMIFS(СВЦЭМ!$J$34:$J$777,СВЦЭМ!$A$34:$A$777,$A361,СВЦЭМ!$B$34:$B$777,X$331)+'СЕТ СН'!$F$16</f>
        <v>0</v>
      </c>
      <c r="Y361" s="36">
        <f>SUMIFS(СВЦЭМ!$J$34:$J$777,СВЦЭМ!$A$34:$A$777,$A361,СВЦЭМ!$B$34:$B$777,Y$331)+'СЕТ СН'!$F$16</f>
        <v>0</v>
      </c>
    </row>
    <row r="362" spans="1:27" ht="15.75" hidden="1" x14ac:dyDescent="0.2">
      <c r="A362" s="35">
        <f t="shared" si="9"/>
        <v>44074</v>
      </c>
      <c r="B362" s="36">
        <f>SUMIFS(СВЦЭМ!$J$34:$J$777,СВЦЭМ!$A$34:$A$777,$A362,СВЦЭМ!$B$34:$B$777,B$331)+'СЕТ СН'!$F$16</f>
        <v>0</v>
      </c>
      <c r="C362" s="36">
        <f>SUMIFS(СВЦЭМ!$J$34:$J$777,СВЦЭМ!$A$34:$A$777,$A362,СВЦЭМ!$B$34:$B$777,C$331)+'СЕТ СН'!$F$16</f>
        <v>0</v>
      </c>
      <c r="D362" s="36">
        <f>SUMIFS(СВЦЭМ!$J$34:$J$777,СВЦЭМ!$A$34:$A$777,$A362,СВЦЭМ!$B$34:$B$777,D$331)+'СЕТ СН'!$F$16</f>
        <v>0</v>
      </c>
      <c r="E362" s="36">
        <f>SUMIFS(СВЦЭМ!$J$34:$J$777,СВЦЭМ!$A$34:$A$777,$A362,СВЦЭМ!$B$34:$B$777,E$331)+'СЕТ СН'!$F$16</f>
        <v>0</v>
      </c>
      <c r="F362" s="36">
        <f>SUMIFS(СВЦЭМ!$J$34:$J$777,СВЦЭМ!$A$34:$A$777,$A362,СВЦЭМ!$B$34:$B$777,F$331)+'СЕТ СН'!$F$16</f>
        <v>0</v>
      </c>
      <c r="G362" s="36">
        <f>SUMIFS(СВЦЭМ!$J$34:$J$777,СВЦЭМ!$A$34:$A$777,$A362,СВЦЭМ!$B$34:$B$777,G$331)+'СЕТ СН'!$F$16</f>
        <v>0</v>
      </c>
      <c r="H362" s="36">
        <f>SUMIFS(СВЦЭМ!$J$34:$J$777,СВЦЭМ!$A$34:$A$777,$A362,СВЦЭМ!$B$34:$B$777,H$331)+'СЕТ СН'!$F$16</f>
        <v>0</v>
      </c>
      <c r="I362" s="36">
        <f>SUMIFS(СВЦЭМ!$J$34:$J$777,СВЦЭМ!$A$34:$A$777,$A362,СВЦЭМ!$B$34:$B$777,I$331)+'СЕТ СН'!$F$16</f>
        <v>0</v>
      </c>
      <c r="J362" s="36">
        <f>SUMIFS(СВЦЭМ!$J$34:$J$777,СВЦЭМ!$A$34:$A$777,$A362,СВЦЭМ!$B$34:$B$777,J$331)+'СЕТ СН'!$F$16</f>
        <v>0</v>
      </c>
      <c r="K362" s="36">
        <f>SUMIFS(СВЦЭМ!$J$34:$J$777,СВЦЭМ!$A$34:$A$777,$A362,СВЦЭМ!$B$34:$B$777,K$331)+'СЕТ СН'!$F$16</f>
        <v>0</v>
      </c>
      <c r="L362" s="36">
        <f>SUMIFS(СВЦЭМ!$J$34:$J$777,СВЦЭМ!$A$34:$A$777,$A362,СВЦЭМ!$B$34:$B$777,L$331)+'СЕТ СН'!$F$16</f>
        <v>0</v>
      </c>
      <c r="M362" s="36">
        <f>SUMIFS(СВЦЭМ!$J$34:$J$777,СВЦЭМ!$A$34:$A$777,$A362,СВЦЭМ!$B$34:$B$777,M$331)+'СЕТ СН'!$F$16</f>
        <v>0</v>
      </c>
      <c r="N362" s="36">
        <f>SUMIFS(СВЦЭМ!$J$34:$J$777,СВЦЭМ!$A$34:$A$777,$A362,СВЦЭМ!$B$34:$B$777,N$331)+'СЕТ СН'!$F$16</f>
        <v>0</v>
      </c>
      <c r="O362" s="36">
        <f>SUMIFS(СВЦЭМ!$J$34:$J$777,СВЦЭМ!$A$34:$A$777,$A362,СВЦЭМ!$B$34:$B$777,O$331)+'СЕТ СН'!$F$16</f>
        <v>0</v>
      </c>
      <c r="P362" s="36">
        <f>SUMIFS(СВЦЭМ!$J$34:$J$777,СВЦЭМ!$A$34:$A$777,$A362,СВЦЭМ!$B$34:$B$777,P$331)+'СЕТ СН'!$F$16</f>
        <v>0</v>
      </c>
      <c r="Q362" s="36">
        <f>SUMIFS(СВЦЭМ!$J$34:$J$777,СВЦЭМ!$A$34:$A$777,$A362,СВЦЭМ!$B$34:$B$777,Q$331)+'СЕТ СН'!$F$16</f>
        <v>0</v>
      </c>
      <c r="R362" s="36">
        <f>SUMIFS(СВЦЭМ!$J$34:$J$777,СВЦЭМ!$A$34:$A$777,$A362,СВЦЭМ!$B$34:$B$777,R$331)+'СЕТ СН'!$F$16</f>
        <v>0</v>
      </c>
      <c r="S362" s="36">
        <f>SUMIFS(СВЦЭМ!$J$34:$J$777,СВЦЭМ!$A$34:$A$777,$A362,СВЦЭМ!$B$34:$B$777,S$331)+'СЕТ СН'!$F$16</f>
        <v>0</v>
      </c>
      <c r="T362" s="36">
        <f>SUMIFS(СВЦЭМ!$J$34:$J$777,СВЦЭМ!$A$34:$A$777,$A362,СВЦЭМ!$B$34:$B$777,T$331)+'СЕТ СН'!$F$16</f>
        <v>0</v>
      </c>
      <c r="U362" s="36">
        <f>SUMIFS(СВЦЭМ!$J$34:$J$777,СВЦЭМ!$A$34:$A$777,$A362,СВЦЭМ!$B$34:$B$777,U$331)+'СЕТ СН'!$F$16</f>
        <v>0</v>
      </c>
      <c r="V362" s="36">
        <f>SUMIFS(СВЦЭМ!$J$34:$J$777,СВЦЭМ!$A$34:$A$777,$A362,СВЦЭМ!$B$34:$B$777,V$331)+'СЕТ СН'!$F$16</f>
        <v>0</v>
      </c>
      <c r="W362" s="36">
        <f>SUMIFS(СВЦЭМ!$J$34:$J$777,СВЦЭМ!$A$34:$A$777,$A362,СВЦЭМ!$B$34:$B$777,W$331)+'СЕТ СН'!$F$16</f>
        <v>0</v>
      </c>
      <c r="X362" s="36">
        <f>SUMIFS(СВЦЭМ!$J$34:$J$777,СВЦЭМ!$A$34:$A$777,$A362,СВЦЭМ!$B$34:$B$777,X$331)+'СЕТ СН'!$F$16</f>
        <v>0</v>
      </c>
      <c r="Y362" s="36">
        <f>SUMIFS(СВЦЭМ!$J$34:$J$777,СВЦЭМ!$A$34:$A$777,$A362,СВЦЭМ!$B$34:$B$777,Y$331)+'СЕТ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7" t="s">
        <v>7</v>
      </c>
      <c r="B364" s="130" t="s">
        <v>120</v>
      </c>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2"/>
    </row>
    <row r="365" spans="1:27" ht="12.75" hidden="1" customHeight="1" x14ac:dyDescent="0.2">
      <c r="A365" s="128"/>
      <c r="B365" s="133"/>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5"/>
    </row>
    <row r="366" spans="1:27" s="46" customFormat="1" ht="12.75" hidden="1" customHeight="1" x14ac:dyDescent="0.2">
      <c r="A366" s="12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01.08.2020</v>
      </c>
      <c r="B367" s="36">
        <f>SUMIFS(СВЦЭМ!$K$34:$K$777,СВЦЭМ!$A$34:$A$777,$A367,СВЦЭМ!$B$34:$B$777,B$366)+'СЕТ СН'!$F$16</f>
        <v>0</v>
      </c>
      <c r="C367" s="36">
        <f>SUMIFS(СВЦЭМ!$K$34:$K$777,СВЦЭМ!$A$34:$A$777,$A367,СВЦЭМ!$B$34:$B$777,C$366)+'СЕТ СН'!$F$16</f>
        <v>0</v>
      </c>
      <c r="D367" s="36">
        <f>SUMIFS(СВЦЭМ!$K$34:$K$777,СВЦЭМ!$A$34:$A$777,$A367,СВЦЭМ!$B$34:$B$777,D$366)+'СЕТ СН'!$F$16</f>
        <v>0</v>
      </c>
      <c r="E367" s="36">
        <f>SUMIFS(СВЦЭМ!$K$34:$K$777,СВЦЭМ!$A$34:$A$777,$A367,СВЦЭМ!$B$34:$B$777,E$366)+'СЕТ СН'!$F$16</f>
        <v>0</v>
      </c>
      <c r="F367" s="36">
        <f>SUMIFS(СВЦЭМ!$K$34:$K$777,СВЦЭМ!$A$34:$A$777,$A367,СВЦЭМ!$B$34:$B$777,F$366)+'СЕТ СН'!$F$16</f>
        <v>0</v>
      </c>
      <c r="G367" s="36">
        <f>SUMIFS(СВЦЭМ!$K$34:$K$777,СВЦЭМ!$A$34:$A$777,$A367,СВЦЭМ!$B$34:$B$777,G$366)+'СЕТ СН'!$F$16</f>
        <v>0</v>
      </c>
      <c r="H367" s="36">
        <f>SUMIFS(СВЦЭМ!$K$34:$K$777,СВЦЭМ!$A$34:$A$777,$A367,СВЦЭМ!$B$34:$B$777,H$366)+'СЕТ СН'!$F$16</f>
        <v>0</v>
      </c>
      <c r="I367" s="36">
        <f>SUMIFS(СВЦЭМ!$K$34:$K$777,СВЦЭМ!$A$34:$A$777,$A367,СВЦЭМ!$B$34:$B$777,I$366)+'СЕТ СН'!$F$16</f>
        <v>0</v>
      </c>
      <c r="J367" s="36">
        <f>SUMIFS(СВЦЭМ!$K$34:$K$777,СВЦЭМ!$A$34:$A$777,$A367,СВЦЭМ!$B$34:$B$777,J$366)+'СЕТ СН'!$F$16</f>
        <v>0</v>
      </c>
      <c r="K367" s="36">
        <f>SUMIFS(СВЦЭМ!$K$34:$K$777,СВЦЭМ!$A$34:$A$777,$A367,СВЦЭМ!$B$34:$B$777,K$366)+'СЕТ СН'!$F$16</f>
        <v>0</v>
      </c>
      <c r="L367" s="36">
        <f>SUMIFS(СВЦЭМ!$K$34:$K$777,СВЦЭМ!$A$34:$A$777,$A367,СВЦЭМ!$B$34:$B$777,L$366)+'СЕТ СН'!$F$16</f>
        <v>0</v>
      </c>
      <c r="M367" s="36">
        <f>SUMIFS(СВЦЭМ!$K$34:$K$777,СВЦЭМ!$A$34:$A$777,$A367,СВЦЭМ!$B$34:$B$777,M$366)+'СЕТ СН'!$F$16</f>
        <v>0</v>
      </c>
      <c r="N367" s="36">
        <f>SUMIFS(СВЦЭМ!$K$34:$K$777,СВЦЭМ!$A$34:$A$777,$A367,СВЦЭМ!$B$34:$B$777,N$366)+'СЕТ СН'!$F$16</f>
        <v>0</v>
      </c>
      <c r="O367" s="36">
        <f>SUMIFS(СВЦЭМ!$K$34:$K$777,СВЦЭМ!$A$34:$A$777,$A367,СВЦЭМ!$B$34:$B$777,O$366)+'СЕТ СН'!$F$16</f>
        <v>0</v>
      </c>
      <c r="P367" s="36">
        <f>SUMIFS(СВЦЭМ!$K$34:$K$777,СВЦЭМ!$A$34:$A$777,$A367,СВЦЭМ!$B$34:$B$777,P$366)+'СЕТ СН'!$F$16</f>
        <v>0</v>
      </c>
      <c r="Q367" s="36">
        <f>SUMIFS(СВЦЭМ!$K$34:$K$777,СВЦЭМ!$A$34:$A$777,$A367,СВЦЭМ!$B$34:$B$777,Q$366)+'СЕТ СН'!$F$16</f>
        <v>0</v>
      </c>
      <c r="R367" s="36">
        <f>SUMIFS(СВЦЭМ!$K$34:$K$777,СВЦЭМ!$A$34:$A$777,$A367,СВЦЭМ!$B$34:$B$777,R$366)+'СЕТ СН'!$F$16</f>
        <v>0</v>
      </c>
      <c r="S367" s="36">
        <f>SUMIFS(СВЦЭМ!$K$34:$K$777,СВЦЭМ!$A$34:$A$777,$A367,СВЦЭМ!$B$34:$B$777,S$366)+'СЕТ СН'!$F$16</f>
        <v>0</v>
      </c>
      <c r="T367" s="36">
        <f>SUMIFS(СВЦЭМ!$K$34:$K$777,СВЦЭМ!$A$34:$A$777,$A367,СВЦЭМ!$B$34:$B$777,T$366)+'СЕТ СН'!$F$16</f>
        <v>0</v>
      </c>
      <c r="U367" s="36">
        <f>SUMIFS(СВЦЭМ!$K$34:$K$777,СВЦЭМ!$A$34:$A$777,$A367,СВЦЭМ!$B$34:$B$777,U$366)+'СЕТ СН'!$F$16</f>
        <v>0</v>
      </c>
      <c r="V367" s="36">
        <f>SUMIFS(СВЦЭМ!$K$34:$K$777,СВЦЭМ!$A$34:$A$777,$A367,СВЦЭМ!$B$34:$B$777,V$366)+'СЕТ СН'!$F$16</f>
        <v>0</v>
      </c>
      <c r="W367" s="36">
        <f>SUMIFS(СВЦЭМ!$K$34:$K$777,СВЦЭМ!$A$34:$A$777,$A367,СВЦЭМ!$B$34:$B$777,W$366)+'СЕТ СН'!$F$16</f>
        <v>0</v>
      </c>
      <c r="X367" s="36">
        <f>SUMIFS(СВЦЭМ!$K$34:$K$777,СВЦЭМ!$A$34:$A$777,$A367,СВЦЭМ!$B$34:$B$777,X$366)+'СЕТ СН'!$F$16</f>
        <v>0</v>
      </c>
      <c r="Y367" s="36">
        <f>SUMIFS(СВЦЭМ!$K$34:$K$777,СВЦЭМ!$A$34:$A$777,$A367,СВЦЭМ!$B$34:$B$777,Y$366)+'СЕТ СН'!$F$16</f>
        <v>0</v>
      </c>
      <c r="AA367" s="45"/>
    </row>
    <row r="368" spans="1:27" ht="15.75" hidden="1" x14ac:dyDescent="0.2">
      <c r="A368" s="35">
        <f>A367+1</f>
        <v>44045</v>
      </c>
      <c r="B368" s="36">
        <f>SUMIFS(СВЦЭМ!$K$34:$K$777,СВЦЭМ!$A$34:$A$777,$A368,СВЦЭМ!$B$34:$B$777,B$366)+'СЕТ СН'!$F$16</f>
        <v>0</v>
      </c>
      <c r="C368" s="36">
        <f>SUMIFS(СВЦЭМ!$K$34:$K$777,СВЦЭМ!$A$34:$A$777,$A368,СВЦЭМ!$B$34:$B$777,C$366)+'СЕТ СН'!$F$16</f>
        <v>0</v>
      </c>
      <c r="D368" s="36">
        <f>SUMIFS(СВЦЭМ!$K$34:$K$777,СВЦЭМ!$A$34:$A$777,$A368,СВЦЭМ!$B$34:$B$777,D$366)+'СЕТ СН'!$F$16</f>
        <v>0</v>
      </c>
      <c r="E368" s="36">
        <f>SUMIFS(СВЦЭМ!$K$34:$K$777,СВЦЭМ!$A$34:$A$777,$A368,СВЦЭМ!$B$34:$B$777,E$366)+'СЕТ СН'!$F$16</f>
        <v>0</v>
      </c>
      <c r="F368" s="36">
        <f>SUMIFS(СВЦЭМ!$K$34:$K$777,СВЦЭМ!$A$34:$A$777,$A368,СВЦЭМ!$B$34:$B$777,F$366)+'СЕТ СН'!$F$16</f>
        <v>0</v>
      </c>
      <c r="G368" s="36">
        <f>SUMIFS(СВЦЭМ!$K$34:$K$777,СВЦЭМ!$A$34:$A$777,$A368,СВЦЭМ!$B$34:$B$777,G$366)+'СЕТ СН'!$F$16</f>
        <v>0</v>
      </c>
      <c r="H368" s="36">
        <f>SUMIFS(СВЦЭМ!$K$34:$K$777,СВЦЭМ!$A$34:$A$777,$A368,СВЦЭМ!$B$34:$B$777,H$366)+'СЕТ СН'!$F$16</f>
        <v>0</v>
      </c>
      <c r="I368" s="36">
        <f>SUMIFS(СВЦЭМ!$K$34:$K$777,СВЦЭМ!$A$34:$A$777,$A368,СВЦЭМ!$B$34:$B$777,I$366)+'СЕТ СН'!$F$16</f>
        <v>0</v>
      </c>
      <c r="J368" s="36">
        <f>SUMIFS(СВЦЭМ!$K$34:$K$777,СВЦЭМ!$A$34:$A$777,$A368,СВЦЭМ!$B$34:$B$777,J$366)+'СЕТ СН'!$F$16</f>
        <v>0</v>
      </c>
      <c r="K368" s="36">
        <f>SUMIFS(СВЦЭМ!$K$34:$K$777,СВЦЭМ!$A$34:$A$777,$A368,СВЦЭМ!$B$34:$B$777,K$366)+'СЕТ СН'!$F$16</f>
        <v>0</v>
      </c>
      <c r="L368" s="36">
        <f>SUMIFS(СВЦЭМ!$K$34:$K$777,СВЦЭМ!$A$34:$A$777,$A368,СВЦЭМ!$B$34:$B$777,L$366)+'СЕТ СН'!$F$16</f>
        <v>0</v>
      </c>
      <c r="M368" s="36">
        <f>SUMIFS(СВЦЭМ!$K$34:$K$777,СВЦЭМ!$A$34:$A$777,$A368,СВЦЭМ!$B$34:$B$777,M$366)+'СЕТ СН'!$F$16</f>
        <v>0</v>
      </c>
      <c r="N368" s="36">
        <f>SUMIFS(СВЦЭМ!$K$34:$K$777,СВЦЭМ!$A$34:$A$777,$A368,СВЦЭМ!$B$34:$B$777,N$366)+'СЕТ СН'!$F$16</f>
        <v>0</v>
      </c>
      <c r="O368" s="36">
        <f>SUMIFS(СВЦЭМ!$K$34:$K$777,СВЦЭМ!$A$34:$A$777,$A368,СВЦЭМ!$B$34:$B$777,O$366)+'СЕТ СН'!$F$16</f>
        <v>0</v>
      </c>
      <c r="P368" s="36">
        <f>SUMIFS(СВЦЭМ!$K$34:$K$777,СВЦЭМ!$A$34:$A$777,$A368,СВЦЭМ!$B$34:$B$777,P$366)+'СЕТ СН'!$F$16</f>
        <v>0</v>
      </c>
      <c r="Q368" s="36">
        <f>SUMIFS(СВЦЭМ!$K$34:$K$777,СВЦЭМ!$A$34:$A$777,$A368,СВЦЭМ!$B$34:$B$777,Q$366)+'СЕТ СН'!$F$16</f>
        <v>0</v>
      </c>
      <c r="R368" s="36">
        <f>SUMIFS(СВЦЭМ!$K$34:$K$777,СВЦЭМ!$A$34:$A$777,$A368,СВЦЭМ!$B$34:$B$777,R$366)+'СЕТ СН'!$F$16</f>
        <v>0</v>
      </c>
      <c r="S368" s="36">
        <f>SUMIFS(СВЦЭМ!$K$34:$K$777,СВЦЭМ!$A$34:$A$777,$A368,СВЦЭМ!$B$34:$B$777,S$366)+'СЕТ СН'!$F$16</f>
        <v>0</v>
      </c>
      <c r="T368" s="36">
        <f>SUMIFS(СВЦЭМ!$K$34:$K$777,СВЦЭМ!$A$34:$A$777,$A368,СВЦЭМ!$B$34:$B$777,T$366)+'СЕТ СН'!$F$16</f>
        <v>0</v>
      </c>
      <c r="U368" s="36">
        <f>SUMIFS(СВЦЭМ!$K$34:$K$777,СВЦЭМ!$A$34:$A$777,$A368,СВЦЭМ!$B$34:$B$777,U$366)+'СЕТ СН'!$F$16</f>
        <v>0</v>
      </c>
      <c r="V368" s="36">
        <f>SUMIFS(СВЦЭМ!$K$34:$K$777,СВЦЭМ!$A$34:$A$777,$A368,СВЦЭМ!$B$34:$B$777,V$366)+'СЕТ СН'!$F$16</f>
        <v>0</v>
      </c>
      <c r="W368" s="36">
        <f>SUMIFS(СВЦЭМ!$K$34:$K$777,СВЦЭМ!$A$34:$A$777,$A368,СВЦЭМ!$B$34:$B$777,W$366)+'СЕТ СН'!$F$16</f>
        <v>0</v>
      </c>
      <c r="X368" s="36">
        <f>SUMIFS(СВЦЭМ!$K$34:$K$777,СВЦЭМ!$A$34:$A$777,$A368,СВЦЭМ!$B$34:$B$777,X$366)+'СЕТ СН'!$F$16</f>
        <v>0</v>
      </c>
      <c r="Y368" s="36">
        <f>SUMIFS(СВЦЭМ!$K$34:$K$777,СВЦЭМ!$A$34:$A$777,$A368,СВЦЭМ!$B$34:$B$777,Y$366)+'СЕТ СН'!$F$16</f>
        <v>0</v>
      </c>
    </row>
    <row r="369" spans="1:25" ht="15.75" hidden="1" x14ac:dyDescent="0.2">
      <c r="A369" s="35">
        <f t="shared" ref="A369:A397" si="10">A368+1</f>
        <v>44046</v>
      </c>
      <c r="B369" s="36">
        <f>SUMIFS(СВЦЭМ!$K$34:$K$777,СВЦЭМ!$A$34:$A$777,$A369,СВЦЭМ!$B$34:$B$777,B$366)+'СЕТ СН'!$F$16</f>
        <v>0</v>
      </c>
      <c r="C369" s="36">
        <f>SUMIFS(СВЦЭМ!$K$34:$K$777,СВЦЭМ!$A$34:$A$777,$A369,СВЦЭМ!$B$34:$B$777,C$366)+'СЕТ СН'!$F$16</f>
        <v>0</v>
      </c>
      <c r="D369" s="36">
        <f>SUMIFS(СВЦЭМ!$K$34:$K$777,СВЦЭМ!$A$34:$A$777,$A369,СВЦЭМ!$B$34:$B$777,D$366)+'СЕТ СН'!$F$16</f>
        <v>0</v>
      </c>
      <c r="E369" s="36">
        <f>SUMIFS(СВЦЭМ!$K$34:$K$777,СВЦЭМ!$A$34:$A$777,$A369,СВЦЭМ!$B$34:$B$777,E$366)+'СЕТ СН'!$F$16</f>
        <v>0</v>
      </c>
      <c r="F369" s="36">
        <f>SUMIFS(СВЦЭМ!$K$34:$K$777,СВЦЭМ!$A$34:$A$777,$A369,СВЦЭМ!$B$34:$B$777,F$366)+'СЕТ СН'!$F$16</f>
        <v>0</v>
      </c>
      <c r="G369" s="36">
        <f>SUMIFS(СВЦЭМ!$K$34:$K$777,СВЦЭМ!$A$34:$A$777,$A369,СВЦЭМ!$B$34:$B$777,G$366)+'СЕТ СН'!$F$16</f>
        <v>0</v>
      </c>
      <c r="H369" s="36">
        <f>SUMIFS(СВЦЭМ!$K$34:$K$777,СВЦЭМ!$A$34:$A$777,$A369,СВЦЭМ!$B$34:$B$777,H$366)+'СЕТ СН'!$F$16</f>
        <v>0</v>
      </c>
      <c r="I369" s="36">
        <f>SUMIFS(СВЦЭМ!$K$34:$K$777,СВЦЭМ!$A$34:$A$777,$A369,СВЦЭМ!$B$34:$B$777,I$366)+'СЕТ СН'!$F$16</f>
        <v>0</v>
      </c>
      <c r="J369" s="36">
        <f>SUMIFS(СВЦЭМ!$K$34:$K$777,СВЦЭМ!$A$34:$A$777,$A369,СВЦЭМ!$B$34:$B$777,J$366)+'СЕТ СН'!$F$16</f>
        <v>0</v>
      </c>
      <c r="K369" s="36">
        <f>SUMIFS(СВЦЭМ!$K$34:$K$777,СВЦЭМ!$A$34:$A$777,$A369,СВЦЭМ!$B$34:$B$777,K$366)+'СЕТ СН'!$F$16</f>
        <v>0</v>
      </c>
      <c r="L369" s="36">
        <f>SUMIFS(СВЦЭМ!$K$34:$K$777,СВЦЭМ!$A$34:$A$777,$A369,СВЦЭМ!$B$34:$B$777,L$366)+'СЕТ СН'!$F$16</f>
        <v>0</v>
      </c>
      <c r="M369" s="36">
        <f>SUMIFS(СВЦЭМ!$K$34:$K$777,СВЦЭМ!$A$34:$A$777,$A369,СВЦЭМ!$B$34:$B$777,M$366)+'СЕТ СН'!$F$16</f>
        <v>0</v>
      </c>
      <c r="N369" s="36">
        <f>SUMIFS(СВЦЭМ!$K$34:$K$777,СВЦЭМ!$A$34:$A$777,$A369,СВЦЭМ!$B$34:$B$777,N$366)+'СЕТ СН'!$F$16</f>
        <v>0</v>
      </c>
      <c r="O369" s="36">
        <f>SUMIFS(СВЦЭМ!$K$34:$K$777,СВЦЭМ!$A$34:$A$777,$A369,СВЦЭМ!$B$34:$B$777,O$366)+'СЕТ СН'!$F$16</f>
        <v>0</v>
      </c>
      <c r="P369" s="36">
        <f>SUMIFS(СВЦЭМ!$K$34:$K$777,СВЦЭМ!$A$34:$A$777,$A369,СВЦЭМ!$B$34:$B$777,P$366)+'СЕТ СН'!$F$16</f>
        <v>0</v>
      </c>
      <c r="Q369" s="36">
        <f>SUMIFS(СВЦЭМ!$K$34:$K$777,СВЦЭМ!$A$34:$A$777,$A369,СВЦЭМ!$B$34:$B$777,Q$366)+'СЕТ СН'!$F$16</f>
        <v>0</v>
      </c>
      <c r="R369" s="36">
        <f>SUMIFS(СВЦЭМ!$K$34:$K$777,СВЦЭМ!$A$34:$A$777,$A369,СВЦЭМ!$B$34:$B$777,R$366)+'СЕТ СН'!$F$16</f>
        <v>0</v>
      </c>
      <c r="S369" s="36">
        <f>SUMIFS(СВЦЭМ!$K$34:$K$777,СВЦЭМ!$A$34:$A$777,$A369,СВЦЭМ!$B$34:$B$777,S$366)+'СЕТ СН'!$F$16</f>
        <v>0</v>
      </c>
      <c r="T369" s="36">
        <f>SUMIFS(СВЦЭМ!$K$34:$K$777,СВЦЭМ!$A$34:$A$777,$A369,СВЦЭМ!$B$34:$B$777,T$366)+'СЕТ СН'!$F$16</f>
        <v>0</v>
      </c>
      <c r="U369" s="36">
        <f>SUMIFS(СВЦЭМ!$K$34:$K$777,СВЦЭМ!$A$34:$A$777,$A369,СВЦЭМ!$B$34:$B$777,U$366)+'СЕТ СН'!$F$16</f>
        <v>0</v>
      </c>
      <c r="V369" s="36">
        <f>SUMIFS(СВЦЭМ!$K$34:$K$777,СВЦЭМ!$A$34:$A$777,$A369,СВЦЭМ!$B$34:$B$777,V$366)+'СЕТ СН'!$F$16</f>
        <v>0</v>
      </c>
      <c r="W369" s="36">
        <f>SUMIFS(СВЦЭМ!$K$34:$K$777,СВЦЭМ!$A$34:$A$777,$A369,СВЦЭМ!$B$34:$B$777,W$366)+'СЕТ СН'!$F$16</f>
        <v>0</v>
      </c>
      <c r="X369" s="36">
        <f>SUMIFS(СВЦЭМ!$K$34:$K$777,СВЦЭМ!$A$34:$A$777,$A369,СВЦЭМ!$B$34:$B$777,X$366)+'СЕТ СН'!$F$16</f>
        <v>0</v>
      </c>
      <c r="Y369" s="36">
        <f>SUMIFS(СВЦЭМ!$K$34:$K$777,СВЦЭМ!$A$34:$A$777,$A369,СВЦЭМ!$B$34:$B$777,Y$366)+'СЕТ СН'!$F$16</f>
        <v>0</v>
      </c>
    </row>
    <row r="370" spans="1:25" ht="15.75" hidden="1" x14ac:dyDescent="0.2">
      <c r="A370" s="35">
        <f t="shared" si="10"/>
        <v>44047</v>
      </c>
      <c r="B370" s="36">
        <f>SUMIFS(СВЦЭМ!$K$34:$K$777,СВЦЭМ!$A$34:$A$777,$A370,СВЦЭМ!$B$34:$B$777,B$366)+'СЕТ СН'!$F$16</f>
        <v>0</v>
      </c>
      <c r="C370" s="36">
        <f>SUMIFS(СВЦЭМ!$K$34:$K$777,СВЦЭМ!$A$34:$A$777,$A370,СВЦЭМ!$B$34:$B$777,C$366)+'СЕТ СН'!$F$16</f>
        <v>0</v>
      </c>
      <c r="D370" s="36">
        <f>SUMIFS(СВЦЭМ!$K$34:$K$777,СВЦЭМ!$A$34:$A$777,$A370,СВЦЭМ!$B$34:$B$777,D$366)+'СЕТ СН'!$F$16</f>
        <v>0</v>
      </c>
      <c r="E370" s="36">
        <f>SUMIFS(СВЦЭМ!$K$34:$K$777,СВЦЭМ!$A$34:$A$777,$A370,СВЦЭМ!$B$34:$B$777,E$366)+'СЕТ СН'!$F$16</f>
        <v>0</v>
      </c>
      <c r="F370" s="36">
        <f>SUMIFS(СВЦЭМ!$K$34:$K$777,СВЦЭМ!$A$34:$A$777,$A370,СВЦЭМ!$B$34:$B$777,F$366)+'СЕТ СН'!$F$16</f>
        <v>0</v>
      </c>
      <c r="G370" s="36">
        <f>SUMIFS(СВЦЭМ!$K$34:$K$777,СВЦЭМ!$A$34:$A$777,$A370,СВЦЭМ!$B$34:$B$777,G$366)+'СЕТ СН'!$F$16</f>
        <v>0</v>
      </c>
      <c r="H370" s="36">
        <f>SUMIFS(СВЦЭМ!$K$34:$K$777,СВЦЭМ!$A$34:$A$777,$A370,СВЦЭМ!$B$34:$B$777,H$366)+'СЕТ СН'!$F$16</f>
        <v>0</v>
      </c>
      <c r="I370" s="36">
        <f>SUMIFS(СВЦЭМ!$K$34:$K$777,СВЦЭМ!$A$34:$A$777,$A370,СВЦЭМ!$B$34:$B$777,I$366)+'СЕТ СН'!$F$16</f>
        <v>0</v>
      </c>
      <c r="J370" s="36">
        <f>SUMIFS(СВЦЭМ!$K$34:$K$777,СВЦЭМ!$A$34:$A$777,$A370,СВЦЭМ!$B$34:$B$777,J$366)+'СЕТ СН'!$F$16</f>
        <v>0</v>
      </c>
      <c r="K370" s="36">
        <f>SUMIFS(СВЦЭМ!$K$34:$K$777,СВЦЭМ!$A$34:$A$777,$A370,СВЦЭМ!$B$34:$B$777,K$366)+'СЕТ СН'!$F$16</f>
        <v>0</v>
      </c>
      <c r="L370" s="36">
        <f>SUMIFS(СВЦЭМ!$K$34:$K$777,СВЦЭМ!$A$34:$A$777,$A370,СВЦЭМ!$B$34:$B$777,L$366)+'СЕТ СН'!$F$16</f>
        <v>0</v>
      </c>
      <c r="M370" s="36">
        <f>SUMIFS(СВЦЭМ!$K$34:$K$777,СВЦЭМ!$A$34:$A$777,$A370,СВЦЭМ!$B$34:$B$777,M$366)+'СЕТ СН'!$F$16</f>
        <v>0</v>
      </c>
      <c r="N370" s="36">
        <f>SUMIFS(СВЦЭМ!$K$34:$K$777,СВЦЭМ!$A$34:$A$777,$A370,СВЦЭМ!$B$34:$B$777,N$366)+'СЕТ СН'!$F$16</f>
        <v>0</v>
      </c>
      <c r="O370" s="36">
        <f>SUMIFS(СВЦЭМ!$K$34:$K$777,СВЦЭМ!$A$34:$A$777,$A370,СВЦЭМ!$B$34:$B$777,O$366)+'СЕТ СН'!$F$16</f>
        <v>0</v>
      </c>
      <c r="P370" s="36">
        <f>SUMIFS(СВЦЭМ!$K$34:$K$777,СВЦЭМ!$A$34:$A$777,$A370,СВЦЭМ!$B$34:$B$777,P$366)+'СЕТ СН'!$F$16</f>
        <v>0</v>
      </c>
      <c r="Q370" s="36">
        <f>SUMIFS(СВЦЭМ!$K$34:$K$777,СВЦЭМ!$A$34:$A$777,$A370,СВЦЭМ!$B$34:$B$777,Q$366)+'СЕТ СН'!$F$16</f>
        <v>0</v>
      </c>
      <c r="R370" s="36">
        <f>SUMIFS(СВЦЭМ!$K$34:$K$777,СВЦЭМ!$A$34:$A$777,$A370,СВЦЭМ!$B$34:$B$777,R$366)+'СЕТ СН'!$F$16</f>
        <v>0</v>
      </c>
      <c r="S370" s="36">
        <f>SUMIFS(СВЦЭМ!$K$34:$K$777,СВЦЭМ!$A$34:$A$777,$A370,СВЦЭМ!$B$34:$B$777,S$366)+'СЕТ СН'!$F$16</f>
        <v>0</v>
      </c>
      <c r="T370" s="36">
        <f>SUMIFS(СВЦЭМ!$K$34:$K$777,СВЦЭМ!$A$34:$A$777,$A370,СВЦЭМ!$B$34:$B$777,T$366)+'СЕТ СН'!$F$16</f>
        <v>0</v>
      </c>
      <c r="U370" s="36">
        <f>SUMIFS(СВЦЭМ!$K$34:$K$777,СВЦЭМ!$A$34:$A$777,$A370,СВЦЭМ!$B$34:$B$777,U$366)+'СЕТ СН'!$F$16</f>
        <v>0</v>
      </c>
      <c r="V370" s="36">
        <f>SUMIFS(СВЦЭМ!$K$34:$K$777,СВЦЭМ!$A$34:$A$777,$A370,СВЦЭМ!$B$34:$B$777,V$366)+'СЕТ СН'!$F$16</f>
        <v>0</v>
      </c>
      <c r="W370" s="36">
        <f>SUMIFS(СВЦЭМ!$K$34:$K$777,СВЦЭМ!$A$34:$A$777,$A370,СВЦЭМ!$B$34:$B$777,W$366)+'СЕТ СН'!$F$16</f>
        <v>0</v>
      </c>
      <c r="X370" s="36">
        <f>SUMIFS(СВЦЭМ!$K$34:$K$777,СВЦЭМ!$A$34:$A$777,$A370,СВЦЭМ!$B$34:$B$777,X$366)+'СЕТ СН'!$F$16</f>
        <v>0</v>
      </c>
      <c r="Y370" s="36">
        <f>SUMIFS(СВЦЭМ!$K$34:$K$777,СВЦЭМ!$A$34:$A$777,$A370,СВЦЭМ!$B$34:$B$777,Y$366)+'СЕТ СН'!$F$16</f>
        <v>0</v>
      </c>
    </row>
    <row r="371" spans="1:25" ht="15.75" hidden="1" x14ac:dyDescent="0.2">
      <c r="A371" s="35">
        <f t="shared" si="10"/>
        <v>44048</v>
      </c>
      <c r="B371" s="36">
        <f>SUMIFS(СВЦЭМ!$K$34:$K$777,СВЦЭМ!$A$34:$A$777,$A371,СВЦЭМ!$B$34:$B$777,B$366)+'СЕТ СН'!$F$16</f>
        <v>0</v>
      </c>
      <c r="C371" s="36">
        <f>SUMIFS(СВЦЭМ!$K$34:$K$777,СВЦЭМ!$A$34:$A$777,$A371,СВЦЭМ!$B$34:$B$777,C$366)+'СЕТ СН'!$F$16</f>
        <v>0</v>
      </c>
      <c r="D371" s="36">
        <f>SUMIFS(СВЦЭМ!$K$34:$K$777,СВЦЭМ!$A$34:$A$777,$A371,СВЦЭМ!$B$34:$B$777,D$366)+'СЕТ СН'!$F$16</f>
        <v>0</v>
      </c>
      <c r="E371" s="36">
        <f>SUMIFS(СВЦЭМ!$K$34:$K$777,СВЦЭМ!$A$34:$A$777,$A371,СВЦЭМ!$B$34:$B$777,E$366)+'СЕТ СН'!$F$16</f>
        <v>0</v>
      </c>
      <c r="F371" s="36">
        <f>SUMIFS(СВЦЭМ!$K$34:$K$777,СВЦЭМ!$A$34:$A$777,$A371,СВЦЭМ!$B$34:$B$777,F$366)+'СЕТ СН'!$F$16</f>
        <v>0</v>
      </c>
      <c r="G371" s="36">
        <f>SUMIFS(СВЦЭМ!$K$34:$K$777,СВЦЭМ!$A$34:$A$777,$A371,СВЦЭМ!$B$34:$B$777,G$366)+'СЕТ СН'!$F$16</f>
        <v>0</v>
      </c>
      <c r="H371" s="36">
        <f>SUMIFS(СВЦЭМ!$K$34:$K$777,СВЦЭМ!$A$34:$A$777,$A371,СВЦЭМ!$B$34:$B$777,H$366)+'СЕТ СН'!$F$16</f>
        <v>0</v>
      </c>
      <c r="I371" s="36">
        <f>SUMIFS(СВЦЭМ!$K$34:$K$777,СВЦЭМ!$A$34:$A$777,$A371,СВЦЭМ!$B$34:$B$777,I$366)+'СЕТ СН'!$F$16</f>
        <v>0</v>
      </c>
      <c r="J371" s="36">
        <f>SUMIFS(СВЦЭМ!$K$34:$K$777,СВЦЭМ!$A$34:$A$777,$A371,СВЦЭМ!$B$34:$B$777,J$366)+'СЕТ СН'!$F$16</f>
        <v>0</v>
      </c>
      <c r="K371" s="36">
        <f>SUMIFS(СВЦЭМ!$K$34:$K$777,СВЦЭМ!$A$34:$A$777,$A371,СВЦЭМ!$B$34:$B$777,K$366)+'СЕТ СН'!$F$16</f>
        <v>0</v>
      </c>
      <c r="L371" s="36">
        <f>SUMIFS(СВЦЭМ!$K$34:$K$777,СВЦЭМ!$A$34:$A$777,$A371,СВЦЭМ!$B$34:$B$777,L$366)+'СЕТ СН'!$F$16</f>
        <v>0</v>
      </c>
      <c r="M371" s="36">
        <f>SUMIFS(СВЦЭМ!$K$34:$K$777,СВЦЭМ!$A$34:$A$777,$A371,СВЦЭМ!$B$34:$B$777,M$366)+'СЕТ СН'!$F$16</f>
        <v>0</v>
      </c>
      <c r="N371" s="36">
        <f>SUMIFS(СВЦЭМ!$K$34:$K$777,СВЦЭМ!$A$34:$A$777,$A371,СВЦЭМ!$B$34:$B$777,N$366)+'СЕТ СН'!$F$16</f>
        <v>0</v>
      </c>
      <c r="O371" s="36">
        <f>SUMIFS(СВЦЭМ!$K$34:$K$777,СВЦЭМ!$A$34:$A$777,$A371,СВЦЭМ!$B$34:$B$777,O$366)+'СЕТ СН'!$F$16</f>
        <v>0</v>
      </c>
      <c r="P371" s="36">
        <f>SUMIFS(СВЦЭМ!$K$34:$K$777,СВЦЭМ!$A$34:$A$777,$A371,СВЦЭМ!$B$34:$B$777,P$366)+'СЕТ СН'!$F$16</f>
        <v>0</v>
      </c>
      <c r="Q371" s="36">
        <f>SUMIFS(СВЦЭМ!$K$34:$K$777,СВЦЭМ!$A$34:$A$777,$A371,СВЦЭМ!$B$34:$B$777,Q$366)+'СЕТ СН'!$F$16</f>
        <v>0</v>
      </c>
      <c r="R371" s="36">
        <f>SUMIFS(СВЦЭМ!$K$34:$K$777,СВЦЭМ!$A$34:$A$777,$A371,СВЦЭМ!$B$34:$B$777,R$366)+'СЕТ СН'!$F$16</f>
        <v>0</v>
      </c>
      <c r="S371" s="36">
        <f>SUMIFS(СВЦЭМ!$K$34:$K$777,СВЦЭМ!$A$34:$A$777,$A371,СВЦЭМ!$B$34:$B$777,S$366)+'СЕТ СН'!$F$16</f>
        <v>0</v>
      </c>
      <c r="T371" s="36">
        <f>SUMIFS(СВЦЭМ!$K$34:$K$777,СВЦЭМ!$A$34:$A$777,$A371,СВЦЭМ!$B$34:$B$777,T$366)+'СЕТ СН'!$F$16</f>
        <v>0</v>
      </c>
      <c r="U371" s="36">
        <f>SUMIFS(СВЦЭМ!$K$34:$K$777,СВЦЭМ!$A$34:$A$777,$A371,СВЦЭМ!$B$34:$B$777,U$366)+'СЕТ СН'!$F$16</f>
        <v>0</v>
      </c>
      <c r="V371" s="36">
        <f>SUMIFS(СВЦЭМ!$K$34:$K$777,СВЦЭМ!$A$34:$A$777,$A371,СВЦЭМ!$B$34:$B$777,V$366)+'СЕТ СН'!$F$16</f>
        <v>0</v>
      </c>
      <c r="W371" s="36">
        <f>SUMIFS(СВЦЭМ!$K$34:$K$777,СВЦЭМ!$A$34:$A$777,$A371,СВЦЭМ!$B$34:$B$777,W$366)+'СЕТ СН'!$F$16</f>
        <v>0</v>
      </c>
      <c r="X371" s="36">
        <f>SUMIFS(СВЦЭМ!$K$34:$K$777,СВЦЭМ!$A$34:$A$777,$A371,СВЦЭМ!$B$34:$B$777,X$366)+'СЕТ СН'!$F$16</f>
        <v>0</v>
      </c>
      <c r="Y371" s="36">
        <f>SUMIFS(СВЦЭМ!$K$34:$K$777,СВЦЭМ!$A$34:$A$777,$A371,СВЦЭМ!$B$34:$B$777,Y$366)+'СЕТ СН'!$F$16</f>
        <v>0</v>
      </c>
    </row>
    <row r="372" spans="1:25" ht="15.75" hidden="1" x14ac:dyDescent="0.2">
      <c r="A372" s="35">
        <f t="shared" si="10"/>
        <v>44049</v>
      </c>
      <c r="B372" s="36">
        <f>SUMIFS(СВЦЭМ!$K$34:$K$777,СВЦЭМ!$A$34:$A$777,$A372,СВЦЭМ!$B$34:$B$777,B$366)+'СЕТ СН'!$F$16</f>
        <v>0</v>
      </c>
      <c r="C372" s="36">
        <f>SUMIFS(СВЦЭМ!$K$34:$K$777,СВЦЭМ!$A$34:$A$777,$A372,СВЦЭМ!$B$34:$B$777,C$366)+'СЕТ СН'!$F$16</f>
        <v>0</v>
      </c>
      <c r="D372" s="36">
        <f>SUMIFS(СВЦЭМ!$K$34:$K$777,СВЦЭМ!$A$34:$A$777,$A372,СВЦЭМ!$B$34:$B$777,D$366)+'СЕТ СН'!$F$16</f>
        <v>0</v>
      </c>
      <c r="E372" s="36">
        <f>SUMIFS(СВЦЭМ!$K$34:$K$777,СВЦЭМ!$A$34:$A$777,$A372,СВЦЭМ!$B$34:$B$777,E$366)+'СЕТ СН'!$F$16</f>
        <v>0</v>
      </c>
      <c r="F372" s="36">
        <f>SUMIFS(СВЦЭМ!$K$34:$K$777,СВЦЭМ!$A$34:$A$777,$A372,СВЦЭМ!$B$34:$B$777,F$366)+'СЕТ СН'!$F$16</f>
        <v>0</v>
      </c>
      <c r="G372" s="36">
        <f>SUMIFS(СВЦЭМ!$K$34:$K$777,СВЦЭМ!$A$34:$A$777,$A372,СВЦЭМ!$B$34:$B$777,G$366)+'СЕТ СН'!$F$16</f>
        <v>0</v>
      </c>
      <c r="H372" s="36">
        <f>SUMIFS(СВЦЭМ!$K$34:$K$777,СВЦЭМ!$A$34:$A$777,$A372,СВЦЭМ!$B$34:$B$777,H$366)+'СЕТ СН'!$F$16</f>
        <v>0</v>
      </c>
      <c r="I372" s="36">
        <f>SUMIFS(СВЦЭМ!$K$34:$K$777,СВЦЭМ!$A$34:$A$777,$A372,СВЦЭМ!$B$34:$B$777,I$366)+'СЕТ СН'!$F$16</f>
        <v>0</v>
      </c>
      <c r="J372" s="36">
        <f>SUMIFS(СВЦЭМ!$K$34:$K$777,СВЦЭМ!$A$34:$A$777,$A372,СВЦЭМ!$B$34:$B$777,J$366)+'СЕТ СН'!$F$16</f>
        <v>0</v>
      </c>
      <c r="K372" s="36">
        <f>SUMIFS(СВЦЭМ!$K$34:$K$777,СВЦЭМ!$A$34:$A$777,$A372,СВЦЭМ!$B$34:$B$777,K$366)+'СЕТ СН'!$F$16</f>
        <v>0</v>
      </c>
      <c r="L372" s="36">
        <f>SUMIFS(СВЦЭМ!$K$34:$K$777,СВЦЭМ!$A$34:$A$777,$A372,СВЦЭМ!$B$34:$B$777,L$366)+'СЕТ СН'!$F$16</f>
        <v>0</v>
      </c>
      <c r="M372" s="36">
        <f>SUMIFS(СВЦЭМ!$K$34:$K$777,СВЦЭМ!$A$34:$A$777,$A372,СВЦЭМ!$B$34:$B$777,M$366)+'СЕТ СН'!$F$16</f>
        <v>0</v>
      </c>
      <c r="N372" s="36">
        <f>SUMIFS(СВЦЭМ!$K$34:$K$777,СВЦЭМ!$A$34:$A$777,$A372,СВЦЭМ!$B$34:$B$777,N$366)+'СЕТ СН'!$F$16</f>
        <v>0</v>
      </c>
      <c r="O372" s="36">
        <f>SUMIFS(СВЦЭМ!$K$34:$K$777,СВЦЭМ!$A$34:$A$777,$A372,СВЦЭМ!$B$34:$B$777,O$366)+'СЕТ СН'!$F$16</f>
        <v>0</v>
      </c>
      <c r="P372" s="36">
        <f>SUMIFS(СВЦЭМ!$K$34:$K$777,СВЦЭМ!$A$34:$A$777,$A372,СВЦЭМ!$B$34:$B$777,P$366)+'СЕТ СН'!$F$16</f>
        <v>0</v>
      </c>
      <c r="Q372" s="36">
        <f>SUMIFS(СВЦЭМ!$K$34:$K$777,СВЦЭМ!$A$34:$A$777,$A372,СВЦЭМ!$B$34:$B$777,Q$366)+'СЕТ СН'!$F$16</f>
        <v>0</v>
      </c>
      <c r="R372" s="36">
        <f>SUMIFS(СВЦЭМ!$K$34:$K$777,СВЦЭМ!$A$34:$A$777,$A372,СВЦЭМ!$B$34:$B$777,R$366)+'СЕТ СН'!$F$16</f>
        <v>0</v>
      </c>
      <c r="S372" s="36">
        <f>SUMIFS(СВЦЭМ!$K$34:$K$777,СВЦЭМ!$A$34:$A$777,$A372,СВЦЭМ!$B$34:$B$777,S$366)+'СЕТ СН'!$F$16</f>
        <v>0</v>
      </c>
      <c r="T372" s="36">
        <f>SUMIFS(СВЦЭМ!$K$34:$K$777,СВЦЭМ!$A$34:$A$777,$A372,СВЦЭМ!$B$34:$B$777,T$366)+'СЕТ СН'!$F$16</f>
        <v>0</v>
      </c>
      <c r="U372" s="36">
        <f>SUMIFS(СВЦЭМ!$K$34:$K$777,СВЦЭМ!$A$34:$A$777,$A372,СВЦЭМ!$B$34:$B$777,U$366)+'СЕТ СН'!$F$16</f>
        <v>0</v>
      </c>
      <c r="V372" s="36">
        <f>SUMIFS(СВЦЭМ!$K$34:$K$777,СВЦЭМ!$A$34:$A$777,$A372,СВЦЭМ!$B$34:$B$777,V$366)+'СЕТ СН'!$F$16</f>
        <v>0</v>
      </c>
      <c r="W372" s="36">
        <f>SUMIFS(СВЦЭМ!$K$34:$K$777,СВЦЭМ!$A$34:$A$777,$A372,СВЦЭМ!$B$34:$B$777,W$366)+'СЕТ СН'!$F$16</f>
        <v>0</v>
      </c>
      <c r="X372" s="36">
        <f>SUMIFS(СВЦЭМ!$K$34:$K$777,СВЦЭМ!$A$34:$A$777,$A372,СВЦЭМ!$B$34:$B$777,X$366)+'СЕТ СН'!$F$16</f>
        <v>0</v>
      </c>
      <c r="Y372" s="36">
        <f>SUMIFS(СВЦЭМ!$K$34:$K$777,СВЦЭМ!$A$34:$A$777,$A372,СВЦЭМ!$B$34:$B$777,Y$366)+'СЕТ СН'!$F$16</f>
        <v>0</v>
      </c>
    </row>
    <row r="373" spans="1:25" ht="15.75" hidden="1" x14ac:dyDescent="0.2">
      <c r="A373" s="35">
        <f t="shared" si="10"/>
        <v>44050</v>
      </c>
      <c r="B373" s="36">
        <f>SUMIFS(СВЦЭМ!$K$34:$K$777,СВЦЭМ!$A$34:$A$777,$A373,СВЦЭМ!$B$34:$B$777,B$366)+'СЕТ СН'!$F$16</f>
        <v>0</v>
      </c>
      <c r="C373" s="36">
        <f>SUMIFS(СВЦЭМ!$K$34:$K$777,СВЦЭМ!$A$34:$A$777,$A373,СВЦЭМ!$B$34:$B$777,C$366)+'СЕТ СН'!$F$16</f>
        <v>0</v>
      </c>
      <c r="D373" s="36">
        <f>SUMIFS(СВЦЭМ!$K$34:$K$777,СВЦЭМ!$A$34:$A$777,$A373,СВЦЭМ!$B$34:$B$777,D$366)+'СЕТ СН'!$F$16</f>
        <v>0</v>
      </c>
      <c r="E373" s="36">
        <f>SUMIFS(СВЦЭМ!$K$34:$K$777,СВЦЭМ!$A$34:$A$777,$A373,СВЦЭМ!$B$34:$B$777,E$366)+'СЕТ СН'!$F$16</f>
        <v>0</v>
      </c>
      <c r="F373" s="36">
        <f>SUMIFS(СВЦЭМ!$K$34:$K$777,СВЦЭМ!$A$34:$A$777,$A373,СВЦЭМ!$B$34:$B$777,F$366)+'СЕТ СН'!$F$16</f>
        <v>0</v>
      </c>
      <c r="G373" s="36">
        <f>SUMIFS(СВЦЭМ!$K$34:$K$777,СВЦЭМ!$A$34:$A$777,$A373,СВЦЭМ!$B$34:$B$777,G$366)+'СЕТ СН'!$F$16</f>
        <v>0</v>
      </c>
      <c r="H373" s="36">
        <f>SUMIFS(СВЦЭМ!$K$34:$K$777,СВЦЭМ!$A$34:$A$777,$A373,СВЦЭМ!$B$34:$B$777,H$366)+'СЕТ СН'!$F$16</f>
        <v>0</v>
      </c>
      <c r="I373" s="36">
        <f>SUMIFS(СВЦЭМ!$K$34:$K$777,СВЦЭМ!$A$34:$A$777,$A373,СВЦЭМ!$B$34:$B$777,I$366)+'СЕТ СН'!$F$16</f>
        <v>0</v>
      </c>
      <c r="J373" s="36">
        <f>SUMIFS(СВЦЭМ!$K$34:$K$777,СВЦЭМ!$A$34:$A$777,$A373,СВЦЭМ!$B$34:$B$777,J$366)+'СЕТ СН'!$F$16</f>
        <v>0</v>
      </c>
      <c r="K373" s="36">
        <f>SUMIFS(СВЦЭМ!$K$34:$K$777,СВЦЭМ!$A$34:$A$777,$A373,СВЦЭМ!$B$34:$B$777,K$366)+'СЕТ СН'!$F$16</f>
        <v>0</v>
      </c>
      <c r="L373" s="36">
        <f>SUMIFS(СВЦЭМ!$K$34:$K$777,СВЦЭМ!$A$34:$A$777,$A373,СВЦЭМ!$B$34:$B$777,L$366)+'СЕТ СН'!$F$16</f>
        <v>0</v>
      </c>
      <c r="M373" s="36">
        <f>SUMIFS(СВЦЭМ!$K$34:$K$777,СВЦЭМ!$A$34:$A$777,$A373,СВЦЭМ!$B$34:$B$777,M$366)+'СЕТ СН'!$F$16</f>
        <v>0</v>
      </c>
      <c r="N373" s="36">
        <f>SUMIFS(СВЦЭМ!$K$34:$K$777,СВЦЭМ!$A$34:$A$777,$A373,СВЦЭМ!$B$34:$B$777,N$366)+'СЕТ СН'!$F$16</f>
        <v>0</v>
      </c>
      <c r="O373" s="36">
        <f>SUMIFS(СВЦЭМ!$K$34:$K$777,СВЦЭМ!$A$34:$A$777,$A373,СВЦЭМ!$B$34:$B$777,O$366)+'СЕТ СН'!$F$16</f>
        <v>0</v>
      </c>
      <c r="P373" s="36">
        <f>SUMIFS(СВЦЭМ!$K$34:$K$777,СВЦЭМ!$A$34:$A$777,$A373,СВЦЭМ!$B$34:$B$777,P$366)+'СЕТ СН'!$F$16</f>
        <v>0</v>
      </c>
      <c r="Q373" s="36">
        <f>SUMIFS(СВЦЭМ!$K$34:$K$777,СВЦЭМ!$A$34:$A$777,$A373,СВЦЭМ!$B$34:$B$777,Q$366)+'СЕТ СН'!$F$16</f>
        <v>0</v>
      </c>
      <c r="R373" s="36">
        <f>SUMIFS(СВЦЭМ!$K$34:$K$777,СВЦЭМ!$A$34:$A$777,$A373,СВЦЭМ!$B$34:$B$777,R$366)+'СЕТ СН'!$F$16</f>
        <v>0</v>
      </c>
      <c r="S373" s="36">
        <f>SUMIFS(СВЦЭМ!$K$34:$K$777,СВЦЭМ!$A$34:$A$777,$A373,СВЦЭМ!$B$34:$B$777,S$366)+'СЕТ СН'!$F$16</f>
        <v>0</v>
      </c>
      <c r="T373" s="36">
        <f>SUMIFS(СВЦЭМ!$K$34:$K$777,СВЦЭМ!$A$34:$A$777,$A373,СВЦЭМ!$B$34:$B$777,T$366)+'СЕТ СН'!$F$16</f>
        <v>0</v>
      </c>
      <c r="U373" s="36">
        <f>SUMIFS(СВЦЭМ!$K$34:$K$777,СВЦЭМ!$A$34:$A$777,$A373,СВЦЭМ!$B$34:$B$777,U$366)+'СЕТ СН'!$F$16</f>
        <v>0</v>
      </c>
      <c r="V373" s="36">
        <f>SUMIFS(СВЦЭМ!$K$34:$K$777,СВЦЭМ!$A$34:$A$777,$A373,СВЦЭМ!$B$34:$B$777,V$366)+'СЕТ СН'!$F$16</f>
        <v>0</v>
      </c>
      <c r="W373" s="36">
        <f>SUMIFS(СВЦЭМ!$K$34:$K$777,СВЦЭМ!$A$34:$A$777,$A373,СВЦЭМ!$B$34:$B$777,W$366)+'СЕТ СН'!$F$16</f>
        <v>0</v>
      </c>
      <c r="X373" s="36">
        <f>SUMIFS(СВЦЭМ!$K$34:$K$777,СВЦЭМ!$A$34:$A$777,$A373,СВЦЭМ!$B$34:$B$777,X$366)+'СЕТ СН'!$F$16</f>
        <v>0</v>
      </c>
      <c r="Y373" s="36">
        <f>SUMIFS(СВЦЭМ!$K$34:$K$777,СВЦЭМ!$A$34:$A$777,$A373,СВЦЭМ!$B$34:$B$777,Y$366)+'СЕТ СН'!$F$16</f>
        <v>0</v>
      </c>
    </row>
    <row r="374" spans="1:25" ht="15.75" hidden="1" x14ac:dyDescent="0.2">
      <c r="A374" s="35">
        <f t="shared" si="10"/>
        <v>44051</v>
      </c>
      <c r="B374" s="36">
        <f>SUMIFS(СВЦЭМ!$K$34:$K$777,СВЦЭМ!$A$34:$A$777,$A374,СВЦЭМ!$B$34:$B$777,B$366)+'СЕТ СН'!$F$16</f>
        <v>0</v>
      </c>
      <c r="C374" s="36">
        <f>SUMIFS(СВЦЭМ!$K$34:$K$777,СВЦЭМ!$A$34:$A$777,$A374,СВЦЭМ!$B$34:$B$777,C$366)+'СЕТ СН'!$F$16</f>
        <v>0</v>
      </c>
      <c r="D374" s="36">
        <f>SUMIFS(СВЦЭМ!$K$34:$K$777,СВЦЭМ!$A$34:$A$777,$A374,СВЦЭМ!$B$34:$B$777,D$366)+'СЕТ СН'!$F$16</f>
        <v>0</v>
      </c>
      <c r="E374" s="36">
        <f>SUMIFS(СВЦЭМ!$K$34:$K$777,СВЦЭМ!$A$34:$A$777,$A374,СВЦЭМ!$B$34:$B$777,E$366)+'СЕТ СН'!$F$16</f>
        <v>0</v>
      </c>
      <c r="F374" s="36">
        <f>SUMIFS(СВЦЭМ!$K$34:$K$777,СВЦЭМ!$A$34:$A$777,$A374,СВЦЭМ!$B$34:$B$777,F$366)+'СЕТ СН'!$F$16</f>
        <v>0</v>
      </c>
      <c r="G374" s="36">
        <f>SUMIFS(СВЦЭМ!$K$34:$K$777,СВЦЭМ!$A$34:$A$777,$A374,СВЦЭМ!$B$34:$B$777,G$366)+'СЕТ СН'!$F$16</f>
        <v>0</v>
      </c>
      <c r="H374" s="36">
        <f>SUMIFS(СВЦЭМ!$K$34:$K$777,СВЦЭМ!$A$34:$A$777,$A374,СВЦЭМ!$B$34:$B$777,H$366)+'СЕТ СН'!$F$16</f>
        <v>0</v>
      </c>
      <c r="I374" s="36">
        <f>SUMIFS(СВЦЭМ!$K$34:$K$777,СВЦЭМ!$A$34:$A$777,$A374,СВЦЭМ!$B$34:$B$777,I$366)+'СЕТ СН'!$F$16</f>
        <v>0</v>
      </c>
      <c r="J374" s="36">
        <f>SUMIFS(СВЦЭМ!$K$34:$K$777,СВЦЭМ!$A$34:$A$777,$A374,СВЦЭМ!$B$34:$B$777,J$366)+'СЕТ СН'!$F$16</f>
        <v>0</v>
      </c>
      <c r="K374" s="36">
        <f>SUMIFS(СВЦЭМ!$K$34:$K$777,СВЦЭМ!$A$34:$A$777,$A374,СВЦЭМ!$B$34:$B$777,K$366)+'СЕТ СН'!$F$16</f>
        <v>0</v>
      </c>
      <c r="L374" s="36">
        <f>SUMIFS(СВЦЭМ!$K$34:$K$777,СВЦЭМ!$A$34:$A$777,$A374,СВЦЭМ!$B$34:$B$777,L$366)+'СЕТ СН'!$F$16</f>
        <v>0</v>
      </c>
      <c r="M374" s="36">
        <f>SUMIFS(СВЦЭМ!$K$34:$K$777,СВЦЭМ!$A$34:$A$777,$A374,СВЦЭМ!$B$34:$B$777,M$366)+'СЕТ СН'!$F$16</f>
        <v>0</v>
      </c>
      <c r="N374" s="36">
        <f>SUMIFS(СВЦЭМ!$K$34:$K$777,СВЦЭМ!$A$34:$A$777,$A374,СВЦЭМ!$B$34:$B$777,N$366)+'СЕТ СН'!$F$16</f>
        <v>0</v>
      </c>
      <c r="O374" s="36">
        <f>SUMIFS(СВЦЭМ!$K$34:$K$777,СВЦЭМ!$A$34:$A$777,$A374,СВЦЭМ!$B$34:$B$777,O$366)+'СЕТ СН'!$F$16</f>
        <v>0</v>
      </c>
      <c r="P374" s="36">
        <f>SUMIFS(СВЦЭМ!$K$34:$K$777,СВЦЭМ!$A$34:$A$777,$A374,СВЦЭМ!$B$34:$B$777,P$366)+'СЕТ СН'!$F$16</f>
        <v>0</v>
      </c>
      <c r="Q374" s="36">
        <f>SUMIFS(СВЦЭМ!$K$34:$K$777,СВЦЭМ!$A$34:$A$777,$A374,СВЦЭМ!$B$34:$B$777,Q$366)+'СЕТ СН'!$F$16</f>
        <v>0</v>
      </c>
      <c r="R374" s="36">
        <f>SUMIFS(СВЦЭМ!$K$34:$K$777,СВЦЭМ!$A$34:$A$777,$A374,СВЦЭМ!$B$34:$B$777,R$366)+'СЕТ СН'!$F$16</f>
        <v>0</v>
      </c>
      <c r="S374" s="36">
        <f>SUMIFS(СВЦЭМ!$K$34:$K$777,СВЦЭМ!$A$34:$A$777,$A374,СВЦЭМ!$B$34:$B$777,S$366)+'СЕТ СН'!$F$16</f>
        <v>0</v>
      </c>
      <c r="T374" s="36">
        <f>SUMIFS(СВЦЭМ!$K$34:$K$777,СВЦЭМ!$A$34:$A$777,$A374,СВЦЭМ!$B$34:$B$777,T$366)+'СЕТ СН'!$F$16</f>
        <v>0</v>
      </c>
      <c r="U374" s="36">
        <f>SUMIFS(СВЦЭМ!$K$34:$K$777,СВЦЭМ!$A$34:$A$777,$A374,СВЦЭМ!$B$34:$B$777,U$366)+'СЕТ СН'!$F$16</f>
        <v>0</v>
      </c>
      <c r="V374" s="36">
        <f>SUMIFS(СВЦЭМ!$K$34:$K$777,СВЦЭМ!$A$34:$A$777,$A374,СВЦЭМ!$B$34:$B$777,V$366)+'СЕТ СН'!$F$16</f>
        <v>0</v>
      </c>
      <c r="W374" s="36">
        <f>SUMIFS(СВЦЭМ!$K$34:$K$777,СВЦЭМ!$A$34:$A$777,$A374,СВЦЭМ!$B$34:$B$777,W$366)+'СЕТ СН'!$F$16</f>
        <v>0</v>
      </c>
      <c r="X374" s="36">
        <f>SUMIFS(СВЦЭМ!$K$34:$K$777,СВЦЭМ!$A$34:$A$777,$A374,СВЦЭМ!$B$34:$B$777,X$366)+'СЕТ СН'!$F$16</f>
        <v>0</v>
      </c>
      <c r="Y374" s="36">
        <f>SUMIFS(СВЦЭМ!$K$34:$K$777,СВЦЭМ!$A$34:$A$777,$A374,СВЦЭМ!$B$34:$B$777,Y$366)+'СЕТ СН'!$F$16</f>
        <v>0</v>
      </c>
    </row>
    <row r="375" spans="1:25" ht="15.75" hidden="1" x14ac:dyDescent="0.2">
      <c r="A375" s="35">
        <f t="shared" si="10"/>
        <v>44052</v>
      </c>
      <c r="B375" s="36">
        <f>SUMIFS(СВЦЭМ!$K$34:$K$777,СВЦЭМ!$A$34:$A$777,$A375,СВЦЭМ!$B$34:$B$777,B$366)+'СЕТ СН'!$F$16</f>
        <v>0</v>
      </c>
      <c r="C375" s="36">
        <f>SUMIFS(СВЦЭМ!$K$34:$K$777,СВЦЭМ!$A$34:$A$777,$A375,СВЦЭМ!$B$34:$B$777,C$366)+'СЕТ СН'!$F$16</f>
        <v>0</v>
      </c>
      <c r="D375" s="36">
        <f>SUMIFS(СВЦЭМ!$K$34:$K$777,СВЦЭМ!$A$34:$A$777,$A375,СВЦЭМ!$B$34:$B$777,D$366)+'СЕТ СН'!$F$16</f>
        <v>0</v>
      </c>
      <c r="E375" s="36">
        <f>SUMIFS(СВЦЭМ!$K$34:$K$777,СВЦЭМ!$A$34:$A$777,$A375,СВЦЭМ!$B$34:$B$777,E$366)+'СЕТ СН'!$F$16</f>
        <v>0</v>
      </c>
      <c r="F375" s="36">
        <f>SUMIFS(СВЦЭМ!$K$34:$K$777,СВЦЭМ!$A$34:$A$777,$A375,СВЦЭМ!$B$34:$B$777,F$366)+'СЕТ СН'!$F$16</f>
        <v>0</v>
      </c>
      <c r="G375" s="36">
        <f>SUMIFS(СВЦЭМ!$K$34:$K$777,СВЦЭМ!$A$34:$A$777,$A375,СВЦЭМ!$B$34:$B$777,G$366)+'СЕТ СН'!$F$16</f>
        <v>0</v>
      </c>
      <c r="H375" s="36">
        <f>SUMIFS(СВЦЭМ!$K$34:$K$777,СВЦЭМ!$A$34:$A$777,$A375,СВЦЭМ!$B$34:$B$777,H$366)+'СЕТ СН'!$F$16</f>
        <v>0</v>
      </c>
      <c r="I375" s="36">
        <f>SUMIFS(СВЦЭМ!$K$34:$K$777,СВЦЭМ!$A$34:$A$777,$A375,СВЦЭМ!$B$34:$B$777,I$366)+'СЕТ СН'!$F$16</f>
        <v>0</v>
      </c>
      <c r="J375" s="36">
        <f>SUMIFS(СВЦЭМ!$K$34:$K$777,СВЦЭМ!$A$34:$A$777,$A375,СВЦЭМ!$B$34:$B$777,J$366)+'СЕТ СН'!$F$16</f>
        <v>0</v>
      </c>
      <c r="K375" s="36">
        <f>SUMIFS(СВЦЭМ!$K$34:$K$777,СВЦЭМ!$A$34:$A$777,$A375,СВЦЭМ!$B$34:$B$777,K$366)+'СЕТ СН'!$F$16</f>
        <v>0</v>
      </c>
      <c r="L375" s="36">
        <f>SUMIFS(СВЦЭМ!$K$34:$K$777,СВЦЭМ!$A$34:$A$777,$A375,СВЦЭМ!$B$34:$B$777,L$366)+'СЕТ СН'!$F$16</f>
        <v>0</v>
      </c>
      <c r="M375" s="36">
        <f>SUMIFS(СВЦЭМ!$K$34:$K$777,СВЦЭМ!$A$34:$A$777,$A375,СВЦЭМ!$B$34:$B$777,M$366)+'СЕТ СН'!$F$16</f>
        <v>0</v>
      </c>
      <c r="N375" s="36">
        <f>SUMIFS(СВЦЭМ!$K$34:$K$777,СВЦЭМ!$A$34:$A$777,$A375,СВЦЭМ!$B$34:$B$777,N$366)+'СЕТ СН'!$F$16</f>
        <v>0</v>
      </c>
      <c r="O375" s="36">
        <f>SUMIFS(СВЦЭМ!$K$34:$K$777,СВЦЭМ!$A$34:$A$777,$A375,СВЦЭМ!$B$34:$B$777,O$366)+'СЕТ СН'!$F$16</f>
        <v>0</v>
      </c>
      <c r="P375" s="36">
        <f>SUMIFS(СВЦЭМ!$K$34:$K$777,СВЦЭМ!$A$34:$A$777,$A375,СВЦЭМ!$B$34:$B$777,P$366)+'СЕТ СН'!$F$16</f>
        <v>0</v>
      </c>
      <c r="Q375" s="36">
        <f>SUMIFS(СВЦЭМ!$K$34:$K$777,СВЦЭМ!$A$34:$A$777,$A375,СВЦЭМ!$B$34:$B$777,Q$366)+'СЕТ СН'!$F$16</f>
        <v>0</v>
      </c>
      <c r="R375" s="36">
        <f>SUMIFS(СВЦЭМ!$K$34:$K$777,СВЦЭМ!$A$34:$A$777,$A375,СВЦЭМ!$B$34:$B$777,R$366)+'СЕТ СН'!$F$16</f>
        <v>0</v>
      </c>
      <c r="S375" s="36">
        <f>SUMIFS(СВЦЭМ!$K$34:$K$777,СВЦЭМ!$A$34:$A$777,$A375,СВЦЭМ!$B$34:$B$777,S$366)+'СЕТ СН'!$F$16</f>
        <v>0</v>
      </c>
      <c r="T375" s="36">
        <f>SUMIFS(СВЦЭМ!$K$34:$K$777,СВЦЭМ!$A$34:$A$777,$A375,СВЦЭМ!$B$34:$B$777,T$366)+'СЕТ СН'!$F$16</f>
        <v>0</v>
      </c>
      <c r="U375" s="36">
        <f>SUMIFS(СВЦЭМ!$K$34:$K$777,СВЦЭМ!$A$34:$A$777,$A375,СВЦЭМ!$B$34:$B$777,U$366)+'СЕТ СН'!$F$16</f>
        <v>0</v>
      </c>
      <c r="V375" s="36">
        <f>SUMIFS(СВЦЭМ!$K$34:$K$777,СВЦЭМ!$A$34:$A$777,$A375,СВЦЭМ!$B$34:$B$777,V$366)+'СЕТ СН'!$F$16</f>
        <v>0</v>
      </c>
      <c r="W375" s="36">
        <f>SUMIFS(СВЦЭМ!$K$34:$K$777,СВЦЭМ!$A$34:$A$777,$A375,СВЦЭМ!$B$34:$B$777,W$366)+'СЕТ СН'!$F$16</f>
        <v>0</v>
      </c>
      <c r="X375" s="36">
        <f>SUMIFS(СВЦЭМ!$K$34:$K$777,СВЦЭМ!$A$34:$A$777,$A375,СВЦЭМ!$B$34:$B$777,X$366)+'СЕТ СН'!$F$16</f>
        <v>0</v>
      </c>
      <c r="Y375" s="36">
        <f>SUMIFS(СВЦЭМ!$K$34:$K$777,СВЦЭМ!$A$34:$A$777,$A375,СВЦЭМ!$B$34:$B$777,Y$366)+'СЕТ СН'!$F$16</f>
        <v>0</v>
      </c>
    </row>
    <row r="376" spans="1:25" ht="15.75" hidden="1" x14ac:dyDescent="0.2">
      <c r="A376" s="35">
        <f t="shared" si="10"/>
        <v>44053</v>
      </c>
      <c r="B376" s="36">
        <f>SUMIFS(СВЦЭМ!$K$34:$K$777,СВЦЭМ!$A$34:$A$777,$A376,СВЦЭМ!$B$34:$B$777,B$366)+'СЕТ СН'!$F$16</f>
        <v>0</v>
      </c>
      <c r="C376" s="36">
        <f>SUMIFS(СВЦЭМ!$K$34:$K$777,СВЦЭМ!$A$34:$A$777,$A376,СВЦЭМ!$B$34:$B$777,C$366)+'СЕТ СН'!$F$16</f>
        <v>0</v>
      </c>
      <c r="D376" s="36">
        <f>SUMIFS(СВЦЭМ!$K$34:$K$777,СВЦЭМ!$A$34:$A$777,$A376,СВЦЭМ!$B$34:$B$777,D$366)+'СЕТ СН'!$F$16</f>
        <v>0</v>
      </c>
      <c r="E376" s="36">
        <f>SUMIFS(СВЦЭМ!$K$34:$K$777,СВЦЭМ!$A$34:$A$777,$A376,СВЦЭМ!$B$34:$B$777,E$366)+'СЕТ СН'!$F$16</f>
        <v>0</v>
      </c>
      <c r="F376" s="36">
        <f>SUMIFS(СВЦЭМ!$K$34:$K$777,СВЦЭМ!$A$34:$A$777,$A376,СВЦЭМ!$B$34:$B$777,F$366)+'СЕТ СН'!$F$16</f>
        <v>0</v>
      </c>
      <c r="G376" s="36">
        <f>SUMIFS(СВЦЭМ!$K$34:$K$777,СВЦЭМ!$A$34:$A$777,$A376,СВЦЭМ!$B$34:$B$777,G$366)+'СЕТ СН'!$F$16</f>
        <v>0</v>
      </c>
      <c r="H376" s="36">
        <f>SUMIFS(СВЦЭМ!$K$34:$K$777,СВЦЭМ!$A$34:$A$777,$A376,СВЦЭМ!$B$34:$B$777,H$366)+'СЕТ СН'!$F$16</f>
        <v>0</v>
      </c>
      <c r="I376" s="36">
        <f>SUMIFS(СВЦЭМ!$K$34:$K$777,СВЦЭМ!$A$34:$A$777,$A376,СВЦЭМ!$B$34:$B$777,I$366)+'СЕТ СН'!$F$16</f>
        <v>0</v>
      </c>
      <c r="J376" s="36">
        <f>SUMIFS(СВЦЭМ!$K$34:$K$777,СВЦЭМ!$A$34:$A$777,$A376,СВЦЭМ!$B$34:$B$777,J$366)+'СЕТ СН'!$F$16</f>
        <v>0</v>
      </c>
      <c r="K376" s="36">
        <f>SUMIFS(СВЦЭМ!$K$34:$K$777,СВЦЭМ!$A$34:$A$777,$A376,СВЦЭМ!$B$34:$B$777,K$366)+'СЕТ СН'!$F$16</f>
        <v>0</v>
      </c>
      <c r="L376" s="36">
        <f>SUMIFS(СВЦЭМ!$K$34:$K$777,СВЦЭМ!$A$34:$A$777,$A376,СВЦЭМ!$B$34:$B$777,L$366)+'СЕТ СН'!$F$16</f>
        <v>0</v>
      </c>
      <c r="M376" s="36">
        <f>SUMIFS(СВЦЭМ!$K$34:$K$777,СВЦЭМ!$A$34:$A$777,$A376,СВЦЭМ!$B$34:$B$777,M$366)+'СЕТ СН'!$F$16</f>
        <v>0</v>
      </c>
      <c r="N376" s="36">
        <f>SUMIFS(СВЦЭМ!$K$34:$K$777,СВЦЭМ!$A$34:$A$777,$A376,СВЦЭМ!$B$34:$B$777,N$366)+'СЕТ СН'!$F$16</f>
        <v>0</v>
      </c>
      <c r="O376" s="36">
        <f>SUMIFS(СВЦЭМ!$K$34:$K$777,СВЦЭМ!$A$34:$A$777,$A376,СВЦЭМ!$B$34:$B$777,O$366)+'СЕТ СН'!$F$16</f>
        <v>0</v>
      </c>
      <c r="P376" s="36">
        <f>SUMIFS(СВЦЭМ!$K$34:$K$777,СВЦЭМ!$A$34:$A$777,$A376,СВЦЭМ!$B$34:$B$777,P$366)+'СЕТ СН'!$F$16</f>
        <v>0</v>
      </c>
      <c r="Q376" s="36">
        <f>SUMIFS(СВЦЭМ!$K$34:$K$777,СВЦЭМ!$A$34:$A$777,$A376,СВЦЭМ!$B$34:$B$777,Q$366)+'СЕТ СН'!$F$16</f>
        <v>0</v>
      </c>
      <c r="R376" s="36">
        <f>SUMIFS(СВЦЭМ!$K$34:$K$777,СВЦЭМ!$A$34:$A$777,$A376,СВЦЭМ!$B$34:$B$777,R$366)+'СЕТ СН'!$F$16</f>
        <v>0</v>
      </c>
      <c r="S376" s="36">
        <f>SUMIFS(СВЦЭМ!$K$34:$K$777,СВЦЭМ!$A$34:$A$777,$A376,СВЦЭМ!$B$34:$B$777,S$366)+'СЕТ СН'!$F$16</f>
        <v>0</v>
      </c>
      <c r="T376" s="36">
        <f>SUMIFS(СВЦЭМ!$K$34:$K$777,СВЦЭМ!$A$34:$A$777,$A376,СВЦЭМ!$B$34:$B$777,T$366)+'СЕТ СН'!$F$16</f>
        <v>0</v>
      </c>
      <c r="U376" s="36">
        <f>SUMIFS(СВЦЭМ!$K$34:$K$777,СВЦЭМ!$A$34:$A$777,$A376,СВЦЭМ!$B$34:$B$777,U$366)+'СЕТ СН'!$F$16</f>
        <v>0</v>
      </c>
      <c r="V376" s="36">
        <f>SUMIFS(СВЦЭМ!$K$34:$K$777,СВЦЭМ!$A$34:$A$777,$A376,СВЦЭМ!$B$34:$B$777,V$366)+'СЕТ СН'!$F$16</f>
        <v>0</v>
      </c>
      <c r="W376" s="36">
        <f>SUMIFS(СВЦЭМ!$K$34:$K$777,СВЦЭМ!$A$34:$A$777,$A376,СВЦЭМ!$B$34:$B$777,W$366)+'СЕТ СН'!$F$16</f>
        <v>0</v>
      </c>
      <c r="X376" s="36">
        <f>SUMIFS(СВЦЭМ!$K$34:$K$777,СВЦЭМ!$A$34:$A$777,$A376,СВЦЭМ!$B$34:$B$777,X$366)+'СЕТ СН'!$F$16</f>
        <v>0</v>
      </c>
      <c r="Y376" s="36">
        <f>SUMIFS(СВЦЭМ!$K$34:$K$777,СВЦЭМ!$A$34:$A$777,$A376,СВЦЭМ!$B$34:$B$777,Y$366)+'СЕТ СН'!$F$16</f>
        <v>0</v>
      </c>
    </row>
    <row r="377" spans="1:25" ht="15.75" hidden="1" x14ac:dyDescent="0.2">
      <c r="A377" s="35">
        <f t="shared" si="10"/>
        <v>44054</v>
      </c>
      <c r="B377" s="36">
        <f>SUMIFS(СВЦЭМ!$K$34:$K$777,СВЦЭМ!$A$34:$A$777,$A377,СВЦЭМ!$B$34:$B$777,B$366)+'СЕТ СН'!$F$16</f>
        <v>0</v>
      </c>
      <c r="C377" s="36">
        <f>SUMIFS(СВЦЭМ!$K$34:$K$777,СВЦЭМ!$A$34:$A$777,$A377,СВЦЭМ!$B$34:$B$777,C$366)+'СЕТ СН'!$F$16</f>
        <v>0</v>
      </c>
      <c r="D377" s="36">
        <f>SUMIFS(СВЦЭМ!$K$34:$K$777,СВЦЭМ!$A$34:$A$777,$A377,СВЦЭМ!$B$34:$B$777,D$366)+'СЕТ СН'!$F$16</f>
        <v>0</v>
      </c>
      <c r="E377" s="36">
        <f>SUMIFS(СВЦЭМ!$K$34:$K$777,СВЦЭМ!$A$34:$A$777,$A377,СВЦЭМ!$B$34:$B$777,E$366)+'СЕТ СН'!$F$16</f>
        <v>0</v>
      </c>
      <c r="F377" s="36">
        <f>SUMIFS(СВЦЭМ!$K$34:$K$777,СВЦЭМ!$A$34:$A$777,$A377,СВЦЭМ!$B$34:$B$777,F$366)+'СЕТ СН'!$F$16</f>
        <v>0</v>
      </c>
      <c r="G377" s="36">
        <f>SUMIFS(СВЦЭМ!$K$34:$K$777,СВЦЭМ!$A$34:$A$777,$A377,СВЦЭМ!$B$34:$B$777,G$366)+'СЕТ СН'!$F$16</f>
        <v>0</v>
      </c>
      <c r="H377" s="36">
        <f>SUMIFS(СВЦЭМ!$K$34:$K$777,СВЦЭМ!$A$34:$A$777,$A377,СВЦЭМ!$B$34:$B$777,H$366)+'СЕТ СН'!$F$16</f>
        <v>0</v>
      </c>
      <c r="I377" s="36">
        <f>SUMIFS(СВЦЭМ!$K$34:$K$777,СВЦЭМ!$A$34:$A$777,$A377,СВЦЭМ!$B$34:$B$777,I$366)+'СЕТ СН'!$F$16</f>
        <v>0</v>
      </c>
      <c r="J377" s="36">
        <f>SUMIFS(СВЦЭМ!$K$34:$K$777,СВЦЭМ!$A$34:$A$777,$A377,СВЦЭМ!$B$34:$B$777,J$366)+'СЕТ СН'!$F$16</f>
        <v>0</v>
      </c>
      <c r="K377" s="36">
        <f>SUMIFS(СВЦЭМ!$K$34:$K$777,СВЦЭМ!$A$34:$A$777,$A377,СВЦЭМ!$B$34:$B$777,K$366)+'СЕТ СН'!$F$16</f>
        <v>0</v>
      </c>
      <c r="L377" s="36">
        <f>SUMIFS(СВЦЭМ!$K$34:$K$777,СВЦЭМ!$A$34:$A$777,$A377,СВЦЭМ!$B$34:$B$777,L$366)+'СЕТ СН'!$F$16</f>
        <v>0</v>
      </c>
      <c r="M377" s="36">
        <f>SUMIFS(СВЦЭМ!$K$34:$K$777,СВЦЭМ!$A$34:$A$777,$A377,СВЦЭМ!$B$34:$B$777,M$366)+'СЕТ СН'!$F$16</f>
        <v>0</v>
      </c>
      <c r="N377" s="36">
        <f>SUMIFS(СВЦЭМ!$K$34:$K$777,СВЦЭМ!$A$34:$A$777,$A377,СВЦЭМ!$B$34:$B$777,N$366)+'СЕТ СН'!$F$16</f>
        <v>0</v>
      </c>
      <c r="O377" s="36">
        <f>SUMIFS(СВЦЭМ!$K$34:$K$777,СВЦЭМ!$A$34:$A$777,$A377,СВЦЭМ!$B$34:$B$777,O$366)+'СЕТ СН'!$F$16</f>
        <v>0</v>
      </c>
      <c r="P377" s="36">
        <f>SUMIFS(СВЦЭМ!$K$34:$K$777,СВЦЭМ!$A$34:$A$777,$A377,СВЦЭМ!$B$34:$B$777,P$366)+'СЕТ СН'!$F$16</f>
        <v>0</v>
      </c>
      <c r="Q377" s="36">
        <f>SUMIFS(СВЦЭМ!$K$34:$K$777,СВЦЭМ!$A$34:$A$777,$A377,СВЦЭМ!$B$34:$B$777,Q$366)+'СЕТ СН'!$F$16</f>
        <v>0</v>
      </c>
      <c r="R377" s="36">
        <f>SUMIFS(СВЦЭМ!$K$34:$K$777,СВЦЭМ!$A$34:$A$777,$A377,СВЦЭМ!$B$34:$B$777,R$366)+'СЕТ СН'!$F$16</f>
        <v>0</v>
      </c>
      <c r="S377" s="36">
        <f>SUMIFS(СВЦЭМ!$K$34:$K$777,СВЦЭМ!$A$34:$A$777,$A377,СВЦЭМ!$B$34:$B$777,S$366)+'СЕТ СН'!$F$16</f>
        <v>0</v>
      </c>
      <c r="T377" s="36">
        <f>SUMIFS(СВЦЭМ!$K$34:$K$777,СВЦЭМ!$A$34:$A$777,$A377,СВЦЭМ!$B$34:$B$777,T$366)+'СЕТ СН'!$F$16</f>
        <v>0</v>
      </c>
      <c r="U377" s="36">
        <f>SUMIFS(СВЦЭМ!$K$34:$K$777,СВЦЭМ!$A$34:$A$777,$A377,СВЦЭМ!$B$34:$B$777,U$366)+'СЕТ СН'!$F$16</f>
        <v>0</v>
      </c>
      <c r="V377" s="36">
        <f>SUMIFS(СВЦЭМ!$K$34:$K$777,СВЦЭМ!$A$34:$A$777,$A377,СВЦЭМ!$B$34:$B$777,V$366)+'СЕТ СН'!$F$16</f>
        <v>0</v>
      </c>
      <c r="W377" s="36">
        <f>SUMIFS(СВЦЭМ!$K$34:$K$777,СВЦЭМ!$A$34:$A$777,$A377,СВЦЭМ!$B$34:$B$777,W$366)+'СЕТ СН'!$F$16</f>
        <v>0</v>
      </c>
      <c r="X377" s="36">
        <f>SUMIFS(СВЦЭМ!$K$34:$K$777,СВЦЭМ!$A$34:$A$777,$A377,СВЦЭМ!$B$34:$B$777,X$366)+'СЕТ СН'!$F$16</f>
        <v>0</v>
      </c>
      <c r="Y377" s="36">
        <f>SUMIFS(СВЦЭМ!$K$34:$K$777,СВЦЭМ!$A$34:$A$777,$A377,СВЦЭМ!$B$34:$B$777,Y$366)+'СЕТ СН'!$F$16</f>
        <v>0</v>
      </c>
    </row>
    <row r="378" spans="1:25" ht="15.75" hidden="1" x14ac:dyDescent="0.2">
      <c r="A378" s="35">
        <f t="shared" si="10"/>
        <v>44055</v>
      </c>
      <c r="B378" s="36">
        <f>SUMIFS(СВЦЭМ!$K$34:$K$777,СВЦЭМ!$A$34:$A$777,$A378,СВЦЭМ!$B$34:$B$777,B$366)+'СЕТ СН'!$F$16</f>
        <v>0</v>
      </c>
      <c r="C378" s="36">
        <f>SUMIFS(СВЦЭМ!$K$34:$K$777,СВЦЭМ!$A$34:$A$777,$A378,СВЦЭМ!$B$34:$B$777,C$366)+'СЕТ СН'!$F$16</f>
        <v>0</v>
      </c>
      <c r="D378" s="36">
        <f>SUMIFS(СВЦЭМ!$K$34:$K$777,СВЦЭМ!$A$34:$A$777,$A378,СВЦЭМ!$B$34:$B$777,D$366)+'СЕТ СН'!$F$16</f>
        <v>0</v>
      </c>
      <c r="E378" s="36">
        <f>SUMIFS(СВЦЭМ!$K$34:$K$777,СВЦЭМ!$A$34:$A$777,$A378,СВЦЭМ!$B$34:$B$777,E$366)+'СЕТ СН'!$F$16</f>
        <v>0</v>
      </c>
      <c r="F378" s="36">
        <f>SUMIFS(СВЦЭМ!$K$34:$K$777,СВЦЭМ!$A$34:$A$777,$A378,СВЦЭМ!$B$34:$B$777,F$366)+'СЕТ СН'!$F$16</f>
        <v>0</v>
      </c>
      <c r="G378" s="36">
        <f>SUMIFS(СВЦЭМ!$K$34:$K$777,СВЦЭМ!$A$34:$A$777,$A378,СВЦЭМ!$B$34:$B$777,G$366)+'СЕТ СН'!$F$16</f>
        <v>0</v>
      </c>
      <c r="H378" s="36">
        <f>SUMIFS(СВЦЭМ!$K$34:$K$777,СВЦЭМ!$A$34:$A$777,$A378,СВЦЭМ!$B$34:$B$777,H$366)+'СЕТ СН'!$F$16</f>
        <v>0</v>
      </c>
      <c r="I378" s="36">
        <f>SUMIFS(СВЦЭМ!$K$34:$K$777,СВЦЭМ!$A$34:$A$777,$A378,СВЦЭМ!$B$34:$B$777,I$366)+'СЕТ СН'!$F$16</f>
        <v>0</v>
      </c>
      <c r="J378" s="36">
        <f>SUMIFS(СВЦЭМ!$K$34:$K$777,СВЦЭМ!$A$34:$A$777,$A378,СВЦЭМ!$B$34:$B$777,J$366)+'СЕТ СН'!$F$16</f>
        <v>0</v>
      </c>
      <c r="K378" s="36">
        <f>SUMIFS(СВЦЭМ!$K$34:$K$777,СВЦЭМ!$A$34:$A$777,$A378,СВЦЭМ!$B$34:$B$777,K$366)+'СЕТ СН'!$F$16</f>
        <v>0</v>
      </c>
      <c r="L378" s="36">
        <f>SUMIFS(СВЦЭМ!$K$34:$K$777,СВЦЭМ!$A$34:$A$777,$A378,СВЦЭМ!$B$34:$B$777,L$366)+'СЕТ СН'!$F$16</f>
        <v>0</v>
      </c>
      <c r="M378" s="36">
        <f>SUMIFS(СВЦЭМ!$K$34:$K$777,СВЦЭМ!$A$34:$A$777,$A378,СВЦЭМ!$B$34:$B$777,M$366)+'СЕТ СН'!$F$16</f>
        <v>0</v>
      </c>
      <c r="N378" s="36">
        <f>SUMIFS(СВЦЭМ!$K$34:$K$777,СВЦЭМ!$A$34:$A$777,$A378,СВЦЭМ!$B$34:$B$777,N$366)+'СЕТ СН'!$F$16</f>
        <v>0</v>
      </c>
      <c r="O378" s="36">
        <f>SUMIFS(СВЦЭМ!$K$34:$K$777,СВЦЭМ!$A$34:$A$777,$A378,СВЦЭМ!$B$34:$B$777,O$366)+'СЕТ СН'!$F$16</f>
        <v>0</v>
      </c>
      <c r="P378" s="36">
        <f>SUMIFS(СВЦЭМ!$K$34:$K$777,СВЦЭМ!$A$34:$A$777,$A378,СВЦЭМ!$B$34:$B$777,P$366)+'СЕТ СН'!$F$16</f>
        <v>0</v>
      </c>
      <c r="Q378" s="36">
        <f>SUMIFS(СВЦЭМ!$K$34:$K$777,СВЦЭМ!$A$34:$A$777,$A378,СВЦЭМ!$B$34:$B$777,Q$366)+'СЕТ СН'!$F$16</f>
        <v>0</v>
      </c>
      <c r="R378" s="36">
        <f>SUMIFS(СВЦЭМ!$K$34:$K$777,СВЦЭМ!$A$34:$A$777,$A378,СВЦЭМ!$B$34:$B$777,R$366)+'СЕТ СН'!$F$16</f>
        <v>0</v>
      </c>
      <c r="S378" s="36">
        <f>SUMIFS(СВЦЭМ!$K$34:$K$777,СВЦЭМ!$A$34:$A$777,$A378,СВЦЭМ!$B$34:$B$777,S$366)+'СЕТ СН'!$F$16</f>
        <v>0</v>
      </c>
      <c r="T378" s="36">
        <f>SUMIFS(СВЦЭМ!$K$34:$K$777,СВЦЭМ!$A$34:$A$777,$A378,СВЦЭМ!$B$34:$B$777,T$366)+'СЕТ СН'!$F$16</f>
        <v>0</v>
      </c>
      <c r="U378" s="36">
        <f>SUMIFS(СВЦЭМ!$K$34:$K$777,СВЦЭМ!$A$34:$A$777,$A378,СВЦЭМ!$B$34:$B$777,U$366)+'СЕТ СН'!$F$16</f>
        <v>0</v>
      </c>
      <c r="V378" s="36">
        <f>SUMIFS(СВЦЭМ!$K$34:$K$777,СВЦЭМ!$A$34:$A$777,$A378,СВЦЭМ!$B$34:$B$777,V$366)+'СЕТ СН'!$F$16</f>
        <v>0</v>
      </c>
      <c r="W378" s="36">
        <f>SUMIFS(СВЦЭМ!$K$34:$K$777,СВЦЭМ!$A$34:$A$777,$A378,СВЦЭМ!$B$34:$B$777,W$366)+'СЕТ СН'!$F$16</f>
        <v>0</v>
      </c>
      <c r="X378" s="36">
        <f>SUMIFS(СВЦЭМ!$K$34:$K$777,СВЦЭМ!$A$34:$A$777,$A378,СВЦЭМ!$B$34:$B$777,X$366)+'СЕТ СН'!$F$16</f>
        <v>0</v>
      </c>
      <c r="Y378" s="36">
        <f>SUMIFS(СВЦЭМ!$K$34:$K$777,СВЦЭМ!$A$34:$A$777,$A378,СВЦЭМ!$B$34:$B$777,Y$366)+'СЕТ СН'!$F$16</f>
        <v>0</v>
      </c>
    </row>
    <row r="379" spans="1:25" ht="15.75" hidden="1" x14ac:dyDescent="0.2">
      <c r="A379" s="35">
        <f t="shared" si="10"/>
        <v>44056</v>
      </c>
      <c r="B379" s="36">
        <f>SUMIFS(СВЦЭМ!$K$34:$K$777,СВЦЭМ!$A$34:$A$777,$A379,СВЦЭМ!$B$34:$B$777,B$366)+'СЕТ СН'!$F$16</f>
        <v>0</v>
      </c>
      <c r="C379" s="36">
        <f>SUMIFS(СВЦЭМ!$K$34:$K$777,СВЦЭМ!$A$34:$A$777,$A379,СВЦЭМ!$B$34:$B$777,C$366)+'СЕТ СН'!$F$16</f>
        <v>0</v>
      </c>
      <c r="D379" s="36">
        <f>SUMIFS(СВЦЭМ!$K$34:$K$777,СВЦЭМ!$A$34:$A$777,$A379,СВЦЭМ!$B$34:$B$777,D$366)+'СЕТ СН'!$F$16</f>
        <v>0</v>
      </c>
      <c r="E379" s="36">
        <f>SUMIFS(СВЦЭМ!$K$34:$K$777,СВЦЭМ!$A$34:$A$777,$A379,СВЦЭМ!$B$34:$B$777,E$366)+'СЕТ СН'!$F$16</f>
        <v>0</v>
      </c>
      <c r="F379" s="36">
        <f>SUMIFS(СВЦЭМ!$K$34:$K$777,СВЦЭМ!$A$34:$A$777,$A379,СВЦЭМ!$B$34:$B$777,F$366)+'СЕТ СН'!$F$16</f>
        <v>0</v>
      </c>
      <c r="G379" s="36">
        <f>SUMIFS(СВЦЭМ!$K$34:$K$777,СВЦЭМ!$A$34:$A$777,$A379,СВЦЭМ!$B$34:$B$777,G$366)+'СЕТ СН'!$F$16</f>
        <v>0</v>
      </c>
      <c r="H379" s="36">
        <f>SUMIFS(СВЦЭМ!$K$34:$K$777,СВЦЭМ!$A$34:$A$777,$A379,СВЦЭМ!$B$34:$B$777,H$366)+'СЕТ СН'!$F$16</f>
        <v>0</v>
      </c>
      <c r="I379" s="36">
        <f>SUMIFS(СВЦЭМ!$K$34:$K$777,СВЦЭМ!$A$34:$A$777,$A379,СВЦЭМ!$B$34:$B$777,I$366)+'СЕТ СН'!$F$16</f>
        <v>0</v>
      </c>
      <c r="J379" s="36">
        <f>SUMIFS(СВЦЭМ!$K$34:$K$777,СВЦЭМ!$A$34:$A$777,$A379,СВЦЭМ!$B$34:$B$777,J$366)+'СЕТ СН'!$F$16</f>
        <v>0</v>
      </c>
      <c r="K379" s="36">
        <f>SUMIFS(СВЦЭМ!$K$34:$K$777,СВЦЭМ!$A$34:$A$777,$A379,СВЦЭМ!$B$34:$B$777,K$366)+'СЕТ СН'!$F$16</f>
        <v>0</v>
      </c>
      <c r="L379" s="36">
        <f>SUMIFS(СВЦЭМ!$K$34:$K$777,СВЦЭМ!$A$34:$A$777,$A379,СВЦЭМ!$B$34:$B$777,L$366)+'СЕТ СН'!$F$16</f>
        <v>0</v>
      </c>
      <c r="M379" s="36">
        <f>SUMIFS(СВЦЭМ!$K$34:$K$777,СВЦЭМ!$A$34:$A$777,$A379,СВЦЭМ!$B$34:$B$777,M$366)+'СЕТ СН'!$F$16</f>
        <v>0</v>
      </c>
      <c r="N379" s="36">
        <f>SUMIFS(СВЦЭМ!$K$34:$K$777,СВЦЭМ!$A$34:$A$777,$A379,СВЦЭМ!$B$34:$B$777,N$366)+'СЕТ СН'!$F$16</f>
        <v>0</v>
      </c>
      <c r="O379" s="36">
        <f>SUMIFS(СВЦЭМ!$K$34:$K$777,СВЦЭМ!$A$34:$A$777,$A379,СВЦЭМ!$B$34:$B$777,O$366)+'СЕТ СН'!$F$16</f>
        <v>0</v>
      </c>
      <c r="P379" s="36">
        <f>SUMIFS(СВЦЭМ!$K$34:$K$777,СВЦЭМ!$A$34:$A$777,$A379,СВЦЭМ!$B$34:$B$777,P$366)+'СЕТ СН'!$F$16</f>
        <v>0</v>
      </c>
      <c r="Q379" s="36">
        <f>SUMIFS(СВЦЭМ!$K$34:$K$777,СВЦЭМ!$A$34:$A$777,$A379,СВЦЭМ!$B$34:$B$777,Q$366)+'СЕТ СН'!$F$16</f>
        <v>0</v>
      </c>
      <c r="R379" s="36">
        <f>SUMIFS(СВЦЭМ!$K$34:$K$777,СВЦЭМ!$A$34:$A$777,$A379,СВЦЭМ!$B$34:$B$777,R$366)+'СЕТ СН'!$F$16</f>
        <v>0</v>
      </c>
      <c r="S379" s="36">
        <f>SUMIFS(СВЦЭМ!$K$34:$K$777,СВЦЭМ!$A$34:$A$777,$A379,СВЦЭМ!$B$34:$B$777,S$366)+'СЕТ СН'!$F$16</f>
        <v>0</v>
      </c>
      <c r="T379" s="36">
        <f>SUMIFS(СВЦЭМ!$K$34:$K$777,СВЦЭМ!$A$34:$A$777,$A379,СВЦЭМ!$B$34:$B$777,T$366)+'СЕТ СН'!$F$16</f>
        <v>0</v>
      </c>
      <c r="U379" s="36">
        <f>SUMIFS(СВЦЭМ!$K$34:$K$777,СВЦЭМ!$A$34:$A$777,$A379,СВЦЭМ!$B$34:$B$777,U$366)+'СЕТ СН'!$F$16</f>
        <v>0</v>
      </c>
      <c r="V379" s="36">
        <f>SUMIFS(СВЦЭМ!$K$34:$K$777,СВЦЭМ!$A$34:$A$777,$A379,СВЦЭМ!$B$34:$B$777,V$366)+'СЕТ СН'!$F$16</f>
        <v>0</v>
      </c>
      <c r="W379" s="36">
        <f>SUMIFS(СВЦЭМ!$K$34:$K$777,СВЦЭМ!$A$34:$A$777,$A379,СВЦЭМ!$B$34:$B$777,W$366)+'СЕТ СН'!$F$16</f>
        <v>0</v>
      </c>
      <c r="X379" s="36">
        <f>SUMIFS(СВЦЭМ!$K$34:$K$777,СВЦЭМ!$A$34:$A$777,$A379,СВЦЭМ!$B$34:$B$777,X$366)+'СЕТ СН'!$F$16</f>
        <v>0</v>
      </c>
      <c r="Y379" s="36">
        <f>SUMIFS(СВЦЭМ!$K$34:$K$777,СВЦЭМ!$A$34:$A$777,$A379,СВЦЭМ!$B$34:$B$777,Y$366)+'СЕТ СН'!$F$16</f>
        <v>0</v>
      </c>
    </row>
    <row r="380" spans="1:25" ht="15.75" hidden="1" x14ac:dyDescent="0.2">
      <c r="A380" s="35">
        <f t="shared" si="10"/>
        <v>44057</v>
      </c>
      <c r="B380" s="36">
        <f>SUMIFS(СВЦЭМ!$K$34:$K$777,СВЦЭМ!$A$34:$A$777,$A380,СВЦЭМ!$B$34:$B$777,B$366)+'СЕТ СН'!$F$16</f>
        <v>0</v>
      </c>
      <c r="C380" s="36">
        <f>SUMIFS(СВЦЭМ!$K$34:$K$777,СВЦЭМ!$A$34:$A$777,$A380,СВЦЭМ!$B$34:$B$777,C$366)+'СЕТ СН'!$F$16</f>
        <v>0</v>
      </c>
      <c r="D380" s="36">
        <f>SUMIFS(СВЦЭМ!$K$34:$K$777,СВЦЭМ!$A$34:$A$777,$A380,СВЦЭМ!$B$34:$B$777,D$366)+'СЕТ СН'!$F$16</f>
        <v>0</v>
      </c>
      <c r="E380" s="36">
        <f>SUMIFS(СВЦЭМ!$K$34:$K$777,СВЦЭМ!$A$34:$A$777,$A380,СВЦЭМ!$B$34:$B$777,E$366)+'СЕТ СН'!$F$16</f>
        <v>0</v>
      </c>
      <c r="F380" s="36">
        <f>SUMIFS(СВЦЭМ!$K$34:$K$777,СВЦЭМ!$A$34:$A$777,$A380,СВЦЭМ!$B$34:$B$777,F$366)+'СЕТ СН'!$F$16</f>
        <v>0</v>
      </c>
      <c r="G380" s="36">
        <f>SUMIFS(СВЦЭМ!$K$34:$K$777,СВЦЭМ!$A$34:$A$777,$A380,СВЦЭМ!$B$34:$B$777,G$366)+'СЕТ СН'!$F$16</f>
        <v>0</v>
      </c>
      <c r="H380" s="36">
        <f>SUMIFS(СВЦЭМ!$K$34:$K$777,СВЦЭМ!$A$34:$A$777,$A380,СВЦЭМ!$B$34:$B$777,H$366)+'СЕТ СН'!$F$16</f>
        <v>0</v>
      </c>
      <c r="I380" s="36">
        <f>SUMIFS(СВЦЭМ!$K$34:$K$777,СВЦЭМ!$A$34:$A$777,$A380,СВЦЭМ!$B$34:$B$777,I$366)+'СЕТ СН'!$F$16</f>
        <v>0</v>
      </c>
      <c r="J380" s="36">
        <f>SUMIFS(СВЦЭМ!$K$34:$K$777,СВЦЭМ!$A$34:$A$777,$A380,СВЦЭМ!$B$34:$B$777,J$366)+'СЕТ СН'!$F$16</f>
        <v>0</v>
      </c>
      <c r="K380" s="36">
        <f>SUMIFS(СВЦЭМ!$K$34:$K$777,СВЦЭМ!$A$34:$A$777,$A380,СВЦЭМ!$B$34:$B$777,K$366)+'СЕТ СН'!$F$16</f>
        <v>0</v>
      </c>
      <c r="L380" s="36">
        <f>SUMIFS(СВЦЭМ!$K$34:$K$777,СВЦЭМ!$A$34:$A$777,$A380,СВЦЭМ!$B$34:$B$777,L$366)+'СЕТ СН'!$F$16</f>
        <v>0</v>
      </c>
      <c r="M380" s="36">
        <f>SUMIFS(СВЦЭМ!$K$34:$K$777,СВЦЭМ!$A$34:$A$777,$A380,СВЦЭМ!$B$34:$B$777,M$366)+'СЕТ СН'!$F$16</f>
        <v>0</v>
      </c>
      <c r="N380" s="36">
        <f>SUMIFS(СВЦЭМ!$K$34:$K$777,СВЦЭМ!$A$34:$A$777,$A380,СВЦЭМ!$B$34:$B$777,N$366)+'СЕТ СН'!$F$16</f>
        <v>0</v>
      </c>
      <c r="O380" s="36">
        <f>SUMIFS(СВЦЭМ!$K$34:$K$777,СВЦЭМ!$A$34:$A$777,$A380,СВЦЭМ!$B$34:$B$777,O$366)+'СЕТ СН'!$F$16</f>
        <v>0</v>
      </c>
      <c r="P380" s="36">
        <f>SUMIFS(СВЦЭМ!$K$34:$K$777,СВЦЭМ!$A$34:$A$777,$A380,СВЦЭМ!$B$34:$B$777,P$366)+'СЕТ СН'!$F$16</f>
        <v>0</v>
      </c>
      <c r="Q380" s="36">
        <f>SUMIFS(СВЦЭМ!$K$34:$K$777,СВЦЭМ!$A$34:$A$777,$A380,СВЦЭМ!$B$34:$B$777,Q$366)+'СЕТ СН'!$F$16</f>
        <v>0</v>
      </c>
      <c r="R380" s="36">
        <f>SUMIFS(СВЦЭМ!$K$34:$K$777,СВЦЭМ!$A$34:$A$777,$A380,СВЦЭМ!$B$34:$B$777,R$366)+'СЕТ СН'!$F$16</f>
        <v>0</v>
      </c>
      <c r="S380" s="36">
        <f>SUMIFS(СВЦЭМ!$K$34:$K$777,СВЦЭМ!$A$34:$A$777,$A380,СВЦЭМ!$B$34:$B$777,S$366)+'СЕТ СН'!$F$16</f>
        <v>0</v>
      </c>
      <c r="T380" s="36">
        <f>SUMIFS(СВЦЭМ!$K$34:$K$777,СВЦЭМ!$A$34:$A$777,$A380,СВЦЭМ!$B$34:$B$777,T$366)+'СЕТ СН'!$F$16</f>
        <v>0</v>
      </c>
      <c r="U380" s="36">
        <f>SUMIFS(СВЦЭМ!$K$34:$K$777,СВЦЭМ!$A$34:$A$777,$A380,СВЦЭМ!$B$34:$B$777,U$366)+'СЕТ СН'!$F$16</f>
        <v>0</v>
      </c>
      <c r="V380" s="36">
        <f>SUMIFS(СВЦЭМ!$K$34:$K$777,СВЦЭМ!$A$34:$A$777,$A380,СВЦЭМ!$B$34:$B$777,V$366)+'СЕТ СН'!$F$16</f>
        <v>0</v>
      </c>
      <c r="W380" s="36">
        <f>SUMIFS(СВЦЭМ!$K$34:$K$777,СВЦЭМ!$A$34:$A$777,$A380,СВЦЭМ!$B$34:$B$777,W$366)+'СЕТ СН'!$F$16</f>
        <v>0</v>
      </c>
      <c r="X380" s="36">
        <f>SUMIFS(СВЦЭМ!$K$34:$K$777,СВЦЭМ!$A$34:$A$777,$A380,СВЦЭМ!$B$34:$B$777,X$366)+'СЕТ СН'!$F$16</f>
        <v>0</v>
      </c>
      <c r="Y380" s="36">
        <f>SUMIFS(СВЦЭМ!$K$34:$K$777,СВЦЭМ!$A$34:$A$777,$A380,СВЦЭМ!$B$34:$B$777,Y$366)+'СЕТ СН'!$F$16</f>
        <v>0</v>
      </c>
    </row>
    <row r="381" spans="1:25" ht="15.75" hidden="1" x14ac:dyDescent="0.2">
      <c r="A381" s="35">
        <f t="shared" si="10"/>
        <v>44058</v>
      </c>
      <c r="B381" s="36">
        <f>SUMIFS(СВЦЭМ!$K$34:$K$777,СВЦЭМ!$A$34:$A$777,$A381,СВЦЭМ!$B$34:$B$777,B$366)+'СЕТ СН'!$F$16</f>
        <v>0</v>
      </c>
      <c r="C381" s="36">
        <f>SUMIFS(СВЦЭМ!$K$34:$K$777,СВЦЭМ!$A$34:$A$777,$A381,СВЦЭМ!$B$34:$B$777,C$366)+'СЕТ СН'!$F$16</f>
        <v>0</v>
      </c>
      <c r="D381" s="36">
        <f>SUMIFS(СВЦЭМ!$K$34:$K$777,СВЦЭМ!$A$34:$A$777,$A381,СВЦЭМ!$B$34:$B$777,D$366)+'СЕТ СН'!$F$16</f>
        <v>0</v>
      </c>
      <c r="E381" s="36">
        <f>SUMIFS(СВЦЭМ!$K$34:$K$777,СВЦЭМ!$A$34:$A$777,$A381,СВЦЭМ!$B$34:$B$777,E$366)+'СЕТ СН'!$F$16</f>
        <v>0</v>
      </c>
      <c r="F381" s="36">
        <f>SUMIFS(СВЦЭМ!$K$34:$K$777,СВЦЭМ!$A$34:$A$777,$A381,СВЦЭМ!$B$34:$B$777,F$366)+'СЕТ СН'!$F$16</f>
        <v>0</v>
      </c>
      <c r="G381" s="36">
        <f>SUMIFS(СВЦЭМ!$K$34:$K$777,СВЦЭМ!$A$34:$A$777,$A381,СВЦЭМ!$B$34:$B$777,G$366)+'СЕТ СН'!$F$16</f>
        <v>0</v>
      </c>
      <c r="H381" s="36">
        <f>SUMIFS(СВЦЭМ!$K$34:$K$777,СВЦЭМ!$A$34:$A$777,$A381,СВЦЭМ!$B$34:$B$777,H$366)+'СЕТ СН'!$F$16</f>
        <v>0</v>
      </c>
      <c r="I381" s="36">
        <f>SUMIFS(СВЦЭМ!$K$34:$K$777,СВЦЭМ!$A$34:$A$777,$A381,СВЦЭМ!$B$34:$B$777,I$366)+'СЕТ СН'!$F$16</f>
        <v>0</v>
      </c>
      <c r="J381" s="36">
        <f>SUMIFS(СВЦЭМ!$K$34:$K$777,СВЦЭМ!$A$34:$A$777,$A381,СВЦЭМ!$B$34:$B$777,J$366)+'СЕТ СН'!$F$16</f>
        <v>0</v>
      </c>
      <c r="K381" s="36">
        <f>SUMIFS(СВЦЭМ!$K$34:$K$777,СВЦЭМ!$A$34:$A$777,$A381,СВЦЭМ!$B$34:$B$777,K$366)+'СЕТ СН'!$F$16</f>
        <v>0</v>
      </c>
      <c r="L381" s="36">
        <f>SUMIFS(СВЦЭМ!$K$34:$K$777,СВЦЭМ!$A$34:$A$777,$A381,СВЦЭМ!$B$34:$B$777,L$366)+'СЕТ СН'!$F$16</f>
        <v>0</v>
      </c>
      <c r="M381" s="36">
        <f>SUMIFS(СВЦЭМ!$K$34:$K$777,СВЦЭМ!$A$34:$A$777,$A381,СВЦЭМ!$B$34:$B$777,M$366)+'СЕТ СН'!$F$16</f>
        <v>0</v>
      </c>
      <c r="N381" s="36">
        <f>SUMIFS(СВЦЭМ!$K$34:$K$777,СВЦЭМ!$A$34:$A$777,$A381,СВЦЭМ!$B$34:$B$777,N$366)+'СЕТ СН'!$F$16</f>
        <v>0</v>
      </c>
      <c r="O381" s="36">
        <f>SUMIFS(СВЦЭМ!$K$34:$K$777,СВЦЭМ!$A$34:$A$777,$A381,СВЦЭМ!$B$34:$B$777,O$366)+'СЕТ СН'!$F$16</f>
        <v>0</v>
      </c>
      <c r="P381" s="36">
        <f>SUMIFS(СВЦЭМ!$K$34:$K$777,СВЦЭМ!$A$34:$A$777,$A381,СВЦЭМ!$B$34:$B$777,P$366)+'СЕТ СН'!$F$16</f>
        <v>0</v>
      </c>
      <c r="Q381" s="36">
        <f>SUMIFS(СВЦЭМ!$K$34:$K$777,СВЦЭМ!$A$34:$A$777,$A381,СВЦЭМ!$B$34:$B$777,Q$366)+'СЕТ СН'!$F$16</f>
        <v>0</v>
      </c>
      <c r="R381" s="36">
        <f>SUMIFS(СВЦЭМ!$K$34:$K$777,СВЦЭМ!$A$34:$A$777,$A381,СВЦЭМ!$B$34:$B$777,R$366)+'СЕТ СН'!$F$16</f>
        <v>0</v>
      </c>
      <c r="S381" s="36">
        <f>SUMIFS(СВЦЭМ!$K$34:$K$777,СВЦЭМ!$A$34:$A$777,$A381,СВЦЭМ!$B$34:$B$777,S$366)+'СЕТ СН'!$F$16</f>
        <v>0</v>
      </c>
      <c r="T381" s="36">
        <f>SUMIFS(СВЦЭМ!$K$34:$K$777,СВЦЭМ!$A$34:$A$777,$A381,СВЦЭМ!$B$34:$B$777,T$366)+'СЕТ СН'!$F$16</f>
        <v>0</v>
      </c>
      <c r="U381" s="36">
        <f>SUMIFS(СВЦЭМ!$K$34:$K$777,СВЦЭМ!$A$34:$A$777,$A381,СВЦЭМ!$B$34:$B$777,U$366)+'СЕТ СН'!$F$16</f>
        <v>0</v>
      </c>
      <c r="V381" s="36">
        <f>SUMIFS(СВЦЭМ!$K$34:$K$777,СВЦЭМ!$A$34:$A$777,$A381,СВЦЭМ!$B$34:$B$777,V$366)+'СЕТ СН'!$F$16</f>
        <v>0</v>
      </c>
      <c r="W381" s="36">
        <f>SUMIFS(СВЦЭМ!$K$34:$K$777,СВЦЭМ!$A$34:$A$777,$A381,СВЦЭМ!$B$34:$B$777,W$366)+'СЕТ СН'!$F$16</f>
        <v>0</v>
      </c>
      <c r="X381" s="36">
        <f>SUMIFS(СВЦЭМ!$K$34:$K$777,СВЦЭМ!$A$34:$A$777,$A381,СВЦЭМ!$B$34:$B$777,X$366)+'СЕТ СН'!$F$16</f>
        <v>0</v>
      </c>
      <c r="Y381" s="36">
        <f>SUMIFS(СВЦЭМ!$K$34:$K$777,СВЦЭМ!$A$34:$A$777,$A381,СВЦЭМ!$B$34:$B$777,Y$366)+'СЕТ СН'!$F$16</f>
        <v>0</v>
      </c>
    </row>
    <row r="382" spans="1:25" ht="15.75" hidden="1" x14ac:dyDescent="0.2">
      <c r="A382" s="35">
        <f t="shared" si="10"/>
        <v>44059</v>
      </c>
      <c r="B382" s="36">
        <f>SUMIFS(СВЦЭМ!$K$34:$K$777,СВЦЭМ!$A$34:$A$777,$A382,СВЦЭМ!$B$34:$B$777,B$366)+'СЕТ СН'!$F$16</f>
        <v>0</v>
      </c>
      <c r="C382" s="36">
        <f>SUMIFS(СВЦЭМ!$K$34:$K$777,СВЦЭМ!$A$34:$A$777,$A382,СВЦЭМ!$B$34:$B$777,C$366)+'СЕТ СН'!$F$16</f>
        <v>0</v>
      </c>
      <c r="D382" s="36">
        <f>SUMIFS(СВЦЭМ!$K$34:$K$777,СВЦЭМ!$A$34:$A$777,$A382,СВЦЭМ!$B$34:$B$777,D$366)+'СЕТ СН'!$F$16</f>
        <v>0</v>
      </c>
      <c r="E382" s="36">
        <f>SUMIFS(СВЦЭМ!$K$34:$K$777,СВЦЭМ!$A$34:$A$777,$A382,СВЦЭМ!$B$34:$B$777,E$366)+'СЕТ СН'!$F$16</f>
        <v>0</v>
      </c>
      <c r="F382" s="36">
        <f>SUMIFS(СВЦЭМ!$K$34:$K$777,СВЦЭМ!$A$34:$A$777,$A382,СВЦЭМ!$B$34:$B$777,F$366)+'СЕТ СН'!$F$16</f>
        <v>0</v>
      </c>
      <c r="G382" s="36">
        <f>SUMIFS(СВЦЭМ!$K$34:$K$777,СВЦЭМ!$A$34:$A$777,$A382,СВЦЭМ!$B$34:$B$777,G$366)+'СЕТ СН'!$F$16</f>
        <v>0</v>
      </c>
      <c r="H382" s="36">
        <f>SUMIFS(СВЦЭМ!$K$34:$K$777,СВЦЭМ!$A$34:$A$777,$A382,СВЦЭМ!$B$34:$B$777,H$366)+'СЕТ СН'!$F$16</f>
        <v>0</v>
      </c>
      <c r="I382" s="36">
        <f>SUMIFS(СВЦЭМ!$K$34:$K$777,СВЦЭМ!$A$34:$A$777,$A382,СВЦЭМ!$B$34:$B$777,I$366)+'СЕТ СН'!$F$16</f>
        <v>0</v>
      </c>
      <c r="J382" s="36">
        <f>SUMIFS(СВЦЭМ!$K$34:$K$777,СВЦЭМ!$A$34:$A$777,$A382,СВЦЭМ!$B$34:$B$777,J$366)+'СЕТ СН'!$F$16</f>
        <v>0</v>
      </c>
      <c r="K382" s="36">
        <f>SUMIFS(СВЦЭМ!$K$34:$K$777,СВЦЭМ!$A$34:$A$777,$A382,СВЦЭМ!$B$34:$B$777,K$366)+'СЕТ СН'!$F$16</f>
        <v>0</v>
      </c>
      <c r="L382" s="36">
        <f>SUMIFS(СВЦЭМ!$K$34:$K$777,СВЦЭМ!$A$34:$A$777,$A382,СВЦЭМ!$B$34:$B$777,L$366)+'СЕТ СН'!$F$16</f>
        <v>0</v>
      </c>
      <c r="M382" s="36">
        <f>SUMIFS(СВЦЭМ!$K$34:$K$777,СВЦЭМ!$A$34:$A$777,$A382,СВЦЭМ!$B$34:$B$777,M$366)+'СЕТ СН'!$F$16</f>
        <v>0</v>
      </c>
      <c r="N382" s="36">
        <f>SUMIFS(СВЦЭМ!$K$34:$K$777,СВЦЭМ!$A$34:$A$777,$A382,СВЦЭМ!$B$34:$B$777,N$366)+'СЕТ СН'!$F$16</f>
        <v>0</v>
      </c>
      <c r="O382" s="36">
        <f>SUMIFS(СВЦЭМ!$K$34:$K$777,СВЦЭМ!$A$34:$A$777,$A382,СВЦЭМ!$B$34:$B$777,O$366)+'СЕТ СН'!$F$16</f>
        <v>0</v>
      </c>
      <c r="P382" s="36">
        <f>SUMIFS(СВЦЭМ!$K$34:$K$777,СВЦЭМ!$A$34:$A$777,$A382,СВЦЭМ!$B$34:$B$777,P$366)+'СЕТ СН'!$F$16</f>
        <v>0</v>
      </c>
      <c r="Q382" s="36">
        <f>SUMIFS(СВЦЭМ!$K$34:$K$777,СВЦЭМ!$A$34:$A$777,$A382,СВЦЭМ!$B$34:$B$777,Q$366)+'СЕТ СН'!$F$16</f>
        <v>0</v>
      </c>
      <c r="R382" s="36">
        <f>SUMIFS(СВЦЭМ!$K$34:$K$777,СВЦЭМ!$A$34:$A$777,$A382,СВЦЭМ!$B$34:$B$777,R$366)+'СЕТ СН'!$F$16</f>
        <v>0</v>
      </c>
      <c r="S382" s="36">
        <f>SUMIFS(СВЦЭМ!$K$34:$K$777,СВЦЭМ!$A$34:$A$777,$A382,СВЦЭМ!$B$34:$B$777,S$366)+'СЕТ СН'!$F$16</f>
        <v>0</v>
      </c>
      <c r="T382" s="36">
        <f>SUMIFS(СВЦЭМ!$K$34:$K$777,СВЦЭМ!$A$34:$A$777,$A382,СВЦЭМ!$B$34:$B$777,T$366)+'СЕТ СН'!$F$16</f>
        <v>0</v>
      </c>
      <c r="U382" s="36">
        <f>SUMIFS(СВЦЭМ!$K$34:$K$777,СВЦЭМ!$A$34:$A$777,$A382,СВЦЭМ!$B$34:$B$777,U$366)+'СЕТ СН'!$F$16</f>
        <v>0</v>
      </c>
      <c r="V382" s="36">
        <f>SUMIFS(СВЦЭМ!$K$34:$K$777,СВЦЭМ!$A$34:$A$777,$A382,СВЦЭМ!$B$34:$B$777,V$366)+'СЕТ СН'!$F$16</f>
        <v>0</v>
      </c>
      <c r="W382" s="36">
        <f>SUMIFS(СВЦЭМ!$K$34:$K$777,СВЦЭМ!$A$34:$A$777,$A382,СВЦЭМ!$B$34:$B$777,W$366)+'СЕТ СН'!$F$16</f>
        <v>0</v>
      </c>
      <c r="X382" s="36">
        <f>SUMIFS(СВЦЭМ!$K$34:$K$777,СВЦЭМ!$A$34:$A$777,$A382,СВЦЭМ!$B$34:$B$777,X$366)+'СЕТ СН'!$F$16</f>
        <v>0</v>
      </c>
      <c r="Y382" s="36">
        <f>SUMIFS(СВЦЭМ!$K$34:$K$777,СВЦЭМ!$A$34:$A$777,$A382,СВЦЭМ!$B$34:$B$777,Y$366)+'СЕТ СН'!$F$16</f>
        <v>0</v>
      </c>
    </row>
    <row r="383" spans="1:25" ht="15.75" hidden="1" x14ac:dyDescent="0.2">
      <c r="A383" s="35">
        <f t="shared" si="10"/>
        <v>44060</v>
      </c>
      <c r="B383" s="36">
        <f>SUMIFS(СВЦЭМ!$K$34:$K$777,СВЦЭМ!$A$34:$A$777,$A383,СВЦЭМ!$B$34:$B$777,B$366)+'СЕТ СН'!$F$16</f>
        <v>0</v>
      </c>
      <c r="C383" s="36">
        <f>SUMIFS(СВЦЭМ!$K$34:$K$777,СВЦЭМ!$A$34:$A$777,$A383,СВЦЭМ!$B$34:$B$777,C$366)+'СЕТ СН'!$F$16</f>
        <v>0</v>
      </c>
      <c r="D383" s="36">
        <f>SUMIFS(СВЦЭМ!$K$34:$K$777,СВЦЭМ!$A$34:$A$777,$A383,СВЦЭМ!$B$34:$B$777,D$366)+'СЕТ СН'!$F$16</f>
        <v>0</v>
      </c>
      <c r="E383" s="36">
        <f>SUMIFS(СВЦЭМ!$K$34:$K$777,СВЦЭМ!$A$34:$A$777,$A383,СВЦЭМ!$B$34:$B$777,E$366)+'СЕТ СН'!$F$16</f>
        <v>0</v>
      </c>
      <c r="F383" s="36">
        <f>SUMIFS(СВЦЭМ!$K$34:$K$777,СВЦЭМ!$A$34:$A$777,$A383,СВЦЭМ!$B$34:$B$777,F$366)+'СЕТ СН'!$F$16</f>
        <v>0</v>
      </c>
      <c r="G383" s="36">
        <f>SUMIFS(СВЦЭМ!$K$34:$K$777,СВЦЭМ!$A$34:$A$777,$A383,СВЦЭМ!$B$34:$B$777,G$366)+'СЕТ СН'!$F$16</f>
        <v>0</v>
      </c>
      <c r="H383" s="36">
        <f>SUMIFS(СВЦЭМ!$K$34:$K$777,СВЦЭМ!$A$34:$A$777,$A383,СВЦЭМ!$B$34:$B$777,H$366)+'СЕТ СН'!$F$16</f>
        <v>0</v>
      </c>
      <c r="I383" s="36">
        <f>SUMIFS(СВЦЭМ!$K$34:$K$777,СВЦЭМ!$A$34:$A$777,$A383,СВЦЭМ!$B$34:$B$777,I$366)+'СЕТ СН'!$F$16</f>
        <v>0</v>
      </c>
      <c r="J383" s="36">
        <f>SUMIFS(СВЦЭМ!$K$34:$K$777,СВЦЭМ!$A$34:$A$777,$A383,СВЦЭМ!$B$34:$B$777,J$366)+'СЕТ СН'!$F$16</f>
        <v>0</v>
      </c>
      <c r="K383" s="36">
        <f>SUMIFS(СВЦЭМ!$K$34:$K$777,СВЦЭМ!$A$34:$A$777,$A383,СВЦЭМ!$B$34:$B$777,K$366)+'СЕТ СН'!$F$16</f>
        <v>0</v>
      </c>
      <c r="L383" s="36">
        <f>SUMIFS(СВЦЭМ!$K$34:$K$777,СВЦЭМ!$A$34:$A$777,$A383,СВЦЭМ!$B$34:$B$777,L$366)+'СЕТ СН'!$F$16</f>
        <v>0</v>
      </c>
      <c r="M383" s="36">
        <f>SUMIFS(СВЦЭМ!$K$34:$K$777,СВЦЭМ!$A$34:$A$777,$A383,СВЦЭМ!$B$34:$B$777,M$366)+'СЕТ СН'!$F$16</f>
        <v>0</v>
      </c>
      <c r="N383" s="36">
        <f>SUMIFS(СВЦЭМ!$K$34:$K$777,СВЦЭМ!$A$34:$A$777,$A383,СВЦЭМ!$B$34:$B$777,N$366)+'СЕТ СН'!$F$16</f>
        <v>0</v>
      </c>
      <c r="O383" s="36">
        <f>SUMIFS(СВЦЭМ!$K$34:$K$777,СВЦЭМ!$A$34:$A$777,$A383,СВЦЭМ!$B$34:$B$777,O$366)+'СЕТ СН'!$F$16</f>
        <v>0</v>
      </c>
      <c r="P383" s="36">
        <f>SUMIFS(СВЦЭМ!$K$34:$K$777,СВЦЭМ!$A$34:$A$777,$A383,СВЦЭМ!$B$34:$B$777,P$366)+'СЕТ СН'!$F$16</f>
        <v>0</v>
      </c>
      <c r="Q383" s="36">
        <f>SUMIFS(СВЦЭМ!$K$34:$K$777,СВЦЭМ!$A$34:$A$777,$A383,СВЦЭМ!$B$34:$B$777,Q$366)+'СЕТ СН'!$F$16</f>
        <v>0</v>
      </c>
      <c r="R383" s="36">
        <f>SUMIFS(СВЦЭМ!$K$34:$K$777,СВЦЭМ!$A$34:$A$777,$A383,СВЦЭМ!$B$34:$B$777,R$366)+'СЕТ СН'!$F$16</f>
        <v>0</v>
      </c>
      <c r="S383" s="36">
        <f>SUMIFS(СВЦЭМ!$K$34:$K$777,СВЦЭМ!$A$34:$A$777,$A383,СВЦЭМ!$B$34:$B$777,S$366)+'СЕТ СН'!$F$16</f>
        <v>0</v>
      </c>
      <c r="T383" s="36">
        <f>SUMIFS(СВЦЭМ!$K$34:$K$777,СВЦЭМ!$A$34:$A$777,$A383,СВЦЭМ!$B$34:$B$777,T$366)+'СЕТ СН'!$F$16</f>
        <v>0</v>
      </c>
      <c r="U383" s="36">
        <f>SUMIFS(СВЦЭМ!$K$34:$K$777,СВЦЭМ!$A$34:$A$777,$A383,СВЦЭМ!$B$34:$B$777,U$366)+'СЕТ СН'!$F$16</f>
        <v>0</v>
      </c>
      <c r="V383" s="36">
        <f>SUMIFS(СВЦЭМ!$K$34:$K$777,СВЦЭМ!$A$34:$A$777,$A383,СВЦЭМ!$B$34:$B$777,V$366)+'СЕТ СН'!$F$16</f>
        <v>0</v>
      </c>
      <c r="W383" s="36">
        <f>SUMIFS(СВЦЭМ!$K$34:$K$777,СВЦЭМ!$A$34:$A$777,$A383,СВЦЭМ!$B$34:$B$777,W$366)+'СЕТ СН'!$F$16</f>
        <v>0</v>
      </c>
      <c r="X383" s="36">
        <f>SUMIFS(СВЦЭМ!$K$34:$K$777,СВЦЭМ!$A$34:$A$777,$A383,СВЦЭМ!$B$34:$B$777,X$366)+'СЕТ СН'!$F$16</f>
        <v>0</v>
      </c>
      <c r="Y383" s="36">
        <f>SUMIFS(СВЦЭМ!$K$34:$K$777,СВЦЭМ!$A$34:$A$777,$A383,СВЦЭМ!$B$34:$B$777,Y$366)+'СЕТ СН'!$F$16</f>
        <v>0</v>
      </c>
    </row>
    <row r="384" spans="1:25" ht="15.75" hidden="1" x14ac:dyDescent="0.2">
      <c r="A384" s="35">
        <f t="shared" si="10"/>
        <v>44061</v>
      </c>
      <c r="B384" s="36">
        <f>SUMIFS(СВЦЭМ!$K$34:$K$777,СВЦЭМ!$A$34:$A$777,$A384,СВЦЭМ!$B$34:$B$777,B$366)+'СЕТ СН'!$F$16</f>
        <v>0</v>
      </c>
      <c r="C384" s="36">
        <f>SUMIFS(СВЦЭМ!$K$34:$K$777,СВЦЭМ!$A$34:$A$777,$A384,СВЦЭМ!$B$34:$B$777,C$366)+'СЕТ СН'!$F$16</f>
        <v>0</v>
      </c>
      <c r="D384" s="36">
        <f>SUMIFS(СВЦЭМ!$K$34:$K$777,СВЦЭМ!$A$34:$A$777,$A384,СВЦЭМ!$B$34:$B$777,D$366)+'СЕТ СН'!$F$16</f>
        <v>0</v>
      </c>
      <c r="E384" s="36">
        <f>SUMIFS(СВЦЭМ!$K$34:$K$777,СВЦЭМ!$A$34:$A$777,$A384,СВЦЭМ!$B$34:$B$777,E$366)+'СЕТ СН'!$F$16</f>
        <v>0</v>
      </c>
      <c r="F384" s="36">
        <f>SUMIFS(СВЦЭМ!$K$34:$K$777,СВЦЭМ!$A$34:$A$777,$A384,СВЦЭМ!$B$34:$B$777,F$366)+'СЕТ СН'!$F$16</f>
        <v>0</v>
      </c>
      <c r="G384" s="36">
        <f>SUMIFS(СВЦЭМ!$K$34:$K$777,СВЦЭМ!$A$34:$A$777,$A384,СВЦЭМ!$B$34:$B$777,G$366)+'СЕТ СН'!$F$16</f>
        <v>0</v>
      </c>
      <c r="H384" s="36">
        <f>SUMIFS(СВЦЭМ!$K$34:$K$777,СВЦЭМ!$A$34:$A$777,$A384,СВЦЭМ!$B$34:$B$777,H$366)+'СЕТ СН'!$F$16</f>
        <v>0</v>
      </c>
      <c r="I384" s="36">
        <f>SUMIFS(СВЦЭМ!$K$34:$K$777,СВЦЭМ!$A$34:$A$777,$A384,СВЦЭМ!$B$34:$B$777,I$366)+'СЕТ СН'!$F$16</f>
        <v>0</v>
      </c>
      <c r="J384" s="36">
        <f>SUMIFS(СВЦЭМ!$K$34:$K$777,СВЦЭМ!$A$34:$A$777,$A384,СВЦЭМ!$B$34:$B$777,J$366)+'СЕТ СН'!$F$16</f>
        <v>0</v>
      </c>
      <c r="K384" s="36">
        <f>SUMIFS(СВЦЭМ!$K$34:$K$777,СВЦЭМ!$A$34:$A$777,$A384,СВЦЭМ!$B$34:$B$777,K$366)+'СЕТ СН'!$F$16</f>
        <v>0</v>
      </c>
      <c r="L384" s="36">
        <f>SUMIFS(СВЦЭМ!$K$34:$K$777,СВЦЭМ!$A$34:$A$777,$A384,СВЦЭМ!$B$34:$B$777,L$366)+'СЕТ СН'!$F$16</f>
        <v>0</v>
      </c>
      <c r="M384" s="36">
        <f>SUMIFS(СВЦЭМ!$K$34:$K$777,СВЦЭМ!$A$34:$A$777,$A384,СВЦЭМ!$B$34:$B$777,M$366)+'СЕТ СН'!$F$16</f>
        <v>0</v>
      </c>
      <c r="N384" s="36">
        <f>SUMIFS(СВЦЭМ!$K$34:$K$777,СВЦЭМ!$A$34:$A$777,$A384,СВЦЭМ!$B$34:$B$777,N$366)+'СЕТ СН'!$F$16</f>
        <v>0</v>
      </c>
      <c r="O384" s="36">
        <f>SUMIFS(СВЦЭМ!$K$34:$K$777,СВЦЭМ!$A$34:$A$777,$A384,СВЦЭМ!$B$34:$B$777,O$366)+'СЕТ СН'!$F$16</f>
        <v>0</v>
      </c>
      <c r="P384" s="36">
        <f>SUMIFS(СВЦЭМ!$K$34:$K$777,СВЦЭМ!$A$34:$A$777,$A384,СВЦЭМ!$B$34:$B$777,P$366)+'СЕТ СН'!$F$16</f>
        <v>0</v>
      </c>
      <c r="Q384" s="36">
        <f>SUMIFS(СВЦЭМ!$K$34:$K$777,СВЦЭМ!$A$34:$A$777,$A384,СВЦЭМ!$B$34:$B$777,Q$366)+'СЕТ СН'!$F$16</f>
        <v>0</v>
      </c>
      <c r="R384" s="36">
        <f>SUMIFS(СВЦЭМ!$K$34:$K$777,СВЦЭМ!$A$34:$A$777,$A384,СВЦЭМ!$B$34:$B$777,R$366)+'СЕТ СН'!$F$16</f>
        <v>0</v>
      </c>
      <c r="S384" s="36">
        <f>SUMIFS(СВЦЭМ!$K$34:$K$777,СВЦЭМ!$A$34:$A$777,$A384,СВЦЭМ!$B$34:$B$777,S$366)+'СЕТ СН'!$F$16</f>
        <v>0</v>
      </c>
      <c r="T384" s="36">
        <f>SUMIFS(СВЦЭМ!$K$34:$K$777,СВЦЭМ!$A$34:$A$777,$A384,СВЦЭМ!$B$34:$B$777,T$366)+'СЕТ СН'!$F$16</f>
        <v>0</v>
      </c>
      <c r="U384" s="36">
        <f>SUMIFS(СВЦЭМ!$K$34:$K$777,СВЦЭМ!$A$34:$A$777,$A384,СВЦЭМ!$B$34:$B$777,U$366)+'СЕТ СН'!$F$16</f>
        <v>0</v>
      </c>
      <c r="V384" s="36">
        <f>SUMIFS(СВЦЭМ!$K$34:$K$777,СВЦЭМ!$A$34:$A$777,$A384,СВЦЭМ!$B$34:$B$777,V$366)+'СЕТ СН'!$F$16</f>
        <v>0</v>
      </c>
      <c r="W384" s="36">
        <f>SUMIFS(СВЦЭМ!$K$34:$K$777,СВЦЭМ!$A$34:$A$777,$A384,СВЦЭМ!$B$34:$B$777,W$366)+'СЕТ СН'!$F$16</f>
        <v>0</v>
      </c>
      <c r="X384" s="36">
        <f>SUMIFS(СВЦЭМ!$K$34:$K$777,СВЦЭМ!$A$34:$A$777,$A384,СВЦЭМ!$B$34:$B$777,X$366)+'СЕТ СН'!$F$16</f>
        <v>0</v>
      </c>
      <c r="Y384" s="36">
        <f>SUMIFS(СВЦЭМ!$K$34:$K$777,СВЦЭМ!$A$34:$A$777,$A384,СВЦЭМ!$B$34:$B$777,Y$366)+'СЕТ СН'!$F$16</f>
        <v>0</v>
      </c>
    </row>
    <row r="385" spans="1:26" ht="15.75" hidden="1" x14ac:dyDescent="0.2">
      <c r="A385" s="35">
        <f t="shared" si="10"/>
        <v>44062</v>
      </c>
      <c r="B385" s="36">
        <f>SUMIFS(СВЦЭМ!$K$34:$K$777,СВЦЭМ!$A$34:$A$777,$A385,СВЦЭМ!$B$34:$B$777,B$366)+'СЕТ СН'!$F$16</f>
        <v>0</v>
      </c>
      <c r="C385" s="36">
        <f>SUMIFS(СВЦЭМ!$K$34:$K$777,СВЦЭМ!$A$34:$A$777,$A385,СВЦЭМ!$B$34:$B$777,C$366)+'СЕТ СН'!$F$16</f>
        <v>0</v>
      </c>
      <c r="D385" s="36">
        <f>SUMIFS(СВЦЭМ!$K$34:$K$777,СВЦЭМ!$A$34:$A$777,$A385,СВЦЭМ!$B$34:$B$777,D$366)+'СЕТ СН'!$F$16</f>
        <v>0</v>
      </c>
      <c r="E385" s="36">
        <f>SUMIFS(СВЦЭМ!$K$34:$K$777,СВЦЭМ!$A$34:$A$777,$A385,СВЦЭМ!$B$34:$B$777,E$366)+'СЕТ СН'!$F$16</f>
        <v>0</v>
      </c>
      <c r="F385" s="36">
        <f>SUMIFS(СВЦЭМ!$K$34:$K$777,СВЦЭМ!$A$34:$A$777,$A385,СВЦЭМ!$B$34:$B$777,F$366)+'СЕТ СН'!$F$16</f>
        <v>0</v>
      </c>
      <c r="G385" s="36">
        <f>SUMIFS(СВЦЭМ!$K$34:$K$777,СВЦЭМ!$A$34:$A$777,$A385,СВЦЭМ!$B$34:$B$777,G$366)+'СЕТ СН'!$F$16</f>
        <v>0</v>
      </c>
      <c r="H385" s="36">
        <f>SUMIFS(СВЦЭМ!$K$34:$K$777,СВЦЭМ!$A$34:$A$777,$A385,СВЦЭМ!$B$34:$B$777,H$366)+'СЕТ СН'!$F$16</f>
        <v>0</v>
      </c>
      <c r="I385" s="36">
        <f>SUMIFS(СВЦЭМ!$K$34:$K$777,СВЦЭМ!$A$34:$A$777,$A385,СВЦЭМ!$B$34:$B$777,I$366)+'СЕТ СН'!$F$16</f>
        <v>0</v>
      </c>
      <c r="J385" s="36">
        <f>SUMIFS(СВЦЭМ!$K$34:$K$777,СВЦЭМ!$A$34:$A$777,$A385,СВЦЭМ!$B$34:$B$777,J$366)+'СЕТ СН'!$F$16</f>
        <v>0</v>
      </c>
      <c r="K385" s="36">
        <f>SUMIFS(СВЦЭМ!$K$34:$K$777,СВЦЭМ!$A$34:$A$777,$A385,СВЦЭМ!$B$34:$B$777,K$366)+'СЕТ СН'!$F$16</f>
        <v>0</v>
      </c>
      <c r="L385" s="36">
        <f>SUMIFS(СВЦЭМ!$K$34:$K$777,СВЦЭМ!$A$34:$A$777,$A385,СВЦЭМ!$B$34:$B$777,L$366)+'СЕТ СН'!$F$16</f>
        <v>0</v>
      </c>
      <c r="M385" s="36">
        <f>SUMIFS(СВЦЭМ!$K$34:$K$777,СВЦЭМ!$A$34:$A$777,$A385,СВЦЭМ!$B$34:$B$777,M$366)+'СЕТ СН'!$F$16</f>
        <v>0</v>
      </c>
      <c r="N385" s="36">
        <f>SUMIFS(СВЦЭМ!$K$34:$K$777,СВЦЭМ!$A$34:$A$777,$A385,СВЦЭМ!$B$34:$B$777,N$366)+'СЕТ СН'!$F$16</f>
        <v>0</v>
      </c>
      <c r="O385" s="36">
        <f>SUMIFS(СВЦЭМ!$K$34:$K$777,СВЦЭМ!$A$34:$A$777,$A385,СВЦЭМ!$B$34:$B$777,O$366)+'СЕТ СН'!$F$16</f>
        <v>0</v>
      </c>
      <c r="P385" s="36">
        <f>SUMIFS(СВЦЭМ!$K$34:$K$777,СВЦЭМ!$A$34:$A$777,$A385,СВЦЭМ!$B$34:$B$777,P$366)+'СЕТ СН'!$F$16</f>
        <v>0</v>
      </c>
      <c r="Q385" s="36">
        <f>SUMIFS(СВЦЭМ!$K$34:$K$777,СВЦЭМ!$A$34:$A$777,$A385,СВЦЭМ!$B$34:$B$777,Q$366)+'СЕТ СН'!$F$16</f>
        <v>0</v>
      </c>
      <c r="R385" s="36">
        <f>SUMIFS(СВЦЭМ!$K$34:$K$777,СВЦЭМ!$A$34:$A$777,$A385,СВЦЭМ!$B$34:$B$777,R$366)+'СЕТ СН'!$F$16</f>
        <v>0</v>
      </c>
      <c r="S385" s="36">
        <f>SUMIFS(СВЦЭМ!$K$34:$K$777,СВЦЭМ!$A$34:$A$777,$A385,СВЦЭМ!$B$34:$B$777,S$366)+'СЕТ СН'!$F$16</f>
        <v>0</v>
      </c>
      <c r="T385" s="36">
        <f>SUMIFS(СВЦЭМ!$K$34:$K$777,СВЦЭМ!$A$34:$A$777,$A385,СВЦЭМ!$B$34:$B$777,T$366)+'СЕТ СН'!$F$16</f>
        <v>0</v>
      </c>
      <c r="U385" s="36">
        <f>SUMIFS(СВЦЭМ!$K$34:$K$777,СВЦЭМ!$A$34:$A$777,$A385,СВЦЭМ!$B$34:$B$777,U$366)+'СЕТ СН'!$F$16</f>
        <v>0</v>
      </c>
      <c r="V385" s="36">
        <f>SUMIFS(СВЦЭМ!$K$34:$K$777,СВЦЭМ!$A$34:$A$777,$A385,СВЦЭМ!$B$34:$B$777,V$366)+'СЕТ СН'!$F$16</f>
        <v>0</v>
      </c>
      <c r="W385" s="36">
        <f>SUMIFS(СВЦЭМ!$K$34:$K$777,СВЦЭМ!$A$34:$A$777,$A385,СВЦЭМ!$B$34:$B$777,W$366)+'СЕТ СН'!$F$16</f>
        <v>0</v>
      </c>
      <c r="X385" s="36">
        <f>SUMIFS(СВЦЭМ!$K$34:$K$777,СВЦЭМ!$A$34:$A$777,$A385,СВЦЭМ!$B$34:$B$777,X$366)+'СЕТ СН'!$F$16</f>
        <v>0</v>
      </c>
      <c r="Y385" s="36">
        <f>SUMIFS(СВЦЭМ!$K$34:$K$777,СВЦЭМ!$A$34:$A$777,$A385,СВЦЭМ!$B$34:$B$777,Y$366)+'СЕТ СН'!$F$16</f>
        <v>0</v>
      </c>
    </row>
    <row r="386" spans="1:26" ht="15.75" hidden="1" x14ac:dyDescent="0.2">
      <c r="A386" s="35">
        <f t="shared" si="10"/>
        <v>44063</v>
      </c>
      <c r="B386" s="36">
        <f>SUMIFS(СВЦЭМ!$K$34:$K$777,СВЦЭМ!$A$34:$A$777,$A386,СВЦЭМ!$B$34:$B$777,B$366)+'СЕТ СН'!$F$16</f>
        <v>0</v>
      </c>
      <c r="C386" s="36">
        <f>SUMIFS(СВЦЭМ!$K$34:$K$777,СВЦЭМ!$A$34:$A$777,$A386,СВЦЭМ!$B$34:$B$777,C$366)+'СЕТ СН'!$F$16</f>
        <v>0</v>
      </c>
      <c r="D386" s="36">
        <f>SUMIFS(СВЦЭМ!$K$34:$K$777,СВЦЭМ!$A$34:$A$777,$A386,СВЦЭМ!$B$34:$B$777,D$366)+'СЕТ СН'!$F$16</f>
        <v>0</v>
      </c>
      <c r="E386" s="36">
        <f>SUMIFS(СВЦЭМ!$K$34:$K$777,СВЦЭМ!$A$34:$A$777,$A386,СВЦЭМ!$B$34:$B$777,E$366)+'СЕТ СН'!$F$16</f>
        <v>0</v>
      </c>
      <c r="F386" s="36">
        <f>SUMIFS(СВЦЭМ!$K$34:$K$777,СВЦЭМ!$A$34:$A$777,$A386,СВЦЭМ!$B$34:$B$777,F$366)+'СЕТ СН'!$F$16</f>
        <v>0</v>
      </c>
      <c r="G386" s="36">
        <f>SUMIFS(СВЦЭМ!$K$34:$K$777,СВЦЭМ!$A$34:$A$777,$A386,СВЦЭМ!$B$34:$B$777,G$366)+'СЕТ СН'!$F$16</f>
        <v>0</v>
      </c>
      <c r="H386" s="36">
        <f>SUMIFS(СВЦЭМ!$K$34:$K$777,СВЦЭМ!$A$34:$A$777,$A386,СВЦЭМ!$B$34:$B$777,H$366)+'СЕТ СН'!$F$16</f>
        <v>0</v>
      </c>
      <c r="I386" s="36">
        <f>SUMIFS(СВЦЭМ!$K$34:$K$777,СВЦЭМ!$A$34:$A$777,$A386,СВЦЭМ!$B$34:$B$777,I$366)+'СЕТ СН'!$F$16</f>
        <v>0</v>
      </c>
      <c r="J386" s="36">
        <f>SUMIFS(СВЦЭМ!$K$34:$K$777,СВЦЭМ!$A$34:$A$777,$A386,СВЦЭМ!$B$34:$B$777,J$366)+'СЕТ СН'!$F$16</f>
        <v>0</v>
      </c>
      <c r="K386" s="36">
        <f>SUMIFS(СВЦЭМ!$K$34:$K$777,СВЦЭМ!$A$34:$A$777,$A386,СВЦЭМ!$B$34:$B$777,K$366)+'СЕТ СН'!$F$16</f>
        <v>0</v>
      </c>
      <c r="L386" s="36">
        <f>SUMIFS(СВЦЭМ!$K$34:$K$777,СВЦЭМ!$A$34:$A$777,$A386,СВЦЭМ!$B$34:$B$777,L$366)+'СЕТ СН'!$F$16</f>
        <v>0</v>
      </c>
      <c r="M386" s="36">
        <f>SUMIFS(СВЦЭМ!$K$34:$K$777,СВЦЭМ!$A$34:$A$777,$A386,СВЦЭМ!$B$34:$B$777,M$366)+'СЕТ СН'!$F$16</f>
        <v>0</v>
      </c>
      <c r="N386" s="36">
        <f>SUMIFS(СВЦЭМ!$K$34:$K$777,СВЦЭМ!$A$34:$A$777,$A386,СВЦЭМ!$B$34:$B$777,N$366)+'СЕТ СН'!$F$16</f>
        <v>0</v>
      </c>
      <c r="O386" s="36">
        <f>SUMIFS(СВЦЭМ!$K$34:$K$777,СВЦЭМ!$A$34:$A$777,$A386,СВЦЭМ!$B$34:$B$777,O$366)+'СЕТ СН'!$F$16</f>
        <v>0</v>
      </c>
      <c r="P386" s="36">
        <f>SUMIFS(СВЦЭМ!$K$34:$K$777,СВЦЭМ!$A$34:$A$777,$A386,СВЦЭМ!$B$34:$B$777,P$366)+'СЕТ СН'!$F$16</f>
        <v>0</v>
      </c>
      <c r="Q386" s="36">
        <f>SUMIFS(СВЦЭМ!$K$34:$K$777,СВЦЭМ!$A$34:$A$777,$A386,СВЦЭМ!$B$34:$B$777,Q$366)+'СЕТ СН'!$F$16</f>
        <v>0</v>
      </c>
      <c r="R386" s="36">
        <f>SUMIFS(СВЦЭМ!$K$34:$K$777,СВЦЭМ!$A$34:$A$777,$A386,СВЦЭМ!$B$34:$B$777,R$366)+'СЕТ СН'!$F$16</f>
        <v>0</v>
      </c>
      <c r="S386" s="36">
        <f>SUMIFS(СВЦЭМ!$K$34:$K$777,СВЦЭМ!$A$34:$A$777,$A386,СВЦЭМ!$B$34:$B$777,S$366)+'СЕТ СН'!$F$16</f>
        <v>0</v>
      </c>
      <c r="T386" s="36">
        <f>SUMIFS(СВЦЭМ!$K$34:$K$777,СВЦЭМ!$A$34:$A$777,$A386,СВЦЭМ!$B$34:$B$777,T$366)+'СЕТ СН'!$F$16</f>
        <v>0</v>
      </c>
      <c r="U386" s="36">
        <f>SUMIFS(СВЦЭМ!$K$34:$K$777,СВЦЭМ!$A$34:$A$777,$A386,СВЦЭМ!$B$34:$B$777,U$366)+'СЕТ СН'!$F$16</f>
        <v>0</v>
      </c>
      <c r="V386" s="36">
        <f>SUMIFS(СВЦЭМ!$K$34:$K$777,СВЦЭМ!$A$34:$A$777,$A386,СВЦЭМ!$B$34:$B$777,V$366)+'СЕТ СН'!$F$16</f>
        <v>0</v>
      </c>
      <c r="W386" s="36">
        <f>SUMIFS(СВЦЭМ!$K$34:$K$777,СВЦЭМ!$A$34:$A$777,$A386,СВЦЭМ!$B$34:$B$777,W$366)+'СЕТ СН'!$F$16</f>
        <v>0</v>
      </c>
      <c r="X386" s="36">
        <f>SUMIFS(СВЦЭМ!$K$34:$K$777,СВЦЭМ!$A$34:$A$777,$A386,СВЦЭМ!$B$34:$B$777,X$366)+'СЕТ СН'!$F$16</f>
        <v>0</v>
      </c>
      <c r="Y386" s="36">
        <f>SUMIFS(СВЦЭМ!$K$34:$K$777,СВЦЭМ!$A$34:$A$777,$A386,СВЦЭМ!$B$34:$B$777,Y$366)+'СЕТ СН'!$F$16</f>
        <v>0</v>
      </c>
    </row>
    <row r="387" spans="1:26" ht="15.75" hidden="1" x14ac:dyDescent="0.2">
      <c r="A387" s="35">
        <f t="shared" si="10"/>
        <v>44064</v>
      </c>
      <c r="B387" s="36">
        <f>SUMIFS(СВЦЭМ!$K$34:$K$777,СВЦЭМ!$A$34:$A$777,$A387,СВЦЭМ!$B$34:$B$777,B$366)+'СЕТ СН'!$F$16</f>
        <v>0</v>
      </c>
      <c r="C387" s="36">
        <f>SUMIFS(СВЦЭМ!$K$34:$K$777,СВЦЭМ!$A$34:$A$777,$A387,СВЦЭМ!$B$34:$B$777,C$366)+'СЕТ СН'!$F$16</f>
        <v>0</v>
      </c>
      <c r="D387" s="36">
        <f>SUMIFS(СВЦЭМ!$K$34:$K$777,СВЦЭМ!$A$34:$A$777,$A387,СВЦЭМ!$B$34:$B$777,D$366)+'СЕТ СН'!$F$16</f>
        <v>0</v>
      </c>
      <c r="E387" s="36">
        <f>SUMIFS(СВЦЭМ!$K$34:$K$777,СВЦЭМ!$A$34:$A$777,$A387,СВЦЭМ!$B$34:$B$777,E$366)+'СЕТ СН'!$F$16</f>
        <v>0</v>
      </c>
      <c r="F387" s="36">
        <f>SUMIFS(СВЦЭМ!$K$34:$K$777,СВЦЭМ!$A$34:$A$777,$A387,СВЦЭМ!$B$34:$B$777,F$366)+'СЕТ СН'!$F$16</f>
        <v>0</v>
      </c>
      <c r="G387" s="36">
        <f>SUMIFS(СВЦЭМ!$K$34:$K$777,СВЦЭМ!$A$34:$A$777,$A387,СВЦЭМ!$B$34:$B$777,G$366)+'СЕТ СН'!$F$16</f>
        <v>0</v>
      </c>
      <c r="H387" s="36">
        <f>SUMIFS(СВЦЭМ!$K$34:$K$777,СВЦЭМ!$A$34:$A$777,$A387,СВЦЭМ!$B$34:$B$777,H$366)+'СЕТ СН'!$F$16</f>
        <v>0</v>
      </c>
      <c r="I387" s="36">
        <f>SUMIFS(СВЦЭМ!$K$34:$K$777,СВЦЭМ!$A$34:$A$777,$A387,СВЦЭМ!$B$34:$B$777,I$366)+'СЕТ СН'!$F$16</f>
        <v>0</v>
      </c>
      <c r="J387" s="36">
        <f>SUMIFS(СВЦЭМ!$K$34:$K$777,СВЦЭМ!$A$34:$A$777,$A387,СВЦЭМ!$B$34:$B$777,J$366)+'СЕТ СН'!$F$16</f>
        <v>0</v>
      </c>
      <c r="K387" s="36">
        <f>SUMIFS(СВЦЭМ!$K$34:$K$777,СВЦЭМ!$A$34:$A$777,$A387,СВЦЭМ!$B$34:$B$777,K$366)+'СЕТ СН'!$F$16</f>
        <v>0</v>
      </c>
      <c r="L387" s="36">
        <f>SUMIFS(СВЦЭМ!$K$34:$K$777,СВЦЭМ!$A$34:$A$777,$A387,СВЦЭМ!$B$34:$B$777,L$366)+'СЕТ СН'!$F$16</f>
        <v>0</v>
      </c>
      <c r="M387" s="36">
        <f>SUMIFS(СВЦЭМ!$K$34:$K$777,СВЦЭМ!$A$34:$A$777,$A387,СВЦЭМ!$B$34:$B$777,M$366)+'СЕТ СН'!$F$16</f>
        <v>0</v>
      </c>
      <c r="N387" s="36">
        <f>SUMIFS(СВЦЭМ!$K$34:$K$777,СВЦЭМ!$A$34:$A$777,$A387,СВЦЭМ!$B$34:$B$777,N$366)+'СЕТ СН'!$F$16</f>
        <v>0</v>
      </c>
      <c r="O387" s="36">
        <f>SUMIFS(СВЦЭМ!$K$34:$K$777,СВЦЭМ!$A$34:$A$777,$A387,СВЦЭМ!$B$34:$B$777,O$366)+'СЕТ СН'!$F$16</f>
        <v>0</v>
      </c>
      <c r="P387" s="36">
        <f>SUMIFS(СВЦЭМ!$K$34:$K$777,СВЦЭМ!$A$34:$A$777,$A387,СВЦЭМ!$B$34:$B$777,P$366)+'СЕТ СН'!$F$16</f>
        <v>0</v>
      </c>
      <c r="Q387" s="36">
        <f>SUMIFS(СВЦЭМ!$K$34:$K$777,СВЦЭМ!$A$34:$A$777,$A387,СВЦЭМ!$B$34:$B$777,Q$366)+'СЕТ СН'!$F$16</f>
        <v>0</v>
      </c>
      <c r="R387" s="36">
        <f>SUMIFS(СВЦЭМ!$K$34:$K$777,СВЦЭМ!$A$34:$A$777,$A387,СВЦЭМ!$B$34:$B$777,R$366)+'СЕТ СН'!$F$16</f>
        <v>0</v>
      </c>
      <c r="S387" s="36">
        <f>SUMIFS(СВЦЭМ!$K$34:$K$777,СВЦЭМ!$A$34:$A$777,$A387,СВЦЭМ!$B$34:$B$777,S$366)+'СЕТ СН'!$F$16</f>
        <v>0</v>
      </c>
      <c r="T387" s="36">
        <f>SUMIFS(СВЦЭМ!$K$34:$K$777,СВЦЭМ!$A$34:$A$777,$A387,СВЦЭМ!$B$34:$B$777,T$366)+'СЕТ СН'!$F$16</f>
        <v>0</v>
      </c>
      <c r="U387" s="36">
        <f>SUMIFS(СВЦЭМ!$K$34:$K$777,СВЦЭМ!$A$34:$A$777,$A387,СВЦЭМ!$B$34:$B$777,U$366)+'СЕТ СН'!$F$16</f>
        <v>0</v>
      </c>
      <c r="V387" s="36">
        <f>SUMIFS(СВЦЭМ!$K$34:$K$777,СВЦЭМ!$A$34:$A$777,$A387,СВЦЭМ!$B$34:$B$777,V$366)+'СЕТ СН'!$F$16</f>
        <v>0</v>
      </c>
      <c r="W387" s="36">
        <f>SUMIFS(СВЦЭМ!$K$34:$K$777,СВЦЭМ!$A$34:$A$777,$A387,СВЦЭМ!$B$34:$B$777,W$366)+'СЕТ СН'!$F$16</f>
        <v>0</v>
      </c>
      <c r="X387" s="36">
        <f>SUMIFS(СВЦЭМ!$K$34:$K$777,СВЦЭМ!$A$34:$A$777,$A387,СВЦЭМ!$B$34:$B$777,X$366)+'СЕТ СН'!$F$16</f>
        <v>0</v>
      </c>
      <c r="Y387" s="36">
        <f>SUMIFS(СВЦЭМ!$K$34:$K$777,СВЦЭМ!$A$34:$A$777,$A387,СВЦЭМ!$B$34:$B$777,Y$366)+'СЕТ СН'!$F$16</f>
        <v>0</v>
      </c>
    </row>
    <row r="388" spans="1:26" ht="15.75" hidden="1" x14ac:dyDescent="0.2">
      <c r="A388" s="35">
        <f t="shared" si="10"/>
        <v>44065</v>
      </c>
      <c r="B388" s="36">
        <f>SUMIFS(СВЦЭМ!$K$34:$K$777,СВЦЭМ!$A$34:$A$777,$A388,СВЦЭМ!$B$34:$B$777,B$366)+'СЕТ СН'!$F$16</f>
        <v>0</v>
      </c>
      <c r="C388" s="36">
        <f>SUMIFS(СВЦЭМ!$K$34:$K$777,СВЦЭМ!$A$34:$A$777,$A388,СВЦЭМ!$B$34:$B$777,C$366)+'СЕТ СН'!$F$16</f>
        <v>0</v>
      </c>
      <c r="D388" s="36">
        <f>SUMIFS(СВЦЭМ!$K$34:$K$777,СВЦЭМ!$A$34:$A$777,$A388,СВЦЭМ!$B$34:$B$777,D$366)+'СЕТ СН'!$F$16</f>
        <v>0</v>
      </c>
      <c r="E388" s="36">
        <f>SUMIFS(СВЦЭМ!$K$34:$K$777,СВЦЭМ!$A$34:$A$777,$A388,СВЦЭМ!$B$34:$B$777,E$366)+'СЕТ СН'!$F$16</f>
        <v>0</v>
      </c>
      <c r="F388" s="36">
        <f>SUMIFS(СВЦЭМ!$K$34:$K$777,СВЦЭМ!$A$34:$A$777,$A388,СВЦЭМ!$B$34:$B$777,F$366)+'СЕТ СН'!$F$16</f>
        <v>0</v>
      </c>
      <c r="G388" s="36">
        <f>SUMIFS(СВЦЭМ!$K$34:$K$777,СВЦЭМ!$A$34:$A$777,$A388,СВЦЭМ!$B$34:$B$777,G$366)+'СЕТ СН'!$F$16</f>
        <v>0</v>
      </c>
      <c r="H388" s="36">
        <f>SUMIFS(СВЦЭМ!$K$34:$K$777,СВЦЭМ!$A$34:$A$777,$A388,СВЦЭМ!$B$34:$B$777,H$366)+'СЕТ СН'!$F$16</f>
        <v>0</v>
      </c>
      <c r="I388" s="36">
        <f>SUMIFS(СВЦЭМ!$K$34:$K$777,СВЦЭМ!$A$34:$A$777,$A388,СВЦЭМ!$B$34:$B$777,I$366)+'СЕТ СН'!$F$16</f>
        <v>0</v>
      </c>
      <c r="J388" s="36">
        <f>SUMIFS(СВЦЭМ!$K$34:$K$777,СВЦЭМ!$A$34:$A$777,$A388,СВЦЭМ!$B$34:$B$777,J$366)+'СЕТ СН'!$F$16</f>
        <v>0</v>
      </c>
      <c r="K388" s="36">
        <f>SUMIFS(СВЦЭМ!$K$34:$K$777,СВЦЭМ!$A$34:$A$777,$A388,СВЦЭМ!$B$34:$B$777,K$366)+'СЕТ СН'!$F$16</f>
        <v>0</v>
      </c>
      <c r="L388" s="36">
        <f>SUMIFS(СВЦЭМ!$K$34:$K$777,СВЦЭМ!$A$34:$A$777,$A388,СВЦЭМ!$B$34:$B$777,L$366)+'СЕТ СН'!$F$16</f>
        <v>0</v>
      </c>
      <c r="M388" s="36">
        <f>SUMIFS(СВЦЭМ!$K$34:$K$777,СВЦЭМ!$A$34:$A$777,$A388,СВЦЭМ!$B$34:$B$777,M$366)+'СЕТ СН'!$F$16</f>
        <v>0</v>
      </c>
      <c r="N388" s="36">
        <f>SUMIFS(СВЦЭМ!$K$34:$K$777,СВЦЭМ!$A$34:$A$777,$A388,СВЦЭМ!$B$34:$B$777,N$366)+'СЕТ СН'!$F$16</f>
        <v>0</v>
      </c>
      <c r="O388" s="36">
        <f>SUMIFS(СВЦЭМ!$K$34:$K$777,СВЦЭМ!$A$34:$A$777,$A388,СВЦЭМ!$B$34:$B$777,O$366)+'СЕТ СН'!$F$16</f>
        <v>0</v>
      </c>
      <c r="P388" s="36">
        <f>SUMIFS(СВЦЭМ!$K$34:$K$777,СВЦЭМ!$A$34:$A$777,$A388,СВЦЭМ!$B$34:$B$777,P$366)+'СЕТ СН'!$F$16</f>
        <v>0</v>
      </c>
      <c r="Q388" s="36">
        <f>SUMIFS(СВЦЭМ!$K$34:$K$777,СВЦЭМ!$A$34:$A$777,$A388,СВЦЭМ!$B$34:$B$777,Q$366)+'СЕТ СН'!$F$16</f>
        <v>0</v>
      </c>
      <c r="R388" s="36">
        <f>SUMIFS(СВЦЭМ!$K$34:$K$777,СВЦЭМ!$A$34:$A$777,$A388,СВЦЭМ!$B$34:$B$777,R$366)+'СЕТ СН'!$F$16</f>
        <v>0</v>
      </c>
      <c r="S388" s="36">
        <f>SUMIFS(СВЦЭМ!$K$34:$K$777,СВЦЭМ!$A$34:$A$777,$A388,СВЦЭМ!$B$34:$B$777,S$366)+'СЕТ СН'!$F$16</f>
        <v>0</v>
      </c>
      <c r="T388" s="36">
        <f>SUMIFS(СВЦЭМ!$K$34:$K$777,СВЦЭМ!$A$34:$A$777,$A388,СВЦЭМ!$B$34:$B$777,T$366)+'СЕТ СН'!$F$16</f>
        <v>0</v>
      </c>
      <c r="U388" s="36">
        <f>SUMIFS(СВЦЭМ!$K$34:$K$777,СВЦЭМ!$A$34:$A$777,$A388,СВЦЭМ!$B$34:$B$777,U$366)+'СЕТ СН'!$F$16</f>
        <v>0</v>
      </c>
      <c r="V388" s="36">
        <f>SUMIFS(СВЦЭМ!$K$34:$K$777,СВЦЭМ!$A$34:$A$777,$A388,СВЦЭМ!$B$34:$B$777,V$366)+'СЕТ СН'!$F$16</f>
        <v>0</v>
      </c>
      <c r="W388" s="36">
        <f>SUMIFS(СВЦЭМ!$K$34:$K$777,СВЦЭМ!$A$34:$A$777,$A388,СВЦЭМ!$B$34:$B$777,W$366)+'СЕТ СН'!$F$16</f>
        <v>0</v>
      </c>
      <c r="X388" s="36">
        <f>SUMIFS(СВЦЭМ!$K$34:$K$777,СВЦЭМ!$A$34:$A$777,$A388,СВЦЭМ!$B$34:$B$777,X$366)+'СЕТ СН'!$F$16</f>
        <v>0</v>
      </c>
      <c r="Y388" s="36">
        <f>SUMIFS(СВЦЭМ!$K$34:$K$777,СВЦЭМ!$A$34:$A$777,$A388,СВЦЭМ!$B$34:$B$777,Y$366)+'СЕТ СН'!$F$16</f>
        <v>0</v>
      </c>
    </row>
    <row r="389" spans="1:26" ht="15.75" hidden="1" x14ac:dyDescent="0.2">
      <c r="A389" s="35">
        <f t="shared" si="10"/>
        <v>44066</v>
      </c>
      <c r="B389" s="36">
        <f>SUMIFS(СВЦЭМ!$K$34:$K$777,СВЦЭМ!$A$34:$A$777,$A389,СВЦЭМ!$B$34:$B$777,B$366)+'СЕТ СН'!$F$16</f>
        <v>0</v>
      </c>
      <c r="C389" s="36">
        <f>SUMIFS(СВЦЭМ!$K$34:$K$777,СВЦЭМ!$A$34:$A$777,$A389,СВЦЭМ!$B$34:$B$777,C$366)+'СЕТ СН'!$F$16</f>
        <v>0</v>
      </c>
      <c r="D389" s="36">
        <f>SUMIFS(СВЦЭМ!$K$34:$K$777,СВЦЭМ!$A$34:$A$777,$A389,СВЦЭМ!$B$34:$B$777,D$366)+'СЕТ СН'!$F$16</f>
        <v>0</v>
      </c>
      <c r="E389" s="36">
        <f>SUMIFS(СВЦЭМ!$K$34:$K$777,СВЦЭМ!$A$34:$A$777,$A389,СВЦЭМ!$B$34:$B$777,E$366)+'СЕТ СН'!$F$16</f>
        <v>0</v>
      </c>
      <c r="F389" s="36">
        <f>SUMIFS(СВЦЭМ!$K$34:$K$777,СВЦЭМ!$A$34:$A$777,$A389,СВЦЭМ!$B$34:$B$777,F$366)+'СЕТ СН'!$F$16</f>
        <v>0</v>
      </c>
      <c r="G389" s="36">
        <f>SUMIFS(СВЦЭМ!$K$34:$K$777,СВЦЭМ!$A$34:$A$777,$A389,СВЦЭМ!$B$34:$B$777,G$366)+'СЕТ СН'!$F$16</f>
        <v>0</v>
      </c>
      <c r="H389" s="36">
        <f>SUMIFS(СВЦЭМ!$K$34:$K$777,СВЦЭМ!$A$34:$A$777,$A389,СВЦЭМ!$B$34:$B$777,H$366)+'СЕТ СН'!$F$16</f>
        <v>0</v>
      </c>
      <c r="I389" s="36">
        <f>SUMIFS(СВЦЭМ!$K$34:$K$777,СВЦЭМ!$A$34:$A$777,$A389,СВЦЭМ!$B$34:$B$777,I$366)+'СЕТ СН'!$F$16</f>
        <v>0</v>
      </c>
      <c r="J389" s="36">
        <f>SUMIFS(СВЦЭМ!$K$34:$K$777,СВЦЭМ!$A$34:$A$777,$A389,СВЦЭМ!$B$34:$B$777,J$366)+'СЕТ СН'!$F$16</f>
        <v>0</v>
      </c>
      <c r="K389" s="36">
        <f>SUMIFS(СВЦЭМ!$K$34:$K$777,СВЦЭМ!$A$34:$A$777,$A389,СВЦЭМ!$B$34:$B$777,K$366)+'СЕТ СН'!$F$16</f>
        <v>0</v>
      </c>
      <c r="L389" s="36">
        <f>SUMIFS(СВЦЭМ!$K$34:$K$777,СВЦЭМ!$A$34:$A$777,$A389,СВЦЭМ!$B$34:$B$777,L$366)+'СЕТ СН'!$F$16</f>
        <v>0</v>
      </c>
      <c r="M389" s="36">
        <f>SUMIFS(СВЦЭМ!$K$34:$K$777,СВЦЭМ!$A$34:$A$777,$A389,СВЦЭМ!$B$34:$B$777,M$366)+'СЕТ СН'!$F$16</f>
        <v>0</v>
      </c>
      <c r="N389" s="36">
        <f>SUMIFS(СВЦЭМ!$K$34:$K$777,СВЦЭМ!$A$34:$A$777,$A389,СВЦЭМ!$B$34:$B$777,N$366)+'СЕТ СН'!$F$16</f>
        <v>0</v>
      </c>
      <c r="O389" s="36">
        <f>SUMIFS(СВЦЭМ!$K$34:$K$777,СВЦЭМ!$A$34:$A$777,$A389,СВЦЭМ!$B$34:$B$777,O$366)+'СЕТ СН'!$F$16</f>
        <v>0</v>
      </c>
      <c r="P389" s="36">
        <f>SUMIFS(СВЦЭМ!$K$34:$K$777,СВЦЭМ!$A$34:$A$777,$A389,СВЦЭМ!$B$34:$B$777,P$366)+'СЕТ СН'!$F$16</f>
        <v>0</v>
      </c>
      <c r="Q389" s="36">
        <f>SUMIFS(СВЦЭМ!$K$34:$K$777,СВЦЭМ!$A$34:$A$777,$A389,СВЦЭМ!$B$34:$B$777,Q$366)+'СЕТ СН'!$F$16</f>
        <v>0</v>
      </c>
      <c r="R389" s="36">
        <f>SUMIFS(СВЦЭМ!$K$34:$K$777,СВЦЭМ!$A$34:$A$777,$A389,СВЦЭМ!$B$34:$B$777,R$366)+'СЕТ СН'!$F$16</f>
        <v>0</v>
      </c>
      <c r="S389" s="36">
        <f>SUMIFS(СВЦЭМ!$K$34:$K$777,СВЦЭМ!$A$34:$A$777,$A389,СВЦЭМ!$B$34:$B$777,S$366)+'СЕТ СН'!$F$16</f>
        <v>0</v>
      </c>
      <c r="T389" s="36">
        <f>SUMIFS(СВЦЭМ!$K$34:$K$777,СВЦЭМ!$A$34:$A$777,$A389,СВЦЭМ!$B$34:$B$777,T$366)+'СЕТ СН'!$F$16</f>
        <v>0</v>
      </c>
      <c r="U389" s="36">
        <f>SUMIFS(СВЦЭМ!$K$34:$K$777,СВЦЭМ!$A$34:$A$777,$A389,СВЦЭМ!$B$34:$B$777,U$366)+'СЕТ СН'!$F$16</f>
        <v>0</v>
      </c>
      <c r="V389" s="36">
        <f>SUMIFS(СВЦЭМ!$K$34:$K$777,СВЦЭМ!$A$34:$A$777,$A389,СВЦЭМ!$B$34:$B$777,V$366)+'СЕТ СН'!$F$16</f>
        <v>0</v>
      </c>
      <c r="W389" s="36">
        <f>SUMIFS(СВЦЭМ!$K$34:$K$777,СВЦЭМ!$A$34:$A$777,$A389,СВЦЭМ!$B$34:$B$777,W$366)+'СЕТ СН'!$F$16</f>
        <v>0</v>
      </c>
      <c r="X389" s="36">
        <f>SUMIFS(СВЦЭМ!$K$34:$K$777,СВЦЭМ!$A$34:$A$777,$A389,СВЦЭМ!$B$34:$B$777,X$366)+'СЕТ СН'!$F$16</f>
        <v>0</v>
      </c>
      <c r="Y389" s="36">
        <f>SUMIFS(СВЦЭМ!$K$34:$K$777,СВЦЭМ!$A$34:$A$777,$A389,СВЦЭМ!$B$34:$B$777,Y$366)+'СЕТ СН'!$F$16</f>
        <v>0</v>
      </c>
    </row>
    <row r="390" spans="1:26" ht="15.75" hidden="1" x14ac:dyDescent="0.2">
      <c r="A390" s="35">
        <f t="shared" si="10"/>
        <v>44067</v>
      </c>
      <c r="B390" s="36">
        <f>SUMIFS(СВЦЭМ!$K$34:$K$777,СВЦЭМ!$A$34:$A$777,$A390,СВЦЭМ!$B$34:$B$777,B$366)+'СЕТ СН'!$F$16</f>
        <v>0</v>
      </c>
      <c r="C390" s="36">
        <f>SUMIFS(СВЦЭМ!$K$34:$K$777,СВЦЭМ!$A$34:$A$777,$A390,СВЦЭМ!$B$34:$B$777,C$366)+'СЕТ СН'!$F$16</f>
        <v>0</v>
      </c>
      <c r="D390" s="36">
        <f>SUMIFS(СВЦЭМ!$K$34:$K$777,СВЦЭМ!$A$34:$A$777,$A390,СВЦЭМ!$B$34:$B$777,D$366)+'СЕТ СН'!$F$16</f>
        <v>0</v>
      </c>
      <c r="E390" s="36">
        <f>SUMIFS(СВЦЭМ!$K$34:$K$777,СВЦЭМ!$A$34:$A$777,$A390,СВЦЭМ!$B$34:$B$777,E$366)+'СЕТ СН'!$F$16</f>
        <v>0</v>
      </c>
      <c r="F390" s="36">
        <f>SUMIFS(СВЦЭМ!$K$34:$K$777,СВЦЭМ!$A$34:$A$777,$A390,СВЦЭМ!$B$34:$B$777,F$366)+'СЕТ СН'!$F$16</f>
        <v>0</v>
      </c>
      <c r="G390" s="36">
        <f>SUMIFS(СВЦЭМ!$K$34:$K$777,СВЦЭМ!$A$34:$A$777,$A390,СВЦЭМ!$B$34:$B$777,G$366)+'СЕТ СН'!$F$16</f>
        <v>0</v>
      </c>
      <c r="H390" s="36">
        <f>SUMIFS(СВЦЭМ!$K$34:$K$777,СВЦЭМ!$A$34:$A$777,$A390,СВЦЭМ!$B$34:$B$777,H$366)+'СЕТ СН'!$F$16</f>
        <v>0</v>
      </c>
      <c r="I390" s="36">
        <f>SUMIFS(СВЦЭМ!$K$34:$K$777,СВЦЭМ!$A$34:$A$777,$A390,СВЦЭМ!$B$34:$B$777,I$366)+'СЕТ СН'!$F$16</f>
        <v>0</v>
      </c>
      <c r="J390" s="36">
        <f>SUMIFS(СВЦЭМ!$K$34:$K$777,СВЦЭМ!$A$34:$A$777,$A390,СВЦЭМ!$B$34:$B$777,J$366)+'СЕТ СН'!$F$16</f>
        <v>0</v>
      </c>
      <c r="K390" s="36">
        <f>SUMIFS(СВЦЭМ!$K$34:$K$777,СВЦЭМ!$A$34:$A$777,$A390,СВЦЭМ!$B$34:$B$777,K$366)+'СЕТ СН'!$F$16</f>
        <v>0</v>
      </c>
      <c r="L390" s="36">
        <f>SUMIFS(СВЦЭМ!$K$34:$K$777,СВЦЭМ!$A$34:$A$777,$A390,СВЦЭМ!$B$34:$B$777,L$366)+'СЕТ СН'!$F$16</f>
        <v>0</v>
      </c>
      <c r="M390" s="36">
        <f>SUMIFS(СВЦЭМ!$K$34:$K$777,СВЦЭМ!$A$34:$A$777,$A390,СВЦЭМ!$B$34:$B$777,M$366)+'СЕТ СН'!$F$16</f>
        <v>0</v>
      </c>
      <c r="N390" s="36">
        <f>SUMIFS(СВЦЭМ!$K$34:$K$777,СВЦЭМ!$A$34:$A$777,$A390,СВЦЭМ!$B$34:$B$777,N$366)+'СЕТ СН'!$F$16</f>
        <v>0</v>
      </c>
      <c r="O390" s="36">
        <f>SUMIFS(СВЦЭМ!$K$34:$K$777,СВЦЭМ!$A$34:$A$777,$A390,СВЦЭМ!$B$34:$B$777,O$366)+'СЕТ СН'!$F$16</f>
        <v>0</v>
      </c>
      <c r="P390" s="36">
        <f>SUMIFS(СВЦЭМ!$K$34:$K$777,СВЦЭМ!$A$34:$A$777,$A390,СВЦЭМ!$B$34:$B$777,P$366)+'СЕТ СН'!$F$16</f>
        <v>0</v>
      </c>
      <c r="Q390" s="36">
        <f>SUMIFS(СВЦЭМ!$K$34:$K$777,СВЦЭМ!$A$34:$A$777,$A390,СВЦЭМ!$B$34:$B$777,Q$366)+'СЕТ СН'!$F$16</f>
        <v>0</v>
      </c>
      <c r="R390" s="36">
        <f>SUMIFS(СВЦЭМ!$K$34:$K$777,СВЦЭМ!$A$34:$A$777,$A390,СВЦЭМ!$B$34:$B$777,R$366)+'СЕТ СН'!$F$16</f>
        <v>0</v>
      </c>
      <c r="S390" s="36">
        <f>SUMIFS(СВЦЭМ!$K$34:$K$777,СВЦЭМ!$A$34:$A$777,$A390,СВЦЭМ!$B$34:$B$777,S$366)+'СЕТ СН'!$F$16</f>
        <v>0</v>
      </c>
      <c r="T390" s="36">
        <f>SUMIFS(СВЦЭМ!$K$34:$K$777,СВЦЭМ!$A$34:$A$777,$A390,СВЦЭМ!$B$34:$B$777,T$366)+'СЕТ СН'!$F$16</f>
        <v>0</v>
      </c>
      <c r="U390" s="36">
        <f>SUMIFS(СВЦЭМ!$K$34:$K$777,СВЦЭМ!$A$34:$A$777,$A390,СВЦЭМ!$B$34:$B$777,U$366)+'СЕТ СН'!$F$16</f>
        <v>0</v>
      </c>
      <c r="V390" s="36">
        <f>SUMIFS(СВЦЭМ!$K$34:$K$777,СВЦЭМ!$A$34:$A$777,$A390,СВЦЭМ!$B$34:$B$777,V$366)+'СЕТ СН'!$F$16</f>
        <v>0</v>
      </c>
      <c r="W390" s="36">
        <f>SUMIFS(СВЦЭМ!$K$34:$K$777,СВЦЭМ!$A$34:$A$777,$A390,СВЦЭМ!$B$34:$B$777,W$366)+'СЕТ СН'!$F$16</f>
        <v>0</v>
      </c>
      <c r="X390" s="36">
        <f>SUMIFS(СВЦЭМ!$K$34:$K$777,СВЦЭМ!$A$34:$A$777,$A390,СВЦЭМ!$B$34:$B$777,X$366)+'СЕТ СН'!$F$16</f>
        <v>0</v>
      </c>
      <c r="Y390" s="36">
        <f>SUMIFS(СВЦЭМ!$K$34:$K$777,СВЦЭМ!$A$34:$A$777,$A390,СВЦЭМ!$B$34:$B$777,Y$366)+'СЕТ СН'!$F$16</f>
        <v>0</v>
      </c>
    </row>
    <row r="391" spans="1:26" ht="15.75" hidden="1" x14ac:dyDescent="0.2">
      <c r="A391" s="35">
        <f t="shared" si="10"/>
        <v>44068</v>
      </c>
      <c r="B391" s="36">
        <f>SUMIFS(СВЦЭМ!$K$34:$K$777,СВЦЭМ!$A$34:$A$777,$A391,СВЦЭМ!$B$34:$B$777,B$366)+'СЕТ СН'!$F$16</f>
        <v>0</v>
      </c>
      <c r="C391" s="36">
        <f>SUMIFS(СВЦЭМ!$K$34:$K$777,СВЦЭМ!$A$34:$A$777,$A391,СВЦЭМ!$B$34:$B$777,C$366)+'СЕТ СН'!$F$16</f>
        <v>0</v>
      </c>
      <c r="D391" s="36">
        <f>SUMIFS(СВЦЭМ!$K$34:$K$777,СВЦЭМ!$A$34:$A$777,$A391,СВЦЭМ!$B$34:$B$777,D$366)+'СЕТ СН'!$F$16</f>
        <v>0</v>
      </c>
      <c r="E391" s="36">
        <f>SUMIFS(СВЦЭМ!$K$34:$K$777,СВЦЭМ!$A$34:$A$777,$A391,СВЦЭМ!$B$34:$B$777,E$366)+'СЕТ СН'!$F$16</f>
        <v>0</v>
      </c>
      <c r="F391" s="36">
        <f>SUMIFS(СВЦЭМ!$K$34:$K$777,СВЦЭМ!$A$34:$A$777,$A391,СВЦЭМ!$B$34:$B$777,F$366)+'СЕТ СН'!$F$16</f>
        <v>0</v>
      </c>
      <c r="G391" s="36">
        <f>SUMIFS(СВЦЭМ!$K$34:$K$777,СВЦЭМ!$A$34:$A$777,$A391,СВЦЭМ!$B$34:$B$777,G$366)+'СЕТ СН'!$F$16</f>
        <v>0</v>
      </c>
      <c r="H391" s="36">
        <f>SUMIFS(СВЦЭМ!$K$34:$K$777,СВЦЭМ!$A$34:$A$777,$A391,СВЦЭМ!$B$34:$B$777,H$366)+'СЕТ СН'!$F$16</f>
        <v>0</v>
      </c>
      <c r="I391" s="36">
        <f>SUMIFS(СВЦЭМ!$K$34:$K$777,СВЦЭМ!$A$34:$A$777,$A391,СВЦЭМ!$B$34:$B$777,I$366)+'СЕТ СН'!$F$16</f>
        <v>0</v>
      </c>
      <c r="J391" s="36">
        <f>SUMIFS(СВЦЭМ!$K$34:$K$777,СВЦЭМ!$A$34:$A$777,$A391,СВЦЭМ!$B$34:$B$777,J$366)+'СЕТ СН'!$F$16</f>
        <v>0</v>
      </c>
      <c r="K391" s="36">
        <f>SUMIFS(СВЦЭМ!$K$34:$K$777,СВЦЭМ!$A$34:$A$777,$A391,СВЦЭМ!$B$34:$B$777,K$366)+'СЕТ СН'!$F$16</f>
        <v>0</v>
      </c>
      <c r="L391" s="36">
        <f>SUMIFS(СВЦЭМ!$K$34:$K$777,СВЦЭМ!$A$34:$A$777,$A391,СВЦЭМ!$B$34:$B$777,L$366)+'СЕТ СН'!$F$16</f>
        <v>0</v>
      </c>
      <c r="M391" s="36">
        <f>SUMIFS(СВЦЭМ!$K$34:$K$777,СВЦЭМ!$A$34:$A$777,$A391,СВЦЭМ!$B$34:$B$777,M$366)+'СЕТ СН'!$F$16</f>
        <v>0</v>
      </c>
      <c r="N391" s="36">
        <f>SUMIFS(СВЦЭМ!$K$34:$K$777,СВЦЭМ!$A$34:$A$777,$A391,СВЦЭМ!$B$34:$B$777,N$366)+'СЕТ СН'!$F$16</f>
        <v>0</v>
      </c>
      <c r="O391" s="36">
        <f>SUMIFS(СВЦЭМ!$K$34:$K$777,СВЦЭМ!$A$34:$A$777,$A391,СВЦЭМ!$B$34:$B$777,O$366)+'СЕТ СН'!$F$16</f>
        <v>0</v>
      </c>
      <c r="P391" s="36">
        <f>SUMIFS(СВЦЭМ!$K$34:$K$777,СВЦЭМ!$A$34:$A$777,$A391,СВЦЭМ!$B$34:$B$777,P$366)+'СЕТ СН'!$F$16</f>
        <v>0</v>
      </c>
      <c r="Q391" s="36">
        <f>SUMIFS(СВЦЭМ!$K$34:$K$777,СВЦЭМ!$A$34:$A$777,$A391,СВЦЭМ!$B$34:$B$777,Q$366)+'СЕТ СН'!$F$16</f>
        <v>0</v>
      </c>
      <c r="R391" s="36">
        <f>SUMIFS(СВЦЭМ!$K$34:$K$777,СВЦЭМ!$A$34:$A$777,$A391,СВЦЭМ!$B$34:$B$777,R$366)+'СЕТ СН'!$F$16</f>
        <v>0</v>
      </c>
      <c r="S391" s="36">
        <f>SUMIFS(СВЦЭМ!$K$34:$K$777,СВЦЭМ!$A$34:$A$777,$A391,СВЦЭМ!$B$34:$B$777,S$366)+'СЕТ СН'!$F$16</f>
        <v>0</v>
      </c>
      <c r="T391" s="36">
        <f>SUMIFS(СВЦЭМ!$K$34:$K$777,СВЦЭМ!$A$34:$A$777,$A391,СВЦЭМ!$B$34:$B$777,T$366)+'СЕТ СН'!$F$16</f>
        <v>0</v>
      </c>
      <c r="U391" s="36">
        <f>SUMIFS(СВЦЭМ!$K$34:$K$777,СВЦЭМ!$A$34:$A$777,$A391,СВЦЭМ!$B$34:$B$777,U$366)+'СЕТ СН'!$F$16</f>
        <v>0</v>
      </c>
      <c r="V391" s="36">
        <f>SUMIFS(СВЦЭМ!$K$34:$K$777,СВЦЭМ!$A$34:$A$777,$A391,СВЦЭМ!$B$34:$B$777,V$366)+'СЕТ СН'!$F$16</f>
        <v>0</v>
      </c>
      <c r="W391" s="36">
        <f>SUMIFS(СВЦЭМ!$K$34:$K$777,СВЦЭМ!$A$34:$A$777,$A391,СВЦЭМ!$B$34:$B$777,W$366)+'СЕТ СН'!$F$16</f>
        <v>0</v>
      </c>
      <c r="X391" s="36">
        <f>SUMIFS(СВЦЭМ!$K$34:$K$777,СВЦЭМ!$A$34:$A$777,$A391,СВЦЭМ!$B$34:$B$777,X$366)+'СЕТ СН'!$F$16</f>
        <v>0</v>
      </c>
      <c r="Y391" s="36">
        <f>SUMIFS(СВЦЭМ!$K$34:$K$777,СВЦЭМ!$A$34:$A$777,$A391,СВЦЭМ!$B$34:$B$777,Y$366)+'СЕТ СН'!$F$16</f>
        <v>0</v>
      </c>
    </row>
    <row r="392" spans="1:26" ht="15.75" hidden="1" x14ac:dyDescent="0.2">
      <c r="A392" s="35">
        <f t="shared" si="10"/>
        <v>44069</v>
      </c>
      <c r="B392" s="36">
        <f>SUMIFS(СВЦЭМ!$K$34:$K$777,СВЦЭМ!$A$34:$A$777,$A392,СВЦЭМ!$B$34:$B$777,B$366)+'СЕТ СН'!$F$16</f>
        <v>0</v>
      </c>
      <c r="C392" s="36">
        <f>SUMIFS(СВЦЭМ!$K$34:$K$777,СВЦЭМ!$A$34:$A$777,$A392,СВЦЭМ!$B$34:$B$777,C$366)+'СЕТ СН'!$F$16</f>
        <v>0</v>
      </c>
      <c r="D392" s="36">
        <f>SUMIFS(СВЦЭМ!$K$34:$K$777,СВЦЭМ!$A$34:$A$777,$A392,СВЦЭМ!$B$34:$B$777,D$366)+'СЕТ СН'!$F$16</f>
        <v>0</v>
      </c>
      <c r="E392" s="36">
        <f>SUMIFS(СВЦЭМ!$K$34:$K$777,СВЦЭМ!$A$34:$A$777,$A392,СВЦЭМ!$B$34:$B$777,E$366)+'СЕТ СН'!$F$16</f>
        <v>0</v>
      </c>
      <c r="F392" s="36">
        <f>SUMIFS(СВЦЭМ!$K$34:$K$777,СВЦЭМ!$A$34:$A$777,$A392,СВЦЭМ!$B$34:$B$777,F$366)+'СЕТ СН'!$F$16</f>
        <v>0</v>
      </c>
      <c r="G392" s="36">
        <f>SUMIFS(СВЦЭМ!$K$34:$K$777,СВЦЭМ!$A$34:$A$777,$A392,СВЦЭМ!$B$34:$B$777,G$366)+'СЕТ СН'!$F$16</f>
        <v>0</v>
      </c>
      <c r="H392" s="36">
        <f>SUMIFS(СВЦЭМ!$K$34:$K$777,СВЦЭМ!$A$34:$A$777,$A392,СВЦЭМ!$B$34:$B$777,H$366)+'СЕТ СН'!$F$16</f>
        <v>0</v>
      </c>
      <c r="I392" s="36">
        <f>SUMIFS(СВЦЭМ!$K$34:$K$777,СВЦЭМ!$A$34:$A$777,$A392,СВЦЭМ!$B$34:$B$777,I$366)+'СЕТ СН'!$F$16</f>
        <v>0</v>
      </c>
      <c r="J392" s="36">
        <f>SUMIFS(СВЦЭМ!$K$34:$K$777,СВЦЭМ!$A$34:$A$777,$A392,СВЦЭМ!$B$34:$B$777,J$366)+'СЕТ СН'!$F$16</f>
        <v>0</v>
      </c>
      <c r="K392" s="36">
        <f>SUMIFS(СВЦЭМ!$K$34:$K$777,СВЦЭМ!$A$34:$A$777,$A392,СВЦЭМ!$B$34:$B$777,K$366)+'СЕТ СН'!$F$16</f>
        <v>0</v>
      </c>
      <c r="L392" s="36">
        <f>SUMIFS(СВЦЭМ!$K$34:$K$777,СВЦЭМ!$A$34:$A$777,$A392,СВЦЭМ!$B$34:$B$777,L$366)+'СЕТ СН'!$F$16</f>
        <v>0</v>
      </c>
      <c r="M392" s="36">
        <f>SUMIFS(СВЦЭМ!$K$34:$K$777,СВЦЭМ!$A$34:$A$777,$A392,СВЦЭМ!$B$34:$B$777,M$366)+'СЕТ СН'!$F$16</f>
        <v>0</v>
      </c>
      <c r="N392" s="36">
        <f>SUMIFS(СВЦЭМ!$K$34:$K$777,СВЦЭМ!$A$34:$A$777,$A392,СВЦЭМ!$B$34:$B$777,N$366)+'СЕТ СН'!$F$16</f>
        <v>0</v>
      </c>
      <c r="O392" s="36">
        <f>SUMIFS(СВЦЭМ!$K$34:$K$777,СВЦЭМ!$A$34:$A$777,$A392,СВЦЭМ!$B$34:$B$777,O$366)+'СЕТ СН'!$F$16</f>
        <v>0</v>
      </c>
      <c r="P392" s="36">
        <f>SUMIFS(СВЦЭМ!$K$34:$K$777,СВЦЭМ!$A$34:$A$777,$A392,СВЦЭМ!$B$34:$B$777,P$366)+'СЕТ СН'!$F$16</f>
        <v>0</v>
      </c>
      <c r="Q392" s="36">
        <f>SUMIFS(СВЦЭМ!$K$34:$K$777,СВЦЭМ!$A$34:$A$777,$A392,СВЦЭМ!$B$34:$B$777,Q$366)+'СЕТ СН'!$F$16</f>
        <v>0</v>
      </c>
      <c r="R392" s="36">
        <f>SUMIFS(СВЦЭМ!$K$34:$K$777,СВЦЭМ!$A$34:$A$777,$A392,СВЦЭМ!$B$34:$B$777,R$366)+'СЕТ СН'!$F$16</f>
        <v>0</v>
      </c>
      <c r="S392" s="36">
        <f>SUMIFS(СВЦЭМ!$K$34:$K$777,СВЦЭМ!$A$34:$A$777,$A392,СВЦЭМ!$B$34:$B$777,S$366)+'СЕТ СН'!$F$16</f>
        <v>0</v>
      </c>
      <c r="T392" s="36">
        <f>SUMIFS(СВЦЭМ!$K$34:$K$777,СВЦЭМ!$A$34:$A$777,$A392,СВЦЭМ!$B$34:$B$777,T$366)+'СЕТ СН'!$F$16</f>
        <v>0</v>
      </c>
      <c r="U392" s="36">
        <f>SUMIFS(СВЦЭМ!$K$34:$K$777,СВЦЭМ!$A$34:$A$777,$A392,СВЦЭМ!$B$34:$B$777,U$366)+'СЕТ СН'!$F$16</f>
        <v>0</v>
      </c>
      <c r="V392" s="36">
        <f>SUMIFS(СВЦЭМ!$K$34:$K$777,СВЦЭМ!$A$34:$A$777,$A392,СВЦЭМ!$B$34:$B$777,V$366)+'СЕТ СН'!$F$16</f>
        <v>0</v>
      </c>
      <c r="W392" s="36">
        <f>SUMIFS(СВЦЭМ!$K$34:$K$777,СВЦЭМ!$A$34:$A$777,$A392,СВЦЭМ!$B$34:$B$777,W$366)+'СЕТ СН'!$F$16</f>
        <v>0</v>
      </c>
      <c r="X392" s="36">
        <f>SUMIFS(СВЦЭМ!$K$34:$K$777,СВЦЭМ!$A$34:$A$777,$A392,СВЦЭМ!$B$34:$B$777,X$366)+'СЕТ СН'!$F$16</f>
        <v>0</v>
      </c>
      <c r="Y392" s="36">
        <f>SUMIFS(СВЦЭМ!$K$34:$K$777,СВЦЭМ!$A$34:$A$777,$A392,СВЦЭМ!$B$34:$B$777,Y$366)+'СЕТ СН'!$F$16</f>
        <v>0</v>
      </c>
    </row>
    <row r="393" spans="1:26" ht="15.75" hidden="1" x14ac:dyDescent="0.2">
      <c r="A393" s="35">
        <f t="shared" si="10"/>
        <v>44070</v>
      </c>
      <c r="B393" s="36">
        <f>SUMIFS(СВЦЭМ!$K$34:$K$777,СВЦЭМ!$A$34:$A$777,$A393,СВЦЭМ!$B$34:$B$777,B$366)+'СЕТ СН'!$F$16</f>
        <v>0</v>
      </c>
      <c r="C393" s="36">
        <f>SUMIFS(СВЦЭМ!$K$34:$K$777,СВЦЭМ!$A$34:$A$777,$A393,СВЦЭМ!$B$34:$B$777,C$366)+'СЕТ СН'!$F$16</f>
        <v>0</v>
      </c>
      <c r="D393" s="36">
        <f>SUMIFS(СВЦЭМ!$K$34:$K$777,СВЦЭМ!$A$34:$A$777,$A393,СВЦЭМ!$B$34:$B$777,D$366)+'СЕТ СН'!$F$16</f>
        <v>0</v>
      </c>
      <c r="E393" s="36">
        <f>SUMIFS(СВЦЭМ!$K$34:$K$777,СВЦЭМ!$A$34:$A$777,$A393,СВЦЭМ!$B$34:$B$777,E$366)+'СЕТ СН'!$F$16</f>
        <v>0</v>
      </c>
      <c r="F393" s="36">
        <f>SUMIFS(СВЦЭМ!$K$34:$K$777,СВЦЭМ!$A$34:$A$777,$A393,СВЦЭМ!$B$34:$B$777,F$366)+'СЕТ СН'!$F$16</f>
        <v>0</v>
      </c>
      <c r="G393" s="36">
        <f>SUMIFS(СВЦЭМ!$K$34:$K$777,СВЦЭМ!$A$34:$A$777,$A393,СВЦЭМ!$B$34:$B$777,G$366)+'СЕТ СН'!$F$16</f>
        <v>0</v>
      </c>
      <c r="H393" s="36">
        <f>SUMIFS(СВЦЭМ!$K$34:$K$777,СВЦЭМ!$A$34:$A$777,$A393,СВЦЭМ!$B$34:$B$777,H$366)+'СЕТ СН'!$F$16</f>
        <v>0</v>
      </c>
      <c r="I393" s="36">
        <f>SUMIFS(СВЦЭМ!$K$34:$K$777,СВЦЭМ!$A$34:$A$777,$A393,СВЦЭМ!$B$34:$B$777,I$366)+'СЕТ СН'!$F$16</f>
        <v>0</v>
      </c>
      <c r="J393" s="36">
        <f>SUMIFS(СВЦЭМ!$K$34:$K$777,СВЦЭМ!$A$34:$A$777,$A393,СВЦЭМ!$B$34:$B$777,J$366)+'СЕТ СН'!$F$16</f>
        <v>0</v>
      </c>
      <c r="K393" s="36">
        <f>SUMIFS(СВЦЭМ!$K$34:$K$777,СВЦЭМ!$A$34:$A$777,$A393,СВЦЭМ!$B$34:$B$777,K$366)+'СЕТ СН'!$F$16</f>
        <v>0</v>
      </c>
      <c r="L393" s="36">
        <f>SUMIFS(СВЦЭМ!$K$34:$K$777,СВЦЭМ!$A$34:$A$777,$A393,СВЦЭМ!$B$34:$B$777,L$366)+'СЕТ СН'!$F$16</f>
        <v>0</v>
      </c>
      <c r="M393" s="36">
        <f>SUMIFS(СВЦЭМ!$K$34:$K$777,СВЦЭМ!$A$34:$A$777,$A393,СВЦЭМ!$B$34:$B$777,M$366)+'СЕТ СН'!$F$16</f>
        <v>0</v>
      </c>
      <c r="N393" s="36">
        <f>SUMIFS(СВЦЭМ!$K$34:$K$777,СВЦЭМ!$A$34:$A$777,$A393,СВЦЭМ!$B$34:$B$777,N$366)+'СЕТ СН'!$F$16</f>
        <v>0</v>
      </c>
      <c r="O393" s="36">
        <f>SUMIFS(СВЦЭМ!$K$34:$K$777,СВЦЭМ!$A$34:$A$777,$A393,СВЦЭМ!$B$34:$B$777,O$366)+'СЕТ СН'!$F$16</f>
        <v>0</v>
      </c>
      <c r="P393" s="36">
        <f>SUMIFS(СВЦЭМ!$K$34:$K$777,СВЦЭМ!$A$34:$A$777,$A393,СВЦЭМ!$B$34:$B$777,P$366)+'СЕТ СН'!$F$16</f>
        <v>0</v>
      </c>
      <c r="Q393" s="36">
        <f>SUMIFS(СВЦЭМ!$K$34:$K$777,СВЦЭМ!$A$34:$A$777,$A393,СВЦЭМ!$B$34:$B$777,Q$366)+'СЕТ СН'!$F$16</f>
        <v>0</v>
      </c>
      <c r="R393" s="36">
        <f>SUMIFS(СВЦЭМ!$K$34:$K$777,СВЦЭМ!$A$34:$A$777,$A393,СВЦЭМ!$B$34:$B$777,R$366)+'СЕТ СН'!$F$16</f>
        <v>0</v>
      </c>
      <c r="S393" s="36">
        <f>SUMIFS(СВЦЭМ!$K$34:$K$777,СВЦЭМ!$A$34:$A$777,$A393,СВЦЭМ!$B$34:$B$777,S$366)+'СЕТ СН'!$F$16</f>
        <v>0</v>
      </c>
      <c r="T393" s="36">
        <f>SUMIFS(СВЦЭМ!$K$34:$K$777,СВЦЭМ!$A$34:$A$777,$A393,СВЦЭМ!$B$34:$B$777,T$366)+'СЕТ СН'!$F$16</f>
        <v>0</v>
      </c>
      <c r="U393" s="36">
        <f>SUMIFS(СВЦЭМ!$K$34:$K$777,СВЦЭМ!$A$34:$A$777,$A393,СВЦЭМ!$B$34:$B$777,U$366)+'СЕТ СН'!$F$16</f>
        <v>0</v>
      </c>
      <c r="V393" s="36">
        <f>SUMIFS(СВЦЭМ!$K$34:$K$777,СВЦЭМ!$A$34:$A$777,$A393,СВЦЭМ!$B$34:$B$777,V$366)+'СЕТ СН'!$F$16</f>
        <v>0</v>
      </c>
      <c r="W393" s="36">
        <f>SUMIFS(СВЦЭМ!$K$34:$K$777,СВЦЭМ!$A$34:$A$777,$A393,СВЦЭМ!$B$34:$B$777,W$366)+'СЕТ СН'!$F$16</f>
        <v>0</v>
      </c>
      <c r="X393" s="36">
        <f>SUMIFS(СВЦЭМ!$K$34:$K$777,СВЦЭМ!$A$34:$A$777,$A393,СВЦЭМ!$B$34:$B$777,X$366)+'СЕТ СН'!$F$16</f>
        <v>0</v>
      </c>
      <c r="Y393" s="36">
        <f>SUMIFS(СВЦЭМ!$K$34:$K$777,СВЦЭМ!$A$34:$A$777,$A393,СВЦЭМ!$B$34:$B$777,Y$366)+'СЕТ СН'!$F$16</f>
        <v>0</v>
      </c>
    </row>
    <row r="394" spans="1:26" ht="15.75" hidden="1" x14ac:dyDescent="0.2">
      <c r="A394" s="35">
        <f t="shared" si="10"/>
        <v>44071</v>
      </c>
      <c r="B394" s="36">
        <f>SUMIFS(СВЦЭМ!$K$34:$K$777,СВЦЭМ!$A$34:$A$777,$A394,СВЦЭМ!$B$34:$B$777,B$366)+'СЕТ СН'!$F$16</f>
        <v>0</v>
      </c>
      <c r="C394" s="36">
        <f>SUMIFS(СВЦЭМ!$K$34:$K$777,СВЦЭМ!$A$34:$A$777,$A394,СВЦЭМ!$B$34:$B$777,C$366)+'СЕТ СН'!$F$16</f>
        <v>0</v>
      </c>
      <c r="D394" s="36">
        <f>SUMIFS(СВЦЭМ!$K$34:$K$777,СВЦЭМ!$A$34:$A$777,$A394,СВЦЭМ!$B$34:$B$777,D$366)+'СЕТ СН'!$F$16</f>
        <v>0</v>
      </c>
      <c r="E394" s="36">
        <f>SUMIFS(СВЦЭМ!$K$34:$K$777,СВЦЭМ!$A$34:$A$777,$A394,СВЦЭМ!$B$34:$B$777,E$366)+'СЕТ СН'!$F$16</f>
        <v>0</v>
      </c>
      <c r="F394" s="36">
        <f>SUMIFS(СВЦЭМ!$K$34:$K$777,СВЦЭМ!$A$34:$A$777,$A394,СВЦЭМ!$B$34:$B$777,F$366)+'СЕТ СН'!$F$16</f>
        <v>0</v>
      </c>
      <c r="G394" s="36">
        <f>SUMIFS(СВЦЭМ!$K$34:$K$777,СВЦЭМ!$A$34:$A$777,$A394,СВЦЭМ!$B$34:$B$777,G$366)+'СЕТ СН'!$F$16</f>
        <v>0</v>
      </c>
      <c r="H394" s="36">
        <f>SUMIFS(СВЦЭМ!$K$34:$K$777,СВЦЭМ!$A$34:$A$777,$A394,СВЦЭМ!$B$34:$B$777,H$366)+'СЕТ СН'!$F$16</f>
        <v>0</v>
      </c>
      <c r="I394" s="36">
        <f>SUMIFS(СВЦЭМ!$K$34:$K$777,СВЦЭМ!$A$34:$A$777,$A394,СВЦЭМ!$B$34:$B$777,I$366)+'СЕТ СН'!$F$16</f>
        <v>0</v>
      </c>
      <c r="J394" s="36">
        <f>SUMIFS(СВЦЭМ!$K$34:$K$777,СВЦЭМ!$A$34:$A$777,$A394,СВЦЭМ!$B$34:$B$777,J$366)+'СЕТ СН'!$F$16</f>
        <v>0</v>
      </c>
      <c r="K394" s="36">
        <f>SUMIFS(СВЦЭМ!$K$34:$K$777,СВЦЭМ!$A$34:$A$777,$A394,СВЦЭМ!$B$34:$B$777,K$366)+'СЕТ СН'!$F$16</f>
        <v>0</v>
      </c>
      <c r="L394" s="36">
        <f>SUMIFS(СВЦЭМ!$K$34:$K$777,СВЦЭМ!$A$34:$A$777,$A394,СВЦЭМ!$B$34:$B$777,L$366)+'СЕТ СН'!$F$16</f>
        <v>0</v>
      </c>
      <c r="M394" s="36">
        <f>SUMIFS(СВЦЭМ!$K$34:$K$777,СВЦЭМ!$A$34:$A$777,$A394,СВЦЭМ!$B$34:$B$777,M$366)+'СЕТ СН'!$F$16</f>
        <v>0</v>
      </c>
      <c r="N394" s="36">
        <f>SUMIFS(СВЦЭМ!$K$34:$K$777,СВЦЭМ!$A$34:$A$777,$A394,СВЦЭМ!$B$34:$B$777,N$366)+'СЕТ СН'!$F$16</f>
        <v>0</v>
      </c>
      <c r="O394" s="36">
        <f>SUMIFS(СВЦЭМ!$K$34:$K$777,СВЦЭМ!$A$34:$A$777,$A394,СВЦЭМ!$B$34:$B$777,O$366)+'СЕТ СН'!$F$16</f>
        <v>0</v>
      </c>
      <c r="P394" s="36">
        <f>SUMIFS(СВЦЭМ!$K$34:$K$777,СВЦЭМ!$A$34:$A$777,$A394,СВЦЭМ!$B$34:$B$777,P$366)+'СЕТ СН'!$F$16</f>
        <v>0</v>
      </c>
      <c r="Q394" s="36">
        <f>SUMIFS(СВЦЭМ!$K$34:$K$777,СВЦЭМ!$A$34:$A$777,$A394,СВЦЭМ!$B$34:$B$777,Q$366)+'СЕТ СН'!$F$16</f>
        <v>0</v>
      </c>
      <c r="R394" s="36">
        <f>SUMIFS(СВЦЭМ!$K$34:$K$777,СВЦЭМ!$A$34:$A$777,$A394,СВЦЭМ!$B$34:$B$777,R$366)+'СЕТ СН'!$F$16</f>
        <v>0</v>
      </c>
      <c r="S394" s="36">
        <f>SUMIFS(СВЦЭМ!$K$34:$K$777,СВЦЭМ!$A$34:$A$777,$A394,СВЦЭМ!$B$34:$B$777,S$366)+'СЕТ СН'!$F$16</f>
        <v>0</v>
      </c>
      <c r="T394" s="36">
        <f>SUMIFS(СВЦЭМ!$K$34:$K$777,СВЦЭМ!$A$34:$A$777,$A394,СВЦЭМ!$B$34:$B$777,T$366)+'СЕТ СН'!$F$16</f>
        <v>0</v>
      </c>
      <c r="U394" s="36">
        <f>SUMIFS(СВЦЭМ!$K$34:$K$777,СВЦЭМ!$A$34:$A$777,$A394,СВЦЭМ!$B$34:$B$777,U$366)+'СЕТ СН'!$F$16</f>
        <v>0</v>
      </c>
      <c r="V394" s="36">
        <f>SUMIFS(СВЦЭМ!$K$34:$K$777,СВЦЭМ!$A$34:$A$777,$A394,СВЦЭМ!$B$34:$B$777,V$366)+'СЕТ СН'!$F$16</f>
        <v>0</v>
      </c>
      <c r="W394" s="36">
        <f>SUMIFS(СВЦЭМ!$K$34:$K$777,СВЦЭМ!$A$34:$A$777,$A394,СВЦЭМ!$B$34:$B$777,W$366)+'СЕТ СН'!$F$16</f>
        <v>0</v>
      </c>
      <c r="X394" s="36">
        <f>SUMIFS(СВЦЭМ!$K$34:$K$777,СВЦЭМ!$A$34:$A$777,$A394,СВЦЭМ!$B$34:$B$777,X$366)+'СЕТ СН'!$F$16</f>
        <v>0</v>
      </c>
      <c r="Y394" s="36">
        <f>SUMIFS(СВЦЭМ!$K$34:$K$777,СВЦЭМ!$A$34:$A$777,$A394,СВЦЭМ!$B$34:$B$777,Y$366)+'СЕТ СН'!$F$16</f>
        <v>0</v>
      </c>
    </row>
    <row r="395" spans="1:26" ht="15.75" hidden="1" x14ac:dyDescent="0.2">
      <c r="A395" s="35">
        <f t="shared" si="10"/>
        <v>44072</v>
      </c>
      <c r="B395" s="36">
        <f>SUMIFS(СВЦЭМ!$K$34:$K$777,СВЦЭМ!$A$34:$A$777,$A395,СВЦЭМ!$B$34:$B$777,B$366)+'СЕТ СН'!$F$16</f>
        <v>0</v>
      </c>
      <c r="C395" s="36">
        <f>SUMIFS(СВЦЭМ!$K$34:$K$777,СВЦЭМ!$A$34:$A$777,$A395,СВЦЭМ!$B$34:$B$777,C$366)+'СЕТ СН'!$F$16</f>
        <v>0</v>
      </c>
      <c r="D395" s="36">
        <f>SUMIFS(СВЦЭМ!$K$34:$K$777,СВЦЭМ!$A$34:$A$777,$A395,СВЦЭМ!$B$34:$B$777,D$366)+'СЕТ СН'!$F$16</f>
        <v>0</v>
      </c>
      <c r="E395" s="36">
        <f>SUMIFS(СВЦЭМ!$K$34:$K$777,СВЦЭМ!$A$34:$A$777,$A395,СВЦЭМ!$B$34:$B$777,E$366)+'СЕТ СН'!$F$16</f>
        <v>0</v>
      </c>
      <c r="F395" s="36">
        <f>SUMIFS(СВЦЭМ!$K$34:$K$777,СВЦЭМ!$A$34:$A$777,$A395,СВЦЭМ!$B$34:$B$777,F$366)+'СЕТ СН'!$F$16</f>
        <v>0</v>
      </c>
      <c r="G395" s="36">
        <f>SUMIFS(СВЦЭМ!$K$34:$K$777,СВЦЭМ!$A$34:$A$777,$A395,СВЦЭМ!$B$34:$B$777,G$366)+'СЕТ СН'!$F$16</f>
        <v>0</v>
      </c>
      <c r="H395" s="36">
        <f>SUMIFS(СВЦЭМ!$K$34:$K$777,СВЦЭМ!$A$34:$A$777,$A395,СВЦЭМ!$B$34:$B$777,H$366)+'СЕТ СН'!$F$16</f>
        <v>0</v>
      </c>
      <c r="I395" s="36">
        <f>SUMIFS(СВЦЭМ!$K$34:$K$777,СВЦЭМ!$A$34:$A$777,$A395,СВЦЭМ!$B$34:$B$777,I$366)+'СЕТ СН'!$F$16</f>
        <v>0</v>
      </c>
      <c r="J395" s="36">
        <f>SUMIFS(СВЦЭМ!$K$34:$K$777,СВЦЭМ!$A$34:$A$777,$A395,СВЦЭМ!$B$34:$B$777,J$366)+'СЕТ СН'!$F$16</f>
        <v>0</v>
      </c>
      <c r="K395" s="36">
        <f>SUMIFS(СВЦЭМ!$K$34:$K$777,СВЦЭМ!$A$34:$A$777,$A395,СВЦЭМ!$B$34:$B$777,K$366)+'СЕТ СН'!$F$16</f>
        <v>0</v>
      </c>
      <c r="L395" s="36">
        <f>SUMIFS(СВЦЭМ!$K$34:$K$777,СВЦЭМ!$A$34:$A$777,$A395,СВЦЭМ!$B$34:$B$777,L$366)+'СЕТ СН'!$F$16</f>
        <v>0</v>
      </c>
      <c r="M395" s="36">
        <f>SUMIFS(СВЦЭМ!$K$34:$K$777,СВЦЭМ!$A$34:$A$777,$A395,СВЦЭМ!$B$34:$B$777,M$366)+'СЕТ СН'!$F$16</f>
        <v>0</v>
      </c>
      <c r="N395" s="36">
        <f>SUMIFS(СВЦЭМ!$K$34:$K$777,СВЦЭМ!$A$34:$A$777,$A395,СВЦЭМ!$B$34:$B$777,N$366)+'СЕТ СН'!$F$16</f>
        <v>0</v>
      </c>
      <c r="O395" s="36">
        <f>SUMIFS(СВЦЭМ!$K$34:$K$777,СВЦЭМ!$A$34:$A$777,$A395,СВЦЭМ!$B$34:$B$777,O$366)+'СЕТ СН'!$F$16</f>
        <v>0</v>
      </c>
      <c r="P395" s="36">
        <f>SUMIFS(СВЦЭМ!$K$34:$K$777,СВЦЭМ!$A$34:$A$777,$A395,СВЦЭМ!$B$34:$B$777,P$366)+'СЕТ СН'!$F$16</f>
        <v>0</v>
      </c>
      <c r="Q395" s="36">
        <f>SUMIFS(СВЦЭМ!$K$34:$K$777,СВЦЭМ!$A$34:$A$777,$A395,СВЦЭМ!$B$34:$B$777,Q$366)+'СЕТ СН'!$F$16</f>
        <v>0</v>
      </c>
      <c r="R395" s="36">
        <f>SUMIFS(СВЦЭМ!$K$34:$K$777,СВЦЭМ!$A$34:$A$777,$A395,СВЦЭМ!$B$34:$B$777,R$366)+'СЕТ СН'!$F$16</f>
        <v>0</v>
      </c>
      <c r="S395" s="36">
        <f>SUMIFS(СВЦЭМ!$K$34:$K$777,СВЦЭМ!$A$34:$A$777,$A395,СВЦЭМ!$B$34:$B$777,S$366)+'СЕТ СН'!$F$16</f>
        <v>0</v>
      </c>
      <c r="T395" s="36">
        <f>SUMIFS(СВЦЭМ!$K$34:$K$777,СВЦЭМ!$A$34:$A$777,$A395,СВЦЭМ!$B$34:$B$777,T$366)+'СЕТ СН'!$F$16</f>
        <v>0</v>
      </c>
      <c r="U395" s="36">
        <f>SUMIFS(СВЦЭМ!$K$34:$K$777,СВЦЭМ!$A$34:$A$777,$A395,СВЦЭМ!$B$34:$B$777,U$366)+'СЕТ СН'!$F$16</f>
        <v>0</v>
      </c>
      <c r="V395" s="36">
        <f>SUMIFS(СВЦЭМ!$K$34:$K$777,СВЦЭМ!$A$34:$A$777,$A395,СВЦЭМ!$B$34:$B$777,V$366)+'СЕТ СН'!$F$16</f>
        <v>0</v>
      </c>
      <c r="W395" s="36">
        <f>SUMIFS(СВЦЭМ!$K$34:$K$777,СВЦЭМ!$A$34:$A$777,$A395,СВЦЭМ!$B$34:$B$777,W$366)+'СЕТ СН'!$F$16</f>
        <v>0</v>
      </c>
      <c r="X395" s="36">
        <f>SUMIFS(СВЦЭМ!$K$34:$K$777,СВЦЭМ!$A$34:$A$777,$A395,СВЦЭМ!$B$34:$B$777,X$366)+'СЕТ СН'!$F$16</f>
        <v>0</v>
      </c>
      <c r="Y395" s="36">
        <f>SUMIFS(СВЦЭМ!$K$34:$K$777,СВЦЭМ!$A$34:$A$777,$A395,СВЦЭМ!$B$34:$B$777,Y$366)+'СЕТ СН'!$F$16</f>
        <v>0</v>
      </c>
    </row>
    <row r="396" spans="1:26" ht="15.75" hidden="1" x14ac:dyDescent="0.2">
      <c r="A396" s="35">
        <f t="shared" si="10"/>
        <v>44073</v>
      </c>
      <c r="B396" s="36">
        <f>SUMIFS(СВЦЭМ!$K$34:$K$777,СВЦЭМ!$A$34:$A$777,$A396,СВЦЭМ!$B$34:$B$777,B$366)+'СЕТ СН'!$F$16</f>
        <v>0</v>
      </c>
      <c r="C396" s="36">
        <f>SUMIFS(СВЦЭМ!$K$34:$K$777,СВЦЭМ!$A$34:$A$777,$A396,СВЦЭМ!$B$34:$B$777,C$366)+'СЕТ СН'!$F$16</f>
        <v>0</v>
      </c>
      <c r="D396" s="36">
        <f>SUMIFS(СВЦЭМ!$K$34:$K$777,СВЦЭМ!$A$34:$A$777,$A396,СВЦЭМ!$B$34:$B$777,D$366)+'СЕТ СН'!$F$16</f>
        <v>0</v>
      </c>
      <c r="E396" s="36">
        <f>SUMIFS(СВЦЭМ!$K$34:$K$777,СВЦЭМ!$A$34:$A$777,$A396,СВЦЭМ!$B$34:$B$777,E$366)+'СЕТ СН'!$F$16</f>
        <v>0</v>
      </c>
      <c r="F396" s="36">
        <f>SUMIFS(СВЦЭМ!$K$34:$K$777,СВЦЭМ!$A$34:$A$777,$A396,СВЦЭМ!$B$34:$B$777,F$366)+'СЕТ СН'!$F$16</f>
        <v>0</v>
      </c>
      <c r="G396" s="36">
        <f>SUMIFS(СВЦЭМ!$K$34:$K$777,СВЦЭМ!$A$34:$A$777,$A396,СВЦЭМ!$B$34:$B$777,G$366)+'СЕТ СН'!$F$16</f>
        <v>0</v>
      </c>
      <c r="H396" s="36">
        <f>SUMIFS(СВЦЭМ!$K$34:$K$777,СВЦЭМ!$A$34:$A$777,$A396,СВЦЭМ!$B$34:$B$777,H$366)+'СЕТ СН'!$F$16</f>
        <v>0</v>
      </c>
      <c r="I396" s="36">
        <f>SUMIFS(СВЦЭМ!$K$34:$K$777,СВЦЭМ!$A$34:$A$777,$A396,СВЦЭМ!$B$34:$B$777,I$366)+'СЕТ СН'!$F$16</f>
        <v>0</v>
      </c>
      <c r="J396" s="36">
        <f>SUMIFS(СВЦЭМ!$K$34:$K$777,СВЦЭМ!$A$34:$A$777,$A396,СВЦЭМ!$B$34:$B$777,J$366)+'СЕТ СН'!$F$16</f>
        <v>0</v>
      </c>
      <c r="K396" s="36">
        <f>SUMIFS(СВЦЭМ!$K$34:$K$777,СВЦЭМ!$A$34:$A$777,$A396,СВЦЭМ!$B$34:$B$777,K$366)+'СЕТ СН'!$F$16</f>
        <v>0</v>
      </c>
      <c r="L396" s="36">
        <f>SUMIFS(СВЦЭМ!$K$34:$K$777,СВЦЭМ!$A$34:$A$777,$A396,СВЦЭМ!$B$34:$B$777,L$366)+'СЕТ СН'!$F$16</f>
        <v>0</v>
      </c>
      <c r="M396" s="36">
        <f>SUMIFS(СВЦЭМ!$K$34:$K$777,СВЦЭМ!$A$34:$A$777,$A396,СВЦЭМ!$B$34:$B$777,M$366)+'СЕТ СН'!$F$16</f>
        <v>0</v>
      </c>
      <c r="N396" s="36">
        <f>SUMIFS(СВЦЭМ!$K$34:$K$777,СВЦЭМ!$A$34:$A$777,$A396,СВЦЭМ!$B$34:$B$777,N$366)+'СЕТ СН'!$F$16</f>
        <v>0</v>
      </c>
      <c r="O396" s="36">
        <f>SUMIFS(СВЦЭМ!$K$34:$K$777,СВЦЭМ!$A$34:$A$777,$A396,СВЦЭМ!$B$34:$B$777,O$366)+'СЕТ СН'!$F$16</f>
        <v>0</v>
      </c>
      <c r="P396" s="36">
        <f>SUMIFS(СВЦЭМ!$K$34:$K$777,СВЦЭМ!$A$34:$A$777,$A396,СВЦЭМ!$B$34:$B$777,P$366)+'СЕТ СН'!$F$16</f>
        <v>0</v>
      </c>
      <c r="Q396" s="36">
        <f>SUMIFS(СВЦЭМ!$K$34:$K$777,СВЦЭМ!$A$34:$A$777,$A396,СВЦЭМ!$B$34:$B$777,Q$366)+'СЕТ СН'!$F$16</f>
        <v>0</v>
      </c>
      <c r="R396" s="36">
        <f>SUMIFS(СВЦЭМ!$K$34:$K$777,СВЦЭМ!$A$34:$A$777,$A396,СВЦЭМ!$B$34:$B$777,R$366)+'СЕТ СН'!$F$16</f>
        <v>0</v>
      </c>
      <c r="S396" s="36">
        <f>SUMIFS(СВЦЭМ!$K$34:$K$777,СВЦЭМ!$A$34:$A$777,$A396,СВЦЭМ!$B$34:$B$777,S$366)+'СЕТ СН'!$F$16</f>
        <v>0</v>
      </c>
      <c r="T396" s="36">
        <f>SUMIFS(СВЦЭМ!$K$34:$K$777,СВЦЭМ!$A$34:$A$777,$A396,СВЦЭМ!$B$34:$B$777,T$366)+'СЕТ СН'!$F$16</f>
        <v>0</v>
      </c>
      <c r="U396" s="36">
        <f>SUMIFS(СВЦЭМ!$K$34:$K$777,СВЦЭМ!$A$34:$A$777,$A396,СВЦЭМ!$B$34:$B$777,U$366)+'СЕТ СН'!$F$16</f>
        <v>0</v>
      </c>
      <c r="V396" s="36">
        <f>SUMIFS(СВЦЭМ!$K$34:$K$777,СВЦЭМ!$A$34:$A$777,$A396,СВЦЭМ!$B$34:$B$777,V$366)+'СЕТ СН'!$F$16</f>
        <v>0</v>
      </c>
      <c r="W396" s="36">
        <f>SUMIFS(СВЦЭМ!$K$34:$K$777,СВЦЭМ!$A$34:$A$777,$A396,СВЦЭМ!$B$34:$B$777,W$366)+'СЕТ СН'!$F$16</f>
        <v>0</v>
      </c>
      <c r="X396" s="36">
        <f>SUMIFS(СВЦЭМ!$K$34:$K$777,СВЦЭМ!$A$34:$A$777,$A396,СВЦЭМ!$B$34:$B$777,X$366)+'СЕТ СН'!$F$16</f>
        <v>0</v>
      </c>
      <c r="Y396" s="36">
        <f>SUMIFS(СВЦЭМ!$K$34:$K$777,СВЦЭМ!$A$34:$A$777,$A396,СВЦЭМ!$B$34:$B$777,Y$366)+'СЕТ СН'!$F$16</f>
        <v>0</v>
      </c>
    </row>
    <row r="397" spans="1:26" ht="15.75" hidden="1" x14ac:dyDescent="0.2">
      <c r="A397" s="35">
        <f t="shared" si="10"/>
        <v>44074</v>
      </c>
      <c r="B397" s="36">
        <f>SUMIFS(СВЦЭМ!$K$34:$K$777,СВЦЭМ!$A$34:$A$777,$A397,СВЦЭМ!$B$34:$B$777,B$366)+'СЕТ СН'!$F$16</f>
        <v>0</v>
      </c>
      <c r="C397" s="36">
        <f>SUMIFS(СВЦЭМ!$K$34:$K$777,СВЦЭМ!$A$34:$A$777,$A397,СВЦЭМ!$B$34:$B$777,C$366)+'СЕТ СН'!$F$16</f>
        <v>0</v>
      </c>
      <c r="D397" s="36">
        <f>SUMIFS(СВЦЭМ!$K$34:$K$777,СВЦЭМ!$A$34:$A$777,$A397,СВЦЭМ!$B$34:$B$777,D$366)+'СЕТ СН'!$F$16</f>
        <v>0</v>
      </c>
      <c r="E397" s="36">
        <f>SUMIFS(СВЦЭМ!$K$34:$K$777,СВЦЭМ!$A$34:$A$777,$A397,СВЦЭМ!$B$34:$B$777,E$366)+'СЕТ СН'!$F$16</f>
        <v>0</v>
      </c>
      <c r="F397" s="36">
        <f>SUMIFS(СВЦЭМ!$K$34:$K$777,СВЦЭМ!$A$34:$A$777,$A397,СВЦЭМ!$B$34:$B$777,F$366)+'СЕТ СН'!$F$16</f>
        <v>0</v>
      </c>
      <c r="G397" s="36">
        <f>SUMIFS(СВЦЭМ!$K$34:$K$777,СВЦЭМ!$A$34:$A$777,$A397,СВЦЭМ!$B$34:$B$777,G$366)+'СЕТ СН'!$F$16</f>
        <v>0</v>
      </c>
      <c r="H397" s="36">
        <f>SUMIFS(СВЦЭМ!$K$34:$K$777,СВЦЭМ!$A$34:$A$777,$A397,СВЦЭМ!$B$34:$B$777,H$366)+'СЕТ СН'!$F$16</f>
        <v>0</v>
      </c>
      <c r="I397" s="36">
        <f>SUMIFS(СВЦЭМ!$K$34:$K$777,СВЦЭМ!$A$34:$A$777,$A397,СВЦЭМ!$B$34:$B$777,I$366)+'СЕТ СН'!$F$16</f>
        <v>0</v>
      </c>
      <c r="J397" s="36">
        <f>SUMIFS(СВЦЭМ!$K$34:$K$777,СВЦЭМ!$A$34:$A$777,$A397,СВЦЭМ!$B$34:$B$777,J$366)+'СЕТ СН'!$F$16</f>
        <v>0</v>
      </c>
      <c r="K397" s="36">
        <f>SUMIFS(СВЦЭМ!$K$34:$K$777,СВЦЭМ!$A$34:$A$777,$A397,СВЦЭМ!$B$34:$B$777,K$366)+'СЕТ СН'!$F$16</f>
        <v>0</v>
      </c>
      <c r="L397" s="36">
        <f>SUMIFS(СВЦЭМ!$K$34:$K$777,СВЦЭМ!$A$34:$A$777,$A397,СВЦЭМ!$B$34:$B$777,L$366)+'СЕТ СН'!$F$16</f>
        <v>0</v>
      </c>
      <c r="M397" s="36">
        <f>SUMIFS(СВЦЭМ!$K$34:$K$777,СВЦЭМ!$A$34:$A$777,$A397,СВЦЭМ!$B$34:$B$777,M$366)+'СЕТ СН'!$F$16</f>
        <v>0</v>
      </c>
      <c r="N397" s="36">
        <f>SUMIFS(СВЦЭМ!$K$34:$K$777,СВЦЭМ!$A$34:$A$777,$A397,СВЦЭМ!$B$34:$B$777,N$366)+'СЕТ СН'!$F$16</f>
        <v>0</v>
      </c>
      <c r="O397" s="36">
        <f>SUMIFS(СВЦЭМ!$K$34:$K$777,СВЦЭМ!$A$34:$A$777,$A397,СВЦЭМ!$B$34:$B$777,O$366)+'СЕТ СН'!$F$16</f>
        <v>0</v>
      </c>
      <c r="P397" s="36">
        <f>SUMIFS(СВЦЭМ!$K$34:$K$777,СВЦЭМ!$A$34:$A$777,$A397,СВЦЭМ!$B$34:$B$777,P$366)+'СЕТ СН'!$F$16</f>
        <v>0</v>
      </c>
      <c r="Q397" s="36">
        <f>SUMIFS(СВЦЭМ!$K$34:$K$777,СВЦЭМ!$A$34:$A$777,$A397,СВЦЭМ!$B$34:$B$777,Q$366)+'СЕТ СН'!$F$16</f>
        <v>0</v>
      </c>
      <c r="R397" s="36">
        <f>SUMIFS(СВЦЭМ!$K$34:$K$777,СВЦЭМ!$A$34:$A$777,$A397,СВЦЭМ!$B$34:$B$777,R$366)+'СЕТ СН'!$F$16</f>
        <v>0</v>
      </c>
      <c r="S397" s="36">
        <f>SUMIFS(СВЦЭМ!$K$34:$K$777,СВЦЭМ!$A$34:$A$777,$A397,СВЦЭМ!$B$34:$B$777,S$366)+'СЕТ СН'!$F$16</f>
        <v>0</v>
      </c>
      <c r="T397" s="36">
        <f>SUMIFS(СВЦЭМ!$K$34:$K$777,СВЦЭМ!$A$34:$A$777,$A397,СВЦЭМ!$B$34:$B$777,T$366)+'СЕТ СН'!$F$16</f>
        <v>0</v>
      </c>
      <c r="U397" s="36">
        <f>SUMIFS(СВЦЭМ!$K$34:$K$777,СВЦЭМ!$A$34:$A$777,$A397,СВЦЭМ!$B$34:$B$777,U$366)+'СЕТ СН'!$F$16</f>
        <v>0</v>
      </c>
      <c r="V397" s="36">
        <f>SUMIFS(СВЦЭМ!$K$34:$K$777,СВЦЭМ!$A$34:$A$777,$A397,СВЦЭМ!$B$34:$B$777,V$366)+'СЕТ СН'!$F$16</f>
        <v>0</v>
      </c>
      <c r="W397" s="36">
        <f>SUMIFS(СВЦЭМ!$K$34:$K$777,СВЦЭМ!$A$34:$A$777,$A397,СВЦЭМ!$B$34:$B$777,W$366)+'СЕТ СН'!$F$16</f>
        <v>0</v>
      </c>
      <c r="X397" s="36">
        <f>SUMIFS(СВЦЭМ!$K$34:$K$777,СВЦЭМ!$A$34:$A$777,$A397,СВЦЭМ!$B$34:$B$777,X$366)+'СЕТ СН'!$F$16</f>
        <v>0</v>
      </c>
      <c r="Y397" s="36">
        <f>SUMIFS(СВЦЭМ!$K$34:$K$777,СВЦЭМ!$A$34:$A$777,$A397,СВЦЭМ!$B$34:$B$777,Y$366)+'СЕТ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7" t="s">
        <v>7</v>
      </c>
      <c r="B399" s="130" t="s">
        <v>121</v>
      </c>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2"/>
    </row>
    <row r="400" spans="1:26" ht="12.75" hidden="1" customHeight="1" x14ac:dyDescent="0.2">
      <c r="A400" s="128"/>
      <c r="B400" s="133"/>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5"/>
    </row>
    <row r="401" spans="1:27" s="46" customFormat="1" ht="12.75" hidden="1" customHeight="1" x14ac:dyDescent="0.2">
      <c r="A401" s="12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01.08.2020</v>
      </c>
      <c r="B402" s="36">
        <f>SUMIFS(СВЦЭМ!$L$34:$L$777,СВЦЭМ!$A$34:$A$777,$A402,СВЦЭМ!$B$34:$B$777,B$401)+'СЕТ СН'!$F$16</f>
        <v>0</v>
      </c>
      <c r="C402" s="36">
        <f>SUMIFS(СВЦЭМ!$L$34:$L$777,СВЦЭМ!$A$34:$A$777,$A402,СВЦЭМ!$B$34:$B$777,C$401)+'СЕТ СН'!$F$16</f>
        <v>0</v>
      </c>
      <c r="D402" s="36">
        <f>SUMIFS(СВЦЭМ!$L$34:$L$777,СВЦЭМ!$A$34:$A$777,$A402,СВЦЭМ!$B$34:$B$777,D$401)+'СЕТ СН'!$F$16</f>
        <v>0</v>
      </c>
      <c r="E402" s="36">
        <f>SUMIFS(СВЦЭМ!$L$34:$L$777,СВЦЭМ!$A$34:$A$777,$A402,СВЦЭМ!$B$34:$B$777,E$401)+'СЕТ СН'!$F$16</f>
        <v>0</v>
      </c>
      <c r="F402" s="36">
        <f>SUMIFS(СВЦЭМ!$L$34:$L$777,СВЦЭМ!$A$34:$A$777,$A402,СВЦЭМ!$B$34:$B$777,F$401)+'СЕТ СН'!$F$16</f>
        <v>0</v>
      </c>
      <c r="G402" s="36">
        <f>SUMIFS(СВЦЭМ!$L$34:$L$777,СВЦЭМ!$A$34:$A$777,$A402,СВЦЭМ!$B$34:$B$777,G$401)+'СЕТ СН'!$F$16</f>
        <v>0</v>
      </c>
      <c r="H402" s="36">
        <f>SUMIFS(СВЦЭМ!$L$34:$L$777,СВЦЭМ!$A$34:$A$777,$A402,СВЦЭМ!$B$34:$B$777,H$401)+'СЕТ СН'!$F$16</f>
        <v>0</v>
      </c>
      <c r="I402" s="36">
        <f>SUMIFS(СВЦЭМ!$L$34:$L$777,СВЦЭМ!$A$34:$A$777,$A402,СВЦЭМ!$B$34:$B$777,I$401)+'СЕТ СН'!$F$16</f>
        <v>0</v>
      </c>
      <c r="J402" s="36">
        <f>SUMIFS(СВЦЭМ!$L$34:$L$777,СВЦЭМ!$A$34:$A$777,$A402,СВЦЭМ!$B$34:$B$777,J$401)+'СЕТ СН'!$F$16</f>
        <v>0</v>
      </c>
      <c r="K402" s="36">
        <f>SUMIFS(СВЦЭМ!$L$34:$L$777,СВЦЭМ!$A$34:$A$777,$A402,СВЦЭМ!$B$34:$B$777,K$401)+'СЕТ СН'!$F$16</f>
        <v>0</v>
      </c>
      <c r="L402" s="36">
        <f>SUMIFS(СВЦЭМ!$L$34:$L$777,СВЦЭМ!$A$34:$A$777,$A402,СВЦЭМ!$B$34:$B$777,L$401)+'СЕТ СН'!$F$16</f>
        <v>0</v>
      </c>
      <c r="M402" s="36">
        <f>SUMIFS(СВЦЭМ!$L$34:$L$777,СВЦЭМ!$A$34:$A$777,$A402,СВЦЭМ!$B$34:$B$777,M$401)+'СЕТ СН'!$F$16</f>
        <v>0</v>
      </c>
      <c r="N402" s="36">
        <f>SUMIFS(СВЦЭМ!$L$34:$L$777,СВЦЭМ!$A$34:$A$777,$A402,СВЦЭМ!$B$34:$B$777,N$401)+'СЕТ СН'!$F$16</f>
        <v>0</v>
      </c>
      <c r="O402" s="36">
        <f>SUMIFS(СВЦЭМ!$L$34:$L$777,СВЦЭМ!$A$34:$A$777,$A402,СВЦЭМ!$B$34:$B$777,O$401)+'СЕТ СН'!$F$16</f>
        <v>0</v>
      </c>
      <c r="P402" s="36">
        <f>SUMIFS(СВЦЭМ!$L$34:$L$777,СВЦЭМ!$A$34:$A$777,$A402,СВЦЭМ!$B$34:$B$777,P$401)+'СЕТ СН'!$F$16</f>
        <v>0</v>
      </c>
      <c r="Q402" s="36">
        <f>SUMIFS(СВЦЭМ!$L$34:$L$777,СВЦЭМ!$A$34:$A$777,$A402,СВЦЭМ!$B$34:$B$777,Q$401)+'СЕТ СН'!$F$16</f>
        <v>0</v>
      </c>
      <c r="R402" s="36">
        <f>SUMIFS(СВЦЭМ!$L$34:$L$777,СВЦЭМ!$A$34:$A$777,$A402,СВЦЭМ!$B$34:$B$777,R$401)+'СЕТ СН'!$F$16</f>
        <v>0</v>
      </c>
      <c r="S402" s="36">
        <f>SUMIFS(СВЦЭМ!$L$34:$L$777,СВЦЭМ!$A$34:$A$777,$A402,СВЦЭМ!$B$34:$B$777,S$401)+'СЕТ СН'!$F$16</f>
        <v>0</v>
      </c>
      <c r="T402" s="36">
        <f>SUMIFS(СВЦЭМ!$L$34:$L$777,СВЦЭМ!$A$34:$A$777,$A402,СВЦЭМ!$B$34:$B$777,T$401)+'СЕТ СН'!$F$16</f>
        <v>0</v>
      </c>
      <c r="U402" s="36">
        <f>SUMIFS(СВЦЭМ!$L$34:$L$777,СВЦЭМ!$A$34:$A$777,$A402,СВЦЭМ!$B$34:$B$777,U$401)+'СЕТ СН'!$F$16</f>
        <v>0</v>
      </c>
      <c r="V402" s="36">
        <f>SUMIFS(СВЦЭМ!$L$34:$L$777,СВЦЭМ!$A$34:$A$777,$A402,СВЦЭМ!$B$34:$B$777,V$401)+'СЕТ СН'!$F$16</f>
        <v>0</v>
      </c>
      <c r="W402" s="36">
        <f>SUMIFS(СВЦЭМ!$L$34:$L$777,СВЦЭМ!$A$34:$A$777,$A402,СВЦЭМ!$B$34:$B$777,W$401)+'СЕТ СН'!$F$16</f>
        <v>0</v>
      </c>
      <c r="X402" s="36">
        <f>SUMIFS(СВЦЭМ!$L$34:$L$777,СВЦЭМ!$A$34:$A$777,$A402,СВЦЭМ!$B$34:$B$777,X$401)+'СЕТ СН'!$F$16</f>
        <v>0</v>
      </c>
      <c r="Y402" s="36">
        <f>SUMIFS(СВЦЭМ!$L$34:$L$777,СВЦЭМ!$A$34:$A$777,$A402,СВЦЭМ!$B$34:$B$777,Y$401)+'СЕТ СН'!$F$16</f>
        <v>0</v>
      </c>
      <c r="AA402" s="45"/>
    </row>
    <row r="403" spans="1:27" ht="15.75" hidden="1" x14ac:dyDescent="0.2">
      <c r="A403" s="35">
        <f>A402+1</f>
        <v>44045</v>
      </c>
      <c r="B403" s="36">
        <f>SUMIFS(СВЦЭМ!$L$34:$L$777,СВЦЭМ!$A$34:$A$777,$A403,СВЦЭМ!$B$34:$B$777,B$401)+'СЕТ СН'!$F$16</f>
        <v>0</v>
      </c>
      <c r="C403" s="36">
        <f>SUMIFS(СВЦЭМ!$L$34:$L$777,СВЦЭМ!$A$34:$A$777,$A403,СВЦЭМ!$B$34:$B$777,C$401)+'СЕТ СН'!$F$16</f>
        <v>0</v>
      </c>
      <c r="D403" s="36">
        <f>SUMIFS(СВЦЭМ!$L$34:$L$777,СВЦЭМ!$A$34:$A$777,$A403,СВЦЭМ!$B$34:$B$777,D$401)+'СЕТ СН'!$F$16</f>
        <v>0</v>
      </c>
      <c r="E403" s="36">
        <f>SUMIFS(СВЦЭМ!$L$34:$L$777,СВЦЭМ!$A$34:$A$777,$A403,СВЦЭМ!$B$34:$B$777,E$401)+'СЕТ СН'!$F$16</f>
        <v>0</v>
      </c>
      <c r="F403" s="36">
        <f>SUMIFS(СВЦЭМ!$L$34:$L$777,СВЦЭМ!$A$34:$A$777,$A403,СВЦЭМ!$B$34:$B$777,F$401)+'СЕТ СН'!$F$16</f>
        <v>0</v>
      </c>
      <c r="G403" s="36">
        <f>SUMIFS(СВЦЭМ!$L$34:$L$777,СВЦЭМ!$A$34:$A$777,$A403,СВЦЭМ!$B$34:$B$777,G$401)+'СЕТ СН'!$F$16</f>
        <v>0</v>
      </c>
      <c r="H403" s="36">
        <f>SUMIFS(СВЦЭМ!$L$34:$L$777,СВЦЭМ!$A$34:$A$777,$A403,СВЦЭМ!$B$34:$B$777,H$401)+'СЕТ СН'!$F$16</f>
        <v>0</v>
      </c>
      <c r="I403" s="36">
        <f>SUMIFS(СВЦЭМ!$L$34:$L$777,СВЦЭМ!$A$34:$A$777,$A403,СВЦЭМ!$B$34:$B$777,I$401)+'СЕТ СН'!$F$16</f>
        <v>0</v>
      </c>
      <c r="J403" s="36">
        <f>SUMIFS(СВЦЭМ!$L$34:$L$777,СВЦЭМ!$A$34:$A$777,$A403,СВЦЭМ!$B$34:$B$777,J$401)+'СЕТ СН'!$F$16</f>
        <v>0</v>
      </c>
      <c r="K403" s="36">
        <f>SUMIFS(СВЦЭМ!$L$34:$L$777,СВЦЭМ!$A$34:$A$777,$A403,СВЦЭМ!$B$34:$B$777,K$401)+'СЕТ СН'!$F$16</f>
        <v>0</v>
      </c>
      <c r="L403" s="36">
        <f>SUMIFS(СВЦЭМ!$L$34:$L$777,СВЦЭМ!$A$34:$A$777,$A403,СВЦЭМ!$B$34:$B$777,L$401)+'СЕТ СН'!$F$16</f>
        <v>0</v>
      </c>
      <c r="M403" s="36">
        <f>SUMIFS(СВЦЭМ!$L$34:$L$777,СВЦЭМ!$A$34:$A$777,$A403,СВЦЭМ!$B$34:$B$777,M$401)+'СЕТ СН'!$F$16</f>
        <v>0</v>
      </c>
      <c r="N403" s="36">
        <f>SUMIFS(СВЦЭМ!$L$34:$L$777,СВЦЭМ!$A$34:$A$777,$A403,СВЦЭМ!$B$34:$B$777,N$401)+'СЕТ СН'!$F$16</f>
        <v>0</v>
      </c>
      <c r="O403" s="36">
        <f>SUMIFS(СВЦЭМ!$L$34:$L$777,СВЦЭМ!$A$34:$A$777,$A403,СВЦЭМ!$B$34:$B$777,O$401)+'СЕТ СН'!$F$16</f>
        <v>0</v>
      </c>
      <c r="P403" s="36">
        <f>SUMIFS(СВЦЭМ!$L$34:$L$777,СВЦЭМ!$A$34:$A$777,$A403,СВЦЭМ!$B$34:$B$777,P$401)+'СЕТ СН'!$F$16</f>
        <v>0</v>
      </c>
      <c r="Q403" s="36">
        <f>SUMIFS(СВЦЭМ!$L$34:$L$777,СВЦЭМ!$A$34:$A$777,$A403,СВЦЭМ!$B$34:$B$777,Q$401)+'СЕТ СН'!$F$16</f>
        <v>0</v>
      </c>
      <c r="R403" s="36">
        <f>SUMIFS(СВЦЭМ!$L$34:$L$777,СВЦЭМ!$A$34:$A$777,$A403,СВЦЭМ!$B$34:$B$777,R$401)+'СЕТ СН'!$F$16</f>
        <v>0</v>
      </c>
      <c r="S403" s="36">
        <f>SUMIFS(СВЦЭМ!$L$34:$L$777,СВЦЭМ!$A$34:$A$777,$A403,СВЦЭМ!$B$34:$B$777,S$401)+'СЕТ СН'!$F$16</f>
        <v>0</v>
      </c>
      <c r="T403" s="36">
        <f>SUMIFS(СВЦЭМ!$L$34:$L$777,СВЦЭМ!$A$34:$A$777,$A403,СВЦЭМ!$B$34:$B$777,T$401)+'СЕТ СН'!$F$16</f>
        <v>0</v>
      </c>
      <c r="U403" s="36">
        <f>SUMIFS(СВЦЭМ!$L$34:$L$777,СВЦЭМ!$A$34:$A$777,$A403,СВЦЭМ!$B$34:$B$777,U$401)+'СЕТ СН'!$F$16</f>
        <v>0</v>
      </c>
      <c r="V403" s="36">
        <f>SUMIFS(СВЦЭМ!$L$34:$L$777,СВЦЭМ!$A$34:$A$777,$A403,СВЦЭМ!$B$34:$B$777,V$401)+'СЕТ СН'!$F$16</f>
        <v>0</v>
      </c>
      <c r="W403" s="36">
        <f>SUMIFS(СВЦЭМ!$L$34:$L$777,СВЦЭМ!$A$34:$A$777,$A403,СВЦЭМ!$B$34:$B$777,W$401)+'СЕТ СН'!$F$16</f>
        <v>0</v>
      </c>
      <c r="X403" s="36">
        <f>SUMIFS(СВЦЭМ!$L$34:$L$777,СВЦЭМ!$A$34:$A$777,$A403,СВЦЭМ!$B$34:$B$777,X$401)+'СЕТ СН'!$F$16</f>
        <v>0</v>
      </c>
      <c r="Y403" s="36">
        <f>SUMIFS(СВЦЭМ!$L$34:$L$777,СВЦЭМ!$A$34:$A$777,$A403,СВЦЭМ!$B$34:$B$777,Y$401)+'СЕТ СН'!$F$16</f>
        <v>0</v>
      </c>
    </row>
    <row r="404" spans="1:27" ht="15.75" hidden="1" x14ac:dyDescent="0.2">
      <c r="A404" s="35">
        <f t="shared" ref="A404:A432" si="11">A403+1</f>
        <v>44046</v>
      </c>
      <c r="B404" s="36">
        <f>SUMIFS(СВЦЭМ!$L$34:$L$777,СВЦЭМ!$A$34:$A$777,$A404,СВЦЭМ!$B$34:$B$777,B$401)+'СЕТ СН'!$F$16</f>
        <v>0</v>
      </c>
      <c r="C404" s="36">
        <f>SUMIFS(СВЦЭМ!$L$34:$L$777,СВЦЭМ!$A$34:$A$777,$A404,СВЦЭМ!$B$34:$B$777,C$401)+'СЕТ СН'!$F$16</f>
        <v>0</v>
      </c>
      <c r="D404" s="36">
        <f>SUMIFS(СВЦЭМ!$L$34:$L$777,СВЦЭМ!$A$34:$A$777,$A404,СВЦЭМ!$B$34:$B$777,D$401)+'СЕТ СН'!$F$16</f>
        <v>0</v>
      </c>
      <c r="E404" s="36">
        <f>SUMIFS(СВЦЭМ!$L$34:$L$777,СВЦЭМ!$A$34:$A$777,$A404,СВЦЭМ!$B$34:$B$777,E$401)+'СЕТ СН'!$F$16</f>
        <v>0</v>
      </c>
      <c r="F404" s="36">
        <f>SUMIFS(СВЦЭМ!$L$34:$L$777,СВЦЭМ!$A$34:$A$777,$A404,СВЦЭМ!$B$34:$B$777,F$401)+'СЕТ СН'!$F$16</f>
        <v>0</v>
      </c>
      <c r="G404" s="36">
        <f>SUMIFS(СВЦЭМ!$L$34:$L$777,СВЦЭМ!$A$34:$A$777,$A404,СВЦЭМ!$B$34:$B$777,G$401)+'СЕТ СН'!$F$16</f>
        <v>0</v>
      </c>
      <c r="H404" s="36">
        <f>SUMIFS(СВЦЭМ!$L$34:$L$777,СВЦЭМ!$A$34:$A$777,$A404,СВЦЭМ!$B$34:$B$777,H$401)+'СЕТ СН'!$F$16</f>
        <v>0</v>
      </c>
      <c r="I404" s="36">
        <f>SUMIFS(СВЦЭМ!$L$34:$L$777,СВЦЭМ!$A$34:$A$777,$A404,СВЦЭМ!$B$34:$B$777,I$401)+'СЕТ СН'!$F$16</f>
        <v>0</v>
      </c>
      <c r="J404" s="36">
        <f>SUMIFS(СВЦЭМ!$L$34:$L$777,СВЦЭМ!$A$34:$A$777,$A404,СВЦЭМ!$B$34:$B$777,J$401)+'СЕТ СН'!$F$16</f>
        <v>0</v>
      </c>
      <c r="K404" s="36">
        <f>SUMIFS(СВЦЭМ!$L$34:$L$777,СВЦЭМ!$A$34:$A$777,$A404,СВЦЭМ!$B$34:$B$777,K$401)+'СЕТ СН'!$F$16</f>
        <v>0</v>
      </c>
      <c r="L404" s="36">
        <f>SUMIFS(СВЦЭМ!$L$34:$L$777,СВЦЭМ!$A$34:$A$777,$A404,СВЦЭМ!$B$34:$B$777,L$401)+'СЕТ СН'!$F$16</f>
        <v>0</v>
      </c>
      <c r="M404" s="36">
        <f>SUMIFS(СВЦЭМ!$L$34:$L$777,СВЦЭМ!$A$34:$A$777,$A404,СВЦЭМ!$B$34:$B$777,M$401)+'СЕТ СН'!$F$16</f>
        <v>0</v>
      </c>
      <c r="N404" s="36">
        <f>SUMIFS(СВЦЭМ!$L$34:$L$777,СВЦЭМ!$A$34:$A$777,$A404,СВЦЭМ!$B$34:$B$777,N$401)+'СЕТ СН'!$F$16</f>
        <v>0</v>
      </c>
      <c r="O404" s="36">
        <f>SUMIFS(СВЦЭМ!$L$34:$L$777,СВЦЭМ!$A$34:$A$777,$A404,СВЦЭМ!$B$34:$B$777,O$401)+'СЕТ СН'!$F$16</f>
        <v>0</v>
      </c>
      <c r="P404" s="36">
        <f>SUMIFS(СВЦЭМ!$L$34:$L$777,СВЦЭМ!$A$34:$A$777,$A404,СВЦЭМ!$B$34:$B$777,P$401)+'СЕТ СН'!$F$16</f>
        <v>0</v>
      </c>
      <c r="Q404" s="36">
        <f>SUMIFS(СВЦЭМ!$L$34:$L$777,СВЦЭМ!$A$34:$A$777,$A404,СВЦЭМ!$B$34:$B$777,Q$401)+'СЕТ СН'!$F$16</f>
        <v>0</v>
      </c>
      <c r="R404" s="36">
        <f>SUMIFS(СВЦЭМ!$L$34:$L$777,СВЦЭМ!$A$34:$A$777,$A404,СВЦЭМ!$B$34:$B$777,R$401)+'СЕТ СН'!$F$16</f>
        <v>0</v>
      </c>
      <c r="S404" s="36">
        <f>SUMIFS(СВЦЭМ!$L$34:$L$777,СВЦЭМ!$A$34:$A$777,$A404,СВЦЭМ!$B$34:$B$777,S$401)+'СЕТ СН'!$F$16</f>
        <v>0</v>
      </c>
      <c r="T404" s="36">
        <f>SUMIFS(СВЦЭМ!$L$34:$L$777,СВЦЭМ!$A$34:$A$777,$A404,СВЦЭМ!$B$34:$B$777,T$401)+'СЕТ СН'!$F$16</f>
        <v>0</v>
      </c>
      <c r="U404" s="36">
        <f>SUMIFS(СВЦЭМ!$L$34:$L$777,СВЦЭМ!$A$34:$A$777,$A404,СВЦЭМ!$B$34:$B$777,U$401)+'СЕТ СН'!$F$16</f>
        <v>0</v>
      </c>
      <c r="V404" s="36">
        <f>SUMIFS(СВЦЭМ!$L$34:$L$777,СВЦЭМ!$A$34:$A$777,$A404,СВЦЭМ!$B$34:$B$777,V$401)+'СЕТ СН'!$F$16</f>
        <v>0</v>
      </c>
      <c r="W404" s="36">
        <f>SUMIFS(СВЦЭМ!$L$34:$L$777,СВЦЭМ!$A$34:$A$777,$A404,СВЦЭМ!$B$34:$B$777,W$401)+'СЕТ СН'!$F$16</f>
        <v>0</v>
      </c>
      <c r="X404" s="36">
        <f>SUMIFS(СВЦЭМ!$L$34:$L$777,СВЦЭМ!$A$34:$A$777,$A404,СВЦЭМ!$B$34:$B$777,X$401)+'СЕТ СН'!$F$16</f>
        <v>0</v>
      </c>
      <c r="Y404" s="36">
        <f>SUMIFS(СВЦЭМ!$L$34:$L$777,СВЦЭМ!$A$34:$A$777,$A404,СВЦЭМ!$B$34:$B$777,Y$401)+'СЕТ СН'!$F$16</f>
        <v>0</v>
      </c>
    </row>
    <row r="405" spans="1:27" ht="15.75" hidden="1" x14ac:dyDescent="0.2">
      <c r="A405" s="35">
        <f t="shared" si="11"/>
        <v>44047</v>
      </c>
      <c r="B405" s="36">
        <f>SUMIFS(СВЦЭМ!$L$34:$L$777,СВЦЭМ!$A$34:$A$777,$A405,СВЦЭМ!$B$34:$B$777,B$401)+'СЕТ СН'!$F$16</f>
        <v>0</v>
      </c>
      <c r="C405" s="36">
        <f>SUMIFS(СВЦЭМ!$L$34:$L$777,СВЦЭМ!$A$34:$A$777,$A405,СВЦЭМ!$B$34:$B$777,C$401)+'СЕТ СН'!$F$16</f>
        <v>0</v>
      </c>
      <c r="D405" s="36">
        <f>SUMIFS(СВЦЭМ!$L$34:$L$777,СВЦЭМ!$A$34:$A$777,$A405,СВЦЭМ!$B$34:$B$777,D$401)+'СЕТ СН'!$F$16</f>
        <v>0</v>
      </c>
      <c r="E405" s="36">
        <f>SUMIFS(СВЦЭМ!$L$34:$L$777,СВЦЭМ!$A$34:$A$777,$A405,СВЦЭМ!$B$34:$B$777,E$401)+'СЕТ СН'!$F$16</f>
        <v>0</v>
      </c>
      <c r="F405" s="36">
        <f>SUMIFS(СВЦЭМ!$L$34:$L$777,СВЦЭМ!$A$34:$A$777,$A405,СВЦЭМ!$B$34:$B$777,F$401)+'СЕТ СН'!$F$16</f>
        <v>0</v>
      </c>
      <c r="G405" s="36">
        <f>SUMIFS(СВЦЭМ!$L$34:$L$777,СВЦЭМ!$A$34:$A$777,$A405,СВЦЭМ!$B$34:$B$777,G$401)+'СЕТ СН'!$F$16</f>
        <v>0</v>
      </c>
      <c r="H405" s="36">
        <f>SUMIFS(СВЦЭМ!$L$34:$L$777,СВЦЭМ!$A$34:$A$777,$A405,СВЦЭМ!$B$34:$B$777,H$401)+'СЕТ СН'!$F$16</f>
        <v>0</v>
      </c>
      <c r="I405" s="36">
        <f>SUMIFS(СВЦЭМ!$L$34:$L$777,СВЦЭМ!$A$34:$A$777,$A405,СВЦЭМ!$B$34:$B$777,I$401)+'СЕТ СН'!$F$16</f>
        <v>0</v>
      </c>
      <c r="J405" s="36">
        <f>SUMIFS(СВЦЭМ!$L$34:$L$777,СВЦЭМ!$A$34:$A$777,$A405,СВЦЭМ!$B$34:$B$777,J$401)+'СЕТ СН'!$F$16</f>
        <v>0</v>
      </c>
      <c r="K405" s="36">
        <f>SUMIFS(СВЦЭМ!$L$34:$L$777,СВЦЭМ!$A$34:$A$777,$A405,СВЦЭМ!$B$34:$B$777,K$401)+'СЕТ СН'!$F$16</f>
        <v>0</v>
      </c>
      <c r="L405" s="36">
        <f>SUMIFS(СВЦЭМ!$L$34:$L$777,СВЦЭМ!$A$34:$A$777,$A405,СВЦЭМ!$B$34:$B$777,L$401)+'СЕТ СН'!$F$16</f>
        <v>0</v>
      </c>
      <c r="M405" s="36">
        <f>SUMIFS(СВЦЭМ!$L$34:$L$777,СВЦЭМ!$A$34:$A$777,$A405,СВЦЭМ!$B$34:$B$777,M$401)+'СЕТ СН'!$F$16</f>
        <v>0</v>
      </c>
      <c r="N405" s="36">
        <f>SUMIFS(СВЦЭМ!$L$34:$L$777,СВЦЭМ!$A$34:$A$777,$A405,СВЦЭМ!$B$34:$B$777,N$401)+'СЕТ СН'!$F$16</f>
        <v>0</v>
      </c>
      <c r="O405" s="36">
        <f>SUMIFS(СВЦЭМ!$L$34:$L$777,СВЦЭМ!$A$34:$A$777,$A405,СВЦЭМ!$B$34:$B$777,O$401)+'СЕТ СН'!$F$16</f>
        <v>0</v>
      </c>
      <c r="P405" s="36">
        <f>SUMIFS(СВЦЭМ!$L$34:$L$777,СВЦЭМ!$A$34:$A$777,$A405,СВЦЭМ!$B$34:$B$777,P$401)+'СЕТ СН'!$F$16</f>
        <v>0</v>
      </c>
      <c r="Q405" s="36">
        <f>SUMIFS(СВЦЭМ!$L$34:$L$777,СВЦЭМ!$A$34:$A$777,$A405,СВЦЭМ!$B$34:$B$777,Q$401)+'СЕТ СН'!$F$16</f>
        <v>0</v>
      </c>
      <c r="R405" s="36">
        <f>SUMIFS(СВЦЭМ!$L$34:$L$777,СВЦЭМ!$A$34:$A$777,$A405,СВЦЭМ!$B$34:$B$777,R$401)+'СЕТ СН'!$F$16</f>
        <v>0</v>
      </c>
      <c r="S405" s="36">
        <f>SUMIFS(СВЦЭМ!$L$34:$L$777,СВЦЭМ!$A$34:$A$777,$A405,СВЦЭМ!$B$34:$B$777,S$401)+'СЕТ СН'!$F$16</f>
        <v>0</v>
      </c>
      <c r="T405" s="36">
        <f>SUMIFS(СВЦЭМ!$L$34:$L$777,СВЦЭМ!$A$34:$A$777,$A405,СВЦЭМ!$B$34:$B$777,T$401)+'СЕТ СН'!$F$16</f>
        <v>0</v>
      </c>
      <c r="U405" s="36">
        <f>SUMIFS(СВЦЭМ!$L$34:$L$777,СВЦЭМ!$A$34:$A$777,$A405,СВЦЭМ!$B$34:$B$777,U$401)+'СЕТ СН'!$F$16</f>
        <v>0</v>
      </c>
      <c r="V405" s="36">
        <f>SUMIFS(СВЦЭМ!$L$34:$L$777,СВЦЭМ!$A$34:$A$777,$A405,СВЦЭМ!$B$34:$B$777,V$401)+'СЕТ СН'!$F$16</f>
        <v>0</v>
      </c>
      <c r="W405" s="36">
        <f>SUMIFS(СВЦЭМ!$L$34:$L$777,СВЦЭМ!$A$34:$A$777,$A405,СВЦЭМ!$B$34:$B$777,W$401)+'СЕТ СН'!$F$16</f>
        <v>0</v>
      </c>
      <c r="X405" s="36">
        <f>SUMIFS(СВЦЭМ!$L$34:$L$777,СВЦЭМ!$A$34:$A$777,$A405,СВЦЭМ!$B$34:$B$777,X$401)+'СЕТ СН'!$F$16</f>
        <v>0</v>
      </c>
      <c r="Y405" s="36">
        <f>SUMIFS(СВЦЭМ!$L$34:$L$777,СВЦЭМ!$A$34:$A$777,$A405,СВЦЭМ!$B$34:$B$777,Y$401)+'СЕТ СН'!$F$16</f>
        <v>0</v>
      </c>
    </row>
    <row r="406" spans="1:27" ht="15.75" hidden="1" x14ac:dyDescent="0.2">
      <c r="A406" s="35">
        <f t="shared" si="11"/>
        <v>44048</v>
      </c>
      <c r="B406" s="36">
        <f>SUMIFS(СВЦЭМ!$L$34:$L$777,СВЦЭМ!$A$34:$A$777,$A406,СВЦЭМ!$B$34:$B$777,B$401)+'СЕТ СН'!$F$16</f>
        <v>0</v>
      </c>
      <c r="C406" s="36">
        <f>SUMIFS(СВЦЭМ!$L$34:$L$777,СВЦЭМ!$A$34:$A$777,$A406,СВЦЭМ!$B$34:$B$777,C$401)+'СЕТ СН'!$F$16</f>
        <v>0</v>
      </c>
      <c r="D406" s="36">
        <f>SUMIFS(СВЦЭМ!$L$34:$L$777,СВЦЭМ!$A$34:$A$777,$A406,СВЦЭМ!$B$34:$B$777,D$401)+'СЕТ СН'!$F$16</f>
        <v>0</v>
      </c>
      <c r="E406" s="36">
        <f>SUMIFS(СВЦЭМ!$L$34:$L$777,СВЦЭМ!$A$34:$A$777,$A406,СВЦЭМ!$B$34:$B$777,E$401)+'СЕТ СН'!$F$16</f>
        <v>0</v>
      </c>
      <c r="F406" s="36">
        <f>SUMIFS(СВЦЭМ!$L$34:$L$777,СВЦЭМ!$A$34:$A$777,$A406,СВЦЭМ!$B$34:$B$777,F$401)+'СЕТ СН'!$F$16</f>
        <v>0</v>
      </c>
      <c r="G406" s="36">
        <f>SUMIFS(СВЦЭМ!$L$34:$L$777,СВЦЭМ!$A$34:$A$777,$A406,СВЦЭМ!$B$34:$B$777,G$401)+'СЕТ СН'!$F$16</f>
        <v>0</v>
      </c>
      <c r="H406" s="36">
        <f>SUMIFS(СВЦЭМ!$L$34:$L$777,СВЦЭМ!$A$34:$A$777,$A406,СВЦЭМ!$B$34:$B$777,H$401)+'СЕТ СН'!$F$16</f>
        <v>0</v>
      </c>
      <c r="I406" s="36">
        <f>SUMIFS(СВЦЭМ!$L$34:$L$777,СВЦЭМ!$A$34:$A$777,$A406,СВЦЭМ!$B$34:$B$777,I$401)+'СЕТ СН'!$F$16</f>
        <v>0</v>
      </c>
      <c r="J406" s="36">
        <f>SUMIFS(СВЦЭМ!$L$34:$L$777,СВЦЭМ!$A$34:$A$777,$A406,СВЦЭМ!$B$34:$B$777,J$401)+'СЕТ СН'!$F$16</f>
        <v>0</v>
      </c>
      <c r="K406" s="36">
        <f>SUMIFS(СВЦЭМ!$L$34:$L$777,СВЦЭМ!$A$34:$A$777,$A406,СВЦЭМ!$B$34:$B$777,K$401)+'СЕТ СН'!$F$16</f>
        <v>0</v>
      </c>
      <c r="L406" s="36">
        <f>SUMIFS(СВЦЭМ!$L$34:$L$777,СВЦЭМ!$A$34:$A$777,$A406,СВЦЭМ!$B$34:$B$777,L$401)+'СЕТ СН'!$F$16</f>
        <v>0</v>
      </c>
      <c r="M406" s="36">
        <f>SUMIFS(СВЦЭМ!$L$34:$L$777,СВЦЭМ!$A$34:$A$777,$A406,СВЦЭМ!$B$34:$B$777,M$401)+'СЕТ СН'!$F$16</f>
        <v>0</v>
      </c>
      <c r="N406" s="36">
        <f>SUMIFS(СВЦЭМ!$L$34:$L$777,СВЦЭМ!$A$34:$A$777,$A406,СВЦЭМ!$B$34:$B$777,N$401)+'СЕТ СН'!$F$16</f>
        <v>0</v>
      </c>
      <c r="O406" s="36">
        <f>SUMIFS(СВЦЭМ!$L$34:$L$777,СВЦЭМ!$A$34:$A$777,$A406,СВЦЭМ!$B$34:$B$777,O$401)+'СЕТ СН'!$F$16</f>
        <v>0</v>
      </c>
      <c r="P406" s="36">
        <f>SUMIFS(СВЦЭМ!$L$34:$L$777,СВЦЭМ!$A$34:$A$777,$A406,СВЦЭМ!$B$34:$B$777,P$401)+'СЕТ СН'!$F$16</f>
        <v>0</v>
      </c>
      <c r="Q406" s="36">
        <f>SUMIFS(СВЦЭМ!$L$34:$L$777,СВЦЭМ!$A$34:$A$777,$A406,СВЦЭМ!$B$34:$B$777,Q$401)+'СЕТ СН'!$F$16</f>
        <v>0</v>
      </c>
      <c r="R406" s="36">
        <f>SUMIFS(СВЦЭМ!$L$34:$L$777,СВЦЭМ!$A$34:$A$777,$A406,СВЦЭМ!$B$34:$B$777,R$401)+'СЕТ СН'!$F$16</f>
        <v>0</v>
      </c>
      <c r="S406" s="36">
        <f>SUMIFS(СВЦЭМ!$L$34:$L$777,СВЦЭМ!$A$34:$A$777,$A406,СВЦЭМ!$B$34:$B$777,S$401)+'СЕТ СН'!$F$16</f>
        <v>0</v>
      </c>
      <c r="T406" s="36">
        <f>SUMIFS(СВЦЭМ!$L$34:$L$777,СВЦЭМ!$A$34:$A$777,$A406,СВЦЭМ!$B$34:$B$777,T$401)+'СЕТ СН'!$F$16</f>
        <v>0</v>
      </c>
      <c r="U406" s="36">
        <f>SUMIFS(СВЦЭМ!$L$34:$L$777,СВЦЭМ!$A$34:$A$777,$A406,СВЦЭМ!$B$34:$B$777,U$401)+'СЕТ СН'!$F$16</f>
        <v>0</v>
      </c>
      <c r="V406" s="36">
        <f>SUMIFS(СВЦЭМ!$L$34:$L$777,СВЦЭМ!$A$34:$A$777,$A406,СВЦЭМ!$B$34:$B$777,V$401)+'СЕТ СН'!$F$16</f>
        <v>0</v>
      </c>
      <c r="W406" s="36">
        <f>SUMIFS(СВЦЭМ!$L$34:$L$777,СВЦЭМ!$A$34:$A$777,$A406,СВЦЭМ!$B$34:$B$777,W$401)+'СЕТ СН'!$F$16</f>
        <v>0</v>
      </c>
      <c r="X406" s="36">
        <f>SUMIFS(СВЦЭМ!$L$34:$L$777,СВЦЭМ!$A$34:$A$777,$A406,СВЦЭМ!$B$34:$B$777,X$401)+'СЕТ СН'!$F$16</f>
        <v>0</v>
      </c>
      <c r="Y406" s="36">
        <f>SUMIFS(СВЦЭМ!$L$34:$L$777,СВЦЭМ!$A$34:$A$777,$A406,СВЦЭМ!$B$34:$B$777,Y$401)+'СЕТ СН'!$F$16</f>
        <v>0</v>
      </c>
    </row>
    <row r="407" spans="1:27" ht="15.75" hidden="1" x14ac:dyDescent="0.2">
      <c r="A407" s="35">
        <f t="shared" si="11"/>
        <v>44049</v>
      </c>
      <c r="B407" s="36">
        <f>SUMIFS(СВЦЭМ!$L$34:$L$777,СВЦЭМ!$A$34:$A$777,$A407,СВЦЭМ!$B$34:$B$777,B$401)+'СЕТ СН'!$F$16</f>
        <v>0</v>
      </c>
      <c r="C407" s="36">
        <f>SUMIFS(СВЦЭМ!$L$34:$L$777,СВЦЭМ!$A$34:$A$777,$A407,СВЦЭМ!$B$34:$B$777,C$401)+'СЕТ СН'!$F$16</f>
        <v>0</v>
      </c>
      <c r="D407" s="36">
        <f>SUMIFS(СВЦЭМ!$L$34:$L$777,СВЦЭМ!$A$34:$A$777,$A407,СВЦЭМ!$B$34:$B$777,D$401)+'СЕТ СН'!$F$16</f>
        <v>0</v>
      </c>
      <c r="E407" s="36">
        <f>SUMIFS(СВЦЭМ!$L$34:$L$777,СВЦЭМ!$A$34:$A$777,$A407,СВЦЭМ!$B$34:$B$777,E$401)+'СЕТ СН'!$F$16</f>
        <v>0</v>
      </c>
      <c r="F407" s="36">
        <f>SUMIFS(СВЦЭМ!$L$34:$L$777,СВЦЭМ!$A$34:$A$777,$A407,СВЦЭМ!$B$34:$B$777,F$401)+'СЕТ СН'!$F$16</f>
        <v>0</v>
      </c>
      <c r="G407" s="36">
        <f>SUMIFS(СВЦЭМ!$L$34:$L$777,СВЦЭМ!$A$34:$A$777,$A407,СВЦЭМ!$B$34:$B$777,G$401)+'СЕТ СН'!$F$16</f>
        <v>0</v>
      </c>
      <c r="H407" s="36">
        <f>SUMIFS(СВЦЭМ!$L$34:$L$777,СВЦЭМ!$A$34:$A$777,$A407,СВЦЭМ!$B$34:$B$777,H$401)+'СЕТ СН'!$F$16</f>
        <v>0</v>
      </c>
      <c r="I407" s="36">
        <f>SUMIFS(СВЦЭМ!$L$34:$L$777,СВЦЭМ!$A$34:$A$777,$A407,СВЦЭМ!$B$34:$B$777,I$401)+'СЕТ СН'!$F$16</f>
        <v>0</v>
      </c>
      <c r="J407" s="36">
        <f>SUMIFS(СВЦЭМ!$L$34:$L$777,СВЦЭМ!$A$34:$A$777,$A407,СВЦЭМ!$B$34:$B$777,J$401)+'СЕТ СН'!$F$16</f>
        <v>0</v>
      </c>
      <c r="K407" s="36">
        <f>SUMIFS(СВЦЭМ!$L$34:$L$777,СВЦЭМ!$A$34:$A$777,$A407,СВЦЭМ!$B$34:$B$777,K$401)+'СЕТ СН'!$F$16</f>
        <v>0</v>
      </c>
      <c r="L407" s="36">
        <f>SUMIFS(СВЦЭМ!$L$34:$L$777,СВЦЭМ!$A$34:$A$777,$A407,СВЦЭМ!$B$34:$B$777,L$401)+'СЕТ СН'!$F$16</f>
        <v>0</v>
      </c>
      <c r="M407" s="36">
        <f>SUMIFS(СВЦЭМ!$L$34:$L$777,СВЦЭМ!$A$34:$A$777,$A407,СВЦЭМ!$B$34:$B$777,M$401)+'СЕТ СН'!$F$16</f>
        <v>0</v>
      </c>
      <c r="N407" s="36">
        <f>SUMIFS(СВЦЭМ!$L$34:$L$777,СВЦЭМ!$A$34:$A$777,$A407,СВЦЭМ!$B$34:$B$777,N$401)+'СЕТ СН'!$F$16</f>
        <v>0</v>
      </c>
      <c r="O407" s="36">
        <f>SUMIFS(СВЦЭМ!$L$34:$L$777,СВЦЭМ!$A$34:$A$777,$A407,СВЦЭМ!$B$34:$B$777,O$401)+'СЕТ СН'!$F$16</f>
        <v>0</v>
      </c>
      <c r="P407" s="36">
        <f>SUMIFS(СВЦЭМ!$L$34:$L$777,СВЦЭМ!$A$34:$A$777,$A407,СВЦЭМ!$B$34:$B$777,P$401)+'СЕТ СН'!$F$16</f>
        <v>0</v>
      </c>
      <c r="Q407" s="36">
        <f>SUMIFS(СВЦЭМ!$L$34:$L$777,СВЦЭМ!$A$34:$A$777,$A407,СВЦЭМ!$B$34:$B$777,Q$401)+'СЕТ СН'!$F$16</f>
        <v>0</v>
      </c>
      <c r="R407" s="36">
        <f>SUMIFS(СВЦЭМ!$L$34:$L$777,СВЦЭМ!$A$34:$A$777,$A407,СВЦЭМ!$B$34:$B$777,R$401)+'СЕТ СН'!$F$16</f>
        <v>0</v>
      </c>
      <c r="S407" s="36">
        <f>SUMIFS(СВЦЭМ!$L$34:$L$777,СВЦЭМ!$A$34:$A$777,$A407,СВЦЭМ!$B$34:$B$777,S$401)+'СЕТ СН'!$F$16</f>
        <v>0</v>
      </c>
      <c r="T407" s="36">
        <f>SUMIFS(СВЦЭМ!$L$34:$L$777,СВЦЭМ!$A$34:$A$777,$A407,СВЦЭМ!$B$34:$B$777,T$401)+'СЕТ СН'!$F$16</f>
        <v>0</v>
      </c>
      <c r="U407" s="36">
        <f>SUMIFS(СВЦЭМ!$L$34:$L$777,СВЦЭМ!$A$34:$A$777,$A407,СВЦЭМ!$B$34:$B$777,U$401)+'СЕТ СН'!$F$16</f>
        <v>0</v>
      </c>
      <c r="V407" s="36">
        <f>SUMIFS(СВЦЭМ!$L$34:$L$777,СВЦЭМ!$A$34:$A$777,$A407,СВЦЭМ!$B$34:$B$777,V$401)+'СЕТ СН'!$F$16</f>
        <v>0</v>
      </c>
      <c r="W407" s="36">
        <f>SUMIFS(СВЦЭМ!$L$34:$L$777,СВЦЭМ!$A$34:$A$777,$A407,СВЦЭМ!$B$34:$B$777,W$401)+'СЕТ СН'!$F$16</f>
        <v>0</v>
      </c>
      <c r="X407" s="36">
        <f>SUMIFS(СВЦЭМ!$L$34:$L$777,СВЦЭМ!$A$34:$A$777,$A407,СВЦЭМ!$B$34:$B$777,X$401)+'СЕТ СН'!$F$16</f>
        <v>0</v>
      </c>
      <c r="Y407" s="36">
        <f>SUMIFS(СВЦЭМ!$L$34:$L$777,СВЦЭМ!$A$34:$A$777,$A407,СВЦЭМ!$B$34:$B$777,Y$401)+'СЕТ СН'!$F$16</f>
        <v>0</v>
      </c>
    </row>
    <row r="408" spans="1:27" ht="15.75" hidden="1" x14ac:dyDescent="0.2">
      <c r="A408" s="35">
        <f t="shared" si="11"/>
        <v>44050</v>
      </c>
      <c r="B408" s="36">
        <f>SUMIFS(СВЦЭМ!$L$34:$L$777,СВЦЭМ!$A$34:$A$777,$A408,СВЦЭМ!$B$34:$B$777,B$401)+'СЕТ СН'!$F$16</f>
        <v>0</v>
      </c>
      <c r="C408" s="36">
        <f>SUMIFS(СВЦЭМ!$L$34:$L$777,СВЦЭМ!$A$34:$A$777,$A408,СВЦЭМ!$B$34:$B$777,C$401)+'СЕТ СН'!$F$16</f>
        <v>0</v>
      </c>
      <c r="D408" s="36">
        <f>SUMIFS(СВЦЭМ!$L$34:$L$777,СВЦЭМ!$A$34:$A$777,$A408,СВЦЭМ!$B$34:$B$777,D$401)+'СЕТ СН'!$F$16</f>
        <v>0</v>
      </c>
      <c r="E408" s="36">
        <f>SUMIFS(СВЦЭМ!$L$34:$L$777,СВЦЭМ!$A$34:$A$777,$A408,СВЦЭМ!$B$34:$B$777,E$401)+'СЕТ СН'!$F$16</f>
        <v>0</v>
      </c>
      <c r="F408" s="36">
        <f>SUMIFS(СВЦЭМ!$L$34:$L$777,СВЦЭМ!$A$34:$A$777,$A408,СВЦЭМ!$B$34:$B$777,F$401)+'СЕТ СН'!$F$16</f>
        <v>0</v>
      </c>
      <c r="G408" s="36">
        <f>SUMIFS(СВЦЭМ!$L$34:$L$777,СВЦЭМ!$A$34:$A$777,$A408,СВЦЭМ!$B$34:$B$777,G$401)+'СЕТ СН'!$F$16</f>
        <v>0</v>
      </c>
      <c r="H408" s="36">
        <f>SUMIFS(СВЦЭМ!$L$34:$L$777,СВЦЭМ!$A$34:$A$777,$A408,СВЦЭМ!$B$34:$B$777,H$401)+'СЕТ СН'!$F$16</f>
        <v>0</v>
      </c>
      <c r="I408" s="36">
        <f>SUMIFS(СВЦЭМ!$L$34:$L$777,СВЦЭМ!$A$34:$A$777,$A408,СВЦЭМ!$B$34:$B$777,I$401)+'СЕТ СН'!$F$16</f>
        <v>0</v>
      </c>
      <c r="J408" s="36">
        <f>SUMIFS(СВЦЭМ!$L$34:$L$777,СВЦЭМ!$A$34:$A$777,$A408,СВЦЭМ!$B$34:$B$777,J$401)+'СЕТ СН'!$F$16</f>
        <v>0</v>
      </c>
      <c r="K408" s="36">
        <f>SUMIFS(СВЦЭМ!$L$34:$L$777,СВЦЭМ!$A$34:$A$777,$A408,СВЦЭМ!$B$34:$B$777,K$401)+'СЕТ СН'!$F$16</f>
        <v>0</v>
      </c>
      <c r="L408" s="36">
        <f>SUMIFS(СВЦЭМ!$L$34:$L$777,СВЦЭМ!$A$34:$A$777,$A408,СВЦЭМ!$B$34:$B$777,L$401)+'СЕТ СН'!$F$16</f>
        <v>0</v>
      </c>
      <c r="M408" s="36">
        <f>SUMIFS(СВЦЭМ!$L$34:$L$777,СВЦЭМ!$A$34:$A$777,$A408,СВЦЭМ!$B$34:$B$777,M$401)+'СЕТ СН'!$F$16</f>
        <v>0</v>
      </c>
      <c r="N408" s="36">
        <f>SUMIFS(СВЦЭМ!$L$34:$L$777,СВЦЭМ!$A$34:$A$777,$A408,СВЦЭМ!$B$34:$B$777,N$401)+'СЕТ СН'!$F$16</f>
        <v>0</v>
      </c>
      <c r="O408" s="36">
        <f>SUMIFS(СВЦЭМ!$L$34:$L$777,СВЦЭМ!$A$34:$A$777,$A408,СВЦЭМ!$B$34:$B$777,O$401)+'СЕТ СН'!$F$16</f>
        <v>0</v>
      </c>
      <c r="P408" s="36">
        <f>SUMIFS(СВЦЭМ!$L$34:$L$777,СВЦЭМ!$A$34:$A$777,$A408,СВЦЭМ!$B$34:$B$777,P$401)+'СЕТ СН'!$F$16</f>
        <v>0</v>
      </c>
      <c r="Q408" s="36">
        <f>SUMIFS(СВЦЭМ!$L$34:$L$777,СВЦЭМ!$A$34:$A$777,$A408,СВЦЭМ!$B$34:$B$777,Q$401)+'СЕТ СН'!$F$16</f>
        <v>0</v>
      </c>
      <c r="R408" s="36">
        <f>SUMIFS(СВЦЭМ!$L$34:$L$777,СВЦЭМ!$A$34:$A$777,$A408,СВЦЭМ!$B$34:$B$777,R$401)+'СЕТ СН'!$F$16</f>
        <v>0</v>
      </c>
      <c r="S408" s="36">
        <f>SUMIFS(СВЦЭМ!$L$34:$L$777,СВЦЭМ!$A$34:$A$777,$A408,СВЦЭМ!$B$34:$B$777,S$401)+'СЕТ СН'!$F$16</f>
        <v>0</v>
      </c>
      <c r="T408" s="36">
        <f>SUMIFS(СВЦЭМ!$L$34:$L$777,СВЦЭМ!$A$34:$A$777,$A408,СВЦЭМ!$B$34:$B$777,T$401)+'СЕТ СН'!$F$16</f>
        <v>0</v>
      </c>
      <c r="U408" s="36">
        <f>SUMIFS(СВЦЭМ!$L$34:$L$777,СВЦЭМ!$A$34:$A$777,$A408,СВЦЭМ!$B$34:$B$777,U$401)+'СЕТ СН'!$F$16</f>
        <v>0</v>
      </c>
      <c r="V408" s="36">
        <f>SUMIFS(СВЦЭМ!$L$34:$L$777,СВЦЭМ!$A$34:$A$777,$A408,СВЦЭМ!$B$34:$B$777,V$401)+'СЕТ СН'!$F$16</f>
        <v>0</v>
      </c>
      <c r="W408" s="36">
        <f>SUMIFS(СВЦЭМ!$L$34:$L$777,СВЦЭМ!$A$34:$A$777,$A408,СВЦЭМ!$B$34:$B$777,W$401)+'СЕТ СН'!$F$16</f>
        <v>0</v>
      </c>
      <c r="X408" s="36">
        <f>SUMIFS(СВЦЭМ!$L$34:$L$777,СВЦЭМ!$A$34:$A$777,$A408,СВЦЭМ!$B$34:$B$777,X$401)+'СЕТ СН'!$F$16</f>
        <v>0</v>
      </c>
      <c r="Y408" s="36">
        <f>SUMIFS(СВЦЭМ!$L$34:$L$777,СВЦЭМ!$A$34:$A$777,$A408,СВЦЭМ!$B$34:$B$777,Y$401)+'СЕТ СН'!$F$16</f>
        <v>0</v>
      </c>
    </row>
    <row r="409" spans="1:27" ht="15.75" hidden="1" x14ac:dyDescent="0.2">
      <c r="A409" s="35">
        <f t="shared" si="11"/>
        <v>44051</v>
      </c>
      <c r="B409" s="36">
        <f>SUMIFS(СВЦЭМ!$L$34:$L$777,СВЦЭМ!$A$34:$A$777,$A409,СВЦЭМ!$B$34:$B$777,B$401)+'СЕТ СН'!$F$16</f>
        <v>0</v>
      </c>
      <c r="C409" s="36">
        <f>SUMIFS(СВЦЭМ!$L$34:$L$777,СВЦЭМ!$A$34:$A$777,$A409,СВЦЭМ!$B$34:$B$777,C$401)+'СЕТ СН'!$F$16</f>
        <v>0</v>
      </c>
      <c r="D409" s="36">
        <f>SUMIFS(СВЦЭМ!$L$34:$L$777,СВЦЭМ!$A$34:$A$777,$A409,СВЦЭМ!$B$34:$B$777,D$401)+'СЕТ СН'!$F$16</f>
        <v>0</v>
      </c>
      <c r="E409" s="36">
        <f>SUMIFS(СВЦЭМ!$L$34:$L$777,СВЦЭМ!$A$34:$A$777,$A409,СВЦЭМ!$B$34:$B$777,E$401)+'СЕТ СН'!$F$16</f>
        <v>0</v>
      </c>
      <c r="F409" s="36">
        <f>SUMIFS(СВЦЭМ!$L$34:$L$777,СВЦЭМ!$A$34:$A$777,$A409,СВЦЭМ!$B$34:$B$777,F$401)+'СЕТ СН'!$F$16</f>
        <v>0</v>
      </c>
      <c r="G409" s="36">
        <f>SUMIFS(СВЦЭМ!$L$34:$L$777,СВЦЭМ!$A$34:$A$777,$A409,СВЦЭМ!$B$34:$B$777,G$401)+'СЕТ СН'!$F$16</f>
        <v>0</v>
      </c>
      <c r="H409" s="36">
        <f>SUMIFS(СВЦЭМ!$L$34:$L$777,СВЦЭМ!$A$34:$A$777,$A409,СВЦЭМ!$B$34:$B$777,H$401)+'СЕТ СН'!$F$16</f>
        <v>0</v>
      </c>
      <c r="I409" s="36">
        <f>SUMIFS(СВЦЭМ!$L$34:$L$777,СВЦЭМ!$A$34:$A$777,$A409,СВЦЭМ!$B$34:$B$777,I$401)+'СЕТ СН'!$F$16</f>
        <v>0</v>
      </c>
      <c r="J409" s="36">
        <f>SUMIFS(СВЦЭМ!$L$34:$L$777,СВЦЭМ!$A$34:$A$777,$A409,СВЦЭМ!$B$34:$B$777,J$401)+'СЕТ СН'!$F$16</f>
        <v>0</v>
      </c>
      <c r="K409" s="36">
        <f>SUMIFS(СВЦЭМ!$L$34:$L$777,СВЦЭМ!$A$34:$A$777,$A409,СВЦЭМ!$B$34:$B$777,K$401)+'СЕТ СН'!$F$16</f>
        <v>0</v>
      </c>
      <c r="L409" s="36">
        <f>SUMIFS(СВЦЭМ!$L$34:$L$777,СВЦЭМ!$A$34:$A$777,$A409,СВЦЭМ!$B$34:$B$777,L$401)+'СЕТ СН'!$F$16</f>
        <v>0</v>
      </c>
      <c r="M409" s="36">
        <f>SUMIFS(СВЦЭМ!$L$34:$L$777,СВЦЭМ!$A$34:$A$777,$A409,СВЦЭМ!$B$34:$B$777,M$401)+'СЕТ СН'!$F$16</f>
        <v>0</v>
      </c>
      <c r="N409" s="36">
        <f>SUMIFS(СВЦЭМ!$L$34:$L$777,СВЦЭМ!$A$34:$A$777,$A409,СВЦЭМ!$B$34:$B$777,N$401)+'СЕТ СН'!$F$16</f>
        <v>0</v>
      </c>
      <c r="O409" s="36">
        <f>SUMIFS(СВЦЭМ!$L$34:$L$777,СВЦЭМ!$A$34:$A$777,$A409,СВЦЭМ!$B$34:$B$777,O$401)+'СЕТ СН'!$F$16</f>
        <v>0</v>
      </c>
      <c r="P409" s="36">
        <f>SUMIFS(СВЦЭМ!$L$34:$L$777,СВЦЭМ!$A$34:$A$777,$A409,СВЦЭМ!$B$34:$B$777,P$401)+'СЕТ СН'!$F$16</f>
        <v>0</v>
      </c>
      <c r="Q409" s="36">
        <f>SUMIFS(СВЦЭМ!$L$34:$L$777,СВЦЭМ!$A$34:$A$777,$A409,СВЦЭМ!$B$34:$B$777,Q$401)+'СЕТ СН'!$F$16</f>
        <v>0</v>
      </c>
      <c r="R409" s="36">
        <f>SUMIFS(СВЦЭМ!$L$34:$L$777,СВЦЭМ!$A$34:$A$777,$A409,СВЦЭМ!$B$34:$B$777,R$401)+'СЕТ СН'!$F$16</f>
        <v>0</v>
      </c>
      <c r="S409" s="36">
        <f>SUMIFS(СВЦЭМ!$L$34:$L$777,СВЦЭМ!$A$34:$A$777,$A409,СВЦЭМ!$B$34:$B$777,S$401)+'СЕТ СН'!$F$16</f>
        <v>0</v>
      </c>
      <c r="T409" s="36">
        <f>SUMIFS(СВЦЭМ!$L$34:$L$777,СВЦЭМ!$A$34:$A$777,$A409,СВЦЭМ!$B$34:$B$777,T$401)+'СЕТ СН'!$F$16</f>
        <v>0</v>
      </c>
      <c r="U409" s="36">
        <f>SUMIFS(СВЦЭМ!$L$34:$L$777,СВЦЭМ!$A$34:$A$777,$A409,СВЦЭМ!$B$34:$B$777,U$401)+'СЕТ СН'!$F$16</f>
        <v>0</v>
      </c>
      <c r="V409" s="36">
        <f>SUMIFS(СВЦЭМ!$L$34:$L$777,СВЦЭМ!$A$34:$A$777,$A409,СВЦЭМ!$B$34:$B$777,V$401)+'СЕТ СН'!$F$16</f>
        <v>0</v>
      </c>
      <c r="W409" s="36">
        <f>SUMIFS(СВЦЭМ!$L$34:$L$777,СВЦЭМ!$A$34:$A$777,$A409,СВЦЭМ!$B$34:$B$777,W$401)+'СЕТ СН'!$F$16</f>
        <v>0</v>
      </c>
      <c r="X409" s="36">
        <f>SUMIFS(СВЦЭМ!$L$34:$L$777,СВЦЭМ!$A$34:$A$777,$A409,СВЦЭМ!$B$34:$B$777,X$401)+'СЕТ СН'!$F$16</f>
        <v>0</v>
      </c>
      <c r="Y409" s="36">
        <f>SUMIFS(СВЦЭМ!$L$34:$L$777,СВЦЭМ!$A$34:$A$777,$A409,СВЦЭМ!$B$34:$B$777,Y$401)+'СЕТ СН'!$F$16</f>
        <v>0</v>
      </c>
    </row>
    <row r="410" spans="1:27" ht="15.75" hidden="1" x14ac:dyDescent="0.2">
      <c r="A410" s="35">
        <f t="shared" si="11"/>
        <v>44052</v>
      </c>
      <c r="B410" s="36">
        <f>SUMIFS(СВЦЭМ!$L$34:$L$777,СВЦЭМ!$A$34:$A$777,$A410,СВЦЭМ!$B$34:$B$777,B$401)+'СЕТ СН'!$F$16</f>
        <v>0</v>
      </c>
      <c r="C410" s="36">
        <f>SUMIFS(СВЦЭМ!$L$34:$L$777,СВЦЭМ!$A$34:$A$777,$A410,СВЦЭМ!$B$34:$B$777,C$401)+'СЕТ СН'!$F$16</f>
        <v>0</v>
      </c>
      <c r="D410" s="36">
        <f>SUMIFS(СВЦЭМ!$L$34:$L$777,СВЦЭМ!$A$34:$A$777,$A410,СВЦЭМ!$B$34:$B$777,D$401)+'СЕТ СН'!$F$16</f>
        <v>0</v>
      </c>
      <c r="E410" s="36">
        <f>SUMIFS(СВЦЭМ!$L$34:$L$777,СВЦЭМ!$A$34:$A$777,$A410,СВЦЭМ!$B$34:$B$777,E$401)+'СЕТ СН'!$F$16</f>
        <v>0</v>
      </c>
      <c r="F410" s="36">
        <f>SUMIFS(СВЦЭМ!$L$34:$L$777,СВЦЭМ!$A$34:$A$777,$A410,СВЦЭМ!$B$34:$B$777,F$401)+'СЕТ СН'!$F$16</f>
        <v>0</v>
      </c>
      <c r="G410" s="36">
        <f>SUMIFS(СВЦЭМ!$L$34:$L$777,СВЦЭМ!$A$34:$A$777,$A410,СВЦЭМ!$B$34:$B$777,G$401)+'СЕТ СН'!$F$16</f>
        <v>0</v>
      </c>
      <c r="H410" s="36">
        <f>SUMIFS(СВЦЭМ!$L$34:$L$777,СВЦЭМ!$A$34:$A$777,$A410,СВЦЭМ!$B$34:$B$777,H$401)+'СЕТ СН'!$F$16</f>
        <v>0</v>
      </c>
      <c r="I410" s="36">
        <f>SUMIFS(СВЦЭМ!$L$34:$L$777,СВЦЭМ!$A$34:$A$777,$A410,СВЦЭМ!$B$34:$B$777,I$401)+'СЕТ СН'!$F$16</f>
        <v>0</v>
      </c>
      <c r="J410" s="36">
        <f>SUMIFS(СВЦЭМ!$L$34:$L$777,СВЦЭМ!$A$34:$A$777,$A410,СВЦЭМ!$B$34:$B$777,J$401)+'СЕТ СН'!$F$16</f>
        <v>0</v>
      </c>
      <c r="K410" s="36">
        <f>SUMIFS(СВЦЭМ!$L$34:$L$777,СВЦЭМ!$A$34:$A$777,$A410,СВЦЭМ!$B$34:$B$777,K$401)+'СЕТ СН'!$F$16</f>
        <v>0</v>
      </c>
      <c r="L410" s="36">
        <f>SUMIFS(СВЦЭМ!$L$34:$L$777,СВЦЭМ!$A$34:$A$777,$A410,СВЦЭМ!$B$34:$B$777,L$401)+'СЕТ СН'!$F$16</f>
        <v>0</v>
      </c>
      <c r="M410" s="36">
        <f>SUMIFS(СВЦЭМ!$L$34:$L$777,СВЦЭМ!$A$34:$A$777,$A410,СВЦЭМ!$B$34:$B$777,M$401)+'СЕТ СН'!$F$16</f>
        <v>0</v>
      </c>
      <c r="N410" s="36">
        <f>SUMIFS(СВЦЭМ!$L$34:$L$777,СВЦЭМ!$A$34:$A$777,$A410,СВЦЭМ!$B$34:$B$777,N$401)+'СЕТ СН'!$F$16</f>
        <v>0</v>
      </c>
      <c r="O410" s="36">
        <f>SUMIFS(СВЦЭМ!$L$34:$L$777,СВЦЭМ!$A$34:$A$777,$A410,СВЦЭМ!$B$34:$B$777,O$401)+'СЕТ СН'!$F$16</f>
        <v>0</v>
      </c>
      <c r="P410" s="36">
        <f>SUMIFS(СВЦЭМ!$L$34:$L$777,СВЦЭМ!$A$34:$A$777,$A410,СВЦЭМ!$B$34:$B$777,P$401)+'СЕТ СН'!$F$16</f>
        <v>0</v>
      </c>
      <c r="Q410" s="36">
        <f>SUMIFS(СВЦЭМ!$L$34:$L$777,СВЦЭМ!$A$34:$A$777,$A410,СВЦЭМ!$B$34:$B$777,Q$401)+'СЕТ СН'!$F$16</f>
        <v>0</v>
      </c>
      <c r="R410" s="36">
        <f>SUMIFS(СВЦЭМ!$L$34:$L$777,СВЦЭМ!$A$34:$A$777,$A410,СВЦЭМ!$B$34:$B$777,R$401)+'СЕТ СН'!$F$16</f>
        <v>0</v>
      </c>
      <c r="S410" s="36">
        <f>SUMIFS(СВЦЭМ!$L$34:$L$777,СВЦЭМ!$A$34:$A$777,$A410,СВЦЭМ!$B$34:$B$777,S$401)+'СЕТ СН'!$F$16</f>
        <v>0</v>
      </c>
      <c r="T410" s="36">
        <f>SUMIFS(СВЦЭМ!$L$34:$L$777,СВЦЭМ!$A$34:$A$777,$A410,СВЦЭМ!$B$34:$B$777,T$401)+'СЕТ СН'!$F$16</f>
        <v>0</v>
      </c>
      <c r="U410" s="36">
        <f>SUMIFS(СВЦЭМ!$L$34:$L$777,СВЦЭМ!$A$34:$A$777,$A410,СВЦЭМ!$B$34:$B$777,U$401)+'СЕТ СН'!$F$16</f>
        <v>0</v>
      </c>
      <c r="V410" s="36">
        <f>SUMIFS(СВЦЭМ!$L$34:$L$777,СВЦЭМ!$A$34:$A$777,$A410,СВЦЭМ!$B$34:$B$777,V$401)+'СЕТ СН'!$F$16</f>
        <v>0</v>
      </c>
      <c r="W410" s="36">
        <f>SUMIFS(СВЦЭМ!$L$34:$L$777,СВЦЭМ!$A$34:$A$777,$A410,СВЦЭМ!$B$34:$B$777,W$401)+'СЕТ СН'!$F$16</f>
        <v>0</v>
      </c>
      <c r="X410" s="36">
        <f>SUMIFS(СВЦЭМ!$L$34:$L$777,СВЦЭМ!$A$34:$A$777,$A410,СВЦЭМ!$B$34:$B$777,X$401)+'СЕТ СН'!$F$16</f>
        <v>0</v>
      </c>
      <c r="Y410" s="36">
        <f>SUMIFS(СВЦЭМ!$L$34:$L$777,СВЦЭМ!$A$34:$A$777,$A410,СВЦЭМ!$B$34:$B$777,Y$401)+'СЕТ СН'!$F$16</f>
        <v>0</v>
      </c>
    </row>
    <row r="411" spans="1:27" ht="15.75" hidden="1" x14ac:dyDescent="0.2">
      <c r="A411" s="35">
        <f t="shared" si="11"/>
        <v>44053</v>
      </c>
      <c r="B411" s="36">
        <f>SUMIFS(СВЦЭМ!$L$34:$L$777,СВЦЭМ!$A$34:$A$777,$A411,СВЦЭМ!$B$34:$B$777,B$401)+'СЕТ СН'!$F$16</f>
        <v>0</v>
      </c>
      <c r="C411" s="36">
        <f>SUMIFS(СВЦЭМ!$L$34:$L$777,СВЦЭМ!$A$34:$A$777,$A411,СВЦЭМ!$B$34:$B$777,C$401)+'СЕТ СН'!$F$16</f>
        <v>0</v>
      </c>
      <c r="D411" s="36">
        <f>SUMIFS(СВЦЭМ!$L$34:$L$777,СВЦЭМ!$A$34:$A$777,$A411,СВЦЭМ!$B$34:$B$777,D$401)+'СЕТ СН'!$F$16</f>
        <v>0</v>
      </c>
      <c r="E411" s="36">
        <f>SUMIFS(СВЦЭМ!$L$34:$L$777,СВЦЭМ!$A$34:$A$777,$A411,СВЦЭМ!$B$34:$B$777,E$401)+'СЕТ СН'!$F$16</f>
        <v>0</v>
      </c>
      <c r="F411" s="36">
        <f>SUMIFS(СВЦЭМ!$L$34:$L$777,СВЦЭМ!$A$34:$A$777,$A411,СВЦЭМ!$B$34:$B$777,F$401)+'СЕТ СН'!$F$16</f>
        <v>0</v>
      </c>
      <c r="G411" s="36">
        <f>SUMIFS(СВЦЭМ!$L$34:$L$777,СВЦЭМ!$A$34:$A$777,$A411,СВЦЭМ!$B$34:$B$777,G$401)+'СЕТ СН'!$F$16</f>
        <v>0</v>
      </c>
      <c r="H411" s="36">
        <f>SUMIFS(СВЦЭМ!$L$34:$L$777,СВЦЭМ!$A$34:$A$777,$A411,СВЦЭМ!$B$34:$B$777,H$401)+'СЕТ СН'!$F$16</f>
        <v>0</v>
      </c>
      <c r="I411" s="36">
        <f>SUMIFS(СВЦЭМ!$L$34:$L$777,СВЦЭМ!$A$34:$A$777,$A411,СВЦЭМ!$B$34:$B$777,I$401)+'СЕТ СН'!$F$16</f>
        <v>0</v>
      </c>
      <c r="J411" s="36">
        <f>SUMIFS(СВЦЭМ!$L$34:$L$777,СВЦЭМ!$A$34:$A$777,$A411,СВЦЭМ!$B$34:$B$777,J$401)+'СЕТ СН'!$F$16</f>
        <v>0</v>
      </c>
      <c r="K411" s="36">
        <f>SUMIFS(СВЦЭМ!$L$34:$L$777,СВЦЭМ!$A$34:$A$777,$A411,СВЦЭМ!$B$34:$B$777,K$401)+'СЕТ СН'!$F$16</f>
        <v>0</v>
      </c>
      <c r="L411" s="36">
        <f>SUMIFS(СВЦЭМ!$L$34:$L$777,СВЦЭМ!$A$34:$A$777,$A411,СВЦЭМ!$B$34:$B$777,L$401)+'СЕТ СН'!$F$16</f>
        <v>0</v>
      </c>
      <c r="M411" s="36">
        <f>SUMIFS(СВЦЭМ!$L$34:$L$777,СВЦЭМ!$A$34:$A$777,$A411,СВЦЭМ!$B$34:$B$777,M$401)+'СЕТ СН'!$F$16</f>
        <v>0</v>
      </c>
      <c r="N411" s="36">
        <f>SUMIFS(СВЦЭМ!$L$34:$L$777,СВЦЭМ!$A$34:$A$777,$A411,СВЦЭМ!$B$34:$B$777,N$401)+'СЕТ СН'!$F$16</f>
        <v>0</v>
      </c>
      <c r="O411" s="36">
        <f>SUMIFS(СВЦЭМ!$L$34:$L$777,СВЦЭМ!$A$34:$A$777,$A411,СВЦЭМ!$B$34:$B$777,O$401)+'СЕТ СН'!$F$16</f>
        <v>0</v>
      </c>
      <c r="P411" s="36">
        <f>SUMIFS(СВЦЭМ!$L$34:$L$777,СВЦЭМ!$A$34:$A$777,$A411,СВЦЭМ!$B$34:$B$777,P$401)+'СЕТ СН'!$F$16</f>
        <v>0</v>
      </c>
      <c r="Q411" s="36">
        <f>SUMIFS(СВЦЭМ!$L$34:$L$777,СВЦЭМ!$A$34:$A$777,$A411,СВЦЭМ!$B$34:$B$777,Q$401)+'СЕТ СН'!$F$16</f>
        <v>0</v>
      </c>
      <c r="R411" s="36">
        <f>SUMIFS(СВЦЭМ!$L$34:$L$777,СВЦЭМ!$A$34:$A$777,$A411,СВЦЭМ!$B$34:$B$777,R$401)+'СЕТ СН'!$F$16</f>
        <v>0</v>
      </c>
      <c r="S411" s="36">
        <f>SUMIFS(СВЦЭМ!$L$34:$L$777,СВЦЭМ!$A$34:$A$777,$A411,СВЦЭМ!$B$34:$B$777,S$401)+'СЕТ СН'!$F$16</f>
        <v>0</v>
      </c>
      <c r="T411" s="36">
        <f>SUMIFS(СВЦЭМ!$L$34:$L$777,СВЦЭМ!$A$34:$A$777,$A411,СВЦЭМ!$B$34:$B$777,T$401)+'СЕТ СН'!$F$16</f>
        <v>0</v>
      </c>
      <c r="U411" s="36">
        <f>SUMIFS(СВЦЭМ!$L$34:$L$777,СВЦЭМ!$A$34:$A$777,$A411,СВЦЭМ!$B$34:$B$777,U$401)+'СЕТ СН'!$F$16</f>
        <v>0</v>
      </c>
      <c r="V411" s="36">
        <f>SUMIFS(СВЦЭМ!$L$34:$L$777,СВЦЭМ!$A$34:$A$777,$A411,СВЦЭМ!$B$34:$B$777,V$401)+'СЕТ СН'!$F$16</f>
        <v>0</v>
      </c>
      <c r="W411" s="36">
        <f>SUMIFS(СВЦЭМ!$L$34:$L$777,СВЦЭМ!$A$34:$A$777,$A411,СВЦЭМ!$B$34:$B$777,W$401)+'СЕТ СН'!$F$16</f>
        <v>0</v>
      </c>
      <c r="X411" s="36">
        <f>SUMIFS(СВЦЭМ!$L$34:$L$777,СВЦЭМ!$A$34:$A$777,$A411,СВЦЭМ!$B$34:$B$777,X$401)+'СЕТ СН'!$F$16</f>
        <v>0</v>
      </c>
      <c r="Y411" s="36">
        <f>SUMIFS(СВЦЭМ!$L$34:$L$777,СВЦЭМ!$A$34:$A$777,$A411,СВЦЭМ!$B$34:$B$777,Y$401)+'СЕТ СН'!$F$16</f>
        <v>0</v>
      </c>
    </row>
    <row r="412" spans="1:27" ht="15.75" hidden="1" x14ac:dyDescent="0.2">
      <c r="A412" s="35">
        <f t="shared" si="11"/>
        <v>44054</v>
      </c>
      <c r="B412" s="36">
        <f>SUMIFS(СВЦЭМ!$L$34:$L$777,СВЦЭМ!$A$34:$A$777,$A412,СВЦЭМ!$B$34:$B$777,B$401)+'СЕТ СН'!$F$16</f>
        <v>0</v>
      </c>
      <c r="C412" s="36">
        <f>SUMIFS(СВЦЭМ!$L$34:$L$777,СВЦЭМ!$A$34:$A$777,$A412,СВЦЭМ!$B$34:$B$777,C$401)+'СЕТ СН'!$F$16</f>
        <v>0</v>
      </c>
      <c r="D412" s="36">
        <f>SUMIFS(СВЦЭМ!$L$34:$L$777,СВЦЭМ!$A$34:$A$777,$A412,СВЦЭМ!$B$34:$B$777,D$401)+'СЕТ СН'!$F$16</f>
        <v>0</v>
      </c>
      <c r="E412" s="36">
        <f>SUMIFS(СВЦЭМ!$L$34:$L$777,СВЦЭМ!$A$34:$A$777,$A412,СВЦЭМ!$B$34:$B$777,E$401)+'СЕТ СН'!$F$16</f>
        <v>0</v>
      </c>
      <c r="F412" s="36">
        <f>SUMIFS(СВЦЭМ!$L$34:$L$777,СВЦЭМ!$A$34:$A$777,$A412,СВЦЭМ!$B$34:$B$777,F$401)+'СЕТ СН'!$F$16</f>
        <v>0</v>
      </c>
      <c r="G412" s="36">
        <f>SUMIFS(СВЦЭМ!$L$34:$L$777,СВЦЭМ!$A$34:$A$777,$A412,СВЦЭМ!$B$34:$B$777,G$401)+'СЕТ СН'!$F$16</f>
        <v>0</v>
      </c>
      <c r="H412" s="36">
        <f>SUMIFS(СВЦЭМ!$L$34:$L$777,СВЦЭМ!$A$34:$A$777,$A412,СВЦЭМ!$B$34:$B$777,H$401)+'СЕТ СН'!$F$16</f>
        <v>0</v>
      </c>
      <c r="I412" s="36">
        <f>SUMIFS(СВЦЭМ!$L$34:$L$777,СВЦЭМ!$A$34:$A$777,$A412,СВЦЭМ!$B$34:$B$777,I$401)+'СЕТ СН'!$F$16</f>
        <v>0</v>
      </c>
      <c r="J412" s="36">
        <f>SUMIFS(СВЦЭМ!$L$34:$L$777,СВЦЭМ!$A$34:$A$777,$A412,СВЦЭМ!$B$34:$B$777,J$401)+'СЕТ СН'!$F$16</f>
        <v>0</v>
      </c>
      <c r="K412" s="36">
        <f>SUMIFS(СВЦЭМ!$L$34:$L$777,СВЦЭМ!$A$34:$A$777,$A412,СВЦЭМ!$B$34:$B$777,K$401)+'СЕТ СН'!$F$16</f>
        <v>0</v>
      </c>
      <c r="L412" s="36">
        <f>SUMIFS(СВЦЭМ!$L$34:$L$777,СВЦЭМ!$A$34:$A$777,$A412,СВЦЭМ!$B$34:$B$777,L$401)+'СЕТ СН'!$F$16</f>
        <v>0</v>
      </c>
      <c r="M412" s="36">
        <f>SUMIFS(СВЦЭМ!$L$34:$L$777,СВЦЭМ!$A$34:$A$777,$A412,СВЦЭМ!$B$34:$B$777,M$401)+'СЕТ СН'!$F$16</f>
        <v>0</v>
      </c>
      <c r="N412" s="36">
        <f>SUMIFS(СВЦЭМ!$L$34:$L$777,СВЦЭМ!$A$34:$A$777,$A412,СВЦЭМ!$B$34:$B$777,N$401)+'СЕТ СН'!$F$16</f>
        <v>0</v>
      </c>
      <c r="O412" s="36">
        <f>SUMIFS(СВЦЭМ!$L$34:$L$777,СВЦЭМ!$A$34:$A$777,$A412,СВЦЭМ!$B$34:$B$777,O$401)+'СЕТ СН'!$F$16</f>
        <v>0</v>
      </c>
      <c r="P412" s="36">
        <f>SUMIFS(СВЦЭМ!$L$34:$L$777,СВЦЭМ!$A$34:$A$777,$A412,СВЦЭМ!$B$34:$B$777,P$401)+'СЕТ СН'!$F$16</f>
        <v>0</v>
      </c>
      <c r="Q412" s="36">
        <f>SUMIFS(СВЦЭМ!$L$34:$L$777,СВЦЭМ!$A$34:$A$777,$A412,СВЦЭМ!$B$34:$B$777,Q$401)+'СЕТ СН'!$F$16</f>
        <v>0</v>
      </c>
      <c r="R412" s="36">
        <f>SUMIFS(СВЦЭМ!$L$34:$L$777,СВЦЭМ!$A$34:$A$777,$A412,СВЦЭМ!$B$34:$B$777,R$401)+'СЕТ СН'!$F$16</f>
        <v>0</v>
      </c>
      <c r="S412" s="36">
        <f>SUMIFS(СВЦЭМ!$L$34:$L$777,СВЦЭМ!$A$34:$A$777,$A412,СВЦЭМ!$B$34:$B$777,S$401)+'СЕТ СН'!$F$16</f>
        <v>0</v>
      </c>
      <c r="T412" s="36">
        <f>SUMIFS(СВЦЭМ!$L$34:$L$777,СВЦЭМ!$A$34:$A$777,$A412,СВЦЭМ!$B$34:$B$777,T$401)+'СЕТ СН'!$F$16</f>
        <v>0</v>
      </c>
      <c r="U412" s="36">
        <f>SUMIFS(СВЦЭМ!$L$34:$L$777,СВЦЭМ!$A$34:$A$777,$A412,СВЦЭМ!$B$34:$B$777,U$401)+'СЕТ СН'!$F$16</f>
        <v>0</v>
      </c>
      <c r="V412" s="36">
        <f>SUMIFS(СВЦЭМ!$L$34:$L$777,СВЦЭМ!$A$34:$A$777,$A412,СВЦЭМ!$B$34:$B$777,V$401)+'СЕТ СН'!$F$16</f>
        <v>0</v>
      </c>
      <c r="W412" s="36">
        <f>SUMIFS(СВЦЭМ!$L$34:$L$777,СВЦЭМ!$A$34:$A$777,$A412,СВЦЭМ!$B$34:$B$777,W$401)+'СЕТ СН'!$F$16</f>
        <v>0</v>
      </c>
      <c r="X412" s="36">
        <f>SUMIFS(СВЦЭМ!$L$34:$L$777,СВЦЭМ!$A$34:$A$777,$A412,СВЦЭМ!$B$34:$B$777,X$401)+'СЕТ СН'!$F$16</f>
        <v>0</v>
      </c>
      <c r="Y412" s="36">
        <f>SUMIFS(СВЦЭМ!$L$34:$L$777,СВЦЭМ!$A$34:$A$777,$A412,СВЦЭМ!$B$34:$B$777,Y$401)+'СЕТ СН'!$F$16</f>
        <v>0</v>
      </c>
    </row>
    <row r="413" spans="1:27" ht="15.75" hidden="1" x14ac:dyDescent="0.2">
      <c r="A413" s="35">
        <f t="shared" si="11"/>
        <v>44055</v>
      </c>
      <c r="B413" s="36">
        <f>SUMIFS(СВЦЭМ!$L$34:$L$777,СВЦЭМ!$A$34:$A$777,$A413,СВЦЭМ!$B$34:$B$777,B$401)+'СЕТ СН'!$F$16</f>
        <v>0</v>
      </c>
      <c r="C413" s="36">
        <f>SUMIFS(СВЦЭМ!$L$34:$L$777,СВЦЭМ!$A$34:$A$777,$A413,СВЦЭМ!$B$34:$B$777,C$401)+'СЕТ СН'!$F$16</f>
        <v>0</v>
      </c>
      <c r="D413" s="36">
        <f>SUMIFS(СВЦЭМ!$L$34:$L$777,СВЦЭМ!$A$34:$A$777,$A413,СВЦЭМ!$B$34:$B$777,D$401)+'СЕТ СН'!$F$16</f>
        <v>0</v>
      </c>
      <c r="E413" s="36">
        <f>SUMIFS(СВЦЭМ!$L$34:$L$777,СВЦЭМ!$A$34:$A$777,$A413,СВЦЭМ!$B$34:$B$777,E$401)+'СЕТ СН'!$F$16</f>
        <v>0</v>
      </c>
      <c r="F413" s="36">
        <f>SUMIFS(СВЦЭМ!$L$34:$L$777,СВЦЭМ!$A$34:$A$777,$A413,СВЦЭМ!$B$34:$B$777,F$401)+'СЕТ СН'!$F$16</f>
        <v>0</v>
      </c>
      <c r="G413" s="36">
        <f>SUMIFS(СВЦЭМ!$L$34:$L$777,СВЦЭМ!$A$34:$A$777,$A413,СВЦЭМ!$B$34:$B$777,G$401)+'СЕТ СН'!$F$16</f>
        <v>0</v>
      </c>
      <c r="H413" s="36">
        <f>SUMIFS(СВЦЭМ!$L$34:$L$777,СВЦЭМ!$A$34:$A$777,$A413,СВЦЭМ!$B$34:$B$777,H$401)+'СЕТ СН'!$F$16</f>
        <v>0</v>
      </c>
      <c r="I413" s="36">
        <f>SUMIFS(СВЦЭМ!$L$34:$L$777,СВЦЭМ!$A$34:$A$777,$A413,СВЦЭМ!$B$34:$B$777,I$401)+'СЕТ СН'!$F$16</f>
        <v>0</v>
      </c>
      <c r="J413" s="36">
        <f>SUMIFS(СВЦЭМ!$L$34:$L$777,СВЦЭМ!$A$34:$A$777,$A413,СВЦЭМ!$B$34:$B$777,J$401)+'СЕТ СН'!$F$16</f>
        <v>0</v>
      </c>
      <c r="K413" s="36">
        <f>SUMIFS(СВЦЭМ!$L$34:$L$777,СВЦЭМ!$A$34:$A$777,$A413,СВЦЭМ!$B$34:$B$777,K$401)+'СЕТ СН'!$F$16</f>
        <v>0</v>
      </c>
      <c r="L413" s="36">
        <f>SUMIFS(СВЦЭМ!$L$34:$L$777,СВЦЭМ!$A$34:$A$777,$A413,СВЦЭМ!$B$34:$B$777,L$401)+'СЕТ СН'!$F$16</f>
        <v>0</v>
      </c>
      <c r="M413" s="36">
        <f>SUMIFS(СВЦЭМ!$L$34:$L$777,СВЦЭМ!$A$34:$A$777,$A413,СВЦЭМ!$B$34:$B$777,M$401)+'СЕТ СН'!$F$16</f>
        <v>0</v>
      </c>
      <c r="N413" s="36">
        <f>SUMIFS(СВЦЭМ!$L$34:$L$777,СВЦЭМ!$A$34:$A$777,$A413,СВЦЭМ!$B$34:$B$777,N$401)+'СЕТ СН'!$F$16</f>
        <v>0</v>
      </c>
      <c r="O413" s="36">
        <f>SUMIFS(СВЦЭМ!$L$34:$L$777,СВЦЭМ!$A$34:$A$777,$A413,СВЦЭМ!$B$34:$B$777,O$401)+'СЕТ СН'!$F$16</f>
        <v>0</v>
      </c>
      <c r="P413" s="36">
        <f>SUMIFS(СВЦЭМ!$L$34:$L$777,СВЦЭМ!$A$34:$A$777,$A413,СВЦЭМ!$B$34:$B$777,P$401)+'СЕТ СН'!$F$16</f>
        <v>0</v>
      </c>
      <c r="Q413" s="36">
        <f>SUMIFS(СВЦЭМ!$L$34:$L$777,СВЦЭМ!$A$34:$A$777,$A413,СВЦЭМ!$B$34:$B$777,Q$401)+'СЕТ СН'!$F$16</f>
        <v>0</v>
      </c>
      <c r="R413" s="36">
        <f>SUMIFS(СВЦЭМ!$L$34:$L$777,СВЦЭМ!$A$34:$A$777,$A413,СВЦЭМ!$B$34:$B$777,R$401)+'СЕТ СН'!$F$16</f>
        <v>0</v>
      </c>
      <c r="S413" s="36">
        <f>SUMIFS(СВЦЭМ!$L$34:$L$777,СВЦЭМ!$A$34:$A$777,$A413,СВЦЭМ!$B$34:$B$777,S$401)+'СЕТ СН'!$F$16</f>
        <v>0</v>
      </c>
      <c r="T413" s="36">
        <f>SUMIFS(СВЦЭМ!$L$34:$L$777,СВЦЭМ!$A$34:$A$777,$A413,СВЦЭМ!$B$34:$B$777,T$401)+'СЕТ СН'!$F$16</f>
        <v>0</v>
      </c>
      <c r="U413" s="36">
        <f>SUMIFS(СВЦЭМ!$L$34:$L$777,СВЦЭМ!$A$34:$A$777,$A413,СВЦЭМ!$B$34:$B$777,U$401)+'СЕТ СН'!$F$16</f>
        <v>0</v>
      </c>
      <c r="V413" s="36">
        <f>SUMIFS(СВЦЭМ!$L$34:$L$777,СВЦЭМ!$A$34:$A$777,$A413,СВЦЭМ!$B$34:$B$777,V$401)+'СЕТ СН'!$F$16</f>
        <v>0</v>
      </c>
      <c r="W413" s="36">
        <f>SUMIFS(СВЦЭМ!$L$34:$L$777,СВЦЭМ!$A$34:$A$777,$A413,СВЦЭМ!$B$34:$B$777,W$401)+'СЕТ СН'!$F$16</f>
        <v>0</v>
      </c>
      <c r="X413" s="36">
        <f>SUMIFS(СВЦЭМ!$L$34:$L$777,СВЦЭМ!$A$34:$A$777,$A413,СВЦЭМ!$B$34:$B$777,X$401)+'СЕТ СН'!$F$16</f>
        <v>0</v>
      </c>
      <c r="Y413" s="36">
        <f>SUMIFS(СВЦЭМ!$L$34:$L$777,СВЦЭМ!$A$34:$A$777,$A413,СВЦЭМ!$B$34:$B$777,Y$401)+'СЕТ СН'!$F$16</f>
        <v>0</v>
      </c>
    </row>
    <row r="414" spans="1:27" ht="15.75" hidden="1" x14ac:dyDescent="0.2">
      <c r="A414" s="35">
        <f t="shared" si="11"/>
        <v>44056</v>
      </c>
      <c r="B414" s="36">
        <f>SUMIFS(СВЦЭМ!$L$34:$L$777,СВЦЭМ!$A$34:$A$777,$A414,СВЦЭМ!$B$34:$B$777,B$401)+'СЕТ СН'!$F$16</f>
        <v>0</v>
      </c>
      <c r="C414" s="36">
        <f>SUMIFS(СВЦЭМ!$L$34:$L$777,СВЦЭМ!$A$34:$A$777,$A414,СВЦЭМ!$B$34:$B$777,C$401)+'СЕТ СН'!$F$16</f>
        <v>0</v>
      </c>
      <c r="D414" s="36">
        <f>SUMIFS(СВЦЭМ!$L$34:$L$777,СВЦЭМ!$A$34:$A$777,$A414,СВЦЭМ!$B$34:$B$777,D$401)+'СЕТ СН'!$F$16</f>
        <v>0</v>
      </c>
      <c r="E414" s="36">
        <f>SUMIFS(СВЦЭМ!$L$34:$L$777,СВЦЭМ!$A$34:$A$777,$A414,СВЦЭМ!$B$34:$B$777,E$401)+'СЕТ СН'!$F$16</f>
        <v>0</v>
      </c>
      <c r="F414" s="36">
        <f>SUMIFS(СВЦЭМ!$L$34:$L$777,СВЦЭМ!$A$34:$A$777,$A414,СВЦЭМ!$B$34:$B$777,F$401)+'СЕТ СН'!$F$16</f>
        <v>0</v>
      </c>
      <c r="G414" s="36">
        <f>SUMIFS(СВЦЭМ!$L$34:$L$777,СВЦЭМ!$A$34:$A$777,$A414,СВЦЭМ!$B$34:$B$777,G$401)+'СЕТ СН'!$F$16</f>
        <v>0</v>
      </c>
      <c r="H414" s="36">
        <f>SUMIFS(СВЦЭМ!$L$34:$L$777,СВЦЭМ!$A$34:$A$777,$A414,СВЦЭМ!$B$34:$B$777,H$401)+'СЕТ СН'!$F$16</f>
        <v>0</v>
      </c>
      <c r="I414" s="36">
        <f>SUMIFS(СВЦЭМ!$L$34:$L$777,СВЦЭМ!$A$34:$A$777,$A414,СВЦЭМ!$B$34:$B$777,I$401)+'СЕТ СН'!$F$16</f>
        <v>0</v>
      </c>
      <c r="J414" s="36">
        <f>SUMIFS(СВЦЭМ!$L$34:$L$777,СВЦЭМ!$A$34:$A$777,$A414,СВЦЭМ!$B$34:$B$777,J$401)+'СЕТ СН'!$F$16</f>
        <v>0</v>
      </c>
      <c r="K414" s="36">
        <f>SUMIFS(СВЦЭМ!$L$34:$L$777,СВЦЭМ!$A$34:$A$777,$A414,СВЦЭМ!$B$34:$B$777,K$401)+'СЕТ СН'!$F$16</f>
        <v>0</v>
      </c>
      <c r="L414" s="36">
        <f>SUMIFS(СВЦЭМ!$L$34:$L$777,СВЦЭМ!$A$34:$A$777,$A414,СВЦЭМ!$B$34:$B$777,L$401)+'СЕТ СН'!$F$16</f>
        <v>0</v>
      </c>
      <c r="M414" s="36">
        <f>SUMIFS(СВЦЭМ!$L$34:$L$777,СВЦЭМ!$A$34:$A$777,$A414,СВЦЭМ!$B$34:$B$777,M$401)+'СЕТ СН'!$F$16</f>
        <v>0</v>
      </c>
      <c r="N414" s="36">
        <f>SUMIFS(СВЦЭМ!$L$34:$L$777,СВЦЭМ!$A$34:$A$777,$A414,СВЦЭМ!$B$34:$B$777,N$401)+'СЕТ СН'!$F$16</f>
        <v>0</v>
      </c>
      <c r="O414" s="36">
        <f>SUMIFS(СВЦЭМ!$L$34:$L$777,СВЦЭМ!$A$34:$A$777,$A414,СВЦЭМ!$B$34:$B$777,O$401)+'СЕТ СН'!$F$16</f>
        <v>0</v>
      </c>
      <c r="P414" s="36">
        <f>SUMIFS(СВЦЭМ!$L$34:$L$777,СВЦЭМ!$A$34:$A$777,$A414,СВЦЭМ!$B$34:$B$777,P$401)+'СЕТ СН'!$F$16</f>
        <v>0</v>
      </c>
      <c r="Q414" s="36">
        <f>SUMIFS(СВЦЭМ!$L$34:$L$777,СВЦЭМ!$A$34:$A$777,$A414,СВЦЭМ!$B$34:$B$777,Q$401)+'СЕТ СН'!$F$16</f>
        <v>0</v>
      </c>
      <c r="R414" s="36">
        <f>SUMIFS(СВЦЭМ!$L$34:$L$777,СВЦЭМ!$A$34:$A$777,$A414,СВЦЭМ!$B$34:$B$777,R$401)+'СЕТ СН'!$F$16</f>
        <v>0</v>
      </c>
      <c r="S414" s="36">
        <f>SUMIFS(СВЦЭМ!$L$34:$L$777,СВЦЭМ!$A$34:$A$777,$A414,СВЦЭМ!$B$34:$B$777,S$401)+'СЕТ СН'!$F$16</f>
        <v>0</v>
      </c>
      <c r="T414" s="36">
        <f>SUMIFS(СВЦЭМ!$L$34:$L$777,СВЦЭМ!$A$34:$A$777,$A414,СВЦЭМ!$B$34:$B$777,T$401)+'СЕТ СН'!$F$16</f>
        <v>0</v>
      </c>
      <c r="U414" s="36">
        <f>SUMIFS(СВЦЭМ!$L$34:$L$777,СВЦЭМ!$A$34:$A$777,$A414,СВЦЭМ!$B$34:$B$777,U$401)+'СЕТ СН'!$F$16</f>
        <v>0</v>
      </c>
      <c r="V414" s="36">
        <f>SUMIFS(СВЦЭМ!$L$34:$L$777,СВЦЭМ!$A$34:$A$777,$A414,СВЦЭМ!$B$34:$B$777,V$401)+'СЕТ СН'!$F$16</f>
        <v>0</v>
      </c>
      <c r="W414" s="36">
        <f>SUMIFS(СВЦЭМ!$L$34:$L$777,СВЦЭМ!$A$34:$A$777,$A414,СВЦЭМ!$B$34:$B$777,W$401)+'СЕТ СН'!$F$16</f>
        <v>0</v>
      </c>
      <c r="X414" s="36">
        <f>SUMIFS(СВЦЭМ!$L$34:$L$777,СВЦЭМ!$A$34:$A$777,$A414,СВЦЭМ!$B$34:$B$777,X$401)+'СЕТ СН'!$F$16</f>
        <v>0</v>
      </c>
      <c r="Y414" s="36">
        <f>SUMIFS(СВЦЭМ!$L$34:$L$777,СВЦЭМ!$A$34:$A$777,$A414,СВЦЭМ!$B$34:$B$777,Y$401)+'СЕТ СН'!$F$16</f>
        <v>0</v>
      </c>
    </row>
    <row r="415" spans="1:27" ht="15.75" hidden="1" x14ac:dyDescent="0.2">
      <c r="A415" s="35">
        <f t="shared" si="11"/>
        <v>44057</v>
      </c>
      <c r="B415" s="36">
        <f>SUMIFS(СВЦЭМ!$L$34:$L$777,СВЦЭМ!$A$34:$A$777,$A415,СВЦЭМ!$B$34:$B$777,B$401)+'СЕТ СН'!$F$16</f>
        <v>0</v>
      </c>
      <c r="C415" s="36">
        <f>SUMIFS(СВЦЭМ!$L$34:$L$777,СВЦЭМ!$A$34:$A$777,$A415,СВЦЭМ!$B$34:$B$777,C$401)+'СЕТ СН'!$F$16</f>
        <v>0</v>
      </c>
      <c r="D415" s="36">
        <f>SUMIFS(СВЦЭМ!$L$34:$L$777,СВЦЭМ!$A$34:$A$777,$A415,СВЦЭМ!$B$34:$B$777,D$401)+'СЕТ СН'!$F$16</f>
        <v>0</v>
      </c>
      <c r="E415" s="36">
        <f>SUMIFS(СВЦЭМ!$L$34:$L$777,СВЦЭМ!$A$34:$A$777,$A415,СВЦЭМ!$B$34:$B$777,E$401)+'СЕТ СН'!$F$16</f>
        <v>0</v>
      </c>
      <c r="F415" s="36">
        <f>SUMIFS(СВЦЭМ!$L$34:$L$777,СВЦЭМ!$A$34:$A$777,$A415,СВЦЭМ!$B$34:$B$777,F$401)+'СЕТ СН'!$F$16</f>
        <v>0</v>
      </c>
      <c r="G415" s="36">
        <f>SUMIFS(СВЦЭМ!$L$34:$L$777,СВЦЭМ!$A$34:$A$777,$A415,СВЦЭМ!$B$34:$B$777,G$401)+'СЕТ СН'!$F$16</f>
        <v>0</v>
      </c>
      <c r="H415" s="36">
        <f>SUMIFS(СВЦЭМ!$L$34:$L$777,СВЦЭМ!$A$34:$A$777,$A415,СВЦЭМ!$B$34:$B$777,H$401)+'СЕТ СН'!$F$16</f>
        <v>0</v>
      </c>
      <c r="I415" s="36">
        <f>SUMIFS(СВЦЭМ!$L$34:$L$777,СВЦЭМ!$A$34:$A$777,$A415,СВЦЭМ!$B$34:$B$777,I$401)+'СЕТ СН'!$F$16</f>
        <v>0</v>
      </c>
      <c r="J415" s="36">
        <f>SUMIFS(СВЦЭМ!$L$34:$L$777,СВЦЭМ!$A$34:$A$777,$A415,СВЦЭМ!$B$34:$B$777,J$401)+'СЕТ СН'!$F$16</f>
        <v>0</v>
      </c>
      <c r="K415" s="36">
        <f>SUMIFS(СВЦЭМ!$L$34:$L$777,СВЦЭМ!$A$34:$A$777,$A415,СВЦЭМ!$B$34:$B$777,K$401)+'СЕТ СН'!$F$16</f>
        <v>0</v>
      </c>
      <c r="L415" s="36">
        <f>SUMIFS(СВЦЭМ!$L$34:$L$777,СВЦЭМ!$A$34:$A$777,$A415,СВЦЭМ!$B$34:$B$777,L$401)+'СЕТ СН'!$F$16</f>
        <v>0</v>
      </c>
      <c r="M415" s="36">
        <f>SUMIFS(СВЦЭМ!$L$34:$L$777,СВЦЭМ!$A$34:$A$777,$A415,СВЦЭМ!$B$34:$B$777,M$401)+'СЕТ СН'!$F$16</f>
        <v>0</v>
      </c>
      <c r="N415" s="36">
        <f>SUMIFS(СВЦЭМ!$L$34:$L$777,СВЦЭМ!$A$34:$A$777,$A415,СВЦЭМ!$B$34:$B$777,N$401)+'СЕТ СН'!$F$16</f>
        <v>0</v>
      </c>
      <c r="O415" s="36">
        <f>SUMIFS(СВЦЭМ!$L$34:$L$777,СВЦЭМ!$A$34:$A$777,$A415,СВЦЭМ!$B$34:$B$777,O$401)+'СЕТ СН'!$F$16</f>
        <v>0</v>
      </c>
      <c r="P415" s="36">
        <f>SUMIFS(СВЦЭМ!$L$34:$L$777,СВЦЭМ!$A$34:$A$777,$A415,СВЦЭМ!$B$34:$B$777,P$401)+'СЕТ СН'!$F$16</f>
        <v>0</v>
      </c>
      <c r="Q415" s="36">
        <f>SUMIFS(СВЦЭМ!$L$34:$L$777,СВЦЭМ!$A$34:$A$777,$A415,СВЦЭМ!$B$34:$B$777,Q$401)+'СЕТ СН'!$F$16</f>
        <v>0</v>
      </c>
      <c r="R415" s="36">
        <f>SUMIFS(СВЦЭМ!$L$34:$L$777,СВЦЭМ!$A$34:$A$777,$A415,СВЦЭМ!$B$34:$B$777,R$401)+'СЕТ СН'!$F$16</f>
        <v>0</v>
      </c>
      <c r="S415" s="36">
        <f>SUMIFS(СВЦЭМ!$L$34:$L$777,СВЦЭМ!$A$34:$A$777,$A415,СВЦЭМ!$B$34:$B$777,S$401)+'СЕТ СН'!$F$16</f>
        <v>0</v>
      </c>
      <c r="T415" s="36">
        <f>SUMIFS(СВЦЭМ!$L$34:$L$777,СВЦЭМ!$A$34:$A$777,$A415,СВЦЭМ!$B$34:$B$777,T$401)+'СЕТ СН'!$F$16</f>
        <v>0</v>
      </c>
      <c r="U415" s="36">
        <f>SUMIFS(СВЦЭМ!$L$34:$L$777,СВЦЭМ!$A$34:$A$777,$A415,СВЦЭМ!$B$34:$B$777,U$401)+'СЕТ СН'!$F$16</f>
        <v>0</v>
      </c>
      <c r="V415" s="36">
        <f>SUMIFS(СВЦЭМ!$L$34:$L$777,СВЦЭМ!$A$34:$A$777,$A415,СВЦЭМ!$B$34:$B$777,V$401)+'СЕТ СН'!$F$16</f>
        <v>0</v>
      </c>
      <c r="W415" s="36">
        <f>SUMIFS(СВЦЭМ!$L$34:$L$777,СВЦЭМ!$A$34:$A$777,$A415,СВЦЭМ!$B$34:$B$777,W$401)+'СЕТ СН'!$F$16</f>
        <v>0</v>
      </c>
      <c r="X415" s="36">
        <f>SUMIFS(СВЦЭМ!$L$34:$L$777,СВЦЭМ!$A$34:$A$777,$A415,СВЦЭМ!$B$34:$B$777,X$401)+'СЕТ СН'!$F$16</f>
        <v>0</v>
      </c>
      <c r="Y415" s="36">
        <f>SUMIFS(СВЦЭМ!$L$34:$L$777,СВЦЭМ!$A$34:$A$777,$A415,СВЦЭМ!$B$34:$B$777,Y$401)+'СЕТ СН'!$F$16</f>
        <v>0</v>
      </c>
    </row>
    <row r="416" spans="1:27" ht="15.75" hidden="1" x14ac:dyDescent="0.2">
      <c r="A416" s="35">
        <f t="shared" si="11"/>
        <v>44058</v>
      </c>
      <c r="B416" s="36">
        <f>SUMIFS(СВЦЭМ!$L$34:$L$777,СВЦЭМ!$A$34:$A$777,$A416,СВЦЭМ!$B$34:$B$777,B$401)+'СЕТ СН'!$F$16</f>
        <v>0</v>
      </c>
      <c r="C416" s="36">
        <f>SUMIFS(СВЦЭМ!$L$34:$L$777,СВЦЭМ!$A$34:$A$777,$A416,СВЦЭМ!$B$34:$B$777,C$401)+'СЕТ СН'!$F$16</f>
        <v>0</v>
      </c>
      <c r="D416" s="36">
        <f>SUMIFS(СВЦЭМ!$L$34:$L$777,СВЦЭМ!$A$34:$A$777,$A416,СВЦЭМ!$B$34:$B$777,D$401)+'СЕТ СН'!$F$16</f>
        <v>0</v>
      </c>
      <c r="E416" s="36">
        <f>SUMIFS(СВЦЭМ!$L$34:$L$777,СВЦЭМ!$A$34:$A$777,$A416,СВЦЭМ!$B$34:$B$777,E$401)+'СЕТ СН'!$F$16</f>
        <v>0</v>
      </c>
      <c r="F416" s="36">
        <f>SUMIFS(СВЦЭМ!$L$34:$L$777,СВЦЭМ!$A$34:$A$777,$A416,СВЦЭМ!$B$34:$B$777,F$401)+'СЕТ СН'!$F$16</f>
        <v>0</v>
      </c>
      <c r="G416" s="36">
        <f>SUMIFS(СВЦЭМ!$L$34:$L$777,СВЦЭМ!$A$34:$A$777,$A416,СВЦЭМ!$B$34:$B$777,G$401)+'СЕТ СН'!$F$16</f>
        <v>0</v>
      </c>
      <c r="H416" s="36">
        <f>SUMIFS(СВЦЭМ!$L$34:$L$777,СВЦЭМ!$A$34:$A$777,$A416,СВЦЭМ!$B$34:$B$777,H$401)+'СЕТ СН'!$F$16</f>
        <v>0</v>
      </c>
      <c r="I416" s="36">
        <f>SUMIFS(СВЦЭМ!$L$34:$L$777,СВЦЭМ!$A$34:$A$777,$A416,СВЦЭМ!$B$34:$B$777,I$401)+'СЕТ СН'!$F$16</f>
        <v>0</v>
      </c>
      <c r="J416" s="36">
        <f>SUMIFS(СВЦЭМ!$L$34:$L$777,СВЦЭМ!$A$34:$A$777,$A416,СВЦЭМ!$B$34:$B$777,J$401)+'СЕТ СН'!$F$16</f>
        <v>0</v>
      </c>
      <c r="K416" s="36">
        <f>SUMIFS(СВЦЭМ!$L$34:$L$777,СВЦЭМ!$A$34:$A$777,$A416,СВЦЭМ!$B$34:$B$777,K$401)+'СЕТ СН'!$F$16</f>
        <v>0</v>
      </c>
      <c r="L416" s="36">
        <f>SUMIFS(СВЦЭМ!$L$34:$L$777,СВЦЭМ!$A$34:$A$777,$A416,СВЦЭМ!$B$34:$B$777,L$401)+'СЕТ СН'!$F$16</f>
        <v>0</v>
      </c>
      <c r="M416" s="36">
        <f>SUMIFS(СВЦЭМ!$L$34:$L$777,СВЦЭМ!$A$34:$A$777,$A416,СВЦЭМ!$B$34:$B$777,M$401)+'СЕТ СН'!$F$16</f>
        <v>0</v>
      </c>
      <c r="N416" s="36">
        <f>SUMIFS(СВЦЭМ!$L$34:$L$777,СВЦЭМ!$A$34:$A$777,$A416,СВЦЭМ!$B$34:$B$777,N$401)+'СЕТ СН'!$F$16</f>
        <v>0</v>
      </c>
      <c r="O416" s="36">
        <f>SUMIFS(СВЦЭМ!$L$34:$L$777,СВЦЭМ!$A$34:$A$777,$A416,СВЦЭМ!$B$34:$B$777,O$401)+'СЕТ СН'!$F$16</f>
        <v>0</v>
      </c>
      <c r="P416" s="36">
        <f>SUMIFS(СВЦЭМ!$L$34:$L$777,СВЦЭМ!$A$34:$A$777,$A416,СВЦЭМ!$B$34:$B$777,P$401)+'СЕТ СН'!$F$16</f>
        <v>0</v>
      </c>
      <c r="Q416" s="36">
        <f>SUMIFS(СВЦЭМ!$L$34:$L$777,СВЦЭМ!$A$34:$A$777,$A416,СВЦЭМ!$B$34:$B$777,Q$401)+'СЕТ СН'!$F$16</f>
        <v>0</v>
      </c>
      <c r="R416" s="36">
        <f>SUMIFS(СВЦЭМ!$L$34:$L$777,СВЦЭМ!$A$34:$A$777,$A416,СВЦЭМ!$B$34:$B$777,R$401)+'СЕТ СН'!$F$16</f>
        <v>0</v>
      </c>
      <c r="S416" s="36">
        <f>SUMIFS(СВЦЭМ!$L$34:$L$777,СВЦЭМ!$A$34:$A$777,$A416,СВЦЭМ!$B$34:$B$777,S$401)+'СЕТ СН'!$F$16</f>
        <v>0</v>
      </c>
      <c r="T416" s="36">
        <f>SUMIFS(СВЦЭМ!$L$34:$L$777,СВЦЭМ!$A$34:$A$777,$A416,СВЦЭМ!$B$34:$B$777,T$401)+'СЕТ СН'!$F$16</f>
        <v>0</v>
      </c>
      <c r="U416" s="36">
        <f>SUMIFS(СВЦЭМ!$L$34:$L$777,СВЦЭМ!$A$34:$A$777,$A416,СВЦЭМ!$B$34:$B$777,U$401)+'СЕТ СН'!$F$16</f>
        <v>0</v>
      </c>
      <c r="V416" s="36">
        <f>SUMIFS(СВЦЭМ!$L$34:$L$777,СВЦЭМ!$A$34:$A$777,$A416,СВЦЭМ!$B$34:$B$777,V$401)+'СЕТ СН'!$F$16</f>
        <v>0</v>
      </c>
      <c r="W416" s="36">
        <f>SUMIFS(СВЦЭМ!$L$34:$L$777,СВЦЭМ!$A$34:$A$777,$A416,СВЦЭМ!$B$34:$B$777,W$401)+'СЕТ СН'!$F$16</f>
        <v>0</v>
      </c>
      <c r="X416" s="36">
        <f>SUMIFS(СВЦЭМ!$L$34:$L$777,СВЦЭМ!$A$34:$A$777,$A416,СВЦЭМ!$B$34:$B$777,X$401)+'СЕТ СН'!$F$16</f>
        <v>0</v>
      </c>
      <c r="Y416" s="36">
        <f>SUMIFS(СВЦЭМ!$L$34:$L$777,СВЦЭМ!$A$34:$A$777,$A416,СВЦЭМ!$B$34:$B$777,Y$401)+'СЕТ СН'!$F$16</f>
        <v>0</v>
      </c>
    </row>
    <row r="417" spans="1:25" ht="15.75" hidden="1" x14ac:dyDescent="0.2">
      <c r="A417" s="35">
        <f t="shared" si="11"/>
        <v>44059</v>
      </c>
      <c r="B417" s="36">
        <f>SUMIFS(СВЦЭМ!$L$34:$L$777,СВЦЭМ!$A$34:$A$777,$A417,СВЦЭМ!$B$34:$B$777,B$401)+'СЕТ СН'!$F$16</f>
        <v>0</v>
      </c>
      <c r="C417" s="36">
        <f>SUMIFS(СВЦЭМ!$L$34:$L$777,СВЦЭМ!$A$34:$A$777,$A417,СВЦЭМ!$B$34:$B$777,C$401)+'СЕТ СН'!$F$16</f>
        <v>0</v>
      </c>
      <c r="D417" s="36">
        <f>SUMIFS(СВЦЭМ!$L$34:$L$777,СВЦЭМ!$A$34:$A$777,$A417,СВЦЭМ!$B$34:$B$777,D$401)+'СЕТ СН'!$F$16</f>
        <v>0</v>
      </c>
      <c r="E417" s="36">
        <f>SUMIFS(СВЦЭМ!$L$34:$L$777,СВЦЭМ!$A$34:$A$777,$A417,СВЦЭМ!$B$34:$B$777,E$401)+'СЕТ СН'!$F$16</f>
        <v>0</v>
      </c>
      <c r="F417" s="36">
        <f>SUMIFS(СВЦЭМ!$L$34:$L$777,СВЦЭМ!$A$34:$A$777,$A417,СВЦЭМ!$B$34:$B$777,F$401)+'СЕТ СН'!$F$16</f>
        <v>0</v>
      </c>
      <c r="G417" s="36">
        <f>SUMIFS(СВЦЭМ!$L$34:$L$777,СВЦЭМ!$A$34:$A$777,$A417,СВЦЭМ!$B$34:$B$777,G$401)+'СЕТ СН'!$F$16</f>
        <v>0</v>
      </c>
      <c r="H417" s="36">
        <f>SUMIFS(СВЦЭМ!$L$34:$L$777,СВЦЭМ!$A$34:$A$777,$A417,СВЦЭМ!$B$34:$B$777,H$401)+'СЕТ СН'!$F$16</f>
        <v>0</v>
      </c>
      <c r="I417" s="36">
        <f>SUMIFS(СВЦЭМ!$L$34:$L$777,СВЦЭМ!$A$34:$A$777,$A417,СВЦЭМ!$B$34:$B$777,I$401)+'СЕТ СН'!$F$16</f>
        <v>0</v>
      </c>
      <c r="J417" s="36">
        <f>SUMIFS(СВЦЭМ!$L$34:$L$777,СВЦЭМ!$A$34:$A$777,$A417,СВЦЭМ!$B$34:$B$777,J$401)+'СЕТ СН'!$F$16</f>
        <v>0</v>
      </c>
      <c r="K417" s="36">
        <f>SUMIFS(СВЦЭМ!$L$34:$L$777,СВЦЭМ!$A$34:$A$777,$A417,СВЦЭМ!$B$34:$B$777,K$401)+'СЕТ СН'!$F$16</f>
        <v>0</v>
      </c>
      <c r="L417" s="36">
        <f>SUMIFS(СВЦЭМ!$L$34:$L$777,СВЦЭМ!$A$34:$A$777,$A417,СВЦЭМ!$B$34:$B$777,L$401)+'СЕТ СН'!$F$16</f>
        <v>0</v>
      </c>
      <c r="M417" s="36">
        <f>SUMIFS(СВЦЭМ!$L$34:$L$777,СВЦЭМ!$A$34:$A$777,$A417,СВЦЭМ!$B$34:$B$777,M$401)+'СЕТ СН'!$F$16</f>
        <v>0</v>
      </c>
      <c r="N417" s="36">
        <f>SUMIFS(СВЦЭМ!$L$34:$L$777,СВЦЭМ!$A$34:$A$777,$A417,СВЦЭМ!$B$34:$B$777,N$401)+'СЕТ СН'!$F$16</f>
        <v>0</v>
      </c>
      <c r="O417" s="36">
        <f>SUMIFS(СВЦЭМ!$L$34:$L$777,СВЦЭМ!$A$34:$A$777,$A417,СВЦЭМ!$B$34:$B$777,O$401)+'СЕТ СН'!$F$16</f>
        <v>0</v>
      </c>
      <c r="P417" s="36">
        <f>SUMIFS(СВЦЭМ!$L$34:$L$777,СВЦЭМ!$A$34:$A$777,$A417,СВЦЭМ!$B$34:$B$777,P$401)+'СЕТ СН'!$F$16</f>
        <v>0</v>
      </c>
      <c r="Q417" s="36">
        <f>SUMIFS(СВЦЭМ!$L$34:$L$777,СВЦЭМ!$A$34:$A$777,$A417,СВЦЭМ!$B$34:$B$777,Q$401)+'СЕТ СН'!$F$16</f>
        <v>0</v>
      </c>
      <c r="R417" s="36">
        <f>SUMIFS(СВЦЭМ!$L$34:$L$777,СВЦЭМ!$A$34:$A$777,$A417,СВЦЭМ!$B$34:$B$777,R$401)+'СЕТ СН'!$F$16</f>
        <v>0</v>
      </c>
      <c r="S417" s="36">
        <f>SUMIFS(СВЦЭМ!$L$34:$L$777,СВЦЭМ!$A$34:$A$777,$A417,СВЦЭМ!$B$34:$B$777,S$401)+'СЕТ СН'!$F$16</f>
        <v>0</v>
      </c>
      <c r="T417" s="36">
        <f>SUMIFS(СВЦЭМ!$L$34:$L$777,СВЦЭМ!$A$34:$A$777,$A417,СВЦЭМ!$B$34:$B$777,T$401)+'СЕТ СН'!$F$16</f>
        <v>0</v>
      </c>
      <c r="U417" s="36">
        <f>SUMIFS(СВЦЭМ!$L$34:$L$777,СВЦЭМ!$A$34:$A$777,$A417,СВЦЭМ!$B$34:$B$777,U$401)+'СЕТ СН'!$F$16</f>
        <v>0</v>
      </c>
      <c r="V417" s="36">
        <f>SUMIFS(СВЦЭМ!$L$34:$L$777,СВЦЭМ!$A$34:$A$777,$A417,СВЦЭМ!$B$34:$B$777,V$401)+'СЕТ СН'!$F$16</f>
        <v>0</v>
      </c>
      <c r="W417" s="36">
        <f>SUMIFS(СВЦЭМ!$L$34:$L$777,СВЦЭМ!$A$34:$A$777,$A417,СВЦЭМ!$B$34:$B$777,W$401)+'СЕТ СН'!$F$16</f>
        <v>0</v>
      </c>
      <c r="X417" s="36">
        <f>SUMIFS(СВЦЭМ!$L$34:$L$777,СВЦЭМ!$A$34:$A$777,$A417,СВЦЭМ!$B$34:$B$777,X$401)+'СЕТ СН'!$F$16</f>
        <v>0</v>
      </c>
      <c r="Y417" s="36">
        <f>SUMIFS(СВЦЭМ!$L$34:$L$777,СВЦЭМ!$A$34:$A$777,$A417,СВЦЭМ!$B$34:$B$777,Y$401)+'СЕТ СН'!$F$16</f>
        <v>0</v>
      </c>
    </row>
    <row r="418" spans="1:25" ht="15.75" hidden="1" x14ac:dyDescent="0.2">
      <c r="A418" s="35">
        <f t="shared" si="11"/>
        <v>44060</v>
      </c>
      <c r="B418" s="36">
        <f>SUMIFS(СВЦЭМ!$L$34:$L$777,СВЦЭМ!$A$34:$A$777,$A418,СВЦЭМ!$B$34:$B$777,B$401)+'СЕТ СН'!$F$16</f>
        <v>0</v>
      </c>
      <c r="C418" s="36">
        <f>SUMIFS(СВЦЭМ!$L$34:$L$777,СВЦЭМ!$A$34:$A$777,$A418,СВЦЭМ!$B$34:$B$777,C$401)+'СЕТ СН'!$F$16</f>
        <v>0</v>
      </c>
      <c r="D418" s="36">
        <f>SUMIFS(СВЦЭМ!$L$34:$L$777,СВЦЭМ!$A$34:$A$777,$A418,СВЦЭМ!$B$34:$B$777,D$401)+'СЕТ СН'!$F$16</f>
        <v>0</v>
      </c>
      <c r="E418" s="36">
        <f>SUMIFS(СВЦЭМ!$L$34:$L$777,СВЦЭМ!$A$34:$A$777,$A418,СВЦЭМ!$B$34:$B$777,E$401)+'СЕТ СН'!$F$16</f>
        <v>0</v>
      </c>
      <c r="F418" s="36">
        <f>SUMIFS(СВЦЭМ!$L$34:$L$777,СВЦЭМ!$A$34:$A$777,$A418,СВЦЭМ!$B$34:$B$777,F$401)+'СЕТ СН'!$F$16</f>
        <v>0</v>
      </c>
      <c r="G418" s="36">
        <f>SUMIFS(СВЦЭМ!$L$34:$L$777,СВЦЭМ!$A$34:$A$777,$A418,СВЦЭМ!$B$34:$B$777,G$401)+'СЕТ СН'!$F$16</f>
        <v>0</v>
      </c>
      <c r="H418" s="36">
        <f>SUMIFS(СВЦЭМ!$L$34:$L$777,СВЦЭМ!$A$34:$A$777,$A418,СВЦЭМ!$B$34:$B$777,H$401)+'СЕТ СН'!$F$16</f>
        <v>0</v>
      </c>
      <c r="I418" s="36">
        <f>SUMIFS(СВЦЭМ!$L$34:$L$777,СВЦЭМ!$A$34:$A$777,$A418,СВЦЭМ!$B$34:$B$777,I$401)+'СЕТ СН'!$F$16</f>
        <v>0</v>
      </c>
      <c r="J418" s="36">
        <f>SUMIFS(СВЦЭМ!$L$34:$L$777,СВЦЭМ!$A$34:$A$777,$A418,СВЦЭМ!$B$34:$B$777,J$401)+'СЕТ СН'!$F$16</f>
        <v>0</v>
      </c>
      <c r="K418" s="36">
        <f>SUMIFS(СВЦЭМ!$L$34:$L$777,СВЦЭМ!$A$34:$A$777,$A418,СВЦЭМ!$B$34:$B$777,K$401)+'СЕТ СН'!$F$16</f>
        <v>0</v>
      </c>
      <c r="L418" s="36">
        <f>SUMIFS(СВЦЭМ!$L$34:$L$777,СВЦЭМ!$A$34:$A$777,$A418,СВЦЭМ!$B$34:$B$777,L$401)+'СЕТ СН'!$F$16</f>
        <v>0</v>
      </c>
      <c r="M418" s="36">
        <f>SUMIFS(СВЦЭМ!$L$34:$L$777,СВЦЭМ!$A$34:$A$777,$A418,СВЦЭМ!$B$34:$B$777,M$401)+'СЕТ СН'!$F$16</f>
        <v>0</v>
      </c>
      <c r="N418" s="36">
        <f>SUMIFS(СВЦЭМ!$L$34:$L$777,СВЦЭМ!$A$34:$A$777,$A418,СВЦЭМ!$B$34:$B$777,N$401)+'СЕТ СН'!$F$16</f>
        <v>0</v>
      </c>
      <c r="O418" s="36">
        <f>SUMIFS(СВЦЭМ!$L$34:$L$777,СВЦЭМ!$A$34:$A$777,$A418,СВЦЭМ!$B$34:$B$777,O$401)+'СЕТ СН'!$F$16</f>
        <v>0</v>
      </c>
      <c r="P418" s="36">
        <f>SUMIFS(СВЦЭМ!$L$34:$L$777,СВЦЭМ!$A$34:$A$777,$A418,СВЦЭМ!$B$34:$B$777,P$401)+'СЕТ СН'!$F$16</f>
        <v>0</v>
      </c>
      <c r="Q418" s="36">
        <f>SUMIFS(СВЦЭМ!$L$34:$L$777,СВЦЭМ!$A$34:$A$777,$A418,СВЦЭМ!$B$34:$B$777,Q$401)+'СЕТ СН'!$F$16</f>
        <v>0</v>
      </c>
      <c r="R418" s="36">
        <f>SUMIFS(СВЦЭМ!$L$34:$L$777,СВЦЭМ!$A$34:$A$777,$A418,СВЦЭМ!$B$34:$B$777,R$401)+'СЕТ СН'!$F$16</f>
        <v>0</v>
      </c>
      <c r="S418" s="36">
        <f>SUMIFS(СВЦЭМ!$L$34:$L$777,СВЦЭМ!$A$34:$A$777,$A418,СВЦЭМ!$B$34:$B$777,S$401)+'СЕТ СН'!$F$16</f>
        <v>0</v>
      </c>
      <c r="T418" s="36">
        <f>SUMIFS(СВЦЭМ!$L$34:$L$777,СВЦЭМ!$A$34:$A$777,$A418,СВЦЭМ!$B$34:$B$777,T$401)+'СЕТ СН'!$F$16</f>
        <v>0</v>
      </c>
      <c r="U418" s="36">
        <f>SUMIFS(СВЦЭМ!$L$34:$L$777,СВЦЭМ!$A$34:$A$777,$A418,СВЦЭМ!$B$34:$B$777,U$401)+'СЕТ СН'!$F$16</f>
        <v>0</v>
      </c>
      <c r="V418" s="36">
        <f>SUMIFS(СВЦЭМ!$L$34:$L$777,СВЦЭМ!$A$34:$A$777,$A418,СВЦЭМ!$B$34:$B$777,V$401)+'СЕТ СН'!$F$16</f>
        <v>0</v>
      </c>
      <c r="W418" s="36">
        <f>SUMIFS(СВЦЭМ!$L$34:$L$777,СВЦЭМ!$A$34:$A$777,$A418,СВЦЭМ!$B$34:$B$777,W$401)+'СЕТ СН'!$F$16</f>
        <v>0</v>
      </c>
      <c r="X418" s="36">
        <f>SUMIFS(СВЦЭМ!$L$34:$L$777,СВЦЭМ!$A$34:$A$777,$A418,СВЦЭМ!$B$34:$B$777,X$401)+'СЕТ СН'!$F$16</f>
        <v>0</v>
      </c>
      <c r="Y418" s="36">
        <f>SUMIFS(СВЦЭМ!$L$34:$L$777,СВЦЭМ!$A$34:$A$777,$A418,СВЦЭМ!$B$34:$B$777,Y$401)+'СЕТ СН'!$F$16</f>
        <v>0</v>
      </c>
    </row>
    <row r="419" spans="1:25" ht="15.75" hidden="1" x14ac:dyDescent="0.2">
      <c r="A419" s="35">
        <f t="shared" si="11"/>
        <v>44061</v>
      </c>
      <c r="B419" s="36">
        <f>SUMIFS(СВЦЭМ!$L$34:$L$777,СВЦЭМ!$A$34:$A$777,$A419,СВЦЭМ!$B$34:$B$777,B$401)+'СЕТ СН'!$F$16</f>
        <v>0</v>
      </c>
      <c r="C419" s="36">
        <f>SUMIFS(СВЦЭМ!$L$34:$L$777,СВЦЭМ!$A$34:$A$777,$A419,СВЦЭМ!$B$34:$B$777,C$401)+'СЕТ СН'!$F$16</f>
        <v>0</v>
      </c>
      <c r="D419" s="36">
        <f>SUMIFS(СВЦЭМ!$L$34:$L$777,СВЦЭМ!$A$34:$A$777,$A419,СВЦЭМ!$B$34:$B$777,D$401)+'СЕТ СН'!$F$16</f>
        <v>0</v>
      </c>
      <c r="E419" s="36">
        <f>SUMIFS(СВЦЭМ!$L$34:$L$777,СВЦЭМ!$A$34:$A$777,$A419,СВЦЭМ!$B$34:$B$777,E$401)+'СЕТ СН'!$F$16</f>
        <v>0</v>
      </c>
      <c r="F419" s="36">
        <f>SUMIFS(СВЦЭМ!$L$34:$L$777,СВЦЭМ!$A$34:$A$777,$A419,СВЦЭМ!$B$34:$B$777,F$401)+'СЕТ СН'!$F$16</f>
        <v>0</v>
      </c>
      <c r="G419" s="36">
        <f>SUMIFS(СВЦЭМ!$L$34:$L$777,СВЦЭМ!$A$34:$A$777,$A419,СВЦЭМ!$B$34:$B$777,G$401)+'СЕТ СН'!$F$16</f>
        <v>0</v>
      </c>
      <c r="H419" s="36">
        <f>SUMIFS(СВЦЭМ!$L$34:$L$777,СВЦЭМ!$A$34:$A$777,$A419,СВЦЭМ!$B$34:$B$777,H$401)+'СЕТ СН'!$F$16</f>
        <v>0</v>
      </c>
      <c r="I419" s="36">
        <f>SUMIFS(СВЦЭМ!$L$34:$L$777,СВЦЭМ!$A$34:$A$777,$A419,СВЦЭМ!$B$34:$B$777,I$401)+'СЕТ СН'!$F$16</f>
        <v>0</v>
      </c>
      <c r="J419" s="36">
        <f>SUMIFS(СВЦЭМ!$L$34:$L$777,СВЦЭМ!$A$34:$A$777,$A419,СВЦЭМ!$B$34:$B$777,J$401)+'СЕТ СН'!$F$16</f>
        <v>0</v>
      </c>
      <c r="K419" s="36">
        <f>SUMIFS(СВЦЭМ!$L$34:$L$777,СВЦЭМ!$A$34:$A$777,$A419,СВЦЭМ!$B$34:$B$777,K$401)+'СЕТ СН'!$F$16</f>
        <v>0</v>
      </c>
      <c r="L419" s="36">
        <f>SUMIFS(СВЦЭМ!$L$34:$L$777,СВЦЭМ!$A$34:$A$777,$A419,СВЦЭМ!$B$34:$B$777,L$401)+'СЕТ СН'!$F$16</f>
        <v>0</v>
      </c>
      <c r="M419" s="36">
        <f>SUMIFS(СВЦЭМ!$L$34:$L$777,СВЦЭМ!$A$34:$A$777,$A419,СВЦЭМ!$B$34:$B$777,M$401)+'СЕТ СН'!$F$16</f>
        <v>0</v>
      </c>
      <c r="N419" s="36">
        <f>SUMIFS(СВЦЭМ!$L$34:$L$777,СВЦЭМ!$A$34:$A$777,$A419,СВЦЭМ!$B$34:$B$777,N$401)+'СЕТ СН'!$F$16</f>
        <v>0</v>
      </c>
      <c r="O419" s="36">
        <f>SUMIFS(СВЦЭМ!$L$34:$L$777,СВЦЭМ!$A$34:$A$777,$A419,СВЦЭМ!$B$34:$B$777,O$401)+'СЕТ СН'!$F$16</f>
        <v>0</v>
      </c>
      <c r="P419" s="36">
        <f>SUMIFS(СВЦЭМ!$L$34:$L$777,СВЦЭМ!$A$34:$A$777,$A419,СВЦЭМ!$B$34:$B$777,P$401)+'СЕТ СН'!$F$16</f>
        <v>0</v>
      </c>
      <c r="Q419" s="36">
        <f>SUMIFS(СВЦЭМ!$L$34:$L$777,СВЦЭМ!$A$34:$A$777,$A419,СВЦЭМ!$B$34:$B$777,Q$401)+'СЕТ СН'!$F$16</f>
        <v>0</v>
      </c>
      <c r="R419" s="36">
        <f>SUMIFS(СВЦЭМ!$L$34:$L$777,СВЦЭМ!$A$34:$A$777,$A419,СВЦЭМ!$B$34:$B$777,R$401)+'СЕТ СН'!$F$16</f>
        <v>0</v>
      </c>
      <c r="S419" s="36">
        <f>SUMIFS(СВЦЭМ!$L$34:$L$777,СВЦЭМ!$A$34:$A$777,$A419,СВЦЭМ!$B$34:$B$777,S$401)+'СЕТ СН'!$F$16</f>
        <v>0</v>
      </c>
      <c r="T419" s="36">
        <f>SUMIFS(СВЦЭМ!$L$34:$L$777,СВЦЭМ!$A$34:$A$777,$A419,СВЦЭМ!$B$34:$B$777,T$401)+'СЕТ СН'!$F$16</f>
        <v>0</v>
      </c>
      <c r="U419" s="36">
        <f>SUMIFS(СВЦЭМ!$L$34:$L$777,СВЦЭМ!$A$34:$A$777,$A419,СВЦЭМ!$B$34:$B$777,U$401)+'СЕТ СН'!$F$16</f>
        <v>0</v>
      </c>
      <c r="V419" s="36">
        <f>SUMIFS(СВЦЭМ!$L$34:$L$777,СВЦЭМ!$A$34:$A$777,$A419,СВЦЭМ!$B$34:$B$777,V$401)+'СЕТ СН'!$F$16</f>
        <v>0</v>
      </c>
      <c r="W419" s="36">
        <f>SUMIFS(СВЦЭМ!$L$34:$L$777,СВЦЭМ!$A$34:$A$777,$A419,СВЦЭМ!$B$34:$B$777,W$401)+'СЕТ СН'!$F$16</f>
        <v>0</v>
      </c>
      <c r="X419" s="36">
        <f>SUMIFS(СВЦЭМ!$L$34:$L$777,СВЦЭМ!$A$34:$A$777,$A419,СВЦЭМ!$B$34:$B$777,X$401)+'СЕТ СН'!$F$16</f>
        <v>0</v>
      </c>
      <c r="Y419" s="36">
        <f>SUMIFS(СВЦЭМ!$L$34:$L$777,СВЦЭМ!$A$34:$A$777,$A419,СВЦЭМ!$B$34:$B$777,Y$401)+'СЕТ СН'!$F$16</f>
        <v>0</v>
      </c>
    </row>
    <row r="420" spans="1:25" ht="15.75" hidden="1" x14ac:dyDescent="0.2">
      <c r="A420" s="35">
        <f t="shared" si="11"/>
        <v>44062</v>
      </c>
      <c r="B420" s="36">
        <f>SUMIFS(СВЦЭМ!$L$34:$L$777,СВЦЭМ!$A$34:$A$777,$A420,СВЦЭМ!$B$34:$B$777,B$401)+'СЕТ СН'!$F$16</f>
        <v>0</v>
      </c>
      <c r="C420" s="36">
        <f>SUMIFS(СВЦЭМ!$L$34:$L$777,СВЦЭМ!$A$34:$A$777,$A420,СВЦЭМ!$B$34:$B$777,C$401)+'СЕТ СН'!$F$16</f>
        <v>0</v>
      </c>
      <c r="D420" s="36">
        <f>SUMIFS(СВЦЭМ!$L$34:$L$777,СВЦЭМ!$A$34:$A$777,$A420,СВЦЭМ!$B$34:$B$777,D$401)+'СЕТ СН'!$F$16</f>
        <v>0</v>
      </c>
      <c r="E420" s="36">
        <f>SUMIFS(СВЦЭМ!$L$34:$L$777,СВЦЭМ!$A$34:$A$777,$A420,СВЦЭМ!$B$34:$B$777,E$401)+'СЕТ СН'!$F$16</f>
        <v>0</v>
      </c>
      <c r="F420" s="36">
        <f>SUMIFS(СВЦЭМ!$L$34:$L$777,СВЦЭМ!$A$34:$A$777,$A420,СВЦЭМ!$B$34:$B$777,F$401)+'СЕТ СН'!$F$16</f>
        <v>0</v>
      </c>
      <c r="G420" s="36">
        <f>SUMIFS(СВЦЭМ!$L$34:$L$777,СВЦЭМ!$A$34:$A$777,$A420,СВЦЭМ!$B$34:$B$777,G$401)+'СЕТ СН'!$F$16</f>
        <v>0</v>
      </c>
      <c r="H420" s="36">
        <f>SUMIFS(СВЦЭМ!$L$34:$L$777,СВЦЭМ!$A$34:$A$777,$A420,СВЦЭМ!$B$34:$B$777,H$401)+'СЕТ СН'!$F$16</f>
        <v>0</v>
      </c>
      <c r="I420" s="36">
        <f>SUMIFS(СВЦЭМ!$L$34:$L$777,СВЦЭМ!$A$34:$A$777,$A420,СВЦЭМ!$B$34:$B$777,I$401)+'СЕТ СН'!$F$16</f>
        <v>0</v>
      </c>
      <c r="J420" s="36">
        <f>SUMIFS(СВЦЭМ!$L$34:$L$777,СВЦЭМ!$A$34:$A$777,$A420,СВЦЭМ!$B$34:$B$777,J$401)+'СЕТ СН'!$F$16</f>
        <v>0</v>
      </c>
      <c r="K420" s="36">
        <f>SUMIFS(СВЦЭМ!$L$34:$L$777,СВЦЭМ!$A$34:$A$777,$A420,СВЦЭМ!$B$34:$B$777,K$401)+'СЕТ СН'!$F$16</f>
        <v>0</v>
      </c>
      <c r="L420" s="36">
        <f>SUMIFS(СВЦЭМ!$L$34:$L$777,СВЦЭМ!$A$34:$A$777,$A420,СВЦЭМ!$B$34:$B$777,L$401)+'СЕТ СН'!$F$16</f>
        <v>0</v>
      </c>
      <c r="M420" s="36">
        <f>SUMIFS(СВЦЭМ!$L$34:$L$777,СВЦЭМ!$A$34:$A$777,$A420,СВЦЭМ!$B$34:$B$777,M$401)+'СЕТ СН'!$F$16</f>
        <v>0</v>
      </c>
      <c r="N420" s="36">
        <f>SUMIFS(СВЦЭМ!$L$34:$L$777,СВЦЭМ!$A$34:$A$777,$A420,СВЦЭМ!$B$34:$B$777,N$401)+'СЕТ СН'!$F$16</f>
        <v>0</v>
      </c>
      <c r="O420" s="36">
        <f>SUMIFS(СВЦЭМ!$L$34:$L$777,СВЦЭМ!$A$34:$A$777,$A420,СВЦЭМ!$B$34:$B$777,O$401)+'СЕТ СН'!$F$16</f>
        <v>0</v>
      </c>
      <c r="P420" s="36">
        <f>SUMIFS(СВЦЭМ!$L$34:$L$777,СВЦЭМ!$A$34:$A$777,$A420,СВЦЭМ!$B$34:$B$777,P$401)+'СЕТ СН'!$F$16</f>
        <v>0</v>
      </c>
      <c r="Q420" s="36">
        <f>SUMIFS(СВЦЭМ!$L$34:$L$777,СВЦЭМ!$A$34:$A$777,$A420,СВЦЭМ!$B$34:$B$777,Q$401)+'СЕТ СН'!$F$16</f>
        <v>0</v>
      </c>
      <c r="R420" s="36">
        <f>SUMIFS(СВЦЭМ!$L$34:$L$777,СВЦЭМ!$A$34:$A$777,$A420,СВЦЭМ!$B$34:$B$777,R$401)+'СЕТ СН'!$F$16</f>
        <v>0</v>
      </c>
      <c r="S420" s="36">
        <f>SUMIFS(СВЦЭМ!$L$34:$L$777,СВЦЭМ!$A$34:$A$777,$A420,СВЦЭМ!$B$34:$B$777,S$401)+'СЕТ СН'!$F$16</f>
        <v>0</v>
      </c>
      <c r="T420" s="36">
        <f>SUMIFS(СВЦЭМ!$L$34:$L$777,СВЦЭМ!$A$34:$A$777,$A420,СВЦЭМ!$B$34:$B$777,T$401)+'СЕТ СН'!$F$16</f>
        <v>0</v>
      </c>
      <c r="U420" s="36">
        <f>SUMIFS(СВЦЭМ!$L$34:$L$777,СВЦЭМ!$A$34:$A$777,$A420,СВЦЭМ!$B$34:$B$777,U$401)+'СЕТ СН'!$F$16</f>
        <v>0</v>
      </c>
      <c r="V420" s="36">
        <f>SUMIFS(СВЦЭМ!$L$34:$L$777,СВЦЭМ!$A$34:$A$777,$A420,СВЦЭМ!$B$34:$B$777,V$401)+'СЕТ СН'!$F$16</f>
        <v>0</v>
      </c>
      <c r="W420" s="36">
        <f>SUMIFS(СВЦЭМ!$L$34:$L$777,СВЦЭМ!$A$34:$A$777,$A420,СВЦЭМ!$B$34:$B$777,W$401)+'СЕТ СН'!$F$16</f>
        <v>0</v>
      </c>
      <c r="X420" s="36">
        <f>SUMIFS(СВЦЭМ!$L$34:$L$777,СВЦЭМ!$A$34:$A$777,$A420,СВЦЭМ!$B$34:$B$777,X$401)+'СЕТ СН'!$F$16</f>
        <v>0</v>
      </c>
      <c r="Y420" s="36">
        <f>SUMIFS(СВЦЭМ!$L$34:$L$777,СВЦЭМ!$A$34:$A$777,$A420,СВЦЭМ!$B$34:$B$777,Y$401)+'СЕТ СН'!$F$16</f>
        <v>0</v>
      </c>
    </row>
    <row r="421" spans="1:25" ht="15.75" hidden="1" x14ac:dyDescent="0.2">
      <c r="A421" s="35">
        <f t="shared" si="11"/>
        <v>44063</v>
      </c>
      <c r="B421" s="36">
        <f>SUMIFS(СВЦЭМ!$L$34:$L$777,СВЦЭМ!$A$34:$A$777,$A421,СВЦЭМ!$B$34:$B$777,B$401)+'СЕТ СН'!$F$16</f>
        <v>0</v>
      </c>
      <c r="C421" s="36">
        <f>SUMIFS(СВЦЭМ!$L$34:$L$777,СВЦЭМ!$A$34:$A$777,$A421,СВЦЭМ!$B$34:$B$777,C$401)+'СЕТ СН'!$F$16</f>
        <v>0</v>
      </c>
      <c r="D421" s="36">
        <f>SUMIFS(СВЦЭМ!$L$34:$L$777,СВЦЭМ!$A$34:$A$777,$A421,СВЦЭМ!$B$34:$B$777,D$401)+'СЕТ СН'!$F$16</f>
        <v>0</v>
      </c>
      <c r="E421" s="36">
        <f>SUMIFS(СВЦЭМ!$L$34:$L$777,СВЦЭМ!$A$34:$A$777,$A421,СВЦЭМ!$B$34:$B$777,E$401)+'СЕТ СН'!$F$16</f>
        <v>0</v>
      </c>
      <c r="F421" s="36">
        <f>SUMIFS(СВЦЭМ!$L$34:$L$777,СВЦЭМ!$A$34:$A$777,$A421,СВЦЭМ!$B$34:$B$777,F$401)+'СЕТ СН'!$F$16</f>
        <v>0</v>
      </c>
      <c r="G421" s="36">
        <f>SUMIFS(СВЦЭМ!$L$34:$L$777,СВЦЭМ!$A$34:$A$777,$A421,СВЦЭМ!$B$34:$B$777,G$401)+'СЕТ СН'!$F$16</f>
        <v>0</v>
      </c>
      <c r="H421" s="36">
        <f>SUMIFS(СВЦЭМ!$L$34:$L$777,СВЦЭМ!$A$34:$A$777,$A421,СВЦЭМ!$B$34:$B$777,H$401)+'СЕТ СН'!$F$16</f>
        <v>0</v>
      </c>
      <c r="I421" s="36">
        <f>SUMIFS(СВЦЭМ!$L$34:$L$777,СВЦЭМ!$A$34:$A$777,$A421,СВЦЭМ!$B$34:$B$777,I$401)+'СЕТ СН'!$F$16</f>
        <v>0</v>
      </c>
      <c r="J421" s="36">
        <f>SUMIFS(СВЦЭМ!$L$34:$L$777,СВЦЭМ!$A$34:$A$777,$A421,СВЦЭМ!$B$34:$B$777,J$401)+'СЕТ СН'!$F$16</f>
        <v>0</v>
      </c>
      <c r="K421" s="36">
        <f>SUMIFS(СВЦЭМ!$L$34:$L$777,СВЦЭМ!$A$34:$A$777,$A421,СВЦЭМ!$B$34:$B$777,K$401)+'СЕТ СН'!$F$16</f>
        <v>0</v>
      </c>
      <c r="L421" s="36">
        <f>SUMIFS(СВЦЭМ!$L$34:$L$777,СВЦЭМ!$A$34:$A$777,$A421,СВЦЭМ!$B$34:$B$777,L$401)+'СЕТ СН'!$F$16</f>
        <v>0</v>
      </c>
      <c r="M421" s="36">
        <f>SUMIFS(СВЦЭМ!$L$34:$L$777,СВЦЭМ!$A$34:$A$777,$A421,СВЦЭМ!$B$34:$B$777,M$401)+'СЕТ СН'!$F$16</f>
        <v>0</v>
      </c>
      <c r="N421" s="36">
        <f>SUMIFS(СВЦЭМ!$L$34:$L$777,СВЦЭМ!$A$34:$A$777,$A421,СВЦЭМ!$B$34:$B$777,N$401)+'СЕТ СН'!$F$16</f>
        <v>0</v>
      </c>
      <c r="O421" s="36">
        <f>SUMIFS(СВЦЭМ!$L$34:$L$777,СВЦЭМ!$A$34:$A$777,$A421,СВЦЭМ!$B$34:$B$777,O$401)+'СЕТ СН'!$F$16</f>
        <v>0</v>
      </c>
      <c r="P421" s="36">
        <f>SUMIFS(СВЦЭМ!$L$34:$L$777,СВЦЭМ!$A$34:$A$777,$A421,СВЦЭМ!$B$34:$B$777,P$401)+'СЕТ СН'!$F$16</f>
        <v>0</v>
      </c>
      <c r="Q421" s="36">
        <f>SUMIFS(СВЦЭМ!$L$34:$L$777,СВЦЭМ!$A$34:$A$777,$A421,СВЦЭМ!$B$34:$B$777,Q$401)+'СЕТ СН'!$F$16</f>
        <v>0</v>
      </c>
      <c r="R421" s="36">
        <f>SUMIFS(СВЦЭМ!$L$34:$L$777,СВЦЭМ!$A$34:$A$777,$A421,СВЦЭМ!$B$34:$B$777,R$401)+'СЕТ СН'!$F$16</f>
        <v>0</v>
      </c>
      <c r="S421" s="36">
        <f>SUMIFS(СВЦЭМ!$L$34:$L$777,СВЦЭМ!$A$34:$A$777,$A421,СВЦЭМ!$B$34:$B$777,S$401)+'СЕТ СН'!$F$16</f>
        <v>0</v>
      </c>
      <c r="T421" s="36">
        <f>SUMIFS(СВЦЭМ!$L$34:$L$777,СВЦЭМ!$A$34:$A$777,$A421,СВЦЭМ!$B$34:$B$777,T$401)+'СЕТ СН'!$F$16</f>
        <v>0</v>
      </c>
      <c r="U421" s="36">
        <f>SUMIFS(СВЦЭМ!$L$34:$L$777,СВЦЭМ!$A$34:$A$777,$A421,СВЦЭМ!$B$34:$B$777,U$401)+'СЕТ СН'!$F$16</f>
        <v>0</v>
      </c>
      <c r="V421" s="36">
        <f>SUMIFS(СВЦЭМ!$L$34:$L$777,СВЦЭМ!$A$34:$A$777,$A421,СВЦЭМ!$B$34:$B$777,V$401)+'СЕТ СН'!$F$16</f>
        <v>0</v>
      </c>
      <c r="W421" s="36">
        <f>SUMIFS(СВЦЭМ!$L$34:$L$777,СВЦЭМ!$A$34:$A$777,$A421,СВЦЭМ!$B$34:$B$777,W$401)+'СЕТ СН'!$F$16</f>
        <v>0</v>
      </c>
      <c r="X421" s="36">
        <f>SUMIFS(СВЦЭМ!$L$34:$L$777,СВЦЭМ!$A$34:$A$777,$A421,СВЦЭМ!$B$34:$B$777,X$401)+'СЕТ СН'!$F$16</f>
        <v>0</v>
      </c>
      <c r="Y421" s="36">
        <f>SUMIFS(СВЦЭМ!$L$34:$L$777,СВЦЭМ!$A$34:$A$777,$A421,СВЦЭМ!$B$34:$B$777,Y$401)+'СЕТ СН'!$F$16</f>
        <v>0</v>
      </c>
    </row>
    <row r="422" spans="1:25" ht="15.75" hidden="1" x14ac:dyDescent="0.2">
      <c r="A422" s="35">
        <f t="shared" si="11"/>
        <v>44064</v>
      </c>
      <c r="B422" s="36">
        <f>SUMIFS(СВЦЭМ!$L$34:$L$777,СВЦЭМ!$A$34:$A$777,$A422,СВЦЭМ!$B$34:$B$777,B$401)+'СЕТ СН'!$F$16</f>
        <v>0</v>
      </c>
      <c r="C422" s="36">
        <f>SUMIFS(СВЦЭМ!$L$34:$L$777,СВЦЭМ!$A$34:$A$777,$A422,СВЦЭМ!$B$34:$B$777,C$401)+'СЕТ СН'!$F$16</f>
        <v>0</v>
      </c>
      <c r="D422" s="36">
        <f>SUMIFS(СВЦЭМ!$L$34:$L$777,СВЦЭМ!$A$34:$A$777,$A422,СВЦЭМ!$B$34:$B$777,D$401)+'СЕТ СН'!$F$16</f>
        <v>0</v>
      </c>
      <c r="E422" s="36">
        <f>SUMIFS(СВЦЭМ!$L$34:$L$777,СВЦЭМ!$A$34:$A$777,$A422,СВЦЭМ!$B$34:$B$777,E$401)+'СЕТ СН'!$F$16</f>
        <v>0</v>
      </c>
      <c r="F422" s="36">
        <f>SUMIFS(СВЦЭМ!$L$34:$L$777,СВЦЭМ!$A$34:$A$777,$A422,СВЦЭМ!$B$34:$B$777,F$401)+'СЕТ СН'!$F$16</f>
        <v>0</v>
      </c>
      <c r="G422" s="36">
        <f>SUMIFS(СВЦЭМ!$L$34:$L$777,СВЦЭМ!$A$34:$A$777,$A422,СВЦЭМ!$B$34:$B$777,G$401)+'СЕТ СН'!$F$16</f>
        <v>0</v>
      </c>
      <c r="H422" s="36">
        <f>SUMIFS(СВЦЭМ!$L$34:$L$777,СВЦЭМ!$A$34:$A$777,$A422,СВЦЭМ!$B$34:$B$777,H$401)+'СЕТ СН'!$F$16</f>
        <v>0</v>
      </c>
      <c r="I422" s="36">
        <f>SUMIFS(СВЦЭМ!$L$34:$L$777,СВЦЭМ!$A$34:$A$777,$A422,СВЦЭМ!$B$34:$B$777,I$401)+'СЕТ СН'!$F$16</f>
        <v>0</v>
      </c>
      <c r="J422" s="36">
        <f>SUMIFS(СВЦЭМ!$L$34:$L$777,СВЦЭМ!$A$34:$A$777,$A422,СВЦЭМ!$B$34:$B$777,J$401)+'СЕТ СН'!$F$16</f>
        <v>0</v>
      </c>
      <c r="K422" s="36">
        <f>SUMIFS(СВЦЭМ!$L$34:$L$777,СВЦЭМ!$A$34:$A$777,$A422,СВЦЭМ!$B$34:$B$777,K$401)+'СЕТ СН'!$F$16</f>
        <v>0</v>
      </c>
      <c r="L422" s="36">
        <f>SUMIFS(СВЦЭМ!$L$34:$L$777,СВЦЭМ!$A$34:$A$777,$A422,СВЦЭМ!$B$34:$B$777,L$401)+'СЕТ СН'!$F$16</f>
        <v>0</v>
      </c>
      <c r="M422" s="36">
        <f>SUMIFS(СВЦЭМ!$L$34:$L$777,СВЦЭМ!$A$34:$A$777,$A422,СВЦЭМ!$B$34:$B$777,M$401)+'СЕТ СН'!$F$16</f>
        <v>0</v>
      </c>
      <c r="N422" s="36">
        <f>SUMIFS(СВЦЭМ!$L$34:$L$777,СВЦЭМ!$A$34:$A$777,$A422,СВЦЭМ!$B$34:$B$777,N$401)+'СЕТ СН'!$F$16</f>
        <v>0</v>
      </c>
      <c r="O422" s="36">
        <f>SUMIFS(СВЦЭМ!$L$34:$L$777,СВЦЭМ!$A$34:$A$777,$A422,СВЦЭМ!$B$34:$B$777,O$401)+'СЕТ СН'!$F$16</f>
        <v>0</v>
      </c>
      <c r="P422" s="36">
        <f>SUMIFS(СВЦЭМ!$L$34:$L$777,СВЦЭМ!$A$34:$A$777,$A422,СВЦЭМ!$B$34:$B$777,P$401)+'СЕТ СН'!$F$16</f>
        <v>0</v>
      </c>
      <c r="Q422" s="36">
        <f>SUMIFS(СВЦЭМ!$L$34:$L$777,СВЦЭМ!$A$34:$A$777,$A422,СВЦЭМ!$B$34:$B$777,Q$401)+'СЕТ СН'!$F$16</f>
        <v>0</v>
      </c>
      <c r="R422" s="36">
        <f>SUMIFS(СВЦЭМ!$L$34:$L$777,СВЦЭМ!$A$34:$A$777,$A422,СВЦЭМ!$B$34:$B$777,R$401)+'СЕТ СН'!$F$16</f>
        <v>0</v>
      </c>
      <c r="S422" s="36">
        <f>SUMIFS(СВЦЭМ!$L$34:$L$777,СВЦЭМ!$A$34:$A$777,$A422,СВЦЭМ!$B$34:$B$777,S$401)+'СЕТ СН'!$F$16</f>
        <v>0</v>
      </c>
      <c r="T422" s="36">
        <f>SUMIFS(СВЦЭМ!$L$34:$L$777,СВЦЭМ!$A$34:$A$777,$A422,СВЦЭМ!$B$34:$B$777,T$401)+'СЕТ СН'!$F$16</f>
        <v>0</v>
      </c>
      <c r="U422" s="36">
        <f>SUMIFS(СВЦЭМ!$L$34:$L$777,СВЦЭМ!$A$34:$A$777,$A422,СВЦЭМ!$B$34:$B$777,U$401)+'СЕТ СН'!$F$16</f>
        <v>0</v>
      </c>
      <c r="V422" s="36">
        <f>SUMIFS(СВЦЭМ!$L$34:$L$777,СВЦЭМ!$A$34:$A$777,$A422,СВЦЭМ!$B$34:$B$777,V$401)+'СЕТ СН'!$F$16</f>
        <v>0</v>
      </c>
      <c r="W422" s="36">
        <f>SUMIFS(СВЦЭМ!$L$34:$L$777,СВЦЭМ!$A$34:$A$777,$A422,СВЦЭМ!$B$34:$B$777,W$401)+'СЕТ СН'!$F$16</f>
        <v>0</v>
      </c>
      <c r="X422" s="36">
        <f>SUMIFS(СВЦЭМ!$L$34:$L$777,СВЦЭМ!$A$34:$A$777,$A422,СВЦЭМ!$B$34:$B$777,X$401)+'СЕТ СН'!$F$16</f>
        <v>0</v>
      </c>
      <c r="Y422" s="36">
        <f>SUMIFS(СВЦЭМ!$L$34:$L$777,СВЦЭМ!$A$34:$A$777,$A422,СВЦЭМ!$B$34:$B$777,Y$401)+'СЕТ СН'!$F$16</f>
        <v>0</v>
      </c>
    </row>
    <row r="423" spans="1:25" ht="15.75" hidden="1" x14ac:dyDescent="0.2">
      <c r="A423" s="35">
        <f t="shared" si="11"/>
        <v>44065</v>
      </c>
      <c r="B423" s="36">
        <f>SUMIFS(СВЦЭМ!$L$34:$L$777,СВЦЭМ!$A$34:$A$777,$A423,СВЦЭМ!$B$34:$B$777,B$401)+'СЕТ СН'!$F$16</f>
        <v>0</v>
      </c>
      <c r="C423" s="36">
        <f>SUMIFS(СВЦЭМ!$L$34:$L$777,СВЦЭМ!$A$34:$A$777,$A423,СВЦЭМ!$B$34:$B$777,C$401)+'СЕТ СН'!$F$16</f>
        <v>0</v>
      </c>
      <c r="D423" s="36">
        <f>SUMIFS(СВЦЭМ!$L$34:$L$777,СВЦЭМ!$A$34:$A$777,$A423,СВЦЭМ!$B$34:$B$777,D$401)+'СЕТ СН'!$F$16</f>
        <v>0</v>
      </c>
      <c r="E423" s="36">
        <f>SUMIFS(СВЦЭМ!$L$34:$L$777,СВЦЭМ!$A$34:$A$777,$A423,СВЦЭМ!$B$34:$B$777,E$401)+'СЕТ СН'!$F$16</f>
        <v>0</v>
      </c>
      <c r="F423" s="36">
        <f>SUMIFS(СВЦЭМ!$L$34:$L$777,СВЦЭМ!$A$34:$A$777,$A423,СВЦЭМ!$B$34:$B$777,F$401)+'СЕТ СН'!$F$16</f>
        <v>0</v>
      </c>
      <c r="G423" s="36">
        <f>SUMIFS(СВЦЭМ!$L$34:$L$777,СВЦЭМ!$A$34:$A$777,$A423,СВЦЭМ!$B$34:$B$777,G$401)+'СЕТ СН'!$F$16</f>
        <v>0</v>
      </c>
      <c r="H423" s="36">
        <f>SUMIFS(СВЦЭМ!$L$34:$L$777,СВЦЭМ!$A$34:$A$777,$A423,СВЦЭМ!$B$34:$B$777,H$401)+'СЕТ СН'!$F$16</f>
        <v>0</v>
      </c>
      <c r="I423" s="36">
        <f>SUMIFS(СВЦЭМ!$L$34:$L$777,СВЦЭМ!$A$34:$A$777,$A423,СВЦЭМ!$B$34:$B$777,I$401)+'СЕТ СН'!$F$16</f>
        <v>0</v>
      </c>
      <c r="J423" s="36">
        <f>SUMIFS(СВЦЭМ!$L$34:$L$777,СВЦЭМ!$A$34:$A$777,$A423,СВЦЭМ!$B$34:$B$777,J$401)+'СЕТ СН'!$F$16</f>
        <v>0</v>
      </c>
      <c r="K423" s="36">
        <f>SUMIFS(СВЦЭМ!$L$34:$L$777,СВЦЭМ!$A$34:$A$777,$A423,СВЦЭМ!$B$34:$B$777,K$401)+'СЕТ СН'!$F$16</f>
        <v>0</v>
      </c>
      <c r="L423" s="36">
        <f>SUMIFS(СВЦЭМ!$L$34:$L$777,СВЦЭМ!$A$34:$A$777,$A423,СВЦЭМ!$B$34:$B$777,L$401)+'СЕТ СН'!$F$16</f>
        <v>0</v>
      </c>
      <c r="M423" s="36">
        <f>SUMIFS(СВЦЭМ!$L$34:$L$777,СВЦЭМ!$A$34:$A$777,$A423,СВЦЭМ!$B$34:$B$777,M$401)+'СЕТ СН'!$F$16</f>
        <v>0</v>
      </c>
      <c r="N423" s="36">
        <f>SUMIFS(СВЦЭМ!$L$34:$L$777,СВЦЭМ!$A$34:$A$777,$A423,СВЦЭМ!$B$34:$B$777,N$401)+'СЕТ СН'!$F$16</f>
        <v>0</v>
      </c>
      <c r="O423" s="36">
        <f>SUMIFS(СВЦЭМ!$L$34:$L$777,СВЦЭМ!$A$34:$A$777,$A423,СВЦЭМ!$B$34:$B$777,O$401)+'СЕТ СН'!$F$16</f>
        <v>0</v>
      </c>
      <c r="P423" s="36">
        <f>SUMIFS(СВЦЭМ!$L$34:$L$777,СВЦЭМ!$A$34:$A$777,$A423,СВЦЭМ!$B$34:$B$777,P$401)+'СЕТ СН'!$F$16</f>
        <v>0</v>
      </c>
      <c r="Q423" s="36">
        <f>SUMIFS(СВЦЭМ!$L$34:$L$777,СВЦЭМ!$A$34:$A$777,$A423,СВЦЭМ!$B$34:$B$777,Q$401)+'СЕТ СН'!$F$16</f>
        <v>0</v>
      </c>
      <c r="R423" s="36">
        <f>SUMIFS(СВЦЭМ!$L$34:$L$777,СВЦЭМ!$A$34:$A$777,$A423,СВЦЭМ!$B$34:$B$777,R$401)+'СЕТ СН'!$F$16</f>
        <v>0</v>
      </c>
      <c r="S423" s="36">
        <f>SUMIFS(СВЦЭМ!$L$34:$L$777,СВЦЭМ!$A$34:$A$777,$A423,СВЦЭМ!$B$34:$B$777,S$401)+'СЕТ СН'!$F$16</f>
        <v>0</v>
      </c>
      <c r="T423" s="36">
        <f>SUMIFS(СВЦЭМ!$L$34:$L$777,СВЦЭМ!$A$34:$A$777,$A423,СВЦЭМ!$B$34:$B$777,T$401)+'СЕТ СН'!$F$16</f>
        <v>0</v>
      </c>
      <c r="U423" s="36">
        <f>SUMIFS(СВЦЭМ!$L$34:$L$777,СВЦЭМ!$A$34:$A$777,$A423,СВЦЭМ!$B$34:$B$777,U$401)+'СЕТ СН'!$F$16</f>
        <v>0</v>
      </c>
      <c r="V423" s="36">
        <f>SUMIFS(СВЦЭМ!$L$34:$L$777,СВЦЭМ!$A$34:$A$777,$A423,СВЦЭМ!$B$34:$B$777,V$401)+'СЕТ СН'!$F$16</f>
        <v>0</v>
      </c>
      <c r="W423" s="36">
        <f>SUMIFS(СВЦЭМ!$L$34:$L$777,СВЦЭМ!$A$34:$A$777,$A423,СВЦЭМ!$B$34:$B$777,W$401)+'СЕТ СН'!$F$16</f>
        <v>0</v>
      </c>
      <c r="X423" s="36">
        <f>SUMIFS(СВЦЭМ!$L$34:$L$777,СВЦЭМ!$A$34:$A$777,$A423,СВЦЭМ!$B$34:$B$777,X$401)+'СЕТ СН'!$F$16</f>
        <v>0</v>
      </c>
      <c r="Y423" s="36">
        <f>SUMIFS(СВЦЭМ!$L$34:$L$777,СВЦЭМ!$A$34:$A$777,$A423,СВЦЭМ!$B$34:$B$777,Y$401)+'СЕТ СН'!$F$16</f>
        <v>0</v>
      </c>
    </row>
    <row r="424" spans="1:25" ht="15.75" hidden="1" x14ac:dyDescent="0.2">
      <c r="A424" s="35">
        <f t="shared" si="11"/>
        <v>44066</v>
      </c>
      <c r="B424" s="36">
        <f>SUMIFS(СВЦЭМ!$L$34:$L$777,СВЦЭМ!$A$34:$A$777,$A424,СВЦЭМ!$B$34:$B$777,B$401)+'СЕТ СН'!$F$16</f>
        <v>0</v>
      </c>
      <c r="C424" s="36">
        <f>SUMIFS(СВЦЭМ!$L$34:$L$777,СВЦЭМ!$A$34:$A$777,$A424,СВЦЭМ!$B$34:$B$777,C$401)+'СЕТ СН'!$F$16</f>
        <v>0</v>
      </c>
      <c r="D424" s="36">
        <f>SUMIFS(СВЦЭМ!$L$34:$L$777,СВЦЭМ!$A$34:$A$777,$A424,СВЦЭМ!$B$34:$B$777,D$401)+'СЕТ СН'!$F$16</f>
        <v>0</v>
      </c>
      <c r="E424" s="36">
        <f>SUMIFS(СВЦЭМ!$L$34:$L$777,СВЦЭМ!$A$34:$A$777,$A424,СВЦЭМ!$B$34:$B$777,E$401)+'СЕТ СН'!$F$16</f>
        <v>0</v>
      </c>
      <c r="F424" s="36">
        <f>SUMIFS(СВЦЭМ!$L$34:$L$777,СВЦЭМ!$A$34:$A$777,$A424,СВЦЭМ!$B$34:$B$777,F$401)+'СЕТ СН'!$F$16</f>
        <v>0</v>
      </c>
      <c r="G424" s="36">
        <f>SUMIFS(СВЦЭМ!$L$34:$L$777,СВЦЭМ!$A$34:$A$777,$A424,СВЦЭМ!$B$34:$B$777,G$401)+'СЕТ СН'!$F$16</f>
        <v>0</v>
      </c>
      <c r="H424" s="36">
        <f>SUMIFS(СВЦЭМ!$L$34:$L$777,СВЦЭМ!$A$34:$A$777,$A424,СВЦЭМ!$B$34:$B$777,H$401)+'СЕТ СН'!$F$16</f>
        <v>0</v>
      </c>
      <c r="I424" s="36">
        <f>SUMIFS(СВЦЭМ!$L$34:$L$777,СВЦЭМ!$A$34:$A$777,$A424,СВЦЭМ!$B$34:$B$777,I$401)+'СЕТ СН'!$F$16</f>
        <v>0</v>
      </c>
      <c r="J424" s="36">
        <f>SUMIFS(СВЦЭМ!$L$34:$L$777,СВЦЭМ!$A$34:$A$777,$A424,СВЦЭМ!$B$34:$B$777,J$401)+'СЕТ СН'!$F$16</f>
        <v>0</v>
      </c>
      <c r="K424" s="36">
        <f>SUMIFS(СВЦЭМ!$L$34:$L$777,СВЦЭМ!$A$34:$A$777,$A424,СВЦЭМ!$B$34:$B$777,K$401)+'СЕТ СН'!$F$16</f>
        <v>0</v>
      </c>
      <c r="L424" s="36">
        <f>SUMIFS(СВЦЭМ!$L$34:$L$777,СВЦЭМ!$A$34:$A$777,$A424,СВЦЭМ!$B$34:$B$777,L$401)+'СЕТ СН'!$F$16</f>
        <v>0</v>
      </c>
      <c r="M424" s="36">
        <f>SUMIFS(СВЦЭМ!$L$34:$L$777,СВЦЭМ!$A$34:$A$777,$A424,СВЦЭМ!$B$34:$B$777,M$401)+'СЕТ СН'!$F$16</f>
        <v>0</v>
      </c>
      <c r="N424" s="36">
        <f>SUMIFS(СВЦЭМ!$L$34:$L$777,СВЦЭМ!$A$34:$A$777,$A424,СВЦЭМ!$B$34:$B$777,N$401)+'СЕТ СН'!$F$16</f>
        <v>0</v>
      </c>
      <c r="O424" s="36">
        <f>SUMIFS(СВЦЭМ!$L$34:$L$777,СВЦЭМ!$A$34:$A$777,$A424,СВЦЭМ!$B$34:$B$777,O$401)+'СЕТ СН'!$F$16</f>
        <v>0</v>
      </c>
      <c r="P424" s="36">
        <f>SUMIFS(СВЦЭМ!$L$34:$L$777,СВЦЭМ!$A$34:$A$777,$A424,СВЦЭМ!$B$34:$B$777,P$401)+'СЕТ СН'!$F$16</f>
        <v>0</v>
      </c>
      <c r="Q424" s="36">
        <f>SUMIFS(СВЦЭМ!$L$34:$L$777,СВЦЭМ!$A$34:$A$777,$A424,СВЦЭМ!$B$34:$B$777,Q$401)+'СЕТ СН'!$F$16</f>
        <v>0</v>
      </c>
      <c r="R424" s="36">
        <f>SUMIFS(СВЦЭМ!$L$34:$L$777,СВЦЭМ!$A$34:$A$777,$A424,СВЦЭМ!$B$34:$B$777,R$401)+'СЕТ СН'!$F$16</f>
        <v>0</v>
      </c>
      <c r="S424" s="36">
        <f>SUMIFS(СВЦЭМ!$L$34:$L$777,СВЦЭМ!$A$34:$A$777,$A424,СВЦЭМ!$B$34:$B$777,S$401)+'СЕТ СН'!$F$16</f>
        <v>0</v>
      </c>
      <c r="T424" s="36">
        <f>SUMIFS(СВЦЭМ!$L$34:$L$777,СВЦЭМ!$A$34:$A$777,$A424,СВЦЭМ!$B$34:$B$777,T$401)+'СЕТ СН'!$F$16</f>
        <v>0</v>
      </c>
      <c r="U424" s="36">
        <f>SUMIFS(СВЦЭМ!$L$34:$L$777,СВЦЭМ!$A$34:$A$777,$A424,СВЦЭМ!$B$34:$B$777,U$401)+'СЕТ СН'!$F$16</f>
        <v>0</v>
      </c>
      <c r="V424" s="36">
        <f>SUMIFS(СВЦЭМ!$L$34:$L$777,СВЦЭМ!$A$34:$A$777,$A424,СВЦЭМ!$B$34:$B$777,V$401)+'СЕТ СН'!$F$16</f>
        <v>0</v>
      </c>
      <c r="W424" s="36">
        <f>SUMIFS(СВЦЭМ!$L$34:$L$777,СВЦЭМ!$A$34:$A$777,$A424,СВЦЭМ!$B$34:$B$777,W$401)+'СЕТ СН'!$F$16</f>
        <v>0</v>
      </c>
      <c r="X424" s="36">
        <f>SUMIFS(СВЦЭМ!$L$34:$L$777,СВЦЭМ!$A$34:$A$777,$A424,СВЦЭМ!$B$34:$B$777,X$401)+'СЕТ СН'!$F$16</f>
        <v>0</v>
      </c>
      <c r="Y424" s="36">
        <f>SUMIFS(СВЦЭМ!$L$34:$L$777,СВЦЭМ!$A$34:$A$777,$A424,СВЦЭМ!$B$34:$B$777,Y$401)+'СЕТ СН'!$F$16</f>
        <v>0</v>
      </c>
    </row>
    <row r="425" spans="1:25" ht="15.75" hidden="1" x14ac:dyDescent="0.2">
      <c r="A425" s="35">
        <f t="shared" si="11"/>
        <v>44067</v>
      </c>
      <c r="B425" s="36">
        <f>SUMIFS(СВЦЭМ!$L$34:$L$777,СВЦЭМ!$A$34:$A$777,$A425,СВЦЭМ!$B$34:$B$777,B$401)+'СЕТ СН'!$F$16</f>
        <v>0</v>
      </c>
      <c r="C425" s="36">
        <f>SUMIFS(СВЦЭМ!$L$34:$L$777,СВЦЭМ!$A$34:$A$777,$A425,СВЦЭМ!$B$34:$B$777,C$401)+'СЕТ СН'!$F$16</f>
        <v>0</v>
      </c>
      <c r="D425" s="36">
        <f>SUMIFS(СВЦЭМ!$L$34:$L$777,СВЦЭМ!$A$34:$A$777,$A425,СВЦЭМ!$B$34:$B$777,D$401)+'СЕТ СН'!$F$16</f>
        <v>0</v>
      </c>
      <c r="E425" s="36">
        <f>SUMIFS(СВЦЭМ!$L$34:$L$777,СВЦЭМ!$A$34:$A$777,$A425,СВЦЭМ!$B$34:$B$777,E$401)+'СЕТ СН'!$F$16</f>
        <v>0</v>
      </c>
      <c r="F425" s="36">
        <f>SUMIFS(СВЦЭМ!$L$34:$L$777,СВЦЭМ!$A$34:$A$777,$A425,СВЦЭМ!$B$34:$B$777,F$401)+'СЕТ СН'!$F$16</f>
        <v>0</v>
      </c>
      <c r="G425" s="36">
        <f>SUMIFS(СВЦЭМ!$L$34:$L$777,СВЦЭМ!$A$34:$A$777,$A425,СВЦЭМ!$B$34:$B$777,G$401)+'СЕТ СН'!$F$16</f>
        <v>0</v>
      </c>
      <c r="H425" s="36">
        <f>SUMIFS(СВЦЭМ!$L$34:$L$777,СВЦЭМ!$A$34:$A$777,$A425,СВЦЭМ!$B$34:$B$777,H$401)+'СЕТ СН'!$F$16</f>
        <v>0</v>
      </c>
      <c r="I425" s="36">
        <f>SUMIFS(СВЦЭМ!$L$34:$L$777,СВЦЭМ!$A$34:$A$777,$A425,СВЦЭМ!$B$34:$B$777,I$401)+'СЕТ СН'!$F$16</f>
        <v>0</v>
      </c>
      <c r="J425" s="36">
        <f>SUMIFS(СВЦЭМ!$L$34:$L$777,СВЦЭМ!$A$34:$A$777,$A425,СВЦЭМ!$B$34:$B$777,J$401)+'СЕТ СН'!$F$16</f>
        <v>0</v>
      </c>
      <c r="K425" s="36">
        <f>SUMIFS(СВЦЭМ!$L$34:$L$777,СВЦЭМ!$A$34:$A$777,$A425,СВЦЭМ!$B$34:$B$777,K$401)+'СЕТ СН'!$F$16</f>
        <v>0</v>
      </c>
      <c r="L425" s="36">
        <f>SUMIFS(СВЦЭМ!$L$34:$L$777,СВЦЭМ!$A$34:$A$777,$A425,СВЦЭМ!$B$34:$B$777,L$401)+'СЕТ СН'!$F$16</f>
        <v>0</v>
      </c>
      <c r="M425" s="36">
        <f>SUMIFS(СВЦЭМ!$L$34:$L$777,СВЦЭМ!$A$34:$A$777,$A425,СВЦЭМ!$B$34:$B$777,M$401)+'СЕТ СН'!$F$16</f>
        <v>0</v>
      </c>
      <c r="N425" s="36">
        <f>SUMIFS(СВЦЭМ!$L$34:$L$777,СВЦЭМ!$A$34:$A$777,$A425,СВЦЭМ!$B$34:$B$777,N$401)+'СЕТ СН'!$F$16</f>
        <v>0</v>
      </c>
      <c r="O425" s="36">
        <f>SUMIFS(СВЦЭМ!$L$34:$L$777,СВЦЭМ!$A$34:$A$777,$A425,СВЦЭМ!$B$34:$B$777,O$401)+'СЕТ СН'!$F$16</f>
        <v>0</v>
      </c>
      <c r="P425" s="36">
        <f>SUMIFS(СВЦЭМ!$L$34:$L$777,СВЦЭМ!$A$34:$A$777,$A425,СВЦЭМ!$B$34:$B$777,P$401)+'СЕТ СН'!$F$16</f>
        <v>0</v>
      </c>
      <c r="Q425" s="36">
        <f>SUMIFS(СВЦЭМ!$L$34:$L$777,СВЦЭМ!$A$34:$A$777,$A425,СВЦЭМ!$B$34:$B$777,Q$401)+'СЕТ СН'!$F$16</f>
        <v>0</v>
      </c>
      <c r="R425" s="36">
        <f>SUMIFS(СВЦЭМ!$L$34:$L$777,СВЦЭМ!$A$34:$A$777,$A425,СВЦЭМ!$B$34:$B$777,R$401)+'СЕТ СН'!$F$16</f>
        <v>0</v>
      </c>
      <c r="S425" s="36">
        <f>SUMIFS(СВЦЭМ!$L$34:$L$777,СВЦЭМ!$A$34:$A$777,$A425,СВЦЭМ!$B$34:$B$777,S$401)+'СЕТ СН'!$F$16</f>
        <v>0</v>
      </c>
      <c r="T425" s="36">
        <f>SUMIFS(СВЦЭМ!$L$34:$L$777,СВЦЭМ!$A$34:$A$777,$A425,СВЦЭМ!$B$34:$B$777,T$401)+'СЕТ СН'!$F$16</f>
        <v>0</v>
      </c>
      <c r="U425" s="36">
        <f>SUMIFS(СВЦЭМ!$L$34:$L$777,СВЦЭМ!$A$34:$A$777,$A425,СВЦЭМ!$B$34:$B$777,U$401)+'СЕТ СН'!$F$16</f>
        <v>0</v>
      </c>
      <c r="V425" s="36">
        <f>SUMIFS(СВЦЭМ!$L$34:$L$777,СВЦЭМ!$A$34:$A$777,$A425,СВЦЭМ!$B$34:$B$777,V$401)+'СЕТ СН'!$F$16</f>
        <v>0</v>
      </c>
      <c r="W425" s="36">
        <f>SUMIFS(СВЦЭМ!$L$34:$L$777,СВЦЭМ!$A$34:$A$777,$A425,СВЦЭМ!$B$34:$B$777,W$401)+'СЕТ СН'!$F$16</f>
        <v>0</v>
      </c>
      <c r="X425" s="36">
        <f>SUMIFS(СВЦЭМ!$L$34:$L$777,СВЦЭМ!$A$34:$A$777,$A425,СВЦЭМ!$B$34:$B$777,X$401)+'СЕТ СН'!$F$16</f>
        <v>0</v>
      </c>
      <c r="Y425" s="36">
        <f>SUMIFS(СВЦЭМ!$L$34:$L$777,СВЦЭМ!$A$34:$A$777,$A425,СВЦЭМ!$B$34:$B$777,Y$401)+'СЕТ СН'!$F$16</f>
        <v>0</v>
      </c>
    </row>
    <row r="426" spans="1:25" ht="15.75" hidden="1" x14ac:dyDescent="0.2">
      <c r="A426" s="35">
        <f t="shared" si="11"/>
        <v>44068</v>
      </c>
      <c r="B426" s="36">
        <f>SUMIFS(СВЦЭМ!$L$34:$L$777,СВЦЭМ!$A$34:$A$777,$A426,СВЦЭМ!$B$34:$B$777,B$401)+'СЕТ СН'!$F$16</f>
        <v>0</v>
      </c>
      <c r="C426" s="36">
        <f>SUMIFS(СВЦЭМ!$L$34:$L$777,СВЦЭМ!$A$34:$A$777,$A426,СВЦЭМ!$B$34:$B$777,C$401)+'СЕТ СН'!$F$16</f>
        <v>0</v>
      </c>
      <c r="D426" s="36">
        <f>SUMIFS(СВЦЭМ!$L$34:$L$777,СВЦЭМ!$A$34:$A$777,$A426,СВЦЭМ!$B$34:$B$777,D$401)+'СЕТ СН'!$F$16</f>
        <v>0</v>
      </c>
      <c r="E426" s="36">
        <f>SUMIFS(СВЦЭМ!$L$34:$L$777,СВЦЭМ!$A$34:$A$777,$A426,СВЦЭМ!$B$34:$B$777,E$401)+'СЕТ СН'!$F$16</f>
        <v>0</v>
      </c>
      <c r="F426" s="36">
        <f>SUMIFS(СВЦЭМ!$L$34:$L$777,СВЦЭМ!$A$34:$A$777,$A426,СВЦЭМ!$B$34:$B$777,F$401)+'СЕТ СН'!$F$16</f>
        <v>0</v>
      </c>
      <c r="G426" s="36">
        <f>SUMIFS(СВЦЭМ!$L$34:$L$777,СВЦЭМ!$A$34:$A$777,$A426,СВЦЭМ!$B$34:$B$777,G$401)+'СЕТ СН'!$F$16</f>
        <v>0</v>
      </c>
      <c r="H426" s="36">
        <f>SUMIFS(СВЦЭМ!$L$34:$L$777,СВЦЭМ!$A$34:$A$777,$A426,СВЦЭМ!$B$34:$B$777,H$401)+'СЕТ СН'!$F$16</f>
        <v>0</v>
      </c>
      <c r="I426" s="36">
        <f>SUMIFS(СВЦЭМ!$L$34:$L$777,СВЦЭМ!$A$34:$A$777,$A426,СВЦЭМ!$B$34:$B$777,I$401)+'СЕТ СН'!$F$16</f>
        <v>0</v>
      </c>
      <c r="J426" s="36">
        <f>SUMIFS(СВЦЭМ!$L$34:$L$777,СВЦЭМ!$A$34:$A$777,$A426,СВЦЭМ!$B$34:$B$777,J$401)+'СЕТ СН'!$F$16</f>
        <v>0</v>
      </c>
      <c r="K426" s="36">
        <f>SUMIFS(СВЦЭМ!$L$34:$L$777,СВЦЭМ!$A$34:$A$777,$A426,СВЦЭМ!$B$34:$B$777,K$401)+'СЕТ СН'!$F$16</f>
        <v>0</v>
      </c>
      <c r="L426" s="36">
        <f>SUMIFS(СВЦЭМ!$L$34:$L$777,СВЦЭМ!$A$34:$A$777,$A426,СВЦЭМ!$B$34:$B$777,L$401)+'СЕТ СН'!$F$16</f>
        <v>0</v>
      </c>
      <c r="M426" s="36">
        <f>SUMIFS(СВЦЭМ!$L$34:$L$777,СВЦЭМ!$A$34:$A$777,$A426,СВЦЭМ!$B$34:$B$777,M$401)+'СЕТ СН'!$F$16</f>
        <v>0</v>
      </c>
      <c r="N426" s="36">
        <f>SUMIFS(СВЦЭМ!$L$34:$L$777,СВЦЭМ!$A$34:$A$777,$A426,СВЦЭМ!$B$34:$B$777,N$401)+'СЕТ СН'!$F$16</f>
        <v>0</v>
      </c>
      <c r="O426" s="36">
        <f>SUMIFS(СВЦЭМ!$L$34:$L$777,СВЦЭМ!$A$34:$A$777,$A426,СВЦЭМ!$B$34:$B$777,O$401)+'СЕТ СН'!$F$16</f>
        <v>0</v>
      </c>
      <c r="P426" s="36">
        <f>SUMIFS(СВЦЭМ!$L$34:$L$777,СВЦЭМ!$A$34:$A$777,$A426,СВЦЭМ!$B$34:$B$777,P$401)+'СЕТ СН'!$F$16</f>
        <v>0</v>
      </c>
      <c r="Q426" s="36">
        <f>SUMIFS(СВЦЭМ!$L$34:$L$777,СВЦЭМ!$A$34:$A$777,$A426,СВЦЭМ!$B$34:$B$777,Q$401)+'СЕТ СН'!$F$16</f>
        <v>0</v>
      </c>
      <c r="R426" s="36">
        <f>SUMIFS(СВЦЭМ!$L$34:$L$777,СВЦЭМ!$A$34:$A$777,$A426,СВЦЭМ!$B$34:$B$777,R$401)+'СЕТ СН'!$F$16</f>
        <v>0</v>
      </c>
      <c r="S426" s="36">
        <f>SUMIFS(СВЦЭМ!$L$34:$L$777,СВЦЭМ!$A$34:$A$777,$A426,СВЦЭМ!$B$34:$B$777,S$401)+'СЕТ СН'!$F$16</f>
        <v>0</v>
      </c>
      <c r="T426" s="36">
        <f>SUMIFS(СВЦЭМ!$L$34:$L$777,СВЦЭМ!$A$34:$A$777,$A426,СВЦЭМ!$B$34:$B$777,T$401)+'СЕТ СН'!$F$16</f>
        <v>0</v>
      </c>
      <c r="U426" s="36">
        <f>SUMIFS(СВЦЭМ!$L$34:$L$777,СВЦЭМ!$A$34:$A$777,$A426,СВЦЭМ!$B$34:$B$777,U$401)+'СЕТ СН'!$F$16</f>
        <v>0</v>
      </c>
      <c r="V426" s="36">
        <f>SUMIFS(СВЦЭМ!$L$34:$L$777,СВЦЭМ!$A$34:$A$777,$A426,СВЦЭМ!$B$34:$B$777,V$401)+'СЕТ СН'!$F$16</f>
        <v>0</v>
      </c>
      <c r="W426" s="36">
        <f>SUMIFS(СВЦЭМ!$L$34:$L$777,СВЦЭМ!$A$34:$A$777,$A426,СВЦЭМ!$B$34:$B$777,W$401)+'СЕТ СН'!$F$16</f>
        <v>0</v>
      </c>
      <c r="X426" s="36">
        <f>SUMIFS(СВЦЭМ!$L$34:$L$777,СВЦЭМ!$A$34:$A$777,$A426,СВЦЭМ!$B$34:$B$777,X$401)+'СЕТ СН'!$F$16</f>
        <v>0</v>
      </c>
      <c r="Y426" s="36">
        <f>SUMIFS(СВЦЭМ!$L$34:$L$777,СВЦЭМ!$A$34:$A$777,$A426,СВЦЭМ!$B$34:$B$777,Y$401)+'СЕТ СН'!$F$16</f>
        <v>0</v>
      </c>
    </row>
    <row r="427" spans="1:25" ht="15.75" hidden="1" x14ac:dyDescent="0.2">
      <c r="A427" s="35">
        <f t="shared" si="11"/>
        <v>44069</v>
      </c>
      <c r="B427" s="36">
        <f>SUMIFS(СВЦЭМ!$L$34:$L$777,СВЦЭМ!$A$34:$A$777,$A427,СВЦЭМ!$B$34:$B$777,B$401)+'СЕТ СН'!$F$16</f>
        <v>0</v>
      </c>
      <c r="C427" s="36">
        <f>SUMIFS(СВЦЭМ!$L$34:$L$777,СВЦЭМ!$A$34:$A$777,$A427,СВЦЭМ!$B$34:$B$777,C$401)+'СЕТ СН'!$F$16</f>
        <v>0</v>
      </c>
      <c r="D427" s="36">
        <f>SUMIFS(СВЦЭМ!$L$34:$L$777,СВЦЭМ!$A$34:$A$777,$A427,СВЦЭМ!$B$34:$B$777,D$401)+'СЕТ СН'!$F$16</f>
        <v>0</v>
      </c>
      <c r="E427" s="36">
        <f>SUMIFS(СВЦЭМ!$L$34:$L$777,СВЦЭМ!$A$34:$A$777,$A427,СВЦЭМ!$B$34:$B$777,E$401)+'СЕТ СН'!$F$16</f>
        <v>0</v>
      </c>
      <c r="F427" s="36">
        <f>SUMIFS(СВЦЭМ!$L$34:$L$777,СВЦЭМ!$A$34:$A$777,$A427,СВЦЭМ!$B$34:$B$777,F$401)+'СЕТ СН'!$F$16</f>
        <v>0</v>
      </c>
      <c r="G427" s="36">
        <f>SUMIFS(СВЦЭМ!$L$34:$L$777,СВЦЭМ!$A$34:$A$777,$A427,СВЦЭМ!$B$34:$B$777,G$401)+'СЕТ СН'!$F$16</f>
        <v>0</v>
      </c>
      <c r="H427" s="36">
        <f>SUMIFS(СВЦЭМ!$L$34:$L$777,СВЦЭМ!$A$34:$A$777,$A427,СВЦЭМ!$B$34:$B$777,H$401)+'СЕТ СН'!$F$16</f>
        <v>0</v>
      </c>
      <c r="I427" s="36">
        <f>SUMIFS(СВЦЭМ!$L$34:$L$777,СВЦЭМ!$A$34:$A$777,$A427,СВЦЭМ!$B$34:$B$777,I$401)+'СЕТ СН'!$F$16</f>
        <v>0</v>
      </c>
      <c r="J427" s="36">
        <f>SUMIFS(СВЦЭМ!$L$34:$L$777,СВЦЭМ!$A$34:$A$777,$A427,СВЦЭМ!$B$34:$B$777,J$401)+'СЕТ СН'!$F$16</f>
        <v>0</v>
      </c>
      <c r="K427" s="36">
        <f>SUMIFS(СВЦЭМ!$L$34:$L$777,СВЦЭМ!$A$34:$A$777,$A427,СВЦЭМ!$B$34:$B$777,K$401)+'СЕТ СН'!$F$16</f>
        <v>0</v>
      </c>
      <c r="L427" s="36">
        <f>SUMIFS(СВЦЭМ!$L$34:$L$777,СВЦЭМ!$A$34:$A$777,$A427,СВЦЭМ!$B$34:$B$777,L$401)+'СЕТ СН'!$F$16</f>
        <v>0</v>
      </c>
      <c r="M427" s="36">
        <f>SUMIFS(СВЦЭМ!$L$34:$L$777,СВЦЭМ!$A$34:$A$777,$A427,СВЦЭМ!$B$34:$B$777,M$401)+'СЕТ СН'!$F$16</f>
        <v>0</v>
      </c>
      <c r="N427" s="36">
        <f>SUMIFS(СВЦЭМ!$L$34:$L$777,СВЦЭМ!$A$34:$A$777,$A427,СВЦЭМ!$B$34:$B$777,N$401)+'СЕТ СН'!$F$16</f>
        <v>0</v>
      </c>
      <c r="O427" s="36">
        <f>SUMIFS(СВЦЭМ!$L$34:$L$777,СВЦЭМ!$A$34:$A$777,$A427,СВЦЭМ!$B$34:$B$777,O$401)+'СЕТ СН'!$F$16</f>
        <v>0</v>
      </c>
      <c r="P427" s="36">
        <f>SUMIFS(СВЦЭМ!$L$34:$L$777,СВЦЭМ!$A$34:$A$777,$A427,СВЦЭМ!$B$34:$B$777,P$401)+'СЕТ СН'!$F$16</f>
        <v>0</v>
      </c>
      <c r="Q427" s="36">
        <f>SUMIFS(СВЦЭМ!$L$34:$L$777,СВЦЭМ!$A$34:$A$777,$A427,СВЦЭМ!$B$34:$B$777,Q$401)+'СЕТ СН'!$F$16</f>
        <v>0</v>
      </c>
      <c r="R427" s="36">
        <f>SUMIFS(СВЦЭМ!$L$34:$L$777,СВЦЭМ!$A$34:$A$777,$A427,СВЦЭМ!$B$34:$B$777,R$401)+'СЕТ СН'!$F$16</f>
        <v>0</v>
      </c>
      <c r="S427" s="36">
        <f>SUMIFS(СВЦЭМ!$L$34:$L$777,СВЦЭМ!$A$34:$A$777,$A427,СВЦЭМ!$B$34:$B$777,S$401)+'СЕТ СН'!$F$16</f>
        <v>0</v>
      </c>
      <c r="T427" s="36">
        <f>SUMIFS(СВЦЭМ!$L$34:$L$777,СВЦЭМ!$A$34:$A$777,$A427,СВЦЭМ!$B$34:$B$777,T$401)+'СЕТ СН'!$F$16</f>
        <v>0</v>
      </c>
      <c r="U427" s="36">
        <f>SUMIFS(СВЦЭМ!$L$34:$L$777,СВЦЭМ!$A$34:$A$777,$A427,СВЦЭМ!$B$34:$B$777,U$401)+'СЕТ СН'!$F$16</f>
        <v>0</v>
      </c>
      <c r="V427" s="36">
        <f>SUMIFS(СВЦЭМ!$L$34:$L$777,СВЦЭМ!$A$34:$A$777,$A427,СВЦЭМ!$B$34:$B$777,V$401)+'СЕТ СН'!$F$16</f>
        <v>0</v>
      </c>
      <c r="W427" s="36">
        <f>SUMIFS(СВЦЭМ!$L$34:$L$777,СВЦЭМ!$A$34:$A$777,$A427,СВЦЭМ!$B$34:$B$777,W$401)+'СЕТ СН'!$F$16</f>
        <v>0</v>
      </c>
      <c r="X427" s="36">
        <f>SUMIFS(СВЦЭМ!$L$34:$L$777,СВЦЭМ!$A$34:$A$777,$A427,СВЦЭМ!$B$34:$B$777,X$401)+'СЕТ СН'!$F$16</f>
        <v>0</v>
      </c>
      <c r="Y427" s="36">
        <f>SUMIFS(СВЦЭМ!$L$34:$L$777,СВЦЭМ!$A$34:$A$777,$A427,СВЦЭМ!$B$34:$B$777,Y$401)+'СЕТ СН'!$F$16</f>
        <v>0</v>
      </c>
    </row>
    <row r="428" spans="1:25" ht="15.75" hidden="1" x14ac:dyDescent="0.2">
      <c r="A428" s="35">
        <f t="shared" si="11"/>
        <v>44070</v>
      </c>
      <c r="B428" s="36">
        <f>SUMIFS(СВЦЭМ!$L$34:$L$777,СВЦЭМ!$A$34:$A$777,$A428,СВЦЭМ!$B$34:$B$777,B$401)+'СЕТ СН'!$F$16</f>
        <v>0</v>
      </c>
      <c r="C428" s="36">
        <f>SUMIFS(СВЦЭМ!$L$34:$L$777,СВЦЭМ!$A$34:$A$777,$A428,СВЦЭМ!$B$34:$B$777,C$401)+'СЕТ СН'!$F$16</f>
        <v>0</v>
      </c>
      <c r="D428" s="36">
        <f>SUMIFS(СВЦЭМ!$L$34:$L$777,СВЦЭМ!$A$34:$A$777,$A428,СВЦЭМ!$B$34:$B$777,D$401)+'СЕТ СН'!$F$16</f>
        <v>0</v>
      </c>
      <c r="E428" s="36">
        <f>SUMIFS(СВЦЭМ!$L$34:$L$777,СВЦЭМ!$A$34:$A$777,$A428,СВЦЭМ!$B$34:$B$777,E$401)+'СЕТ СН'!$F$16</f>
        <v>0</v>
      </c>
      <c r="F428" s="36">
        <f>SUMIFS(СВЦЭМ!$L$34:$L$777,СВЦЭМ!$A$34:$A$777,$A428,СВЦЭМ!$B$34:$B$777,F$401)+'СЕТ СН'!$F$16</f>
        <v>0</v>
      </c>
      <c r="G428" s="36">
        <f>SUMIFS(СВЦЭМ!$L$34:$L$777,СВЦЭМ!$A$34:$A$777,$A428,СВЦЭМ!$B$34:$B$777,G$401)+'СЕТ СН'!$F$16</f>
        <v>0</v>
      </c>
      <c r="H428" s="36">
        <f>SUMIFS(СВЦЭМ!$L$34:$L$777,СВЦЭМ!$A$34:$A$777,$A428,СВЦЭМ!$B$34:$B$777,H$401)+'СЕТ СН'!$F$16</f>
        <v>0</v>
      </c>
      <c r="I428" s="36">
        <f>SUMIFS(СВЦЭМ!$L$34:$L$777,СВЦЭМ!$A$34:$A$777,$A428,СВЦЭМ!$B$34:$B$777,I$401)+'СЕТ СН'!$F$16</f>
        <v>0</v>
      </c>
      <c r="J428" s="36">
        <f>SUMIFS(СВЦЭМ!$L$34:$L$777,СВЦЭМ!$A$34:$A$777,$A428,СВЦЭМ!$B$34:$B$777,J$401)+'СЕТ СН'!$F$16</f>
        <v>0</v>
      </c>
      <c r="K428" s="36">
        <f>SUMIFS(СВЦЭМ!$L$34:$L$777,СВЦЭМ!$A$34:$A$777,$A428,СВЦЭМ!$B$34:$B$777,K$401)+'СЕТ СН'!$F$16</f>
        <v>0</v>
      </c>
      <c r="L428" s="36">
        <f>SUMIFS(СВЦЭМ!$L$34:$L$777,СВЦЭМ!$A$34:$A$777,$A428,СВЦЭМ!$B$34:$B$777,L$401)+'СЕТ СН'!$F$16</f>
        <v>0</v>
      </c>
      <c r="M428" s="36">
        <f>SUMIFS(СВЦЭМ!$L$34:$L$777,СВЦЭМ!$A$34:$A$777,$A428,СВЦЭМ!$B$34:$B$777,M$401)+'СЕТ СН'!$F$16</f>
        <v>0</v>
      </c>
      <c r="N428" s="36">
        <f>SUMIFS(СВЦЭМ!$L$34:$L$777,СВЦЭМ!$A$34:$A$777,$A428,СВЦЭМ!$B$34:$B$777,N$401)+'СЕТ СН'!$F$16</f>
        <v>0</v>
      </c>
      <c r="O428" s="36">
        <f>SUMIFS(СВЦЭМ!$L$34:$L$777,СВЦЭМ!$A$34:$A$777,$A428,СВЦЭМ!$B$34:$B$777,O$401)+'СЕТ СН'!$F$16</f>
        <v>0</v>
      </c>
      <c r="P428" s="36">
        <f>SUMIFS(СВЦЭМ!$L$34:$L$777,СВЦЭМ!$A$34:$A$777,$A428,СВЦЭМ!$B$34:$B$777,P$401)+'СЕТ СН'!$F$16</f>
        <v>0</v>
      </c>
      <c r="Q428" s="36">
        <f>SUMIFS(СВЦЭМ!$L$34:$L$777,СВЦЭМ!$A$34:$A$777,$A428,СВЦЭМ!$B$34:$B$777,Q$401)+'СЕТ СН'!$F$16</f>
        <v>0</v>
      </c>
      <c r="R428" s="36">
        <f>SUMIFS(СВЦЭМ!$L$34:$L$777,СВЦЭМ!$A$34:$A$777,$A428,СВЦЭМ!$B$34:$B$777,R$401)+'СЕТ СН'!$F$16</f>
        <v>0</v>
      </c>
      <c r="S428" s="36">
        <f>SUMIFS(СВЦЭМ!$L$34:$L$777,СВЦЭМ!$A$34:$A$777,$A428,СВЦЭМ!$B$34:$B$777,S$401)+'СЕТ СН'!$F$16</f>
        <v>0</v>
      </c>
      <c r="T428" s="36">
        <f>SUMIFS(СВЦЭМ!$L$34:$L$777,СВЦЭМ!$A$34:$A$777,$A428,СВЦЭМ!$B$34:$B$777,T$401)+'СЕТ СН'!$F$16</f>
        <v>0</v>
      </c>
      <c r="U428" s="36">
        <f>SUMIFS(СВЦЭМ!$L$34:$L$777,СВЦЭМ!$A$34:$A$777,$A428,СВЦЭМ!$B$34:$B$777,U$401)+'СЕТ СН'!$F$16</f>
        <v>0</v>
      </c>
      <c r="V428" s="36">
        <f>SUMIFS(СВЦЭМ!$L$34:$L$777,СВЦЭМ!$A$34:$A$777,$A428,СВЦЭМ!$B$34:$B$777,V$401)+'СЕТ СН'!$F$16</f>
        <v>0</v>
      </c>
      <c r="W428" s="36">
        <f>SUMIFS(СВЦЭМ!$L$34:$L$777,СВЦЭМ!$A$34:$A$777,$A428,СВЦЭМ!$B$34:$B$777,W$401)+'СЕТ СН'!$F$16</f>
        <v>0</v>
      </c>
      <c r="X428" s="36">
        <f>SUMIFS(СВЦЭМ!$L$34:$L$777,СВЦЭМ!$A$34:$A$777,$A428,СВЦЭМ!$B$34:$B$777,X$401)+'СЕТ СН'!$F$16</f>
        <v>0</v>
      </c>
      <c r="Y428" s="36">
        <f>SUMIFS(СВЦЭМ!$L$34:$L$777,СВЦЭМ!$A$34:$A$777,$A428,СВЦЭМ!$B$34:$B$777,Y$401)+'СЕТ СН'!$F$16</f>
        <v>0</v>
      </c>
    </row>
    <row r="429" spans="1:25" ht="15.75" hidden="1" x14ac:dyDescent="0.2">
      <c r="A429" s="35">
        <f t="shared" si="11"/>
        <v>44071</v>
      </c>
      <c r="B429" s="36">
        <f>SUMIFS(СВЦЭМ!$L$34:$L$777,СВЦЭМ!$A$34:$A$777,$A429,СВЦЭМ!$B$34:$B$777,B$401)+'СЕТ СН'!$F$16</f>
        <v>0</v>
      </c>
      <c r="C429" s="36">
        <f>SUMIFS(СВЦЭМ!$L$34:$L$777,СВЦЭМ!$A$34:$A$777,$A429,СВЦЭМ!$B$34:$B$777,C$401)+'СЕТ СН'!$F$16</f>
        <v>0</v>
      </c>
      <c r="D429" s="36">
        <f>SUMIFS(СВЦЭМ!$L$34:$L$777,СВЦЭМ!$A$34:$A$777,$A429,СВЦЭМ!$B$34:$B$777,D$401)+'СЕТ СН'!$F$16</f>
        <v>0</v>
      </c>
      <c r="E429" s="36">
        <f>SUMIFS(СВЦЭМ!$L$34:$L$777,СВЦЭМ!$A$34:$A$777,$A429,СВЦЭМ!$B$34:$B$777,E$401)+'СЕТ СН'!$F$16</f>
        <v>0</v>
      </c>
      <c r="F429" s="36">
        <f>SUMIFS(СВЦЭМ!$L$34:$L$777,СВЦЭМ!$A$34:$A$777,$A429,СВЦЭМ!$B$34:$B$777,F$401)+'СЕТ СН'!$F$16</f>
        <v>0</v>
      </c>
      <c r="G429" s="36">
        <f>SUMIFS(СВЦЭМ!$L$34:$L$777,СВЦЭМ!$A$34:$A$777,$A429,СВЦЭМ!$B$34:$B$777,G$401)+'СЕТ СН'!$F$16</f>
        <v>0</v>
      </c>
      <c r="H429" s="36">
        <f>SUMIFS(СВЦЭМ!$L$34:$L$777,СВЦЭМ!$A$34:$A$777,$A429,СВЦЭМ!$B$34:$B$777,H$401)+'СЕТ СН'!$F$16</f>
        <v>0</v>
      </c>
      <c r="I429" s="36">
        <f>SUMIFS(СВЦЭМ!$L$34:$L$777,СВЦЭМ!$A$34:$A$777,$A429,СВЦЭМ!$B$34:$B$777,I$401)+'СЕТ СН'!$F$16</f>
        <v>0</v>
      </c>
      <c r="J429" s="36">
        <f>SUMIFS(СВЦЭМ!$L$34:$L$777,СВЦЭМ!$A$34:$A$777,$A429,СВЦЭМ!$B$34:$B$777,J$401)+'СЕТ СН'!$F$16</f>
        <v>0</v>
      </c>
      <c r="K429" s="36">
        <f>SUMIFS(СВЦЭМ!$L$34:$L$777,СВЦЭМ!$A$34:$A$777,$A429,СВЦЭМ!$B$34:$B$777,K$401)+'СЕТ СН'!$F$16</f>
        <v>0</v>
      </c>
      <c r="L429" s="36">
        <f>SUMIFS(СВЦЭМ!$L$34:$L$777,СВЦЭМ!$A$34:$A$777,$A429,СВЦЭМ!$B$34:$B$777,L$401)+'СЕТ СН'!$F$16</f>
        <v>0</v>
      </c>
      <c r="M429" s="36">
        <f>SUMIFS(СВЦЭМ!$L$34:$L$777,СВЦЭМ!$A$34:$A$777,$A429,СВЦЭМ!$B$34:$B$777,M$401)+'СЕТ СН'!$F$16</f>
        <v>0</v>
      </c>
      <c r="N429" s="36">
        <f>SUMIFS(СВЦЭМ!$L$34:$L$777,СВЦЭМ!$A$34:$A$777,$A429,СВЦЭМ!$B$34:$B$777,N$401)+'СЕТ СН'!$F$16</f>
        <v>0</v>
      </c>
      <c r="O429" s="36">
        <f>SUMIFS(СВЦЭМ!$L$34:$L$777,СВЦЭМ!$A$34:$A$777,$A429,СВЦЭМ!$B$34:$B$777,O$401)+'СЕТ СН'!$F$16</f>
        <v>0</v>
      </c>
      <c r="P429" s="36">
        <f>SUMIFS(СВЦЭМ!$L$34:$L$777,СВЦЭМ!$A$34:$A$777,$A429,СВЦЭМ!$B$34:$B$777,P$401)+'СЕТ СН'!$F$16</f>
        <v>0</v>
      </c>
      <c r="Q429" s="36">
        <f>SUMIFS(СВЦЭМ!$L$34:$L$777,СВЦЭМ!$A$34:$A$777,$A429,СВЦЭМ!$B$34:$B$777,Q$401)+'СЕТ СН'!$F$16</f>
        <v>0</v>
      </c>
      <c r="R429" s="36">
        <f>SUMIFS(СВЦЭМ!$L$34:$L$777,СВЦЭМ!$A$34:$A$777,$A429,СВЦЭМ!$B$34:$B$777,R$401)+'СЕТ СН'!$F$16</f>
        <v>0</v>
      </c>
      <c r="S429" s="36">
        <f>SUMIFS(СВЦЭМ!$L$34:$L$777,СВЦЭМ!$A$34:$A$777,$A429,СВЦЭМ!$B$34:$B$777,S$401)+'СЕТ СН'!$F$16</f>
        <v>0</v>
      </c>
      <c r="T429" s="36">
        <f>SUMIFS(СВЦЭМ!$L$34:$L$777,СВЦЭМ!$A$34:$A$777,$A429,СВЦЭМ!$B$34:$B$777,T$401)+'СЕТ СН'!$F$16</f>
        <v>0</v>
      </c>
      <c r="U429" s="36">
        <f>SUMIFS(СВЦЭМ!$L$34:$L$777,СВЦЭМ!$A$34:$A$777,$A429,СВЦЭМ!$B$34:$B$777,U$401)+'СЕТ СН'!$F$16</f>
        <v>0</v>
      </c>
      <c r="V429" s="36">
        <f>SUMIFS(СВЦЭМ!$L$34:$L$777,СВЦЭМ!$A$34:$A$777,$A429,СВЦЭМ!$B$34:$B$777,V$401)+'СЕТ СН'!$F$16</f>
        <v>0</v>
      </c>
      <c r="W429" s="36">
        <f>SUMIFS(СВЦЭМ!$L$34:$L$777,СВЦЭМ!$A$34:$A$777,$A429,СВЦЭМ!$B$34:$B$777,W$401)+'СЕТ СН'!$F$16</f>
        <v>0</v>
      </c>
      <c r="X429" s="36">
        <f>SUMIFS(СВЦЭМ!$L$34:$L$777,СВЦЭМ!$A$34:$A$777,$A429,СВЦЭМ!$B$34:$B$777,X$401)+'СЕТ СН'!$F$16</f>
        <v>0</v>
      </c>
      <c r="Y429" s="36">
        <f>SUMIFS(СВЦЭМ!$L$34:$L$777,СВЦЭМ!$A$34:$A$777,$A429,СВЦЭМ!$B$34:$B$777,Y$401)+'СЕТ СН'!$F$16</f>
        <v>0</v>
      </c>
    </row>
    <row r="430" spans="1:25" ht="15.75" hidden="1" x14ac:dyDescent="0.2">
      <c r="A430" s="35">
        <f t="shared" si="11"/>
        <v>44072</v>
      </c>
      <c r="B430" s="36">
        <f>SUMIFS(СВЦЭМ!$L$34:$L$777,СВЦЭМ!$A$34:$A$777,$A430,СВЦЭМ!$B$34:$B$777,B$401)+'СЕТ СН'!$F$16</f>
        <v>0</v>
      </c>
      <c r="C430" s="36">
        <f>SUMIFS(СВЦЭМ!$L$34:$L$777,СВЦЭМ!$A$34:$A$777,$A430,СВЦЭМ!$B$34:$B$777,C$401)+'СЕТ СН'!$F$16</f>
        <v>0</v>
      </c>
      <c r="D430" s="36">
        <f>SUMIFS(СВЦЭМ!$L$34:$L$777,СВЦЭМ!$A$34:$A$777,$A430,СВЦЭМ!$B$34:$B$777,D$401)+'СЕТ СН'!$F$16</f>
        <v>0</v>
      </c>
      <c r="E430" s="36">
        <f>SUMIFS(СВЦЭМ!$L$34:$L$777,СВЦЭМ!$A$34:$A$777,$A430,СВЦЭМ!$B$34:$B$777,E$401)+'СЕТ СН'!$F$16</f>
        <v>0</v>
      </c>
      <c r="F430" s="36">
        <f>SUMIFS(СВЦЭМ!$L$34:$L$777,СВЦЭМ!$A$34:$A$777,$A430,СВЦЭМ!$B$34:$B$777,F$401)+'СЕТ СН'!$F$16</f>
        <v>0</v>
      </c>
      <c r="G430" s="36">
        <f>SUMIFS(СВЦЭМ!$L$34:$L$777,СВЦЭМ!$A$34:$A$777,$A430,СВЦЭМ!$B$34:$B$777,G$401)+'СЕТ СН'!$F$16</f>
        <v>0</v>
      </c>
      <c r="H430" s="36">
        <f>SUMIFS(СВЦЭМ!$L$34:$L$777,СВЦЭМ!$A$34:$A$777,$A430,СВЦЭМ!$B$34:$B$777,H$401)+'СЕТ СН'!$F$16</f>
        <v>0</v>
      </c>
      <c r="I430" s="36">
        <f>SUMIFS(СВЦЭМ!$L$34:$L$777,СВЦЭМ!$A$34:$A$777,$A430,СВЦЭМ!$B$34:$B$777,I$401)+'СЕТ СН'!$F$16</f>
        <v>0</v>
      </c>
      <c r="J430" s="36">
        <f>SUMIFS(СВЦЭМ!$L$34:$L$777,СВЦЭМ!$A$34:$A$777,$A430,СВЦЭМ!$B$34:$B$777,J$401)+'СЕТ СН'!$F$16</f>
        <v>0</v>
      </c>
      <c r="K430" s="36">
        <f>SUMIFS(СВЦЭМ!$L$34:$L$777,СВЦЭМ!$A$34:$A$777,$A430,СВЦЭМ!$B$34:$B$777,K$401)+'СЕТ СН'!$F$16</f>
        <v>0</v>
      </c>
      <c r="L430" s="36">
        <f>SUMIFS(СВЦЭМ!$L$34:$L$777,СВЦЭМ!$A$34:$A$777,$A430,СВЦЭМ!$B$34:$B$777,L$401)+'СЕТ СН'!$F$16</f>
        <v>0</v>
      </c>
      <c r="M430" s="36">
        <f>SUMIFS(СВЦЭМ!$L$34:$L$777,СВЦЭМ!$A$34:$A$777,$A430,СВЦЭМ!$B$34:$B$777,M$401)+'СЕТ СН'!$F$16</f>
        <v>0</v>
      </c>
      <c r="N430" s="36">
        <f>SUMIFS(СВЦЭМ!$L$34:$L$777,СВЦЭМ!$A$34:$A$777,$A430,СВЦЭМ!$B$34:$B$777,N$401)+'СЕТ СН'!$F$16</f>
        <v>0</v>
      </c>
      <c r="O430" s="36">
        <f>SUMIFS(СВЦЭМ!$L$34:$L$777,СВЦЭМ!$A$34:$A$777,$A430,СВЦЭМ!$B$34:$B$777,O$401)+'СЕТ СН'!$F$16</f>
        <v>0</v>
      </c>
      <c r="P430" s="36">
        <f>SUMIFS(СВЦЭМ!$L$34:$L$777,СВЦЭМ!$A$34:$A$777,$A430,СВЦЭМ!$B$34:$B$777,P$401)+'СЕТ СН'!$F$16</f>
        <v>0</v>
      </c>
      <c r="Q430" s="36">
        <f>SUMIFS(СВЦЭМ!$L$34:$L$777,СВЦЭМ!$A$34:$A$777,$A430,СВЦЭМ!$B$34:$B$777,Q$401)+'СЕТ СН'!$F$16</f>
        <v>0</v>
      </c>
      <c r="R430" s="36">
        <f>SUMIFS(СВЦЭМ!$L$34:$L$777,СВЦЭМ!$A$34:$A$777,$A430,СВЦЭМ!$B$34:$B$777,R$401)+'СЕТ СН'!$F$16</f>
        <v>0</v>
      </c>
      <c r="S430" s="36">
        <f>SUMIFS(СВЦЭМ!$L$34:$L$777,СВЦЭМ!$A$34:$A$777,$A430,СВЦЭМ!$B$34:$B$777,S$401)+'СЕТ СН'!$F$16</f>
        <v>0</v>
      </c>
      <c r="T430" s="36">
        <f>SUMIFS(СВЦЭМ!$L$34:$L$777,СВЦЭМ!$A$34:$A$777,$A430,СВЦЭМ!$B$34:$B$777,T$401)+'СЕТ СН'!$F$16</f>
        <v>0</v>
      </c>
      <c r="U430" s="36">
        <f>SUMIFS(СВЦЭМ!$L$34:$L$777,СВЦЭМ!$A$34:$A$777,$A430,СВЦЭМ!$B$34:$B$777,U$401)+'СЕТ СН'!$F$16</f>
        <v>0</v>
      </c>
      <c r="V430" s="36">
        <f>SUMIFS(СВЦЭМ!$L$34:$L$777,СВЦЭМ!$A$34:$A$777,$A430,СВЦЭМ!$B$34:$B$777,V$401)+'СЕТ СН'!$F$16</f>
        <v>0</v>
      </c>
      <c r="W430" s="36">
        <f>SUMIFS(СВЦЭМ!$L$34:$L$777,СВЦЭМ!$A$34:$A$777,$A430,СВЦЭМ!$B$34:$B$777,W$401)+'СЕТ СН'!$F$16</f>
        <v>0</v>
      </c>
      <c r="X430" s="36">
        <f>SUMIFS(СВЦЭМ!$L$34:$L$777,СВЦЭМ!$A$34:$A$777,$A430,СВЦЭМ!$B$34:$B$777,X$401)+'СЕТ СН'!$F$16</f>
        <v>0</v>
      </c>
      <c r="Y430" s="36">
        <f>SUMIFS(СВЦЭМ!$L$34:$L$777,СВЦЭМ!$A$34:$A$777,$A430,СВЦЭМ!$B$34:$B$777,Y$401)+'СЕТ СН'!$F$16</f>
        <v>0</v>
      </c>
    </row>
    <row r="431" spans="1:25" ht="15.75" hidden="1" x14ac:dyDescent="0.2">
      <c r="A431" s="35">
        <f t="shared" si="11"/>
        <v>44073</v>
      </c>
      <c r="B431" s="36">
        <f>SUMIFS(СВЦЭМ!$L$34:$L$777,СВЦЭМ!$A$34:$A$777,$A431,СВЦЭМ!$B$34:$B$777,B$401)+'СЕТ СН'!$F$16</f>
        <v>0</v>
      </c>
      <c r="C431" s="36">
        <f>SUMIFS(СВЦЭМ!$L$34:$L$777,СВЦЭМ!$A$34:$A$777,$A431,СВЦЭМ!$B$34:$B$777,C$401)+'СЕТ СН'!$F$16</f>
        <v>0</v>
      </c>
      <c r="D431" s="36">
        <f>SUMIFS(СВЦЭМ!$L$34:$L$777,СВЦЭМ!$A$34:$A$777,$A431,СВЦЭМ!$B$34:$B$777,D$401)+'СЕТ СН'!$F$16</f>
        <v>0</v>
      </c>
      <c r="E431" s="36">
        <f>SUMIFS(СВЦЭМ!$L$34:$L$777,СВЦЭМ!$A$34:$A$777,$A431,СВЦЭМ!$B$34:$B$777,E$401)+'СЕТ СН'!$F$16</f>
        <v>0</v>
      </c>
      <c r="F431" s="36">
        <f>SUMIFS(СВЦЭМ!$L$34:$L$777,СВЦЭМ!$A$34:$A$777,$A431,СВЦЭМ!$B$34:$B$777,F$401)+'СЕТ СН'!$F$16</f>
        <v>0</v>
      </c>
      <c r="G431" s="36">
        <f>SUMIFS(СВЦЭМ!$L$34:$L$777,СВЦЭМ!$A$34:$A$777,$A431,СВЦЭМ!$B$34:$B$777,G$401)+'СЕТ СН'!$F$16</f>
        <v>0</v>
      </c>
      <c r="H431" s="36">
        <f>SUMIFS(СВЦЭМ!$L$34:$L$777,СВЦЭМ!$A$34:$A$777,$A431,СВЦЭМ!$B$34:$B$777,H$401)+'СЕТ СН'!$F$16</f>
        <v>0</v>
      </c>
      <c r="I431" s="36">
        <f>SUMIFS(СВЦЭМ!$L$34:$L$777,СВЦЭМ!$A$34:$A$777,$A431,СВЦЭМ!$B$34:$B$777,I$401)+'СЕТ СН'!$F$16</f>
        <v>0</v>
      </c>
      <c r="J431" s="36">
        <f>SUMIFS(СВЦЭМ!$L$34:$L$777,СВЦЭМ!$A$34:$A$777,$A431,СВЦЭМ!$B$34:$B$777,J$401)+'СЕТ СН'!$F$16</f>
        <v>0</v>
      </c>
      <c r="K431" s="36">
        <f>SUMIFS(СВЦЭМ!$L$34:$L$777,СВЦЭМ!$A$34:$A$777,$A431,СВЦЭМ!$B$34:$B$777,K$401)+'СЕТ СН'!$F$16</f>
        <v>0</v>
      </c>
      <c r="L431" s="36">
        <f>SUMIFS(СВЦЭМ!$L$34:$L$777,СВЦЭМ!$A$34:$A$777,$A431,СВЦЭМ!$B$34:$B$777,L$401)+'СЕТ СН'!$F$16</f>
        <v>0</v>
      </c>
      <c r="M431" s="36">
        <f>SUMIFS(СВЦЭМ!$L$34:$L$777,СВЦЭМ!$A$34:$A$777,$A431,СВЦЭМ!$B$34:$B$777,M$401)+'СЕТ СН'!$F$16</f>
        <v>0</v>
      </c>
      <c r="N431" s="36">
        <f>SUMIFS(СВЦЭМ!$L$34:$L$777,СВЦЭМ!$A$34:$A$777,$A431,СВЦЭМ!$B$34:$B$777,N$401)+'СЕТ СН'!$F$16</f>
        <v>0</v>
      </c>
      <c r="O431" s="36">
        <f>SUMIFS(СВЦЭМ!$L$34:$L$777,СВЦЭМ!$A$34:$A$777,$A431,СВЦЭМ!$B$34:$B$777,O$401)+'СЕТ СН'!$F$16</f>
        <v>0</v>
      </c>
      <c r="P431" s="36">
        <f>SUMIFS(СВЦЭМ!$L$34:$L$777,СВЦЭМ!$A$34:$A$777,$A431,СВЦЭМ!$B$34:$B$777,P$401)+'СЕТ СН'!$F$16</f>
        <v>0</v>
      </c>
      <c r="Q431" s="36">
        <f>SUMIFS(СВЦЭМ!$L$34:$L$777,СВЦЭМ!$A$34:$A$777,$A431,СВЦЭМ!$B$34:$B$777,Q$401)+'СЕТ СН'!$F$16</f>
        <v>0</v>
      </c>
      <c r="R431" s="36">
        <f>SUMIFS(СВЦЭМ!$L$34:$L$777,СВЦЭМ!$A$34:$A$777,$A431,СВЦЭМ!$B$34:$B$777,R$401)+'СЕТ СН'!$F$16</f>
        <v>0</v>
      </c>
      <c r="S431" s="36">
        <f>SUMIFS(СВЦЭМ!$L$34:$L$777,СВЦЭМ!$A$34:$A$777,$A431,СВЦЭМ!$B$34:$B$777,S$401)+'СЕТ СН'!$F$16</f>
        <v>0</v>
      </c>
      <c r="T431" s="36">
        <f>SUMIFS(СВЦЭМ!$L$34:$L$777,СВЦЭМ!$A$34:$A$777,$A431,СВЦЭМ!$B$34:$B$777,T$401)+'СЕТ СН'!$F$16</f>
        <v>0</v>
      </c>
      <c r="U431" s="36">
        <f>SUMIFS(СВЦЭМ!$L$34:$L$777,СВЦЭМ!$A$34:$A$777,$A431,СВЦЭМ!$B$34:$B$777,U$401)+'СЕТ СН'!$F$16</f>
        <v>0</v>
      </c>
      <c r="V431" s="36">
        <f>SUMIFS(СВЦЭМ!$L$34:$L$777,СВЦЭМ!$A$34:$A$777,$A431,СВЦЭМ!$B$34:$B$777,V$401)+'СЕТ СН'!$F$16</f>
        <v>0</v>
      </c>
      <c r="W431" s="36">
        <f>SUMIFS(СВЦЭМ!$L$34:$L$777,СВЦЭМ!$A$34:$A$777,$A431,СВЦЭМ!$B$34:$B$777,W$401)+'СЕТ СН'!$F$16</f>
        <v>0</v>
      </c>
      <c r="X431" s="36">
        <f>SUMIFS(СВЦЭМ!$L$34:$L$777,СВЦЭМ!$A$34:$A$777,$A431,СВЦЭМ!$B$34:$B$777,X$401)+'СЕТ СН'!$F$16</f>
        <v>0</v>
      </c>
      <c r="Y431" s="36">
        <f>SUMIFS(СВЦЭМ!$L$34:$L$777,СВЦЭМ!$A$34:$A$777,$A431,СВЦЭМ!$B$34:$B$777,Y$401)+'СЕТ СН'!$F$16</f>
        <v>0</v>
      </c>
    </row>
    <row r="432" spans="1:25" ht="15.75" hidden="1" x14ac:dyDescent="0.2">
      <c r="A432" s="35">
        <f t="shared" si="11"/>
        <v>44074</v>
      </c>
      <c r="B432" s="36">
        <f>SUMIFS(СВЦЭМ!$L$34:$L$777,СВЦЭМ!$A$34:$A$777,$A432,СВЦЭМ!$B$34:$B$777,B$401)+'СЕТ СН'!$F$16</f>
        <v>0</v>
      </c>
      <c r="C432" s="36">
        <f>SUMIFS(СВЦЭМ!$L$34:$L$777,СВЦЭМ!$A$34:$A$777,$A432,СВЦЭМ!$B$34:$B$777,C$401)+'СЕТ СН'!$F$16</f>
        <v>0</v>
      </c>
      <c r="D432" s="36">
        <f>SUMIFS(СВЦЭМ!$L$34:$L$777,СВЦЭМ!$A$34:$A$777,$A432,СВЦЭМ!$B$34:$B$777,D$401)+'СЕТ СН'!$F$16</f>
        <v>0</v>
      </c>
      <c r="E432" s="36">
        <f>SUMIFS(СВЦЭМ!$L$34:$L$777,СВЦЭМ!$A$34:$A$777,$A432,СВЦЭМ!$B$34:$B$777,E$401)+'СЕТ СН'!$F$16</f>
        <v>0</v>
      </c>
      <c r="F432" s="36">
        <f>SUMIFS(СВЦЭМ!$L$34:$L$777,СВЦЭМ!$A$34:$A$777,$A432,СВЦЭМ!$B$34:$B$777,F$401)+'СЕТ СН'!$F$16</f>
        <v>0</v>
      </c>
      <c r="G432" s="36">
        <f>SUMIFS(СВЦЭМ!$L$34:$L$777,СВЦЭМ!$A$34:$A$777,$A432,СВЦЭМ!$B$34:$B$777,G$401)+'СЕТ СН'!$F$16</f>
        <v>0</v>
      </c>
      <c r="H432" s="36">
        <f>SUMIFS(СВЦЭМ!$L$34:$L$777,СВЦЭМ!$A$34:$A$777,$A432,СВЦЭМ!$B$34:$B$777,H$401)+'СЕТ СН'!$F$16</f>
        <v>0</v>
      </c>
      <c r="I432" s="36">
        <f>SUMIFS(СВЦЭМ!$L$34:$L$777,СВЦЭМ!$A$34:$A$777,$A432,СВЦЭМ!$B$34:$B$777,I$401)+'СЕТ СН'!$F$16</f>
        <v>0</v>
      </c>
      <c r="J432" s="36">
        <f>SUMIFS(СВЦЭМ!$L$34:$L$777,СВЦЭМ!$A$34:$A$777,$A432,СВЦЭМ!$B$34:$B$777,J$401)+'СЕТ СН'!$F$16</f>
        <v>0</v>
      </c>
      <c r="K432" s="36">
        <f>SUMIFS(СВЦЭМ!$L$34:$L$777,СВЦЭМ!$A$34:$A$777,$A432,СВЦЭМ!$B$34:$B$777,K$401)+'СЕТ СН'!$F$16</f>
        <v>0</v>
      </c>
      <c r="L432" s="36">
        <f>SUMIFS(СВЦЭМ!$L$34:$L$777,СВЦЭМ!$A$34:$A$777,$A432,СВЦЭМ!$B$34:$B$777,L$401)+'СЕТ СН'!$F$16</f>
        <v>0</v>
      </c>
      <c r="M432" s="36">
        <f>SUMIFS(СВЦЭМ!$L$34:$L$777,СВЦЭМ!$A$34:$A$777,$A432,СВЦЭМ!$B$34:$B$777,M$401)+'СЕТ СН'!$F$16</f>
        <v>0</v>
      </c>
      <c r="N432" s="36">
        <f>SUMIFS(СВЦЭМ!$L$34:$L$777,СВЦЭМ!$A$34:$A$777,$A432,СВЦЭМ!$B$34:$B$777,N$401)+'СЕТ СН'!$F$16</f>
        <v>0</v>
      </c>
      <c r="O432" s="36">
        <f>SUMIFS(СВЦЭМ!$L$34:$L$777,СВЦЭМ!$A$34:$A$777,$A432,СВЦЭМ!$B$34:$B$777,O$401)+'СЕТ СН'!$F$16</f>
        <v>0</v>
      </c>
      <c r="P432" s="36">
        <f>SUMIFS(СВЦЭМ!$L$34:$L$777,СВЦЭМ!$A$34:$A$777,$A432,СВЦЭМ!$B$34:$B$777,P$401)+'СЕТ СН'!$F$16</f>
        <v>0</v>
      </c>
      <c r="Q432" s="36">
        <f>SUMIFS(СВЦЭМ!$L$34:$L$777,СВЦЭМ!$A$34:$A$777,$A432,СВЦЭМ!$B$34:$B$777,Q$401)+'СЕТ СН'!$F$16</f>
        <v>0</v>
      </c>
      <c r="R432" s="36">
        <f>SUMIFS(СВЦЭМ!$L$34:$L$777,СВЦЭМ!$A$34:$A$777,$A432,СВЦЭМ!$B$34:$B$777,R$401)+'СЕТ СН'!$F$16</f>
        <v>0</v>
      </c>
      <c r="S432" s="36">
        <f>SUMIFS(СВЦЭМ!$L$34:$L$777,СВЦЭМ!$A$34:$A$777,$A432,СВЦЭМ!$B$34:$B$777,S$401)+'СЕТ СН'!$F$16</f>
        <v>0</v>
      </c>
      <c r="T432" s="36">
        <f>SUMIFS(СВЦЭМ!$L$34:$L$777,СВЦЭМ!$A$34:$A$777,$A432,СВЦЭМ!$B$34:$B$777,T$401)+'СЕТ СН'!$F$16</f>
        <v>0</v>
      </c>
      <c r="U432" s="36">
        <f>SUMIFS(СВЦЭМ!$L$34:$L$777,СВЦЭМ!$A$34:$A$777,$A432,СВЦЭМ!$B$34:$B$777,U$401)+'СЕТ СН'!$F$16</f>
        <v>0</v>
      </c>
      <c r="V432" s="36">
        <f>SUMIFS(СВЦЭМ!$L$34:$L$777,СВЦЭМ!$A$34:$A$777,$A432,СВЦЭМ!$B$34:$B$777,V$401)+'СЕТ СН'!$F$16</f>
        <v>0</v>
      </c>
      <c r="W432" s="36">
        <f>SUMIFS(СВЦЭМ!$L$34:$L$777,СВЦЭМ!$A$34:$A$777,$A432,СВЦЭМ!$B$34:$B$777,W$401)+'СЕТ СН'!$F$16</f>
        <v>0</v>
      </c>
      <c r="X432" s="36">
        <f>SUMIFS(СВЦЭМ!$L$34:$L$777,СВЦЭМ!$A$34:$A$777,$A432,СВЦЭМ!$B$34:$B$777,X$401)+'СЕТ СН'!$F$16</f>
        <v>0</v>
      </c>
      <c r="Y432" s="36">
        <f>SUMIFS(СВЦЭМ!$L$34:$L$777,СВЦЭМ!$A$34:$A$777,$A432,СВЦЭМ!$B$34:$B$777,Y$401)+'СЕТ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6" t="s">
        <v>122</v>
      </c>
      <c r="B435" s="156"/>
      <c r="C435" s="156"/>
      <c r="D435" s="156"/>
      <c r="E435" s="156"/>
      <c r="F435" s="156"/>
      <c r="G435" s="156"/>
      <c r="H435" s="156"/>
      <c r="I435" s="156"/>
      <c r="J435" s="156"/>
      <c r="K435" s="156"/>
      <c r="L435" s="157">
        <f>СВЦЭМ!$D$18+'СЕТ СН'!$F$17</f>
        <v>16.356903410000001</v>
      </c>
      <c r="M435" s="158"/>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8" t="s">
        <v>74</v>
      </c>
      <c r="B437" s="138"/>
      <c r="C437" s="138"/>
      <c r="D437" s="138"/>
      <c r="E437" s="138"/>
      <c r="F437" s="138"/>
      <c r="G437" s="138"/>
      <c r="H437" s="138"/>
      <c r="I437" s="138"/>
      <c r="J437" s="138"/>
      <c r="K437" s="138"/>
      <c r="L437" s="138"/>
      <c r="M437" s="138"/>
      <c r="N437" s="139" t="s">
        <v>29</v>
      </c>
      <c r="O437" s="139"/>
      <c r="P437" s="139"/>
      <c r="Q437" s="139"/>
      <c r="R437" s="139"/>
      <c r="S437" s="139"/>
      <c r="T437" s="139"/>
      <c r="U437" s="139"/>
      <c r="V437" s="47"/>
      <c r="W437" s="47"/>
      <c r="X437" s="47"/>
      <c r="Y437" s="47"/>
    </row>
    <row r="438" spans="1:26" ht="15.75" x14ac:dyDescent="0.25">
      <c r="A438" s="138"/>
      <c r="B438" s="138"/>
      <c r="C438" s="138"/>
      <c r="D438" s="138"/>
      <c r="E438" s="138"/>
      <c r="F438" s="138"/>
      <c r="G438" s="138"/>
      <c r="H438" s="138"/>
      <c r="I438" s="138"/>
      <c r="J438" s="138"/>
      <c r="K438" s="138"/>
      <c r="L438" s="138"/>
      <c r="M438" s="138"/>
      <c r="N438" s="140" t="s">
        <v>0</v>
      </c>
      <c r="O438" s="140"/>
      <c r="P438" s="140" t="s">
        <v>1</v>
      </c>
      <c r="Q438" s="140"/>
      <c r="R438" s="140" t="s">
        <v>2</v>
      </c>
      <c r="S438" s="140"/>
      <c r="T438" s="140" t="s">
        <v>3</v>
      </c>
      <c r="U438" s="140"/>
    </row>
    <row r="439" spans="1:26" ht="15.75" x14ac:dyDescent="0.25">
      <c r="A439" s="138"/>
      <c r="B439" s="138"/>
      <c r="C439" s="138"/>
      <c r="D439" s="138"/>
      <c r="E439" s="138"/>
      <c r="F439" s="138"/>
      <c r="G439" s="138"/>
      <c r="H439" s="138"/>
      <c r="I439" s="138"/>
      <c r="J439" s="138"/>
      <c r="K439" s="138"/>
      <c r="L439" s="138"/>
      <c r="M439" s="138"/>
      <c r="N439" s="141">
        <f>СВЦЭМ!$D$12+'СЕТ СН'!$F$13-'СЕТ СН'!$F$25</f>
        <v>605816.63304347824</v>
      </c>
      <c r="O439" s="142"/>
      <c r="P439" s="141">
        <f>СВЦЭМ!$D$12+'СЕТ СН'!$F$13-'СЕТ СН'!$G$25</f>
        <v>605816.63304347824</v>
      </c>
      <c r="Q439" s="142"/>
      <c r="R439" s="141">
        <f>СВЦЭМ!$D$12+'СЕТ СН'!$F$13-'СЕТ СН'!$H$25</f>
        <v>605816.63304347824</v>
      </c>
      <c r="S439" s="142"/>
      <c r="T439" s="141">
        <f>СВЦЭМ!$D$12+'СЕТ СН'!$F$13-'СЕТ СН'!$I$25</f>
        <v>605816.63304347824</v>
      </c>
      <c r="U439" s="142"/>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августе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6" t="s">
        <v>42</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5" ht="32.25" customHeight="1" x14ac:dyDescent="0.2">
      <c r="A4" s="126" t="s">
        <v>81</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7" t="s">
        <v>7</v>
      </c>
      <c r="B9" s="130" t="s">
        <v>134</v>
      </c>
      <c r="C9" s="131"/>
      <c r="D9" s="131"/>
      <c r="E9" s="131"/>
      <c r="F9" s="131"/>
      <c r="G9" s="131"/>
      <c r="H9" s="131"/>
      <c r="I9" s="131"/>
      <c r="J9" s="131"/>
      <c r="K9" s="131"/>
      <c r="L9" s="131"/>
      <c r="M9" s="131"/>
      <c r="N9" s="131"/>
      <c r="O9" s="131"/>
      <c r="P9" s="131"/>
      <c r="Q9" s="131"/>
      <c r="R9" s="131"/>
      <c r="S9" s="131"/>
      <c r="T9" s="131"/>
      <c r="U9" s="131"/>
      <c r="V9" s="131"/>
      <c r="W9" s="131"/>
      <c r="X9" s="131"/>
      <c r="Y9" s="132"/>
    </row>
    <row r="10" spans="1:25"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5" ht="15.75"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01.08.2020</v>
      </c>
      <c r="B12" s="36">
        <f>SUMIFS(СВЦЭМ!$D$33:$D$776,СВЦЭМ!$A$33:$A$776,$A12,СВЦЭМ!$B$33:$B$776,B$11)+'СЕТ СН'!$F$14+СВЦЭМ!$D$10+'СЕТ СН'!$F$8*'СЕТ СН'!$F$9-'СЕТ СН'!$F$26</f>
        <v>998.76761162000003</v>
      </c>
      <c r="C12" s="36">
        <f>SUMIFS(СВЦЭМ!$D$33:$D$776,СВЦЭМ!$A$33:$A$776,$A12,СВЦЭМ!$B$33:$B$776,C$11)+'СЕТ СН'!$F$14+СВЦЭМ!$D$10+'СЕТ СН'!$F$8*'СЕТ СН'!$F$9-'СЕТ СН'!$F$26</f>
        <v>1036.71506279</v>
      </c>
      <c r="D12" s="36">
        <f>SUMIFS(СВЦЭМ!$D$33:$D$776,СВЦЭМ!$A$33:$A$776,$A12,СВЦЭМ!$B$33:$B$776,D$11)+'СЕТ СН'!$F$14+СВЦЭМ!$D$10+'СЕТ СН'!$F$8*'СЕТ СН'!$F$9-'СЕТ СН'!$F$26</f>
        <v>1071.4823588100001</v>
      </c>
      <c r="E12" s="36">
        <f>SUMIFS(СВЦЭМ!$D$33:$D$776,СВЦЭМ!$A$33:$A$776,$A12,СВЦЭМ!$B$33:$B$776,E$11)+'СЕТ СН'!$F$14+СВЦЭМ!$D$10+'СЕТ СН'!$F$8*'СЕТ СН'!$F$9-'СЕТ СН'!$F$26</f>
        <v>1072.6043649399999</v>
      </c>
      <c r="F12" s="36">
        <f>SUMIFS(СВЦЭМ!$D$33:$D$776,СВЦЭМ!$A$33:$A$776,$A12,СВЦЭМ!$B$33:$B$776,F$11)+'СЕТ СН'!$F$14+СВЦЭМ!$D$10+'СЕТ СН'!$F$8*'СЕТ СН'!$F$9-'СЕТ СН'!$F$26</f>
        <v>1069.06061757</v>
      </c>
      <c r="G12" s="36">
        <f>SUMIFS(СВЦЭМ!$D$33:$D$776,СВЦЭМ!$A$33:$A$776,$A12,СВЦЭМ!$B$33:$B$776,G$11)+'СЕТ СН'!$F$14+СВЦЭМ!$D$10+'СЕТ СН'!$F$8*'СЕТ СН'!$F$9-'СЕТ СН'!$F$26</f>
        <v>1093.9721442600001</v>
      </c>
      <c r="H12" s="36">
        <f>SUMIFS(СВЦЭМ!$D$33:$D$776,СВЦЭМ!$A$33:$A$776,$A12,СВЦЭМ!$B$33:$B$776,H$11)+'СЕТ СН'!$F$14+СВЦЭМ!$D$10+'СЕТ СН'!$F$8*'СЕТ СН'!$F$9-'СЕТ СН'!$F$26</f>
        <v>1073.2801072</v>
      </c>
      <c r="I12" s="36">
        <f>SUMIFS(СВЦЭМ!$D$33:$D$776,СВЦЭМ!$A$33:$A$776,$A12,СВЦЭМ!$B$33:$B$776,I$11)+'СЕТ СН'!$F$14+СВЦЭМ!$D$10+'СЕТ СН'!$F$8*'СЕТ СН'!$F$9-'СЕТ СН'!$F$26</f>
        <v>1090.6059276799999</v>
      </c>
      <c r="J12" s="36">
        <f>SUMIFS(СВЦЭМ!$D$33:$D$776,СВЦЭМ!$A$33:$A$776,$A12,СВЦЭМ!$B$33:$B$776,J$11)+'СЕТ СН'!$F$14+СВЦЭМ!$D$10+'СЕТ СН'!$F$8*'СЕТ СН'!$F$9-'СЕТ СН'!$F$26</f>
        <v>1047.60955657</v>
      </c>
      <c r="K12" s="36">
        <f>SUMIFS(СВЦЭМ!$D$33:$D$776,СВЦЭМ!$A$33:$A$776,$A12,СВЦЭМ!$B$33:$B$776,K$11)+'СЕТ СН'!$F$14+СВЦЭМ!$D$10+'СЕТ СН'!$F$8*'СЕТ СН'!$F$9-'СЕТ СН'!$F$26</f>
        <v>1007.22691338</v>
      </c>
      <c r="L12" s="36">
        <f>SUMIFS(СВЦЭМ!$D$33:$D$776,СВЦЭМ!$A$33:$A$776,$A12,СВЦЭМ!$B$33:$B$776,L$11)+'СЕТ СН'!$F$14+СВЦЭМ!$D$10+'СЕТ СН'!$F$8*'СЕТ СН'!$F$9-'СЕТ СН'!$F$26</f>
        <v>974.61527848000003</v>
      </c>
      <c r="M12" s="36">
        <f>SUMIFS(СВЦЭМ!$D$33:$D$776,СВЦЭМ!$A$33:$A$776,$A12,СВЦЭМ!$B$33:$B$776,M$11)+'СЕТ СН'!$F$14+СВЦЭМ!$D$10+'СЕТ СН'!$F$8*'СЕТ СН'!$F$9-'СЕТ СН'!$F$26</f>
        <v>914.37824658</v>
      </c>
      <c r="N12" s="36">
        <f>SUMIFS(СВЦЭМ!$D$33:$D$776,СВЦЭМ!$A$33:$A$776,$A12,СВЦЭМ!$B$33:$B$776,N$11)+'СЕТ СН'!$F$14+СВЦЭМ!$D$10+'СЕТ СН'!$F$8*'СЕТ СН'!$F$9-'СЕТ СН'!$F$26</f>
        <v>882.75462995999999</v>
      </c>
      <c r="O12" s="36">
        <f>SUMIFS(СВЦЭМ!$D$33:$D$776,СВЦЭМ!$A$33:$A$776,$A12,СВЦЭМ!$B$33:$B$776,O$11)+'СЕТ СН'!$F$14+СВЦЭМ!$D$10+'СЕТ СН'!$F$8*'СЕТ СН'!$F$9-'СЕТ СН'!$F$26</f>
        <v>835.85149863000004</v>
      </c>
      <c r="P12" s="36">
        <f>SUMIFS(СВЦЭМ!$D$33:$D$776,СВЦЭМ!$A$33:$A$776,$A12,СВЦЭМ!$B$33:$B$776,P$11)+'СЕТ СН'!$F$14+СВЦЭМ!$D$10+'СЕТ СН'!$F$8*'СЕТ СН'!$F$9-'СЕТ СН'!$F$26</f>
        <v>837.61476806000007</v>
      </c>
      <c r="Q12" s="36">
        <f>SUMIFS(СВЦЭМ!$D$33:$D$776,СВЦЭМ!$A$33:$A$776,$A12,СВЦЭМ!$B$33:$B$776,Q$11)+'СЕТ СН'!$F$14+СВЦЭМ!$D$10+'СЕТ СН'!$F$8*'СЕТ СН'!$F$9-'СЕТ СН'!$F$26</f>
        <v>838.91867081000009</v>
      </c>
      <c r="R12" s="36">
        <f>SUMIFS(СВЦЭМ!$D$33:$D$776,СВЦЭМ!$A$33:$A$776,$A12,СВЦЭМ!$B$33:$B$776,R$11)+'СЕТ СН'!$F$14+СВЦЭМ!$D$10+'СЕТ СН'!$F$8*'СЕТ СН'!$F$9-'СЕТ СН'!$F$26</f>
        <v>838.48105178000003</v>
      </c>
      <c r="S12" s="36">
        <f>SUMIFS(СВЦЭМ!$D$33:$D$776,СВЦЭМ!$A$33:$A$776,$A12,СВЦЭМ!$B$33:$B$776,S$11)+'СЕТ СН'!$F$14+СВЦЭМ!$D$10+'СЕТ СН'!$F$8*'СЕТ СН'!$F$9-'СЕТ СН'!$F$26</f>
        <v>839.02208174999998</v>
      </c>
      <c r="T12" s="36">
        <f>SUMIFS(СВЦЭМ!$D$33:$D$776,СВЦЭМ!$A$33:$A$776,$A12,СВЦЭМ!$B$33:$B$776,T$11)+'СЕТ СН'!$F$14+СВЦЭМ!$D$10+'СЕТ СН'!$F$8*'СЕТ СН'!$F$9-'СЕТ СН'!$F$26</f>
        <v>839.08424009000009</v>
      </c>
      <c r="U12" s="36">
        <f>SUMIFS(СВЦЭМ!$D$33:$D$776,СВЦЭМ!$A$33:$A$776,$A12,СВЦЭМ!$B$33:$B$776,U$11)+'СЕТ СН'!$F$14+СВЦЭМ!$D$10+'СЕТ СН'!$F$8*'СЕТ СН'!$F$9-'СЕТ СН'!$F$26</f>
        <v>840.55412437000007</v>
      </c>
      <c r="V12" s="36">
        <f>SUMIFS(СВЦЭМ!$D$33:$D$776,СВЦЭМ!$A$33:$A$776,$A12,СВЦЭМ!$B$33:$B$776,V$11)+'СЕТ СН'!$F$14+СВЦЭМ!$D$10+'СЕТ СН'!$F$8*'СЕТ СН'!$F$9-'СЕТ СН'!$F$26</f>
        <v>827.84161876000007</v>
      </c>
      <c r="W12" s="36">
        <f>SUMIFS(СВЦЭМ!$D$33:$D$776,СВЦЭМ!$A$33:$A$776,$A12,СВЦЭМ!$B$33:$B$776,W$11)+'СЕТ СН'!$F$14+СВЦЭМ!$D$10+'СЕТ СН'!$F$8*'СЕТ СН'!$F$9-'СЕТ СН'!$F$26</f>
        <v>812.51163984000004</v>
      </c>
      <c r="X12" s="36">
        <f>SUMIFS(СВЦЭМ!$D$33:$D$776,СВЦЭМ!$A$33:$A$776,$A12,СВЦЭМ!$B$33:$B$776,X$11)+'СЕТ СН'!$F$14+СВЦЭМ!$D$10+'СЕТ СН'!$F$8*'СЕТ СН'!$F$9-'СЕТ СН'!$F$26</f>
        <v>850.13643941999999</v>
      </c>
      <c r="Y12" s="36">
        <f>SUMIFS(СВЦЭМ!$D$33:$D$776,СВЦЭМ!$A$33:$A$776,$A12,СВЦЭМ!$B$33:$B$776,Y$11)+'СЕТ СН'!$F$14+СВЦЭМ!$D$10+'СЕТ СН'!$F$8*'СЕТ СН'!$F$9-'СЕТ СН'!$F$26</f>
        <v>956.13458538000009</v>
      </c>
    </row>
    <row r="13" spans="1:25" ht="15.75" x14ac:dyDescent="0.2">
      <c r="A13" s="35">
        <f>A12+1</f>
        <v>44045</v>
      </c>
      <c r="B13" s="36">
        <f>SUMIFS(СВЦЭМ!$D$33:$D$776,СВЦЭМ!$A$33:$A$776,$A13,СВЦЭМ!$B$33:$B$776,B$11)+'СЕТ СН'!$F$14+СВЦЭМ!$D$10+'СЕТ СН'!$F$8*'СЕТ СН'!$F$9-'СЕТ СН'!$F$26</f>
        <v>980.97817031</v>
      </c>
      <c r="C13" s="36">
        <f>SUMIFS(СВЦЭМ!$D$33:$D$776,СВЦЭМ!$A$33:$A$776,$A13,СВЦЭМ!$B$33:$B$776,C$11)+'СЕТ СН'!$F$14+СВЦЭМ!$D$10+'СЕТ СН'!$F$8*'СЕТ СН'!$F$9-'СЕТ СН'!$F$26</f>
        <v>1022.55911941</v>
      </c>
      <c r="D13" s="36">
        <f>SUMIFS(СВЦЭМ!$D$33:$D$776,СВЦЭМ!$A$33:$A$776,$A13,СВЦЭМ!$B$33:$B$776,D$11)+'СЕТ СН'!$F$14+СВЦЭМ!$D$10+'СЕТ СН'!$F$8*'СЕТ СН'!$F$9-'СЕТ СН'!$F$26</f>
        <v>1051.6631470099999</v>
      </c>
      <c r="E13" s="36">
        <f>SUMIFS(СВЦЭМ!$D$33:$D$776,СВЦЭМ!$A$33:$A$776,$A13,СВЦЭМ!$B$33:$B$776,E$11)+'СЕТ СН'!$F$14+СВЦЭМ!$D$10+'СЕТ СН'!$F$8*'СЕТ СН'!$F$9-'СЕТ СН'!$F$26</f>
        <v>1056.8077561499999</v>
      </c>
      <c r="F13" s="36">
        <f>SUMIFS(СВЦЭМ!$D$33:$D$776,СВЦЭМ!$A$33:$A$776,$A13,СВЦЭМ!$B$33:$B$776,F$11)+'СЕТ СН'!$F$14+СВЦЭМ!$D$10+'СЕТ СН'!$F$8*'СЕТ СН'!$F$9-'СЕТ СН'!$F$26</f>
        <v>1059.56896897</v>
      </c>
      <c r="G13" s="36">
        <f>SUMIFS(СВЦЭМ!$D$33:$D$776,СВЦЭМ!$A$33:$A$776,$A13,СВЦЭМ!$B$33:$B$776,G$11)+'СЕТ СН'!$F$14+СВЦЭМ!$D$10+'СЕТ СН'!$F$8*'СЕТ СН'!$F$9-'СЕТ СН'!$F$26</f>
        <v>1056.8410675499999</v>
      </c>
      <c r="H13" s="36">
        <f>SUMIFS(СВЦЭМ!$D$33:$D$776,СВЦЭМ!$A$33:$A$776,$A13,СВЦЭМ!$B$33:$B$776,H$11)+'СЕТ СН'!$F$14+СВЦЭМ!$D$10+'СЕТ СН'!$F$8*'СЕТ СН'!$F$9-'СЕТ СН'!$F$26</f>
        <v>1030.71462862</v>
      </c>
      <c r="I13" s="36">
        <f>SUMIFS(СВЦЭМ!$D$33:$D$776,СВЦЭМ!$A$33:$A$776,$A13,СВЦЭМ!$B$33:$B$776,I$11)+'СЕТ СН'!$F$14+СВЦЭМ!$D$10+'СЕТ СН'!$F$8*'СЕТ СН'!$F$9-'СЕТ СН'!$F$26</f>
        <v>1066.5168780500001</v>
      </c>
      <c r="J13" s="36">
        <f>SUMIFS(СВЦЭМ!$D$33:$D$776,СВЦЭМ!$A$33:$A$776,$A13,СВЦЭМ!$B$33:$B$776,J$11)+'СЕТ СН'!$F$14+СВЦЭМ!$D$10+'СЕТ СН'!$F$8*'СЕТ СН'!$F$9-'СЕТ СН'!$F$26</f>
        <v>1026.1049820999999</v>
      </c>
      <c r="K13" s="36">
        <f>SUMIFS(СВЦЭМ!$D$33:$D$776,СВЦЭМ!$A$33:$A$776,$A13,СВЦЭМ!$B$33:$B$776,K$11)+'СЕТ СН'!$F$14+СВЦЭМ!$D$10+'СЕТ СН'!$F$8*'СЕТ СН'!$F$9-'СЕТ СН'!$F$26</f>
        <v>961.85791591999998</v>
      </c>
      <c r="L13" s="36">
        <f>SUMIFS(СВЦЭМ!$D$33:$D$776,СВЦЭМ!$A$33:$A$776,$A13,СВЦЭМ!$B$33:$B$776,L$11)+'СЕТ СН'!$F$14+СВЦЭМ!$D$10+'СЕТ СН'!$F$8*'СЕТ СН'!$F$9-'СЕТ СН'!$F$26</f>
        <v>927.31872415999999</v>
      </c>
      <c r="M13" s="36">
        <f>SUMIFS(СВЦЭМ!$D$33:$D$776,СВЦЭМ!$A$33:$A$776,$A13,СВЦЭМ!$B$33:$B$776,M$11)+'СЕТ СН'!$F$14+СВЦЭМ!$D$10+'СЕТ СН'!$F$8*'СЕТ СН'!$F$9-'СЕТ СН'!$F$26</f>
        <v>859.47137554000005</v>
      </c>
      <c r="N13" s="36">
        <f>SUMIFS(СВЦЭМ!$D$33:$D$776,СВЦЭМ!$A$33:$A$776,$A13,СВЦЭМ!$B$33:$B$776,N$11)+'СЕТ СН'!$F$14+СВЦЭМ!$D$10+'СЕТ СН'!$F$8*'СЕТ СН'!$F$9-'СЕТ СН'!$F$26</f>
        <v>827.28731900000002</v>
      </c>
      <c r="O13" s="36">
        <f>SUMIFS(СВЦЭМ!$D$33:$D$776,СВЦЭМ!$A$33:$A$776,$A13,СВЦЭМ!$B$33:$B$776,O$11)+'СЕТ СН'!$F$14+СВЦЭМ!$D$10+'СЕТ СН'!$F$8*'СЕТ СН'!$F$9-'СЕТ СН'!$F$26</f>
        <v>812.86389099000007</v>
      </c>
      <c r="P13" s="36">
        <f>SUMIFS(СВЦЭМ!$D$33:$D$776,СВЦЭМ!$A$33:$A$776,$A13,СВЦЭМ!$B$33:$B$776,P$11)+'СЕТ СН'!$F$14+СВЦЭМ!$D$10+'СЕТ СН'!$F$8*'СЕТ СН'!$F$9-'СЕТ СН'!$F$26</f>
        <v>821.57052694000004</v>
      </c>
      <c r="Q13" s="36">
        <f>SUMIFS(СВЦЭМ!$D$33:$D$776,СВЦЭМ!$A$33:$A$776,$A13,СВЦЭМ!$B$33:$B$776,Q$11)+'СЕТ СН'!$F$14+СВЦЭМ!$D$10+'СЕТ СН'!$F$8*'СЕТ СН'!$F$9-'СЕТ СН'!$F$26</f>
        <v>832.43213055000001</v>
      </c>
      <c r="R13" s="36">
        <f>SUMIFS(СВЦЭМ!$D$33:$D$776,СВЦЭМ!$A$33:$A$776,$A13,СВЦЭМ!$B$33:$B$776,R$11)+'СЕТ СН'!$F$14+СВЦЭМ!$D$10+'СЕТ СН'!$F$8*'СЕТ СН'!$F$9-'СЕТ СН'!$F$26</f>
        <v>825.54303950000008</v>
      </c>
      <c r="S13" s="36">
        <f>SUMIFS(СВЦЭМ!$D$33:$D$776,СВЦЭМ!$A$33:$A$776,$A13,СВЦЭМ!$B$33:$B$776,S$11)+'СЕТ СН'!$F$14+СВЦЭМ!$D$10+'СЕТ СН'!$F$8*'СЕТ СН'!$F$9-'СЕТ СН'!$F$26</f>
        <v>829.49996412000007</v>
      </c>
      <c r="T13" s="36">
        <f>SUMIFS(СВЦЭМ!$D$33:$D$776,СВЦЭМ!$A$33:$A$776,$A13,СВЦЭМ!$B$33:$B$776,T$11)+'СЕТ СН'!$F$14+СВЦЭМ!$D$10+'СЕТ СН'!$F$8*'СЕТ СН'!$F$9-'СЕТ СН'!$F$26</f>
        <v>828.49054417000002</v>
      </c>
      <c r="U13" s="36">
        <f>SUMIFS(СВЦЭМ!$D$33:$D$776,СВЦЭМ!$A$33:$A$776,$A13,СВЦЭМ!$B$33:$B$776,U$11)+'СЕТ СН'!$F$14+СВЦЭМ!$D$10+'СЕТ СН'!$F$8*'СЕТ СН'!$F$9-'СЕТ СН'!$F$26</f>
        <v>815.37784916999999</v>
      </c>
      <c r="V13" s="36">
        <f>SUMIFS(СВЦЭМ!$D$33:$D$776,СВЦЭМ!$A$33:$A$776,$A13,СВЦЭМ!$B$33:$B$776,V$11)+'СЕТ СН'!$F$14+СВЦЭМ!$D$10+'СЕТ СН'!$F$8*'СЕТ СН'!$F$9-'СЕТ СН'!$F$26</f>
        <v>789.83344891000002</v>
      </c>
      <c r="W13" s="36">
        <f>SUMIFS(СВЦЭМ!$D$33:$D$776,СВЦЭМ!$A$33:$A$776,$A13,СВЦЭМ!$B$33:$B$776,W$11)+'СЕТ СН'!$F$14+СВЦЭМ!$D$10+'СЕТ СН'!$F$8*'СЕТ СН'!$F$9-'СЕТ СН'!$F$26</f>
        <v>789.71195575000002</v>
      </c>
      <c r="X13" s="36">
        <f>SUMIFS(СВЦЭМ!$D$33:$D$776,СВЦЭМ!$A$33:$A$776,$A13,СВЦЭМ!$B$33:$B$776,X$11)+'СЕТ СН'!$F$14+СВЦЭМ!$D$10+'СЕТ СН'!$F$8*'СЕТ СН'!$F$9-'СЕТ СН'!$F$26</f>
        <v>819.24142797000002</v>
      </c>
      <c r="Y13" s="36">
        <f>SUMIFS(СВЦЭМ!$D$33:$D$776,СВЦЭМ!$A$33:$A$776,$A13,СВЦЭМ!$B$33:$B$776,Y$11)+'СЕТ СН'!$F$14+СВЦЭМ!$D$10+'СЕТ СН'!$F$8*'СЕТ СН'!$F$9-'СЕТ СН'!$F$26</f>
        <v>905.91911714000003</v>
      </c>
    </row>
    <row r="14" spans="1:25" ht="15.75" x14ac:dyDescent="0.2">
      <c r="A14" s="35">
        <f t="shared" ref="A14:A42" si="0">A13+1</f>
        <v>44046</v>
      </c>
      <c r="B14" s="36">
        <f>SUMIFS(СВЦЭМ!$D$33:$D$776,СВЦЭМ!$A$33:$A$776,$A14,СВЦЭМ!$B$33:$B$776,B$11)+'СЕТ СН'!$F$14+СВЦЭМ!$D$10+'СЕТ СН'!$F$8*'СЕТ СН'!$F$9-'СЕТ СН'!$F$26</f>
        <v>994.58303964000004</v>
      </c>
      <c r="C14" s="36">
        <f>SUMIFS(СВЦЭМ!$D$33:$D$776,СВЦЭМ!$A$33:$A$776,$A14,СВЦЭМ!$B$33:$B$776,C$11)+'СЕТ СН'!$F$14+СВЦЭМ!$D$10+'СЕТ СН'!$F$8*'СЕТ СН'!$F$9-'СЕТ СН'!$F$26</f>
        <v>990.23556308000002</v>
      </c>
      <c r="D14" s="36">
        <f>SUMIFS(СВЦЭМ!$D$33:$D$776,СВЦЭМ!$A$33:$A$776,$A14,СВЦЭМ!$B$33:$B$776,D$11)+'СЕТ СН'!$F$14+СВЦЭМ!$D$10+'СЕТ СН'!$F$8*'СЕТ СН'!$F$9-'СЕТ СН'!$F$26</f>
        <v>1004.5300396900001</v>
      </c>
      <c r="E14" s="36">
        <f>SUMIFS(СВЦЭМ!$D$33:$D$776,СВЦЭМ!$A$33:$A$776,$A14,СВЦЭМ!$B$33:$B$776,E$11)+'СЕТ СН'!$F$14+СВЦЭМ!$D$10+'СЕТ СН'!$F$8*'СЕТ СН'!$F$9-'СЕТ СН'!$F$26</f>
        <v>1047.9421056599999</v>
      </c>
      <c r="F14" s="36">
        <f>SUMIFS(СВЦЭМ!$D$33:$D$776,СВЦЭМ!$A$33:$A$776,$A14,СВЦЭМ!$B$33:$B$776,F$11)+'СЕТ СН'!$F$14+СВЦЭМ!$D$10+'СЕТ СН'!$F$8*'СЕТ СН'!$F$9-'СЕТ СН'!$F$26</f>
        <v>1049.8349059899999</v>
      </c>
      <c r="G14" s="36">
        <f>SUMIFS(СВЦЭМ!$D$33:$D$776,СВЦЭМ!$A$33:$A$776,$A14,СВЦЭМ!$B$33:$B$776,G$11)+'СЕТ СН'!$F$14+СВЦЭМ!$D$10+'СЕТ СН'!$F$8*'СЕТ СН'!$F$9-'СЕТ СН'!$F$26</f>
        <v>1071.8800605700001</v>
      </c>
      <c r="H14" s="36">
        <f>SUMIFS(СВЦЭМ!$D$33:$D$776,СВЦЭМ!$A$33:$A$776,$A14,СВЦЭМ!$B$33:$B$776,H$11)+'СЕТ СН'!$F$14+СВЦЭМ!$D$10+'СЕТ СН'!$F$8*'СЕТ СН'!$F$9-'СЕТ СН'!$F$26</f>
        <v>1058.19526359</v>
      </c>
      <c r="I14" s="36">
        <f>SUMIFS(СВЦЭМ!$D$33:$D$776,СВЦЭМ!$A$33:$A$776,$A14,СВЦЭМ!$B$33:$B$776,I$11)+'СЕТ СН'!$F$14+СВЦЭМ!$D$10+'СЕТ СН'!$F$8*'СЕТ СН'!$F$9-'СЕТ СН'!$F$26</f>
        <v>1070.7980806099999</v>
      </c>
      <c r="J14" s="36">
        <f>SUMIFS(СВЦЭМ!$D$33:$D$776,СВЦЭМ!$A$33:$A$776,$A14,СВЦЭМ!$B$33:$B$776,J$11)+'СЕТ СН'!$F$14+СВЦЭМ!$D$10+'СЕТ СН'!$F$8*'СЕТ СН'!$F$9-'СЕТ СН'!$F$26</f>
        <v>1016.5021516600001</v>
      </c>
      <c r="K14" s="36">
        <f>SUMIFS(СВЦЭМ!$D$33:$D$776,СВЦЭМ!$A$33:$A$776,$A14,СВЦЭМ!$B$33:$B$776,K$11)+'СЕТ СН'!$F$14+СВЦЭМ!$D$10+'СЕТ СН'!$F$8*'СЕТ СН'!$F$9-'СЕТ СН'!$F$26</f>
        <v>966.54301473999999</v>
      </c>
      <c r="L14" s="36">
        <f>SUMIFS(СВЦЭМ!$D$33:$D$776,СВЦЭМ!$A$33:$A$776,$A14,СВЦЭМ!$B$33:$B$776,L$11)+'СЕТ СН'!$F$14+СВЦЭМ!$D$10+'СЕТ СН'!$F$8*'СЕТ СН'!$F$9-'СЕТ СН'!$F$26</f>
        <v>922.04462080000008</v>
      </c>
      <c r="M14" s="36">
        <f>SUMIFS(СВЦЭМ!$D$33:$D$776,СВЦЭМ!$A$33:$A$776,$A14,СВЦЭМ!$B$33:$B$776,M$11)+'СЕТ СН'!$F$14+СВЦЭМ!$D$10+'СЕТ СН'!$F$8*'СЕТ СН'!$F$9-'СЕТ СН'!$F$26</f>
        <v>853.58356388000004</v>
      </c>
      <c r="N14" s="36">
        <f>SUMIFS(СВЦЭМ!$D$33:$D$776,СВЦЭМ!$A$33:$A$776,$A14,СВЦЭМ!$B$33:$B$776,N$11)+'СЕТ СН'!$F$14+СВЦЭМ!$D$10+'СЕТ СН'!$F$8*'СЕТ СН'!$F$9-'СЕТ СН'!$F$26</f>
        <v>813.51227354000002</v>
      </c>
      <c r="O14" s="36">
        <f>SUMIFS(СВЦЭМ!$D$33:$D$776,СВЦЭМ!$A$33:$A$776,$A14,СВЦЭМ!$B$33:$B$776,O$11)+'СЕТ СН'!$F$14+СВЦЭМ!$D$10+'СЕТ СН'!$F$8*'СЕТ СН'!$F$9-'СЕТ СН'!$F$26</f>
        <v>797.04713931000003</v>
      </c>
      <c r="P14" s="36">
        <f>SUMIFS(СВЦЭМ!$D$33:$D$776,СВЦЭМ!$A$33:$A$776,$A14,СВЦЭМ!$B$33:$B$776,P$11)+'СЕТ СН'!$F$14+СВЦЭМ!$D$10+'СЕТ СН'!$F$8*'СЕТ СН'!$F$9-'СЕТ СН'!$F$26</f>
        <v>801.14948092000009</v>
      </c>
      <c r="Q14" s="36">
        <f>SUMIFS(СВЦЭМ!$D$33:$D$776,СВЦЭМ!$A$33:$A$776,$A14,СВЦЭМ!$B$33:$B$776,Q$11)+'СЕТ СН'!$F$14+СВЦЭМ!$D$10+'СЕТ СН'!$F$8*'СЕТ СН'!$F$9-'СЕТ СН'!$F$26</f>
        <v>805.08659390000003</v>
      </c>
      <c r="R14" s="36">
        <f>SUMIFS(СВЦЭМ!$D$33:$D$776,СВЦЭМ!$A$33:$A$776,$A14,СВЦЭМ!$B$33:$B$776,R$11)+'СЕТ СН'!$F$14+СВЦЭМ!$D$10+'СЕТ СН'!$F$8*'СЕТ СН'!$F$9-'СЕТ СН'!$F$26</f>
        <v>812.59849035000002</v>
      </c>
      <c r="S14" s="36">
        <f>SUMIFS(СВЦЭМ!$D$33:$D$776,СВЦЭМ!$A$33:$A$776,$A14,СВЦЭМ!$B$33:$B$776,S$11)+'СЕТ СН'!$F$14+СВЦЭМ!$D$10+'СЕТ СН'!$F$8*'СЕТ СН'!$F$9-'СЕТ СН'!$F$26</f>
        <v>816.63125768999998</v>
      </c>
      <c r="T14" s="36">
        <f>SUMIFS(СВЦЭМ!$D$33:$D$776,СВЦЭМ!$A$33:$A$776,$A14,СВЦЭМ!$B$33:$B$776,T$11)+'СЕТ СН'!$F$14+СВЦЭМ!$D$10+'СЕТ СН'!$F$8*'СЕТ СН'!$F$9-'СЕТ СН'!$F$26</f>
        <v>825.07628121000005</v>
      </c>
      <c r="U14" s="36">
        <f>SUMIFS(СВЦЭМ!$D$33:$D$776,СВЦЭМ!$A$33:$A$776,$A14,СВЦЭМ!$B$33:$B$776,U$11)+'СЕТ СН'!$F$14+СВЦЭМ!$D$10+'СЕТ СН'!$F$8*'СЕТ СН'!$F$9-'СЕТ СН'!$F$26</f>
        <v>823.28474830000005</v>
      </c>
      <c r="V14" s="36">
        <f>SUMIFS(СВЦЭМ!$D$33:$D$776,СВЦЭМ!$A$33:$A$776,$A14,СВЦЭМ!$B$33:$B$776,V$11)+'СЕТ СН'!$F$14+СВЦЭМ!$D$10+'СЕТ СН'!$F$8*'СЕТ СН'!$F$9-'СЕТ СН'!$F$26</f>
        <v>815.74831054000003</v>
      </c>
      <c r="W14" s="36">
        <f>SUMIFS(СВЦЭМ!$D$33:$D$776,СВЦЭМ!$A$33:$A$776,$A14,СВЦЭМ!$B$33:$B$776,W$11)+'СЕТ СН'!$F$14+СВЦЭМ!$D$10+'СЕТ СН'!$F$8*'СЕТ СН'!$F$9-'СЕТ СН'!$F$26</f>
        <v>804.81538675000002</v>
      </c>
      <c r="X14" s="36">
        <f>SUMIFS(СВЦЭМ!$D$33:$D$776,СВЦЭМ!$A$33:$A$776,$A14,СВЦЭМ!$B$33:$B$776,X$11)+'СЕТ СН'!$F$14+СВЦЭМ!$D$10+'СЕТ СН'!$F$8*'СЕТ СН'!$F$9-'СЕТ СН'!$F$26</f>
        <v>827.45765804000007</v>
      </c>
      <c r="Y14" s="36">
        <f>SUMIFS(СВЦЭМ!$D$33:$D$776,СВЦЭМ!$A$33:$A$776,$A14,СВЦЭМ!$B$33:$B$776,Y$11)+'СЕТ СН'!$F$14+СВЦЭМ!$D$10+'СЕТ СН'!$F$8*'СЕТ СН'!$F$9-'СЕТ СН'!$F$26</f>
        <v>912.10543379000001</v>
      </c>
    </row>
    <row r="15" spans="1:25" ht="15.75" x14ac:dyDescent="0.2">
      <c r="A15" s="35">
        <f t="shared" si="0"/>
        <v>44047</v>
      </c>
      <c r="B15" s="36">
        <f>SUMIFS(СВЦЭМ!$D$33:$D$776,СВЦЭМ!$A$33:$A$776,$A15,СВЦЭМ!$B$33:$B$776,B$11)+'СЕТ СН'!$F$14+СВЦЭМ!$D$10+'СЕТ СН'!$F$8*'СЕТ СН'!$F$9-'СЕТ СН'!$F$26</f>
        <v>975.32935093000003</v>
      </c>
      <c r="C15" s="36">
        <f>SUMIFS(СВЦЭМ!$D$33:$D$776,СВЦЭМ!$A$33:$A$776,$A15,СВЦЭМ!$B$33:$B$776,C$11)+'СЕТ СН'!$F$14+СВЦЭМ!$D$10+'СЕТ СН'!$F$8*'СЕТ СН'!$F$9-'СЕТ СН'!$F$26</f>
        <v>1024.96584773</v>
      </c>
      <c r="D15" s="36">
        <f>SUMIFS(СВЦЭМ!$D$33:$D$776,СВЦЭМ!$A$33:$A$776,$A15,СВЦЭМ!$B$33:$B$776,D$11)+'СЕТ СН'!$F$14+СВЦЭМ!$D$10+'СЕТ СН'!$F$8*'СЕТ СН'!$F$9-'СЕТ СН'!$F$26</f>
        <v>1043.5711641400001</v>
      </c>
      <c r="E15" s="36">
        <f>SUMIFS(СВЦЭМ!$D$33:$D$776,СВЦЭМ!$A$33:$A$776,$A15,СВЦЭМ!$B$33:$B$776,E$11)+'СЕТ СН'!$F$14+СВЦЭМ!$D$10+'СЕТ СН'!$F$8*'СЕТ СН'!$F$9-'СЕТ СН'!$F$26</f>
        <v>1073.64834395</v>
      </c>
      <c r="F15" s="36">
        <f>SUMIFS(СВЦЭМ!$D$33:$D$776,СВЦЭМ!$A$33:$A$776,$A15,СВЦЭМ!$B$33:$B$776,F$11)+'СЕТ СН'!$F$14+СВЦЭМ!$D$10+'СЕТ СН'!$F$8*'СЕТ СН'!$F$9-'СЕТ СН'!$F$26</f>
        <v>1080.10589871</v>
      </c>
      <c r="G15" s="36">
        <f>SUMIFS(СВЦЭМ!$D$33:$D$776,СВЦЭМ!$A$33:$A$776,$A15,СВЦЭМ!$B$33:$B$776,G$11)+'СЕТ СН'!$F$14+СВЦЭМ!$D$10+'СЕТ СН'!$F$8*'СЕТ СН'!$F$9-'СЕТ СН'!$F$26</f>
        <v>1073.5667893299999</v>
      </c>
      <c r="H15" s="36">
        <f>SUMIFS(СВЦЭМ!$D$33:$D$776,СВЦЭМ!$A$33:$A$776,$A15,СВЦЭМ!$B$33:$B$776,H$11)+'СЕТ СН'!$F$14+СВЦЭМ!$D$10+'СЕТ СН'!$F$8*'СЕТ СН'!$F$9-'СЕТ СН'!$F$26</f>
        <v>1031.0934610500001</v>
      </c>
      <c r="I15" s="36">
        <f>SUMIFS(СВЦЭМ!$D$33:$D$776,СВЦЭМ!$A$33:$A$776,$A15,СВЦЭМ!$B$33:$B$776,I$11)+'СЕТ СН'!$F$14+СВЦЭМ!$D$10+'СЕТ СН'!$F$8*'СЕТ СН'!$F$9-'СЕТ СН'!$F$26</f>
        <v>1024.67301243</v>
      </c>
      <c r="J15" s="36">
        <f>SUMIFS(СВЦЭМ!$D$33:$D$776,СВЦЭМ!$A$33:$A$776,$A15,СВЦЭМ!$B$33:$B$776,J$11)+'СЕТ СН'!$F$14+СВЦЭМ!$D$10+'СЕТ СН'!$F$8*'СЕТ СН'!$F$9-'СЕТ СН'!$F$26</f>
        <v>980.00767302000008</v>
      </c>
      <c r="K15" s="36">
        <f>SUMIFS(СВЦЭМ!$D$33:$D$776,СВЦЭМ!$A$33:$A$776,$A15,СВЦЭМ!$B$33:$B$776,K$11)+'СЕТ СН'!$F$14+СВЦЭМ!$D$10+'СЕТ СН'!$F$8*'СЕТ СН'!$F$9-'СЕТ СН'!$F$26</f>
        <v>951.53262380000001</v>
      </c>
      <c r="L15" s="36">
        <f>SUMIFS(СВЦЭМ!$D$33:$D$776,СВЦЭМ!$A$33:$A$776,$A15,СВЦЭМ!$B$33:$B$776,L$11)+'СЕТ СН'!$F$14+СВЦЭМ!$D$10+'СЕТ СН'!$F$8*'СЕТ СН'!$F$9-'СЕТ СН'!$F$26</f>
        <v>946.23671932000002</v>
      </c>
      <c r="M15" s="36">
        <f>SUMIFS(СВЦЭМ!$D$33:$D$776,СВЦЭМ!$A$33:$A$776,$A15,СВЦЭМ!$B$33:$B$776,M$11)+'СЕТ СН'!$F$14+СВЦЭМ!$D$10+'СЕТ СН'!$F$8*'СЕТ СН'!$F$9-'СЕТ СН'!$F$26</f>
        <v>872.02819878000003</v>
      </c>
      <c r="N15" s="36">
        <f>SUMIFS(СВЦЭМ!$D$33:$D$776,СВЦЭМ!$A$33:$A$776,$A15,СВЦЭМ!$B$33:$B$776,N$11)+'СЕТ СН'!$F$14+СВЦЭМ!$D$10+'СЕТ СН'!$F$8*'СЕТ СН'!$F$9-'СЕТ СН'!$F$26</f>
        <v>818.86375390000001</v>
      </c>
      <c r="O15" s="36">
        <f>SUMIFS(СВЦЭМ!$D$33:$D$776,СВЦЭМ!$A$33:$A$776,$A15,СВЦЭМ!$B$33:$B$776,O$11)+'СЕТ СН'!$F$14+СВЦЭМ!$D$10+'СЕТ СН'!$F$8*'СЕТ СН'!$F$9-'СЕТ СН'!$F$26</f>
        <v>796.25360123000007</v>
      </c>
      <c r="P15" s="36">
        <f>SUMIFS(СВЦЭМ!$D$33:$D$776,СВЦЭМ!$A$33:$A$776,$A15,СВЦЭМ!$B$33:$B$776,P$11)+'СЕТ СН'!$F$14+СВЦЭМ!$D$10+'СЕТ СН'!$F$8*'СЕТ СН'!$F$9-'СЕТ СН'!$F$26</f>
        <v>792.25637241000004</v>
      </c>
      <c r="Q15" s="36">
        <f>SUMIFS(СВЦЭМ!$D$33:$D$776,СВЦЭМ!$A$33:$A$776,$A15,СВЦЭМ!$B$33:$B$776,Q$11)+'СЕТ СН'!$F$14+СВЦЭМ!$D$10+'СЕТ СН'!$F$8*'СЕТ СН'!$F$9-'СЕТ СН'!$F$26</f>
        <v>791.69323771000006</v>
      </c>
      <c r="R15" s="36">
        <f>SUMIFS(СВЦЭМ!$D$33:$D$776,СВЦЭМ!$A$33:$A$776,$A15,СВЦЭМ!$B$33:$B$776,R$11)+'СЕТ СН'!$F$14+СВЦЭМ!$D$10+'СЕТ СН'!$F$8*'СЕТ СН'!$F$9-'СЕТ СН'!$F$26</f>
        <v>789.22439818000009</v>
      </c>
      <c r="S15" s="36">
        <f>SUMIFS(СВЦЭМ!$D$33:$D$776,СВЦЭМ!$A$33:$A$776,$A15,СВЦЭМ!$B$33:$B$776,S$11)+'СЕТ СН'!$F$14+СВЦЭМ!$D$10+'СЕТ СН'!$F$8*'СЕТ СН'!$F$9-'СЕТ СН'!$F$26</f>
        <v>810.25793558000009</v>
      </c>
      <c r="T15" s="36">
        <f>SUMIFS(СВЦЭМ!$D$33:$D$776,СВЦЭМ!$A$33:$A$776,$A15,СВЦЭМ!$B$33:$B$776,T$11)+'СЕТ СН'!$F$14+СВЦЭМ!$D$10+'СЕТ СН'!$F$8*'СЕТ СН'!$F$9-'СЕТ СН'!$F$26</f>
        <v>804.73021130000006</v>
      </c>
      <c r="U15" s="36">
        <f>SUMIFS(СВЦЭМ!$D$33:$D$776,СВЦЭМ!$A$33:$A$776,$A15,СВЦЭМ!$B$33:$B$776,U$11)+'СЕТ СН'!$F$14+СВЦЭМ!$D$10+'СЕТ СН'!$F$8*'СЕТ СН'!$F$9-'СЕТ СН'!$F$26</f>
        <v>804.78002031000005</v>
      </c>
      <c r="V15" s="36">
        <f>SUMIFS(СВЦЭМ!$D$33:$D$776,СВЦЭМ!$A$33:$A$776,$A15,СВЦЭМ!$B$33:$B$776,V$11)+'СЕТ СН'!$F$14+СВЦЭМ!$D$10+'СЕТ СН'!$F$8*'СЕТ СН'!$F$9-'СЕТ СН'!$F$26</f>
        <v>804.12685275000001</v>
      </c>
      <c r="W15" s="36">
        <f>SUMIFS(СВЦЭМ!$D$33:$D$776,СВЦЭМ!$A$33:$A$776,$A15,СВЦЭМ!$B$33:$B$776,W$11)+'СЕТ СН'!$F$14+СВЦЭМ!$D$10+'СЕТ СН'!$F$8*'СЕТ СН'!$F$9-'СЕТ СН'!$F$26</f>
        <v>805.78584475000002</v>
      </c>
      <c r="X15" s="36">
        <f>SUMIFS(СВЦЭМ!$D$33:$D$776,СВЦЭМ!$A$33:$A$776,$A15,СВЦЭМ!$B$33:$B$776,X$11)+'СЕТ СН'!$F$14+СВЦЭМ!$D$10+'СЕТ СН'!$F$8*'СЕТ СН'!$F$9-'СЕТ СН'!$F$26</f>
        <v>829.82629386000008</v>
      </c>
      <c r="Y15" s="36">
        <f>SUMIFS(СВЦЭМ!$D$33:$D$776,СВЦЭМ!$A$33:$A$776,$A15,СВЦЭМ!$B$33:$B$776,Y$11)+'СЕТ СН'!$F$14+СВЦЭМ!$D$10+'СЕТ СН'!$F$8*'СЕТ СН'!$F$9-'СЕТ СН'!$F$26</f>
        <v>911.60901302000002</v>
      </c>
    </row>
    <row r="16" spans="1:25" ht="15.75" x14ac:dyDescent="0.2">
      <c r="A16" s="35">
        <f t="shared" si="0"/>
        <v>44048</v>
      </c>
      <c r="B16" s="36">
        <f>SUMIFS(СВЦЭМ!$D$33:$D$776,СВЦЭМ!$A$33:$A$776,$A16,СВЦЭМ!$B$33:$B$776,B$11)+'СЕТ СН'!$F$14+СВЦЭМ!$D$10+'СЕТ СН'!$F$8*'СЕТ СН'!$F$9-'СЕТ СН'!$F$26</f>
        <v>977.18857715000001</v>
      </c>
      <c r="C16" s="36">
        <f>SUMIFS(СВЦЭМ!$D$33:$D$776,СВЦЭМ!$A$33:$A$776,$A16,СВЦЭМ!$B$33:$B$776,C$11)+'СЕТ СН'!$F$14+СВЦЭМ!$D$10+'СЕТ СН'!$F$8*'СЕТ СН'!$F$9-'СЕТ СН'!$F$26</f>
        <v>1048.85746597</v>
      </c>
      <c r="D16" s="36">
        <f>SUMIFS(СВЦЭМ!$D$33:$D$776,СВЦЭМ!$A$33:$A$776,$A16,СВЦЭМ!$B$33:$B$776,D$11)+'СЕТ СН'!$F$14+СВЦЭМ!$D$10+'СЕТ СН'!$F$8*'СЕТ СН'!$F$9-'СЕТ СН'!$F$26</f>
        <v>1063.3391034799999</v>
      </c>
      <c r="E16" s="36">
        <f>SUMIFS(СВЦЭМ!$D$33:$D$776,СВЦЭМ!$A$33:$A$776,$A16,СВЦЭМ!$B$33:$B$776,E$11)+'СЕТ СН'!$F$14+СВЦЭМ!$D$10+'СЕТ СН'!$F$8*'СЕТ СН'!$F$9-'СЕТ СН'!$F$26</f>
        <v>1073.7780811299999</v>
      </c>
      <c r="F16" s="36">
        <f>SUMIFS(СВЦЭМ!$D$33:$D$776,СВЦЭМ!$A$33:$A$776,$A16,СВЦЭМ!$B$33:$B$776,F$11)+'СЕТ СН'!$F$14+СВЦЭМ!$D$10+'СЕТ СН'!$F$8*'СЕТ СН'!$F$9-'СЕТ СН'!$F$26</f>
        <v>1071.8810934400001</v>
      </c>
      <c r="G16" s="36">
        <f>SUMIFS(СВЦЭМ!$D$33:$D$776,СВЦЭМ!$A$33:$A$776,$A16,СВЦЭМ!$B$33:$B$776,G$11)+'СЕТ СН'!$F$14+СВЦЭМ!$D$10+'СЕТ СН'!$F$8*'СЕТ СН'!$F$9-'СЕТ СН'!$F$26</f>
        <v>1085.0547173299999</v>
      </c>
      <c r="H16" s="36">
        <f>SUMIFS(СВЦЭМ!$D$33:$D$776,СВЦЭМ!$A$33:$A$776,$A16,СВЦЭМ!$B$33:$B$776,H$11)+'СЕТ СН'!$F$14+СВЦЭМ!$D$10+'СЕТ СН'!$F$8*'СЕТ СН'!$F$9-'СЕТ СН'!$F$26</f>
        <v>1062.8774892700001</v>
      </c>
      <c r="I16" s="36">
        <f>SUMIFS(СВЦЭМ!$D$33:$D$776,СВЦЭМ!$A$33:$A$776,$A16,СВЦЭМ!$B$33:$B$776,I$11)+'СЕТ СН'!$F$14+СВЦЭМ!$D$10+'СЕТ СН'!$F$8*'СЕТ СН'!$F$9-'СЕТ СН'!$F$26</f>
        <v>1029.13049019</v>
      </c>
      <c r="J16" s="36">
        <f>SUMIFS(СВЦЭМ!$D$33:$D$776,СВЦЭМ!$A$33:$A$776,$A16,СВЦЭМ!$B$33:$B$776,J$11)+'СЕТ СН'!$F$14+СВЦЭМ!$D$10+'СЕТ СН'!$F$8*'СЕТ СН'!$F$9-'СЕТ СН'!$F$26</f>
        <v>979.27074003000007</v>
      </c>
      <c r="K16" s="36">
        <f>SUMIFS(СВЦЭМ!$D$33:$D$776,СВЦЭМ!$A$33:$A$776,$A16,СВЦЭМ!$B$33:$B$776,K$11)+'СЕТ СН'!$F$14+СВЦЭМ!$D$10+'СЕТ СН'!$F$8*'СЕТ СН'!$F$9-'СЕТ СН'!$F$26</f>
        <v>988.11167789000001</v>
      </c>
      <c r="L16" s="36">
        <f>SUMIFS(СВЦЭМ!$D$33:$D$776,СВЦЭМ!$A$33:$A$776,$A16,СВЦЭМ!$B$33:$B$776,L$11)+'СЕТ СН'!$F$14+СВЦЭМ!$D$10+'СЕТ СН'!$F$8*'СЕТ СН'!$F$9-'СЕТ СН'!$F$26</f>
        <v>938.80707490000009</v>
      </c>
      <c r="M16" s="36">
        <f>SUMIFS(СВЦЭМ!$D$33:$D$776,СВЦЭМ!$A$33:$A$776,$A16,СВЦЭМ!$B$33:$B$776,M$11)+'СЕТ СН'!$F$14+СВЦЭМ!$D$10+'СЕТ СН'!$F$8*'СЕТ СН'!$F$9-'СЕТ СН'!$F$26</f>
        <v>870.85754894000002</v>
      </c>
      <c r="N16" s="36">
        <f>SUMIFS(СВЦЭМ!$D$33:$D$776,СВЦЭМ!$A$33:$A$776,$A16,СВЦЭМ!$B$33:$B$776,N$11)+'СЕТ СН'!$F$14+СВЦЭМ!$D$10+'СЕТ СН'!$F$8*'СЕТ СН'!$F$9-'СЕТ СН'!$F$26</f>
        <v>821.82218813000009</v>
      </c>
      <c r="O16" s="36">
        <f>SUMIFS(СВЦЭМ!$D$33:$D$776,СВЦЭМ!$A$33:$A$776,$A16,СВЦЭМ!$B$33:$B$776,O$11)+'СЕТ СН'!$F$14+СВЦЭМ!$D$10+'СЕТ СН'!$F$8*'СЕТ СН'!$F$9-'СЕТ СН'!$F$26</f>
        <v>791.62025989000006</v>
      </c>
      <c r="P16" s="36">
        <f>SUMIFS(СВЦЭМ!$D$33:$D$776,СВЦЭМ!$A$33:$A$776,$A16,СВЦЭМ!$B$33:$B$776,P$11)+'СЕТ СН'!$F$14+СВЦЭМ!$D$10+'СЕТ СН'!$F$8*'СЕТ СН'!$F$9-'СЕТ СН'!$F$26</f>
        <v>798.94519375000004</v>
      </c>
      <c r="Q16" s="36">
        <f>SUMIFS(СВЦЭМ!$D$33:$D$776,СВЦЭМ!$A$33:$A$776,$A16,СВЦЭМ!$B$33:$B$776,Q$11)+'СЕТ СН'!$F$14+СВЦЭМ!$D$10+'СЕТ СН'!$F$8*'СЕТ СН'!$F$9-'СЕТ СН'!$F$26</f>
        <v>799.43743014000006</v>
      </c>
      <c r="R16" s="36">
        <f>SUMIFS(СВЦЭМ!$D$33:$D$776,СВЦЭМ!$A$33:$A$776,$A16,СВЦЭМ!$B$33:$B$776,R$11)+'СЕТ СН'!$F$14+СВЦЭМ!$D$10+'СЕТ СН'!$F$8*'СЕТ СН'!$F$9-'СЕТ СН'!$F$26</f>
        <v>794.18316818000005</v>
      </c>
      <c r="S16" s="36">
        <f>SUMIFS(СВЦЭМ!$D$33:$D$776,СВЦЭМ!$A$33:$A$776,$A16,СВЦЭМ!$B$33:$B$776,S$11)+'СЕТ СН'!$F$14+СВЦЭМ!$D$10+'СЕТ СН'!$F$8*'СЕТ СН'!$F$9-'СЕТ СН'!$F$26</f>
        <v>795.38793239000006</v>
      </c>
      <c r="T16" s="36">
        <f>SUMIFS(СВЦЭМ!$D$33:$D$776,СВЦЭМ!$A$33:$A$776,$A16,СВЦЭМ!$B$33:$B$776,T$11)+'СЕТ СН'!$F$14+СВЦЭМ!$D$10+'СЕТ СН'!$F$8*'СЕТ СН'!$F$9-'СЕТ СН'!$F$26</f>
        <v>813.31137200000001</v>
      </c>
      <c r="U16" s="36">
        <f>SUMIFS(СВЦЭМ!$D$33:$D$776,СВЦЭМ!$A$33:$A$776,$A16,СВЦЭМ!$B$33:$B$776,U$11)+'СЕТ СН'!$F$14+СВЦЭМ!$D$10+'СЕТ СН'!$F$8*'СЕТ СН'!$F$9-'СЕТ СН'!$F$26</f>
        <v>819.77098387000001</v>
      </c>
      <c r="V16" s="36">
        <f>SUMIFS(СВЦЭМ!$D$33:$D$776,СВЦЭМ!$A$33:$A$776,$A16,СВЦЭМ!$B$33:$B$776,V$11)+'СЕТ СН'!$F$14+СВЦЭМ!$D$10+'СЕТ СН'!$F$8*'СЕТ СН'!$F$9-'СЕТ СН'!$F$26</f>
        <v>801.70352233000006</v>
      </c>
      <c r="W16" s="36">
        <f>SUMIFS(СВЦЭМ!$D$33:$D$776,СВЦЭМ!$A$33:$A$776,$A16,СВЦЭМ!$B$33:$B$776,W$11)+'СЕТ СН'!$F$14+СВЦЭМ!$D$10+'СЕТ СН'!$F$8*'СЕТ СН'!$F$9-'СЕТ СН'!$F$26</f>
        <v>800.17641288000004</v>
      </c>
      <c r="X16" s="36">
        <f>SUMIFS(СВЦЭМ!$D$33:$D$776,СВЦЭМ!$A$33:$A$776,$A16,СВЦЭМ!$B$33:$B$776,X$11)+'СЕТ СН'!$F$14+СВЦЭМ!$D$10+'СЕТ СН'!$F$8*'СЕТ СН'!$F$9-'СЕТ СН'!$F$26</f>
        <v>819.56804480000005</v>
      </c>
      <c r="Y16" s="36">
        <f>SUMIFS(СВЦЭМ!$D$33:$D$776,СВЦЭМ!$A$33:$A$776,$A16,СВЦЭМ!$B$33:$B$776,Y$11)+'СЕТ СН'!$F$14+СВЦЭМ!$D$10+'СЕТ СН'!$F$8*'СЕТ СН'!$F$9-'СЕТ СН'!$F$26</f>
        <v>925.32613829000002</v>
      </c>
    </row>
    <row r="17" spans="1:25" ht="15.75" x14ac:dyDescent="0.2">
      <c r="A17" s="35">
        <f t="shared" si="0"/>
        <v>44049</v>
      </c>
      <c r="B17" s="36">
        <f>SUMIFS(СВЦЭМ!$D$33:$D$776,СВЦЭМ!$A$33:$A$776,$A17,СВЦЭМ!$B$33:$B$776,B$11)+'СЕТ СН'!$F$14+СВЦЭМ!$D$10+'СЕТ СН'!$F$8*'СЕТ СН'!$F$9-'СЕТ СН'!$F$26</f>
        <v>1028.1568050999999</v>
      </c>
      <c r="C17" s="36">
        <f>SUMIFS(СВЦЭМ!$D$33:$D$776,СВЦЭМ!$A$33:$A$776,$A17,СВЦЭМ!$B$33:$B$776,C$11)+'СЕТ СН'!$F$14+СВЦЭМ!$D$10+'СЕТ СН'!$F$8*'СЕТ СН'!$F$9-'СЕТ СН'!$F$26</f>
        <v>1079.39370037</v>
      </c>
      <c r="D17" s="36">
        <f>SUMIFS(СВЦЭМ!$D$33:$D$776,СВЦЭМ!$A$33:$A$776,$A17,СВЦЭМ!$B$33:$B$776,D$11)+'СЕТ СН'!$F$14+СВЦЭМ!$D$10+'СЕТ СН'!$F$8*'СЕТ СН'!$F$9-'СЕТ СН'!$F$26</f>
        <v>1100.8012248299999</v>
      </c>
      <c r="E17" s="36">
        <f>SUMIFS(СВЦЭМ!$D$33:$D$776,СВЦЭМ!$A$33:$A$776,$A17,СВЦЭМ!$B$33:$B$776,E$11)+'СЕТ СН'!$F$14+СВЦЭМ!$D$10+'СЕТ СН'!$F$8*'СЕТ СН'!$F$9-'СЕТ СН'!$F$26</f>
        <v>1095.70270095</v>
      </c>
      <c r="F17" s="36">
        <f>SUMIFS(СВЦЭМ!$D$33:$D$776,СВЦЭМ!$A$33:$A$776,$A17,СВЦЭМ!$B$33:$B$776,F$11)+'СЕТ СН'!$F$14+СВЦЭМ!$D$10+'СЕТ СН'!$F$8*'СЕТ СН'!$F$9-'СЕТ СН'!$F$26</f>
        <v>1086.5164473299999</v>
      </c>
      <c r="G17" s="36">
        <f>SUMIFS(СВЦЭМ!$D$33:$D$776,СВЦЭМ!$A$33:$A$776,$A17,СВЦЭМ!$B$33:$B$776,G$11)+'СЕТ СН'!$F$14+СВЦЭМ!$D$10+'СЕТ СН'!$F$8*'СЕТ СН'!$F$9-'СЕТ СН'!$F$26</f>
        <v>1094.9588895899999</v>
      </c>
      <c r="H17" s="36">
        <f>SUMIFS(СВЦЭМ!$D$33:$D$776,СВЦЭМ!$A$33:$A$776,$A17,СВЦЭМ!$B$33:$B$776,H$11)+'СЕТ СН'!$F$14+СВЦЭМ!$D$10+'СЕТ СН'!$F$8*'СЕТ СН'!$F$9-'СЕТ СН'!$F$26</f>
        <v>1092.6772178199999</v>
      </c>
      <c r="I17" s="36">
        <f>SUMIFS(СВЦЭМ!$D$33:$D$776,СВЦЭМ!$A$33:$A$776,$A17,СВЦЭМ!$B$33:$B$776,I$11)+'СЕТ СН'!$F$14+СВЦЭМ!$D$10+'СЕТ СН'!$F$8*'СЕТ СН'!$F$9-'СЕТ СН'!$F$26</f>
        <v>1042.4425370900001</v>
      </c>
      <c r="J17" s="36">
        <f>SUMIFS(СВЦЭМ!$D$33:$D$776,СВЦЭМ!$A$33:$A$776,$A17,СВЦЭМ!$B$33:$B$776,J$11)+'СЕТ СН'!$F$14+СВЦЭМ!$D$10+'СЕТ СН'!$F$8*'СЕТ СН'!$F$9-'СЕТ СН'!$F$26</f>
        <v>984.03058525000006</v>
      </c>
      <c r="K17" s="36">
        <f>SUMIFS(СВЦЭМ!$D$33:$D$776,СВЦЭМ!$A$33:$A$776,$A17,СВЦЭМ!$B$33:$B$776,K$11)+'СЕТ СН'!$F$14+СВЦЭМ!$D$10+'СЕТ СН'!$F$8*'СЕТ СН'!$F$9-'СЕТ СН'!$F$26</f>
        <v>950.26628535999998</v>
      </c>
      <c r="L17" s="36">
        <f>SUMIFS(СВЦЭМ!$D$33:$D$776,СВЦЭМ!$A$33:$A$776,$A17,СВЦЭМ!$B$33:$B$776,L$11)+'СЕТ СН'!$F$14+СВЦЭМ!$D$10+'СЕТ СН'!$F$8*'СЕТ СН'!$F$9-'СЕТ СН'!$F$26</f>
        <v>936.39751766000006</v>
      </c>
      <c r="M17" s="36">
        <f>SUMIFS(СВЦЭМ!$D$33:$D$776,СВЦЭМ!$A$33:$A$776,$A17,СВЦЭМ!$B$33:$B$776,M$11)+'СЕТ СН'!$F$14+СВЦЭМ!$D$10+'СЕТ СН'!$F$8*'СЕТ СН'!$F$9-'СЕТ СН'!$F$26</f>
        <v>863.24983462</v>
      </c>
      <c r="N17" s="36">
        <f>SUMIFS(СВЦЭМ!$D$33:$D$776,СВЦЭМ!$A$33:$A$776,$A17,СВЦЭМ!$B$33:$B$776,N$11)+'СЕТ СН'!$F$14+СВЦЭМ!$D$10+'СЕТ СН'!$F$8*'СЕТ СН'!$F$9-'СЕТ СН'!$F$26</f>
        <v>803.20992289000003</v>
      </c>
      <c r="O17" s="36">
        <f>SUMIFS(СВЦЭМ!$D$33:$D$776,СВЦЭМ!$A$33:$A$776,$A17,СВЦЭМ!$B$33:$B$776,O$11)+'СЕТ СН'!$F$14+СВЦЭМ!$D$10+'СЕТ СН'!$F$8*'СЕТ СН'!$F$9-'СЕТ СН'!$F$26</f>
        <v>776.77437559999998</v>
      </c>
      <c r="P17" s="36">
        <f>SUMIFS(СВЦЭМ!$D$33:$D$776,СВЦЭМ!$A$33:$A$776,$A17,СВЦЭМ!$B$33:$B$776,P$11)+'СЕТ СН'!$F$14+СВЦЭМ!$D$10+'СЕТ СН'!$F$8*'СЕТ СН'!$F$9-'СЕТ СН'!$F$26</f>
        <v>781.34818711000003</v>
      </c>
      <c r="Q17" s="36">
        <f>SUMIFS(СВЦЭМ!$D$33:$D$776,СВЦЭМ!$A$33:$A$776,$A17,СВЦЭМ!$B$33:$B$776,Q$11)+'СЕТ СН'!$F$14+СВЦЭМ!$D$10+'СЕТ СН'!$F$8*'СЕТ СН'!$F$9-'СЕТ СН'!$F$26</f>
        <v>783.19559249000008</v>
      </c>
      <c r="R17" s="36">
        <f>SUMIFS(СВЦЭМ!$D$33:$D$776,СВЦЭМ!$A$33:$A$776,$A17,СВЦЭМ!$B$33:$B$776,R$11)+'СЕТ СН'!$F$14+СВЦЭМ!$D$10+'СЕТ СН'!$F$8*'СЕТ СН'!$F$9-'СЕТ СН'!$F$26</f>
        <v>786.09271018000004</v>
      </c>
      <c r="S17" s="36">
        <f>SUMIFS(СВЦЭМ!$D$33:$D$776,СВЦЭМ!$A$33:$A$776,$A17,СВЦЭМ!$B$33:$B$776,S$11)+'СЕТ СН'!$F$14+СВЦЭМ!$D$10+'СЕТ СН'!$F$8*'СЕТ СН'!$F$9-'СЕТ СН'!$F$26</f>
        <v>787.97250040000006</v>
      </c>
      <c r="T17" s="36">
        <f>SUMIFS(СВЦЭМ!$D$33:$D$776,СВЦЭМ!$A$33:$A$776,$A17,СВЦЭМ!$B$33:$B$776,T$11)+'СЕТ СН'!$F$14+СВЦЭМ!$D$10+'СЕТ СН'!$F$8*'СЕТ СН'!$F$9-'СЕТ СН'!$F$26</f>
        <v>782.3861883300001</v>
      </c>
      <c r="U17" s="36">
        <f>SUMIFS(СВЦЭМ!$D$33:$D$776,СВЦЭМ!$A$33:$A$776,$A17,СВЦЭМ!$B$33:$B$776,U$11)+'СЕТ СН'!$F$14+СВЦЭМ!$D$10+'СЕТ СН'!$F$8*'СЕТ СН'!$F$9-'СЕТ СН'!$F$26</f>
        <v>778.89838463000001</v>
      </c>
      <c r="V17" s="36">
        <f>SUMIFS(СВЦЭМ!$D$33:$D$776,СВЦЭМ!$A$33:$A$776,$A17,СВЦЭМ!$B$33:$B$776,V$11)+'СЕТ СН'!$F$14+СВЦЭМ!$D$10+'СЕТ СН'!$F$8*'СЕТ СН'!$F$9-'СЕТ СН'!$F$26</f>
        <v>786.40901870000005</v>
      </c>
      <c r="W17" s="36">
        <f>SUMIFS(СВЦЭМ!$D$33:$D$776,СВЦЭМ!$A$33:$A$776,$A17,СВЦЭМ!$B$33:$B$776,W$11)+'СЕТ СН'!$F$14+СВЦЭМ!$D$10+'СЕТ СН'!$F$8*'СЕТ СН'!$F$9-'СЕТ СН'!$F$26</f>
        <v>779.36875817000009</v>
      </c>
      <c r="X17" s="36">
        <f>SUMIFS(СВЦЭМ!$D$33:$D$776,СВЦЭМ!$A$33:$A$776,$A17,СВЦЭМ!$B$33:$B$776,X$11)+'СЕТ СН'!$F$14+СВЦЭМ!$D$10+'СЕТ СН'!$F$8*'СЕТ СН'!$F$9-'СЕТ СН'!$F$26</f>
        <v>821.38112547000003</v>
      </c>
      <c r="Y17" s="36">
        <f>SUMIFS(СВЦЭМ!$D$33:$D$776,СВЦЭМ!$A$33:$A$776,$A17,СВЦЭМ!$B$33:$B$776,Y$11)+'СЕТ СН'!$F$14+СВЦЭМ!$D$10+'СЕТ СН'!$F$8*'СЕТ СН'!$F$9-'СЕТ СН'!$F$26</f>
        <v>921.6344421</v>
      </c>
    </row>
    <row r="18" spans="1:25" ht="15.75" x14ac:dyDescent="0.2">
      <c r="A18" s="35">
        <f t="shared" si="0"/>
        <v>44050</v>
      </c>
      <c r="B18" s="36">
        <f>SUMIFS(СВЦЭМ!$D$33:$D$776,СВЦЭМ!$A$33:$A$776,$A18,СВЦЭМ!$B$33:$B$776,B$11)+'СЕТ СН'!$F$14+СВЦЭМ!$D$10+'СЕТ СН'!$F$8*'СЕТ СН'!$F$9-'СЕТ СН'!$F$26</f>
        <v>969.09333633000006</v>
      </c>
      <c r="C18" s="36">
        <f>SUMIFS(СВЦЭМ!$D$33:$D$776,СВЦЭМ!$A$33:$A$776,$A18,СВЦЭМ!$B$33:$B$776,C$11)+'СЕТ СН'!$F$14+СВЦЭМ!$D$10+'СЕТ СН'!$F$8*'СЕТ СН'!$F$9-'СЕТ СН'!$F$26</f>
        <v>1016.0479905000001</v>
      </c>
      <c r="D18" s="36">
        <f>SUMIFS(СВЦЭМ!$D$33:$D$776,СВЦЭМ!$A$33:$A$776,$A18,СВЦЭМ!$B$33:$B$776,D$11)+'СЕТ СН'!$F$14+СВЦЭМ!$D$10+'СЕТ СН'!$F$8*'СЕТ СН'!$F$9-'СЕТ СН'!$F$26</f>
        <v>1029.0722477500001</v>
      </c>
      <c r="E18" s="36">
        <f>SUMIFS(СВЦЭМ!$D$33:$D$776,СВЦЭМ!$A$33:$A$776,$A18,СВЦЭМ!$B$33:$B$776,E$11)+'СЕТ СН'!$F$14+СВЦЭМ!$D$10+'СЕТ СН'!$F$8*'СЕТ СН'!$F$9-'СЕТ СН'!$F$26</f>
        <v>1055.97200617</v>
      </c>
      <c r="F18" s="36">
        <f>SUMIFS(СВЦЭМ!$D$33:$D$776,СВЦЭМ!$A$33:$A$776,$A18,СВЦЭМ!$B$33:$B$776,F$11)+'СЕТ СН'!$F$14+СВЦЭМ!$D$10+'СЕТ СН'!$F$8*'СЕТ СН'!$F$9-'СЕТ СН'!$F$26</f>
        <v>1062.41608445</v>
      </c>
      <c r="G18" s="36">
        <f>SUMIFS(СВЦЭМ!$D$33:$D$776,СВЦЭМ!$A$33:$A$776,$A18,СВЦЭМ!$B$33:$B$776,G$11)+'СЕТ СН'!$F$14+СВЦЭМ!$D$10+'СЕТ СН'!$F$8*'СЕТ СН'!$F$9-'СЕТ СН'!$F$26</f>
        <v>1053.68107715</v>
      </c>
      <c r="H18" s="36">
        <f>SUMIFS(СВЦЭМ!$D$33:$D$776,СВЦЭМ!$A$33:$A$776,$A18,СВЦЭМ!$B$33:$B$776,H$11)+'СЕТ СН'!$F$14+СВЦЭМ!$D$10+'СЕТ СН'!$F$8*'СЕТ СН'!$F$9-'СЕТ СН'!$F$26</f>
        <v>1021.24753159</v>
      </c>
      <c r="I18" s="36">
        <f>SUMIFS(СВЦЭМ!$D$33:$D$776,СВЦЭМ!$A$33:$A$776,$A18,СВЦЭМ!$B$33:$B$776,I$11)+'СЕТ СН'!$F$14+СВЦЭМ!$D$10+'СЕТ СН'!$F$8*'СЕТ СН'!$F$9-'СЕТ СН'!$F$26</f>
        <v>994.97447265000005</v>
      </c>
      <c r="J18" s="36">
        <f>SUMIFS(СВЦЭМ!$D$33:$D$776,СВЦЭМ!$A$33:$A$776,$A18,СВЦЭМ!$B$33:$B$776,J$11)+'СЕТ СН'!$F$14+СВЦЭМ!$D$10+'СЕТ СН'!$F$8*'СЕТ СН'!$F$9-'СЕТ СН'!$F$26</f>
        <v>963.14493605000007</v>
      </c>
      <c r="K18" s="36">
        <f>SUMIFS(СВЦЭМ!$D$33:$D$776,СВЦЭМ!$A$33:$A$776,$A18,СВЦЭМ!$B$33:$B$776,K$11)+'СЕТ СН'!$F$14+СВЦЭМ!$D$10+'СЕТ СН'!$F$8*'СЕТ СН'!$F$9-'СЕТ СН'!$F$26</f>
        <v>967.12320004000003</v>
      </c>
      <c r="L18" s="36">
        <f>SUMIFS(СВЦЭМ!$D$33:$D$776,СВЦЭМ!$A$33:$A$776,$A18,СВЦЭМ!$B$33:$B$776,L$11)+'СЕТ СН'!$F$14+СВЦЭМ!$D$10+'СЕТ СН'!$F$8*'СЕТ СН'!$F$9-'СЕТ СН'!$F$26</f>
        <v>941.49688331000004</v>
      </c>
      <c r="M18" s="36">
        <f>SUMIFS(СВЦЭМ!$D$33:$D$776,СВЦЭМ!$A$33:$A$776,$A18,СВЦЭМ!$B$33:$B$776,M$11)+'СЕТ СН'!$F$14+СВЦЭМ!$D$10+'СЕТ СН'!$F$8*'СЕТ СН'!$F$9-'СЕТ СН'!$F$26</f>
        <v>906.73977710000008</v>
      </c>
      <c r="N18" s="36">
        <f>SUMIFS(СВЦЭМ!$D$33:$D$776,СВЦЭМ!$A$33:$A$776,$A18,СВЦЭМ!$B$33:$B$776,N$11)+'СЕТ СН'!$F$14+СВЦЭМ!$D$10+'СЕТ СН'!$F$8*'СЕТ СН'!$F$9-'СЕТ СН'!$F$26</f>
        <v>854.23734082999999</v>
      </c>
      <c r="O18" s="36">
        <f>SUMIFS(СВЦЭМ!$D$33:$D$776,СВЦЭМ!$A$33:$A$776,$A18,СВЦЭМ!$B$33:$B$776,O$11)+'СЕТ СН'!$F$14+СВЦЭМ!$D$10+'СЕТ СН'!$F$8*'СЕТ СН'!$F$9-'СЕТ СН'!$F$26</f>
        <v>823.06531014000007</v>
      </c>
      <c r="P18" s="36">
        <f>SUMIFS(СВЦЭМ!$D$33:$D$776,СВЦЭМ!$A$33:$A$776,$A18,СВЦЭМ!$B$33:$B$776,P$11)+'СЕТ СН'!$F$14+СВЦЭМ!$D$10+'СЕТ СН'!$F$8*'СЕТ СН'!$F$9-'СЕТ СН'!$F$26</f>
        <v>827.17998353000007</v>
      </c>
      <c r="Q18" s="36">
        <f>SUMIFS(СВЦЭМ!$D$33:$D$776,СВЦЭМ!$A$33:$A$776,$A18,СВЦЭМ!$B$33:$B$776,Q$11)+'СЕТ СН'!$F$14+СВЦЭМ!$D$10+'СЕТ СН'!$F$8*'СЕТ СН'!$F$9-'СЕТ СН'!$F$26</f>
        <v>829.51006132000009</v>
      </c>
      <c r="R18" s="36">
        <f>SUMIFS(СВЦЭМ!$D$33:$D$776,СВЦЭМ!$A$33:$A$776,$A18,СВЦЭМ!$B$33:$B$776,R$11)+'СЕТ СН'!$F$14+СВЦЭМ!$D$10+'СЕТ СН'!$F$8*'СЕТ СН'!$F$9-'СЕТ СН'!$F$26</f>
        <v>838.91194840000003</v>
      </c>
      <c r="S18" s="36">
        <f>SUMIFS(СВЦЭМ!$D$33:$D$776,СВЦЭМ!$A$33:$A$776,$A18,СВЦЭМ!$B$33:$B$776,S$11)+'СЕТ СН'!$F$14+СВЦЭМ!$D$10+'СЕТ СН'!$F$8*'СЕТ СН'!$F$9-'СЕТ СН'!$F$26</f>
        <v>840.72086590000004</v>
      </c>
      <c r="T18" s="36">
        <f>SUMIFS(СВЦЭМ!$D$33:$D$776,СВЦЭМ!$A$33:$A$776,$A18,СВЦЭМ!$B$33:$B$776,T$11)+'СЕТ СН'!$F$14+СВЦЭМ!$D$10+'СЕТ СН'!$F$8*'СЕТ СН'!$F$9-'СЕТ СН'!$F$26</f>
        <v>828.65346435000004</v>
      </c>
      <c r="U18" s="36">
        <f>SUMIFS(СВЦЭМ!$D$33:$D$776,СВЦЭМ!$A$33:$A$776,$A18,СВЦЭМ!$B$33:$B$776,U$11)+'СЕТ СН'!$F$14+СВЦЭМ!$D$10+'СЕТ СН'!$F$8*'СЕТ СН'!$F$9-'СЕТ СН'!$F$26</f>
        <v>839.53377727000009</v>
      </c>
      <c r="V18" s="36">
        <f>SUMIFS(СВЦЭМ!$D$33:$D$776,СВЦЭМ!$A$33:$A$776,$A18,СВЦЭМ!$B$33:$B$776,V$11)+'СЕТ СН'!$F$14+СВЦЭМ!$D$10+'СЕТ СН'!$F$8*'СЕТ СН'!$F$9-'СЕТ СН'!$F$26</f>
        <v>856.45444844000008</v>
      </c>
      <c r="W18" s="36">
        <f>SUMIFS(СВЦЭМ!$D$33:$D$776,СВЦЭМ!$A$33:$A$776,$A18,СВЦЭМ!$B$33:$B$776,W$11)+'СЕТ СН'!$F$14+СВЦЭМ!$D$10+'СЕТ СН'!$F$8*'СЕТ СН'!$F$9-'СЕТ СН'!$F$26</f>
        <v>844.19669698000007</v>
      </c>
      <c r="X18" s="36">
        <f>SUMIFS(СВЦЭМ!$D$33:$D$776,СВЦЭМ!$A$33:$A$776,$A18,СВЦЭМ!$B$33:$B$776,X$11)+'СЕТ СН'!$F$14+СВЦЭМ!$D$10+'СЕТ СН'!$F$8*'СЕТ СН'!$F$9-'СЕТ СН'!$F$26</f>
        <v>875.36951508000004</v>
      </c>
      <c r="Y18" s="36">
        <f>SUMIFS(СВЦЭМ!$D$33:$D$776,СВЦЭМ!$A$33:$A$776,$A18,СВЦЭМ!$B$33:$B$776,Y$11)+'СЕТ СН'!$F$14+СВЦЭМ!$D$10+'СЕТ СН'!$F$8*'СЕТ СН'!$F$9-'СЕТ СН'!$F$26</f>
        <v>960.15860407000002</v>
      </c>
    </row>
    <row r="19" spans="1:25" ht="15.75" x14ac:dyDescent="0.2">
      <c r="A19" s="35">
        <f t="shared" si="0"/>
        <v>44051</v>
      </c>
      <c r="B19" s="36">
        <f>SUMIFS(СВЦЭМ!$D$33:$D$776,СВЦЭМ!$A$33:$A$776,$A19,СВЦЭМ!$B$33:$B$776,B$11)+'СЕТ СН'!$F$14+СВЦЭМ!$D$10+'СЕТ СН'!$F$8*'СЕТ СН'!$F$9-'СЕТ СН'!$F$26</f>
        <v>1034.43562337</v>
      </c>
      <c r="C19" s="36">
        <f>SUMIFS(СВЦЭМ!$D$33:$D$776,СВЦЭМ!$A$33:$A$776,$A19,СВЦЭМ!$B$33:$B$776,C$11)+'СЕТ СН'!$F$14+СВЦЭМ!$D$10+'СЕТ СН'!$F$8*'СЕТ СН'!$F$9-'СЕТ СН'!$F$26</f>
        <v>1057.32581884</v>
      </c>
      <c r="D19" s="36">
        <f>SUMIFS(СВЦЭМ!$D$33:$D$776,СВЦЭМ!$A$33:$A$776,$A19,СВЦЭМ!$B$33:$B$776,D$11)+'СЕТ СН'!$F$14+СВЦЭМ!$D$10+'СЕТ СН'!$F$8*'СЕТ СН'!$F$9-'СЕТ СН'!$F$26</f>
        <v>1059.78610598</v>
      </c>
      <c r="E19" s="36">
        <f>SUMIFS(СВЦЭМ!$D$33:$D$776,СВЦЭМ!$A$33:$A$776,$A19,СВЦЭМ!$B$33:$B$776,E$11)+'СЕТ СН'!$F$14+СВЦЭМ!$D$10+'СЕТ СН'!$F$8*'СЕТ СН'!$F$9-'СЕТ СН'!$F$26</f>
        <v>1079.58280586</v>
      </c>
      <c r="F19" s="36">
        <f>SUMIFS(СВЦЭМ!$D$33:$D$776,СВЦЭМ!$A$33:$A$776,$A19,СВЦЭМ!$B$33:$B$776,F$11)+'СЕТ СН'!$F$14+СВЦЭМ!$D$10+'СЕТ СН'!$F$8*'СЕТ СН'!$F$9-'СЕТ СН'!$F$26</f>
        <v>1077.71348825</v>
      </c>
      <c r="G19" s="36">
        <f>SUMIFS(СВЦЭМ!$D$33:$D$776,СВЦЭМ!$A$33:$A$776,$A19,СВЦЭМ!$B$33:$B$776,G$11)+'СЕТ СН'!$F$14+СВЦЭМ!$D$10+'СЕТ СН'!$F$8*'СЕТ СН'!$F$9-'СЕТ СН'!$F$26</f>
        <v>1077.87749502</v>
      </c>
      <c r="H19" s="36">
        <f>SUMIFS(СВЦЭМ!$D$33:$D$776,СВЦЭМ!$A$33:$A$776,$A19,СВЦЭМ!$B$33:$B$776,H$11)+'СЕТ СН'!$F$14+СВЦЭМ!$D$10+'СЕТ СН'!$F$8*'СЕТ СН'!$F$9-'СЕТ СН'!$F$26</f>
        <v>1065.9548287099999</v>
      </c>
      <c r="I19" s="36">
        <f>SUMIFS(СВЦЭМ!$D$33:$D$776,СВЦЭМ!$A$33:$A$776,$A19,СВЦЭМ!$B$33:$B$776,I$11)+'СЕТ СН'!$F$14+СВЦЭМ!$D$10+'СЕТ СН'!$F$8*'СЕТ СН'!$F$9-'СЕТ СН'!$F$26</f>
        <v>1030.6642374200001</v>
      </c>
      <c r="J19" s="36">
        <f>SUMIFS(СВЦЭМ!$D$33:$D$776,СВЦЭМ!$A$33:$A$776,$A19,СВЦЭМ!$B$33:$B$776,J$11)+'СЕТ СН'!$F$14+СВЦЭМ!$D$10+'СЕТ СН'!$F$8*'СЕТ СН'!$F$9-'СЕТ СН'!$F$26</f>
        <v>1013.2207978800001</v>
      </c>
      <c r="K19" s="36">
        <f>SUMIFS(СВЦЭМ!$D$33:$D$776,СВЦЭМ!$A$33:$A$776,$A19,СВЦЭМ!$B$33:$B$776,K$11)+'СЕТ СН'!$F$14+СВЦЭМ!$D$10+'СЕТ СН'!$F$8*'СЕТ СН'!$F$9-'СЕТ СН'!$F$26</f>
        <v>994.10993475000009</v>
      </c>
      <c r="L19" s="36">
        <f>SUMIFS(СВЦЭМ!$D$33:$D$776,СВЦЭМ!$A$33:$A$776,$A19,СВЦЭМ!$B$33:$B$776,L$11)+'СЕТ СН'!$F$14+СВЦЭМ!$D$10+'СЕТ СН'!$F$8*'СЕТ СН'!$F$9-'СЕТ СН'!$F$26</f>
        <v>950.83721270000001</v>
      </c>
      <c r="M19" s="36">
        <f>SUMIFS(СВЦЭМ!$D$33:$D$776,СВЦЭМ!$A$33:$A$776,$A19,СВЦЭМ!$B$33:$B$776,M$11)+'СЕТ СН'!$F$14+СВЦЭМ!$D$10+'СЕТ СН'!$F$8*'СЕТ СН'!$F$9-'СЕТ СН'!$F$26</f>
        <v>858.07623389000003</v>
      </c>
      <c r="N19" s="36">
        <f>SUMIFS(СВЦЭМ!$D$33:$D$776,СВЦЭМ!$A$33:$A$776,$A19,СВЦЭМ!$B$33:$B$776,N$11)+'СЕТ СН'!$F$14+СВЦЭМ!$D$10+'СЕТ СН'!$F$8*'СЕТ СН'!$F$9-'СЕТ СН'!$F$26</f>
        <v>813.98491342</v>
      </c>
      <c r="O19" s="36">
        <f>SUMIFS(СВЦЭМ!$D$33:$D$776,СВЦЭМ!$A$33:$A$776,$A19,СВЦЭМ!$B$33:$B$776,O$11)+'СЕТ СН'!$F$14+СВЦЭМ!$D$10+'СЕТ СН'!$F$8*'СЕТ СН'!$F$9-'СЕТ СН'!$F$26</f>
        <v>796.84714865000001</v>
      </c>
      <c r="P19" s="36">
        <f>SUMIFS(СВЦЭМ!$D$33:$D$776,СВЦЭМ!$A$33:$A$776,$A19,СВЦЭМ!$B$33:$B$776,P$11)+'СЕТ СН'!$F$14+СВЦЭМ!$D$10+'СЕТ СН'!$F$8*'СЕТ СН'!$F$9-'СЕТ СН'!$F$26</f>
        <v>795.83851935000007</v>
      </c>
      <c r="Q19" s="36">
        <f>SUMIFS(СВЦЭМ!$D$33:$D$776,СВЦЭМ!$A$33:$A$776,$A19,СВЦЭМ!$B$33:$B$776,Q$11)+'СЕТ СН'!$F$14+СВЦЭМ!$D$10+'СЕТ СН'!$F$8*'СЕТ СН'!$F$9-'СЕТ СН'!$F$26</f>
        <v>806.99261587000001</v>
      </c>
      <c r="R19" s="36">
        <f>SUMIFS(СВЦЭМ!$D$33:$D$776,СВЦЭМ!$A$33:$A$776,$A19,СВЦЭМ!$B$33:$B$776,R$11)+'СЕТ СН'!$F$14+СВЦЭМ!$D$10+'СЕТ СН'!$F$8*'СЕТ СН'!$F$9-'СЕТ СН'!$F$26</f>
        <v>789.91299253</v>
      </c>
      <c r="S19" s="36">
        <f>SUMIFS(СВЦЭМ!$D$33:$D$776,СВЦЭМ!$A$33:$A$776,$A19,СВЦЭМ!$B$33:$B$776,S$11)+'СЕТ СН'!$F$14+СВЦЭМ!$D$10+'СЕТ СН'!$F$8*'СЕТ СН'!$F$9-'СЕТ СН'!$F$26</f>
        <v>798.12193048000006</v>
      </c>
      <c r="T19" s="36">
        <f>SUMIFS(СВЦЭМ!$D$33:$D$776,СВЦЭМ!$A$33:$A$776,$A19,СВЦЭМ!$B$33:$B$776,T$11)+'СЕТ СН'!$F$14+СВЦЭМ!$D$10+'СЕТ СН'!$F$8*'СЕТ СН'!$F$9-'СЕТ СН'!$F$26</f>
        <v>814.78245064000009</v>
      </c>
      <c r="U19" s="36">
        <f>SUMIFS(СВЦЭМ!$D$33:$D$776,СВЦЭМ!$A$33:$A$776,$A19,СВЦЭМ!$B$33:$B$776,U$11)+'СЕТ СН'!$F$14+СВЦЭМ!$D$10+'СЕТ СН'!$F$8*'СЕТ СН'!$F$9-'СЕТ СН'!$F$26</f>
        <v>821.44905762000008</v>
      </c>
      <c r="V19" s="36">
        <f>SUMIFS(СВЦЭМ!$D$33:$D$776,СВЦЭМ!$A$33:$A$776,$A19,СВЦЭМ!$B$33:$B$776,V$11)+'СЕТ СН'!$F$14+СВЦЭМ!$D$10+'СЕТ СН'!$F$8*'СЕТ СН'!$F$9-'СЕТ СН'!$F$26</f>
        <v>809.57593288999999</v>
      </c>
      <c r="W19" s="36">
        <f>SUMIFS(СВЦЭМ!$D$33:$D$776,СВЦЭМ!$A$33:$A$776,$A19,СВЦЭМ!$B$33:$B$776,W$11)+'СЕТ СН'!$F$14+СВЦЭМ!$D$10+'СЕТ СН'!$F$8*'СЕТ СН'!$F$9-'СЕТ СН'!$F$26</f>
        <v>797.84038970000006</v>
      </c>
      <c r="X19" s="36">
        <f>SUMIFS(СВЦЭМ!$D$33:$D$776,СВЦЭМ!$A$33:$A$776,$A19,СВЦЭМ!$B$33:$B$776,X$11)+'СЕТ СН'!$F$14+СВЦЭМ!$D$10+'СЕТ СН'!$F$8*'СЕТ СН'!$F$9-'СЕТ СН'!$F$26</f>
        <v>822.27283875000001</v>
      </c>
      <c r="Y19" s="36">
        <f>SUMIFS(СВЦЭМ!$D$33:$D$776,СВЦЭМ!$A$33:$A$776,$A19,СВЦЭМ!$B$33:$B$776,Y$11)+'СЕТ СН'!$F$14+СВЦЭМ!$D$10+'СЕТ СН'!$F$8*'СЕТ СН'!$F$9-'СЕТ СН'!$F$26</f>
        <v>919.05347922999999</v>
      </c>
    </row>
    <row r="20" spans="1:25" ht="15.75" x14ac:dyDescent="0.2">
      <c r="A20" s="35">
        <f t="shared" si="0"/>
        <v>44052</v>
      </c>
      <c r="B20" s="36">
        <f>SUMIFS(СВЦЭМ!$D$33:$D$776,СВЦЭМ!$A$33:$A$776,$A20,СВЦЭМ!$B$33:$B$776,B$11)+'СЕТ СН'!$F$14+СВЦЭМ!$D$10+'СЕТ СН'!$F$8*'СЕТ СН'!$F$9-'СЕТ СН'!$F$26</f>
        <v>1005.9399240700001</v>
      </c>
      <c r="C20" s="36">
        <f>SUMIFS(СВЦЭМ!$D$33:$D$776,СВЦЭМ!$A$33:$A$776,$A20,СВЦЭМ!$B$33:$B$776,C$11)+'СЕТ СН'!$F$14+СВЦЭМ!$D$10+'СЕТ СН'!$F$8*'СЕТ СН'!$F$9-'СЕТ СН'!$F$26</f>
        <v>1089.0899491499999</v>
      </c>
      <c r="D20" s="36">
        <f>SUMIFS(СВЦЭМ!$D$33:$D$776,СВЦЭМ!$A$33:$A$776,$A20,СВЦЭМ!$B$33:$B$776,D$11)+'СЕТ СН'!$F$14+СВЦЭМ!$D$10+'СЕТ СН'!$F$8*'СЕТ СН'!$F$9-'СЕТ СН'!$F$26</f>
        <v>1082.49445122</v>
      </c>
      <c r="E20" s="36">
        <f>SUMIFS(СВЦЭМ!$D$33:$D$776,СВЦЭМ!$A$33:$A$776,$A20,СВЦЭМ!$B$33:$B$776,E$11)+'СЕТ СН'!$F$14+СВЦЭМ!$D$10+'СЕТ СН'!$F$8*'СЕТ СН'!$F$9-'СЕТ СН'!$F$26</f>
        <v>1077.3806593699999</v>
      </c>
      <c r="F20" s="36">
        <f>SUMIFS(СВЦЭМ!$D$33:$D$776,СВЦЭМ!$A$33:$A$776,$A20,СВЦЭМ!$B$33:$B$776,F$11)+'СЕТ СН'!$F$14+СВЦЭМ!$D$10+'СЕТ СН'!$F$8*'СЕТ СН'!$F$9-'СЕТ СН'!$F$26</f>
        <v>1071.60776536</v>
      </c>
      <c r="G20" s="36">
        <f>SUMIFS(СВЦЭМ!$D$33:$D$776,СВЦЭМ!$A$33:$A$776,$A20,СВЦЭМ!$B$33:$B$776,G$11)+'СЕТ СН'!$F$14+СВЦЭМ!$D$10+'СЕТ СН'!$F$8*'СЕТ СН'!$F$9-'СЕТ СН'!$F$26</f>
        <v>1078.24414467</v>
      </c>
      <c r="H20" s="36">
        <f>SUMIFS(СВЦЭМ!$D$33:$D$776,СВЦЭМ!$A$33:$A$776,$A20,СВЦЭМ!$B$33:$B$776,H$11)+'СЕТ СН'!$F$14+СВЦЭМ!$D$10+'СЕТ СН'!$F$8*'СЕТ СН'!$F$9-'СЕТ СН'!$F$26</f>
        <v>1089.7460308499999</v>
      </c>
      <c r="I20" s="36">
        <f>SUMIFS(СВЦЭМ!$D$33:$D$776,СВЦЭМ!$A$33:$A$776,$A20,СВЦЭМ!$B$33:$B$776,I$11)+'СЕТ СН'!$F$14+СВЦЭМ!$D$10+'СЕТ СН'!$F$8*'СЕТ СН'!$F$9-'СЕТ СН'!$F$26</f>
        <v>1086.1703598700001</v>
      </c>
      <c r="J20" s="36">
        <f>SUMIFS(СВЦЭМ!$D$33:$D$776,СВЦЭМ!$A$33:$A$776,$A20,СВЦЭМ!$B$33:$B$776,J$11)+'СЕТ СН'!$F$14+СВЦЭМ!$D$10+'СЕТ СН'!$F$8*'СЕТ СН'!$F$9-'СЕТ СН'!$F$26</f>
        <v>1036.25675901</v>
      </c>
      <c r="K20" s="36">
        <f>SUMIFS(СВЦЭМ!$D$33:$D$776,СВЦЭМ!$A$33:$A$776,$A20,СВЦЭМ!$B$33:$B$776,K$11)+'СЕТ СН'!$F$14+СВЦЭМ!$D$10+'СЕТ СН'!$F$8*'СЕТ СН'!$F$9-'СЕТ СН'!$F$26</f>
        <v>993.95359937000001</v>
      </c>
      <c r="L20" s="36">
        <f>SUMIFS(СВЦЭМ!$D$33:$D$776,СВЦЭМ!$A$33:$A$776,$A20,СВЦЭМ!$B$33:$B$776,L$11)+'СЕТ СН'!$F$14+СВЦЭМ!$D$10+'СЕТ СН'!$F$8*'СЕТ СН'!$F$9-'СЕТ СН'!$F$26</f>
        <v>948.20298415000002</v>
      </c>
      <c r="M20" s="36">
        <f>SUMIFS(СВЦЭМ!$D$33:$D$776,СВЦЭМ!$A$33:$A$776,$A20,СВЦЭМ!$B$33:$B$776,M$11)+'СЕТ СН'!$F$14+СВЦЭМ!$D$10+'СЕТ СН'!$F$8*'СЕТ СН'!$F$9-'СЕТ СН'!$F$26</f>
        <v>862.43772483999999</v>
      </c>
      <c r="N20" s="36">
        <f>SUMIFS(СВЦЭМ!$D$33:$D$776,СВЦЭМ!$A$33:$A$776,$A20,СВЦЭМ!$B$33:$B$776,N$11)+'СЕТ СН'!$F$14+СВЦЭМ!$D$10+'СЕТ СН'!$F$8*'СЕТ СН'!$F$9-'СЕТ СН'!$F$26</f>
        <v>810.30122896</v>
      </c>
      <c r="O20" s="36">
        <f>SUMIFS(СВЦЭМ!$D$33:$D$776,СВЦЭМ!$A$33:$A$776,$A20,СВЦЭМ!$B$33:$B$776,O$11)+'СЕТ СН'!$F$14+СВЦЭМ!$D$10+'СЕТ СН'!$F$8*'СЕТ СН'!$F$9-'СЕТ СН'!$F$26</f>
        <v>778.09789005000005</v>
      </c>
      <c r="P20" s="36">
        <f>SUMIFS(СВЦЭМ!$D$33:$D$776,СВЦЭМ!$A$33:$A$776,$A20,СВЦЭМ!$B$33:$B$776,P$11)+'СЕТ СН'!$F$14+СВЦЭМ!$D$10+'СЕТ СН'!$F$8*'СЕТ СН'!$F$9-'СЕТ СН'!$F$26</f>
        <v>780.69159755999999</v>
      </c>
      <c r="Q20" s="36">
        <f>SUMIFS(СВЦЭМ!$D$33:$D$776,СВЦЭМ!$A$33:$A$776,$A20,СВЦЭМ!$B$33:$B$776,Q$11)+'СЕТ СН'!$F$14+СВЦЭМ!$D$10+'СЕТ СН'!$F$8*'СЕТ СН'!$F$9-'СЕТ СН'!$F$26</f>
        <v>798.62364896000008</v>
      </c>
      <c r="R20" s="36">
        <f>SUMIFS(СВЦЭМ!$D$33:$D$776,СВЦЭМ!$A$33:$A$776,$A20,СВЦЭМ!$B$33:$B$776,R$11)+'СЕТ СН'!$F$14+СВЦЭМ!$D$10+'СЕТ СН'!$F$8*'СЕТ СН'!$F$9-'СЕТ СН'!$F$26</f>
        <v>785.32250053000007</v>
      </c>
      <c r="S20" s="36">
        <f>SUMIFS(СВЦЭМ!$D$33:$D$776,СВЦЭМ!$A$33:$A$776,$A20,СВЦЭМ!$B$33:$B$776,S$11)+'СЕТ СН'!$F$14+СВЦЭМ!$D$10+'СЕТ СН'!$F$8*'СЕТ СН'!$F$9-'СЕТ СН'!$F$26</f>
        <v>787.66429252</v>
      </c>
      <c r="T20" s="36">
        <f>SUMIFS(СВЦЭМ!$D$33:$D$776,СВЦЭМ!$A$33:$A$776,$A20,СВЦЭМ!$B$33:$B$776,T$11)+'СЕТ СН'!$F$14+СВЦЭМ!$D$10+'СЕТ СН'!$F$8*'СЕТ СН'!$F$9-'СЕТ СН'!$F$26</f>
        <v>798.36626835000004</v>
      </c>
      <c r="U20" s="36">
        <f>SUMIFS(СВЦЭМ!$D$33:$D$776,СВЦЭМ!$A$33:$A$776,$A20,СВЦЭМ!$B$33:$B$776,U$11)+'СЕТ СН'!$F$14+СВЦЭМ!$D$10+'СЕТ СН'!$F$8*'СЕТ СН'!$F$9-'СЕТ СН'!$F$26</f>
        <v>803.15884017000008</v>
      </c>
      <c r="V20" s="36">
        <f>SUMIFS(СВЦЭМ!$D$33:$D$776,СВЦЭМ!$A$33:$A$776,$A20,СВЦЭМ!$B$33:$B$776,V$11)+'СЕТ СН'!$F$14+СВЦЭМ!$D$10+'СЕТ СН'!$F$8*'СЕТ СН'!$F$9-'СЕТ СН'!$F$26</f>
        <v>803.50871399000005</v>
      </c>
      <c r="W20" s="36">
        <f>SUMIFS(СВЦЭМ!$D$33:$D$776,СВЦЭМ!$A$33:$A$776,$A20,СВЦЭМ!$B$33:$B$776,W$11)+'СЕТ СН'!$F$14+СВЦЭМ!$D$10+'СЕТ СН'!$F$8*'СЕТ СН'!$F$9-'СЕТ СН'!$F$26</f>
        <v>789.43568536000009</v>
      </c>
      <c r="X20" s="36">
        <f>SUMIFS(СВЦЭМ!$D$33:$D$776,СВЦЭМ!$A$33:$A$776,$A20,СВЦЭМ!$B$33:$B$776,X$11)+'СЕТ СН'!$F$14+СВЦЭМ!$D$10+'СЕТ СН'!$F$8*'СЕТ СН'!$F$9-'СЕТ СН'!$F$26</f>
        <v>820.30486169000005</v>
      </c>
      <c r="Y20" s="36">
        <f>SUMIFS(СВЦЭМ!$D$33:$D$776,СВЦЭМ!$A$33:$A$776,$A20,СВЦЭМ!$B$33:$B$776,Y$11)+'СЕТ СН'!$F$14+СВЦЭМ!$D$10+'СЕТ СН'!$F$8*'СЕТ СН'!$F$9-'СЕТ СН'!$F$26</f>
        <v>923.75211970999999</v>
      </c>
    </row>
    <row r="21" spans="1:25" ht="15.75" x14ac:dyDescent="0.2">
      <c r="A21" s="35">
        <f t="shared" si="0"/>
        <v>44053</v>
      </c>
      <c r="B21" s="36">
        <f>SUMIFS(СВЦЭМ!$D$33:$D$776,СВЦЭМ!$A$33:$A$776,$A21,СВЦЭМ!$B$33:$B$776,B$11)+'СЕТ СН'!$F$14+СВЦЭМ!$D$10+'СЕТ СН'!$F$8*'СЕТ СН'!$F$9-'СЕТ СН'!$F$26</f>
        <v>1010.53509726</v>
      </c>
      <c r="C21" s="36">
        <f>SUMIFS(СВЦЭМ!$D$33:$D$776,СВЦЭМ!$A$33:$A$776,$A21,СВЦЭМ!$B$33:$B$776,C$11)+'СЕТ СН'!$F$14+СВЦЭМ!$D$10+'СЕТ СН'!$F$8*'СЕТ СН'!$F$9-'СЕТ СН'!$F$26</f>
        <v>1063.19460725</v>
      </c>
      <c r="D21" s="36">
        <f>SUMIFS(СВЦЭМ!$D$33:$D$776,СВЦЭМ!$A$33:$A$776,$A21,СВЦЭМ!$B$33:$B$776,D$11)+'СЕТ СН'!$F$14+СВЦЭМ!$D$10+'СЕТ СН'!$F$8*'СЕТ СН'!$F$9-'СЕТ СН'!$F$26</f>
        <v>1045.7095521199999</v>
      </c>
      <c r="E21" s="36">
        <f>SUMIFS(СВЦЭМ!$D$33:$D$776,СВЦЭМ!$A$33:$A$776,$A21,СВЦЭМ!$B$33:$B$776,E$11)+'СЕТ СН'!$F$14+СВЦЭМ!$D$10+'СЕТ СН'!$F$8*'СЕТ СН'!$F$9-'СЕТ СН'!$F$26</f>
        <v>1033.5338907400001</v>
      </c>
      <c r="F21" s="36">
        <f>SUMIFS(СВЦЭМ!$D$33:$D$776,СВЦЭМ!$A$33:$A$776,$A21,СВЦЭМ!$B$33:$B$776,F$11)+'СЕТ СН'!$F$14+СВЦЭМ!$D$10+'СЕТ СН'!$F$8*'СЕТ СН'!$F$9-'СЕТ СН'!$F$26</f>
        <v>1026.5634582099999</v>
      </c>
      <c r="G21" s="36">
        <f>SUMIFS(СВЦЭМ!$D$33:$D$776,СВЦЭМ!$A$33:$A$776,$A21,СВЦЭМ!$B$33:$B$776,G$11)+'СЕТ СН'!$F$14+СВЦЭМ!$D$10+'СЕТ СН'!$F$8*'СЕТ СН'!$F$9-'СЕТ СН'!$F$26</f>
        <v>1034.97548635</v>
      </c>
      <c r="H21" s="36">
        <f>SUMIFS(СВЦЭМ!$D$33:$D$776,СВЦЭМ!$A$33:$A$776,$A21,СВЦЭМ!$B$33:$B$776,H$11)+'СЕТ СН'!$F$14+СВЦЭМ!$D$10+'СЕТ СН'!$F$8*'СЕТ СН'!$F$9-'СЕТ СН'!$F$26</f>
        <v>1063.1215474099999</v>
      </c>
      <c r="I21" s="36">
        <f>SUMIFS(СВЦЭМ!$D$33:$D$776,СВЦЭМ!$A$33:$A$776,$A21,СВЦЭМ!$B$33:$B$776,I$11)+'СЕТ СН'!$F$14+СВЦЭМ!$D$10+'СЕТ СН'!$F$8*'СЕТ СН'!$F$9-'СЕТ СН'!$F$26</f>
        <v>1057.1801500899999</v>
      </c>
      <c r="J21" s="36">
        <f>SUMIFS(СВЦЭМ!$D$33:$D$776,СВЦЭМ!$A$33:$A$776,$A21,СВЦЭМ!$B$33:$B$776,J$11)+'СЕТ СН'!$F$14+СВЦЭМ!$D$10+'СЕТ СН'!$F$8*'СЕТ СН'!$F$9-'СЕТ СН'!$F$26</f>
        <v>1004.17888466</v>
      </c>
      <c r="K21" s="36">
        <f>SUMIFS(СВЦЭМ!$D$33:$D$776,СВЦЭМ!$A$33:$A$776,$A21,СВЦЭМ!$B$33:$B$776,K$11)+'СЕТ СН'!$F$14+СВЦЭМ!$D$10+'СЕТ СН'!$F$8*'СЕТ СН'!$F$9-'СЕТ СН'!$F$26</f>
        <v>958.65254305000008</v>
      </c>
      <c r="L21" s="36">
        <f>SUMIFS(СВЦЭМ!$D$33:$D$776,СВЦЭМ!$A$33:$A$776,$A21,СВЦЭМ!$B$33:$B$776,L$11)+'СЕТ СН'!$F$14+СВЦЭМ!$D$10+'СЕТ СН'!$F$8*'СЕТ СН'!$F$9-'СЕТ СН'!$F$26</f>
        <v>949.64603450000004</v>
      </c>
      <c r="M21" s="36">
        <f>SUMIFS(СВЦЭМ!$D$33:$D$776,СВЦЭМ!$A$33:$A$776,$A21,СВЦЭМ!$B$33:$B$776,M$11)+'СЕТ СН'!$F$14+СВЦЭМ!$D$10+'СЕТ СН'!$F$8*'СЕТ СН'!$F$9-'СЕТ СН'!$F$26</f>
        <v>897.22147672000006</v>
      </c>
      <c r="N21" s="36">
        <f>SUMIFS(СВЦЭМ!$D$33:$D$776,СВЦЭМ!$A$33:$A$776,$A21,СВЦЭМ!$B$33:$B$776,N$11)+'СЕТ СН'!$F$14+СВЦЭМ!$D$10+'СЕТ СН'!$F$8*'СЕТ СН'!$F$9-'СЕТ СН'!$F$26</f>
        <v>835.04926558</v>
      </c>
      <c r="O21" s="36">
        <f>SUMIFS(СВЦЭМ!$D$33:$D$776,СВЦЭМ!$A$33:$A$776,$A21,СВЦЭМ!$B$33:$B$776,O$11)+'СЕТ СН'!$F$14+СВЦЭМ!$D$10+'СЕТ СН'!$F$8*'СЕТ СН'!$F$9-'СЕТ СН'!$F$26</f>
        <v>799.58882503000007</v>
      </c>
      <c r="P21" s="36">
        <f>SUMIFS(СВЦЭМ!$D$33:$D$776,СВЦЭМ!$A$33:$A$776,$A21,СВЦЭМ!$B$33:$B$776,P$11)+'СЕТ СН'!$F$14+СВЦЭМ!$D$10+'СЕТ СН'!$F$8*'СЕТ СН'!$F$9-'СЕТ СН'!$F$26</f>
        <v>773.01531670000008</v>
      </c>
      <c r="Q21" s="36">
        <f>SUMIFS(СВЦЭМ!$D$33:$D$776,СВЦЭМ!$A$33:$A$776,$A21,СВЦЭМ!$B$33:$B$776,Q$11)+'СЕТ СН'!$F$14+СВЦЭМ!$D$10+'СЕТ СН'!$F$8*'СЕТ СН'!$F$9-'СЕТ СН'!$F$26</f>
        <v>779.24484259000008</v>
      </c>
      <c r="R21" s="36">
        <f>SUMIFS(СВЦЭМ!$D$33:$D$776,СВЦЭМ!$A$33:$A$776,$A21,СВЦЭМ!$B$33:$B$776,R$11)+'СЕТ СН'!$F$14+СВЦЭМ!$D$10+'СЕТ СН'!$F$8*'СЕТ СН'!$F$9-'СЕТ СН'!$F$26</f>
        <v>783.83937141000001</v>
      </c>
      <c r="S21" s="36">
        <f>SUMIFS(СВЦЭМ!$D$33:$D$776,СВЦЭМ!$A$33:$A$776,$A21,СВЦЭМ!$B$33:$B$776,S$11)+'СЕТ СН'!$F$14+СВЦЭМ!$D$10+'СЕТ СН'!$F$8*'СЕТ СН'!$F$9-'СЕТ СН'!$F$26</f>
        <v>783.75596991999998</v>
      </c>
      <c r="T21" s="36">
        <f>SUMIFS(СВЦЭМ!$D$33:$D$776,СВЦЭМ!$A$33:$A$776,$A21,СВЦЭМ!$B$33:$B$776,T$11)+'СЕТ СН'!$F$14+СВЦЭМ!$D$10+'СЕТ СН'!$F$8*'СЕТ СН'!$F$9-'СЕТ СН'!$F$26</f>
        <v>793.47760837999999</v>
      </c>
      <c r="U21" s="36">
        <f>SUMIFS(СВЦЭМ!$D$33:$D$776,СВЦЭМ!$A$33:$A$776,$A21,СВЦЭМ!$B$33:$B$776,U$11)+'СЕТ СН'!$F$14+СВЦЭМ!$D$10+'СЕТ СН'!$F$8*'СЕТ СН'!$F$9-'СЕТ СН'!$F$26</f>
        <v>794.43052536000005</v>
      </c>
      <c r="V21" s="36">
        <f>SUMIFS(СВЦЭМ!$D$33:$D$776,СВЦЭМ!$A$33:$A$776,$A21,СВЦЭМ!$B$33:$B$776,V$11)+'СЕТ СН'!$F$14+СВЦЭМ!$D$10+'СЕТ СН'!$F$8*'СЕТ СН'!$F$9-'СЕТ СН'!$F$26</f>
        <v>784.98203952000006</v>
      </c>
      <c r="W21" s="36">
        <f>SUMIFS(СВЦЭМ!$D$33:$D$776,СВЦЭМ!$A$33:$A$776,$A21,СВЦЭМ!$B$33:$B$776,W$11)+'СЕТ СН'!$F$14+СВЦЭМ!$D$10+'СЕТ СН'!$F$8*'СЕТ СН'!$F$9-'СЕТ СН'!$F$26</f>
        <v>769.59996354000009</v>
      </c>
      <c r="X21" s="36">
        <f>SUMIFS(СВЦЭМ!$D$33:$D$776,СВЦЭМ!$A$33:$A$776,$A21,СВЦЭМ!$B$33:$B$776,X$11)+'СЕТ СН'!$F$14+СВЦЭМ!$D$10+'СЕТ СН'!$F$8*'СЕТ СН'!$F$9-'СЕТ СН'!$F$26</f>
        <v>802.04432859000008</v>
      </c>
      <c r="Y21" s="36">
        <f>SUMIFS(СВЦЭМ!$D$33:$D$776,СВЦЭМ!$A$33:$A$776,$A21,СВЦЭМ!$B$33:$B$776,Y$11)+'СЕТ СН'!$F$14+СВЦЭМ!$D$10+'СЕТ СН'!$F$8*'СЕТ СН'!$F$9-'СЕТ СН'!$F$26</f>
        <v>880.76189396000007</v>
      </c>
    </row>
    <row r="22" spans="1:25" ht="15.75" x14ac:dyDescent="0.2">
      <c r="A22" s="35">
        <f t="shared" si="0"/>
        <v>44054</v>
      </c>
      <c r="B22" s="36">
        <f>SUMIFS(СВЦЭМ!$D$33:$D$776,СВЦЭМ!$A$33:$A$776,$A22,СВЦЭМ!$B$33:$B$776,B$11)+'СЕТ СН'!$F$14+СВЦЭМ!$D$10+'СЕТ СН'!$F$8*'СЕТ СН'!$F$9-'СЕТ СН'!$F$26</f>
        <v>970.85378199000002</v>
      </c>
      <c r="C22" s="36">
        <f>SUMIFS(СВЦЭМ!$D$33:$D$776,СВЦЭМ!$A$33:$A$776,$A22,СВЦЭМ!$B$33:$B$776,C$11)+'СЕТ СН'!$F$14+СВЦЭМ!$D$10+'СЕТ СН'!$F$8*'СЕТ СН'!$F$9-'СЕТ СН'!$F$26</f>
        <v>1013.57515815</v>
      </c>
      <c r="D22" s="36">
        <f>SUMIFS(СВЦЭМ!$D$33:$D$776,СВЦЭМ!$A$33:$A$776,$A22,СВЦЭМ!$B$33:$B$776,D$11)+'СЕТ СН'!$F$14+СВЦЭМ!$D$10+'СЕТ СН'!$F$8*'СЕТ СН'!$F$9-'СЕТ СН'!$F$26</f>
        <v>1008.09767405</v>
      </c>
      <c r="E22" s="36">
        <f>SUMIFS(СВЦЭМ!$D$33:$D$776,СВЦЭМ!$A$33:$A$776,$A22,СВЦЭМ!$B$33:$B$776,E$11)+'СЕТ СН'!$F$14+СВЦЭМ!$D$10+'СЕТ СН'!$F$8*'СЕТ СН'!$F$9-'СЕТ СН'!$F$26</f>
        <v>994.29409570000007</v>
      </c>
      <c r="F22" s="36">
        <f>SUMIFS(СВЦЭМ!$D$33:$D$776,СВЦЭМ!$A$33:$A$776,$A22,СВЦЭМ!$B$33:$B$776,F$11)+'СЕТ СН'!$F$14+СВЦЭМ!$D$10+'СЕТ СН'!$F$8*'СЕТ СН'!$F$9-'СЕТ СН'!$F$26</f>
        <v>980.47594179999999</v>
      </c>
      <c r="G22" s="36">
        <f>SUMIFS(СВЦЭМ!$D$33:$D$776,СВЦЭМ!$A$33:$A$776,$A22,СВЦЭМ!$B$33:$B$776,G$11)+'СЕТ СН'!$F$14+СВЦЭМ!$D$10+'СЕТ СН'!$F$8*'СЕТ СН'!$F$9-'СЕТ СН'!$F$26</f>
        <v>992.94235090000006</v>
      </c>
      <c r="H22" s="36">
        <f>SUMIFS(СВЦЭМ!$D$33:$D$776,СВЦЭМ!$A$33:$A$776,$A22,СВЦЭМ!$B$33:$B$776,H$11)+'СЕТ СН'!$F$14+СВЦЭМ!$D$10+'СЕТ СН'!$F$8*'СЕТ СН'!$F$9-'СЕТ СН'!$F$26</f>
        <v>962.12191081000003</v>
      </c>
      <c r="I22" s="36">
        <f>SUMIFS(СВЦЭМ!$D$33:$D$776,СВЦЭМ!$A$33:$A$776,$A22,СВЦЭМ!$B$33:$B$776,I$11)+'СЕТ СН'!$F$14+СВЦЭМ!$D$10+'СЕТ СН'!$F$8*'СЕТ СН'!$F$9-'СЕТ СН'!$F$26</f>
        <v>947.08413662999999</v>
      </c>
      <c r="J22" s="36">
        <f>SUMIFS(СВЦЭМ!$D$33:$D$776,СВЦЭМ!$A$33:$A$776,$A22,СВЦЭМ!$B$33:$B$776,J$11)+'СЕТ СН'!$F$14+СВЦЭМ!$D$10+'СЕТ СН'!$F$8*'СЕТ СН'!$F$9-'СЕТ СН'!$F$26</f>
        <v>920.86237174000007</v>
      </c>
      <c r="K22" s="36">
        <f>SUMIFS(СВЦЭМ!$D$33:$D$776,СВЦЭМ!$A$33:$A$776,$A22,СВЦЭМ!$B$33:$B$776,K$11)+'СЕТ СН'!$F$14+СВЦЭМ!$D$10+'СЕТ СН'!$F$8*'СЕТ СН'!$F$9-'СЕТ СН'!$F$26</f>
        <v>897.41401580000002</v>
      </c>
      <c r="L22" s="36">
        <f>SUMIFS(СВЦЭМ!$D$33:$D$776,СВЦЭМ!$A$33:$A$776,$A22,СВЦЭМ!$B$33:$B$776,L$11)+'СЕТ СН'!$F$14+СВЦЭМ!$D$10+'СЕТ СН'!$F$8*'СЕТ СН'!$F$9-'СЕТ СН'!$F$26</f>
        <v>887.41785503000006</v>
      </c>
      <c r="M22" s="36">
        <f>SUMIFS(СВЦЭМ!$D$33:$D$776,СВЦЭМ!$A$33:$A$776,$A22,СВЦЭМ!$B$33:$B$776,M$11)+'СЕТ СН'!$F$14+СВЦЭМ!$D$10+'СЕТ СН'!$F$8*'СЕТ СН'!$F$9-'СЕТ СН'!$F$26</f>
        <v>844.62091182000006</v>
      </c>
      <c r="N22" s="36">
        <f>SUMIFS(СВЦЭМ!$D$33:$D$776,СВЦЭМ!$A$33:$A$776,$A22,СВЦЭМ!$B$33:$B$776,N$11)+'СЕТ СН'!$F$14+СВЦЭМ!$D$10+'СЕТ СН'!$F$8*'СЕТ СН'!$F$9-'СЕТ СН'!$F$26</f>
        <v>829.32430088000001</v>
      </c>
      <c r="O22" s="36">
        <f>SUMIFS(СВЦЭМ!$D$33:$D$776,СВЦЭМ!$A$33:$A$776,$A22,СВЦЭМ!$B$33:$B$776,O$11)+'СЕТ СН'!$F$14+СВЦЭМ!$D$10+'СЕТ СН'!$F$8*'СЕТ СН'!$F$9-'СЕТ СН'!$F$26</f>
        <v>833.93707102000008</v>
      </c>
      <c r="P22" s="36">
        <f>SUMIFS(СВЦЭМ!$D$33:$D$776,СВЦЭМ!$A$33:$A$776,$A22,СВЦЭМ!$B$33:$B$776,P$11)+'СЕТ СН'!$F$14+СВЦЭМ!$D$10+'СЕТ СН'!$F$8*'СЕТ СН'!$F$9-'СЕТ СН'!$F$26</f>
        <v>833.61021759000005</v>
      </c>
      <c r="Q22" s="36">
        <f>SUMIFS(СВЦЭМ!$D$33:$D$776,СВЦЭМ!$A$33:$A$776,$A22,СВЦЭМ!$B$33:$B$776,Q$11)+'СЕТ СН'!$F$14+СВЦЭМ!$D$10+'СЕТ СН'!$F$8*'СЕТ СН'!$F$9-'СЕТ СН'!$F$26</f>
        <v>832.86790702000008</v>
      </c>
      <c r="R22" s="36">
        <f>SUMIFS(СВЦЭМ!$D$33:$D$776,СВЦЭМ!$A$33:$A$776,$A22,СВЦЭМ!$B$33:$B$776,R$11)+'СЕТ СН'!$F$14+СВЦЭМ!$D$10+'СЕТ СН'!$F$8*'СЕТ СН'!$F$9-'СЕТ СН'!$F$26</f>
        <v>827.35211041000002</v>
      </c>
      <c r="S22" s="36">
        <f>SUMIFS(СВЦЭМ!$D$33:$D$776,СВЦЭМ!$A$33:$A$776,$A22,СВЦЭМ!$B$33:$B$776,S$11)+'СЕТ СН'!$F$14+СВЦЭМ!$D$10+'СЕТ СН'!$F$8*'СЕТ СН'!$F$9-'СЕТ СН'!$F$26</f>
        <v>832.87157545000002</v>
      </c>
      <c r="T22" s="36">
        <f>SUMIFS(СВЦЭМ!$D$33:$D$776,СВЦЭМ!$A$33:$A$776,$A22,СВЦЭМ!$B$33:$B$776,T$11)+'СЕТ СН'!$F$14+СВЦЭМ!$D$10+'СЕТ СН'!$F$8*'СЕТ СН'!$F$9-'СЕТ СН'!$F$26</f>
        <v>831.81220646000008</v>
      </c>
      <c r="U22" s="36">
        <f>SUMIFS(СВЦЭМ!$D$33:$D$776,СВЦЭМ!$A$33:$A$776,$A22,СВЦЭМ!$B$33:$B$776,U$11)+'СЕТ СН'!$F$14+СВЦЭМ!$D$10+'СЕТ СН'!$F$8*'СЕТ СН'!$F$9-'СЕТ СН'!$F$26</f>
        <v>824.63891697000008</v>
      </c>
      <c r="V22" s="36">
        <f>SUMIFS(СВЦЭМ!$D$33:$D$776,СВЦЭМ!$A$33:$A$776,$A22,СВЦЭМ!$B$33:$B$776,V$11)+'СЕТ СН'!$F$14+СВЦЭМ!$D$10+'СЕТ СН'!$F$8*'СЕТ СН'!$F$9-'СЕТ СН'!$F$26</f>
        <v>819.52148823000005</v>
      </c>
      <c r="W22" s="36">
        <f>SUMIFS(СВЦЭМ!$D$33:$D$776,СВЦЭМ!$A$33:$A$776,$A22,СВЦЭМ!$B$33:$B$776,W$11)+'СЕТ СН'!$F$14+СВЦЭМ!$D$10+'СЕТ СН'!$F$8*'СЕТ СН'!$F$9-'СЕТ СН'!$F$26</f>
        <v>826.42665643999999</v>
      </c>
      <c r="X22" s="36">
        <f>SUMIFS(СВЦЭМ!$D$33:$D$776,СВЦЭМ!$A$33:$A$776,$A22,СВЦЭМ!$B$33:$B$776,X$11)+'СЕТ СН'!$F$14+СВЦЭМ!$D$10+'СЕТ СН'!$F$8*'СЕТ СН'!$F$9-'СЕТ СН'!$F$26</f>
        <v>827.39572076000002</v>
      </c>
      <c r="Y22" s="36">
        <f>SUMIFS(СВЦЭМ!$D$33:$D$776,СВЦЭМ!$A$33:$A$776,$A22,СВЦЭМ!$B$33:$B$776,Y$11)+'СЕТ СН'!$F$14+СВЦЭМ!$D$10+'СЕТ СН'!$F$8*'СЕТ СН'!$F$9-'СЕТ СН'!$F$26</f>
        <v>870.75874329999999</v>
      </c>
    </row>
    <row r="23" spans="1:25" ht="15.75" x14ac:dyDescent="0.2">
      <c r="A23" s="35">
        <f t="shared" si="0"/>
        <v>44055</v>
      </c>
      <c r="B23" s="36">
        <f>SUMIFS(СВЦЭМ!$D$33:$D$776,СВЦЭМ!$A$33:$A$776,$A23,СВЦЭМ!$B$33:$B$776,B$11)+'СЕТ СН'!$F$14+СВЦЭМ!$D$10+'СЕТ СН'!$F$8*'СЕТ СН'!$F$9-'СЕТ СН'!$F$26</f>
        <v>969.89602635000006</v>
      </c>
      <c r="C23" s="36">
        <f>SUMIFS(СВЦЭМ!$D$33:$D$776,СВЦЭМ!$A$33:$A$776,$A23,СВЦЭМ!$B$33:$B$776,C$11)+'СЕТ СН'!$F$14+СВЦЭМ!$D$10+'СЕТ СН'!$F$8*'СЕТ СН'!$F$9-'СЕТ СН'!$F$26</f>
        <v>1006.91925868</v>
      </c>
      <c r="D23" s="36">
        <f>SUMIFS(СВЦЭМ!$D$33:$D$776,СВЦЭМ!$A$33:$A$776,$A23,СВЦЭМ!$B$33:$B$776,D$11)+'СЕТ СН'!$F$14+СВЦЭМ!$D$10+'СЕТ СН'!$F$8*'СЕТ СН'!$F$9-'СЕТ СН'!$F$26</f>
        <v>1005.7966955000001</v>
      </c>
      <c r="E23" s="36">
        <f>SUMIFS(СВЦЭМ!$D$33:$D$776,СВЦЭМ!$A$33:$A$776,$A23,СВЦЭМ!$B$33:$B$776,E$11)+'СЕТ СН'!$F$14+СВЦЭМ!$D$10+'СЕТ СН'!$F$8*'СЕТ СН'!$F$9-'СЕТ СН'!$F$26</f>
        <v>1010.8225835100001</v>
      </c>
      <c r="F23" s="36">
        <f>SUMIFS(СВЦЭМ!$D$33:$D$776,СВЦЭМ!$A$33:$A$776,$A23,СВЦЭМ!$B$33:$B$776,F$11)+'СЕТ СН'!$F$14+СВЦЭМ!$D$10+'СЕТ СН'!$F$8*'СЕТ СН'!$F$9-'СЕТ СН'!$F$26</f>
        <v>1011.9635497200001</v>
      </c>
      <c r="G23" s="36">
        <f>SUMIFS(СВЦЭМ!$D$33:$D$776,СВЦЭМ!$A$33:$A$776,$A23,СВЦЭМ!$B$33:$B$776,G$11)+'СЕТ СН'!$F$14+СВЦЭМ!$D$10+'СЕТ СН'!$F$8*'СЕТ СН'!$F$9-'СЕТ СН'!$F$26</f>
        <v>1008.65339927</v>
      </c>
      <c r="H23" s="36">
        <f>SUMIFS(СВЦЭМ!$D$33:$D$776,СВЦЭМ!$A$33:$A$776,$A23,СВЦЭМ!$B$33:$B$776,H$11)+'СЕТ СН'!$F$14+СВЦЭМ!$D$10+'СЕТ СН'!$F$8*'СЕТ СН'!$F$9-'СЕТ СН'!$F$26</f>
        <v>996.50038695000001</v>
      </c>
      <c r="I23" s="36">
        <f>SUMIFS(СВЦЭМ!$D$33:$D$776,СВЦЭМ!$A$33:$A$776,$A23,СВЦЭМ!$B$33:$B$776,I$11)+'СЕТ СН'!$F$14+СВЦЭМ!$D$10+'СЕТ СН'!$F$8*'СЕТ СН'!$F$9-'СЕТ СН'!$F$26</f>
        <v>981.96425024000007</v>
      </c>
      <c r="J23" s="36">
        <f>SUMIFS(СВЦЭМ!$D$33:$D$776,СВЦЭМ!$A$33:$A$776,$A23,СВЦЭМ!$B$33:$B$776,J$11)+'СЕТ СН'!$F$14+СВЦЭМ!$D$10+'СЕТ СН'!$F$8*'СЕТ СН'!$F$9-'СЕТ СН'!$F$26</f>
        <v>928.59431663999999</v>
      </c>
      <c r="K23" s="36">
        <f>SUMIFS(СВЦЭМ!$D$33:$D$776,СВЦЭМ!$A$33:$A$776,$A23,СВЦЭМ!$B$33:$B$776,K$11)+'СЕТ СН'!$F$14+СВЦЭМ!$D$10+'СЕТ СН'!$F$8*'СЕТ СН'!$F$9-'СЕТ СН'!$F$26</f>
        <v>905.24669136</v>
      </c>
      <c r="L23" s="36">
        <f>SUMIFS(СВЦЭМ!$D$33:$D$776,СВЦЭМ!$A$33:$A$776,$A23,СВЦЭМ!$B$33:$B$776,L$11)+'СЕТ СН'!$F$14+СВЦЭМ!$D$10+'СЕТ СН'!$F$8*'СЕТ СН'!$F$9-'СЕТ СН'!$F$26</f>
        <v>884.59695195000006</v>
      </c>
      <c r="M23" s="36">
        <f>SUMIFS(СВЦЭМ!$D$33:$D$776,СВЦЭМ!$A$33:$A$776,$A23,СВЦЭМ!$B$33:$B$776,M$11)+'СЕТ СН'!$F$14+СВЦЭМ!$D$10+'СЕТ СН'!$F$8*'СЕТ СН'!$F$9-'СЕТ СН'!$F$26</f>
        <v>797.69250023000006</v>
      </c>
      <c r="N23" s="36">
        <f>SUMIFS(СВЦЭМ!$D$33:$D$776,СВЦЭМ!$A$33:$A$776,$A23,СВЦЭМ!$B$33:$B$776,N$11)+'СЕТ СН'!$F$14+СВЦЭМ!$D$10+'СЕТ СН'!$F$8*'СЕТ СН'!$F$9-'СЕТ СН'!$F$26</f>
        <v>766.49804158000006</v>
      </c>
      <c r="O23" s="36">
        <f>SUMIFS(СВЦЭМ!$D$33:$D$776,СВЦЭМ!$A$33:$A$776,$A23,СВЦЭМ!$B$33:$B$776,O$11)+'СЕТ СН'!$F$14+СВЦЭМ!$D$10+'СЕТ СН'!$F$8*'СЕТ СН'!$F$9-'СЕТ СН'!$F$26</f>
        <v>754.71571200000005</v>
      </c>
      <c r="P23" s="36">
        <f>SUMIFS(СВЦЭМ!$D$33:$D$776,СВЦЭМ!$A$33:$A$776,$A23,СВЦЭМ!$B$33:$B$776,P$11)+'СЕТ СН'!$F$14+СВЦЭМ!$D$10+'СЕТ СН'!$F$8*'СЕТ СН'!$F$9-'СЕТ СН'!$F$26</f>
        <v>802.55770204000009</v>
      </c>
      <c r="Q23" s="36">
        <f>SUMIFS(СВЦЭМ!$D$33:$D$776,СВЦЭМ!$A$33:$A$776,$A23,СВЦЭМ!$B$33:$B$776,Q$11)+'СЕТ СН'!$F$14+СВЦЭМ!$D$10+'СЕТ СН'!$F$8*'СЕТ СН'!$F$9-'СЕТ СН'!$F$26</f>
        <v>806.54563230000008</v>
      </c>
      <c r="R23" s="36">
        <f>SUMIFS(СВЦЭМ!$D$33:$D$776,СВЦЭМ!$A$33:$A$776,$A23,СВЦЭМ!$B$33:$B$776,R$11)+'СЕТ СН'!$F$14+СВЦЭМ!$D$10+'СЕТ СН'!$F$8*'СЕТ СН'!$F$9-'СЕТ СН'!$F$26</f>
        <v>809.14641807999999</v>
      </c>
      <c r="S23" s="36">
        <f>SUMIFS(СВЦЭМ!$D$33:$D$776,СВЦЭМ!$A$33:$A$776,$A23,СВЦЭМ!$B$33:$B$776,S$11)+'СЕТ СН'!$F$14+СВЦЭМ!$D$10+'СЕТ СН'!$F$8*'СЕТ СН'!$F$9-'СЕТ СН'!$F$26</f>
        <v>809.88978953000003</v>
      </c>
      <c r="T23" s="36">
        <f>SUMIFS(СВЦЭМ!$D$33:$D$776,СВЦЭМ!$A$33:$A$776,$A23,СВЦЭМ!$B$33:$B$776,T$11)+'СЕТ СН'!$F$14+СВЦЭМ!$D$10+'СЕТ СН'!$F$8*'СЕТ СН'!$F$9-'СЕТ СН'!$F$26</f>
        <v>808.65269964000004</v>
      </c>
      <c r="U23" s="36">
        <f>SUMIFS(СВЦЭМ!$D$33:$D$776,СВЦЭМ!$A$33:$A$776,$A23,СВЦЭМ!$B$33:$B$776,U$11)+'СЕТ СН'!$F$14+СВЦЭМ!$D$10+'СЕТ СН'!$F$8*'СЕТ СН'!$F$9-'СЕТ СН'!$F$26</f>
        <v>787.65383027000007</v>
      </c>
      <c r="V23" s="36">
        <f>SUMIFS(СВЦЭМ!$D$33:$D$776,СВЦЭМ!$A$33:$A$776,$A23,СВЦЭМ!$B$33:$B$776,V$11)+'СЕТ СН'!$F$14+СВЦЭМ!$D$10+'СЕТ СН'!$F$8*'СЕТ СН'!$F$9-'СЕТ СН'!$F$26</f>
        <v>789.33571976000007</v>
      </c>
      <c r="W23" s="36">
        <f>SUMIFS(СВЦЭМ!$D$33:$D$776,СВЦЭМ!$A$33:$A$776,$A23,СВЦЭМ!$B$33:$B$776,W$11)+'СЕТ СН'!$F$14+СВЦЭМ!$D$10+'СЕТ СН'!$F$8*'СЕТ СН'!$F$9-'СЕТ СН'!$F$26</f>
        <v>791.40438824</v>
      </c>
      <c r="X23" s="36">
        <f>SUMIFS(СВЦЭМ!$D$33:$D$776,СВЦЭМ!$A$33:$A$776,$A23,СВЦЭМ!$B$33:$B$776,X$11)+'СЕТ СН'!$F$14+СВЦЭМ!$D$10+'СЕТ СН'!$F$8*'СЕТ СН'!$F$9-'СЕТ СН'!$F$26</f>
        <v>808.47229417000005</v>
      </c>
      <c r="Y23" s="36">
        <f>SUMIFS(СВЦЭМ!$D$33:$D$776,СВЦЭМ!$A$33:$A$776,$A23,СВЦЭМ!$B$33:$B$776,Y$11)+'СЕТ СН'!$F$14+СВЦЭМ!$D$10+'СЕТ СН'!$F$8*'СЕТ СН'!$F$9-'СЕТ СН'!$F$26</f>
        <v>894.61507122</v>
      </c>
    </row>
    <row r="24" spans="1:25" ht="15.75" x14ac:dyDescent="0.2">
      <c r="A24" s="35">
        <f t="shared" si="0"/>
        <v>44056</v>
      </c>
      <c r="B24" s="36">
        <f>SUMIFS(СВЦЭМ!$D$33:$D$776,СВЦЭМ!$A$33:$A$776,$A24,СВЦЭМ!$B$33:$B$776,B$11)+'СЕТ СН'!$F$14+СВЦЭМ!$D$10+'СЕТ СН'!$F$8*'СЕТ СН'!$F$9-'СЕТ СН'!$F$26</f>
        <v>975.53706218000002</v>
      </c>
      <c r="C24" s="36">
        <f>SUMIFS(СВЦЭМ!$D$33:$D$776,СВЦЭМ!$A$33:$A$776,$A24,СВЦЭМ!$B$33:$B$776,C$11)+'СЕТ СН'!$F$14+СВЦЭМ!$D$10+'СЕТ СН'!$F$8*'СЕТ СН'!$F$9-'СЕТ СН'!$F$26</f>
        <v>1014.7595327800001</v>
      </c>
      <c r="D24" s="36">
        <f>SUMIFS(СВЦЭМ!$D$33:$D$776,СВЦЭМ!$A$33:$A$776,$A24,СВЦЭМ!$B$33:$B$776,D$11)+'СЕТ СН'!$F$14+СВЦЭМ!$D$10+'СЕТ СН'!$F$8*'СЕТ СН'!$F$9-'СЕТ СН'!$F$26</f>
        <v>1041.9458973399999</v>
      </c>
      <c r="E24" s="36">
        <f>SUMIFS(СВЦЭМ!$D$33:$D$776,СВЦЭМ!$A$33:$A$776,$A24,СВЦЭМ!$B$33:$B$776,E$11)+'СЕТ СН'!$F$14+СВЦЭМ!$D$10+'СЕТ СН'!$F$8*'СЕТ СН'!$F$9-'СЕТ СН'!$F$26</f>
        <v>1056.4692255699999</v>
      </c>
      <c r="F24" s="36">
        <f>SUMIFS(СВЦЭМ!$D$33:$D$776,СВЦЭМ!$A$33:$A$776,$A24,СВЦЭМ!$B$33:$B$776,F$11)+'СЕТ СН'!$F$14+СВЦЭМ!$D$10+'СЕТ СН'!$F$8*'СЕТ СН'!$F$9-'СЕТ СН'!$F$26</f>
        <v>1052.2616751799999</v>
      </c>
      <c r="G24" s="36">
        <f>SUMIFS(СВЦЭМ!$D$33:$D$776,СВЦЭМ!$A$33:$A$776,$A24,СВЦЭМ!$B$33:$B$776,G$11)+'СЕТ СН'!$F$14+СВЦЭМ!$D$10+'СЕТ СН'!$F$8*'СЕТ СН'!$F$9-'СЕТ СН'!$F$26</f>
        <v>1030.4926764500001</v>
      </c>
      <c r="H24" s="36">
        <f>SUMIFS(СВЦЭМ!$D$33:$D$776,СВЦЭМ!$A$33:$A$776,$A24,СВЦЭМ!$B$33:$B$776,H$11)+'СЕТ СН'!$F$14+СВЦЭМ!$D$10+'СЕТ СН'!$F$8*'СЕТ СН'!$F$9-'СЕТ СН'!$F$26</f>
        <v>988.64676308000003</v>
      </c>
      <c r="I24" s="36">
        <f>SUMIFS(СВЦЭМ!$D$33:$D$776,СВЦЭМ!$A$33:$A$776,$A24,СВЦЭМ!$B$33:$B$776,I$11)+'СЕТ СН'!$F$14+СВЦЭМ!$D$10+'СЕТ СН'!$F$8*'СЕТ СН'!$F$9-'СЕТ СН'!$F$26</f>
        <v>926.31941370000004</v>
      </c>
      <c r="J24" s="36">
        <f>SUMIFS(СВЦЭМ!$D$33:$D$776,СВЦЭМ!$A$33:$A$776,$A24,СВЦЭМ!$B$33:$B$776,J$11)+'СЕТ СН'!$F$14+СВЦЭМ!$D$10+'СЕТ СН'!$F$8*'СЕТ СН'!$F$9-'СЕТ СН'!$F$26</f>
        <v>873.63055108000003</v>
      </c>
      <c r="K24" s="36">
        <f>SUMIFS(СВЦЭМ!$D$33:$D$776,СВЦЭМ!$A$33:$A$776,$A24,СВЦЭМ!$B$33:$B$776,K$11)+'СЕТ СН'!$F$14+СВЦЭМ!$D$10+'СЕТ СН'!$F$8*'СЕТ СН'!$F$9-'СЕТ СН'!$F$26</f>
        <v>849.48896277000006</v>
      </c>
      <c r="L24" s="36">
        <f>SUMIFS(СВЦЭМ!$D$33:$D$776,СВЦЭМ!$A$33:$A$776,$A24,СВЦЭМ!$B$33:$B$776,L$11)+'СЕТ СН'!$F$14+СВЦЭМ!$D$10+'СЕТ СН'!$F$8*'СЕТ СН'!$F$9-'СЕТ СН'!$F$26</f>
        <v>846.63388860999999</v>
      </c>
      <c r="M24" s="36">
        <f>SUMIFS(СВЦЭМ!$D$33:$D$776,СВЦЭМ!$A$33:$A$776,$A24,СВЦЭМ!$B$33:$B$776,M$11)+'СЕТ СН'!$F$14+СВЦЭМ!$D$10+'СЕТ СН'!$F$8*'СЕТ СН'!$F$9-'СЕТ СН'!$F$26</f>
        <v>802.30002537000007</v>
      </c>
      <c r="N24" s="36">
        <f>SUMIFS(СВЦЭМ!$D$33:$D$776,СВЦЭМ!$A$33:$A$776,$A24,СВЦЭМ!$B$33:$B$776,N$11)+'СЕТ СН'!$F$14+СВЦЭМ!$D$10+'СЕТ СН'!$F$8*'СЕТ СН'!$F$9-'СЕТ СН'!$F$26</f>
        <v>819.93957197999998</v>
      </c>
      <c r="O24" s="36">
        <f>SUMIFS(СВЦЭМ!$D$33:$D$776,СВЦЭМ!$A$33:$A$776,$A24,СВЦЭМ!$B$33:$B$776,O$11)+'СЕТ СН'!$F$14+СВЦЭМ!$D$10+'СЕТ СН'!$F$8*'СЕТ СН'!$F$9-'СЕТ СН'!$F$26</f>
        <v>819.22026430000005</v>
      </c>
      <c r="P24" s="36">
        <f>SUMIFS(СВЦЭМ!$D$33:$D$776,СВЦЭМ!$A$33:$A$776,$A24,СВЦЭМ!$B$33:$B$776,P$11)+'СЕТ СН'!$F$14+СВЦЭМ!$D$10+'СЕТ СН'!$F$8*'СЕТ СН'!$F$9-'СЕТ СН'!$F$26</f>
        <v>822.24332107000009</v>
      </c>
      <c r="Q24" s="36">
        <f>SUMIFS(СВЦЭМ!$D$33:$D$776,СВЦЭМ!$A$33:$A$776,$A24,СВЦЭМ!$B$33:$B$776,Q$11)+'СЕТ СН'!$F$14+СВЦЭМ!$D$10+'СЕТ СН'!$F$8*'СЕТ СН'!$F$9-'СЕТ СН'!$F$26</f>
        <v>832.16930267999999</v>
      </c>
      <c r="R24" s="36">
        <f>SUMIFS(СВЦЭМ!$D$33:$D$776,СВЦЭМ!$A$33:$A$776,$A24,СВЦЭМ!$B$33:$B$776,R$11)+'СЕТ СН'!$F$14+СВЦЭМ!$D$10+'СЕТ СН'!$F$8*'СЕТ СН'!$F$9-'СЕТ СН'!$F$26</f>
        <v>825.76783069999999</v>
      </c>
      <c r="S24" s="36">
        <f>SUMIFS(СВЦЭМ!$D$33:$D$776,СВЦЭМ!$A$33:$A$776,$A24,СВЦЭМ!$B$33:$B$776,S$11)+'СЕТ СН'!$F$14+СВЦЭМ!$D$10+'СЕТ СН'!$F$8*'СЕТ СН'!$F$9-'СЕТ СН'!$F$26</f>
        <v>831.87119820999999</v>
      </c>
      <c r="T24" s="36">
        <f>SUMIFS(СВЦЭМ!$D$33:$D$776,СВЦЭМ!$A$33:$A$776,$A24,СВЦЭМ!$B$33:$B$776,T$11)+'СЕТ СН'!$F$14+СВЦЭМ!$D$10+'СЕТ СН'!$F$8*'СЕТ СН'!$F$9-'СЕТ СН'!$F$26</f>
        <v>771.47872357000006</v>
      </c>
      <c r="U24" s="36">
        <f>SUMIFS(СВЦЭМ!$D$33:$D$776,СВЦЭМ!$A$33:$A$776,$A24,СВЦЭМ!$B$33:$B$776,U$11)+'СЕТ СН'!$F$14+СВЦЭМ!$D$10+'СЕТ СН'!$F$8*'СЕТ СН'!$F$9-'СЕТ СН'!$F$26</f>
        <v>709.11292575000004</v>
      </c>
      <c r="V24" s="36">
        <f>SUMIFS(СВЦЭМ!$D$33:$D$776,СВЦЭМ!$A$33:$A$776,$A24,СВЦЭМ!$B$33:$B$776,V$11)+'СЕТ СН'!$F$14+СВЦЭМ!$D$10+'СЕТ СН'!$F$8*'СЕТ СН'!$F$9-'СЕТ СН'!$F$26</f>
        <v>712.64088409999999</v>
      </c>
      <c r="W24" s="36">
        <f>SUMIFS(СВЦЭМ!$D$33:$D$776,СВЦЭМ!$A$33:$A$776,$A24,СВЦЭМ!$B$33:$B$776,W$11)+'СЕТ СН'!$F$14+СВЦЭМ!$D$10+'СЕТ СН'!$F$8*'СЕТ СН'!$F$9-'СЕТ СН'!$F$26</f>
        <v>727.60689150000007</v>
      </c>
      <c r="X24" s="36">
        <f>SUMIFS(СВЦЭМ!$D$33:$D$776,СВЦЭМ!$A$33:$A$776,$A24,СВЦЭМ!$B$33:$B$776,X$11)+'СЕТ СН'!$F$14+СВЦЭМ!$D$10+'СЕТ СН'!$F$8*'СЕТ СН'!$F$9-'СЕТ СН'!$F$26</f>
        <v>732.81377195000005</v>
      </c>
      <c r="Y24" s="36">
        <f>SUMIFS(СВЦЭМ!$D$33:$D$776,СВЦЭМ!$A$33:$A$776,$A24,СВЦЭМ!$B$33:$B$776,Y$11)+'СЕТ СН'!$F$14+СВЦЭМ!$D$10+'СЕТ СН'!$F$8*'СЕТ СН'!$F$9-'СЕТ СН'!$F$26</f>
        <v>794.01056455000003</v>
      </c>
    </row>
    <row r="25" spans="1:25" ht="15.75" x14ac:dyDescent="0.2">
      <c r="A25" s="35">
        <f t="shared" si="0"/>
        <v>44057</v>
      </c>
      <c r="B25" s="36">
        <f>SUMIFS(СВЦЭМ!$D$33:$D$776,СВЦЭМ!$A$33:$A$776,$A25,СВЦЭМ!$B$33:$B$776,B$11)+'СЕТ СН'!$F$14+СВЦЭМ!$D$10+'СЕТ СН'!$F$8*'СЕТ СН'!$F$9-'СЕТ СН'!$F$26</f>
        <v>945.57223093000005</v>
      </c>
      <c r="C25" s="36">
        <f>SUMIFS(СВЦЭМ!$D$33:$D$776,СВЦЭМ!$A$33:$A$776,$A25,СВЦЭМ!$B$33:$B$776,C$11)+'СЕТ СН'!$F$14+СВЦЭМ!$D$10+'СЕТ СН'!$F$8*'СЕТ СН'!$F$9-'СЕТ СН'!$F$26</f>
        <v>966.01872580000008</v>
      </c>
      <c r="D25" s="36">
        <f>SUMIFS(СВЦЭМ!$D$33:$D$776,СВЦЭМ!$A$33:$A$776,$A25,СВЦЭМ!$B$33:$B$776,D$11)+'СЕТ СН'!$F$14+СВЦЭМ!$D$10+'СЕТ СН'!$F$8*'СЕТ СН'!$F$9-'СЕТ СН'!$F$26</f>
        <v>993.08579354000005</v>
      </c>
      <c r="E25" s="36">
        <f>SUMIFS(СВЦЭМ!$D$33:$D$776,СВЦЭМ!$A$33:$A$776,$A25,СВЦЭМ!$B$33:$B$776,E$11)+'СЕТ СН'!$F$14+СВЦЭМ!$D$10+'СЕТ СН'!$F$8*'СЕТ СН'!$F$9-'СЕТ СН'!$F$26</f>
        <v>994.16745794000008</v>
      </c>
      <c r="F25" s="36">
        <f>SUMIFS(СВЦЭМ!$D$33:$D$776,СВЦЭМ!$A$33:$A$776,$A25,СВЦЭМ!$B$33:$B$776,F$11)+'СЕТ СН'!$F$14+СВЦЭМ!$D$10+'СЕТ СН'!$F$8*'СЕТ СН'!$F$9-'СЕТ СН'!$F$26</f>
        <v>988.19871298999999</v>
      </c>
      <c r="G25" s="36">
        <f>SUMIFS(СВЦЭМ!$D$33:$D$776,СВЦЭМ!$A$33:$A$776,$A25,СВЦЭМ!$B$33:$B$776,G$11)+'СЕТ СН'!$F$14+СВЦЭМ!$D$10+'СЕТ СН'!$F$8*'СЕТ СН'!$F$9-'СЕТ СН'!$F$26</f>
        <v>976.31118789000004</v>
      </c>
      <c r="H25" s="36">
        <f>SUMIFS(СВЦЭМ!$D$33:$D$776,СВЦЭМ!$A$33:$A$776,$A25,СВЦЭМ!$B$33:$B$776,H$11)+'СЕТ СН'!$F$14+СВЦЭМ!$D$10+'СЕТ СН'!$F$8*'СЕТ СН'!$F$9-'СЕТ СН'!$F$26</f>
        <v>956.71172780000006</v>
      </c>
      <c r="I25" s="36">
        <f>SUMIFS(СВЦЭМ!$D$33:$D$776,СВЦЭМ!$A$33:$A$776,$A25,СВЦЭМ!$B$33:$B$776,I$11)+'СЕТ СН'!$F$14+СВЦЭМ!$D$10+'СЕТ СН'!$F$8*'СЕТ СН'!$F$9-'СЕТ СН'!$F$26</f>
        <v>957.60088977999999</v>
      </c>
      <c r="J25" s="36">
        <f>SUMIFS(СВЦЭМ!$D$33:$D$776,СВЦЭМ!$A$33:$A$776,$A25,СВЦЭМ!$B$33:$B$776,J$11)+'СЕТ СН'!$F$14+СВЦЭМ!$D$10+'СЕТ СН'!$F$8*'СЕТ СН'!$F$9-'СЕТ СН'!$F$26</f>
        <v>906.22368623</v>
      </c>
      <c r="K25" s="36">
        <f>SUMIFS(СВЦЭМ!$D$33:$D$776,СВЦЭМ!$A$33:$A$776,$A25,СВЦЭМ!$B$33:$B$776,K$11)+'СЕТ СН'!$F$14+СВЦЭМ!$D$10+'СЕТ СН'!$F$8*'СЕТ СН'!$F$9-'СЕТ СН'!$F$26</f>
        <v>884.51105283000004</v>
      </c>
      <c r="L25" s="36">
        <f>SUMIFS(СВЦЭМ!$D$33:$D$776,СВЦЭМ!$A$33:$A$776,$A25,СВЦЭМ!$B$33:$B$776,L$11)+'СЕТ СН'!$F$14+СВЦЭМ!$D$10+'СЕТ СН'!$F$8*'СЕТ СН'!$F$9-'СЕТ СН'!$F$26</f>
        <v>868.83442949000005</v>
      </c>
      <c r="M25" s="36">
        <f>SUMIFS(СВЦЭМ!$D$33:$D$776,СВЦЭМ!$A$33:$A$776,$A25,СВЦЭМ!$B$33:$B$776,M$11)+'СЕТ СН'!$F$14+СВЦЭМ!$D$10+'СЕТ СН'!$F$8*'СЕТ СН'!$F$9-'СЕТ СН'!$F$26</f>
        <v>831.15933185000006</v>
      </c>
      <c r="N25" s="36">
        <f>SUMIFS(СВЦЭМ!$D$33:$D$776,СВЦЭМ!$A$33:$A$776,$A25,СВЦЭМ!$B$33:$B$776,N$11)+'СЕТ СН'!$F$14+СВЦЭМ!$D$10+'СЕТ СН'!$F$8*'СЕТ СН'!$F$9-'СЕТ СН'!$F$26</f>
        <v>757.99957286000006</v>
      </c>
      <c r="O25" s="36">
        <f>SUMIFS(СВЦЭМ!$D$33:$D$776,СВЦЭМ!$A$33:$A$776,$A25,СВЦЭМ!$B$33:$B$776,O$11)+'СЕТ СН'!$F$14+СВЦЭМ!$D$10+'СЕТ СН'!$F$8*'СЕТ СН'!$F$9-'СЕТ СН'!$F$26</f>
        <v>737.87022773000001</v>
      </c>
      <c r="P25" s="36">
        <f>SUMIFS(СВЦЭМ!$D$33:$D$776,СВЦЭМ!$A$33:$A$776,$A25,СВЦЭМ!$B$33:$B$776,P$11)+'СЕТ СН'!$F$14+СВЦЭМ!$D$10+'СЕТ СН'!$F$8*'СЕТ СН'!$F$9-'СЕТ СН'!$F$26</f>
        <v>746.94352936000007</v>
      </c>
      <c r="Q25" s="36">
        <f>SUMIFS(СВЦЭМ!$D$33:$D$776,СВЦЭМ!$A$33:$A$776,$A25,СВЦЭМ!$B$33:$B$776,Q$11)+'СЕТ СН'!$F$14+СВЦЭМ!$D$10+'СЕТ СН'!$F$8*'СЕТ СН'!$F$9-'СЕТ СН'!$F$26</f>
        <v>759.47636649000003</v>
      </c>
      <c r="R25" s="36">
        <f>SUMIFS(СВЦЭМ!$D$33:$D$776,СВЦЭМ!$A$33:$A$776,$A25,СВЦЭМ!$B$33:$B$776,R$11)+'СЕТ СН'!$F$14+СВЦЭМ!$D$10+'СЕТ СН'!$F$8*'СЕТ СН'!$F$9-'СЕТ СН'!$F$26</f>
        <v>755.19123198</v>
      </c>
      <c r="S25" s="36">
        <f>SUMIFS(СВЦЭМ!$D$33:$D$776,СВЦЭМ!$A$33:$A$776,$A25,СВЦЭМ!$B$33:$B$776,S$11)+'СЕТ СН'!$F$14+СВЦЭМ!$D$10+'СЕТ СН'!$F$8*'СЕТ СН'!$F$9-'СЕТ СН'!$F$26</f>
        <v>766.39521267999999</v>
      </c>
      <c r="T25" s="36">
        <f>SUMIFS(СВЦЭМ!$D$33:$D$776,СВЦЭМ!$A$33:$A$776,$A25,СВЦЭМ!$B$33:$B$776,T$11)+'СЕТ СН'!$F$14+СВЦЭМ!$D$10+'СЕТ СН'!$F$8*'СЕТ СН'!$F$9-'СЕТ СН'!$F$26</f>
        <v>764.34698607000007</v>
      </c>
      <c r="U25" s="36">
        <f>SUMIFS(СВЦЭМ!$D$33:$D$776,СВЦЭМ!$A$33:$A$776,$A25,СВЦЭМ!$B$33:$B$776,U$11)+'СЕТ СН'!$F$14+СВЦЭМ!$D$10+'СЕТ СН'!$F$8*'СЕТ СН'!$F$9-'СЕТ СН'!$F$26</f>
        <v>775.51470339000002</v>
      </c>
      <c r="V25" s="36">
        <f>SUMIFS(СВЦЭМ!$D$33:$D$776,СВЦЭМ!$A$33:$A$776,$A25,СВЦЭМ!$B$33:$B$776,V$11)+'СЕТ СН'!$F$14+СВЦЭМ!$D$10+'СЕТ СН'!$F$8*'СЕТ СН'!$F$9-'СЕТ СН'!$F$26</f>
        <v>764.12804886000004</v>
      </c>
      <c r="W25" s="36">
        <f>SUMIFS(СВЦЭМ!$D$33:$D$776,СВЦЭМ!$A$33:$A$776,$A25,СВЦЭМ!$B$33:$B$776,W$11)+'СЕТ СН'!$F$14+СВЦЭМ!$D$10+'СЕТ СН'!$F$8*'СЕТ СН'!$F$9-'СЕТ СН'!$F$26</f>
        <v>766.97921954000003</v>
      </c>
      <c r="X25" s="36">
        <f>SUMIFS(СВЦЭМ!$D$33:$D$776,СВЦЭМ!$A$33:$A$776,$A25,СВЦЭМ!$B$33:$B$776,X$11)+'СЕТ СН'!$F$14+СВЦЭМ!$D$10+'СЕТ СН'!$F$8*'СЕТ СН'!$F$9-'СЕТ СН'!$F$26</f>
        <v>787.45802214000003</v>
      </c>
      <c r="Y25" s="36">
        <f>SUMIFS(СВЦЭМ!$D$33:$D$776,СВЦЭМ!$A$33:$A$776,$A25,СВЦЭМ!$B$33:$B$776,Y$11)+'СЕТ СН'!$F$14+СВЦЭМ!$D$10+'СЕТ СН'!$F$8*'СЕТ СН'!$F$9-'СЕТ СН'!$F$26</f>
        <v>860.52799190000007</v>
      </c>
    </row>
    <row r="26" spans="1:25" ht="15.75" x14ac:dyDescent="0.2">
      <c r="A26" s="35">
        <f t="shared" si="0"/>
        <v>44058</v>
      </c>
      <c r="B26" s="36">
        <f>SUMIFS(СВЦЭМ!$D$33:$D$776,СВЦЭМ!$A$33:$A$776,$A26,СВЦЭМ!$B$33:$B$776,B$11)+'СЕТ СН'!$F$14+СВЦЭМ!$D$10+'СЕТ СН'!$F$8*'СЕТ СН'!$F$9-'СЕТ СН'!$F$26</f>
        <v>887.52490864000004</v>
      </c>
      <c r="C26" s="36">
        <f>SUMIFS(СВЦЭМ!$D$33:$D$776,СВЦЭМ!$A$33:$A$776,$A26,СВЦЭМ!$B$33:$B$776,C$11)+'СЕТ СН'!$F$14+СВЦЭМ!$D$10+'СЕТ СН'!$F$8*'СЕТ СН'!$F$9-'СЕТ СН'!$F$26</f>
        <v>926.67110367000009</v>
      </c>
      <c r="D26" s="36">
        <f>SUMIFS(СВЦЭМ!$D$33:$D$776,СВЦЭМ!$A$33:$A$776,$A26,СВЦЭМ!$B$33:$B$776,D$11)+'СЕТ СН'!$F$14+СВЦЭМ!$D$10+'СЕТ СН'!$F$8*'СЕТ СН'!$F$9-'СЕТ СН'!$F$26</f>
        <v>917.46274292999999</v>
      </c>
      <c r="E26" s="36">
        <f>SUMIFS(СВЦЭМ!$D$33:$D$776,СВЦЭМ!$A$33:$A$776,$A26,СВЦЭМ!$B$33:$B$776,E$11)+'СЕТ СН'!$F$14+СВЦЭМ!$D$10+'СЕТ СН'!$F$8*'СЕТ СН'!$F$9-'СЕТ СН'!$F$26</f>
        <v>914.15572909000002</v>
      </c>
      <c r="F26" s="36">
        <f>SUMIFS(СВЦЭМ!$D$33:$D$776,СВЦЭМ!$A$33:$A$776,$A26,СВЦЭМ!$B$33:$B$776,F$11)+'СЕТ СН'!$F$14+СВЦЭМ!$D$10+'СЕТ СН'!$F$8*'СЕТ СН'!$F$9-'СЕТ СН'!$F$26</f>
        <v>916.98891191000007</v>
      </c>
      <c r="G26" s="36">
        <f>SUMIFS(СВЦЭМ!$D$33:$D$776,СВЦЭМ!$A$33:$A$776,$A26,СВЦЭМ!$B$33:$B$776,G$11)+'СЕТ СН'!$F$14+СВЦЭМ!$D$10+'СЕТ СН'!$F$8*'СЕТ СН'!$F$9-'СЕТ СН'!$F$26</f>
        <v>917.95087942000009</v>
      </c>
      <c r="H26" s="36">
        <f>SUMIFS(СВЦЭМ!$D$33:$D$776,СВЦЭМ!$A$33:$A$776,$A26,СВЦЭМ!$B$33:$B$776,H$11)+'СЕТ СН'!$F$14+СВЦЭМ!$D$10+'СЕТ СН'!$F$8*'СЕТ СН'!$F$9-'СЕТ СН'!$F$26</f>
        <v>907.55648158000008</v>
      </c>
      <c r="I26" s="36">
        <f>SUMIFS(СВЦЭМ!$D$33:$D$776,СВЦЭМ!$A$33:$A$776,$A26,СВЦЭМ!$B$33:$B$776,I$11)+'СЕТ СН'!$F$14+СВЦЭМ!$D$10+'СЕТ СН'!$F$8*'СЕТ СН'!$F$9-'СЕТ СН'!$F$26</f>
        <v>901.67556729</v>
      </c>
      <c r="J26" s="36">
        <f>SUMIFS(СВЦЭМ!$D$33:$D$776,СВЦЭМ!$A$33:$A$776,$A26,СВЦЭМ!$B$33:$B$776,J$11)+'СЕТ СН'!$F$14+СВЦЭМ!$D$10+'СЕТ СН'!$F$8*'СЕТ СН'!$F$9-'СЕТ СН'!$F$26</f>
        <v>862.33255727000005</v>
      </c>
      <c r="K26" s="36">
        <f>SUMIFS(СВЦЭМ!$D$33:$D$776,СВЦЭМ!$A$33:$A$776,$A26,СВЦЭМ!$B$33:$B$776,K$11)+'СЕТ СН'!$F$14+СВЦЭМ!$D$10+'СЕТ СН'!$F$8*'СЕТ СН'!$F$9-'СЕТ СН'!$F$26</f>
        <v>825.54889717000003</v>
      </c>
      <c r="L26" s="36">
        <f>SUMIFS(СВЦЭМ!$D$33:$D$776,СВЦЭМ!$A$33:$A$776,$A26,СВЦЭМ!$B$33:$B$776,L$11)+'СЕТ СН'!$F$14+СВЦЭМ!$D$10+'СЕТ СН'!$F$8*'СЕТ СН'!$F$9-'СЕТ СН'!$F$26</f>
        <v>821.91920106999999</v>
      </c>
      <c r="M26" s="36">
        <f>SUMIFS(СВЦЭМ!$D$33:$D$776,СВЦЭМ!$A$33:$A$776,$A26,СВЦЭМ!$B$33:$B$776,M$11)+'СЕТ СН'!$F$14+СВЦЭМ!$D$10+'СЕТ СН'!$F$8*'СЕТ СН'!$F$9-'СЕТ СН'!$F$26</f>
        <v>832.74448104999999</v>
      </c>
      <c r="N26" s="36">
        <f>SUMIFS(СВЦЭМ!$D$33:$D$776,СВЦЭМ!$A$33:$A$776,$A26,СВЦЭМ!$B$33:$B$776,N$11)+'СЕТ СН'!$F$14+СВЦЭМ!$D$10+'СЕТ СН'!$F$8*'СЕТ СН'!$F$9-'СЕТ СН'!$F$26</f>
        <v>827.76967827999999</v>
      </c>
      <c r="O26" s="36">
        <f>SUMIFS(СВЦЭМ!$D$33:$D$776,СВЦЭМ!$A$33:$A$776,$A26,СВЦЭМ!$B$33:$B$776,O$11)+'СЕТ СН'!$F$14+СВЦЭМ!$D$10+'СЕТ СН'!$F$8*'СЕТ СН'!$F$9-'СЕТ СН'!$F$26</f>
        <v>805.03481024000007</v>
      </c>
      <c r="P26" s="36">
        <f>SUMIFS(СВЦЭМ!$D$33:$D$776,СВЦЭМ!$A$33:$A$776,$A26,СВЦЭМ!$B$33:$B$776,P$11)+'СЕТ СН'!$F$14+СВЦЭМ!$D$10+'СЕТ СН'!$F$8*'СЕТ СН'!$F$9-'СЕТ СН'!$F$26</f>
        <v>806.85835713000006</v>
      </c>
      <c r="Q26" s="36">
        <f>SUMIFS(СВЦЭМ!$D$33:$D$776,СВЦЭМ!$A$33:$A$776,$A26,СВЦЭМ!$B$33:$B$776,Q$11)+'СЕТ СН'!$F$14+СВЦЭМ!$D$10+'СЕТ СН'!$F$8*'СЕТ СН'!$F$9-'СЕТ СН'!$F$26</f>
        <v>811.74539814000002</v>
      </c>
      <c r="R26" s="36">
        <f>SUMIFS(СВЦЭМ!$D$33:$D$776,СВЦЭМ!$A$33:$A$776,$A26,СВЦЭМ!$B$33:$B$776,R$11)+'СЕТ СН'!$F$14+СВЦЭМ!$D$10+'СЕТ СН'!$F$8*'СЕТ СН'!$F$9-'СЕТ СН'!$F$26</f>
        <v>815.58612786000003</v>
      </c>
      <c r="S26" s="36">
        <f>SUMIFS(СВЦЭМ!$D$33:$D$776,СВЦЭМ!$A$33:$A$776,$A26,СВЦЭМ!$B$33:$B$776,S$11)+'СЕТ СН'!$F$14+СВЦЭМ!$D$10+'СЕТ СН'!$F$8*'СЕТ СН'!$F$9-'СЕТ СН'!$F$26</f>
        <v>817.48335224000004</v>
      </c>
      <c r="T26" s="36">
        <f>SUMIFS(СВЦЭМ!$D$33:$D$776,СВЦЭМ!$A$33:$A$776,$A26,СВЦЭМ!$B$33:$B$776,T$11)+'СЕТ СН'!$F$14+СВЦЭМ!$D$10+'СЕТ СН'!$F$8*'СЕТ СН'!$F$9-'СЕТ СН'!$F$26</f>
        <v>814.67635516000007</v>
      </c>
      <c r="U26" s="36">
        <f>SUMIFS(СВЦЭМ!$D$33:$D$776,СВЦЭМ!$A$33:$A$776,$A26,СВЦЭМ!$B$33:$B$776,U$11)+'СЕТ СН'!$F$14+СВЦЭМ!$D$10+'СЕТ СН'!$F$8*'СЕТ СН'!$F$9-'СЕТ СН'!$F$26</f>
        <v>819.46761529000003</v>
      </c>
      <c r="V26" s="36">
        <f>SUMIFS(СВЦЭМ!$D$33:$D$776,СВЦЭМ!$A$33:$A$776,$A26,СВЦЭМ!$B$33:$B$776,V$11)+'СЕТ СН'!$F$14+СВЦЭМ!$D$10+'СЕТ СН'!$F$8*'СЕТ СН'!$F$9-'СЕТ СН'!$F$26</f>
        <v>809.57915574000003</v>
      </c>
      <c r="W26" s="36">
        <f>SUMIFS(СВЦЭМ!$D$33:$D$776,СВЦЭМ!$A$33:$A$776,$A26,СВЦЭМ!$B$33:$B$776,W$11)+'СЕТ СН'!$F$14+СВЦЭМ!$D$10+'СЕТ СН'!$F$8*'СЕТ СН'!$F$9-'СЕТ СН'!$F$26</f>
        <v>803.63748899000007</v>
      </c>
      <c r="X26" s="36">
        <f>SUMIFS(СВЦЭМ!$D$33:$D$776,СВЦЭМ!$A$33:$A$776,$A26,СВЦЭМ!$B$33:$B$776,X$11)+'СЕТ СН'!$F$14+СВЦЭМ!$D$10+'СЕТ СН'!$F$8*'СЕТ СН'!$F$9-'СЕТ СН'!$F$26</f>
        <v>820.62567101000002</v>
      </c>
      <c r="Y26" s="36">
        <f>SUMIFS(СВЦЭМ!$D$33:$D$776,СВЦЭМ!$A$33:$A$776,$A26,СВЦЭМ!$B$33:$B$776,Y$11)+'СЕТ СН'!$F$14+СВЦЭМ!$D$10+'СЕТ СН'!$F$8*'СЕТ СН'!$F$9-'СЕТ СН'!$F$26</f>
        <v>835.39971385000001</v>
      </c>
    </row>
    <row r="27" spans="1:25" ht="15.75" x14ac:dyDescent="0.2">
      <c r="A27" s="35">
        <f t="shared" si="0"/>
        <v>44059</v>
      </c>
      <c r="B27" s="36">
        <f>SUMIFS(СВЦЭМ!$D$33:$D$776,СВЦЭМ!$A$33:$A$776,$A27,СВЦЭМ!$B$33:$B$776,B$11)+'СЕТ СН'!$F$14+СВЦЭМ!$D$10+'СЕТ СН'!$F$8*'СЕТ СН'!$F$9-'СЕТ СН'!$F$26</f>
        <v>908.98749826000005</v>
      </c>
      <c r="C27" s="36">
        <f>SUMIFS(СВЦЭМ!$D$33:$D$776,СВЦЭМ!$A$33:$A$776,$A27,СВЦЭМ!$B$33:$B$776,C$11)+'СЕТ СН'!$F$14+СВЦЭМ!$D$10+'СЕТ СН'!$F$8*'СЕТ СН'!$F$9-'СЕТ СН'!$F$26</f>
        <v>926.31907862000003</v>
      </c>
      <c r="D27" s="36">
        <f>SUMIFS(СВЦЭМ!$D$33:$D$776,СВЦЭМ!$A$33:$A$776,$A27,СВЦЭМ!$B$33:$B$776,D$11)+'СЕТ СН'!$F$14+СВЦЭМ!$D$10+'СЕТ СН'!$F$8*'СЕТ СН'!$F$9-'СЕТ СН'!$F$26</f>
        <v>938.98694470000009</v>
      </c>
      <c r="E27" s="36">
        <f>SUMIFS(СВЦЭМ!$D$33:$D$776,СВЦЭМ!$A$33:$A$776,$A27,СВЦЭМ!$B$33:$B$776,E$11)+'СЕТ СН'!$F$14+СВЦЭМ!$D$10+'СЕТ СН'!$F$8*'СЕТ СН'!$F$9-'СЕТ СН'!$F$26</f>
        <v>946.69843488000004</v>
      </c>
      <c r="F27" s="36">
        <f>SUMIFS(СВЦЭМ!$D$33:$D$776,СВЦЭМ!$A$33:$A$776,$A27,СВЦЭМ!$B$33:$B$776,F$11)+'СЕТ СН'!$F$14+СВЦЭМ!$D$10+'СЕТ СН'!$F$8*'СЕТ СН'!$F$9-'СЕТ СН'!$F$26</f>
        <v>943.75847235000003</v>
      </c>
      <c r="G27" s="36">
        <f>SUMIFS(СВЦЭМ!$D$33:$D$776,СВЦЭМ!$A$33:$A$776,$A27,СВЦЭМ!$B$33:$B$776,G$11)+'СЕТ СН'!$F$14+СВЦЭМ!$D$10+'СЕТ СН'!$F$8*'СЕТ СН'!$F$9-'СЕТ СН'!$F$26</f>
        <v>939.52535955000008</v>
      </c>
      <c r="H27" s="36">
        <f>SUMIFS(СВЦЭМ!$D$33:$D$776,СВЦЭМ!$A$33:$A$776,$A27,СВЦЭМ!$B$33:$B$776,H$11)+'СЕТ СН'!$F$14+СВЦЭМ!$D$10+'СЕТ СН'!$F$8*'СЕТ СН'!$F$9-'СЕТ СН'!$F$26</f>
        <v>924.18254968000008</v>
      </c>
      <c r="I27" s="36">
        <f>SUMIFS(СВЦЭМ!$D$33:$D$776,СВЦЭМ!$A$33:$A$776,$A27,СВЦЭМ!$B$33:$B$776,I$11)+'СЕТ СН'!$F$14+СВЦЭМ!$D$10+'СЕТ СН'!$F$8*'СЕТ СН'!$F$9-'СЕТ СН'!$F$26</f>
        <v>878.73563773000001</v>
      </c>
      <c r="J27" s="36">
        <f>SUMIFS(СВЦЭМ!$D$33:$D$776,СВЦЭМ!$A$33:$A$776,$A27,СВЦЭМ!$B$33:$B$776,J$11)+'СЕТ СН'!$F$14+СВЦЭМ!$D$10+'СЕТ СН'!$F$8*'СЕТ СН'!$F$9-'СЕТ СН'!$F$26</f>
        <v>853.13716954000006</v>
      </c>
      <c r="K27" s="36">
        <f>SUMIFS(СВЦЭМ!$D$33:$D$776,СВЦЭМ!$A$33:$A$776,$A27,СВЦЭМ!$B$33:$B$776,K$11)+'СЕТ СН'!$F$14+СВЦЭМ!$D$10+'СЕТ СН'!$F$8*'СЕТ СН'!$F$9-'СЕТ СН'!$F$26</f>
        <v>825.12476321000008</v>
      </c>
      <c r="L27" s="36">
        <f>SUMIFS(СВЦЭМ!$D$33:$D$776,СВЦЭМ!$A$33:$A$776,$A27,СВЦЭМ!$B$33:$B$776,L$11)+'СЕТ СН'!$F$14+СВЦЭМ!$D$10+'СЕТ СН'!$F$8*'СЕТ СН'!$F$9-'СЕТ СН'!$F$26</f>
        <v>816.65247144</v>
      </c>
      <c r="M27" s="36">
        <f>SUMIFS(СВЦЭМ!$D$33:$D$776,СВЦЭМ!$A$33:$A$776,$A27,СВЦЭМ!$B$33:$B$776,M$11)+'СЕТ СН'!$F$14+СВЦЭМ!$D$10+'СЕТ СН'!$F$8*'СЕТ СН'!$F$9-'СЕТ СН'!$F$26</f>
        <v>793.24192995999999</v>
      </c>
      <c r="N27" s="36">
        <f>SUMIFS(СВЦЭМ!$D$33:$D$776,СВЦЭМ!$A$33:$A$776,$A27,СВЦЭМ!$B$33:$B$776,N$11)+'СЕТ СН'!$F$14+СВЦЭМ!$D$10+'СЕТ СН'!$F$8*'СЕТ СН'!$F$9-'СЕТ СН'!$F$26</f>
        <v>783.98061699000004</v>
      </c>
      <c r="O27" s="36">
        <f>SUMIFS(СВЦЭМ!$D$33:$D$776,СВЦЭМ!$A$33:$A$776,$A27,СВЦЭМ!$B$33:$B$776,O$11)+'СЕТ СН'!$F$14+СВЦЭМ!$D$10+'СЕТ СН'!$F$8*'СЕТ СН'!$F$9-'СЕТ СН'!$F$26</f>
        <v>768.12971563000008</v>
      </c>
      <c r="P27" s="36">
        <f>SUMIFS(СВЦЭМ!$D$33:$D$776,СВЦЭМ!$A$33:$A$776,$A27,СВЦЭМ!$B$33:$B$776,P$11)+'СЕТ СН'!$F$14+СВЦЭМ!$D$10+'СЕТ СН'!$F$8*'СЕТ СН'!$F$9-'СЕТ СН'!$F$26</f>
        <v>764.32939929000008</v>
      </c>
      <c r="Q27" s="36">
        <f>SUMIFS(СВЦЭМ!$D$33:$D$776,СВЦЭМ!$A$33:$A$776,$A27,СВЦЭМ!$B$33:$B$776,Q$11)+'СЕТ СН'!$F$14+СВЦЭМ!$D$10+'СЕТ СН'!$F$8*'СЕТ СН'!$F$9-'СЕТ СН'!$F$26</f>
        <v>781.35479095000005</v>
      </c>
      <c r="R27" s="36">
        <f>SUMIFS(СВЦЭМ!$D$33:$D$776,СВЦЭМ!$A$33:$A$776,$A27,СВЦЭМ!$B$33:$B$776,R$11)+'СЕТ СН'!$F$14+СВЦЭМ!$D$10+'СЕТ СН'!$F$8*'СЕТ СН'!$F$9-'СЕТ СН'!$F$26</f>
        <v>795.69007968000005</v>
      </c>
      <c r="S27" s="36">
        <f>SUMIFS(СВЦЭМ!$D$33:$D$776,СВЦЭМ!$A$33:$A$776,$A27,СВЦЭМ!$B$33:$B$776,S$11)+'СЕТ СН'!$F$14+СВЦЭМ!$D$10+'СЕТ СН'!$F$8*'СЕТ СН'!$F$9-'СЕТ СН'!$F$26</f>
        <v>803.26542363999999</v>
      </c>
      <c r="T27" s="36">
        <f>SUMIFS(СВЦЭМ!$D$33:$D$776,СВЦЭМ!$A$33:$A$776,$A27,СВЦЭМ!$B$33:$B$776,T$11)+'СЕТ СН'!$F$14+СВЦЭМ!$D$10+'СЕТ СН'!$F$8*'СЕТ СН'!$F$9-'СЕТ СН'!$F$26</f>
        <v>807.88562588000002</v>
      </c>
      <c r="U27" s="36">
        <f>SUMIFS(СВЦЭМ!$D$33:$D$776,СВЦЭМ!$A$33:$A$776,$A27,СВЦЭМ!$B$33:$B$776,U$11)+'СЕТ СН'!$F$14+СВЦЭМ!$D$10+'СЕТ СН'!$F$8*'СЕТ СН'!$F$9-'СЕТ СН'!$F$26</f>
        <v>818.55914842000004</v>
      </c>
      <c r="V27" s="36">
        <f>SUMIFS(СВЦЭМ!$D$33:$D$776,СВЦЭМ!$A$33:$A$776,$A27,СВЦЭМ!$B$33:$B$776,V$11)+'СЕТ СН'!$F$14+СВЦЭМ!$D$10+'СЕТ СН'!$F$8*'СЕТ СН'!$F$9-'СЕТ СН'!$F$26</f>
        <v>804.12168035000002</v>
      </c>
      <c r="W27" s="36">
        <f>SUMIFS(СВЦЭМ!$D$33:$D$776,СВЦЭМ!$A$33:$A$776,$A27,СВЦЭМ!$B$33:$B$776,W$11)+'СЕТ СН'!$F$14+СВЦЭМ!$D$10+'СЕТ СН'!$F$8*'СЕТ СН'!$F$9-'СЕТ СН'!$F$26</f>
        <v>801.07268975</v>
      </c>
      <c r="X27" s="36">
        <f>SUMIFS(СВЦЭМ!$D$33:$D$776,СВЦЭМ!$A$33:$A$776,$A27,СВЦЭМ!$B$33:$B$776,X$11)+'СЕТ СН'!$F$14+СВЦЭМ!$D$10+'СЕТ СН'!$F$8*'СЕТ СН'!$F$9-'СЕТ СН'!$F$26</f>
        <v>817.66966298</v>
      </c>
      <c r="Y27" s="36">
        <f>SUMIFS(СВЦЭМ!$D$33:$D$776,СВЦЭМ!$A$33:$A$776,$A27,СВЦЭМ!$B$33:$B$776,Y$11)+'СЕТ СН'!$F$14+СВЦЭМ!$D$10+'СЕТ СН'!$F$8*'СЕТ СН'!$F$9-'СЕТ СН'!$F$26</f>
        <v>822.94673950000004</v>
      </c>
    </row>
    <row r="28" spans="1:25" ht="15.75" x14ac:dyDescent="0.2">
      <c r="A28" s="35">
        <f t="shared" si="0"/>
        <v>44060</v>
      </c>
      <c r="B28" s="36">
        <f>SUMIFS(СВЦЭМ!$D$33:$D$776,СВЦЭМ!$A$33:$A$776,$A28,СВЦЭМ!$B$33:$B$776,B$11)+'СЕТ СН'!$F$14+СВЦЭМ!$D$10+'СЕТ СН'!$F$8*'СЕТ СН'!$F$9-'СЕТ СН'!$F$26</f>
        <v>923.47650579000003</v>
      </c>
      <c r="C28" s="36">
        <f>SUMIFS(СВЦЭМ!$D$33:$D$776,СВЦЭМ!$A$33:$A$776,$A28,СВЦЭМ!$B$33:$B$776,C$11)+'СЕТ СН'!$F$14+СВЦЭМ!$D$10+'СЕТ СН'!$F$8*'СЕТ СН'!$F$9-'СЕТ СН'!$F$26</f>
        <v>950.10921456000005</v>
      </c>
      <c r="D28" s="36">
        <f>SUMIFS(СВЦЭМ!$D$33:$D$776,СВЦЭМ!$A$33:$A$776,$A28,СВЦЭМ!$B$33:$B$776,D$11)+'СЕТ СН'!$F$14+СВЦЭМ!$D$10+'СЕТ СН'!$F$8*'СЕТ СН'!$F$9-'СЕТ СН'!$F$26</f>
        <v>963.55517179000003</v>
      </c>
      <c r="E28" s="36">
        <f>SUMIFS(СВЦЭМ!$D$33:$D$776,СВЦЭМ!$A$33:$A$776,$A28,СВЦЭМ!$B$33:$B$776,E$11)+'СЕТ СН'!$F$14+СВЦЭМ!$D$10+'СЕТ СН'!$F$8*'СЕТ СН'!$F$9-'СЕТ СН'!$F$26</f>
        <v>972.98155984000005</v>
      </c>
      <c r="F28" s="36">
        <f>SUMIFS(СВЦЭМ!$D$33:$D$776,СВЦЭМ!$A$33:$A$776,$A28,СВЦЭМ!$B$33:$B$776,F$11)+'СЕТ СН'!$F$14+СВЦЭМ!$D$10+'СЕТ СН'!$F$8*'СЕТ СН'!$F$9-'СЕТ СН'!$F$26</f>
        <v>968.95233028000007</v>
      </c>
      <c r="G28" s="36">
        <f>SUMIFS(СВЦЭМ!$D$33:$D$776,СВЦЭМ!$A$33:$A$776,$A28,СВЦЭМ!$B$33:$B$776,G$11)+'СЕТ СН'!$F$14+СВЦЭМ!$D$10+'СЕТ СН'!$F$8*'СЕТ СН'!$F$9-'СЕТ СН'!$F$26</f>
        <v>970.80054382000003</v>
      </c>
      <c r="H28" s="36">
        <f>SUMIFS(СВЦЭМ!$D$33:$D$776,СВЦЭМ!$A$33:$A$776,$A28,СВЦЭМ!$B$33:$B$776,H$11)+'СЕТ СН'!$F$14+СВЦЭМ!$D$10+'СЕТ СН'!$F$8*'СЕТ СН'!$F$9-'СЕТ СН'!$F$26</f>
        <v>986.10933497000008</v>
      </c>
      <c r="I28" s="36">
        <f>SUMIFS(СВЦЭМ!$D$33:$D$776,СВЦЭМ!$A$33:$A$776,$A28,СВЦЭМ!$B$33:$B$776,I$11)+'СЕТ СН'!$F$14+СВЦЭМ!$D$10+'СЕТ СН'!$F$8*'СЕТ СН'!$F$9-'СЕТ СН'!$F$26</f>
        <v>1029.25357755</v>
      </c>
      <c r="J28" s="36">
        <f>SUMIFS(СВЦЭМ!$D$33:$D$776,СВЦЭМ!$A$33:$A$776,$A28,СВЦЭМ!$B$33:$B$776,J$11)+'СЕТ СН'!$F$14+СВЦЭМ!$D$10+'СЕТ СН'!$F$8*'СЕТ СН'!$F$9-'СЕТ СН'!$F$26</f>
        <v>985.22039715000005</v>
      </c>
      <c r="K28" s="36">
        <f>SUMIFS(СВЦЭМ!$D$33:$D$776,СВЦЭМ!$A$33:$A$776,$A28,СВЦЭМ!$B$33:$B$776,K$11)+'СЕТ СН'!$F$14+СВЦЭМ!$D$10+'СЕТ СН'!$F$8*'СЕТ СН'!$F$9-'СЕТ СН'!$F$26</f>
        <v>954.44780847000004</v>
      </c>
      <c r="L28" s="36">
        <f>SUMIFS(СВЦЭМ!$D$33:$D$776,СВЦЭМ!$A$33:$A$776,$A28,СВЦЭМ!$B$33:$B$776,L$11)+'СЕТ СН'!$F$14+СВЦЭМ!$D$10+'СЕТ СН'!$F$8*'СЕТ СН'!$F$9-'СЕТ СН'!$F$26</f>
        <v>941.08699323000008</v>
      </c>
      <c r="M28" s="36">
        <f>SUMIFS(СВЦЭМ!$D$33:$D$776,СВЦЭМ!$A$33:$A$776,$A28,СВЦЭМ!$B$33:$B$776,M$11)+'СЕТ СН'!$F$14+СВЦЭМ!$D$10+'СЕТ СН'!$F$8*'СЕТ СН'!$F$9-'СЕТ СН'!$F$26</f>
        <v>882.50109781000003</v>
      </c>
      <c r="N28" s="36">
        <f>SUMIFS(СВЦЭМ!$D$33:$D$776,СВЦЭМ!$A$33:$A$776,$A28,СВЦЭМ!$B$33:$B$776,N$11)+'СЕТ СН'!$F$14+СВЦЭМ!$D$10+'СЕТ СН'!$F$8*'СЕТ СН'!$F$9-'СЕТ СН'!$F$26</f>
        <v>813.88515010000003</v>
      </c>
      <c r="O28" s="36">
        <f>SUMIFS(СВЦЭМ!$D$33:$D$776,СВЦЭМ!$A$33:$A$776,$A28,СВЦЭМ!$B$33:$B$776,O$11)+'СЕТ СН'!$F$14+СВЦЭМ!$D$10+'СЕТ СН'!$F$8*'СЕТ СН'!$F$9-'СЕТ СН'!$F$26</f>
        <v>780.07346809000001</v>
      </c>
      <c r="P28" s="36">
        <f>SUMIFS(СВЦЭМ!$D$33:$D$776,СВЦЭМ!$A$33:$A$776,$A28,СВЦЭМ!$B$33:$B$776,P$11)+'СЕТ СН'!$F$14+СВЦЭМ!$D$10+'СЕТ СН'!$F$8*'СЕТ СН'!$F$9-'СЕТ СН'!$F$26</f>
        <v>780.16897873000005</v>
      </c>
      <c r="Q28" s="36">
        <f>SUMIFS(СВЦЭМ!$D$33:$D$776,СВЦЭМ!$A$33:$A$776,$A28,СВЦЭМ!$B$33:$B$776,Q$11)+'СЕТ СН'!$F$14+СВЦЭМ!$D$10+'СЕТ СН'!$F$8*'СЕТ СН'!$F$9-'СЕТ СН'!$F$26</f>
        <v>786.51390266999999</v>
      </c>
      <c r="R28" s="36">
        <f>SUMIFS(СВЦЭМ!$D$33:$D$776,СВЦЭМ!$A$33:$A$776,$A28,СВЦЭМ!$B$33:$B$776,R$11)+'СЕТ СН'!$F$14+СВЦЭМ!$D$10+'СЕТ СН'!$F$8*'СЕТ СН'!$F$9-'СЕТ СН'!$F$26</f>
        <v>783.49677638000003</v>
      </c>
      <c r="S28" s="36">
        <f>SUMIFS(СВЦЭМ!$D$33:$D$776,СВЦЭМ!$A$33:$A$776,$A28,СВЦЭМ!$B$33:$B$776,S$11)+'СЕТ СН'!$F$14+СВЦЭМ!$D$10+'СЕТ СН'!$F$8*'СЕТ СН'!$F$9-'СЕТ СН'!$F$26</f>
        <v>786.76797127000009</v>
      </c>
      <c r="T28" s="36">
        <f>SUMIFS(СВЦЭМ!$D$33:$D$776,СВЦЭМ!$A$33:$A$776,$A28,СВЦЭМ!$B$33:$B$776,T$11)+'СЕТ СН'!$F$14+СВЦЭМ!$D$10+'СЕТ СН'!$F$8*'СЕТ СН'!$F$9-'СЕТ СН'!$F$26</f>
        <v>784.02734960999999</v>
      </c>
      <c r="U28" s="36">
        <f>SUMIFS(СВЦЭМ!$D$33:$D$776,СВЦЭМ!$A$33:$A$776,$A28,СВЦЭМ!$B$33:$B$776,U$11)+'СЕТ СН'!$F$14+СВЦЭМ!$D$10+'СЕТ СН'!$F$8*'СЕТ СН'!$F$9-'СЕТ СН'!$F$26</f>
        <v>787.53049154000007</v>
      </c>
      <c r="V28" s="36">
        <f>SUMIFS(СВЦЭМ!$D$33:$D$776,СВЦЭМ!$A$33:$A$776,$A28,СВЦЭМ!$B$33:$B$776,V$11)+'СЕТ СН'!$F$14+СВЦЭМ!$D$10+'СЕТ СН'!$F$8*'СЕТ СН'!$F$9-'СЕТ СН'!$F$26</f>
        <v>786.28524832000005</v>
      </c>
      <c r="W28" s="36">
        <f>SUMIFS(СВЦЭМ!$D$33:$D$776,СВЦЭМ!$A$33:$A$776,$A28,СВЦЭМ!$B$33:$B$776,W$11)+'СЕТ СН'!$F$14+СВЦЭМ!$D$10+'СЕТ СН'!$F$8*'СЕТ СН'!$F$9-'СЕТ СН'!$F$26</f>
        <v>784.10799380000003</v>
      </c>
      <c r="X28" s="36">
        <f>SUMIFS(СВЦЭМ!$D$33:$D$776,СВЦЭМ!$A$33:$A$776,$A28,СВЦЭМ!$B$33:$B$776,X$11)+'СЕТ СН'!$F$14+СВЦЭМ!$D$10+'СЕТ СН'!$F$8*'СЕТ СН'!$F$9-'СЕТ СН'!$F$26</f>
        <v>786.16848848000006</v>
      </c>
      <c r="Y28" s="36">
        <f>SUMIFS(СВЦЭМ!$D$33:$D$776,СВЦЭМ!$A$33:$A$776,$A28,СВЦЭМ!$B$33:$B$776,Y$11)+'СЕТ СН'!$F$14+СВЦЭМ!$D$10+'СЕТ СН'!$F$8*'СЕТ СН'!$F$9-'СЕТ СН'!$F$26</f>
        <v>847.89452133999998</v>
      </c>
    </row>
    <row r="29" spans="1:25" ht="15.75" x14ac:dyDescent="0.2">
      <c r="A29" s="35">
        <f t="shared" si="0"/>
        <v>44061</v>
      </c>
      <c r="B29" s="36">
        <f>SUMIFS(СВЦЭМ!$D$33:$D$776,СВЦЭМ!$A$33:$A$776,$A29,СВЦЭМ!$B$33:$B$776,B$11)+'СЕТ СН'!$F$14+СВЦЭМ!$D$10+'СЕТ СН'!$F$8*'СЕТ СН'!$F$9-'СЕТ СН'!$F$26</f>
        <v>925.43539008000005</v>
      </c>
      <c r="C29" s="36">
        <f>SUMIFS(СВЦЭМ!$D$33:$D$776,СВЦЭМ!$A$33:$A$776,$A29,СВЦЭМ!$B$33:$B$776,C$11)+'СЕТ СН'!$F$14+СВЦЭМ!$D$10+'СЕТ СН'!$F$8*'СЕТ СН'!$F$9-'СЕТ СН'!$F$26</f>
        <v>961.79662404999999</v>
      </c>
      <c r="D29" s="36">
        <f>SUMIFS(СВЦЭМ!$D$33:$D$776,СВЦЭМ!$A$33:$A$776,$A29,СВЦЭМ!$B$33:$B$776,D$11)+'СЕТ СН'!$F$14+СВЦЭМ!$D$10+'СЕТ СН'!$F$8*'СЕТ СН'!$F$9-'СЕТ СН'!$F$26</f>
        <v>980.29626866000001</v>
      </c>
      <c r="E29" s="36">
        <f>SUMIFS(СВЦЭМ!$D$33:$D$776,СВЦЭМ!$A$33:$A$776,$A29,СВЦЭМ!$B$33:$B$776,E$11)+'СЕТ СН'!$F$14+СВЦЭМ!$D$10+'СЕТ СН'!$F$8*'СЕТ СН'!$F$9-'СЕТ СН'!$F$26</f>
        <v>980.47271378000005</v>
      </c>
      <c r="F29" s="36">
        <f>SUMIFS(СВЦЭМ!$D$33:$D$776,СВЦЭМ!$A$33:$A$776,$A29,СВЦЭМ!$B$33:$B$776,F$11)+'СЕТ СН'!$F$14+СВЦЭМ!$D$10+'СЕТ СН'!$F$8*'СЕТ СН'!$F$9-'СЕТ СН'!$F$26</f>
        <v>991.25516356000003</v>
      </c>
      <c r="G29" s="36">
        <f>SUMIFS(СВЦЭМ!$D$33:$D$776,СВЦЭМ!$A$33:$A$776,$A29,СВЦЭМ!$B$33:$B$776,G$11)+'СЕТ СН'!$F$14+СВЦЭМ!$D$10+'СЕТ СН'!$F$8*'СЕТ СН'!$F$9-'СЕТ СН'!$F$26</f>
        <v>985.10152876000006</v>
      </c>
      <c r="H29" s="36">
        <f>SUMIFS(СВЦЭМ!$D$33:$D$776,СВЦЭМ!$A$33:$A$776,$A29,СВЦЭМ!$B$33:$B$776,H$11)+'СЕТ СН'!$F$14+СВЦЭМ!$D$10+'СЕТ СН'!$F$8*'СЕТ СН'!$F$9-'СЕТ СН'!$F$26</f>
        <v>988.21774911</v>
      </c>
      <c r="I29" s="36">
        <f>SUMIFS(СВЦЭМ!$D$33:$D$776,СВЦЭМ!$A$33:$A$776,$A29,СВЦЭМ!$B$33:$B$776,I$11)+'СЕТ СН'!$F$14+СВЦЭМ!$D$10+'СЕТ СН'!$F$8*'СЕТ СН'!$F$9-'СЕТ СН'!$F$26</f>
        <v>990.77105733000008</v>
      </c>
      <c r="J29" s="36">
        <f>SUMIFS(СВЦЭМ!$D$33:$D$776,СВЦЭМ!$A$33:$A$776,$A29,СВЦЭМ!$B$33:$B$776,J$11)+'СЕТ СН'!$F$14+СВЦЭМ!$D$10+'СЕТ СН'!$F$8*'СЕТ СН'!$F$9-'СЕТ СН'!$F$26</f>
        <v>937.86067768999999</v>
      </c>
      <c r="K29" s="36">
        <f>SUMIFS(СВЦЭМ!$D$33:$D$776,СВЦЭМ!$A$33:$A$776,$A29,СВЦЭМ!$B$33:$B$776,K$11)+'СЕТ СН'!$F$14+СВЦЭМ!$D$10+'СЕТ СН'!$F$8*'СЕТ СН'!$F$9-'СЕТ СН'!$F$26</f>
        <v>921.60963561000005</v>
      </c>
      <c r="L29" s="36">
        <f>SUMIFS(СВЦЭМ!$D$33:$D$776,СВЦЭМ!$A$33:$A$776,$A29,СВЦЭМ!$B$33:$B$776,L$11)+'СЕТ СН'!$F$14+СВЦЭМ!$D$10+'СЕТ СН'!$F$8*'СЕТ СН'!$F$9-'СЕТ СН'!$F$26</f>
        <v>919.28743161</v>
      </c>
      <c r="M29" s="36">
        <f>SUMIFS(СВЦЭМ!$D$33:$D$776,СВЦЭМ!$A$33:$A$776,$A29,СВЦЭМ!$B$33:$B$776,M$11)+'СЕТ СН'!$F$14+СВЦЭМ!$D$10+'СЕТ СН'!$F$8*'СЕТ СН'!$F$9-'СЕТ СН'!$F$26</f>
        <v>875.81075879000002</v>
      </c>
      <c r="N29" s="36">
        <f>SUMIFS(СВЦЭМ!$D$33:$D$776,СВЦЭМ!$A$33:$A$776,$A29,СВЦЭМ!$B$33:$B$776,N$11)+'СЕТ СН'!$F$14+СВЦЭМ!$D$10+'СЕТ СН'!$F$8*'СЕТ СН'!$F$9-'СЕТ СН'!$F$26</f>
        <v>801.51454969000008</v>
      </c>
      <c r="O29" s="36">
        <f>SUMIFS(СВЦЭМ!$D$33:$D$776,СВЦЭМ!$A$33:$A$776,$A29,СВЦЭМ!$B$33:$B$776,O$11)+'СЕТ СН'!$F$14+СВЦЭМ!$D$10+'СЕТ СН'!$F$8*'СЕТ СН'!$F$9-'СЕТ СН'!$F$26</f>
        <v>780.58467937</v>
      </c>
      <c r="P29" s="36">
        <f>SUMIFS(СВЦЭМ!$D$33:$D$776,СВЦЭМ!$A$33:$A$776,$A29,СВЦЭМ!$B$33:$B$776,P$11)+'СЕТ СН'!$F$14+СВЦЭМ!$D$10+'СЕТ СН'!$F$8*'СЕТ СН'!$F$9-'СЕТ СН'!$F$26</f>
        <v>780.02963531</v>
      </c>
      <c r="Q29" s="36">
        <f>SUMIFS(СВЦЭМ!$D$33:$D$776,СВЦЭМ!$A$33:$A$776,$A29,СВЦЭМ!$B$33:$B$776,Q$11)+'СЕТ СН'!$F$14+СВЦЭМ!$D$10+'СЕТ СН'!$F$8*'СЕТ СН'!$F$9-'СЕТ СН'!$F$26</f>
        <v>780.66253893999999</v>
      </c>
      <c r="R29" s="36">
        <f>SUMIFS(СВЦЭМ!$D$33:$D$776,СВЦЭМ!$A$33:$A$776,$A29,СВЦЭМ!$B$33:$B$776,R$11)+'СЕТ СН'!$F$14+СВЦЭМ!$D$10+'СЕТ СН'!$F$8*'СЕТ СН'!$F$9-'СЕТ СН'!$F$26</f>
        <v>769.63461140000004</v>
      </c>
      <c r="S29" s="36">
        <f>SUMIFS(СВЦЭМ!$D$33:$D$776,СВЦЭМ!$A$33:$A$776,$A29,СВЦЭМ!$B$33:$B$776,S$11)+'СЕТ СН'!$F$14+СВЦЭМ!$D$10+'СЕТ СН'!$F$8*'СЕТ СН'!$F$9-'СЕТ СН'!$F$26</f>
        <v>773.22757264000006</v>
      </c>
      <c r="T29" s="36">
        <f>SUMIFS(СВЦЭМ!$D$33:$D$776,СВЦЭМ!$A$33:$A$776,$A29,СВЦЭМ!$B$33:$B$776,T$11)+'СЕТ СН'!$F$14+СВЦЭМ!$D$10+'СЕТ СН'!$F$8*'СЕТ СН'!$F$9-'СЕТ СН'!$F$26</f>
        <v>773.39490051000007</v>
      </c>
      <c r="U29" s="36">
        <f>SUMIFS(СВЦЭМ!$D$33:$D$776,СВЦЭМ!$A$33:$A$776,$A29,СВЦЭМ!$B$33:$B$776,U$11)+'СЕТ СН'!$F$14+СВЦЭМ!$D$10+'СЕТ СН'!$F$8*'СЕТ СН'!$F$9-'СЕТ СН'!$F$26</f>
        <v>772.01480914000001</v>
      </c>
      <c r="V29" s="36">
        <f>SUMIFS(СВЦЭМ!$D$33:$D$776,СВЦЭМ!$A$33:$A$776,$A29,СВЦЭМ!$B$33:$B$776,V$11)+'СЕТ СН'!$F$14+СВЦЭМ!$D$10+'СЕТ СН'!$F$8*'СЕТ СН'!$F$9-'СЕТ СН'!$F$26</f>
        <v>768.38784458000009</v>
      </c>
      <c r="W29" s="36">
        <f>SUMIFS(СВЦЭМ!$D$33:$D$776,СВЦЭМ!$A$33:$A$776,$A29,СВЦЭМ!$B$33:$B$776,W$11)+'СЕТ СН'!$F$14+СВЦЭМ!$D$10+'СЕТ СН'!$F$8*'СЕТ СН'!$F$9-'СЕТ СН'!$F$26</f>
        <v>785.17404622000004</v>
      </c>
      <c r="X29" s="36">
        <f>SUMIFS(СВЦЭМ!$D$33:$D$776,СВЦЭМ!$A$33:$A$776,$A29,СВЦЭМ!$B$33:$B$776,X$11)+'СЕТ СН'!$F$14+СВЦЭМ!$D$10+'СЕТ СН'!$F$8*'СЕТ СН'!$F$9-'СЕТ СН'!$F$26</f>
        <v>785.86254998000004</v>
      </c>
      <c r="Y29" s="36">
        <f>SUMIFS(СВЦЭМ!$D$33:$D$776,СВЦЭМ!$A$33:$A$776,$A29,СВЦЭМ!$B$33:$B$776,Y$11)+'СЕТ СН'!$F$14+СВЦЭМ!$D$10+'СЕТ СН'!$F$8*'СЕТ СН'!$F$9-'СЕТ СН'!$F$26</f>
        <v>856.88752160000001</v>
      </c>
    </row>
    <row r="30" spans="1:25" ht="15.75" x14ac:dyDescent="0.2">
      <c r="A30" s="35">
        <f t="shared" si="0"/>
        <v>44062</v>
      </c>
      <c r="B30" s="36">
        <f>SUMIFS(СВЦЭМ!$D$33:$D$776,СВЦЭМ!$A$33:$A$776,$A30,СВЦЭМ!$B$33:$B$776,B$11)+'СЕТ СН'!$F$14+СВЦЭМ!$D$10+'СЕТ СН'!$F$8*'СЕТ СН'!$F$9-'СЕТ СН'!$F$26</f>
        <v>863.81214118000003</v>
      </c>
      <c r="C30" s="36">
        <f>SUMIFS(СВЦЭМ!$D$33:$D$776,СВЦЭМ!$A$33:$A$776,$A30,СВЦЭМ!$B$33:$B$776,C$11)+'СЕТ СН'!$F$14+СВЦЭМ!$D$10+'СЕТ СН'!$F$8*'СЕТ СН'!$F$9-'СЕТ СН'!$F$26</f>
        <v>903.87640586999999</v>
      </c>
      <c r="D30" s="36">
        <f>SUMIFS(СВЦЭМ!$D$33:$D$776,СВЦЭМ!$A$33:$A$776,$A30,СВЦЭМ!$B$33:$B$776,D$11)+'СЕТ СН'!$F$14+СВЦЭМ!$D$10+'СЕТ СН'!$F$8*'СЕТ СН'!$F$9-'СЕТ СН'!$F$26</f>
        <v>911.32201784000006</v>
      </c>
      <c r="E30" s="36">
        <f>SUMIFS(СВЦЭМ!$D$33:$D$776,СВЦЭМ!$A$33:$A$776,$A30,СВЦЭМ!$B$33:$B$776,E$11)+'СЕТ СН'!$F$14+СВЦЭМ!$D$10+'СЕТ СН'!$F$8*'СЕТ СН'!$F$9-'СЕТ СН'!$F$26</f>
        <v>927.33600855999998</v>
      </c>
      <c r="F30" s="36">
        <f>SUMIFS(СВЦЭМ!$D$33:$D$776,СВЦЭМ!$A$33:$A$776,$A30,СВЦЭМ!$B$33:$B$776,F$11)+'СЕТ СН'!$F$14+СВЦЭМ!$D$10+'СЕТ СН'!$F$8*'СЕТ СН'!$F$9-'СЕТ СН'!$F$26</f>
        <v>936.14439489000006</v>
      </c>
      <c r="G30" s="36">
        <f>SUMIFS(СВЦЭМ!$D$33:$D$776,СВЦЭМ!$A$33:$A$776,$A30,СВЦЭМ!$B$33:$B$776,G$11)+'СЕТ СН'!$F$14+СВЦЭМ!$D$10+'СЕТ СН'!$F$8*'СЕТ СН'!$F$9-'СЕТ СН'!$F$26</f>
        <v>919.09101664000002</v>
      </c>
      <c r="H30" s="36">
        <f>SUMIFS(СВЦЭМ!$D$33:$D$776,СВЦЭМ!$A$33:$A$776,$A30,СВЦЭМ!$B$33:$B$776,H$11)+'СЕТ СН'!$F$14+СВЦЭМ!$D$10+'СЕТ СН'!$F$8*'СЕТ СН'!$F$9-'СЕТ СН'!$F$26</f>
        <v>917.54179513000008</v>
      </c>
      <c r="I30" s="36">
        <f>SUMIFS(СВЦЭМ!$D$33:$D$776,СВЦЭМ!$A$33:$A$776,$A30,СВЦЭМ!$B$33:$B$776,I$11)+'СЕТ СН'!$F$14+СВЦЭМ!$D$10+'СЕТ СН'!$F$8*'СЕТ СН'!$F$9-'СЕТ СН'!$F$26</f>
        <v>942.89495142999999</v>
      </c>
      <c r="J30" s="36">
        <f>SUMIFS(СВЦЭМ!$D$33:$D$776,СВЦЭМ!$A$33:$A$776,$A30,СВЦЭМ!$B$33:$B$776,J$11)+'СЕТ СН'!$F$14+СВЦЭМ!$D$10+'СЕТ СН'!$F$8*'СЕТ СН'!$F$9-'СЕТ СН'!$F$26</f>
        <v>919.48733457000003</v>
      </c>
      <c r="K30" s="36">
        <f>SUMIFS(СВЦЭМ!$D$33:$D$776,СВЦЭМ!$A$33:$A$776,$A30,СВЦЭМ!$B$33:$B$776,K$11)+'СЕТ СН'!$F$14+СВЦЭМ!$D$10+'СЕТ СН'!$F$8*'СЕТ СН'!$F$9-'СЕТ СН'!$F$26</f>
        <v>887.92300059000002</v>
      </c>
      <c r="L30" s="36">
        <f>SUMIFS(СВЦЭМ!$D$33:$D$776,СВЦЭМ!$A$33:$A$776,$A30,СВЦЭМ!$B$33:$B$776,L$11)+'СЕТ СН'!$F$14+СВЦЭМ!$D$10+'СЕТ СН'!$F$8*'СЕТ СН'!$F$9-'СЕТ СН'!$F$26</f>
        <v>846.85731024000006</v>
      </c>
      <c r="M30" s="36">
        <f>SUMIFS(СВЦЭМ!$D$33:$D$776,СВЦЭМ!$A$33:$A$776,$A30,СВЦЭМ!$B$33:$B$776,M$11)+'СЕТ СН'!$F$14+СВЦЭМ!$D$10+'СЕТ СН'!$F$8*'СЕТ СН'!$F$9-'СЕТ СН'!$F$26</f>
        <v>807.83747396000001</v>
      </c>
      <c r="N30" s="36">
        <f>SUMIFS(СВЦЭМ!$D$33:$D$776,СВЦЭМ!$A$33:$A$776,$A30,СВЦЭМ!$B$33:$B$776,N$11)+'СЕТ СН'!$F$14+СВЦЭМ!$D$10+'СЕТ СН'!$F$8*'СЕТ СН'!$F$9-'СЕТ СН'!$F$26</f>
        <v>771.06213175000005</v>
      </c>
      <c r="O30" s="36">
        <f>SUMIFS(СВЦЭМ!$D$33:$D$776,СВЦЭМ!$A$33:$A$776,$A30,СВЦЭМ!$B$33:$B$776,O$11)+'СЕТ СН'!$F$14+СВЦЭМ!$D$10+'СЕТ СН'!$F$8*'СЕТ СН'!$F$9-'СЕТ СН'!$F$26</f>
        <v>759.45492666000007</v>
      </c>
      <c r="P30" s="36">
        <f>SUMIFS(СВЦЭМ!$D$33:$D$776,СВЦЭМ!$A$33:$A$776,$A30,СВЦЭМ!$B$33:$B$776,P$11)+'СЕТ СН'!$F$14+СВЦЭМ!$D$10+'СЕТ СН'!$F$8*'СЕТ СН'!$F$9-'СЕТ СН'!$F$26</f>
        <v>758.38210938999998</v>
      </c>
      <c r="Q30" s="36">
        <f>SUMIFS(СВЦЭМ!$D$33:$D$776,СВЦЭМ!$A$33:$A$776,$A30,СВЦЭМ!$B$33:$B$776,Q$11)+'СЕТ СН'!$F$14+СВЦЭМ!$D$10+'СЕТ СН'!$F$8*'СЕТ СН'!$F$9-'СЕТ СН'!$F$26</f>
        <v>759.21289409000008</v>
      </c>
      <c r="R30" s="36">
        <f>SUMIFS(СВЦЭМ!$D$33:$D$776,СВЦЭМ!$A$33:$A$776,$A30,СВЦЭМ!$B$33:$B$776,R$11)+'СЕТ СН'!$F$14+СВЦЭМ!$D$10+'СЕТ СН'!$F$8*'СЕТ СН'!$F$9-'СЕТ СН'!$F$26</f>
        <v>755.09804503000009</v>
      </c>
      <c r="S30" s="36">
        <f>SUMIFS(СВЦЭМ!$D$33:$D$776,СВЦЭМ!$A$33:$A$776,$A30,СВЦЭМ!$B$33:$B$776,S$11)+'СЕТ СН'!$F$14+СВЦЭМ!$D$10+'СЕТ СН'!$F$8*'СЕТ СН'!$F$9-'СЕТ СН'!$F$26</f>
        <v>756.25397539000005</v>
      </c>
      <c r="T30" s="36">
        <f>SUMIFS(СВЦЭМ!$D$33:$D$776,СВЦЭМ!$A$33:$A$776,$A30,СВЦЭМ!$B$33:$B$776,T$11)+'СЕТ СН'!$F$14+СВЦЭМ!$D$10+'СЕТ СН'!$F$8*'СЕТ СН'!$F$9-'СЕТ СН'!$F$26</f>
        <v>752.51652862000003</v>
      </c>
      <c r="U30" s="36">
        <f>SUMIFS(СВЦЭМ!$D$33:$D$776,СВЦЭМ!$A$33:$A$776,$A30,СВЦЭМ!$B$33:$B$776,U$11)+'СЕТ СН'!$F$14+СВЦЭМ!$D$10+'СЕТ СН'!$F$8*'СЕТ СН'!$F$9-'СЕТ СН'!$F$26</f>
        <v>747.43245113</v>
      </c>
      <c r="V30" s="36">
        <f>SUMIFS(СВЦЭМ!$D$33:$D$776,СВЦЭМ!$A$33:$A$776,$A30,СВЦЭМ!$B$33:$B$776,V$11)+'СЕТ СН'!$F$14+СВЦЭМ!$D$10+'СЕТ СН'!$F$8*'СЕТ СН'!$F$9-'СЕТ СН'!$F$26</f>
        <v>740.33094675000007</v>
      </c>
      <c r="W30" s="36">
        <f>SUMIFS(СВЦЭМ!$D$33:$D$776,СВЦЭМ!$A$33:$A$776,$A30,СВЦЭМ!$B$33:$B$776,W$11)+'СЕТ СН'!$F$14+СВЦЭМ!$D$10+'СЕТ СН'!$F$8*'СЕТ СН'!$F$9-'СЕТ СН'!$F$26</f>
        <v>744.29794672000003</v>
      </c>
      <c r="X30" s="36">
        <f>SUMIFS(СВЦЭМ!$D$33:$D$776,СВЦЭМ!$A$33:$A$776,$A30,СВЦЭМ!$B$33:$B$776,X$11)+'СЕТ СН'!$F$14+СВЦЭМ!$D$10+'СЕТ СН'!$F$8*'СЕТ СН'!$F$9-'СЕТ СН'!$F$26</f>
        <v>755.41624399</v>
      </c>
      <c r="Y30" s="36">
        <f>SUMIFS(СВЦЭМ!$D$33:$D$776,СВЦЭМ!$A$33:$A$776,$A30,СВЦЭМ!$B$33:$B$776,Y$11)+'СЕТ СН'!$F$14+СВЦЭМ!$D$10+'СЕТ СН'!$F$8*'СЕТ СН'!$F$9-'СЕТ СН'!$F$26</f>
        <v>863.14669299000002</v>
      </c>
    </row>
    <row r="31" spans="1:25" ht="15.75" x14ac:dyDescent="0.2">
      <c r="A31" s="35">
        <f t="shared" si="0"/>
        <v>44063</v>
      </c>
      <c r="B31" s="36">
        <f>SUMIFS(СВЦЭМ!$D$33:$D$776,СВЦЭМ!$A$33:$A$776,$A31,СВЦЭМ!$B$33:$B$776,B$11)+'СЕТ СН'!$F$14+СВЦЭМ!$D$10+'СЕТ СН'!$F$8*'СЕТ СН'!$F$9-'СЕТ СН'!$F$26</f>
        <v>924.33573882000007</v>
      </c>
      <c r="C31" s="36">
        <f>SUMIFS(СВЦЭМ!$D$33:$D$776,СВЦЭМ!$A$33:$A$776,$A31,СВЦЭМ!$B$33:$B$776,C$11)+'СЕТ СН'!$F$14+СВЦЭМ!$D$10+'СЕТ СН'!$F$8*'СЕТ СН'!$F$9-'СЕТ СН'!$F$26</f>
        <v>962.67785094999999</v>
      </c>
      <c r="D31" s="36">
        <f>SUMIFS(СВЦЭМ!$D$33:$D$776,СВЦЭМ!$A$33:$A$776,$A31,СВЦЭМ!$B$33:$B$776,D$11)+'СЕТ СН'!$F$14+СВЦЭМ!$D$10+'СЕТ СН'!$F$8*'СЕТ СН'!$F$9-'СЕТ СН'!$F$26</f>
        <v>989.61946995000005</v>
      </c>
      <c r="E31" s="36">
        <f>SUMIFS(СВЦЭМ!$D$33:$D$776,СВЦЭМ!$A$33:$A$776,$A31,СВЦЭМ!$B$33:$B$776,E$11)+'СЕТ СН'!$F$14+СВЦЭМ!$D$10+'СЕТ СН'!$F$8*'СЕТ СН'!$F$9-'СЕТ СН'!$F$26</f>
        <v>1004.15029323</v>
      </c>
      <c r="F31" s="36">
        <f>SUMIFS(СВЦЭМ!$D$33:$D$776,СВЦЭМ!$A$33:$A$776,$A31,СВЦЭМ!$B$33:$B$776,F$11)+'СЕТ СН'!$F$14+СВЦЭМ!$D$10+'СЕТ СН'!$F$8*'СЕТ СН'!$F$9-'СЕТ СН'!$F$26</f>
        <v>1003.00701024</v>
      </c>
      <c r="G31" s="36">
        <f>SUMIFS(СВЦЭМ!$D$33:$D$776,СВЦЭМ!$A$33:$A$776,$A31,СВЦЭМ!$B$33:$B$776,G$11)+'СЕТ СН'!$F$14+СВЦЭМ!$D$10+'СЕТ СН'!$F$8*'СЕТ СН'!$F$9-'СЕТ СН'!$F$26</f>
        <v>984.85259825000003</v>
      </c>
      <c r="H31" s="36">
        <f>SUMIFS(СВЦЭМ!$D$33:$D$776,СВЦЭМ!$A$33:$A$776,$A31,СВЦЭМ!$B$33:$B$776,H$11)+'СЕТ СН'!$F$14+СВЦЭМ!$D$10+'СЕТ СН'!$F$8*'СЕТ СН'!$F$9-'СЕТ СН'!$F$26</f>
        <v>956.70485480000002</v>
      </c>
      <c r="I31" s="36">
        <f>SUMIFS(СВЦЭМ!$D$33:$D$776,СВЦЭМ!$A$33:$A$776,$A31,СВЦЭМ!$B$33:$B$776,I$11)+'СЕТ СН'!$F$14+СВЦЭМ!$D$10+'СЕТ СН'!$F$8*'СЕТ СН'!$F$9-'СЕТ СН'!$F$26</f>
        <v>991.85736908000001</v>
      </c>
      <c r="J31" s="36">
        <f>SUMIFS(СВЦЭМ!$D$33:$D$776,СВЦЭМ!$A$33:$A$776,$A31,СВЦЭМ!$B$33:$B$776,J$11)+'СЕТ СН'!$F$14+СВЦЭМ!$D$10+'СЕТ СН'!$F$8*'СЕТ СН'!$F$9-'СЕТ СН'!$F$26</f>
        <v>963.24679997999999</v>
      </c>
      <c r="K31" s="36">
        <f>SUMIFS(СВЦЭМ!$D$33:$D$776,СВЦЭМ!$A$33:$A$776,$A31,СВЦЭМ!$B$33:$B$776,K$11)+'СЕТ СН'!$F$14+СВЦЭМ!$D$10+'СЕТ СН'!$F$8*'СЕТ СН'!$F$9-'СЕТ СН'!$F$26</f>
        <v>928.71837226000002</v>
      </c>
      <c r="L31" s="36">
        <f>SUMIFS(СВЦЭМ!$D$33:$D$776,СВЦЭМ!$A$33:$A$776,$A31,СВЦЭМ!$B$33:$B$776,L$11)+'СЕТ СН'!$F$14+СВЦЭМ!$D$10+'СЕТ СН'!$F$8*'СЕТ СН'!$F$9-'СЕТ СН'!$F$26</f>
        <v>889.01552953999999</v>
      </c>
      <c r="M31" s="36">
        <f>SUMIFS(СВЦЭМ!$D$33:$D$776,СВЦЭМ!$A$33:$A$776,$A31,СВЦЭМ!$B$33:$B$776,M$11)+'СЕТ СН'!$F$14+СВЦЭМ!$D$10+'СЕТ СН'!$F$8*'СЕТ СН'!$F$9-'СЕТ СН'!$F$26</f>
        <v>837.68475910000006</v>
      </c>
      <c r="N31" s="36">
        <f>SUMIFS(СВЦЭМ!$D$33:$D$776,СВЦЭМ!$A$33:$A$776,$A31,СВЦЭМ!$B$33:$B$776,N$11)+'СЕТ СН'!$F$14+СВЦЭМ!$D$10+'СЕТ СН'!$F$8*'СЕТ СН'!$F$9-'СЕТ СН'!$F$26</f>
        <v>780.76336501000003</v>
      </c>
      <c r="O31" s="36">
        <f>SUMIFS(СВЦЭМ!$D$33:$D$776,СВЦЭМ!$A$33:$A$776,$A31,СВЦЭМ!$B$33:$B$776,O$11)+'СЕТ СН'!$F$14+СВЦЭМ!$D$10+'СЕТ СН'!$F$8*'СЕТ СН'!$F$9-'СЕТ СН'!$F$26</f>
        <v>759.42767850000007</v>
      </c>
      <c r="P31" s="36">
        <f>SUMIFS(СВЦЭМ!$D$33:$D$776,СВЦЭМ!$A$33:$A$776,$A31,СВЦЭМ!$B$33:$B$776,P$11)+'СЕТ СН'!$F$14+СВЦЭМ!$D$10+'СЕТ СН'!$F$8*'СЕТ СН'!$F$9-'СЕТ СН'!$F$26</f>
        <v>758.40478774000007</v>
      </c>
      <c r="Q31" s="36">
        <f>SUMIFS(СВЦЭМ!$D$33:$D$776,СВЦЭМ!$A$33:$A$776,$A31,СВЦЭМ!$B$33:$B$776,Q$11)+'СЕТ СН'!$F$14+СВЦЭМ!$D$10+'СЕТ СН'!$F$8*'СЕТ СН'!$F$9-'СЕТ СН'!$F$26</f>
        <v>760.54081038000004</v>
      </c>
      <c r="R31" s="36">
        <f>SUMIFS(СВЦЭМ!$D$33:$D$776,СВЦЭМ!$A$33:$A$776,$A31,СВЦЭМ!$B$33:$B$776,R$11)+'СЕТ СН'!$F$14+СВЦЭМ!$D$10+'СЕТ СН'!$F$8*'СЕТ СН'!$F$9-'СЕТ СН'!$F$26</f>
        <v>761.66567616000009</v>
      </c>
      <c r="S31" s="36">
        <f>SUMIFS(СВЦЭМ!$D$33:$D$776,СВЦЭМ!$A$33:$A$776,$A31,СВЦЭМ!$B$33:$B$776,S$11)+'СЕТ СН'!$F$14+СВЦЭМ!$D$10+'СЕТ СН'!$F$8*'СЕТ СН'!$F$9-'СЕТ СН'!$F$26</f>
        <v>768.6238482</v>
      </c>
      <c r="T31" s="36">
        <f>SUMIFS(СВЦЭМ!$D$33:$D$776,СВЦЭМ!$A$33:$A$776,$A31,СВЦЭМ!$B$33:$B$776,T$11)+'СЕТ СН'!$F$14+СВЦЭМ!$D$10+'СЕТ СН'!$F$8*'СЕТ СН'!$F$9-'СЕТ СН'!$F$26</f>
        <v>769.74962707000009</v>
      </c>
      <c r="U31" s="36">
        <f>SUMIFS(СВЦЭМ!$D$33:$D$776,СВЦЭМ!$A$33:$A$776,$A31,СВЦЭМ!$B$33:$B$776,U$11)+'СЕТ СН'!$F$14+СВЦЭМ!$D$10+'СЕТ СН'!$F$8*'СЕТ СН'!$F$9-'СЕТ СН'!$F$26</f>
        <v>768.92513582000004</v>
      </c>
      <c r="V31" s="36">
        <f>SUMIFS(СВЦЭМ!$D$33:$D$776,СВЦЭМ!$A$33:$A$776,$A31,СВЦЭМ!$B$33:$B$776,V$11)+'СЕТ СН'!$F$14+СВЦЭМ!$D$10+'СЕТ СН'!$F$8*'СЕТ СН'!$F$9-'СЕТ СН'!$F$26</f>
        <v>771.29369593000001</v>
      </c>
      <c r="W31" s="36">
        <f>SUMIFS(СВЦЭМ!$D$33:$D$776,СВЦЭМ!$A$33:$A$776,$A31,СВЦЭМ!$B$33:$B$776,W$11)+'СЕТ СН'!$F$14+СВЦЭМ!$D$10+'СЕТ СН'!$F$8*'СЕТ СН'!$F$9-'СЕТ СН'!$F$26</f>
        <v>767.77062043000001</v>
      </c>
      <c r="X31" s="36">
        <f>SUMIFS(СВЦЭМ!$D$33:$D$776,СВЦЭМ!$A$33:$A$776,$A31,СВЦЭМ!$B$33:$B$776,X$11)+'СЕТ СН'!$F$14+СВЦЭМ!$D$10+'СЕТ СН'!$F$8*'СЕТ СН'!$F$9-'СЕТ СН'!$F$26</f>
        <v>773.16916026000001</v>
      </c>
      <c r="Y31" s="36">
        <f>SUMIFS(СВЦЭМ!$D$33:$D$776,СВЦЭМ!$A$33:$A$776,$A31,СВЦЭМ!$B$33:$B$776,Y$11)+'СЕТ СН'!$F$14+СВЦЭМ!$D$10+'СЕТ СН'!$F$8*'СЕТ СН'!$F$9-'СЕТ СН'!$F$26</f>
        <v>884.43913358999998</v>
      </c>
    </row>
    <row r="32" spans="1:25" ht="15.75" x14ac:dyDescent="0.2">
      <c r="A32" s="35">
        <f t="shared" si="0"/>
        <v>44064</v>
      </c>
      <c r="B32" s="36">
        <f>SUMIFS(СВЦЭМ!$D$33:$D$776,СВЦЭМ!$A$33:$A$776,$A32,СВЦЭМ!$B$33:$B$776,B$11)+'СЕТ СН'!$F$14+СВЦЭМ!$D$10+'СЕТ СН'!$F$8*'СЕТ СН'!$F$9-'СЕТ СН'!$F$26</f>
        <v>940.00705633000007</v>
      </c>
      <c r="C32" s="36">
        <f>SUMIFS(СВЦЭМ!$D$33:$D$776,СВЦЭМ!$A$33:$A$776,$A32,СВЦЭМ!$B$33:$B$776,C$11)+'СЕТ СН'!$F$14+СВЦЭМ!$D$10+'СЕТ СН'!$F$8*'СЕТ СН'!$F$9-'СЕТ СН'!$F$26</f>
        <v>957.41646432000005</v>
      </c>
      <c r="D32" s="36">
        <f>SUMIFS(СВЦЭМ!$D$33:$D$776,СВЦЭМ!$A$33:$A$776,$A32,СВЦЭМ!$B$33:$B$776,D$11)+'СЕТ СН'!$F$14+СВЦЭМ!$D$10+'СЕТ СН'!$F$8*'СЕТ СН'!$F$9-'СЕТ СН'!$F$26</f>
        <v>994.73792630000003</v>
      </c>
      <c r="E32" s="36">
        <f>SUMIFS(СВЦЭМ!$D$33:$D$776,СВЦЭМ!$A$33:$A$776,$A32,СВЦЭМ!$B$33:$B$776,E$11)+'СЕТ СН'!$F$14+СВЦЭМ!$D$10+'СЕТ СН'!$F$8*'СЕТ СН'!$F$9-'СЕТ СН'!$F$26</f>
        <v>989.56805515000008</v>
      </c>
      <c r="F32" s="36">
        <f>SUMIFS(СВЦЭМ!$D$33:$D$776,СВЦЭМ!$A$33:$A$776,$A32,СВЦЭМ!$B$33:$B$776,F$11)+'СЕТ СН'!$F$14+СВЦЭМ!$D$10+'СЕТ СН'!$F$8*'СЕТ СН'!$F$9-'СЕТ СН'!$F$26</f>
        <v>986.12249867000003</v>
      </c>
      <c r="G32" s="36">
        <f>SUMIFS(СВЦЭМ!$D$33:$D$776,СВЦЭМ!$A$33:$A$776,$A32,СВЦЭМ!$B$33:$B$776,G$11)+'СЕТ СН'!$F$14+СВЦЭМ!$D$10+'СЕТ СН'!$F$8*'СЕТ СН'!$F$9-'СЕТ СН'!$F$26</f>
        <v>998.70906983999998</v>
      </c>
      <c r="H32" s="36">
        <f>SUMIFS(СВЦЭМ!$D$33:$D$776,СВЦЭМ!$A$33:$A$776,$A32,СВЦЭМ!$B$33:$B$776,H$11)+'СЕТ СН'!$F$14+СВЦЭМ!$D$10+'СЕТ СН'!$F$8*'СЕТ СН'!$F$9-'СЕТ СН'!$F$26</f>
        <v>995.07304282000007</v>
      </c>
      <c r="I32" s="36">
        <f>SUMIFS(СВЦЭМ!$D$33:$D$776,СВЦЭМ!$A$33:$A$776,$A32,СВЦЭМ!$B$33:$B$776,I$11)+'СЕТ СН'!$F$14+СВЦЭМ!$D$10+'СЕТ СН'!$F$8*'СЕТ СН'!$F$9-'СЕТ СН'!$F$26</f>
        <v>1021.2187675600001</v>
      </c>
      <c r="J32" s="36">
        <f>SUMIFS(СВЦЭМ!$D$33:$D$776,СВЦЭМ!$A$33:$A$776,$A32,СВЦЭМ!$B$33:$B$776,J$11)+'СЕТ СН'!$F$14+СВЦЭМ!$D$10+'СЕТ СН'!$F$8*'СЕТ СН'!$F$9-'СЕТ СН'!$F$26</f>
        <v>993.77230407000002</v>
      </c>
      <c r="K32" s="36">
        <f>SUMIFS(СВЦЭМ!$D$33:$D$776,СВЦЭМ!$A$33:$A$776,$A32,СВЦЭМ!$B$33:$B$776,K$11)+'СЕТ СН'!$F$14+СВЦЭМ!$D$10+'СЕТ СН'!$F$8*'СЕТ СН'!$F$9-'СЕТ СН'!$F$26</f>
        <v>946.82921606000002</v>
      </c>
      <c r="L32" s="36">
        <f>SUMIFS(СВЦЭМ!$D$33:$D$776,СВЦЭМ!$A$33:$A$776,$A32,СВЦЭМ!$B$33:$B$776,L$11)+'СЕТ СН'!$F$14+СВЦЭМ!$D$10+'СЕТ СН'!$F$8*'СЕТ СН'!$F$9-'СЕТ СН'!$F$26</f>
        <v>908.92908692000003</v>
      </c>
      <c r="M32" s="36">
        <f>SUMIFS(СВЦЭМ!$D$33:$D$776,СВЦЭМ!$A$33:$A$776,$A32,СВЦЭМ!$B$33:$B$776,M$11)+'СЕТ СН'!$F$14+СВЦЭМ!$D$10+'СЕТ СН'!$F$8*'СЕТ СН'!$F$9-'СЕТ СН'!$F$26</f>
        <v>864.23393209000005</v>
      </c>
      <c r="N32" s="36">
        <f>SUMIFS(СВЦЭМ!$D$33:$D$776,СВЦЭМ!$A$33:$A$776,$A32,СВЦЭМ!$B$33:$B$776,N$11)+'СЕТ СН'!$F$14+СВЦЭМ!$D$10+'СЕТ СН'!$F$8*'СЕТ СН'!$F$9-'СЕТ СН'!$F$26</f>
        <v>806.25904474000004</v>
      </c>
      <c r="O32" s="36">
        <f>SUMIFS(СВЦЭМ!$D$33:$D$776,СВЦЭМ!$A$33:$A$776,$A32,СВЦЭМ!$B$33:$B$776,O$11)+'СЕТ СН'!$F$14+СВЦЭМ!$D$10+'СЕТ СН'!$F$8*'СЕТ СН'!$F$9-'СЕТ СН'!$F$26</f>
        <v>789.61562527000001</v>
      </c>
      <c r="P32" s="36">
        <f>SUMIFS(СВЦЭМ!$D$33:$D$776,СВЦЭМ!$A$33:$A$776,$A32,СВЦЭМ!$B$33:$B$776,P$11)+'СЕТ СН'!$F$14+СВЦЭМ!$D$10+'СЕТ СН'!$F$8*'СЕТ СН'!$F$9-'СЕТ СН'!$F$26</f>
        <v>786.36812848</v>
      </c>
      <c r="Q32" s="36">
        <f>SUMIFS(СВЦЭМ!$D$33:$D$776,СВЦЭМ!$A$33:$A$776,$A32,СВЦЭМ!$B$33:$B$776,Q$11)+'СЕТ СН'!$F$14+СВЦЭМ!$D$10+'СЕТ СН'!$F$8*'СЕТ СН'!$F$9-'СЕТ СН'!$F$26</f>
        <v>785.69557305000001</v>
      </c>
      <c r="R32" s="36">
        <f>SUMIFS(СВЦЭМ!$D$33:$D$776,СВЦЭМ!$A$33:$A$776,$A32,СВЦЭМ!$B$33:$B$776,R$11)+'СЕТ СН'!$F$14+СВЦЭМ!$D$10+'СЕТ СН'!$F$8*'СЕТ СН'!$F$9-'СЕТ СН'!$F$26</f>
        <v>778.41589063000004</v>
      </c>
      <c r="S32" s="36">
        <f>SUMIFS(СВЦЭМ!$D$33:$D$776,СВЦЭМ!$A$33:$A$776,$A32,СВЦЭМ!$B$33:$B$776,S$11)+'СЕТ СН'!$F$14+СВЦЭМ!$D$10+'СЕТ СН'!$F$8*'СЕТ СН'!$F$9-'СЕТ СН'!$F$26</f>
        <v>779.57306119000009</v>
      </c>
      <c r="T32" s="36">
        <f>SUMIFS(СВЦЭМ!$D$33:$D$776,СВЦЭМ!$A$33:$A$776,$A32,СВЦЭМ!$B$33:$B$776,T$11)+'СЕТ СН'!$F$14+СВЦЭМ!$D$10+'СЕТ СН'!$F$8*'СЕТ СН'!$F$9-'СЕТ СН'!$F$26</f>
        <v>780.51063320000003</v>
      </c>
      <c r="U32" s="36">
        <f>SUMIFS(СВЦЭМ!$D$33:$D$776,СВЦЭМ!$A$33:$A$776,$A32,СВЦЭМ!$B$33:$B$776,U$11)+'СЕТ СН'!$F$14+СВЦЭМ!$D$10+'СЕТ СН'!$F$8*'СЕТ СН'!$F$9-'СЕТ СН'!$F$26</f>
        <v>788.25164238000002</v>
      </c>
      <c r="V32" s="36">
        <f>SUMIFS(СВЦЭМ!$D$33:$D$776,СВЦЭМ!$A$33:$A$776,$A32,СВЦЭМ!$B$33:$B$776,V$11)+'СЕТ СН'!$F$14+СВЦЭМ!$D$10+'СЕТ СН'!$F$8*'СЕТ СН'!$F$9-'СЕТ СН'!$F$26</f>
        <v>792.07702646000007</v>
      </c>
      <c r="W32" s="36">
        <f>SUMIFS(СВЦЭМ!$D$33:$D$776,СВЦЭМ!$A$33:$A$776,$A32,СВЦЭМ!$B$33:$B$776,W$11)+'СЕТ СН'!$F$14+СВЦЭМ!$D$10+'СЕТ СН'!$F$8*'СЕТ СН'!$F$9-'СЕТ СН'!$F$26</f>
        <v>789.68673076000005</v>
      </c>
      <c r="X32" s="36">
        <f>SUMIFS(СВЦЭМ!$D$33:$D$776,СВЦЭМ!$A$33:$A$776,$A32,СВЦЭМ!$B$33:$B$776,X$11)+'СЕТ СН'!$F$14+СВЦЭМ!$D$10+'СЕТ СН'!$F$8*'СЕТ СН'!$F$9-'СЕТ СН'!$F$26</f>
        <v>797.48758428000008</v>
      </c>
      <c r="Y32" s="36">
        <f>SUMIFS(СВЦЭМ!$D$33:$D$776,СВЦЭМ!$A$33:$A$776,$A32,СВЦЭМ!$B$33:$B$776,Y$11)+'СЕТ СН'!$F$14+СВЦЭМ!$D$10+'СЕТ СН'!$F$8*'СЕТ СН'!$F$9-'СЕТ СН'!$F$26</f>
        <v>891.99850738000009</v>
      </c>
    </row>
    <row r="33" spans="1:27" ht="15.75" x14ac:dyDescent="0.2">
      <c r="A33" s="35">
        <f t="shared" si="0"/>
        <v>44065</v>
      </c>
      <c r="B33" s="36">
        <f>SUMIFS(СВЦЭМ!$D$33:$D$776,СВЦЭМ!$A$33:$A$776,$A33,СВЦЭМ!$B$33:$B$776,B$11)+'СЕТ СН'!$F$14+СВЦЭМ!$D$10+'СЕТ СН'!$F$8*'СЕТ СН'!$F$9-'СЕТ СН'!$F$26</f>
        <v>927.40069617000006</v>
      </c>
      <c r="C33" s="36">
        <f>SUMIFS(СВЦЭМ!$D$33:$D$776,СВЦЭМ!$A$33:$A$776,$A33,СВЦЭМ!$B$33:$B$776,C$11)+'СЕТ СН'!$F$14+СВЦЭМ!$D$10+'СЕТ СН'!$F$8*'СЕТ СН'!$F$9-'СЕТ СН'!$F$26</f>
        <v>976.54919400000006</v>
      </c>
      <c r="D33" s="36">
        <f>SUMIFS(СВЦЭМ!$D$33:$D$776,СВЦЭМ!$A$33:$A$776,$A33,СВЦЭМ!$B$33:$B$776,D$11)+'СЕТ СН'!$F$14+СВЦЭМ!$D$10+'СЕТ СН'!$F$8*'СЕТ СН'!$F$9-'СЕТ СН'!$F$26</f>
        <v>992.25212677000002</v>
      </c>
      <c r="E33" s="36">
        <f>SUMIFS(СВЦЭМ!$D$33:$D$776,СВЦЭМ!$A$33:$A$776,$A33,СВЦЭМ!$B$33:$B$776,E$11)+'СЕТ СН'!$F$14+СВЦЭМ!$D$10+'СЕТ СН'!$F$8*'СЕТ СН'!$F$9-'СЕТ СН'!$F$26</f>
        <v>1006.94318565</v>
      </c>
      <c r="F33" s="36">
        <f>SUMIFS(СВЦЭМ!$D$33:$D$776,СВЦЭМ!$A$33:$A$776,$A33,СВЦЭМ!$B$33:$B$776,F$11)+'СЕТ СН'!$F$14+СВЦЭМ!$D$10+'СЕТ СН'!$F$8*'СЕТ СН'!$F$9-'СЕТ СН'!$F$26</f>
        <v>1009.5502674500001</v>
      </c>
      <c r="G33" s="36">
        <f>SUMIFS(СВЦЭМ!$D$33:$D$776,СВЦЭМ!$A$33:$A$776,$A33,СВЦЭМ!$B$33:$B$776,G$11)+'СЕТ СН'!$F$14+СВЦЭМ!$D$10+'СЕТ СН'!$F$8*'СЕТ СН'!$F$9-'СЕТ СН'!$F$26</f>
        <v>1002.1858099900001</v>
      </c>
      <c r="H33" s="36">
        <f>SUMIFS(СВЦЭМ!$D$33:$D$776,СВЦЭМ!$A$33:$A$776,$A33,СВЦЭМ!$B$33:$B$776,H$11)+'СЕТ СН'!$F$14+СВЦЭМ!$D$10+'СЕТ СН'!$F$8*'СЕТ СН'!$F$9-'СЕТ СН'!$F$26</f>
        <v>976.21064486</v>
      </c>
      <c r="I33" s="36">
        <f>SUMIFS(СВЦЭМ!$D$33:$D$776,СВЦЭМ!$A$33:$A$776,$A33,СВЦЭМ!$B$33:$B$776,I$11)+'СЕТ СН'!$F$14+СВЦЭМ!$D$10+'СЕТ СН'!$F$8*'СЕТ СН'!$F$9-'СЕТ СН'!$F$26</f>
        <v>984.51830738000001</v>
      </c>
      <c r="J33" s="36">
        <f>SUMIFS(СВЦЭМ!$D$33:$D$776,СВЦЭМ!$A$33:$A$776,$A33,СВЦЭМ!$B$33:$B$776,J$11)+'СЕТ СН'!$F$14+СВЦЭМ!$D$10+'СЕТ СН'!$F$8*'СЕТ СН'!$F$9-'СЕТ СН'!$F$26</f>
        <v>952.20539349000001</v>
      </c>
      <c r="K33" s="36">
        <f>SUMIFS(СВЦЭМ!$D$33:$D$776,СВЦЭМ!$A$33:$A$776,$A33,СВЦЭМ!$B$33:$B$776,K$11)+'СЕТ СН'!$F$14+СВЦЭМ!$D$10+'СЕТ СН'!$F$8*'СЕТ СН'!$F$9-'СЕТ СН'!$F$26</f>
        <v>917.29262946000006</v>
      </c>
      <c r="L33" s="36">
        <f>SUMIFS(СВЦЭМ!$D$33:$D$776,СВЦЭМ!$A$33:$A$776,$A33,СВЦЭМ!$B$33:$B$776,L$11)+'СЕТ СН'!$F$14+СВЦЭМ!$D$10+'СЕТ СН'!$F$8*'СЕТ СН'!$F$9-'СЕТ СН'!$F$26</f>
        <v>883.60055198000009</v>
      </c>
      <c r="M33" s="36">
        <f>SUMIFS(СВЦЭМ!$D$33:$D$776,СВЦЭМ!$A$33:$A$776,$A33,СВЦЭМ!$B$33:$B$776,M$11)+'СЕТ СН'!$F$14+СВЦЭМ!$D$10+'СЕТ СН'!$F$8*'СЕТ СН'!$F$9-'СЕТ СН'!$F$26</f>
        <v>842.00868051000009</v>
      </c>
      <c r="N33" s="36">
        <f>SUMIFS(СВЦЭМ!$D$33:$D$776,СВЦЭМ!$A$33:$A$776,$A33,СВЦЭМ!$B$33:$B$776,N$11)+'СЕТ СН'!$F$14+СВЦЭМ!$D$10+'СЕТ СН'!$F$8*'СЕТ СН'!$F$9-'СЕТ СН'!$F$26</f>
        <v>804.61529509000002</v>
      </c>
      <c r="O33" s="36">
        <f>SUMIFS(СВЦЭМ!$D$33:$D$776,СВЦЭМ!$A$33:$A$776,$A33,СВЦЭМ!$B$33:$B$776,O$11)+'СЕТ СН'!$F$14+СВЦЭМ!$D$10+'СЕТ СН'!$F$8*'СЕТ СН'!$F$9-'СЕТ СН'!$F$26</f>
        <v>776.20359344000008</v>
      </c>
      <c r="P33" s="36">
        <f>SUMIFS(СВЦЭМ!$D$33:$D$776,СВЦЭМ!$A$33:$A$776,$A33,СВЦЭМ!$B$33:$B$776,P$11)+'СЕТ СН'!$F$14+СВЦЭМ!$D$10+'СЕТ СН'!$F$8*'СЕТ СН'!$F$9-'СЕТ СН'!$F$26</f>
        <v>779.57660157999999</v>
      </c>
      <c r="Q33" s="36">
        <f>SUMIFS(СВЦЭМ!$D$33:$D$776,СВЦЭМ!$A$33:$A$776,$A33,СВЦЭМ!$B$33:$B$776,Q$11)+'СЕТ СН'!$F$14+СВЦЭМ!$D$10+'СЕТ СН'!$F$8*'СЕТ СН'!$F$9-'СЕТ СН'!$F$26</f>
        <v>783.13615887000003</v>
      </c>
      <c r="R33" s="36">
        <f>SUMIFS(СВЦЭМ!$D$33:$D$776,СВЦЭМ!$A$33:$A$776,$A33,СВЦЭМ!$B$33:$B$776,R$11)+'СЕТ СН'!$F$14+СВЦЭМ!$D$10+'СЕТ СН'!$F$8*'СЕТ СН'!$F$9-'СЕТ СН'!$F$26</f>
        <v>785.04653048</v>
      </c>
      <c r="S33" s="36">
        <f>SUMIFS(СВЦЭМ!$D$33:$D$776,СВЦЭМ!$A$33:$A$776,$A33,СВЦЭМ!$B$33:$B$776,S$11)+'СЕТ СН'!$F$14+СВЦЭМ!$D$10+'СЕТ СН'!$F$8*'СЕТ СН'!$F$9-'СЕТ СН'!$F$26</f>
        <v>785.24738672000001</v>
      </c>
      <c r="T33" s="36">
        <f>SUMIFS(СВЦЭМ!$D$33:$D$776,СВЦЭМ!$A$33:$A$776,$A33,СВЦЭМ!$B$33:$B$776,T$11)+'СЕТ СН'!$F$14+СВЦЭМ!$D$10+'СЕТ СН'!$F$8*'СЕТ СН'!$F$9-'СЕТ СН'!$F$26</f>
        <v>774.55852943000002</v>
      </c>
      <c r="U33" s="36">
        <f>SUMIFS(СВЦЭМ!$D$33:$D$776,СВЦЭМ!$A$33:$A$776,$A33,СВЦЭМ!$B$33:$B$776,U$11)+'СЕТ СН'!$F$14+СВЦЭМ!$D$10+'СЕТ СН'!$F$8*'СЕТ СН'!$F$9-'СЕТ СН'!$F$26</f>
        <v>769.26657227999999</v>
      </c>
      <c r="V33" s="36">
        <f>SUMIFS(СВЦЭМ!$D$33:$D$776,СВЦЭМ!$A$33:$A$776,$A33,СВЦЭМ!$B$33:$B$776,V$11)+'СЕТ СН'!$F$14+СВЦЭМ!$D$10+'СЕТ СН'!$F$8*'СЕТ СН'!$F$9-'СЕТ СН'!$F$26</f>
        <v>763.61696620999999</v>
      </c>
      <c r="W33" s="36">
        <f>SUMIFS(СВЦЭМ!$D$33:$D$776,СВЦЭМ!$A$33:$A$776,$A33,СВЦЭМ!$B$33:$B$776,W$11)+'СЕТ СН'!$F$14+СВЦЭМ!$D$10+'СЕТ СН'!$F$8*'СЕТ СН'!$F$9-'СЕТ СН'!$F$26</f>
        <v>767.09899948999998</v>
      </c>
      <c r="X33" s="36">
        <f>SUMIFS(СВЦЭМ!$D$33:$D$776,СВЦЭМ!$A$33:$A$776,$A33,СВЦЭМ!$B$33:$B$776,X$11)+'СЕТ СН'!$F$14+СВЦЭМ!$D$10+'СЕТ СН'!$F$8*'СЕТ СН'!$F$9-'СЕТ СН'!$F$26</f>
        <v>782.54896430000008</v>
      </c>
      <c r="Y33" s="36">
        <f>SUMIFS(СВЦЭМ!$D$33:$D$776,СВЦЭМ!$A$33:$A$776,$A33,СВЦЭМ!$B$33:$B$776,Y$11)+'СЕТ СН'!$F$14+СВЦЭМ!$D$10+'СЕТ СН'!$F$8*'СЕТ СН'!$F$9-'СЕТ СН'!$F$26</f>
        <v>885.16934199000002</v>
      </c>
    </row>
    <row r="34" spans="1:27" ht="15.75" x14ac:dyDescent="0.2">
      <c r="A34" s="35">
        <f t="shared" si="0"/>
        <v>44066</v>
      </c>
      <c r="B34" s="36">
        <f>SUMIFS(СВЦЭМ!$D$33:$D$776,СВЦЭМ!$A$33:$A$776,$A34,СВЦЭМ!$B$33:$B$776,B$11)+'СЕТ СН'!$F$14+СВЦЭМ!$D$10+'СЕТ СН'!$F$8*'СЕТ СН'!$F$9-'СЕТ СН'!$F$26</f>
        <v>938.33074743000009</v>
      </c>
      <c r="C34" s="36">
        <f>SUMIFS(СВЦЭМ!$D$33:$D$776,СВЦЭМ!$A$33:$A$776,$A34,СВЦЭМ!$B$33:$B$776,C$11)+'СЕТ СН'!$F$14+СВЦЭМ!$D$10+'СЕТ СН'!$F$8*'СЕТ СН'!$F$9-'СЕТ СН'!$F$26</f>
        <v>962.04926327999999</v>
      </c>
      <c r="D34" s="36">
        <f>SUMIFS(СВЦЭМ!$D$33:$D$776,СВЦЭМ!$A$33:$A$776,$A34,СВЦЭМ!$B$33:$B$776,D$11)+'СЕТ СН'!$F$14+СВЦЭМ!$D$10+'СЕТ СН'!$F$8*'СЕТ СН'!$F$9-'СЕТ СН'!$F$26</f>
        <v>987.39334040000006</v>
      </c>
      <c r="E34" s="36">
        <f>SUMIFS(СВЦЭМ!$D$33:$D$776,СВЦЭМ!$A$33:$A$776,$A34,СВЦЭМ!$B$33:$B$776,E$11)+'СЕТ СН'!$F$14+СВЦЭМ!$D$10+'СЕТ СН'!$F$8*'СЕТ СН'!$F$9-'СЕТ СН'!$F$26</f>
        <v>1002.96331173</v>
      </c>
      <c r="F34" s="36">
        <f>SUMIFS(СВЦЭМ!$D$33:$D$776,СВЦЭМ!$A$33:$A$776,$A34,СВЦЭМ!$B$33:$B$776,F$11)+'СЕТ СН'!$F$14+СВЦЭМ!$D$10+'СЕТ СН'!$F$8*'СЕТ СН'!$F$9-'СЕТ СН'!$F$26</f>
        <v>1007.3006847500001</v>
      </c>
      <c r="G34" s="36">
        <f>SUMIFS(СВЦЭМ!$D$33:$D$776,СВЦЭМ!$A$33:$A$776,$A34,СВЦЭМ!$B$33:$B$776,G$11)+'СЕТ СН'!$F$14+СВЦЭМ!$D$10+'СЕТ СН'!$F$8*'СЕТ СН'!$F$9-'СЕТ СН'!$F$26</f>
        <v>1007.8105767300001</v>
      </c>
      <c r="H34" s="36">
        <f>SUMIFS(СВЦЭМ!$D$33:$D$776,СВЦЭМ!$A$33:$A$776,$A34,СВЦЭМ!$B$33:$B$776,H$11)+'СЕТ СН'!$F$14+СВЦЭМ!$D$10+'СЕТ СН'!$F$8*'СЕТ СН'!$F$9-'СЕТ СН'!$F$26</f>
        <v>995.10428399</v>
      </c>
      <c r="I34" s="36">
        <f>SUMIFS(СВЦЭМ!$D$33:$D$776,СВЦЭМ!$A$33:$A$776,$A34,СВЦЭМ!$B$33:$B$776,I$11)+'СЕТ СН'!$F$14+СВЦЭМ!$D$10+'СЕТ СН'!$F$8*'СЕТ СН'!$F$9-'СЕТ СН'!$F$26</f>
        <v>970.76616677000004</v>
      </c>
      <c r="J34" s="36">
        <f>SUMIFS(СВЦЭМ!$D$33:$D$776,СВЦЭМ!$A$33:$A$776,$A34,СВЦЭМ!$B$33:$B$776,J$11)+'СЕТ СН'!$F$14+СВЦЭМ!$D$10+'СЕТ СН'!$F$8*'СЕТ СН'!$F$9-'СЕТ СН'!$F$26</f>
        <v>959.68295948000002</v>
      </c>
      <c r="K34" s="36">
        <f>SUMIFS(СВЦЭМ!$D$33:$D$776,СВЦЭМ!$A$33:$A$776,$A34,СВЦЭМ!$B$33:$B$776,K$11)+'СЕТ СН'!$F$14+СВЦЭМ!$D$10+'СЕТ СН'!$F$8*'СЕТ СН'!$F$9-'СЕТ СН'!$F$26</f>
        <v>937.45692916000007</v>
      </c>
      <c r="L34" s="36">
        <f>SUMIFS(СВЦЭМ!$D$33:$D$776,СВЦЭМ!$A$33:$A$776,$A34,СВЦЭМ!$B$33:$B$776,L$11)+'СЕТ СН'!$F$14+СВЦЭМ!$D$10+'СЕТ СН'!$F$8*'СЕТ СН'!$F$9-'СЕТ СН'!$F$26</f>
        <v>896.85642422000001</v>
      </c>
      <c r="M34" s="36">
        <f>SUMIFS(СВЦЭМ!$D$33:$D$776,СВЦЭМ!$A$33:$A$776,$A34,СВЦЭМ!$B$33:$B$776,M$11)+'СЕТ СН'!$F$14+СВЦЭМ!$D$10+'СЕТ СН'!$F$8*'СЕТ СН'!$F$9-'СЕТ СН'!$F$26</f>
        <v>834.04744457000004</v>
      </c>
      <c r="N34" s="36">
        <f>SUMIFS(СВЦЭМ!$D$33:$D$776,СВЦЭМ!$A$33:$A$776,$A34,СВЦЭМ!$B$33:$B$776,N$11)+'СЕТ СН'!$F$14+СВЦЭМ!$D$10+'СЕТ СН'!$F$8*'СЕТ СН'!$F$9-'СЕТ СН'!$F$26</f>
        <v>777.46157758000004</v>
      </c>
      <c r="O34" s="36">
        <f>SUMIFS(СВЦЭМ!$D$33:$D$776,СВЦЭМ!$A$33:$A$776,$A34,СВЦЭМ!$B$33:$B$776,O$11)+'СЕТ СН'!$F$14+СВЦЭМ!$D$10+'СЕТ СН'!$F$8*'СЕТ СН'!$F$9-'СЕТ СН'!$F$26</f>
        <v>759.48749497000006</v>
      </c>
      <c r="P34" s="36">
        <f>SUMIFS(СВЦЭМ!$D$33:$D$776,СВЦЭМ!$A$33:$A$776,$A34,СВЦЭМ!$B$33:$B$776,P$11)+'СЕТ СН'!$F$14+СВЦЭМ!$D$10+'СЕТ СН'!$F$8*'СЕТ СН'!$F$9-'СЕТ СН'!$F$26</f>
        <v>766.23692200000005</v>
      </c>
      <c r="Q34" s="36">
        <f>SUMIFS(СВЦЭМ!$D$33:$D$776,СВЦЭМ!$A$33:$A$776,$A34,СВЦЭМ!$B$33:$B$776,Q$11)+'СЕТ СН'!$F$14+СВЦЭМ!$D$10+'СЕТ СН'!$F$8*'СЕТ СН'!$F$9-'СЕТ СН'!$F$26</f>
        <v>764.39093064000008</v>
      </c>
      <c r="R34" s="36">
        <f>SUMIFS(СВЦЭМ!$D$33:$D$776,СВЦЭМ!$A$33:$A$776,$A34,СВЦЭМ!$B$33:$B$776,R$11)+'СЕТ СН'!$F$14+СВЦЭМ!$D$10+'СЕТ СН'!$F$8*'СЕТ СН'!$F$9-'СЕТ СН'!$F$26</f>
        <v>762.16420721000009</v>
      </c>
      <c r="S34" s="36">
        <f>SUMIFS(СВЦЭМ!$D$33:$D$776,СВЦЭМ!$A$33:$A$776,$A34,СВЦЭМ!$B$33:$B$776,S$11)+'СЕТ СН'!$F$14+СВЦЭМ!$D$10+'СЕТ СН'!$F$8*'СЕТ СН'!$F$9-'СЕТ СН'!$F$26</f>
        <v>766.00975716000005</v>
      </c>
      <c r="T34" s="36">
        <f>SUMIFS(СВЦЭМ!$D$33:$D$776,СВЦЭМ!$A$33:$A$776,$A34,СВЦЭМ!$B$33:$B$776,T$11)+'СЕТ СН'!$F$14+СВЦЭМ!$D$10+'СЕТ СН'!$F$8*'СЕТ СН'!$F$9-'СЕТ СН'!$F$26</f>
        <v>767.09010447000003</v>
      </c>
      <c r="U34" s="36">
        <f>SUMIFS(СВЦЭМ!$D$33:$D$776,СВЦЭМ!$A$33:$A$776,$A34,СВЦЭМ!$B$33:$B$776,U$11)+'СЕТ СН'!$F$14+СВЦЭМ!$D$10+'СЕТ СН'!$F$8*'СЕТ СН'!$F$9-'СЕТ СН'!$F$26</f>
        <v>754.42023541000003</v>
      </c>
      <c r="V34" s="36">
        <f>SUMIFS(СВЦЭМ!$D$33:$D$776,СВЦЭМ!$A$33:$A$776,$A34,СВЦЭМ!$B$33:$B$776,V$11)+'СЕТ СН'!$F$14+СВЦЭМ!$D$10+'СЕТ СН'!$F$8*'СЕТ СН'!$F$9-'СЕТ СН'!$F$26</f>
        <v>746.51426824999999</v>
      </c>
      <c r="W34" s="36">
        <f>SUMIFS(СВЦЭМ!$D$33:$D$776,СВЦЭМ!$A$33:$A$776,$A34,СВЦЭМ!$B$33:$B$776,W$11)+'СЕТ СН'!$F$14+СВЦЭМ!$D$10+'СЕТ СН'!$F$8*'СЕТ СН'!$F$9-'СЕТ СН'!$F$26</f>
        <v>749.37105744000007</v>
      </c>
      <c r="X34" s="36">
        <f>SUMIFS(СВЦЭМ!$D$33:$D$776,СВЦЭМ!$A$33:$A$776,$A34,СВЦЭМ!$B$33:$B$776,X$11)+'СЕТ СН'!$F$14+СВЦЭМ!$D$10+'СЕТ СН'!$F$8*'СЕТ СН'!$F$9-'СЕТ СН'!$F$26</f>
        <v>779.13995473</v>
      </c>
      <c r="Y34" s="36">
        <f>SUMIFS(СВЦЭМ!$D$33:$D$776,СВЦЭМ!$A$33:$A$776,$A34,СВЦЭМ!$B$33:$B$776,Y$11)+'СЕТ СН'!$F$14+СВЦЭМ!$D$10+'СЕТ СН'!$F$8*'СЕТ СН'!$F$9-'СЕТ СН'!$F$26</f>
        <v>872.18834150999999</v>
      </c>
    </row>
    <row r="35" spans="1:27" ht="15.75" x14ac:dyDescent="0.2">
      <c r="A35" s="35">
        <f t="shared" si="0"/>
        <v>44067</v>
      </c>
      <c r="B35" s="36">
        <f>SUMIFS(СВЦЭМ!$D$33:$D$776,СВЦЭМ!$A$33:$A$776,$A35,СВЦЭМ!$B$33:$B$776,B$11)+'СЕТ СН'!$F$14+СВЦЭМ!$D$10+'СЕТ СН'!$F$8*'СЕТ СН'!$F$9-'СЕТ СН'!$F$26</f>
        <v>901.67453839000007</v>
      </c>
      <c r="C35" s="36">
        <f>SUMIFS(СВЦЭМ!$D$33:$D$776,СВЦЭМ!$A$33:$A$776,$A35,СВЦЭМ!$B$33:$B$776,C$11)+'СЕТ СН'!$F$14+СВЦЭМ!$D$10+'СЕТ СН'!$F$8*'СЕТ СН'!$F$9-'СЕТ СН'!$F$26</f>
        <v>940.60996057</v>
      </c>
      <c r="D35" s="36">
        <f>SUMIFS(СВЦЭМ!$D$33:$D$776,СВЦЭМ!$A$33:$A$776,$A35,СВЦЭМ!$B$33:$B$776,D$11)+'СЕТ СН'!$F$14+СВЦЭМ!$D$10+'СЕТ СН'!$F$8*'СЕТ СН'!$F$9-'СЕТ СН'!$F$26</f>
        <v>956.31807780000008</v>
      </c>
      <c r="E35" s="36">
        <f>SUMIFS(СВЦЭМ!$D$33:$D$776,СВЦЭМ!$A$33:$A$776,$A35,СВЦЭМ!$B$33:$B$776,E$11)+'СЕТ СН'!$F$14+СВЦЭМ!$D$10+'СЕТ СН'!$F$8*'СЕТ СН'!$F$9-'СЕТ СН'!$F$26</f>
        <v>962.85783939000009</v>
      </c>
      <c r="F35" s="36">
        <f>SUMIFS(СВЦЭМ!$D$33:$D$776,СВЦЭМ!$A$33:$A$776,$A35,СВЦЭМ!$B$33:$B$776,F$11)+'СЕТ СН'!$F$14+СВЦЭМ!$D$10+'СЕТ СН'!$F$8*'СЕТ СН'!$F$9-'СЕТ СН'!$F$26</f>
        <v>965.81285625999999</v>
      </c>
      <c r="G35" s="36">
        <f>SUMIFS(СВЦЭМ!$D$33:$D$776,СВЦЭМ!$A$33:$A$776,$A35,СВЦЭМ!$B$33:$B$776,G$11)+'СЕТ СН'!$F$14+СВЦЭМ!$D$10+'СЕТ СН'!$F$8*'СЕТ СН'!$F$9-'СЕТ СН'!$F$26</f>
        <v>956.15176006000002</v>
      </c>
      <c r="H35" s="36">
        <f>SUMIFS(СВЦЭМ!$D$33:$D$776,СВЦЭМ!$A$33:$A$776,$A35,СВЦЭМ!$B$33:$B$776,H$11)+'СЕТ СН'!$F$14+СВЦЭМ!$D$10+'СЕТ СН'!$F$8*'СЕТ СН'!$F$9-'СЕТ СН'!$F$26</f>
        <v>949.34790371000008</v>
      </c>
      <c r="I35" s="36">
        <f>SUMIFS(СВЦЭМ!$D$33:$D$776,СВЦЭМ!$A$33:$A$776,$A35,СВЦЭМ!$B$33:$B$776,I$11)+'СЕТ СН'!$F$14+СВЦЭМ!$D$10+'СЕТ СН'!$F$8*'СЕТ СН'!$F$9-'СЕТ СН'!$F$26</f>
        <v>1021.3136189300001</v>
      </c>
      <c r="J35" s="36">
        <f>SUMIFS(СВЦЭМ!$D$33:$D$776,СВЦЭМ!$A$33:$A$776,$A35,СВЦЭМ!$B$33:$B$776,J$11)+'СЕТ СН'!$F$14+СВЦЭМ!$D$10+'СЕТ СН'!$F$8*'СЕТ СН'!$F$9-'СЕТ СН'!$F$26</f>
        <v>972.94924681999998</v>
      </c>
      <c r="K35" s="36">
        <f>SUMIFS(СВЦЭМ!$D$33:$D$776,СВЦЭМ!$A$33:$A$776,$A35,СВЦЭМ!$B$33:$B$776,K$11)+'СЕТ СН'!$F$14+СВЦЭМ!$D$10+'СЕТ СН'!$F$8*'СЕТ СН'!$F$9-'СЕТ СН'!$F$26</f>
        <v>947.66994020000004</v>
      </c>
      <c r="L35" s="36">
        <f>SUMIFS(СВЦЭМ!$D$33:$D$776,СВЦЭМ!$A$33:$A$776,$A35,СВЦЭМ!$B$33:$B$776,L$11)+'СЕТ СН'!$F$14+СВЦЭМ!$D$10+'СЕТ СН'!$F$8*'СЕТ СН'!$F$9-'СЕТ СН'!$F$26</f>
        <v>922.64985135000006</v>
      </c>
      <c r="M35" s="36">
        <f>SUMIFS(СВЦЭМ!$D$33:$D$776,СВЦЭМ!$A$33:$A$776,$A35,СВЦЭМ!$B$33:$B$776,M$11)+'СЕТ СН'!$F$14+СВЦЭМ!$D$10+'СЕТ СН'!$F$8*'СЕТ СН'!$F$9-'СЕТ СН'!$F$26</f>
        <v>871.01023915000007</v>
      </c>
      <c r="N35" s="36">
        <f>SUMIFS(СВЦЭМ!$D$33:$D$776,СВЦЭМ!$A$33:$A$776,$A35,СВЦЭМ!$B$33:$B$776,N$11)+'СЕТ СН'!$F$14+СВЦЭМ!$D$10+'СЕТ СН'!$F$8*'СЕТ СН'!$F$9-'СЕТ СН'!$F$26</f>
        <v>829.49218916000007</v>
      </c>
      <c r="O35" s="36">
        <f>SUMIFS(СВЦЭМ!$D$33:$D$776,СВЦЭМ!$A$33:$A$776,$A35,СВЦЭМ!$B$33:$B$776,O$11)+'СЕТ СН'!$F$14+СВЦЭМ!$D$10+'СЕТ СН'!$F$8*'СЕТ СН'!$F$9-'СЕТ СН'!$F$26</f>
        <v>801.04054833999999</v>
      </c>
      <c r="P35" s="36">
        <f>SUMIFS(СВЦЭМ!$D$33:$D$776,СВЦЭМ!$A$33:$A$776,$A35,СВЦЭМ!$B$33:$B$776,P$11)+'СЕТ СН'!$F$14+СВЦЭМ!$D$10+'СЕТ СН'!$F$8*'СЕТ СН'!$F$9-'СЕТ СН'!$F$26</f>
        <v>806.59657336000009</v>
      </c>
      <c r="Q35" s="36">
        <f>SUMIFS(СВЦЭМ!$D$33:$D$776,СВЦЭМ!$A$33:$A$776,$A35,СВЦЭМ!$B$33:$B$776,Q$11)+'СЕТ СН'!$F$14+СВЦЭМ!$D$10+'СЕТ СН'!$F$8*'СЕТ СН'!$F$9-'СЕТ СН'!$F$26</f>
        <v>800.91176780000001</v>
      </c>
      <c r="R35" s="36">
        <f>SUMIFS(СВЦЭМ!$D$33:$D$776,СВЦЭМ!$A$33:$A$776,$A35,СВЦЭМ!$B$33:$B$776,R$11)+'СЕТ СН'!$F$14+СВЦЭМ!$D$10+'СЕТ СН'!$F$8*'СЕТ СН'!$F$9-'СЕТ СН'!$F$26</f>
        <v>801.00888670000006</v>
      </c>
      <c r="S35" s="36">
        <f>SUMIFS(СВЦЭМ!$D$33:$D$776,СВЦЭМ!$A$33:$A$776,$A35,СВЦЭМ!$B$33:$B$776,S$11)+'СЕТ СН'!$F$14+СВЦЭМ!$D$10+'СЕТ СН'!$F$8*'СЕТ СН'!$F$9-'СЕТ СН'!$F$26</f>
        <v>803.27543880000007</v>
      </c>
      <c r="T35" s="36">
        <f>SUMIFS(СВЦЭМ!$D$33:$D$776,СВЦЭМ!$A$33:$A$776,$A35,СВЦЭМ!$B$33:$B$776,T$11)+'СЕТ СН'!$F$14+СВЦЭМ!$D$10+'СЕТ СН'!$F$8*'СЕТ СН'!$F$9-'СЕТ СН'!$F$26</f>
        <v>806.06890747</v>
      </c>
      <c r="U35" s="36">
        <f>SUMIFS(СВЦЭМ!$D$33:$D$776,СВЦЭМ!$A$33:$A$776,$A35,СВЦЭМ!$B$33:$B$776,U$11)+'СЕТ СН'!$F$14+СВЦЭМ!$D$10+'СЕТ СН'!$F$8*'СЕТ СН'!$F$9-'СЕТ СН'!$F$26</f>
        <v>806.40885695000009</v>
      </c>
      <c r="V35" s="36">
        <f>SUMIFS(СВЦЭМ!$D$33:$D$776,СВЦЭМ!$A$33:$A$776,$A35,СВЦЭМ!$B$33:$B$776,V$11)+'СЕТ СН'!$F$14+СВЦЭМ!$D$10+'СЕТ СН'!$F$8*'СЕТ СН'!$F$9-'СЕТ СН'!$F$26</f>
        <v>799.04255373000001</v>
      </c>
      <c r="W35" s="36">
        <f>SUMIFS(СВЦЭМ!$D$33:$D$776,СВЦЭМ!$A$33:$A$776,$A35,СВЦЭМ!$B$33:$B$776,W$11)+'СЕТ СН'!$F$14+СВЦЭМ!$D$10+'СЕТ СН'!$F$8*'СЕТ СН'!$F$9-'СЕТ СН'!$F$26</f>
        <v>791.30294939999999</v>
      </c>
      <c r="X35" s="36">
        <f>SUMIFS(СВЦЭМ!$D$33:$D$776,СВЦЭМ!$A$33:$A$776,$A35,СВЦЭМ!$B$33:$B$776,X$11)+'СЕТ СН'!$F$14+СВЦЭМ!$D$10+'СЕТ СН'!$F$8*'СЕТ СН'!$F$9-'СЕТ СН'!$F$26</f>
        <v>820.26366302000008</v>
      </c>
      <c r="Y35" s="36">
        <f>SUMIFS(СВЦЭМ!$D$33:$D$776,СВЦЭМ!$A$33:$A$776,$A35,СВЦЭМ!$B$33:$B$776,Y$11)+'СЕТ СН'!$F$14+СВЦЭМ!$D$10+'СЕТ СН'!$F$8*'СЕТ СН'!$F$9-'СЕТ СН'!$F$26</f>
        <v>926.40568145999998</v>
      </c>
    </row>
    <row r="36" spans="1:27" ht="15.75" x14ac:dyDescent="0.2">
      <c r="A36" s="35">
        <f t="shared" si="0"/>
        <v>44068</v>
      </c>
      <c r="B36" s="36">
        <f>SUMIFS(СВЦЭМ!$D$33:$D$776,СВЦЭМ!$A$33:$A$776,$A36,СВЦЭМ!$B$33:$B$776,B$11)+'СЕТ СН'!$F$14+СВЦЭМ!$D$10+'СЕТ СН'!$F$8*'СЕТ СН'!$F$9-'СЕТ СН'!$F$26</f>
        <v>909.64750093000009</v>
      </c>
      <c r="C36" s="36">
        <f>SUMIFS(СВЦЭМ!$D$33:$D$776,СВЦЭМ!$A$33:$A$776,$A36,СВЦЭМ!$B$33:$B$776,C$11)+'СЕТ СН'!$F$14+СВЦЭМ!$D$10+'СЕТ СН'!$F$8*'СЕТ СН'!$F$9-'СЕТ СН'!$F$26</f>
        <v>943.62600730000008</v>
      </c>
      <c r="D36" s="36">
        <f>SUMIFS(СВЦЭМ!$D$33:$D$776,СВЦЭМ!$A$33:$A$776,$A36,СВЦЭМ!$B$33:$B$776,D$11)+'СЕТ СН'!$F$14+СВЦЭМ!$D$10+'СЕТ СН'!$F$8*'СЕТ СН'!$F$9-'СЕТ СН'!$F$26</f>
        <v>963.97823814000003</v>
      </c>
      <c r="E36" s="36">
        <f>SUMIFS(СВЦЭМ!$D$33:$D$776,СВЦЭМ!$A$33:$A$776,$A36,СВЦЭМ!$B$33:$B$776,E$11)+'СЕТ СН'!$F$14+СВЦЭМ!$D$10+'СЕТ СН'!$F$8*'СЕТ СН'!$F$9-'СЕТ СН'!$F$26</f>
        <v>968.27146506000008</v>
      </c>
      <c r="F36" s="36">
        <f>SUMIFS(СВЦЭМ!$D$33:$D$776,СВЦЭМ!$A$33:$A$776,$A36,СВЦЭМ!$B$33:$B$776,F$11)+'СЕТ СН'!$F$14+СВЦЭМ!$D$10+'СЕТ СН'!$F$8*'СЕТ СН'!$F$9-'СЕТ СН'!$F$26</f>
        <v>972.08483747000002</v>
      </c>
      <c r="G36" s="36">
        <f>SUMIFS(СВЦЭМ!$D$33:$D$776,СВЦЭМ!$A$33:$A$776,$A36,СВЦЭМ!$B$33:$B$776,G$11)+'СЕТ СН'!$F$14+СВЦЭМ!$D$10+'СЕТ СН'!$F$8*'СЕТ СН'!$F$9-'СЕТ СН'!$F$26</f>
        <v>963.60744080000006</v>
      </c>
      <c r="H36" s="36">
        <f>SUMIFS(СВЦЭМ!$D$33:$D$776,СВЦЭМ!$A$33:$A$776,$A36,СВЦЭМ!$B$33:$B$776,H$11)+'СЕТ СН'!$F$14+СВЦЭМ!$D$10+'СЕТ СН'!$F$8*'СЕТ СН'!$F$9-'СЕТ СН'!$F$26</f>
        <v>977.20209852000005</v>
      </c>
      <c r="I36" s="36">
        <f>SUMIFS(СВЦЭМ!$D$33:$D$776,СВЦЭМ!$A$33:$A$776,$A36,СВЦЭМ!$B$33:$B$776,I$11)+'СЕТ СН'!$F$14+СВЦЭМ!$D$10+'СЕТ СН'!$F$8*'СЕТ СН'!$F$9-'СЕТ СН'!$F$26</f>
        <v>1007.2519981600001</v>
      </c>
      <c r="J36" s="36">
        <f>SUMIFS(СВЦЭМ!$D$33:$D$776,СВЦЭМ!$A$33:$A$776,$A36,СВЦЭМ!$B$33:$B$776,J$11)+'СЕТ СН'!$F$14+СВЦЭМ!$D$10+'СЕТ СН'!$F$8*'СЕТ СН'!$F$9-'СЕТ СН'!$F$26</f>
        <v>992.83252683000001</v>
      </c>
      <c r="K36" s="36">
        <f>SUMIFS(СВЦЭМ!$D$33:$D$776,СВЦЭМ!$A$33:$A$776,$A36,СВЦЭМ!$B$33:$B$776,K$11)+'СЕТ СН'!$F$14+СВЦЭМ!$D$10+'СЕТ СН'!$F$8*'СЕТ СН'!$F$9-'СЕТ СН'!$F$26</f>
        <v>957.47400933000006</v>
      </c>
      <c r="L36" s="36">
        <f>SUMIFS(СВЦЭМ!$D$33:$D$776,СВЦЭМ!$A$33:$A$776,$A36,СВЦЭМ!$B$33:$B$776,L$11)+'СЕТ СН'!$F$14+СВЦЭМ!$D$10+'СЕТ СН'!$F$8*'СЕТ СН'!$F$9-'СЕТ СН'!$F$26</f>
        <v>937.59573579000005</v>
      </c>
      <c r="M36" s="36">
        <f>SUMIFS(СВЦЭМ!$D$33:$D$776,СВЦЭМ!$A$33:$A$776,$A36,СВЦЭМ!$B$33:$B$776,M$11)+'СЕТ СН'!$F$14+СВЦЭМ!$D$10+'СЕТ СН'!$F$8*'СЕТ СН'!$F$9-'СЕТ СН'!$F$26</f>
        <v>870.59982049000007</v>
      </c>
      <c r="N36" s="36">
        <f>SUMIFS(СВЦЭМ!$D$33:$D$776,СВЦЭМ!$A$33:$A$776,$A36,СВЦЭМ!$B$33:$B$776,N$11)+'СЕТ СН'!$F$14+СВЦЭМ!$D$10+'СЕТ СН'!$F$8*'СЕТ СН'!$F$9-'СЕТ СН'!$F$26</f>
        <v>822.48249747</v>
      </c>
      <c r="O36" s="36">
        <f>SUMIFS(СВЦЭМ!$D$33:$D$776,СВЦЭМ!$A$33:$A$776,$A36,СВЦЭМ!$B$33:$B$776,O$11)+'СЕТ СН'!$F$14+СВЦЭМ!$D$10+'СЕТ СН'!$F$8*'СЕТ СН'!$F$9-'СЕТ СН'!$F$26</f>
        <v>797.12855571</v>
      </c>
      <c r="P36" s="36">
        <f>SUMIFS(СВЦЭМ!$D$33:$D$776,СВЦЭМ!$A$33:$A$776,$A36,СВЦЭМ!$B$33:$B$776,P$11)+'СЕТ СН'!$F$14+СВЦЭМ!$D$10+'СЕТ СН'!$F$8*'СЕТ СН'!$F$9-'СЕТ СН'!$F$26</f>
        <v>805.30106268000009</v>
      </c>
      <c r="Q36" s="36">
        <f>SUMIFS(СВЦЭМ!$D$33:$D$776,СВЦЭМ!$A$33:$A$776,$A36,СВЦЭМ!$B$33:$B$776,Q$11)+'СЕТ СН'!$F$14+СВЦЭМ!$D$10+'СЕТ СН'!$F$8*'СЕТ СН'!$F$9-'СЕТ СН'!$F$26</f>
        <v>802.28150068000002</v>
      </c>
      <c r="R36" s="36">
        <f>SUMIFS(СВЦЭМ!$D$33:$D$776,СВЦЭМ!$A$33:$A$776,$A36,СВЦЭМ!$B$33:$B$776,R$11)+'СЕТ СН'!$F$14+СВЦЭМ!$D$10+'СЕТ СН'!$F$8*'СЕТ СН'!$F$9-'СЕТ СН'!$F$26</f>
        <v>799.05831117000002</v>
      </c>
      <c r="S36" s="36">
        <f>SUMIFS(СВЦЭМ!$D$33:$D$776,СВЦЭМ!$A$33:$A$776,$A36,СВЦЭМ!$B$33:$B$776,S$11)+'СЕТ СН'!$F$14+СВЦЭМ!$D$10+'СЕТ СН'!$F$8*'СЕТ СН'!$F$9-'СЕТ СН'!$F$26</f>
        <v>802.32935041000007</v>
      </c>
      <c r="T36" s="36">
        <f>SUMIFS(СВЦЭМ!$D$33:$D$776,СВЦЭМ!$A$33:$A$776,$A36,СВЦЭМ!$B$33:$B$776,T$11)+'СЕТ СН'!$F$14+СВЦЭМ!$D$10+'СЕТ СН'!$F$8*'СЕТ СН'!$F$9-'СЕТ СН'!$F$26</f>
        <v>802.77490086</v>
      </c>
      <c r="U36" s="36">
        <f>SUMIFS(СВЦЭМ!$D$33:$D$776,СВЦЭМ!$A$33:$A$776,$A36,СВЦЭМ!$B$33:$B$776,U$11)+'СЕТ СН'!$F$14+СВЦЭМ!$D$10+'СЕТ СН'!$F$8*'СЕТ СН'!$F$9-'СЕТ СН'!$F$26</f>
        <v>797.79742283000007</v>
      </c>
      <c r="V36" s="36">
        <f>SUMIFS(СВЦЭМ!$D$33:$D$776,СВЦЭМ!$A$33:$A$776,$A36,СВЦЭМ!$B$33:$B$776,V$11)+'СЕТ СН'!$F$14+СВЦЭМ!$D$10+'СЕТ СН'!$F$8*'СЕТ СН'!$F$9-'СЕТ СН'!$F$26</f>
        <v>777.80250096999998</v>
      </c>
      <c r="W36" s="36">
        <f>SUMIFS(СВЦЭМ!$D$33:$D$776,СВЦЭМ!$A$33:$A$776,$A36,СВЦЭМ!$B$33:$B$776,W$11)+'СЕТ СН'!$F$14+СВЦЭМ!$D$10+'СЕТ СН'!$F$8*'СЕТ СН'!$F$9-'СЕТ СН'!$F$26</f>
        <v>758.84372068000005</v>
      </c>
      <c r="X36" s="36">
        <f>SUMIFS(СВЦЭМ!$D$33:$D$776,СВЦЭМ!$A$33:$A$776,$A36,СВЦЭМ!$B$33:$B$776,X$11)+'СЕТ СН'!$F$14+СВЦЭМ!$D$10+'СЕТ СН'!$F$8*'СЕТ СН'!$F$9-'СЕТ СН'!$F$26</f>
        <v>781.59772684000006</v>
      </c>
      <c r="Y36" s="36">
        <f>SUMIFS(СВЦЭМ!$D$33:$D$776,СВЦЭМ!$A$33:$A$776,$A36,СВЦЭМ!$B$33:$B$776,Y$11)+'СЕТ СН'!$F$14+СВЦЭМ!$D$10+'СЕТ СН'!$F$8*'СЕТ СН'!$F$9-'СЕТ СН'!$F$26</f>
        <v>880.04729304</v>
      </c>
    </row>
    <row r="37" spans="1:27" ht="15.75" x14ac:dyDescent="0.2">
      <c r="A37" s="35">
        <f t="shared" si="0"/>
        <v>44069</v>
      </c>
      <c r="B37" s="36">
        <f>SUMIFS(СВЦЭМ!$D$33:$D$776,СВЦЭМ!$A$33:$A$776,$A37,СВЦЭМ!$B$33:$B$776,B$11)+'СЕТ СН'!$F$14+СВЦЭМ!$D$10+'СЕТ СН'!$F$8*'СЕТ СН'!$F$9-'СЕТ СН'!$F$26</f>
        <v>919.20613147000006</v>
      </c>
      <c r="C37" s="36">
        <f>SUMIFS(СВЦЭМ!$D$33:$D$776,СВЦЭМ!$A$33:$A$776,$A37,СВЦЭМ!$B$33:$B$776,C$11)+'СЕТ СН'!$F$14+СВЦЭМ!$D$10+'СЕТ СН'!$F$8*'СЕТ СН'!$F$9-'СЕТ СН'!$F$26</f>
        <v>954.64847221000002</v>
      </c>
      <c r="D37" s="36">
        <f>SUMIFS(СВЦЭМ!$D$33:$D$776,СВЦЭМ!$A$33:$A$776,$A37,СВЦЭМ!$B$33:$B$776,D$11)+'СЕТ СН'!$F$14+СВЦЭМ!$D$10+'СЕТ СН'!$F$8*'СЕТ СН'!$F$9-'СЕТ СН'!$F$26</f>
        <v>973.14600937</v>
      </c>
      <c r="E37" s="36">
        <f>SUMIFS(СВЦЭМ!$D$33:$D$776,СВЦЭМ!$A$33:$A$776,$A37,СВЦЭМ!$B$33:$B$776,E$11)+'СЕТ СН'!$F$14+СВЦЭМ!$D$10+'СЕТ СН'!$F$8*'СЕТ СН'!$F$9-'СЕТ СН'!$F$26</f>
        <v>979.43812806000005</v>
      </c>
      <c r="F37" s="36">
        <f>SUMIFS(СВЦЭМ!$D$33:$D$776,СВЦЭМ!$A$33:$A$776,$A37,СВЦЭМ!$B$33:$B$776,F$11)+'СЕТ СН'!$F$14+СВЦЭМ!$D$10+'СЕТ СН'!$F$8*'СЕТ СН'!$F$9-'СЕТ СН'!$F$26</f>
        <v>977.51610708999999</v>
      </c>
      <c r="G37" s="36">
        <f>SUMIFS(СВЦЭМ!$D$33:$D$776,СВЦЭМ!$A$33:$A$776,$A37,СВЦЭМ!$B$33:$B$776,G$11)+'СЕТ СН'!$F$14+СВЦЭМ!$D$10+'СЕТ СН'!$F$8*'СЕТ СН'!$F$9-'СЕТ СН'!$F$26</f>
        <v>976.35294845999999</v>
      </c>
      <c r="H37" s="36">
        <f>SUMIFS(СВЦЭМ!$D$33:$D$776,СВЦЭМ!$A$33:$A$776,$A37,СВЦЭМ!$B$33:$B$776,H$11)+'СЕТ СН'!$F$14+СВЦЭМ!$D$10+'СЕТ СН'!$F$8*'СЕТ СН'!$F$9-'СЕТ СН'!$F$26</f>
        <v>981.29854060000002</v>
      </c>
      <c r="I37" s="36">
        <f>SUMIFS(СВЦЭМ!$D$33:$D$776,СВЦЭМ!$A$33:$A$776,$A37,СВЦЭМ!$B$33:$B$776,I$11)+'СЕТ СН'!$F$14+СВЦЭМ!$D$10+'СЕТ СН'!$F$8*'СЕТ СН'!$F$9-'СЕТ СН'!$F$26</f>
        <v>1005.61787401</v>
      </c>
      <c r="J37" s="36">
        <f>SUMIFS(СВЦЭМ!$D$33:$D$776,СВЦЭМ!$A$33:$A$776,$A37,СВЦЭМ!$B$33:$B$776,J$11)+'СЕТ СН'!$F$14+СВЦЭМ!$D$10+'СЕТ СН'!$F$8*'СЕТ СН'!$F$9-'СЕТ СН'!$F$26</f>
        <v>983.77296348000004</v>
      </c>
      <c r="K37" s="36">
        <f>SUMIFS(СВЦЭМ!$D$33:$D$776,СВЦЭМ!$A$33:$A$776,$A37,СВЦЭМ!$B$33:$B$776,K$11)+'СЕТ СН'!$F$14+СВЦЭМ!$D$10+'СЕТ СН'!$F$8*'СЕТ СН'!$F$9-'СЕТ СН'!$F$26</f>
        <v>903.03693926000005</v>
      </c>
      <c r="L37" s="36">
        <f>SUMIFS(СВЦЭМ!$D$33:$D$776,СВЦЭМ!$A$33:$A$776,$A37,СВЦЭМ!$B$33:$B$776,L$11)+'СЕТ СН'!$F$14+СВЦЭМ!$D$10+'СЕТ СН'!$F$8*'СЕТ СН'!$F$9-'СЕТ СН'!$F$26</f>
        <v>883.95386212000005</v>
      </c>
      <c r="M37" s="36">
        <f>SUMIFS(СВЦЭМ!$D$33:$D$776,СВЦЭМ!$A$33:$A$776,$A37,СВЦЭМ!$B$33:$B$776,M$11)+'СЕТ СН'!$F$14+СВЦЭМ!$D$10+'СЕТ СН'!$F$8*'СЕТ СН'!$F$9-'СЕТ СН'!$F$26</f>
        <v>822.90714000000003</v>
      </c>
      <c r="N37" s="36">
        <f>SUMIFS(СВЦЭМ!$D$33:$D$776,СВЦЭМ!$A$33:$A$776,$A37,СВЦЭМ!$B$33:$B$776,N$11)+'СЕТ СН'!$F$14+СВЦЭМ!$D$10+'СЕТ СН'!$F$8*'СЕТ СН'!$F$9-'СЕТ СН'!$F$26</f>
        <v>776.36259704000008</v>
      </c>
      <c r="O37" s="36">
        <f>SUMIFS(СВЦЭМ!$D$33:$D$776,СВЦЭМ!$A$33:$A$776,$A37,СВЦЭМ!$B$33:$B$776,O$11)+'СЕТ СН'!$F$14+СВЦЭМ!$D$10+'СЕТ СН'!$F$8*'СЕТ СН'!$F$9-'СЕТ СН'!$F$26</f>
        <v>753.09536790000004</v>
      </c>
      <c r="P37" s="36">
        <f>SUMIFS(СВЦЭМ!$D$33:$D$776,СВЦЭМ!$A$33:$A$776,$A37,СВЦЭМ!$B$33:$B$776,P$11)+'СЕТ СН'!$F$14+СВЦЭМ!$D$10+'СЕТ СН'!$F$8*'СЕТ СН'!$F$9-'СЕТ СН'!$F$26</f>
        <v>753.03303348000009</v>
      </c>
      <c r="Q37" s="36">
        <f>SUMIFS(СВЦЭМ!$D$33:$D$776,СВЦЭМ!$A$33:$A$776,$A37,СВЦЭМ!$B$33:$B$776,Q$11)+'СЕТ СН'!$F$14+СВЦЭМ!$D$10+'СЕТ СН'!$F$8*'СЕТ СН'!$F$9-'СЕТ СН'!$F$26</f>
        <v>749.54991920000009</v>
      </c>
      <c r="R37" s="36">
        <f>SUMIFS(СВЦЭМ!$D$33:$D$776,СВЦЭМ!$A$33:$A$776,$A37,СВЦЭМ!$B$33:$B$776,R$11)+'СЕТ СН'!$F$14+СВЦЭМ!$D$10+'СЕТ СН'!$F$8*'СЕТ СН'!$F$9-'СЕТ СН'!$F$26</f>
        <v>754.78642805000004</v>
      </c>
      <c r="S37" s="36">
        <f>SUMIFS(СВЦЭМ!$D$33:$D$776,СВЦЭМ!$A$33:$A$776,$A37,СВЦЭМ!$B$33:$B$776,S$11)+'СЕТ СН'!$F$14+СВЦЭМ!$D$10+'СЕТ СН'!$F$8*'СЕТ СН'!$F$9-'СЕТ СН'!$F$26</f>
        <v>757.87196677000009</v>
      </c>
      <c r="T37" s="36">
        <f>SUMIFS(СВЦЭМ!$D$33:$D$776,СВЦЭМ!$A$33:$A$776,$A37,СВЦЭМ!$B$33:$B$776,T$11)+'СЕТ СН'!$F$14+СВЦЭМ!$D$10+'СЕТ СН'!$F$8*'СЕТ СН'!$F$9-'СЕТ СН'!$F$26</f>
        <v>750.14998869999999</v>
      </c>
      <c r="U37" s="36">
        <f>SUMIFS(СВЦЭМ!$D$33:$D$776,СВЦЭМ!$A$33:$A$776,$A37,СВЦЭМ!$B$33:$B$776,U$11)+'СЕТ СН'!$F$14+СВЦЭМ!$D$10+'СЕТ СН'!$F$8*'СЕТ СН'!$F$9-'СЕТ СН'!$F$26</f>
        <v>753.40736111000001</v>
      </c>
      <c r="V37" s="36">
        <f>SUMIFS(СВЦЭМ!$D$33:$D$776,СВЦЭМ!$A$33:$A$776,$A37,СВЦЭМ!$B$33:$B$776,V$11)+'СЕТ СН'!$F$14+СВЦЭМ!$D$10+'СЕТ СН'!$F$8*'СЕТ СН'!$F$9-'СЕТ СН'!$F$26</f>
        <v>760.35494853</v>
      </c>
      <c r="W37" s="36">
        <f>SUMIFS(СВЦЭМ!$D$33:$D$776,СВЦЭМ!$A$33:$A$776,$A37,СВЦЭМ!$B$33:$B$776,W$11)+'СЕТ СН'!$F$14+СВЦЭМ!$D$10+'СЕТ СН'!$F$8*'СЕТ СН'!$F$9-'СЕТ СН'!$F$26</f>
        <v>766.97435418999999</v>
      </c>
      <c r="X37" s="36">
        <f>SUMIFS(СВЦЭМ!$D$33:$D$776,СВЦЭМ!$A$33:$A$776,$A37,СВЦЭМ!$B$33:$B$776,X$11)+'СЕТ СН'!$F$14+СВЦЭМ!$D$10+'СЕТ СН'!$F$8*'СЕТ СН'!$F$9-'СЕТ СН'!$F$26</f>
        <v>788.0837428000001</v>
      </c>
      <c r="Y37" s="36">
        <f>SUMIFS(СВЦЭМ!$D$33:$D$776,СВЦЭМ!$A$33:$A$776,$A37,СВЦЭМ!$B$33:$B$776,Y$11)+'СЕТ СН'!$F$14+СВЦЭМ!$D$10+'СЕТ СН'!$F$8*'СЕТ СН'!$F$9-'СЕТ СН'!$F$26</f>
        <v>881.11086083999999</v>
      </c>
    </row>
    <row r="38" spans="1:27" ht="15.75" x14ac:dyDescent="0.2">
      <c r="A38" s="35">
        <f t="shared" si="0"/>
        <v>44070</v>
      </c>
      <c r="B38" s="36">
        <f>SUMIFS(СВЦЭМ!$D$33:$D$776,СВЦЭМ!$A$33:$A$776,$A38,СВЦЭМ!$B$33:$B$776,B$11)+'СЕТ СН'!$F$14+СВЦЭМ!$D$10+'СЕТ СН'!$F$8*'СЕТ СН'!$F$9-'СЕТ СН'!$F$26</f>
        <v>815.79862021000008</v>
      </c>
      <c r="C38" s="36">
        <f>SUMIFS(СВЦЭМ!$D$33:$D$776,СВЦЭМ!$A$33:$A$776,$A38,СВЦЭМ!$B$33:$B$776,C$11)+'СЕТ СН'!$F$14+СВЦЭМ!$D$10+'СЕТ СН'!$F$8*'СЕТ СН'!$F$9-'СЕТ СН'!$F$26</f>
        <v>916.98379900999998</v>
      </c>
      <c r="D38" s="36">
        <f>SUMIFS(СВЦЭМ!$D$33:$D$776,СВЦЭМ!$A$33:$A$776,$A38,СВЦЭМ!$B$33:$B$776,D$11)+'СЕТ СН'!$F$14+СВЦЭМ!$D$10+'СЕТ СН'!$F$8*'СЕТ СН'!$F$9-'СЕТ СН'!$F$26</f>
        <v>1010.45043102</v>
      </c>
      <c r="E38" s="36">
        <f>SUMIFS(СВЦЭМ!$D$33:$D$776,СВЦЭМ!$A$33:$A$776,$A38,СВЦЭМ!$B$33:$B$776,E$11)+'СЕТ СН'!$F$14+СВЦЭМ!$D$10+'СЕТ СН'!$F$8*'СЕТ СН'!$F$9-'СЕТ СН'!$F$26</f>
        <v>1029.14464714</v>
      </c>
      <c r="F38" s="36">
        <f>SUMIFS(СВЦЭМ!$D$33:$D$776,СВЦЭМ!$A$33:$A$776,$A38,СВЦЭМ!$B$33:$B$776,F$11)+'СЕТ СН'!$F$14+СВЦЭМ!$D$10+'СЕТ СН'!$F$8*'СЕТ СН'!$F$9-'СЕТ СН'!$F$26</f>
        <v>1036.19641118</v>
      </c>
      <c r="G38" s="36">
        <f>SUMIFS(СВЦЭМ!$D$33:$D$776,СВЦЭМ!$A$33:$A$776,$A38,СВЦЭМ!$B$33:$B$776,G$11)+'СЕТ СН'!$F$14+СВЦЭМ!$D$10+'СЕТ СН'!$F$8*'СЕТ СН'!$F$9-'СЕТ СН'!$F$26</f>
        <v>1028.99169175</v>
      </c>
      <c r="H38" s="36">
        <f>SUMIFS(СВЦЭМ!$D$33:$D$776,СВЦЭМ!$A$33:$A$776,$A38,СВЦЭМ!$B$33:$B$776,H$11)+'СЕТ СН'!$F$14+СВЦЭМ!$D$10+'СЕТ СН'!$F$8*'СЕТ СН'!$F$9-'СЕТ СН'!$F$26</f>
        <v>987.69701014000009</v>
      </c>
      <c r="I38" s="36">
        <f>SUMIFS(СВЦЭМ!$D$33:$D$776,СВЦЭМ!$A$33:$A$776,$A38,СВЦЭМ!$B$33:$B$776,I$11)+'СЕТ СН'!$F$14+СВЦЭМ!$D$10+'СЕТ СН'!$F$8*'СЕТ СН'!$F$9-'СЕТ СН'!$F$26</f>
        <v>908.47614722000003</v>
      </c>
      <c r="J38" s="36">
        <f>SUMIFS(СВЦЭМ!$D$33:$D$776,СВЦЭМ!$A$33:$A$776,$A38,СВЦЭМ!$B$33:$B$776,J$11)+'СЕТ СН'!$F$14+СВЦЭМ!$D$10+'СЕТ СН'!$F$8*'СЕТ СН'!$F$9-'СЕТ СН'!$F$26</f>
        <v>861.32675068000003</v>
      </c>
      <c r="K38" s="36">
        <f>SUMIFS(СВЦЭМ!$D$33:$D$776,СВЦЭМ!$A$33:$A$776,$A38,СВЦЭМ!$B$33:$B$776,K$11)+'СЕТ СН'!$F$14+СВЦЭМ!$D$10+'СЕТ СН'!$F$8*'СЕТ СН'!$F$9-'СЕТ СН'!$F$26</f>
        <v>831.17932567000003</v>
      </c>
      <c r="L38" s="36">
        <f>SUMIFS(СВЦЭМ!$D$33:$D$776,СВЦЭМ!$A$33:$A$776,$A38,СВЦЭМ!$B$33:$B$776,L$11)+'СЕТ СН'!$F$14+СВЦЭМ!$D$10+'СЕТ СН'!$F$8*'СЕТ СН'!$F$9-'СЕТ СН'!$F$26</f>
        <v>829.22487608000006</v>
      </c>
      <c r="M38" s="36">
        <f>SUMIFS(СВЦЭМ!$D$33:$D$776,СВЦЭМ!$A$33:$A$776,$A38,СВЦЭМ!$B$33:$B$776,M$11)+'СЕТ СН'!$F$14+СВЦЭМ!$D$10+'СЕТ СН'!$F$8*'СЕТ СН'!$F$9-'СЕТ СН'!$F$26</f>
        <v>832.73054042000001</v>
      </c>
      <c r="N38" s="36">
        <f>SUMIFS(СВЦЭМ!$D$33:$D$776,СВЦЭМ!$A$33:$A$776,$A38,СВЦЭМ!$B$33:$B$776,N$11)+'СЕТ СН'!$F$14+СВЦЭМ!$D$10+'СЕТ СН'!$F$8*'СЕТ СН'!$F$9-'СЕТ СН'!$F$26</f>
        <v>824.69223359</v>
      </c>
      <c r="O38" s="36">
        <f>SUMIFS(СВЦЭМ!$D$33:$D$776,СВЦЭМ!$A$33:$A$776,$A38,СВЦЭМ!$B$33:$B$776,O$11)+'СЕТ СН'!$F$14+СВЦЭМ!$D$10+'СЕТ СН'!$F$8*'СЕТ СН'!$F$9-'СЕТ СН'!$F$26</f>
        <v>823.18954982000002</v>
      </c>
      <c r="P38" s="36">
        <f>SUMIFS(СВЦЭМ!$D$33:$D$776,СВЦЭМ!$A$33:$A$776,$A38,СВЦЭМ!$B$33:$B$776,P$11)+'СЕТ СН'!$F$14+СВЦЭМ!$D$10+'СЕТ СН'!$F$8*'СЕТ СН'!$F$9-'СЕТ СН'!$F$26</f>
        <v>830.71298288000003</v>
      </c>
      <c r="Q38" s="36">
        <f>SUMIFS(СВЦЭМ!$D$33:$D$776,СВЦЭМ!$A$33:$A$776,$A38,СВЦЭМ!$B$33:$B$776,Q$11)+'СЕТ СН'!$F$14+СВЦЭМ!$D$10+'СЕТ СН'!$F$8*'СЕТ СН'!$F$9-'СЕТ СН'!$F$26</f>
        <v>831.30352703000005</v>
      </c>
      <c r="R38" s="36">
        <f>SUMIFS(СВЦЭМ!$D$33:$D$776,СВЦЭМ!$A$33:$A$776,$A38,СВЦЭМ!$B$33:$B$776,R$11)+'СЕТ СН'!$F$14+СВЦЭМ!$D$10+'СЕТ СН'!$F$8*'СЕТ СН'!$F$9-'СЕТ СН'!$F$26</f>
        <v>823.27710402000002</v>
      </c>
      <c r="S38" s="36">
        <f>SUMIFS(СВЦЭМ!$D$33:$D$776,СВЦЭМ!$A$33:$A$776,$A38,СВЦЭМ!$B$33:$B$776,S$11)+'СЕТ СН'!$F$14+СВЦЭМ!$D$10+'СЕТ СН'!$F$8*'СЕТ СН'!$F$9-'СЕТ СН'!$F$26</f>
        <v>824.39812715000005</v>
      </c>
      <c r="T38" s="36">
        <f>SUMIFS(СВЦЭМ!$D$33:$D$776,СВЦЭМ!$A$33:$A$776,$A38,СВЦЭМ!$B$33:$B$776,T$11)+'СЕТ СН'!$F$14+СВЦЭМ!$D$10+'СЕТ СН'!$F$8*'СЕТ СН'!$F$9-'СЕТ СН'!$F$26</f>
        <v>819.20406544000002</v>
      </c>
      <c r="U38" s="36">
        <f>SUMIFS(СВЦЭМ!$D$33:$D$776,СВЦЭМ!$A$33:$A$776,$A38,СВЦЭМ!$B$33:$B$776,U$11)+'СЕТ СН'!$F$14+СВЦЭМ!$D$10+'СЕТ СН'!$F$8*'СЕТ СН'!$F$9-'СЕТ СН'!$F$26</f>
        <v>824.62994688000003</v>
      </c>
      <c r="V38" s="36">
        <f>SUMIFS(СВЦЭМ!$D$33:$D$776,СВЦЭМ!$A$33:$A$776,$A38,СВЦЭМ!$B$33:$B$776,V$11)+'СЕТ СН'!$F$14+СВЦЭМ!$D$10+'СЕТ СН'!$F$8*'СЕТ СН'!$F$9-'СЕТ СН'!$F$26</f>
        <v>837.65697321000005</v>
      </c>
      <c r="W38" s="36">
        <f>SUMIFS(СВЦЭМ!$D$33:$D$776,СВЦЭМ!$A$33:$A$776,$A38,СВЦЭМ!$B$33:$B$776,W$11)+'СЕТ СН'!$F$14+СВЦЭМ!$D$10+'СЕТ СН'!$F$8*'СЕТ СН'!$F$9-'СЕТ СН'!$F$26</f>
        <v>837.28720165000004</v>
      </c>
      <c r="X38" s="36">
        <f>SUMIFS(СВЦЭМ!$D$33:$D$776,СВЦЭМ!$A$33:$A$776,$A38,СВЦЭМ!$B$33:$B$776,X$11)+'СЕТ СН'!$F$14+СВЦЭМ!$D$10+'СЕТ СН'!$F$8*'СЕТ СН'!$F$9-'СЕТ СН'!$F$26</f>
        <v>810.97614094000005</v>
      </c>
      <c r="Y38" s="36">
        <f>SUMIFS(СВЦЭМ!$D$33:$D$776,СВЦЭМ!$A$33:$A$776,$A38,СВЦЭМ!$B$33:$B$776,Y$11)+'СЕТ СН'!$F$14+СВЦЭМ!$D$10+'СЕТ СН'!$F$8*'СЕТ СН'!$F$9-'СЕТ СН'!$F$26</f>
        <v>841.87091247000001</v>
      </c>
    </row>
    <row r="39" spans="1:27" ht="15.75" x14ac:dyDescent="0.2">
      <c r="A39" s="35">
        <f t="shared" si="0"/>
        <v>44071</v>
      </c>
      <c r="B39" s="36">
        <f>SUMIFS(СВЦЭМ!$D$33:$D$776,СВЦЭМ!$A$33:$A$776,$A39,СВЦЭМ!$B$33:$B$776,B$11)+'СЕТ СН'!$F$14+СВЦЭМ!$D$10+'СЕТ СН'!$F$8*'СЕТ СН'!$F$9-'СЕТ СН'!$F$26</f>
        <v>965.21121030000006</v>
      </c>
      <c r="C39" s="36">
        <f>SUMIFS(СВЦЭМ!$D$33:$D$776,СВЦЭМ!$A$33:$A$776,$A39,СВЦЭМ!$B$33:$B$776,C$11)+'СЕТ СН'!$F$14+СВЦЭМ!$D$10+'СЕТ СН'!$F$8*'СЕТ СН'!$F$9-'СЕТ СН'!$F$26</f>
        <v>983.72717216000001</v>
      </c>
      <c r="D39" s="36">
        <f>SUMIFS(СВЦЭМ!$D$33:$D$776,СВЦЭМ!$A$33:$A$776,$A39,СВЦЭМ!$B$33:$B$776,D$11)+'СЕТ СН'!$F$14+СВЦЭМ!$D$10+'СЕТ СН'!$F$8*'СЕТ СН'!$F$9-'СЕТ СН'!$F$26</f>
        <v>1014.3599259800001</v>
      </c>
      <c r="E39" s="36">
        <f>SUMIFS(СВЦЭМ!$D$33:$D$776,СВЦЭМ!$A$33:$A$776,$A39,СВЦЭМ!$B$33:$B$776,E$11)+'СЕТ СН'!$F$14+СВЦЭМ!$D$10+'СЕТ СН'!$F$8*'СЕТ СН'!$F$9-'СЕТ СН'!$F$26</f>
        <v>1027.3111120399999</v>
      </c>
      <c r="F39" s="36">
        <f>SUMIFS(СВЦЭМ!$D$33:$D$776,СВЦЭМ!$A$33:$A$776,$A39,СВЦЭМ!$B$33:$B$776,F$11)+'СЕТ СН'!$F$14+СВЦЭМ!$D$10+'СЕТ СН'!$F$8*'СЕТ СН'!$F$9-'СЕТ СН'!$F$26</f>
        <v>1037.5469070199999</v>
      </c>
      <c r="G39" s="36">
        <f>SUMIFS(СВЦЭМ!$D$33:$D$776,СВЦЭМ!$A$33:$A$776,$A39,СВЦЭМ!$B$33:$B$776,G$11)+'СЕТ СН'!$F$14+СВЦЭМ!$D$10+'СЕТ СН'!$F$8*'СЕТ СН'!$F$9-'СЕТ СН'!$F$26</f>
        <v>1017.26855376</v>
      </c>
      <c r="H39" s="36">
        <f>SUMIFS(СВЦЭМ!$D$33:$D$776,СВЦЭМ!$A$33:$A$776,$A39,СВЦЭМ!$B$33:$B$776,H$11)+'СЕТ СН'!$F$14+СВЦЭМ!$D$10+'СЕТ СН'!$F$8*'СЕТ СН'!$F$9-'СЕТ СН'!$F$26</f>
        <v>982.11392232000003</v>
      </c>
      <c r="I39" s="36">
        <f>SUMIFS(СВЦЭМ!$D$33:$D$776,СВЦЭМ!$A$33:$A$776,$A39,СВЦЭМ!$B$33:$B$776,I$11)+'СЕТ СН'!$F$14+СВЦЭМ!$D$10+'СЕТ СН'!$F$8*'СЕТ СН'!$F$9-'СЕТ СН'!$F$26</f>
        <v>926.07390322000003</v>
      </c>
      <c r="J39" s="36">
        <f>SUMIFS(СВЦЭМ!$D$33:$D$776,СВЦЭМ!$A$33:$A$776,$A39,СВЦЭМ!$B$33:$B$776,J$11)+'СЕТ СН'!$F$14+СВЦЭМ!$D$10+'СЕТ СН'!$F$8*'СЕТ СН'!$F$9-'СЕТ СН'!$F$26</f>
        <v>864.81938528000001</v>
      </c>
      <c r="K39" s="36">
        <f>SUMIFS(СВЦЭМ!$D$33:$D$776,СВЦЭМ!$A$33:$A$776,$A39,СВЦЭМ!$B$33:$B$776,K$11)+'СЕТ СН'!$F$14+СВЦЭМ!$D$10+'СЕТ СН'!$F$8*'СЕТ СН'!$F$9-'СЕТ СН'!$F$26</f>
        <v>837.00704516000008</v>
      </c>
      <c r="L39" s="36">
        <f>SUMIFS(СВЦЭМ!$D$33:$D$776,СВЦЭМ!$A$33:$A$776,$A39,СВЦЭМ!$B$33:$B$776,L$11)+'СЕТ СН'!$F$14+СВЦЭМ!$D$10+'СЕТ СН'!$F$8*'СЕТ СН'!$F$9-'СЕТ СН'!$F$26</f>
        <v>829.71666683000001</v>
      </c>
      <c r="M39" s="36">
        <f>SUMIFS(СВЦЭМ!$D$33:$D$776,СВЦЭМ!$A$33:$A$776,$A39,СВЦЭМ!$B$33:$B$776,M$11)+'СЕТ СН'!$F$14+СВЦЭМ!$D$10+'СЕТ СН'!$F$8*'СЕТ СН'!$F$9-'СЕТ СН'!$F$26</f>
        <v>833.03666544000009</v>
      </c>
      <c r="N39" s="36">
        <f>SUMIFS(СВЦЭМ!$D$33:$D$776,СВЦЭМ!$A$33:$A$776,$A39,СВЦЭМ!$B$33:$B$776,N$11)+'СЕТ СН'!$F$14+СВЦЭМ!$D$10+'СЕТ СН'!$F$8*'СЕТ СН'!$F$9-'СЕТ СН'!$F$26</f>
        <v>833.60782648000009</v>
      </c>
      <c r="O39" s="36">
        <f>SUMIFS(СВЦЭМ!$D$33:$D$776,СВЦЭМ!$A$33:$A$776,$A39,СВЦЭМ!$B$33:$B$776,O$11)+'СЕТ СН'!$F$14+СВЦЭМ!$D$10+'СЕТ СН'!$F$8*'СЕТ СН'!$F$9-'СЕТ СН'!$F$26</f>
        <v>828.095506</v>
      </c>
      <c r="P39" s="36">
        <f>SUMIFS(СВЦЭМ!$D$33:$D$776,СВЦЭМ!$A$33:$A$776,$A39,СВЦЭМ!$B$33:$B$776,P$11)+'СЕТ СН'!$F$14+СВЦЭМ!$D$10+'СЕТ СН'!$F$8*'СЕТ СН'!$F$9-'СЕТ СН'!$F$26</f>
        <v>829.82382996000001</v>
      </c>
      <c r="Q39" s="36">
        <f>SUMIFS(СВЦЭМ!$D$33:$D$776,СВЦЭМ!$A$33:$A$776,$A39,СВЦЭМ!$B$33:$B$776,Q$11)+'СЕТ СН'!$F$14+СВЦЭМ!$D$10+'СЕТ СН'!$F$8*'СЕТ СН'!$F$9-'СЕТ СН'!$F$26</f>
        <v>842.47353726000006</v>
      </c>
      <c r="R39" s="36">
        <f>SUMIFS(СВЦЭМ!$D$33:$D$776,СВЦЭМ!$A$33:$A$776,$A39,СВЦЭМ!$B$33:$B$776,R$11)+'СЕТ СН'!$F$14+СВЦЭМ!$D$10+'СЕТ СН'!$F$8*'СЕТ СН'!$F$9-'СЕТ СН'!$F$26</f>
        <v>838.90802988000007</v>
      </c>
      <c r="S39" s="36">
        <f>SUMIFS(СВЦЭМ!$D$33:$D$776,СВЦЭМ!$A$33:$A$776,$A39,СВЦЭМ!$B$33:$B$776,S$11)+'СЕТ СН'!$F$14+СВЦЭМ!$D$10+'СЕТ СН'!$F$8*'СЕТ СН'!$F$9-'СЕТ СН'!$F$26</f>
        <v>841.27031306000003</v>
      </c>
      <c r="T39" s="36">
        <f>SUMIFS(СВЦЭМ!$D$33:$D$776,СВЦЭМ!$A$33:$A$776,$A39,СВЦЭМ!$B$33:$B$776,T$11)+'СЕТ СН'!$F$14+СВЦЭМ!$D$10+'СЕТ СН'!$F$8*'СЕТ СН'!$F$9-'СЕТ СН'!$F$26</f>
        <v>837.21912655000006</v>
      </c>
      <c r="U39" s="36">
        <f>SUMIFS(СВЦЭМ!$D$33:$D$776,СВЦЭМ!$A$33:$A$776,$A39,СВЦЭМ!$B$33:$B$776,U$11)+'СЕТ СН'!$F$14+СВЦЭМ!$D$10+'СЕТ СН'!$F$8*'СЕТ СН'!$F$9-'СЕТ СН'!$F$26</f>
        <v>830.61235181000006</v>
      </c>
      <c r="V39" s="36">
        <f>SUMIFS(СВЦЭМ!$D$33:$D$776,СВЦЭМ!$A$33:$A$776,$A39,СВЦЭМ!$B$33:$B$776,V$11)+'СЕТ СН'!$F$14+СВЦЭМ!$D$10+'СЕТ СН'!$F$8*'СЕТ СН'!$F$9-'СЕТ СН'!$F$26</f>
        <v>806.64307854000003</v>
      </c>
      <c r="W39" s="36">
        <f>SUMIFS(СВЦЭМ!$D$33:$D$776,СВЦЭМ!$A$33:$A$776,$A39,СВЦЭМ!$B$33:$B$776,W$11)+'СЕТ СН'!$F$14+СВЦЭМ!$D$10+'СЕТ СН'!$F$8*'СЕТ СН'!$F$9-'СЕТ СН'!$F$26</f>
        <v>805.05249149000008</v>
      </c>
      <c r="X39" s="36">
        <f>SUMIFS(СВЦЭМ!$D$33:$D$776,СВЦЭМ!$A$33:$A$776,$A39,СВЦЭМ!$B$33:$B$776,X$11)+'СЕТ СН'!$F$14+СВЦЭМ!$D$10+'СЕТ СН'!$F$8*'СЕТ СН'!$F$9-'СЕТ СН'!$F$26</f>
        <v>854.67798341000002</v>
      </c>
      <c r="Y39" s="36">
        <f>SUMIFS(СВЦЭМ!$D$33:$D$776,СВЦЭМ!$A$33:$A$776,$A39,СВЦЭМ!$B$33:$B$776,Y$11)+'СЕТ СН'!$F$14+СВЦЭМ!$D$10+'СЕТ СН'!$F$8*'СЕТ СН'!$F$9-'СЕТ СН'!$F$26</f>
        <v>903.14423952000004</v>
      </c>
    </row>
    <row r="40" spans="1:27" ht="15.75" x14ac:dyDescent="0.2">
      <c r="A40" s="35">
        <f t="shared" si="0"/>
        <v>44072</v>
      </c>
      <c r="B40" s="36">
        <f>SUMIFS(СВЦЭМ!$D$33:$D$776,СВЦЭМ!$A$33:$A$776,$A40,СВЦЭМ!$B$33:$B$776,B$11)+'СЕТ СН'!$F$14+СВЦЭМ!$D$10+'СЕТ СН'!$F$8*'СЕТ СН'!$F$9-'СЕТ СН'!$F$26</f>
        <v>964.68312252999999</v>
      </c>
      <c r="C40" s="36">
        <f>SUMIFS(СВЦЭМ!$D$33:$D$776,СВЦЭМ!$A$33:$A$776,$A40,СВЦЭМ!$B$33:$B$776,C$11)+'СЕТ СН'!$F$14+СВЦЭМ!$D$10+'СЕТ СН'!$F$8*'СЕТ СН'!$F$9-'СЕТ СН'!$F$26</f>
        <v>1011.0334830500001</v>
      </c>
      <c r="D40" s="36">
        <f>SUMIFS(СВЦЭМ!$D$33:$D$776,СВЦЭМ!$A$33:$A$776,$A40,СВЦЭМ!$B$33:$B$776,D$11)+'СЕТ СН'!$F$14+СВЦЭМ!$D$10+'СЕТ СН'!$F$8*'СЕТ СН'!$F$9-'СЕТ СН'!$F$26</f>
        <v>1048.1827448500001</v>
      </c>
      <c r="E40" s="36">
        <f>SUMIFS(СВЦЭМ!$D$33:$D$776,СВЦЭМ!$A$33:$A$776,$A40,СВЦЭМ!$B$33:$B$776,E$11)+'СЕТ СН'!$F$14+СВЦЭМ!$D$10+'СЕТ СН'!$F$8*'СЕТ СН'!$F$9-'СЕТ СН'!$F$26</f>
        <v>1063.64432334</v>
      </c>
      <c r="F40" s="36">
        <f>SUMIFS(СВЦЭМ!$D$33:$D$776,СВЦЭМ!$A$33:$A$776,$A40,СВЦЭМ!$B$33:$B$776,F$11)+'СЕТ СН'!$F$14+СВЦЭМ!$D$10+'СЕТ СН'!$F$8*'СЕТ СН'!$F$9-'СЕТ СН'!$F$26</f>
        <v>1072.9660040599999</v>
      </c>
      <c r="G40" s="36">
        <f>SUMIFS(СВЦЭМ!$D$33:$D$776,СВЦЭМ!$A$33:$A$776,$A40,СВЦЭМ!$B$33:$B$776,G$11)+'СЕТ СН'!$F$14+СВЦЭМ!$D$10+'СЕТ СН'!$F$8*'СЕТ СН'!$F$9-'СЕТ СН'!$F$26</f>
        <v>1057.7695473900001</v>
      </c>
      <c r="H40" s="36">
        <f>SUMIFS(СВЦЭМ!$D$33:$D$776,СВЦЭМ!$A$33:$A$776,$A40,СВЦЭМ!$B$33:$B$776,H$11)+'СЕТ СН'!$F$14+СВЦЭМ!$D$10+'СЕТ СН'!$F$8*'СЕТ СН'!$F$9-'СЕТ СН'!$F$26</f>
        <v>1031.5442678300001</v>
      </c>
      <c r="I40" s="36">
        <f>SUMIFS(СВЦЭМ!$D$33:$D$776,СВЦЭМ!$A$33:$A$776,$A40,СВЦЭМ!$B$33:$B$776,I$11)+'СЕТ СН'!$F$14+СВЦЭМ!$D$10+'СЕТ СН'!$F$8*'СЕТ СН'!$F$9-'СЕТ СН'!$F$26</f>
        <v>986.02536613000007</v>
      </c>
      <c r="J40" s="36">
        <f>SUMIFS(СВЦЭМ!$D$33:$D$776,СВЦЭМ!$A$33:$A$776,$A40,СВЦЭМ!$B$33:$B$776,J$11)+'СЕТ СН'!$F$14+СВЦЭМ!$D$10+'СЕТ СН'!$F$8*'СЕТ СН'!$F$9-'СЕТ СН'!$F$26</f>
        <v>913.77148207000005</v>
      </c>
      <c r="K40" s="36">
        <f>SUMIFS(СВЦЭМ!$D$33:$D$776,СВЦЭМ!$A$33:$A$776,$A40,СВЦЭМ!$B$33:$B$776,K$11)+'СЕТ СН'!$F$14+СВЦЭМ!$D$10+'СЕТ СН'!$F$8*'СЕТ СН'!$F$9-'СЕТ СН'!$F$26</f>
        <v>854.34991874000002</v>
      </c>
      <c r="L40" s="36">
        <f>SUMIFS(СВЦЭМ!$D$33:$D$776,СВЦЭМ!$A$33:$A$776,$A40,СВЦЭМ!$B$33:$B$776,L$11)+'СЕТ СН'!$F$14+СВЦЭМ!$D$10+'СЕТ СН'!$F$8*'СЕТ СН'!$F$9-'СЕТ СН'!$F$26</f>
        <v>834.53868984000007</v>
      </c>
      <c r="M40" s="36">
        <f>SUMIFS(СВЦЭМ!$D$33:$D$776,СВЦЭМ!$A$33:$A$776,$A40,СВЦЭМ!$B$33:$B$776,M$11)+'СЕТ СН'!$F$14+СВЦЭМ!$D$10+'СЕТ СН'!$F$8*'СЕТ СН'!$F$9-'СЕТ СН'!$F$26</f>
        <v>835.84575219999999</v>
      </c>
      <c r="N40" s="36">
        <f>SUMIFS(СВЦЭМ!$D$33:$D$776,СВЦЭМ!$A$33:$A$776,$A40,СВЦЭМ!$B$33:$B$776,N$11)+'СЕТ СН'!$F$14+СВЦЭМ!$D$10+'СЕТ СН'!$F$8*'СЕТ СН'!$F$9-'СЕТ СН'!$F$26</f>
        <v>845.63098277000006</v>
      </c>
      <c r="O40" s="36">
        <f>SUMIFS(СВЦЭМ!$D$33:$D$776,СВЦЭМ!$A$33:$A$776,$A40,СВЦЭМ!$B$33:$B$776,O$11)+'СЕТ СН'!$F$14+СВЦЭМ!$D$10+'СЕТ СН'!$F$8*'СЕТ СН'!$F$9-'СЕТ СН'!$F$26</f>
        <v>842.91236429000003</v>
      </c>
      <c r="P40" s="36">
        <f>SUMIFS(СВЦЭМ!$D$33:$D$776,СВЦЭМ!$A$33:$A$776,$A40,СВЦЭМ!$B$33:$B$776,P$11)+'СЕТ СН'!$F$14+СВЦЭМ!$D$10+'СЕТ СН'!$F$8*'СЕТ СН'!$F$9-'СЕТ СН'!$F$26</f>
        <v>848.68173736000006</v>
      </c>
      <c r="Q40" s="36">
        <f>SUMIFS(СВЦЭМ!$D$33:$D$776,СВЦЭМ!$A$33:$A$776,$A40,СВЦЭМ!$B$33:$B$776,Q$11)+'СЕТ СН'!$F$14+СВЦЭМ!$D$10+'СЕТ СН'!$F$8*'СЕТ СН'!$F$9-'СЕТ СН'!$F$26</f>
        <v>863.38640691000001</v>
      </c>
      <c r="R40" s="36">
        <f>SUMIFS(СВЦЭМ!$D$33:$D$776,СВЦЭМ!$A$33:$A$776,$A40,СВЦЭМ!$B$33:$B$776,R$11)+'СЕТ СН'!$F$14+СВЦЭМ!$D$10+'СЕТ СН'!$F$8*'СЕТ СН'!$F$9-'СЕТ СН'!$F$26</f>
        <v>872.62348874000008</v>
      </c>
      <c r="S40" s="36">
        <f>SUMIFS(СВЦЭМ!$D$33:$D$776,СВЦЭМ!$A$33:$A$776,$A40,СВЦЭМ!$B$33:$B$776,S$11)+'СЕТ СН'!$F$14+СВЦЭМ!$D$10+'СЕТ СН'!$F$8*'СЕТ СН'!$F$9-'СЕТ СН'!$F$26</f>
        <v>863.60713237000004</v>
      </c>
      <c r="T40" s="36">
        <f>SUMIFS(СВЦЭМ!$D$33:$D$776,СВЦЭМ!$A$33:$A$776,$A40,СВЦЭМ!$B$33:$B$776,T$11)+'СЕТ СН'!$F$14+СВЦЭМ!$D$10+'СЕТ СН'!$F$8*'СЕТ СН'!$F$9-'СЕТ СН'!$F$26</f>
        <v>862.00949061000006</v>
      </c>
      <c r="U40" s="36">
        <f>SUMIFS(СВЦЭМ!$D$33:$D$776,СВЦЭМ!$A$33:$A$776,$A40,СВЦЭМ!$B$33:$B$776,U$11)+'СЕТ СН'!$F$14+СВЦЭМ!$D$10+'СЕТ СН'!$F$8*'СЕТ СН'!$F$9-'СЕТ СН'!$F$26</f>
        <v>861.98853133</v>
      </c>
      <c r="V40" s="36">
        <f>SUMIFS(СВЦЭМ!$D$33:$D$776,СВЦЭМ!$A$33:$A$776,$A40,СВЦЭМ!$B$33:$B$776,V$11)+'СЕТ СН'!$F$14+СВЦЭМ!$D$10+'СЕТ СН'!$F$8*'СЕТ СН'!$F$9-'СЕТ СН'!$F$26</f>
        <v>842.33872993</v>
      </c>
      <c r="W40" s="36">
        <f>SUMIFS(СВЦЭМ!$D$33:$D$776,СВЦЭМ!$A$33:$A$776,$A40,СВЦЭМ!$B$33:$B$776,W$11)+'СЕТ СН'!$F$14+СВЦЭМ!$D$10+'СЕТ СН'!$F$8*'СЕТ СН'!$F$9-'СЕТ СН'!$F$26</f>
        <v>831.58370341</v>
      </c>
      <c r="X40" s="36">
        <f>SUMIFS(СВЦЭМ!$D$33:$D$776,СВЦЭМ!$A$33:$A$776,$A40,СВЦЭМ!$B$33:$B$776,X$11)+'СЕТ СН'!$F$14+СВЦЭМ!$D$10+'СЕТ СН'!$F$8*'СЕТ СН'!$F$9-'СЕТ СН'!$F$26</f>
        <v>873.51481803000001</v>
      </c>
      <c r="Y40" s="36">
        <f>SUMIFS(СВЦЭМ!$D$33:$D$776,СВЦЭМ!$A$33:$A$776,$A40,СВЦЭМ!$B$33:$B$776,Y$11)+'СЕТ СН'!$F$14+СВЦЭМ!$D$10+'СЕТ СН'!$F$8*'СЕТ СН'!$F$9-'СЕТ СН'!$F$26</f>
        <v>913.37184180000008</v>
      </c>
    </row>
    <row r="41" spans="1:27" ht="15.75" x14ac:dyDescent="0.2">
      <c r="A41" s="35">
        <f t="shared" si="0"/>
        <v>44073</v>
      </c>
      <c r="B41" s="36">
        <f>SUMIFS(СВЦЭМ!$D$33:$D$776,СВЦЭМ!$A$33:$A$776,$A41,СВЦЭМ!$B$33:$B$776,B$11)+'СЕТ СН'!$F$14+СВЦЭМ!$D$10+'СЕТ СН'!$F$8*'СЕТ СН'!$F$9-'СЕТ СН'!$F$26</f>
        <v>944.94711820999999</v>
      </c>
      <c r="C41" s="36">
        <f>SUMIFS(СВЦЭМ!$D$33:$D$776,СВЦЭМ!$A$33:$A$776,$A41,СВЦЭМ!$B$33:$B$776,C$11)+'СЕТ СН'!$F$14+СВЦЭМ!$D$10+'СЕТ СН'!$F$8*'СЕТ СН'!$F$9-'СЕТ СН'!$F$26</f>
        <v>1002.4483788900001</v>
      </c>
      <c r="D41" s="36">
        <f>SUMIFS(СВЦЭМ!$D$33:$D$776,СВЦЭМ!$A$33:$A$776,$A41,СВЦЭМ!$B$33:$B$776,D$11)+'СЕТ СН'!$F$14+СВЦЭМ!$D$10+'СЕТ СН'!$F$8*'СЕТ СН'!$F$9-'СЕТ СН'!$F$26</f>
        <v>1045.78815764</v>
      </c>
      <c r="E41" s="36">
        <f>SUMIFS(СВЦЭМ!$D$33:$D$776,СВЦЭМ!$A$33:$A$776,$A41,СВЦЭМ!$B$33:$B$776,E$11)+'СЕТ СН'!$F$14+СВЦЭМ!$D$10+'СЕТ СН'!$F$8*'СЕТ СН'!$F$9-'СЕТ СН'!$F$26</f>
        <v>1046.6010338399999</v>
      </c>
      <c r="F41" s="36">
        <f>SUMIFS(СВЦЭМ!$D$33:$D$776,СВЦЭМ!$A$33:$A$776,$A41,СВЦЭМ!$B$33:$B$776,F$11)+'СЕТ СН'!$F$14+СВЦЭМ!$D$10+'СЕТ СН'!$F$8*'СЕТ СН'!$F$9-'СЕТ СН'!$F$26</f>
        <v>1046.9527286499999</v>
      </c>
      <c r="G41" s="36">
        <f>SUMIFS(СВЦЭМ!$D$33:$D$776,СВЦЭМ!$A$33:$A$776,$A41,СВЦЭМ!$B$33:$B$776,G$11)+'СЕТ СН'!$F$14+СВЦЭМ!$D$10+'СЕТ СН'!$F$8*'СЕТ СН'!$F$9-'СЕТ СН'!$F$26</f>
        <v>1036.9986329000001</v>
      </c>
      <c r="H41" s="36">
        <f>SUMIFS(СВЦЭМ!$D$33:$D$776,СВЦЭМ!$A$33:$A$776,$A41,СВЦЭМ!$B$33:$B$776,H$11)+'СЕТ СН'!$F$14+СВЦЭМ!$D$10+'СЕТ СН'!$F$8*'СЕТ СН'!$F$9-'СЕТ СН'!$F$26</f>
        <v>1029.02979117</v>
      </c>
      <c r="I41" s="36">
        <f>SUMIFS(СВЦЭМ!$D$33:$D$776,СВЦЭМ!$A$33:$A$776,$A41,СВЦЭМ!$B$33:$B$776,I$11)+'СЕТ СН'!$F$14+СВЦЭМ!$D$10+'СЕТ СН'!$F$8*'СЕТ СН'!$F$9-'СЕТ СН'!$F$26</f>
        <v>997.62027420000004</v>
      </c>
      <c r="J41" s="36">
        <f>SUMIFS(СВЦЭМ!$D$33:$D$776,СВЦЭМ!$A$33:$A$776,$A41,СВЦЭМ!$B$33:$B$776,J$11)+'СЕТ СН'!$F$14+СВЦЭМ!$D$10+'СЕТ СН'!$F$8*'СЕТ СН'!$F$9-'СЕТ СН'!$F$26</f>
        <v>923.47888671999999</v>
      </c>
      <c r="K41" s="36">
        <f>SUMIFS(СВЦЭМ!$D$33:$D$776,СВЦЭМ!$A$33:$A$776,$A41,СВЦЭМ!$B$33:$B$776,K$11)+'СЕТ СН'!$F$14+СВЦЭМ!$D$10+'СЕТ СН'!$F$8*'СЕТ СН'!$F$9-'СЕТ СН'!$F$26</f>
        <v>858.00613190000001</v>
      </c>
      <c r="L41" s="36">
        <f>SUMIFS(СВЦЭМ!$D$33:$D$776,СВЦЭМ!$A$33:$A$776,$A41,СВЦЭМ!$B$33:$B$776,L$11)+'СЕТ СН'!$F$14+СВЦЭМ!$D$10+'СЕТ СН'!$F$8*'СЕТ СН'!$F$9-'СЕТ СН'!$F$26</f>
        <v>826.88895628</v>
      </c>
      <c r="M41" s="36">
        <f>SUMIFS(СВЦЭМ!$D$33:$D$776,СВЦЭМ!$A$33:$A$776,$A41,СВЦЭМ!$B$33:$B$776,M$11)+'СЕТ СН'!$F$14+СВЦЭМ!$D$10+'СЕТ СН'!$F$8*'СЕТ СН'!$F$9-'СЕТ СН'!$F$26</f>
        <v>821.32525928000007</v>
      </c>
      <c r="N41" s="36">
        <f>SUMIFS(СВЦЭМ!$D$33:$D$776,СВЦЭМ!$A$33:$A$776,$A41,СВЦЭМ!$B$33:$B$776,N$11)+'СЕТ СН'!$F$14+СВЦЭМ!$D$10+'СЕТ СН'!$F$8*'СЕТ СН'!$F$9-'СЕТ СН'!$F$26</f>
        <v>831.18057875</v>
      </c>
      <c r="O41" s="36">
        <f>SUMIFS(СВЦЭМ!$D$33:$D$776,СВЦЭМ!$A$33:$A$776,$A41,СВЦЭМ!$B$33:$B$776,O$11)+'СЕТ СН'!$F$14+СВЦЭМ!$D$10+'СЕТ СН'!$F$8*'СЕТ СН'!$F$9-'СЕТ СН'!$F$26</f>
        <v>823.77510548999999</v>
      </c>
      <c r="P41" s="36">
        <f>SUMIFS(СВЦЭМ!$D$33:$D$776,СВЦЭМ!$A$33:$A$776,$A41,СВЦЭМ!$B$33:$B$776,P$11)+'СЕТ СН'!$F$14+СВЦЭМ!$D$10+'СЕТ СН'!$F$8*'СЕТ СН'!$F$9-'СЕТ СН'!$F$26</f>
        <v>827.15160272000003</v>
      </c>
      <c r="Q41" s="36">
        <f>SUMIFS(СВЦЭМ!$D$33:$D$776,СВЦЭМ!$A$33:$A$776,$A41,СВЦЭМ!$B$33:$B$776,Q$11)+'СЕТ СН'!$F$14+СВЦЭМ!$D$10+'СЕТ СН'!$F$8*'СЕТ СН'!$F$9-'СЕТ СН'!$F$26</f>
        <v>840.50512832000004</v>
      </c>
      <c r="R41" s="36">
        <f>SUMIFS(СВЦЭМ!$D$33:$D$776,СВЦЭМ!$A$33:$A$776,$A41,СВЦЭМ!$B$33:$B$776,R$11)+'СЕТ СН'!$F$14+СВЦЭМ!$D$10+'СЕТ СН'!$F$8*'СЕТ СН'!$F$9-'СЕТ СН'!$F$26</f>
        <v>845.33370299000001</v>
      </c>
      <c r="S41" s="36">
        <f>SUMIFS(СВЦЭМ!$D$33:$D$776,СВЦЭМ!$A$33:$A$776,$A41,СВЦЭМ!$B$33:$B$776,S$11)+'СЕТ СН'!$F$14+СВЦЭМ!$D$10+'СЕТ СН'!$F$8*'СЕТ СН'!$F$9-'СЕТ СН'!$F$26</f>
        <v>830.80944284999998</v>
      </c>
      <c r="T41" s="36">
        <f>SUMIFS(СВЦЭМ!$D$33:$D$776,СВЦЭМ!$A$33:$A$776,$A41,СВЦЭМ!$B$33:$B$776,T$11)+'СЕТ СН'!$F$14+СВЦЭМ!$D$10+'СЕТ СН'!$F$8*'СЕТ СН'!$F$9-'СЕТ СН'!$F$26</f>
        <v>820.84162399000002</v>
      </c>
      <c r="U41" s="36">
        <f>SUMIFS(СВЦЭМ!$D$33:$D$776,СВЦЭМ!$A$33:$A$776,$A41,СВЦЭМ!$B$33:$B$776,U$11)+'СЕТ СН'!$F$14+СВЦЭМ!$D$10+'СЕТ СН'!$F$8*'СЕТ СН'!$F$9-'СЕТ СН'!$F$26</f>
        <v>815.15599062000001</v>
      </c>
      <c r="V41" s="36">
        <f>SUMIFS(СВЦЭМ!$D$33:$D$776,СВЦЭМ!$A$33:$A$776,$A41,СВЦЭМ!$B$33:$B$776,V$11)+'СЕТ СН'!$F$14+СВЦЭМ!$D$10+'СЕТ СН'!$F$8*'СЕТ СН'!$F$9-'СЕТ СН'!$F$26</f>
        <v>788.58308756000008</v>
      </c>
      <c r="W41" s="36">
        <f>SUMIFS(СВЦЭМ!$D$33:$D$776,СВЦЭМ!$A$33:$A$776,$A41,СВЦЭМ!$B$33:$B$776,W$11)+'СЕТ СН'!$F$14+СВЦЭМ!$D$10+'СЕТ СН'!$F$8*'СЕТ СН'!$F$9-'СЕТ СН'!$F$26</f>
        <v>771.11043118999999</v>
      </c>
      <c r="X41" s="36">
        <f>SUMIFS(СВЦЭМ!$D$33:$D$776,СВЦЭМ!$A$33:$A$776,$A41,СВЦЭМ!$B$33:$B$776,X$11)+'СЕТ СН'!$F$14+СВЦЭМ!$D$10+'СЕТ СН'!$F$8*'СЕТ СН'!$F$9-'СЕТ СН'!$F$26</f>
        <v>812.93856946000005</v>
      </c>
      <c r="Y41" s="36">
        <f>SUMIFS(СВЦЭМ!$D$33:$D$776,СВЦЭМ!$A$33:$A$776,$A41,СВЦЭМ!$B$33:$B$776,Y$11)+'СЕТ СН'!$F$14+СВЦЭМ!$D$10+'СЕТ СН'!$F$8*'СЕТ СН'!$F$9-'СЕТ СН'!$F$26</f>
        <v>865.31361857000002</v>
      </c>
    </row>
    <row r="42" spans="1:27" ht="15.75" x14ac:dyDescent="0.2">
      <c r="A42" s="35">
        <f t="shared" si="0"/>
        <v>44074</v>
      </c>
      <c r="B42" s="36">
        <f>SUMIFS(СВЦЭМ!$D$33:$D$776,СВЦЭМ!$A$33:$A$776,$A42,СВЦЭМ!$B$33:$B$776,B$11)+'СЕТ СН'!$F$14+СВЦЭМ!$D$10+'СЕТ СН'!$F$8*'СЕТ СН'!$F$9-'СЕТ СН'!$F$26</f>
        <v>912.93478678000008</v>
      </c>
      <c r="C42" s="36">
        <f>SUMIFS(СВЦЭМ!$D$33:$D$776,СВЦЭМ!$A$33:$A$776,$A42,СВЦЭМ!$B$33:$B$776,C$11)+'СЕТ СН'!$F$14+СВЦЭМ!$D$10+'СЕТ СН'!$F$8*'СЕТ СН'!$F$9-'СЕТ СН'!$F$26</f>
        <v>966.30365264</v>
      </c>
      <c r="D42" s="36">
        <f>SUMIFS(СВЦЭМ!$D$33:$D$776,СВЦЭМ!$A$33:$A$776,$A42,СВЦЭМ!$B$33:$B$776,D$11)+'СЕТ СН'!$F$14+СВЦЭМ!$D$10+'СЕТ СН'!$F$8*'СЕТ СН'!$F$9-'СЕТ СН'!$F$26</f>
        <v>1022.1073214600001</v>
      </c>
      <c r="E42" s="36">
        <f>SUMIFS(СВЦЭМ!$D$33:$D$776,СВЦЭМ!$A$33:$A$776,$A42,СВЦЭМ!$B$33:$B$776,E$11)+'СЕТ СН'!$F$14+СВЦЭМ!$D$10+'СЕТ СН'!$F$8*'СЕТ СН'!$F$9-'СЕТ СН'!$F$26</f>
        <v>1034.31432141</v>
      </c>
      <c r="F42" s="36">
        <f>SUMIFS(СВЦЭМ!$D$33:$D$776,СВЦЭМ!$A$33:$A$776,$A42,СВЦЭМ!$B$33:$B$776,F$11)+'СЕТ СН'!$F$14+СВЦЭМ!$D$10+'СЕТ СН'!$F$8*'СЕТ СН'!$F$9-'СЕТ СН'!$F$26</f>
        <v>1045.8247551100001</v>
      </c>
      <c r="G42" s="36">
        <f>SUMIFS(СВЦЭМ!$D$33:$D$776,СВЦЭМ!$A$33:$A$776,$A42,СВЦЭМ!$B$33:$B$776,G$11)+'СЕТ СН'!$F$14+СВЦЭМ!$D$10+'СЕТ СН'!$F$8*'СЕТ СН'!$F$9-'СЕТ СН'!$F$26</f>
        <v>1032.17592947</v>
      </c>
      <c r="H42" s="36">
        <f>SUMIFS(СВЦЭМ!$D$33:$D$776,СВЦЭМ!$A$33:$A$776,$A42,СВЦЭМ!$B$33:$B$776,H$11)+'СЕТ СН'!$F$14+СВЦЭМ!$D$10+'СЕТ СН'!$F$8*'СЕТ СН'!$F$9-'СЕТ СН'!$F$26</f>
        <v>981.25586237000005</v>
      </c>
      <c r="I42" s="36">
        <f>SUMIFS(СВЦЭМ!$D$33:$D$776,СВЦЭМ!$A$33:$A$776,$A42,СВЦЭМ!$B$33:$B$776,I$11)+'СЕТ СН'!$F$14+СВЦЭМ!$D$10+'СЕТ СН'!$F$8*'СЕТ СН'!$F$9-'СЕТ СН'!$F$26</f>
        <v>919.74297511000009</v>
      </c>
      <c r="J42" s="36">
        <f>SUMIFS(СВЦЭМ!$D$33:$D$776,СВЦЭМ!$A$33:$A$776,$A42,СВЦЭМ!$B$33:$B$776,J$11)+'СЕТ СН'!$F$14+СВЦЭМ!$D$10+'СЕТ СН'!$F$8*'СЕТ СН'!$F$9-'СЕТ СН'!$F$26</f>
        <v>864.75149375000001</v>
      </c>
      <c r="K42" s="36">
        <f>SUMIFS(СВЦЭМ!$D$33:$D$776,СВЦЭМ!$A$33:$A$776,$A42,СВЦЭМ!$B$33:$B$776,K$11)+'СЕТ СН'!$F$14+СВЦЭМ!$D$10+'СЕТ СН'!$F$8*'СЕТ СН'!$F$9-'СЕТ СН'!$F$26</f>
        <v>822.65957634000006</v>
      </c>
      <c r="L42" s="36">
        <f>SUMIFS(СВЦЭМ!$D$33:$D$776,СВЦЭМ!$A$33:$A$776,$A42,СВЦЭМ!$B$33:$B$776,L$11)+'СЕТ СН'!$F$14+СВЦЭМ!$D$10+'СЕТ СН'!$F$8*'СЕТ СН'!$F$9-'СЕТ СН'!$F$26</f>
        <v>837.96005232000005</v>
      </c>
      <c r="M42" s="36">
        <f>SUMIFS(СВЦЭМ!$D$33:$D$776,СВЦЭМ!$A$33:$A$776,$A42,СВЦЭМ!$B$33:$B$776,M$11)+'СЕТ СН'!$F$14+СВЦЭМ!$D$10+'СЕТ СН'!$F$8*'СЕТ СН'!$F$9-'СЕТ СН'!$F$26</f>
        <v>837.83819091000009</v>
      </c>
      <c r="N42" s="36">
        <f>SUMIFS(СВЦЭМ!$D$33:$D$776,СВЦЭМ!$A$33:$A$776,$A42,СВЦЭМ!$B$33:$B$776,N$11)+'СЕТ СН'!$F$14+СВЦЭМ!$D$10+'СЕТ СН'!$F$8*'СЕТ СН'!$F$9-'СЕТ СН'!$F$26</f>
        <v>832.85804700000006</v>
      </c>
      <c r="O42" s="36">
        <f>SUMIFS(СВЦЭМ!$D$33:$D$776,СВЦЭМ!$A$33:$A$776,$A42,СВЦЭМ!$B$33:$B$776,O$11)+'СЕТ СН'!$F$14+СВЦЭМ!$D$10+'СЕТ СН'!$F$8*'СЕТ СН'!$F$9-'СЕТ СН'!$F$26</f>
        <v>826.39180374</v>
      </c>
      <c r="P42" s="36">
        <f>SUMIFS(СВЦЭМ!$D$33:$D$776,СВЦЭМ!$A$33:$A$776,$A42,СВЦЭМ!$B$33:$B$776,P$11)+'СЕТ СН'!$F$14+СВЦЭМ!$D$10+'СЕТ СН'!$F$8*'СЕТ СН'!$F$9-'СЕТ СН'!$F$26</f>
        <v>830.67062363000002</v>
      </c>
      <c r="Q42" s="36">
        <f>SUMIFS(СВЦЭМ!$D$33:$D$776,СВЦЭМ!$A$33:$A$776,$A42,СВЦЭМ!$B$33:$B$776,Q$11)+'СЕТ СН'!$F$14+СВЦЭМ!$D$10+'СЕТ СН'!$F$8*'СЕТ СН'!$F$9-'СЕТ СН'!$F$26</f>
        <v>830.22485540000002</v>
      </c>
      <c r="R42" s="36">
        <f>SUMIFS(СВЦЭМ!$D$33:$D$776,СВЦЭМ!$A$33:$A$776,$A42,СВЦЭМ!$B$33:$B$776,R$11)+'СЕТ СН'!$F$14+СВЦЭМ!$D$10+'СЕТ СН'!$F$8*'СЕТ СН'!$F$9-'СЕТ СН'!$F$26</f>
        <v>827.94075758000008</v>
      </c>
      <c r="S42" s="36">
        <f>SUMIFS(СВЦЭМ!$D$33:$D$776,СВЦЭМ!$A$33:$A$776,$A42,СВЦЭМ!$B$33:$B$776,S$11)+'СЕТ СН'!$F$14+СВЦЭМ!$D$10+'СЕТ СН'!$F$8*'СЕТ СН'!$F$9-'СЕТ СН'!$F$26</f>
        <v>833.27117948</v>
      </c>
      <c r="T42" s="36">
        <f>SUMIFS(СВЦЭМ!$D$33:$D$776,СВЦЭМ!$A$33:$A$776,$A42,СВЦЭМ!$B$33:$B$776,T$11)+'СЕТ СН'!$F$14+СВЦЭМ!$D$10+'СЕТ СН'!$F$8*'СЕТ СН'!$F$9-'СЕТ СН'!$F$26</f>
        <v>831.88028645000009</v>
      </c>
      <c r="U42" s="36">
        <f>SUMIFS(СВЦЭМ!$D$33:$D$776,СВЦЭМ!$A$33:$A$776,$A42,СВЦЭМ!$B$33:$B$776,U$11)+'СЕТ СН'!$F$14+СВЦЭМ!$D$10+'СЕТ СН'!$F$8*'СЕТ СН'!$F$9-'СЕТ СН'!$F$26</f>
        <v>824.87318396000001</v>
      </c>
      <c r="V42" s="36">
        <f>SUMIFS(СВЦЭМ!$D$33:$D$776,СВЦЭМ!$A$33:$A$776,$A42,СВЦЭМ!$B$33:$B$776,V$11)+'СЕТ СН'!$F$14+СВЦЭМ!$D$10+'СЕТ СН'!$F$8*'СЕТ СН'!$F$9-'СЕТ СН'!$F$26</f>
        <v>825.67508987000008</v>
      </c>
      <c r="W42" s="36">
        <f>SUMIFS(СВЦЭМ!$D$33:$D$776,СВЦЭМ!$A$33:$A$776,$A42,СВЦЭМ!$B$33:$B$776,W$11)+'СЕТ СН'!$F$14+СВЦЭМ!$D$10+'СЕТ СН'!$F$8*'СЕТ СН'!$F$9-'СЕТ СН'!$F$26</f>
        <v>823.72613662000003</v>
      </c>
      <c r="X42" s="36">
        <f>SUMIFS(СВЦЭМ!$D$33:$D$776,СВЦЭМ!$A$33:$A$776,$A42,СВЦЭМ!$B$33:$B$776,X$11)+'СЕТ СН'!$F$14+СВЦЭМ!$D$10+'СЕТ СН'!$F$8*'СЕТ СН'!$F$9-'СЕТ СН'!$F$26</f>
        <v>831.93388087000005</v>
      </c>
      <c r="Y42" s="36">
        <f>SUMIFS(СВЦЭМ!$D$33:$D$776,СВЦЭМ!$A$33:$A$776,$A42,СВЦЭМ!$B$33:$B$776,Y$11)+'СЕТ СН'!$F$14+СВЦЭМ!$D$10+'СЕТ СН'!$F$8*'СЕТ СН'!$F$9-'СЕТ СН'!$F$26</f>
        <v>883.71966198000007</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7" t="s">
        <v>7</v>
      </c>
      <c r="B45" s="130" t="s">
        <v>69</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01.08.2020</v>
      </c>
      <c r="B48" s="36">
        <f>SUMIFS(СВЦЭМ!$D$33:$D$776,СВЦЭМ!$A$33:$A$776,$A48,СВЦЭМ!$B$33:$B$776,B$47)+'СЕТ СН'!$F$14+СВЦЭМ!$D$10+'СЕТ СН'!$F$6-'СЕТ СН'!$F$26</f>
        <v>964.05246762000002</v>
      </c>
      <c r="C48" s="36">
        <f>SUMIFS(СВЦЭМ!$D$33:$D$776,СВЦЭМ!$A$33:$A$776,$A48,СВЦЭМ!$B$33:$B$776,C$47)+'СЕТ СН'!$F$14+СВЦЭМ!$D$10+'СЕТ СН'!$F$6-'СЕТ СН'!$F$26</f>
        <v>1001.99991879</v>
      </c>
      <c r="D48" s="36">
        <f>SUMIFS(СВЦЭМ!$D$33:$D$776,СВЦЭМ!$A$33:$A$776,$A48,СВЦЭМ!$B$33:$B$776,D$47)+'СЕТ СН'!$F$14+СВЦЭМ!$D$10+'СЕТ СН'!$F$6-'СЕТ СН'!$F$26</f>
        <v>1036.76721481</v>
      </c>
      <c r="E48" s="36">
        <f>SUMIFS(СВЦЭМ!$D$33:$D$776,СВЦЭМ!$A$33:$A$776,$A48,СВЦЭМ!$B$33:$B$776,E$47)+'СЕТ СН'!$F$14+СВЦЭМ!$D$10+'СЕТ СН'!$F$6-'СЕТ СН'!$F$26</f>
        <v>1037.8892209399999</v>
      </c>
      <c r="F48" s="36">
        <f>SUMIFS(СВЦЭМ!$D$33:$D$776,СВЦЭМ!$A$33:$A$776,$A48,СВЦЭМ!$B$33:$B$776,F$47)+'СЕТ СН'!$F$14+СВЦЭМ!$D$10+'СЕТ СН'!$F$6-'СЕТ СН'!$F$26</f>
        <v>1034.34547357</v>
      </c>
      <c r="G48" s="36">
        <f>SUMIFS(СВЦЭМ!$D$33:$D$776,СВЦЭМ!$A$33:$A$776,$A48,СВЦЭМ!$B$33:$B$776,G$47)+'СЕТ СН'!$F$14+СВЦЭМ!$D$10+'СЕТ СН'!$F$6-'СЕТ СН'!$F$26</f>
        <v>1059.25700026</v>
      </c>
      <c r="H48" s="36">
        <f>SUMIFS(СВЦЭМ!$D$33:$D$776,СВЦЭМ!$A$33:$A$776,$A48,СВЦЭМ!$B$33:$B$776,H$47)+'СЕТ СН'!$F$14+СВЦЭМ!$D$10+'СЕТ СН'!$F$6-'СЕТ СН'!$F$26</f>
        <v>1038.5649632</v>
      </c>
      <c r="I48" s="36">
        <f>SUMIFS(СВЦЭМ!$D$33:$D$776,СВЦЭМ!$A$33:$A$776,$A48,СВЦЭМ!$B$33:$B$776,I$47)+'СЕТ СН'!$F$14+СВЦЭМ!$D$10+'СЕТ СН'!$F$6-'СЕТ СН'!$F$26</f>
        <v>1055.8907836799999</v>
      </c>
      <c r="J48" s="36">
        <f>SUMIFS(СВЦЭМ!$D$33:$D$776,СВЦЭМ!$A$33:$A$776,$A48,СВЦЭМ!$B$33:$B$776,J$47)+'СЕТ СН'!$F$14+СВЦЭМ!$D$10+'СЕТ СН'!$F$6-'СЕТ СН'!$F$26</f>
        <v>1012.89441257</v>
      </c>
      <c r="K48" s="36">
        <f>SUMIFS(СВЦЭМ!$D$33:$D$776,СВЦЭМ!$A$33:$A$776,$A48,СВЦЭМ!$B$33:$B$776,K$47)+'СЕТ СН'!$F$14+СВЦЭМ!$D$10+'СЕТ СН'!$F$6-'СЕТ СН'!$F$26</f>
        <v>972.51176938000003</v>
      </c>
      <c r="L48" s="36">
        <f>SUMIFS(СВЦЭМ!$D$33:$D$776,СВЦЭМ!$A$33:$A$776,$A48,СВЦЭМ!$B$33:$B$776,L$47)+'СЕТ СН'!$F$14+СВЦЭМ!$D$10+'СЕТ СН'!$F$6-'СЕТ СН'!$F$26</f>
        <v>939.90013448000002</v>
      </c>
      <c r="M48" s="36">
        <f>SUMIFS(СВЦЭМ!$D$33:$D$776,СВЦЭМ!$A$33:$A$776,$A48,СВЦЭМ!$B$33:$B$776,M$47)+'СЕТ СН'!$F$14+СВЦЭМ!$D$10+'СЕТ СН'!$F$6-'СЕТ СН'!$F$26</f>
        <v>879.66310257999999</v>
      </c>
      <c r="N48" s="36">
        <f>SUMIFS(СВЦЭМ!$D$33:$D$776,СВЦЭМ!$A$33:$A$776,$A48,СВЦЭМ!$B$33:$B$776,N$47)+'СЕТ СН'!$F$14+СВЦЭМ!$D$10+'СЕТ СН'!$F$6-'СЕТ СН'!$F$26</f>
        <v>848.03948595999998</v>
      </c>
      <c r="O48" s="36">
        <f>SUMIFS(СВЦЭМ!$D$33:$D$776,СВЦЭМ!$A$33:$A$776,$A48,СВЦЭМ!$B$33:$B$776,O$47)+'СЕТ СН'!$F$14+СВЦЭМ!$D$10+'СЕТ СН'!$F$6-'СЕТ СН'!$F$26</f>
        <v>801.13635463000003</v>
      </c>
      <c r="P48" s="36">
        <f>SUMIFS(СВЦЭМ!$D$33:$D$776,СВЦЭМ!$A$33:$A$776,$A48,СВЦЭМ!$B$33:$B$776,P$47)+'СЕТ СН'!$F$14+СВЦЭМ!$D$10+'СЕТ СН'!$F$6-'СЕТ СН'!$F$26</f>
        <v>802.89962406000006</v>
      </c>
      <c r="Q48" s="36">
        <f>SUMIFS(СВЦЭМ!$D$33:$D$776,СВЦЭМ!$A$33:$A$776,$A48,СВЦЭМ!$B$33:$B$776,Q$47)+'СЕТ СН'!$F$14+СВЦЭМ!$D$10+'СЕТ СН'!$F$6-'СЕТ СН'!$F$26</f>
        <v>804.20352681000008</v>
      </c>
      <c r="R48" s="36">
        <f>SUMIFS(СВЦЭМ!$D$33:$D$776,СВЦЭМ!$A$33:$A$776,$A48,СВЦЭМ!$B$33:$B$776,R$47)+'СЕТ СН'!$F$14+СВЦЭМ!$D$10+'СЕТ СН'!$F$6-'СЕТ СН'!$F$26</f>
        <v>803.76590778000002</v>
      </c>
      <c r="S48" s="36">
        <f>SUMIFS(СВЦЭМ!$D$33:$D$776,СВЦЭМ!$A$33:$A$776,$A48,СВЦЭМ!$B$33:$B$776,S$47)+'СЕТ СН'!$F$14+СВЦЭМ!$D$10+'СЕТ СН'!$F$6-'СЕТ СН'!$F$26</f>
        <v>804.30693774999997</v>
      </c>
      <c r="T48" s="36">
        <f>SUMIFS(СВЦЭМ!$D$33:$D$776,СВЦЭМ!$A$33:$A$776,$A48,СВЦЭМ!$B$33:$B$776,T$47)+'СЕТ СН'!$F$14+СВЦЭМ!$D$10+'СЕТ СН'!$F$6-'СЕТ СН'!$F$26</f>
        <v>804.36909609000008</v>
      </c>
      <c r="U48" s="36">
        <f>SUMIFS(СВЦЭМ!$D$33:$D$776,СВЦЭМ!$A$33:$A$776,$A48,СВЦЭМ!$B$33:$B$776,U$47)+'СЕТ СН'!$F$14+СВЦЭМ!$D$10+'СЕТ СН'!$F$6-'СЕТ СН'!$F$26</f>
        <v>805.83898037000006</v>
      </c>
      <c r="V48" s="36">
        <f>SUMIFS(СВЦЭМ!$D$33:$D$776,СВЦЭМ!$A$33:$A$776,$A48,СВЦЭМ!$B$33:$B$776,V$47)+'СЕТ СН'!$F$14+СВЦЭМ!$D$10+'СЕТ СН'!$F$6-'СЕТ СН'!$F$26</f>
        <v>793.12647476000006</v>
      </c>
      <c r="W48" s="36">
        <f>SUMIFS(СВЦЭМ!$D$33:$D$776,СВЦЭМ!$A$33:$A$776,$A48,СВЦЭМ!$B$33:$B$776,W$47)+'СЕТ СН'!$F$14+СВЦЭМ!$D$10+'СЕТ СН'!$F$6-'СЕТ СН'!$F$26</f>
        <v>777.79649584000003</v>
      </c>
      <c r="X48" s="36">
        <f>SUMIFS(СВЦЭМ!$D$33:$D$776,СВЦЭМ!$A$33:$A$776,$A48,СВЦЭМ!$B$33:$B$776,X$47)+'СЕТ СН'!$F$14+СВЦЭМ!$D$10+'СЕТ СН'!$F$6-'СЕТ СН'!$F$26</f>
        <v>815.42129541999998</v>
      </c>
      <c r="Y48" s="36">
        <f>SUMIFS(СВЦЭМ!$D$33:$D$776,СВЦЭМ!$A$33:$A$776,$A48,СВЦЭМ!$B$33:$B$776,Y$47)+'СЕТ СН'!$F$14+СВЦЭМ!$D$10+'СЕТ СН'!$F$6-'СЕТ СН'!$F$26</f>
        <v>921.41944138000008</v>
      </c>
      <c r="AA48" s="45"/>
    </row>
    <row r="49" spans="1:25" ht="15.75" x14ac:dyDescent="0.2">
      <c r="A49" s="35">
        <f>A48+1</f>
        <v>44045</v>
      </c>
      <c r="B49" s="36">
        <f>SUMIFS(СВЦЭМ!$D$33:$D$776,СВЦЭМ!$A$33:$A$776,$A49,СВЦЭМ!$B$33:$B$776,B$47)+'СЕТ СН'!$F$14+СВЦЭМ!$D$10+'СЕТ СН'!$F$6-'СЕТ СН'!$F$26</f>
        <v>946.26302630999999</v>
      </c>
      <c r="C49" s="36">
        <f>SUMIFS(СВЦЭМ!$D$33:$D$776,СВЦЭМ!$A$33:$A$776,$A49,СВЦЭМ!$B$33:$B$776,C$47)+'СЕТ СН'!$F$14+СВЦЭМ!$D$10+'СЕТ СН'!$F$6-'СЕТ СН'!$F$26</f>
        <v>987.84397540999998</v>
      </c>
      <c r="D49" s="36">
        <f>SUMIFS(СВЦЭМ!$D$33:$D$776,СВЦЭМ!$A$33:$A$776,$A49,СВЦЭМ!$B$33:$B$776,D$47)+'СЕТ СН'!$F$14+СВЦЭМ!$D$10+'СЕТ СН'!$F$6-'СЕТ СН'!$F$26</f>
        <v>1016.94800301</v>
      </c>
      <c r="E49" s="36">
        <f>SUMIFS(СВЦЭМ!$D$33:$D$776,СВЦЭМ!$A$33:$A$776,$A49,СВЦЭМ!$B$33:$B$776,E$47)+'СЕТ СН'!$F$14+СВЦЭМ!$D$10+'СЕТ СН'!$F$6-'СЕТ СН'!$F$26</f>
        <v>1022.09261215</v>
      </c>
      <c r="F49" s="36">
        <f>SUMIFS(СВЦЭМ!$D$33:$D$776,СВЦЭМ!$A$33:$A$776,$A49,СВЦЭМ!$B$33:$B$776,F$47)+'СЕТ СН'!$F$14+СВЦЭМ!$D$10+'СЕТ СН'!$F$6-'СЕТ СН'!$F$26</f>
        <v>1024.85382497</v>
      </c>
      <c r="G49" s="36">
        <f>SUMIFS(СВЦЭМ!$D$33:$D$776,СВЦЭМ!$A$33:$A$776,$A49,СВЦЭМ!$B$33:$B$776,G$47)+'СЕТ СН'!$F$14+СВЦЭМ!$D$10+'СЕТ СН'!$F$6-'СЕТ СН'!$F$26</f>
        <v>1022.12592355</v>
      </c>
      <c r="H49" s="36">
        <f>SUMIFS(СВЦЭМ!$D$33:$D$776,СВЦЭМ!$A$33:$A$776,$A49,СВЦЭМ!$B$33:$B$776,H$47)+'СЕТ СН'!$F$14+СВЦЭМ!$D$10+'СЕТ СН'!$F$6-'СЕТ СН'!$F$26</f>
        <v>995.99948461999998</v>
      </c>
      <c r="I49" s="36">
        <f>SUMIFS(СВЦЭМ!$D$33:$D$776,СВЦЭМ!$A$33:$A$776,$A49,СВЦЭМ!$B$33:$B$776,I$47)+'СЕТ СН'!$F$14+СВЦЭМ!$D$10+'СЕТ СН'!$F$6-'СЕТ СН'!$F$26</f>
        <v>1031.8017340500001</v>
      </c>
      <c r="J49" s="36">
        <f>SUMIFS(СВЦЭМ!$D$33:$D$776,СВЦЭМ!$A$33:$A$776,$A49,СВЦЭМ!$B$33:$B$776,J$47)+'СЕТ СН'!$F$14+СВЦЭМ!$D$10+'СЕТ СН'!$F$6-'СЕТ СН'!$F$26</f>
        <v>991.38983810000002</v>
      </c>
      <c r="K49" s="36">
        <f>SUMIFS(СВЦЭМ!$D$33:$D$776,СВЦЭМ!$A$33:$A$776,$A49,СВЦЭМ!$B$33:$B$776,K$47)+'СЕТ СН'!$F$14+СВЦЭМ!$D$10+'СЕТ СН'!$F$6-'СЕТ СН'!$F$26</f>
        <v>927.14277191999997</v>
      </c>
      <c r="L49" s="36">
        <f>SUMIFS(СВЦЭМ!$D$33:$D$776,СВЦЭМ!$A$33:$A$776,$A49,СВЦЭМ!$B$33:$B$776,L$47)+'СЕТ СН'!$F$14+СВЦЭМ!$D$10+'СЕТ СН'!$F$6-'СЕТ СН'!$F$26</f>
        <v>892.60358015999998</v>
      </c>
      <c r="M49" s="36">
        <f>SUMIFS(СВЦЭМ!$D$33:$D$776,СВЦЭМ!$A$33:$A$776,$A49,СВЦЭМ!$B$33:$B$776,M$47)+'СЕТ СН'!$F$14+СВЦЭМ!$D$10+'СЕТ СН'!$F$6-'СЕТ СН'!$F$26</f>
        <v>824.75623154000004</v>
      </c>
      <c r="N49" s="36">
        <f>SUMIFS(СВЦЭМ!$D$33:$D$776,СВЦЭМ!$A$33:$A$776,$A49,СВЦЭМ!$B$33:$B$776,N$47)+'СЕТ СН'!$F$14+СВЦЭМ!$D$10+'СЕТ СН'!$F$6-'СЕТ СН'!$F$26</f>
        <v>792.57217500000002</v>
      </c>
      <c r="O49" s="36">
        <f>SUMIFS(СВЦЭМ!$D$33:$D$776,СВЦЭМ!$A$33:$A$776,$A49,СВЦЭМ!$B$33:$B$776,O$47)+'СЕТ СН'!$F$14+СВЦЭМ!$D$10+'СЕТ СН'!$F$6-'СЕТ СН'!$F$26</f>
        <v>778.14874699000006</v>
      </c>
      <c r="P49" s="36">
        <f>SUMIFS(СВЦЭМ!$D$33:$D$776,СВЦЭМ!$A$33:$A$776,$A49,СВЦЭМ!$B$33:$B$776,P$47)+'СЕТ СН'!$F$14+СВЦЭМ!$D$10+'СЕТ СН'!$F$6-'СЕТ СН'!$F$26</f>
        <v>786.85538294000003</v>
      </c>
      <c r="Q49" s="36">
        <f>SUMIFS(СВЦЭМ!$D$33:$D$776,СВЦЭМ!$A$33:$A$776,$A49,СВЦЭМ!$B$33:$B$776,Q$47)+'СЕТ СН'!$F$14+СВЦЭМ!$D$10+'СЕТ СН'!$F$6-'СЕТ СН'!$F$26</f>
        <v>797.71698655</v>
      </c>
      <c r="R49" s="36">
        <f>SUMIFS(СВЦЭМ!$D$33:$D$776,СВЦЭМ!$A$33:$A$776,$A49,СВЦЭМ!$B$33:$B$776,R$47)+'СЕТ СН'!$F$14+СВЦЭМ!$D$10+'СЕТ СН'!$F$6-'СЕТ СН'!$F$26</f>
        <v>790.82789550000007</v>
      </c>
      <c r="S49" s="36">
        <f>SUMIFS(СВЦЭМ!$D$33:$D$776,СВЦЭМ!$A$33:$A$776,$A49,СВЦЭМ!$B$33:$B$776,S$47)+'СЕТ СН'!$F$14+СВЦЭМ!$D$10+'СЕТ СН'!$F$6-'СЕТ СН'!$F$26</f>
        <v>794.78482012000006</v>
      </c>
      <c r="T49" s="36">
        <f>SUMIFS(СВЦЭМ!$D$33:$D$776,СВЦЭМ!$A$33:$A$776,$A49,СВЦЭМ!$B$33:$B$776,T$47)+'СЕТ СН'!$F$14+СВЦЭМ!$D$10+'СЕТ СН'!$F$6-'СЕТ СН'!$F$26</f>
        <v>793.77540017000001</v>
      </c>
      <c r="U49" s="36">
        <f>SUMIFS(СВЦЭМ!$D$33:$D$776,СВЦЭМ!$A$33:$A$776,$A49,СВЦЭМ!$B$33:$B$776,U$47)+'СЕТ СН'!$F$14+СВЦЭМ!$D$10+'СЕТ СН'!$F$6-'СЕТ СН'!$F$26</f>
        <v>780.66270516999998</v>
      </c>
      <c r="V49" s="36">
        <f>SUMIFS(СВЦЭМ!$D$33:$D$776,СВЦЭМ!$A$33:$A$776,$A49,СВЦЭМ!$B$33:$B$776,V$47)+'СЕТ СН'!$F$14+СВЦЭМ!$D$10+'СЕТ СН'!$F$6-'СЕТ СН'!$F$26</f>
        <v>755.11830491000001</v>
      </c>
      <c r="W49" s="36">
        <f>SUMIFS(СВЦЭМ!$D$33:$D$776,СВЦЭМ!$A$33:$A$776,$A49,СВЦЭМ!$B$33:$B$776,W$47)+'СЕТ СН'!$F$14+СВЦЭМ!$D$10+'СЕТ СН'!$F$6-'СЕТ СН'!$F$26</f>
        <v>754.99681175000001</v>
      </c>
      <c r="X49" s="36">
        <f>SUMIFS(СВЦЭМ!$D$33:$D$776,СВЦЭМ!$A$33:$A$776,$A49,СВЦЭМ!$B$33:$B$776,X$47)+'СЕТ СН'!$F$14+СВЦЭМ!$D$10+'СЕТ СН'!$F$6-'СЕТ СН'!$F$26</f>
        <v>784.52628397000001</v>
      </c>
      <c r="Y49" s="36">
        <f>SUMIFS(СВЦЭМ!$D$33:$D$776,СВЦЭМ!$A$33:$A$776,$A49,СВЦЭМ!$B$33:$B$776,Y$47)+'СЕТ СН'!$F$14+СВЦЭМ!$D$10+'СЕТ СН'!$F$6-'СЕТ СН'!$F$26</f>
        <v>871.20397314000002</v>
      </c>
    </row>
    <row r="50" spans="1:25" ht="15.75" x14ac:dyDescent="0.2">
      <c r="A50" s="35">
        <f t="shared" ref="A50:A78" si="1">A49+1</f>
        <v>44046</v>
      </c>
      <c r="B50" s="36">
        <f>SUMIFS(СВЦЭМ!$D$33:$D$776,СВЦЭМ!$A$33:$A$776,$A50,СВЦЭМ!$B$33:$B$776,B$47)+'СЕТ СН'!$F$14+СВЦЭМ!$D$10+'СЕТ СН'!$F$6-'СЕТ СН'!$F$26</f>
        <v>959.86789564000003</v>
      </c>
      <c r="C50" s="36">
        <f>SUMIFS(СВЦЭМ!$D$33:$D$776,СВЦЭМ!$A$33:$A$776,$A50,СВЦЭМ!$B$33:$B$776,C$47)+'СЕТ СН'!$F$14+СВЦЭМ!$D$10+'СЕТ СН'!$F$6-'СЕТ СН'!$F$26</f>
        <v>955.52041908000001</v>
      </c>
      <c r="D50" s="36">
        <f>SUMIFS(СВЦЭМ!$D$33:$D$776,СВЦЭМ!$A$33:$A$776,$A50,СВЦЭМ!$B$33:$B$776,D$47)+'СЕТ СН'!$F$14+СВЦЭМ!$D$10+'СЕТ СН'!$F$6-'СЕТ СН'!$F$26</f>
        <v>969.81489569000007</v>
      </c>
      <c r="E50" s="36">
        <f>SUMIFS(СВЦЭМ!$D$33:$D$776,СВЦЭМ!$A$33:$A$776,$A50,СВЦЭМ!$B$33:$B$776,E$47)+'СЕТ СН'!$F$14+СВЦЭМ!$D$10+'СЕТ СН'!$F$6-'СЕТ СН'!$F$26</f>
        <v>1013.22696166</v>
      </c>
      <c r="F50" s="36">
        <f>SUMIFS(СВЦЭМ!$D$33:$D$776,СВЦЭМ!$A$33:$A$776,$A50,СВЦЭМ!$B$33:$B$776,F$47)+'СЕТ СН'!$F$14+СВЦЭМ!$D$10+'СЕТ СН'!$F$6-'СЕТ СН'!$F$26</f>
        <v>1015.11976199</v>
      </c>
      <c r="G50" s="36">
        <f>SUMIFS(СВЦЭМ!$D$33:$D$776,СВЦЭМ!$A$33:$A$776,$A50,СВЦЭМ!$B$33:$B$776,G$47)+'СЕТ СН'!$F$14+СВЦЭМ!$D$10+'СЕТ СН'!$F$6-'СЕТ СН'!$F$26</f>
        <v>1037.1649165700001</v>
      </c>
      <c r="H50" s="36">
        <f>SUMIFS(СВЦЭМ!$D$33:$D$776,СВЦЭМ!$A$33:$A$776,$A50,СВЦЭМ!$B$33:$B$776,H$47)+'СЕТ СН'!$F$14+СВЦЭМ!$D$10+'СЕТ СН'!$F$6-'СЕТ СН'!$F$26</f>
        <v>1023.4801195900001</v>
      </c>
      <c r="I50" s="36">
        <f>SUMIFS(СВЦЭМ!$D$33:$D$776,СВЦЭМ!$A$33:$A$776,$A50,СВЦЭМ!$B$33:$B$776,I$47)+'СЕТ СН'!$F$14+СВЦЭМ!$D$10+'СЕТ СН'!$F$6-'СЕТ СН'!$F$26</f>
        <v>1036.0829366099999</v>
      </c>
      <c r="J50" s="36">
        <f>SUMIFS(СВЦЭМ!$D$33:$D$776,СВЦЭМ!$A$33:$A$776,$A50,СВЦЭМ!$B$33:$B$776,J$47)+'СЕТ СН'!$F$14+СВЦЭМ!$D$10+'СЕТ СН'!$F$6-'СЕТ СН'!$F$26</f>
        <v>981.78700766000009</v>
      </c>
      <c r="K50" s="36">
        <f>SUMIFS(СВЦЭМ!$D$33:$D$776,СВЦЭМ!$A$33:$A$776,$A50,СВЦЭМ!$B$33:$B$776,K$47)+'СЕТ СН'!$F$14+СВЦЭМ!$D$10+'СЕТ СН'!$F$6-'СЕТ СН'!$F$26</f>
        <v>931.82787073999998</v>
      </c>
      <c r="L50" s="36">
        <f>SUMIFS(СВЦЭМ!$D$33:$D$776,СВЦЭМ!$A$33:$A$776,$A50,СВЦЭМ!$B$33:$B$776,L$47)+'СЕТ СН'!$F$14+СВЦЭМ!$D$10+'СЕТ СН'!$F$6-'СЕТ СН'!$F$26</f>
        <v>887.32947680000007</v>
      </c>
      <c r="M50" s="36">
        <f>SUMIFS(СВЦЭМ!$D$33:$D$776,СВЦЭМ!$A$33:$A$776,$A50,СВЦЭМ!$B$33:$B$776,M$47)+'СЕТ СН'!$F$14+СВЦЭМ!$D$10+'СЕТ СН'!$F$6-'СЕТ СН'!$F$26</f>
        <v>818.86841988000003</v>
      </c>
      <c r="N50" s="36">
        <f>SUMIFS(СВЦЭМ!$D$33:$D$776,СВЦЭМ!$A$33:$A$776,$A50,СВЦЭМ!$B$33:$B$776,N$47)+'СЕТ СН'!$F$14+СВЦЭМ!$D$10+'СЕТ СН'!$F$6-'СЕТ СН'!$F$26</f>
        <v>778.79712954000001</v>
      </c>
      <c r="O50" s="36">
        <f>SUMIFS(СВЦЭМ!$D$33:$D$776,СВЦЭМ!$A$33:$A$776,$A50,СВЦЭМ!$B$33:$B$776,O$47)+'СЕТ СН'!$F$14+СВЦЭМ!$D$10+'СЕТ СН'!$F$6-'СЕТ СН'!$F$26</f>
        <v>762.33199531000002</v>
      </c>
      <c r="P50" s="36">
        <f>SUMIFS(СВЦЭМ!$D$33:$D$776,СВЦЭМ!$A$33:$A$776,$A50,СВЦЭМ!$B$33:$B$776,P$47)+'СЕТ СН'!$F$14+СВЦЭМ!$D$10+'СЕТ СН'!$F$6-'СЕТ СН'!$F$26</f>
        <v>766.43433692000008</v>
      </c>
      <c r="Q50" s="36">
        <f>SUMIFS(СВЦЭМ!$D$33:$D$776,СВЦЭМ!$A$33:$A$776,$A50,СВЦЭМ!$B$33:$B$776,Q$47)+'СЕТ СН'!$F$14+СВЦЭМ!$D$10+'СЕТ СН'!$F$6-'СЕТ СН'!$F$26</f>
        <v>770.37144990000002</v>
      </c>
      <c r="R50" s="36">
        <f>SUMIFS(СВЦЭМ!$D$33:$D$776,СВЦЭМ!$A$33:$A$776,$A50,СВЦЭМ!$B$33:$B$776,R$47)+'СЕТ СН'!$F$14+СВЦЭМ!$D$10+'СЕТ СН'!$F$6-'СЕТ СН'!$F$26</f>
        <v>777.88334635000001</v>
      </c>
      <c r="S50" s="36">
        <f>SUMIFS(СВЦЭМ!$D$33:$D$776,СВЦЭМ!$A$33:$A$776,$A50,СВЦЭМ!$B$33:$B$776,S$47)+'СЕТ СН'!$F$14+СВЦЭМ!$D$10+'СЕТ СН'!$F$6-'СЕТ СН'!$F$26</f>
        <v>781.91611368999997</v>
      </c>
      <c r="T50" s="36">
        <f>SUMIFS(СВЦЭМ!$D$33:$D$776,СВЦЭМ!$A$33:$A$776,$A50,СВЦЭМ!$B$33:$B$776,T$47)+'СЕТ СН'!$F$14+СВЦЭМ!$D$10+'СЕТ СН'!$F$6-'СЕТ СН'!$F$26</f>
        <v>790.36113721000004</v>
      </c>
      <c r="U50" s="36">
        <f>SUMIFS(СВЦЭМ!$D$33:$D$776,СВЦЭМ!$A$33:$A$776,$A50,СВЦЭМ!$B$33:$B$776,U$47)+'СЕТ СН'!$F$14+СВЦЭМ!$D$10+'СЕТ СН'!$F$6-'СЕТ СН'!$F$26</f>
        <v>788.56960430000004</v>
      </c>
      <c r="V50" s="36">
        <f>SUMIFS(СВЦЭМ!$D$33:$D$776,СВЦЭМ!$A$33:$A$776,$A50,СВЦЭМ!$B$33:$B$776,V$47)+'СЕТ СН'!$F$14+СВЦЭМ!$D$10+'СЕТ СН'!$F$6-'СЕТ СН'!$F$26</f>
        <v>781.03316654000002</v>
      </c>
      <c r="W50" s="36">
        <f>SUMIFS(СВЦЭМ!$D$33:$D$776,СВЦЭМ!$A$33:$A$776,$A50,СВЦЭМ!$B$33:$B$776,W$47)+'СЕТ СН'!$F$14+СВЦЭМ!$D$10+'СЕТ СН'!$F$6-'СЕТ СН'!$F$26</f>
        <v>770.10024275000001</v>
      </c>
      <c r="X50" s="36">
        <f>SUMIFS(СВЦЭМ!$D$33:$D$776,СВЦЭМ!$A$33:$A$776,$A50,СВЦЭМ!$B$33:$B$776,X$47)+'СЕТ СН'!$F$14+СВЦЭМ!$D$10+'СЕТ СН'!$F$6-'СЕТ СН'!$F$26</f>
        <v>792.74251404000006</v>
      </c>
      <c r="Y50" s="36">
        <f>SUMIFS(СВЦЭМ!$D$33:$D$776,СВЦЭМ!$A$33:$A$776,$A50,СВЦЭМ!$B$33:$B$776,Y$47)+'СЕТ СН'!$F$14+СВЦЭМ!$D$10+'СЕТ СН'!$F$6-'СЕТ СН'!$F$26</f>
        <v>877.39028979</v>
      </c>
    </row>
    <row r="51" spans="1:25" ht="15.75" x14ac:dyDescent="0.2">
      <c r="A51" s="35">
        <f t="shared" si="1"/>
        <v>44047</v>
      </c>
      <c r="B51" s="36">
        <f>SUMIFS(СВЦЭМ!$D$33:$D$776,СВЦЭМ!$A$33:$A$776,$A51,СВЦЭМ!$B$33:$B$776,B$47)+'СЕТ СН'!$F$14+СВЦЭМ!$D$10+'СЕТ СН'!$F$6-'СЕТ СН'!$F$26</f>
        <v>940.61420693000002</v>
      </c>
      <c r="C51" s="36">
        <f>SUMIFS(СВЦЭМ!$D$33:$D$776,СВЦЭМ!$A$33:$A$776,$A51,СВЦЭМ!$B$33:$B$776,C$47)+'СЕТ СН'!$F$14+СВЦЭМ!$D$10+'СЕТ СН'!$F$6-'СЕТ СН'!$F$26</f>
        <v>990.25070373000005</v>
      </c>
      <c r="D51" s="36">
        <f>SUMIFS(СВЦЭМ!$D$33:$D$776,СВЦЭМ!$A$33:$A$776,$A51,СВЦЭМ!$B$33:$B$776,D$47)+'СЕТ СН'!$F$14+СВЦЭМ!$D$10+'СЕТ СН'!$F$6-'СЕТ СН'!$F$26</f>
        <v>1008.8560201400001</v>
      </c>
      <c r="E51" s="36">
        <f>SUMIFS(СВЦЭМ!$D$33:$D$776,СВЦЭМ!$A$33:$A$776,$A51,СВЦЭМ!$B$33:$B$776,E$47)+'СЕТ СН'!$F$14+СВЦЭМ!$D$10+'СЕТ СН'!$F$6-'СЕТ СН'!$F$26</f>
        <v>1038.93319995</v>
      </c>
      <c r="F51" s="36">
        <f>SUMIFS(СВЦЭМ!$D$33:$D$776,СВЦЭМ!$A$33:$A$776,$A51,СВЦЭМ!$B$33:$B$776,F$47)+'СЕТ СН'!$F$14+СВЦЭМ!$D$10+'СЕТ СН'!$F$6-'СЕТ СН'!$F$26</f>
        <v>1045.39075471</v>
      </c>
      <c r="G51" s="36">
        <f>SUMIFS(СВЦЭМ!$D$33:$D$776,СВЦЭМ!$A$33:$A$776,$A51,СВЦЭМ!$B$33:$B$776,G$47)+'СЕТ СН'!$F$14+СВЦЭМ!$D$10+'СЕТ СН'!$F$6-'СЕТ СН'!$F$26</f>
        <v>1038.8516453299999</v>
      </c>
      <c r="H51" s="36">
        <f>SUMIFS(СВЦЭМ!$D$33:$D$776,СВЦЭМ!$A$33:$A$776,$A51,СВЦЭМ!$B$33:$B$776,H$47)+'СЕТ СН'!$F$14+СВЦЭМ!$D$10+'СЕТ СН'!$F$6-'СЕТ СН'!$F$26</f>
        <v>996.37831705000008</v>
      </c>
      <c r="I51" s="36">
        <f>SUMIFS(СВЦЭМ!$D$33:$D$776,СВЦЭМ!$A$33:$A$776,$A51,СВЦЭМ!$B$33:$B$776,I$47)+'СЕТ СН'!$F$14+СВЦЭМ!$D$10+'СЕТ СН'!$F$6-'СЕТ СН'!$F$26</f>
        <v>989.95786843000008</v>
      </c>
      <c r="J51" s="36">
        <f>SUMIFS(СВЦЭМ!$D$33:$D$776,СВЦЭМ!$A$33:$A$776,$A51,СВЦЭМ!$B$33:$B$776,J$47)+'СЕТ СН'!$F$14+СВЦЭМ!$D$10+'СЕТ СН'!$F$6-'СЕТ СН'!$F$26</f>
        <v>945.29252902000007</v>
      </c>
      <c r="K51" s="36">
        <f>SUMIFS(СВЦЭМ!$D$33:$D$776,СВЦЭМ!$A$33:$A$776,$A51,СВЦЭМ!$B$33:$B$776,K$47)+'СЕТ СН'!$F$14+СВЦЭМ!$D$10+'СЕТ СН'!$F$6-'СЕТ СН'!$F$26</f>
        <v>916.8174798</v>
      </c>
      <c r="L51" s="36">
        <f>SUMIFS(СВЦЭМ!$D$33:$D$776,СВЦЭМ!$A$33:$A$776,$A51,СВЦЭМ!$B$33:$B$776,L$47)+'СЕТ СН'!$F$14+СВЦЭМ!$D$10+'СЕТ СН'!$F$6-'СЕТ СН'!$F$26</f>
        <v>911.52157532000001</v>
      </c>
      <c r="M51" s="36">
        <f>SUMIFS(СВЦЭМ!$D$33:$D$776,СВЦЭМ!$A$33:$A$776,$A51,СВЦЭМ!$B$33:$B$776,M$47)+'СЕТ СН'!$F$14+СВЦЭМ!$D$10+'СЕТ СН'!$F$6-'СЕТ СН'!$F$26</f>
        <v>837.31305478000002</v>
      </c>
      <c r="N51" s="36">
        <f>SUMIFS(СВЦЭМ!$D$33:$D$776,СВЦЭМ!$A$33:$A$776,$A51,СВЦЭМ!$B$33:$B$776,N$47)+'СЕТ СН'!$F$14+СВЦЭМ!$D$10+'СЕТ СН'!$F$6-'СЕТ СН'!$F$26</f>
        <v>784.1486099</v>
      </c>
      <c r="O51" s="36">
        <f>SUMIFS(СВЦЭМ!$D$33:$D$776,СВЦЭМ!$A$33:$A$776,$A51,СВЦЭМ!$B$33:$B$776,O$47)+'СЕТ СН'!$F$14+СВЦЭМ!$D$10+'СЕТ СН'!$F$6-'СЕТ СН'!$F$26</f>
        <v>761.53845723000006</v>
      </c>
      <c r="P51" s="36">
        <f>SUMIFS(СВЦЭМ!$D$33:$D$776,СВЦЭМ!$A$33:$A$776,$A51,СВЦЭМ!$B$33:$B$776,P$47)+'СЕТ СН'!$F$14+СВЦЭМ!$D$10+'СЕТ СН'!$F$6-'СЕТ СН'!$F$26</f>
        <v>757.54122841000003</v>
      </c>
      <c r="Q51" s="36">
        <f>SUMIFS(СВЦЭМ!$D$33:$D$776,СВЦЭМ!$A$33:$A$776,$A51,СВЦЭМ!$B$33:$B$776,Q$47)+'СЕТ СН'!$F$14+СВЦЭМ!$D$10+'СЕТ СН'!$F$6-'СЕТ СН'!$F$26</f>
        <v>756.97809371000005</v>
      </c>
      <c r="R51" s="36">
        <f>SUMIFS(СВЦЭМ!$D$33:$D$776,СВЦЭМ!$A$33:$A$776,$A51,СВЦЭМ!$B$33:$B$776,R$47)+'СЕТ СН'!$F$14+СВЦЭМ!$D$10+'СЕТ СН'!$F$6-'СЕТ СН'!$F$26</f>
        <v>754.50925418000008</v>
      </c>
      <c r="S51" s="36">
        <f>SUMIFS(СВЦЭМ!$D$33:$D$776,СВЦЭМ!$A$33:$A$776,$A51,СВЦЭМ!$B$33:$B$776,S$47)+'СЕТ СН'!$F$14+СВЦЭМ!$D$10+'СЕТ СН'!$F$6-'СЕТ СН'!$F$26</f>
        <v>775.54279158000008</v>
      </c>
      <c r="T51" s="36">
        <f>SUMIFS(СВЦЭМ!$D$33:$D$776,СВЦЭМ!$A$33:$A$776,$A51,СВЦЭМ!$B$33:$B$776,T$47)+'СЕТ СН'!$F$14+СВЦЭМ!$D$10+'СЕТ СН'!$F$6-'СЕТ СН'!$F$26</f>
        <v>770.01506730000006</v>
      </c>
      <c r="U51" s="36">
        <f>SUMIFS(СВЦЭМ!$D$33:$D$776,СВЦЭМ!$A$33:$A$776,$A51,СВЦЭМ!$B$33:$B$776,U$47)+'СЕТ СН'!$F$14+СВЦЭМ!$D$10+'СЕТ СН'!$F$6-'СЕТ СН'!$F$26</f>
        <v>770.06487631000005</v>
      </c>
      <c r="V51" s="36">
        <f>SUMIFS(СВЦЭМ!$D$33:$D$776,СВЦЭМ!$A$33:$A$776,$A51,СВЦЭМ!$B$33:$B$776,V$47)+'СЕТ СН'!$F$14+СВЦЭМ!$D$10+'СЕТ СН'!$F$6-'СЕТ СН'!$F$26</f>
        <v>769.41170875</v>
      </c>
      <c r="W51" s="36">
        <f>SUMIFS(СВЦЭМ!$D$33:$D$776,СВЦЭМ!$A$33:$A$776,$A51,СВЦЭМ!$B$33:$B$776,W$47)+'СЕТ СН'!$F$14+СВЦЭМ!$D$10+'СЕТ СН'!$F$6-'СЕТ СН'!$F$26</f>
        <v>771.07070075000001</v>
      </c>
      <c r="X51" s="36">
        <f>SUMIFS(СВЦЭМ!$D$33:$D$776,СВЦЭМ!$A$33:$A$776,$A51,СВЦЭМ!$B$33:$B$776,X$47)+'СЕТ СН'!$F$14+СВЦЭМ!$D$10+'СЕТ СН'!$F$6-'СЕТ СН'!$F$26</f>
        <v>795.11114986000007</v>
      </c>
      <c r="Y51" s="36">
        <f>SUMIFS(СВЦЭМ!$D$33:$D$776,СВЦЭМ!$A$33:$A$776,$A51,СВЦЭМ!$B$33:$B$776,Y$47)+'СЕТ СН'!$F$14+СВЦЭМ!$D$10+'СЕТ СН'!$F$6-'СЕТ СН'!$F$26</f>
        <v>876.89386902000001</v>
      </c>
    </row>
    <row r="52" spans="1:25" ht="15.75" x14ac:dyDescent="0.2">
      <c r="A52" s="35">
        <f t="shared" si="1"/>
        <v>44048</v>
      </c>
      <c r="B52" s="36">
        <f>SUMIFS(СВЦЭМ!$D$33:$D$776,СВЦЭМ!$A$33:$A$776,$A52,СВЦЭМ!$B$33:$B$776,B$47)+'СЕТ СН'!$F$14+СВЦЭМ!$D$10+'СЕТ СН'!$F$6-'СЕТ СН'!$F$26</f>
        <v>942.47343315000001</v>
      </c>
      <c r="C52" s="36">
        <f>SUMIFS(СВЦЭМ!$D$33:$D$776,СВЦЭМ!$A$33:$A$776,$A52,СВЦЭМ!$B$33:$B$776,C$47)+'СЕТ СН'!$F$14+СВЦЭМ!$D$10+'СЕТ СН'!$F$6-'СЕТ СН'!$F$26</f>
        <v>1014.14232197</v>
      </c>
      <c r="D52" s="36">
        <f>SUMIFS(СВЦЭМ!$D$33:$D$776,СВЦЭМ!$A$33:$A$776,$A52,СВЦЭМ!$B$33:$B$776,D$47)+'СЕТ СН'!$F$14+СВЦЭМ!$D$10+'СЕТ СН'!$F$6-'СЕТ СН'!$F$26</f>
        <v>1028.6239594799999</v>
      </c>
      <c r="E52" s="36">
        <f>SUMIFS(СВЦЭМ!$D$33:$D$776,СВЦЭМ!$A$33:$A$776,$A52,СВЦЭМ!$B$33:$B$776,E$47)+'СЕТ СН'!$F$14+СВЦЭМ!$D$10+'СЕТ СН'!$F$6-'СЕТ СН'!$F$26</f>
        <v>1039.0629371299999</v>
      </c>
      <c r="F52" s="36">
        <f>SUMIFS(СВЦЭМ!$D$33:$D$776,СВЦЭМ!$A$33:$A$776,$A52,СВЦЭМ!$B$33:$B$776,F$47)+'СЕТ СН'!$F$14+СВЦЭМ!$D$10+'СЕТ СН'!$F$6-'СЕТ СН'!$F$26</f>
        <v>1037.1659494400001</v>
      </c>
      <c r="G52" s="36">
        <f>SUMIFS(СВЦЭМ!$D$33:$D$776,СВЦЭМ!$A$33:$A$776,$A52,СВЦЭМ!$B$33:$B$776,G$47)+'СЕТ СН'!$F$14+СВЦЭМ!$D$10+'СЕТ СН'!$F$6-'СЕТ СН'!$F$26</f>
        <v>1050.3395733299999</v>
      </c>
      <c r="H52" s="36">
        <f>SUMIFS(СВЦЭМ!$D$33:$D$776,СВЦЭМ!$A$33:$A$776,$A52,СВЦЭМ!$B$33:$B$776,H$47)+'СЕТ СН'!$F$14+СВЦЭМ!$D$10+'СЕТ СН'!$F$6-'СЕТ СН'!$F$26</f>
        <v>1028.1623452700001</v>
      </c>
      <c r="I52" s="36">
        <f>SUMIFS(СВЦЭМ!$D$33:$D$776,СВЦЭМ!$A$33:$A$776,$A52,СВЦЭМ!$B$33:$B$776,I$47)+'СЕТ СН'!$F$14+СВЦЭМ!$D$10+'СЕТ СН'!$F$6-'СЕТ СН'!$F$26</f>
        <v>994.41534619000004</v>
      </c>
      <c r="J52" s="36">
        <f>SUMIFS(СВЦЭМ!$D$33:$D$776,СВЦЭМ!$A$33:$A$776,$A52,СВЦЭМ!$B$33:$B$776,J$47)+'СЕТ СН'!$F$14+СВЦЭМ!$D$10+'СЕТ СН'!$F$6-'СЕТ СН'!$F$26</f>
        <v>944.55559603000006</v>
      </c>
      <c r="K52" s="36">
        <f>SUMIFS(СВЦЭМ!$D$33:$D$776,СВЦЭМ!$A$33:$A$776,$A52,СВЦЭМ!$B$33:$B$776,K$47)+'СЕТ СН'!$F$14+СВЦЭМ!$D$10+'СЕТ СН'!$F$6-'СЕТ СН'!$F$26</f>
        <v>953.39653389</v>
      </c>
      <c r="L52" s="36">
        <f>SUMIFS(СВЦЭМ!$D$33:$D$776,СВЦЭМ!$A$33:$A$776,$A52,СВЦЭМ!$B$33:$B$776,L$47)+'СЕТ СН'!$F$14+СВЦЭМ!$D$10+'СЕТ СН'!$F$6-'СЕТ СН'!$F$26</f>
        <v>904.09193090000008</v>
      </c>
      <c r="M52" s="36">
        <f>SUMIFS(СВЦЭМ!$D$33:$D$776,СВЦЭМ!$A$33:$A$776,$A52,СВЦЭМ!$B$33:$B$776,M$47)+'СЕТ СН'!$F$14+СВЦЭМ!$D$10+'СЕТ СН'!$F$6-'СЕТ СН'!$F$26</f>
        <v>836.14240494000001</v>
      </c>
      <c r="N52" s="36">
        <f>SUMIFS(СВЦЭМ!$D$33:$D$776,СВЦЭМ!$A$33:$A$776,$A52,СВЦЭМ!$B$33:$B$776,N$47)+'СЕТ СН'!$F$14+СВЦЭМ!$D$10+'СЕТ СН'!$F$6-'СЕТ СН'!$F$26</f>
        <v>787.10704413000008</v>
      </c>
      <c r="O52" s="36">
        <f>SUMIFS(СВЦЭМ!$D$33:$D$776,СВЦЭМ!$A$33:$A$776,$A52,СВЦЭМ!$B$33:$B$776,O$47)+'СЕТ СН'!$F$14+СВЦЭМ!$D$10+'СЕТ СН'!$F$6-'СЕТ СН'!$F$26</f>
        <v>756.90511589000005</v>
      </c>
      <c r="P52" s="36">
        <f>SUMIFS(СВЦЭМ!$D$33:$D$776,СВЦЭМ!$A$33:$A$776,$A52,СВЦЭМ!$B$33:$B$776,P$47)+'СЕТ СН'!$F$14+СВЦЭМ!$D$10+'СЕТ СН'!$F$6-'СЕТ СН'!$F$26</f>
        <v>764.23004975000003</v>
      </c>
      <c r="Q52" s="36">
        <f>SUMIFS(СВЦЭМ!$D$33:$D$776,СВЦЭМ!$A$33:$A$776,$A52,СВЦЭМ!$B$33:$B$776,Q$47)+'СЕТ СН'!$F$14+СВЦЭМ!$D$10+'СЕТ СН'!$F$6-'СЕТ СН'!$F$26</f>
        <v>764.72228614000005</v>
      </c>
      <c r="R52" s="36">
        <f>SUMIFS(СВЦЭМ!$D$33:$D$776,СВЦЭМ!$A$33:$A$776,$A52,СВЦЭМ!$B$33:$B$776,R$47)+'СЕТ СН'!$F$14+СВЦЭМ!$D$10+'СЕТ СН'!$F$6-'СЕТ СН'!$F$26</f>
        <v>759.46802418000004</v>
      </c>
      <c r="S52" s="36">
        <f>SUMIFS(СВЦЭМ!$D$33:$D$776,СВЦЭМ!$A$33:$A$776,$A52,СВЦЭМ!$B$33:$B$776,S$47)+'СЕТ СН'!$F$14+СВЦЭМ!$D$10+'СЕТ СН'!$F$6-'СЕТ СН'!$F$26</f>
        <v>760.67278839000005</v>
      </c>
      <c r="T52" s="36">
        <f>SUMIFS(СВЦЭМ!$D$33:$D$776,СВЦЭМ!$A$33:$A$776,$A52,СВЦЭМ!$B$33:$B$776,T$47)+'СЕТ СН'!$F$14+СВЦЭМ!$D$10+'СЕТ СН'!$F$6-'СЕТ СН'!$F$26</f>
        <v>778.596228</v>
      </c>
      <c r="U52" s="36">
        <f>SUMIFS(СВЦЭМ!$D$33:$D$776,СВЦЭМ!$A$33:$A$776,$A52,СВЦЭМ!$B$33:$B$776,U$47)+'СЕТ СН'!$F$14+СВЦЭМ!$D$10+'СЕТ СН'!$F$6-'СЕТ СН'!$F$26</f>
        <v>785.05583987</v>
      </c>
      <c r="V52" s="36">
        <f>SUMIFS(СВЦЭМ!$D$33:$D$776,СВЦЭМ!$A$33:$A$776,$A52,СВЦЭМ!$B$33:$B$776,V$47)+'СЕТ СН'!$F$14+СВЦЭМ!$D$10+'СЕТ СН'!$F$6-'СЕТ СН'!$F$26</f>
        <v>766.98837833000005</v>
      </c>
      <c r="W52" s="36">
        <f>SUMIFS(СВЦЭМ!$D$33:$D$776,СВЦЭМ!$A$33:$A$776,$A52,СВЦЭМ!$B$33:$B$776,W$47)+'СЕТ СН'!$F$14+СВЦЭМ!$D$10+'СЕТ СН'!$F$6-'СЕТ СН'!$F$26</f>
        <v>765.46126888000003</v>
      </c>
      <c r="X52" s="36">
        <f>SUMIFS(СВЦЭМ!$D$33:$D$776,СВЦЭМ!$A$33:$A$776,$A52,СВЦЭМ!$B$33:$B$776,X$47)+'СЕТ СН'!$F$14+СВЦЭМ!$D$10+'СЕТ СН'!$F$6-'СЕТ СН'!$F$26</f>
        <v>784.85290080000004</v>
      </c>
      <c r="Y52" s="36">
        <f>SUMIFS(СВЦЭМ!$D$33:$D$776,СВЦЭМ!$A$33:$A$776,$A52,СВЦЭМ!$B$33:$B$776,Y$47)+'СЕТ СН'!$F$14+СВЦЭМ!$D$10+'СЕТ СН'!$F$6-'СЕТ СН'!$F$26</f>
        <v>890.61099429000001</v>
      </c>
    </row>
    <row r="53" spans="1:25" ht="15.75" x14ac:dyDescent="0.2">
      <c r="A53" s="35">
        <f t="shared" si="1"/>
        <v>44049</v>
      </c>
      <c r="B53" s="36">
        <f>SUMIFS(СВЦЭМ!$D$33:$D$776,СВЦЭМ!$A$33:$A$776,$A53,СВЦЭМ!$B$33:$B$776,B$47)+'СЕТ СН'!$F$14+СВЦЭМ!$D$10+'СЕТ СН'!$F$6-'СЕТ СН'!$F$26</f>
        <v>993.44166110000003</v>
      </c>
      <c r="C53" s="36">
        <f>SUMIFS(СВЦЭМ!$D$33:$D$776,СВЦЭМ!$A$33:$A$776,$A53,СВЦЭМ!$B$33:$B$776,C$47)+'СЕТ СН'!$F$14+СВЦЭМ!$D$10+'СЕТ СН'!$F$6-'СЕТ СН'!$F$26</f>
        <v>1044.67855637</v>
      </c>
      <c r="D53" s="36">
        <f>SUMIFS(СВЦЭМ!$D$33:$D$776,СВЦЭМ!$A$33:$A$776,$A53,СВЦЭМ!$B$33:$B$776,D$47)+'СЕТ СН'!$F$14+СВЦЭМ!$D$10+'СЕТ СН'!$F$6-'СЕТ СН'!$F$26</f>
        <v>1066.0860808299999</v>
      </c>
      <c r="E53" s="36">
        <f>SUMIFS(СВЦЭМ!$D$33:$D$776,СВЦЭМ!$A$33:$A$776,$A53,СВЦЭМ!$B$33:$B$776,E$47)+'СЕТ СН'!$F$14+СВЦЭМ!$D$10+'СЕТ СН'!$F$6-'СЕТ СН'!$F$26</f>
        <v>1060.98755695</v>
      </c>
      <c r="F53" s="36">
        <f>SUMIFS(СВЦЭМ!$D$33:$D$776,СВЦЭМ!$A$33:$A$776,$A53,СВЦЭМ!$B$33:$B$776,F$47)+'СЕТ СН'!$F$14+СВЦЭМ!$D$10+'СЕТ СН'!$F$6-'СЕТ СН'!$F$26</f>
        <v>1051.8013033299999</v>
      </c>
      <c r="G53" s="36">
        <f>SUMIFS(СВЦЭМ!$D$33:$D$776,СВЦЭМ!$A$33:$A$776,$A53,СВЦЭМ!$B$33:$B$776,G$47)+'СЕТ СН'!$F$14+СВЦЭМ!$D$10+'СЕТ СН'!$F$6-'СЕТ СН'!$F$26</f>
        <v>1060.2437455899999</v>
      </c>
      <c r="H53" s="36">
        <f>SUMIFS(СВЦЭМ!$D$33:$D$776,СВЦЭМ!$A$33:$A$776,$A53,СВЦЭМ!$B$33:$B$776,H$47)+'СЕТ СН'!$F$14+СВЦЭМ!$D$10+'СЕТ СН'!$F$6-'СЕТ СН'!$F$26</f>
        <v>1057.9620738199999</v>
      </c>
      <c r="I53" s="36">
        <f>SUMIFS(СВЦЭМ!$D$33:$D$776,СВЦЭМ!$A$33:$A$776,$A53,СВЦЭМ!$B$33:$B$776,I$47)+'СЕТ СН'!$F$14+СВЦЭМ!$D$10+'СЕТ СН'!$F$6-'СЕТ СН'!$F$26</f>
        <v>1007.7273930900001</v>
      </c>
      <c r="J53" s="36">
        <f>SUMIFS(СВЦЭМ!$D$33:$D$776,СВЦЭМ!$A$33:$A$776,$A53,СВЦЭМ!$B$33:$B$776,J$47)+'СЕТ СН'!$F$14+СВЦЭМ!$D$10+'СЕТ СН'!$F$6-'СЕТ СН'!$F$26</f>
        <v>949.31544125000005</v>
      </c>
      <c r="K53" s="36">
        <f>SUMIFS(СВЦЭМ!$D$33:$D$776,СВЦЭМ!$A$33:$A$776,$A53,СВЦЭМ!$B$33:$B$776,K$47)+'СЕТ СН'!$F$14+СВЦЭМ!$D$10+'СЕТ СН'!$F$6-'СЕТ СН'!$F$26</f>
        <v>915.55114135999997</v>
      </c>
      <c r="L53" s="36">
        <f>SUMIFS(СВЦЭМ!$D$33:$D$776,СВЦЭМ!$A$33:$A$776,$A53,СВЦЭМ!$B$33:$B$776,L$47)+'СЕТ СН'!$F$14+СВЦЭМ!$D$10+'СЕТ СН'!$F$6-'СЕТ СН'!$F$26</f>
        <v>901.68237366000005</v>
      </c>
      <c r="M53" s="36">
        <f>SUMIFS(СВЦЭМ!$D$33:$D$776,СВЦЭМ!$A$33:$A$776,$A53,СВЦЭМ!$B$33:$B$776,M$47)+'СЕТ СН'!$F$14+СВЦЭМ!$D$10+'СЕТ СН'!$F$6-'СЕТ СН'!$F$26</f>
        <v>828.53469061999999</v>
      </c>
      <c r="N53" s="36">
        <f>SUMIFS(СВЦЭМ!$D$33:$D$776,СВЦЭМ!$A$33:$A$776,$A53,СВЦЭМ!$B$33:$B$776,N$47)+'СЕТ СН'!$F$14+СВЦЭМ!$D$10+'СЕТ СН'!$F$6-'СЕТ СН'!$F$26</f>
        <v>768.49477889000002</v>
      </c>
      <c r="O53" s="36">
        <f>SUMIFS(СВЦЭМ!$D$33:$D$776,СВЦЭМ!$A$33:$A$776,$A53,СВЦЭМ!$B$33:$B$776,O$47)+'СЕТ СН'!$F$14+СВЦЭМ!$D$10+'СЕТ СН'!$F$6-'СЕТ СН'!$F$26</f>
        <v>742.05923159999998</v>
      </c>
      <c r="P53" s="36">
        <f>SUMIFS(СВЦЭМ!$D$33:$D$776,СВЦЭМ!$A$33:$A$776,$A53,СВЦЭМ!$B$33:$B$776,P$47)+'СЕТ СН'!$F$14+СВЦЭМ!$D$10+'СЕТ СН'!$F$6-'СЕТ СН'!$F$26</f>
        <v>746.63304311000002</v>
      </c>
      <c r="Q53" s="36">
        <f>SUMIFS(СВЦЭМ!$D$33:$D$776,СВЦЭМ!$A$33:$A$776,$A53,СВЦЭМ!$B$33:$B$776,Q$47)+'СЕТ СН'!$F$14+СВЦЭМ!$D$10+'СЕТ СН'!$F$6-'СЕТ СН'!$F$26</f>
        <v>748.48044849000007</v>
      </c>
      <c r="R53" s="36">
        <f>SUMIFS(СВЦЭМ!$D$33:$D$776,СВЦЭМ!$A$33:$A$776,$A53,СВЦЭМ!$B$33:$B$776,R$47)+'СЕТ СН'!$F$14+СВЦЭМ!$D$10+'СЕТ СН'!$F$6-'СЕТ СН'!$F$26</f>
        <v>751.37756618000003</v>
      </c>
      <c r="S53" s="36">
        <f>SUMIFS(СВЦЭМ!$D$33:$D$776,СВЦЭМ!$A$33:$A$776,$A53,СВЦЭМ!$B$33:$B$776,S$47)+'СЕТ СН'!$F$14+СВЦЭМ!$D$10+'СЕТ СН'!$F$6-'СЕТ СН'!$F$26</f>
        <v>753.25735640000005</v>
      </c>
      <c r="T53" s="36">
        <f>SUMIFS(СВЦЭМ!$D$33:$D$776,СВЦЭМ!$A$33:$A$776,$A53,СВЦЭМ!$B$33:$B$776,T$47)+'СЕТ СН'!$F$14+СВЦЭМ!$D$10+'СЕТ СН'!$F$6-'СЕТ СН'!$F$26</f>
        <v>747.67104433000009</v>
      </c>
      <c r="U53" s="36">
        <f>SUMIFS(СВЦЭМ!$D$33:$D$776,СВЦЭМ!$A$33:$A$776,$A53,СВЦЭМ!$B$33:$B$776,U$47)+'СЕТ СН'!$F$14+СВЦЭМ!$D$10+'СЕТ СН'!$F$6-'СЕТ СН'!$F$26</f>
        <v>744.18324063</v>
      </c>
      <c r="V53" s="36">
        <f>SUMIFS(СВЦЭМ!$D$33:$D$776,СВЦЭМ!$A$33:$A$776,$A53,СВЦЭМ!$B$33:$B$776,V$47)+'СЕТ СН'!$F$14+СВЦЭМ!$D$10+'СЕТ СН'!$F$6-'СЕТ СН'!$F$26</f>
        <v>751.69387470000004</v>
      </c>
      <c r="W53" s="36">
        <f>SUMIFS(СВЦЭМ!$D$33:$D$776,СВЦЭМ!$A$33:$A$776,$A53,СВЦЭМ!$B$33:$B$776,W$47)+'СЕТ СН'!$F$14+СВЦЭМ!$D$10+'СЕТ СН'!$F$6-'СЕТ СН'!$F$26</f>
        <v>744.65361417000008</v>
      </c>
      <c r="X53" s="36">
        <f>SUMIFS(СВЦЭМ!$D$33:$D$776,СВЦЭМ!$A$33:$A$776,$A53,СВЦЭМ!$B$33:$B$776,X$47)+'СЕТ СН'!$F$14+СВЦЭМ!$D$10+'СЕТ СН'!$F$6-'СЕТ СН'!$F$26</f>
        <v>786.66598147000002</v>
      </c>
      <c r="Y53" s="36">
        <f>SUMIFS(СВЦЭМ!$D$33:$D$776,СВЦЭМ!$A$33:$A$776,$A53,СВЦЭМ!$B$33:$B$776,Y$47)+'СЕТ СН'!$F$14+СВЦЭМ!$D$10+'СЕТ СН'!$F$6-'СЕТ СН'!$F$26</f>
        <v>886.91929809999999</v>
      </c>
    </row>
    <row r="54" spans="1:25" ht="15.75" x14ac:dyDescent="0.2">
      <c r="A54" s="35">
        <f t="shared" si="1"/>
        <v>44050</v>
      </c>
      <c r="B54" s="36">
        <f>SUMIFS(СВЦЭМ!$D$33:$D$776,СВЦЭМ!$A$33:$A$776,$A54,СВЦЭМ!$B$33:$B$776,B$47)+'СЕТ СН'!$F$14+СВЦЭМ!$D$10+'СЕТ СН'!$F$6-'СЕТ СН'!$F$26</f>
        <v>934.37819233000005</v>
      </c>
      <c r="C54" s="36">
        <f>SUMIFS(СВЦЭМ!$D$33:$D$776,СВЦЭМ!$A$33:$A$776,$A54,СВЦЭМ!$B$33:$B$776,C$47)+'СЕТ СН'!$F$14+СВЦЭМ!$D$10+'СЕТ СН'!$F$6-'СЕТ СН'!$F$26</f>
        <v>981.33284650000007</v>
      </c>
      <c r="D54" s="36">
        <f>SUMIFS(СВЦЭМ!$D$33:$D$776,СВЦЭМ!$A$33:$A$776,$A54,СВЦЭМ!$B$33:$B$776,D$47)+'СЕТ СН'!$F$14+СВЦЭМ!$D$10+'СЕТ СН'!$F$6-'СЕТ СН'!$F$26</f>
        <v>994.35710375000008</v>
      </c>
      <c r="E54" s="36">
        <f>SUMIFS(СВЦЭМ!$D$33:$D$776,СВЦЭМ!$A$33:$A$776,$A54,СВЦЭМ!$B$33:$B$776,E$47)+'СЕТ СН'!$F$14+СВЦЭМ!$D$10+'СЕТ СН'!$F$6-'СЕТ СН'!$F$26</f>
        <v>1021.25686217</v>
      </c>
      <c r="F54" s="36">
        <f>SUMIFS(СВЦЭМ!$D$33:$D$776,СВЦЭМ!$A$33:$A$776,$A54,СВЦЭМ!$B$33:$B$776,F$47)+'СЕТ СН'!$F$14+СВЦЭМ!$D$10+'СЕТ СН'!$F$6-'СЕТ СН'!$F$26</f>
        <v>1027.70094045</v>
      </c>
      <c r="G54" s="36">
        <f>SUMIFS(СВЦЭМ!$D$33:$D$776,СВЦЭМ!$A$33:$A$776,$A54,СВЦЭМ!$B$33:$B$776,G$47)+'СЕТ СН'!$F$14+СВЦЭМ!$D$10+'СЕТ СН'!$F$6-'СЕТ СН'!$F$26</f>
        <v>1018.9659331500001</v>
      </c>
      <c r="H54" s="36">
        <f>SUMIFS(СВЦЭМ!$D$33:$D$776,СВЦЭМ!$A$33:$A$776,$A54,СВЦЭМ!$B$33:$B$776,H$47)+'СЕТ СН'!$F$14+СВЦЭМ!$D$10+'СЕТ СН'!$F$6-'СЕТ СН'!$F$26</f>
        <v>986.53238758999998</v>
      </c>
      <c r="I54" s="36">
        <f>SUMIFS(СВЦЭМ!$D$33:$D$776,СВЦЭМ!$A$33:$A$776,$A54,СВЦЭМ!$B$33:$B$776,I$47)+'СЕТ СН'!$F$14+СВЦЭМ!$D$10+'СЕТ СН'!$F$6-'СЕТ СН'!$F$26</f>
        <v>960.25932865000004</v>
      </c>
      <c r="J54" s="36">
        <f>SUMIFS(СВЦЭМ!$D$33:$D$776,СВЦЭМ!$A$33:$A$776,$A54,СВЦЭМ!$B$33:$B$776,J$47)+'СЕТ СН'!$F$14+СВЦЭМ!$D$10+'СЕТ СН'!$F$6-'СЕТ СН'!$F$26</f>
        <v>928.42979205000006</v>
      </c>
      <c r="K54" s="36">
        <f>SUMIFS(СВЦЭМ!$D$33:$D$776,СВЦЭМ!$A$33:$A$776,$A54,СВЦЭМ!$B$33:$B$776,K$47)+'СЕТ СН'!$F$14+СВЦЭМ!$D$10+'СЕТ СН'!$F$6-'СЕТ СН'!$F$26</f>
        <v>932.40805604000002</v>
      </c>
      <c r="L54" s="36">
        <f>SUMIFS(СВЦЭМ!$D$33:$D$776,СВЦЭМ!$A$33:$A$776,$A54,СВЦЭМ!$B$33:$B$776,L$47)+'СЕТ СН'!$F$14+СВЦЭМ!$D$10+'СЕТ СН'!$F$6-'СЕТ СН'!$F$26</f>
        <v>906.78173931000003</v>
      </c>
      <c r="M54" s="36">
        <f>SUMIFS(СВЦЭМ!$D$33:$D$776,СВЦЭМ!$A$33:$A$776,$A54,СВЦЭМ!$B$33:$B$776,M$47)+'СЕТ СН'!$F$14+СВЦЭМ!$D$10+'СЕТ СН'!$F$6-'СЕТ СН'!$F$26</f>
        <v>872.02463310000007</v>
      </c>
      <c r="N54" s="36">
        <f>SUMIFS(СВЦЭМ!$D$33:$D$776,СВЦЭМ!$A$33:$A$776,$A54,СВЦЭМ!$B$33:$B$776,N$47)+'СЕТ СН'!$F$14+СВЦЭМ!$D$10+'СЕТ СН'!$F$6-'СЕТ СН'!$F$26</f>
        <v>819.52219682999998</v>
      </c>
      <c r="O54" s="36">
        <f>SUMIFS(СВЦЭМ!$D$33:$D$776,СВЦЭМ!$A$33:$A$776,$A54,СВЦЭМ!$B$33:$B$776,O$47)+'СЕТ СН'!$F$14+СВЦЭМ!$D$10+'СЕТ СН'!$F$6-'СЕТ СН'!$F$26</f>
        <v>788.35016614000006</v>
      </c>
      <c r="P54" s="36">
        <f>SUMIFS(СВЦЭМ!$D$33:$D$776,СВЦЭМ!$A$33:$A$776,$A54,СВЦЭМ!$B$33:$B$776,P$47)+'СЕТ СН'!$F$14+СВЦЭМ!$D$10+'СЕТ СН'!$F$6-'СЕТ СН'!$F$26</f>
        <v>792.46483953000006</v>
      </c>
      <c r="Q54" s="36">
        <f>SUMIFS(СВЦЭМ!$D$33:$D$776,СВЦЭМ!$A$33:$A$776,$A54,СВЦЭМ!$B$33:$B$776,Q$47)+'СЕТ СН'!$F$14+СВЦЭМ!$D$10+'СЕТ СН'!$F$6-'СЕТ СН'!$F$26</f>
        <v>794.79491732000008</v>
      </c>
      <c r="R54" s="36">
        <f>SUMIFS(СВЦЭМ!$D$33:$D$776,СВЦЭМ!$A$33:$A$776,$A54,СВЦЭМ!$B$33:$B$776,R$47)+'СЕТ СН'!$F$14+СВЦЭМ!$D$10+'СЕТ СН'!$F$6-'СЕТ СН'!$F$26</f>
        <v>804.19680440000002</v>
      </c>
      <c r="S54" s="36">
        <f>SUMIFS(СВЦЭМ!$D$33:$D$776,СВЦЭМ!$A$33:$A$776,$A54,СВЦЭМ!$B$33:$B$776,S$47)+'СЕТ СН'!$F$14+СВЦЭМ!$D$10+'СЕТ СН'!$F$6-'СЕТ СН'!$F$26</f>
        <v>806.00572190000003</v>
      </c>
      <c r="T54" s="36">
        <f>SUMIFS(СВЦЭМ!$D$33:$D$776,СВЦЭМ!$A$33:$A$776,$A54,СВЦЭМ!$B$33:$B$776,T$47)+'СЕТ СН'!$F$14+СВЦЭМ!$D$10+'СЕТ СН'!$F$6-'СЕТ СН'!$F$26</f>
        <v>793.93832035000003</v>
      </c>
      <c r="U54" s="36">
        <f>SUMIFS(СВЦЭМ!$D$33:$D$776,СВЦЭМ!$A$33:$A$776,$A54,СВЦЭМ!$B$33:$B$776,U$47)+'СЕТ СН'!$F$14+СВЦЭМ!$D$10+'СЕТ СН'!$F$6-'СЕТ СН'!$F$26</f>
        <v>804.81863327000008</v>
      </c>
      <c r="V54" s="36">
        <f>SUMIFS(СВЦЭМ!$D$33:$D$776,СВЦЭМ!$A$33:$A$776,$A54,СВЦЭМ!$B$33:$B$776,V$47)+'СЕТ СН'!$F$14+СВЦЭМ!$D$10+'СЕТ СН'!$F$6-'СЕТ СН'!$F$26</f>
        <v>821.73930444000007</v>
      </c>
      <c r="W54" s="36">
        <f>SUMIFS(СВЦЭМ!$D$33:$D$776,СВЦЭМ!$A$33:$A$776,$A54,СВЦЭМ!$B$33:$B$776,W$47)+'СЕТ СН'!$F$14+СВЦЭМ!$D$10+'СЕТ СН'!$F$6-'СЕТ СН'!$F$26</f>
        <v>809.48155298000006</v>
      </c>
      <c r="X54" s="36">
        <f>SUMIFS(СВЦЭМ!$D$33:$D$776,СВЦЭМ!$A$33:$A$776,$A54,СВЦЭМ!$B$33:$B$776,X$47)+'СЕТ СН'!$F$14+СВЦЭМ!$D$10+'СЕТ СН'!$F$6-'СЕТ СН'!$F$26</f>
        <v>840.65437108000003</v>
      </c>
      <c r="Y54" s="36">
        <f>SUMIFS(СВЦЭМ!$D$33:$D$776,СВЦЭМ!$A$33:$A$776,$A54,СВЦЭМ!$B$33:$B$776,Y$47)+'СЕТ СН'!$F$14+СВЦЭМ!$D$10+'СЕТ СН'!$F$6-'СЕТ СН'!$F$26</f>
        <v>925.44346007000001</v>
      </c>
    </row>
    <row r="55" spans="1:25" ht="15.75" x14ac:dyDescent="0.2">
      <c r="A55" s="35">
        <f t="shared" si="1"/>
        <v>44051</v>
      </c>
      <c r="B55" s="36">
        <f>SUMIFS(СВЦЭМ!$D$33:$D$776,СВЦЭМ!$A$33:$A$776,$A55,СВЦЭМ!$B$33:$B$776,B$47)+'СЕТ СН'!$F$14+СВЦЭМ!$D$10+'СЕТ СН'!$F$6-'СЕТ СН'!$F$26</f>
        <v>999.72047937000002</v>
      </c>
      <c r="C55" s="36">
        <f>SUMIFS(СВЦЭМ!$D$33:$D$776,СВЦЭМ!$A$33:$A$776,$A55,СВЦЭМ!$B$33:$B$776,C$47)+'СЕТ СН'!$F$14+СВЦЭМ!$D$10+'СЕТ СН'!$F$6-'СЕТ СН'!$F$26</f>
        <v>1022.61067484</v>
      </c>
      <c r="D55" s="36">
        <f>SUMIFS(СВЦЭМ!$D$33:$D$776,СВЦЭМ!$A$33:$A$776,$A55,СВЦЭМ!$B$33:$B$776,D$47)+'СЕТ СН'!$F$14+СВЦЭМ!$D$10+'СЕТ СН'!$F$6-'СЕТ СН'!$F$26</f>
        <v>1025.07096198</v>
      </c>
      <c r="E55" s="36">
        <f>SUMIFS(СВЦЭМ!$D$33:$D$776,СВЦЭМ!$A$33:$A$776,$A55,СВЦЭМ!$B$33:$B$776,E$47)+'СЕТ СН'!$F$14+СВЦЭМ!$D$10+'СЕТ СН'!$F$6-'СЕТ СН'!$F$26</f>
        <v>1044.86766186</v>
      </c>
      <c r="F55" s="36">
        <f>SUMIFS(СВЦЭМ!$D$33:$D$776,СВЦЭМ!$A$33:$A$776,$A55,СВЦЭМ!$B$33:$B$776,F$47)+'СЕТ СН'!$F$14+СВЦЭМ!$D$10+'СЕТ СН'!$F$6-'СЕТ СН'!$F$26</f>
        <v>1042.9983442499999</v>
      </c>
      <c r="G55" s="36">
        <f>SUMIFS(СВЦЭМ!$D$33:$D$776,СВЦЭМ!$A$33:$A$776,$A55,СВЦЭМ!$B$33:$B$776,G$47)+'СЕТ СН'!$F$14+СВЦЭМ!$D$10+'СЕТ СН'!$F$6-'СЕТ СН'!$F$26</f>
        <v>1043.16235102</v>
      </c>
      <c r="H55" s="36">
        <f>SUMIFS(СВЦЭМ!$D$33:$D$776,СВЦЭМ!$A$33:$A$776,$A55,СВЦЭМ!$B$33:$B$776,H$47)+'СЕТ СН'!$F$14+СВЦЭМ!$D$10+'СЕТ СН'!$F$6-'СЕТ СН'!$F$26</f>
        <v>1031.2396847099999</v>
      </c>
      <c r="I55" s="36">
        <f>SUMIFS(СВЦЭМ!$D$33:$D$776,СВЦЭМ!$A$33:$A$776,$A55,СВЦЭМ!$B$33:$B$776,I$47)+'СЕТ СН'!$F$14+СВЦЭМ!$D$10+'СЕТ СН'!$F$6-'СЕТ СН'!$F$26</f>
        <v>995.94909342000005</v>
      </c>
      <c r="J55" s="36">
        <f>SUMIFS(СВЦЭМ!$D$33:$D$776,СВЦЭМ!$A$33:$A$776,$A55,СВЦЭМ!$B$33:$B$776,J$47)+'СЕТ СН'!$F$14+СВЦЭМ!$D$10+'СЕТ СН'!$F$6-'СЕТ СН'!$F$26</f>
        <v>978.50565388000007</v>
      </c>
      <c r="K55" s="36">
        <f>SUMIFS(СВЦЭМ!$D$33:$D$776,СВЦЭМ!$A$33:$A$776,$A55,СВЦЭМ!$B$33:$B$776,K$47)+'СЕТ СН'!$F$14+СВЦЭМ!$D$10+'СЕТ СН'!$F$6-'СЕТ СН'!$F$26</f>
        <v>959.39479075000008</v>
      </c>
      <c r="L55" s="36">
        <f>SUMIFS(СВЦЭМ!$D$33:$D$776,СВЦЭМ!$A$33:$A$776,$A55,СВЦЭМ!$B$33:$B$776,L$47)+'СЕТ СН'!$F$14+СВЦЭМ!$D$10+'СЕТ СН'!$F$6-'СЕТ СН'!$F$26</f>
        <v>916.1220687</v>
      </c>
      <c r="M55" s="36">
        <f>SUMIFS(СВЦЭМ!$D$33:$D$776,СВЦЭМ!$A$33:$A$776,$A55,СВЦЭМ!$B$33:$B$776,M$47)+'СЕТ СН'!$F$14+СВЦЭМ!$D$10+'СЕТ СН'!$F$6-'СЕТ СН'!$F$26</f>
        <v>823.36108989000002</v>
      </c>
      <c r="N55" s="36">
        <f>SUMIFS(СВЦЭМ!$D$33:$D$776,СВЦЭМ!$A$33:$A$776,$A55,СВЦЭМ!$B$33:$B$776,N$47)+'СЕТ СН'!$F$14+СВЦЭМ!$D$10+'СЕТ СН'!$F$6-'СЕТ СН'!$F$26</f>
        <v>779.26976941999999</v>
      </c>
      <c r="O55" s="36">
        <f>SUMIFS(СВЦЭМ!$D$33:$D$776,СВЦЭМ!$A$33:$A$776,$A55,СВЦЭМ!$B$33:$B$776,O$47)+'СЕТ СН'!$F$14+СВЦЭМ!$D$10+'СЕТ СН'!$F$6-'СЕТ СН'!$F$26</f>
        <v>762.13200465</v>
      </c>
      <c r="P55" s="36">
        <f>SUMIFS(СВЦЭМ!$D$33:$D$776,СВЦЭМ!$A$33:$A$776,$A55,СВЦЭМ!$B$33:$B$776,P$47)+'СЕТ СН'!$F$14+СВЦЭМ!$D$10+'СЕТ СН'!$F$6-'СЕТ СН'!$F$26</f>
        <v>761.12337535000006</v>
      </c>
      <c r="Q55" s="36">
        <f>SUMIFS(СВЦЭМ!$D$33:$D$776,СВЦЭМ!$A$33:$A$776,$A55,СВЦЭМ!$B$33:$B$776,Q$47)+'СЕТ СН'!$F$14+СВЦЭМ!$D$10+'СЕТ СН'!$F$6-'СЕТ СН'!$F$26</f>
        <v>772.27747187</v>
      </c>
      <c r="R55" s="36">
        <f>SUMIFS(СВЦЭМ!$D$33:$D$776,СВЦЭМ!$A$33:$A$776,$A55,СВЦЭМ!$B$33:$B$776,R$47)+'СЕТ СН'!$F$14+СВЦЭМ!$D$10+'СЕТ СН'!$F$6-'СЕТ СН'!$F$26</f>
        <v>755.19784852999999</v>
      </c>
      <c r="S55" s="36">
        <f>SUMIFS(СВЦЭМ!$D$33:$D$776,СВЦЭМ!$A$33:$A$776,$A55,СВЦЭМ!$B$33:$B$776,S$47)+'СЕТ СН'!$F$14+СВЦЭМ!$D$10+'СЕТ СН'!$F$6-'СЕТ СН'!$F$26</f>
        <v>763.40678648000005</v>
      </c>
      <c r="T55" s="36">
        <f>SUMIFS(СВЦЭМ!$D$33:$D$776,СВЦЭМ!$A$33:$A$776,$A55,СВЦЭМ!$B$33:$B$776,T$47)+'СЕТ СН'!$F$14+СВЦЭМ!$D$10+'СЕТ СН'!$F$6-'СЕТ СН'!$F$26</f>
        <v>780.06730664000008</v>
      </c>
      <c r="U55" s="36">
        <f>SUMIFS(СВЦЭМ!$D$33:$D$776,СВЦЭМ!$A$33:$A$776,$A55,СВЦЭМ!$B$33:$B$776,U$47)+'СЕТ СН'!$F$14+СВЦЭМ!$D$10+'СЕТ СН'!$F$6-'СЕТ СН'!$F$26</f>
        <v>786.73391362000007</v>
      </c>
      <c r="V55" s="36">
        <f>SUMIFS(СВЦЭМ!$D$33:$D$776,СВЦЭМ!$A$33:$A$776,$A55,СВЦЭМ!$B$33:$B$776,V$47)+'СЕТ СН'!$F$14+СВЦЭМ!$D$10+'СЕТ СН'!$F$6-'СЕТ СН'!$F$26</f>
        <v>774.86078888999998</v>
      </c>
      <c r="W55" s="36">
        <f>SUMIFS(СВЦЭМ!$D$33:$D$776,СВЦЭМ!$A$33:$A$776,$A55,СВЦЭМ!$B$33:$B$776,W$47)+'СЕТ СН'!$F$14+СВЦЭМ!$D$10+'СЕТ СН'!$F$6-'СЕТ СН'!$F$26</f>
        <v>763.12524570000005</v>
      </c>
      <c r="X55" s="36">
        <f>SUMIFS(СВЦЭМ!$D$33:$D$776,СВЦЭМ!$A$33:$A$776,$A55,СВЦЭМ!$B$33:$B$776,X$47)+'СЕТ СН'!$F$14+СВЦЭМ!$D$10+'СЕТ СН'!$F$6-'СЕТ СН'!$F$26</f>
        <v>787.55769475</v>
      </c>
      <c r="Y55" s="36">
        <f>SUMIFS(СВЦЭМ!$D$33:$D$776,СВЦЭМ!$A$33:$A$776,$A55,СВЦЭМ!$B$33:$B$776,Y$47)+'СЕТ СН'!$F$14+СВЦЭМ!$D$10+'СЕТ СН'!$F$6-'СЕТ СН'!$F$26</f>
        <v>884.33833522999998</v>
      </c>
    </row>
    <row r="56" spans="1:25" ht="15.75" x14ac:dyDescent="0.2">
      <c r="A56" s="35">
        <f t="shared" si="1"/>
        <v>44052</v>
      </c>
      <c r="B56" s="36">
        <f>SUMIFS(СВЦЭМ!$D$33:$D$776,СВЦЭМ!$A$33:$A$776,$A56,СВЦЭМ!$B$33:$B$776,B$47)+'СЕТ СН'!$F$14+СВЦЭМ!$D$10+'СЕТ СН'!$F$6-'СЕТ СН'!$F$26</f>
        <v>971.22478007000007</v>
      </c>
      <c r="C56" s="36">
        <f>SUMIFS(СВЦЭМ!$D$33:$D$776,СВЦЭМ!$A$33:$A$776,$A56,СВЦЭМ!$B$33:$B$776,C$47)+'СЕТ СН'!$F$14+СВЦЭМ!$D$10+'СЕТ СН'!$F$6-'СЕТ СН'!$F$26</f>
        <v>1054.3748051499999</v>
      </c>
      <c r="D56" s="36">
        <f>SUMIFS(СВЦЭМ!$D$33:$D$776,СВЦЭМ!$A$33:$A$776,$A56,СВЦЭМ!$B$33:$B$776,D$47)+'СЕТ СН'!$F$14+СВЦЭМ!$D$10+'СЕТ СН'!$F$6-'СЕТ СН'!$F$26</f>
        <v>1047.77930722</v>
      </c>
      <c r="E56" s="36">
        <f>SUMIFS(СВЦЭМ!$D$33:$D$776,СВЦЭМ!$A$33:$A$776,$A56,СВЦЭМ!$B$33:$B$776,E$47)+'СЕТ СН'!$F$14+СВЦЭМ!$D$10+'СЕТ СН'!$F$6-'СЕТ СН'!$F$26</f>
        <v>1042.6655153699999</v>
      </c>
      <c r="F56" s="36">
        <f>SUMIFS(СВЦЭМ!$D$33:$D$776,СВЦЭМ!$A$33:$A$776,$A56,СВЦЭМ!$B$33:$B$776,F$47)+'СЕТ СН'!$F$14+СВЦЭМ!$D$10+'СЕТ СН'!$F$6-'СЕТ СН'!$F$26</f>
        <v>1036.89262136</v>
      </c>
      <c r="G56" s="36">
        <f>SUMIFS(СВЦЭМ!$D$33:$D$776,СВЦЭМ!$A$33:$A$776,$A56,СВЦЭМ!$B$33:$B$776,G$47)+'СЕТ СН'!$F$14+СВЦЭМ!$D$10+'СЕТ СН'!$F$6-'СЕТ СН'!$F$26</f>
        <v>1043.52900067</v>
      </c>
      <c r="H56" s="36">
        <f>SUMIFS(СВЦЭМ!$D$33:$D$776,СВЦЭМ!$A$33:$A$776,$A56,СВЦЭМ!$B$33:$B$776,H$47)+'СЕТ СН'!$F$14+СВЦЭМ!$D$10+'СЕТ СН'!$F$6-'СЕТ СН'!$F$26</f>
        <v>1055.0308868499999</v>
      </c>
      <c r="I56" s="36">
        <f>SUMIFS(СВЦЭМ!$D$33:$D$776,СВЦЭМ!$A$33:$A$776,$A56,СВЦЭМ!$B$33:$B$776,I$47)+'СЕТ СН'!$F$14+СВЦЭМ!$D$10+'СЕТ СН'!$F$6-'СЕТ СН'!$F$26</f>
        <v>1051.4552158700001</v>
      </c>
      <c r="J56" s="36">
        <f>SUMIFS(СВЦЭМ!$D$33:$D$776,СВЦЭМ!$A$33:$A$776,$A56,СВЦЭМ!$B$33:$B$776,J$47)+'СЕТ СН'!$F$14+СВЦЭМ!$D$10+'СЕТ СН'!$F$6-'СЕТ СН'!$F$26</f>
        <v>1001.54161501</v>
      </c>
      <c r="K56" s="36">
        <f>SUMIFS(СВЦЭМ!$D$33:$D$776,СВЦЭМ!$A$33:$A$776,$A56,СВЦЭМ!$B$33:$B$776,K$47)+'СЕТ СН'!$F$14+СВЦЭМ!$D$10+'СЕТ СН'!$F$6-'СЕТ СН'!$F$26</f>
        <v>959.23845537</v>
      </c>
      <c r="L56" s="36">
        <f>SUMIFS(СВЦЭМ!$D$33:$D$776,СВЦЭМ!$A$33:$A$776,$A56,СВЦЭМ!$B$33:$B$776,L$47)+'СЕТ СН'!$F$14+СВЦЭМ!$D$10+'СЕТ СН'!$F$6-'СЕТ СН'!$F$26</f>
        <v>913.48784015000001</v>
      </c>
      <c r="M56" s="36">
        <f>SUMIFS(СВЦЭМ!$D$33:$D$776,СВЦЭМ!$A$33:$A$776,$A56,СВЦЭМ!$B$33:$B$776,M$47)+'СЕТ СН'!$F$14+СВЦЭМ!$D$10+'СЕТ СН'!$F$6-'СЕТ СН'!$F$26</f>
        <v>827.72258083999998</v>
      </c>
      <c r="N56" s="36">
        <f>SUMIFS(СВЦЭМ!$D$33:$D$776,СВЦЭМ!$A$33:$A$776,$A56,СВЦЭМ!$B$33:$B$776,N$47)+'СЕТ СН'!$F$14+СВЦЭМ!$D$10+'СЕТ СН'!$F$6-'СЕТ СН'!$F$26</f>
        <v>775.58608495999999</v>
      </c>
      <c r="O56" s="36">
        <f>SUMIFS(СВЦЭМ!$D$33:$D$776,СВЦЭМ!$A$33:$A$776,$A56,СВЦЭМ!$B$33:$B$776,O$47)+'СЕТ СН'!$F$14+СВЦЭМ!$D$10+'СЕТ СН'!$F$6-'СЕТ СН'!$F$26</f>
        <v>743.38274605000004</v>
      </c>
      <c r="P56" s="36">
        <f>SUMIFS(СВЦЭМ!$D$33:$D$776,СВЦЭМ!$A$33:$A$776,$A56,СВЦЭМ!$B$33:$B$776,P$47)+'СЕТ СН'!$F$14+СВЦЭМ!$D$10+'СЕТ СН'!$F$6-'СЕТ СН'!$F$26</f>
        <v>745.97645355999998</v>
      </c>
      <c r="Q56" s="36">
        <f>SUMIFS(СВЦЭМ!$D$33:$D$776,СВЦЭМ!$A$33:$A$776,$A56,СВЦЭМ!$B$33:$B$776,Q$47)+'СЕТ СН'!$F$14+СВЦЭМ!$D$10+'СЕТ СН'!$F$6-'СЕТ СН'!$F$26</f>
        <v>763.90850496000007</v>
      </c>
      <c r="R56" s="36">
        <f>SUMIFS(СВЦЭМ!$D$33:$D$776,СВЦЭМ!$A$33:$A$776,$A56,СВЦЭМ!$B$33:$B$776,R$47)+'СЕТ СН'!$F$14+СВЦЭМ!$D$10+'СЕТ СН'!$F$6-'СЕТ СН'!$F$26</f>
        <v>750.60735653000006</v>
      </c>
      <c r="S56" s="36">
        <f>SUMIFS(СВЦЭМ!$D$33:$D$776,СВЦЭМ!$A$33:$A$776,$A56,СВЦЭМ!$B$33:$B$776,S$47)+'СЕТ СН'!$F$14+СВЦЭМ!$D$10+'СЕТ СН'!$F$6-'СЕТ СН'!$F$26</f>
        <v>752.94914851999999</v>
      </c>
      <c r="T56" s="36">
        <f>SUMIFS(СВЦЭМ!$D$33:$D$776,СВЦЭМ!$A$33:$A$776,$A56,СВЦЭМ!$B$33:$B$776,T$47)+'СЕТ СН'!$F$14+СВЦЭМ!$D$10+'СЕТ СН'!$F$6-'СЕТ СН'!$F$26</f>
        <v>763.65112435000003</v>
      </c>
      <c r="U56" s="36">
        <f>SUMIFS(СВЦЭМ!$D$33:$D$776,СВЦЭМ!$A$33:$A$776,$A56,СВЦЭМ!$B$33:$B$776,U$47)+'СЕТ СН'!$F$14+СВЦЭМ!$D$10+'СЕТ СН'!$F$6-'СЕТ СН'!$F$26</f>
        <v>768.44369617000007</v>
      </c>
      <c r="V56" s="36">
        <f>SUMIFS(СВЦЭМ!$D$33:$D$776,СВЦЭМ!$A$33:$A$776,$A56,СВЦЭМ!$B$33:$B$776,V$47)+'СЕТ СН'!$F$14+СВЦЭМ!$D$10+'СЕТ СН'!$F$6-'СЕТ СН'!$F$26</f>
        <v>768.79356999000004</v>
      </c>
      <c r="W56" s="36">
        <f>SUMIFS(СВЦЭМ!$D$33:$D$776,СВЦЭМ!$A$33:$A$776,$A56,СВЦЭМ!$B$33:$B$776,W$47)+'СЕТ СН'!$F$14+СВЦЭМ!$D$10+'СЕТ СН'!$F$6-'СЕТ СН'!$F$26</f>
        <v>754.72054136000008</v>
      </c>
      <c r="X56" s="36">
        <f>SUMIFS(СВЦЭМ!$D$33:$D$776,СВЦЭМ!$A$33:$A$776,$A56,СВЦЭМ!$B$33:$B$776,X$47)+'СЕТ СН'!$F$14+СВЦЭМ!$D$10+'СЕТ СН'!$F$6-'СЕТ СН'!$F$26</f>
        <v>785.58971769000004</v>
      </c>
      <c r="Y56" s="36">
        <f>SUMIFS(СВЦЭМ!$D$33:$D$776,СВЦЭМ!$A$33:$A$776,$A56,СВЦЭМ!$B$33:$B$776,Y$47)+'СЕТ СН'!$F$14+СВЦЭМ!$D$10+'СЕТ СН'!$F$6-'СЕТ СН'!$F$26</f>
        <v>889.03697570999998</v>
      </c>
    </row>
    <row r="57" spans="1:25" ht="15.75" x14ac:dyDescent="0.2">
      <c r="A57" s="35">
        <f t="shared" si="1"/>
        <v>44053</v>
      </c>
      <c r="B57" s="36">
        <f>SUMIFS(СВЦЭМ!$D$33:$D$776,СВЦЭМ!$A$33:$A$776,$A57,СВЦЭМ!$B$33:$B$776,B$47)+'СЕТ СН'!$F$14+СВЦЭМ!$D$10+'СЕТ СН'!$F$6-'СЕТ СН'!$F$26</f>
        <v>975.81995326000003</v>
      </c>
      <c r="C57" s="36">
        <f>SUMIFS(СВЦЭМ!$D$33:$D$776,СВЦЭМ!$A$33:$A$776,$A57,СВЦЭМ!$B$33:$B$776,C$47)+'СЕТ СН'!$F$14+СВЦЭМ!$D$10+'СЕТ СН'!$F$6-'СЕТ СН'!$F$26</f>
        <v>1028.47946325</v>
      </c>
      <c r="D57" s="36">
        <f>SUMIFS(СВЦЭМ!$D$33:$D$776,СВЦЭМ!$A$33:$A$776,$A57,СВЦЭМ!$B$33:$B$776,D$47)+'СЕТ СН'!$F$14+СВЦЭМ!$D$10+'СЕТ СН'!$F$6-'СЕТ СН'!$F$26</f>
        <v>1010.99440812</v>
      </c>
      <c r="E57" s="36">
        <f>SUMIFS(СВЦЭМ!$D$33:$D$776,СВЦЭМ!$A$33:$A$776,$A57,СВЦЭМ!$B$33:$B$776,E$47)+'СЕТ СН'!$F$14+СВЦЭМ!$D$10+'СЕТ СН'!$F$6-'СЕТ СН'!$F$26</f>
        <v>998.81874674000005</v>
      </c>
      <c r="F57" s="36">
        <f>SUMIFS(СВЦЭМ!$D$33:$D$776,СВЦЭМ!$A$33:$A$776,$A57,СВЦЭМ!$B$33:$B$776,F$47)+'СЕТ СН'!$F$14+СВЦЭМ!$D$10+'СЕТ СН'!$F$6-'СЕТ СН'!$F$26</f>
        <v>991.84831421000001</v>
      </c>
      <c r="G57" s="36">
        <f>SUMIFS(СВЦЭМ!$D$33:$D$776,СВЦЭМ!$A$33:$A$776,$A57,СВЦЭМ!$B$33:$B$776,G$47)+'СЕТ СН'!$F$14+СВЦЭМ!$D$10+'СЕТ СН'!$F$6-'СЕТ СН'!$F$26</f>
        <v>1000.26034235</v>
      </c>
      <c r="H57" s="36">
        <f>SUMIFS(СВЦЭМ!$D$33:$D$776,СВЦЭМ!$A$33:$A$776,$A57,СВЦЭМ!$B$33:$B$776,H$47)+'СЕТ СН'!$F$14+СВЦЭМ!$D$10+'СЕТ СН'!$F$6-'СЕТ СН'!$F$26</f>
        <v>1028.4064034099999</v>
      </c>
      <c r="I57" s="36">
        <f>SUMIFS(СВЦЭМ!$D$33:$D$776,СВЦЭМ!$A$33:$A$776,$A57,СВЦЭМ!$B$33:$B$776,I$47)+'СЕТ СН'!$F$14+СВЦЭМ!$D$10+'СЕТ СН'!$F$6-'СЕТ СН'!$F$26</f>
        <v>1022.46500609</v>
      </c>
      <c r="J57" s="36">
        <f>SUMIFS(СВЦЭМ!$D$33:$D$776,СВЦЭМ!$A$33:$A$776,$A57,СВЦЭМ!$B$33:$B$776,J$47)+'СЕТ СН'!$F$14+СВЦЭМ!$D$10+'СЕТ СН'!$F$6-'СЕТ СН'!$F$26</f>
        <v>969.46374065999998</v>
      </c>
      <c r="K57" s="36">
        <f>SUMIFS(СВЦЭМ!$D$33:$D$776,СВЦЭМ!$A$33:$A$776,$A57,СВЦЭМ!$B$33:$B$776,K$47)+'СЕТ СН'!$F$14+СВЦЭМ!$D$10+'СЕТ СН'!$F$6-'СЕТ СН'!$F$26</f>
        <v>923.93739905000007</v>
      </c>
      <c r="L57" s="36">
        <f>SUMIFS(СВЦЭМ!$D$33:$D$776,СВЦЭМ!$A$33:$A$776,$A57,СВЦЭМ!$B$33:$B$776,L$47)+'СЕТ СН'!$F$14+СВЦЭМ!$D$10+'СЕТ СН'!$F$6-'СЕТ СН'!$F$26</f>
        <v>914.93089050000003</v>
      </c>
      <c r="M57" s="36">
        <f>SUMIFS(СВЦЭМ!$D$33:$D$776,СВЦЭМ!$A$33:$A$776,$A57,СВЦЭМ!$B$33:$B$776,M$47)+'СЕТ СН'!$F$14+СВЦЭМ!$D$10+'СЕТ СН'!$F$6-'СЕТ СН'!$F$26</f>
        <v>862.50633272000005</v>
      </c>
      <c r="N57" s="36">
        <f>SUMIFS(СВЦЭМ!$D$33:$D$776,СВЦЭМ!$A$33:$A$776,$A57,СВЦЭМ!$B$33:$B$776,N$47)+'СЕТ СН'!$F$14+СВЦЭМ!$D$10+'СЕТ СН'!$F$6-'СЕТ СН'!$F$26</f>
        <v>800.33412157999999</v>
      </c>
      <c r="O57" s="36">
        <f>SUMIFS(СВЦЭМ!$D$33:$D$776,СВЦЭМ!$A$33:$A$776,$A57,СВЦЭМ!$B$33:$B$776,O$47)+'СЕТ СН'!$F$14+СВЦЭМ!$D$10+'СЕТ СН'!$F$6-'СЕТ СН'!$F$26</f>
        <v>764.87368103000006</v>
      </c>
      <c r="P57" s="36">
        <f>SUMIFS(СВЦЭМ!$D$33:$D$776,СВЦЭМ!$A$33:$A$776,$A57,СВЦЭМ!$B$33:$B$776,P$47)+'СЕТ СН'!$F$14+СВЦЭМ!$D$10+'СЕТ СН'!$F$6-'СЕТ СН'!$F$26</f>
        <v>738.30017270000008</v>
      </c>
      <c r="Q57" s="36">
        <f>SUMIFS(СВЦЭМ!$D$33:$D$776,СВЦЭМ!$A$33:$A$776,$A57,СВЦЭМ!$B$33:$B$776,Q$47)+'СЕТ СН'!$F$14+СВЦЭМ!$D$10+'СЕТ СН'!$F$6-'СЕТ СН'!$F$26</f>
        <v>744.52969859000007</v>
      </c>
      <c r="R57" s="36">
        <f>SUMIFS(СВЦЭМ!$D$33:$D$776,СВЦЭМ!$A$33:$A$776,$A57,СВЦЭМ!$B$33:$B$776,R$47)+'СЕТ СН'!$F$14+СВЦЭМ!$D$10+'СЕТ СН'!$F$6-'СЕТ СН'!$F$26</f>
        <v>749.12422741</v>
      </c>
      <c r="S57" s="36">
        <f>SUMIFS(СВЦЭМ!$D$33:$D$776,СВЦЭМ!$A$33:$A$776,$A57,СВЦЭМ!$B$33:$B$776,S$47)+'СЕТ СН'!$F$14+СВЦЭМ!$D$10+'СЕТ СН'!$F$6-'СЕТ СН'!$F$26</f>
        <v>749.04082591999997</v>
      </c>
      <c r="T57" s="36">
        <f>SUMIFS(СВЦЭМ!$D$33:$D$776,СВЦЭМ!$A$33:$A$776,$A57,СВЦЭМ!$B$33:$B$776,T$47)+'СЕТ СН'!$F$14+СВЦЭМ!$D$10+'СЕТ СН'!$F$6-'СЕТ СН'!$F$26</f>
        <v>758.76246437999998</v>
      </c>
      <c r="U57" s="36">
        <f>SUMIFS(СВЦЭМ!$D$33:$D$776,СВЦЭМ!$A$33:$A$776,$A57,СВЦЭМ!$B$33:$B$776,U$47)+'СЕТ СН'!$F$14+СВЦЭМ!$D$10+'СЕТ СН'!$F$6-'СЕТ СН'!$F$26</f>
        <v>759.71538136000004</v>
      </c>
      <c r="V57" s="36">
        <f>SUMIFS(СВЦЭМ!$D$33:$D$776,СВЦЭМ!$A$33:$A$776,$A57,СВЦЭМ!$B$33:$B$776,V$47)+'СЕТ СН'!$F$14+СВЦЭМ!$D$10+'СЕТ СН'!$F$6-'СЕТ СН'!$F$26</f>
        <v>750.26689552000005</v>
      </c>
      <c r="W57" s="36">
        <f>SUMIFS(СВЦЭМ!$D$33:$D$776,СВЦЭМ!$A$33:$A$776,$A57,СВЦЭМ!$B$33:$B$776,W$47)+'СЕТ СН'!$F$14+СВЦЭМ!$D$10+'СЕТ СН'!$F$6-'СЕТ СН'!$F$26</f>
        <v>734.88481954000008</v>
      </c>
      <c r="X57" s="36">
        <f>SUMIFS(СВЦЭМ!$D$33:$D$776,СВЦЭМ!$A$33:$A$776,$A57,СВЦЭМ!$B$33:$B$776,X$47)+'СЕТ СН'!$F$14+СВЦЭМ!$D$10+'СЕТ СН'!$F$6-'СЕТ СН'!$F$26</f>
        <v>767.32918459000007</v>
      </c>
      <c r="Y57" s="36">
        <f>SUMIFS(СВЦЭМ!$D$33:$D$776,СВЦЭМ!$A$33:$A$776,$A57,СВЦЭМ!$B$33:$B$776,Y$47)+'СЕТ СН'!$F$14+СВЦЭМ!$D$10+'СЕТ СН'!$F$6-'СЕТ СН'!$F$26</f>
        <v>846.04674996000006</v>
      </c>
    </row>
    <row r="58" spans="1:25" ht="15.75" x14ac:dyDescent="0.2">
      <c r="A58" s="35">
        <f t="shared" si="1"/>
        <v>44054</v>
      </c>
      <c r="B58" s="36">
        <f>SUMIFS(СВЦЭМ!$D$33:$D$776,СВЦЭМ!$A$33:$A$776,$A58,СВЦЭМ!$B$33:$B$776,B$47)+'СЕТ СН'!$F$14+СВЦЭМ!$D$10+'СЕТ СН'!$F$6-'СЕТ СН'!$F$26</f>
        <v>936.13863799000001</v>
      </c>
      <c r="C58" s="36">
        <f>SUMIFS(СВЦЭМ!$D$33:$D$776,СВЦЭМ!$A$33:$A$776,$A58,СВЦЭМ!$B$33:$B$776,C$47)+'СЕТ СН'!$F$14+СВЦЭМ!$D$10+'СЕТ СН'!$F$6-'СЕТ СН'!$F$26</f>
        <v>978.86001414999998</v>
      </c>
      <c r="D58" s="36">
        <f>SUMIFS(СВЦЭМ!$D$33:$D$776,СВЦЭМ!$A$33:$A$776,$A58,СВЦЭМ!$B$33:$B$776,D$47)+'СЕТ СН'!$F$14+СВЦЭМ!$D$10+'СЕТ СН'!$F$6-'СЕТ СН'!$F$26</f>
        <v>973.38253005000001</v>
      </c>
      <c r="E58" s="36">
        <f>SUMIFS(СВЦЭМ!$D$33:$D$776,СВЦЭМ!$A$33:$A$776,$A58,СВЦЭМ!$B$33:$B$776,E$47)+'СЕТ СН'!$F$14+СВЦЭМ!$D$10+'СЕТ СН'!$F$6-'СЕТ СН'!$F$26</f>
        <v>959.57895170000006</v>
      </c>
      <c r="F58" s="36">
        <f>SUMIFS(СВЦЭМ!$D$33:$D$776,СВЦЭМ!$A$33:$A$776,$A58,СВЦЭМ!$B$33:$B$776,F$47)+'СЕТ СН'!$F$14+СВЦЭМ!$D$10+'СЕТ СН'!$F$6-'СЕТ СН'!$F$26</f>
        <v>945.76079779999998</v>
      </c>
      <c r="G58" s="36">
        <f>SUMIFS(СВЦЭМ!$D$33:$D$776,СВЦЭМ!$A$33:$A$776,$A58,СВЦЭМ!$B$33:$B$776,G$47)+'СЕТ СН'!$F$14+СВЦЭМ!$D$10+'СЕТ СН'!$F$6-'СЕТ СН'!$F$26</f>
        <v>958.22720690000006</v>
      </c>
      <c r="H58" s="36">
        <f>SUMIFS(СВЦЭМ!$D$33:$D$776,СВЦЭМ!$A$33:$A$776,$A58,СВЦЭМ!$B$33:$B$776,H$47)+'СЕТ СН'!$F$14+СВЦЭМ!$D$10+'СЕТ СН'!$F$6-'СЕТ СН'!$F$26</f>
        <v>927.40676681000002</v>
      </c>
      <c r="I58" s="36">
        <f>SUMIFS(СВЦЭМ!$D$33:$D$776,СВЦЭМ!$A$33:$A$776,$A58,СВЦЭМ!$B$33:$B$776,I$47)+'СЕТ СН'!$F$14+СВЦЭМ!$D$10+'СЕТ СН'!$F$6-'СЕТ СН'!$F$26</f>
        <v>912.36899262999998</v>
      </c>
      <c r="J58" s="36">
        <f>SUMIFS(СВЦЭМ!$D$33:$D$776,СВЦЭМ!$A$33:$A$776,$A58,СВЦЭМ!$B$33:$B$776,J$47)+'СЕТ СН'!$F$14+СВЦЭМ!$D$10+'СЕТ СН'!$F$6-'СЕТ СН'!$F$26</f>
        <v>886.14722774000006</v>
      </c>
      <c r="K58" s="36">
        <f>SUMIFS(СВЦЭМ!$D$33:$D$776,СВЦЭМ!$A$33:$A$776,$A58,СВЦЭМ!$B$33:$B$776,K$47)+'СЕТ СН'!$F$14+СВЦЭМ!$D$10+'СЕТ СН'!$F$6-'СЕТ СН'!$F$26</f>
        <v>862.69887180000001</v>
      </c>
      <c r="L58" s="36">
        <f>SUMIFS(СВЦЭМ!$D$33:$D$776,СВЦЭМ!$A$33:$A$776,$A58,СВЦЭМ!$B$33:$B$776,L$47)+'СЕТ СН'!$F$14+СВЦЭМ!$D$10+'СЕТ СН'!$F$6-'СЕТ СН'!$F$26</f>
        <v>852.70271103000005</v>
      </c>
      <c r="M58" s="36">
        <f>SUMIFS(СВЦЭМ!$D$33:$D$776,СВЦЭМ!$A$33:$A$776,$A58,СВЦЭМ!$B$33:$B$776,M$47)+'СЕТ СН'!$F$14+СВЦЭМ!$D$10+'СЕТ СН'!$F$6-'СЕТ СН'!$F$26</f>
        <v>809.90576782000005</v>
      </c>
      <c r="N58" s="36">
        <f>SUMIFS(СВЦЭМ!$D$33:$D$776,СВЦЭМ!$A$33:$A$776,$A58,СВЦЭМ!$B$33:$B$776,N$47)+'СЕТ СН'!$F$14+СВЦЭМ!$D$10+'СЕТ СН'!$F$6-'СЕТ СН'!$F$26</f>
        <v>794.60915688</v>
      </c>
      <c r="O58" s="36">
        <f>SUMIFS(СВЦЭМ!$D$33:$D$776,СВЦЭМ!$A$33:$A$776,$A58,СВЦЭМ!$B$33:$B$776,O$47)+'СЕТ СН'!$F$14+СВЦЭМ!$D$10+'СЕТ СН'!$F$6-'СЕТ СН'!$F$26</f>
        <v>799.22192702000007</v>
      </c>
      <c r="P58" s="36">
        <f>SUMIFS(СВЦЭМ!$D$33:$D$776,СВЦЭМ!$A$33:$A$776,$A58,СВЦЭМ!$B$33:$B$776,P$47)+'СЕТ СН'!$F$14+СВЦЭМ!$D$10+'СЕТ СН'!$F$6-'СЕТ СН'!$F$26</f>
        <v>798.89507359000004</v>
      </c>
      <c r="Q58" s="36">
        <f>SUMIFS(СВЦЭМ!$D$33:$D$776,СВЦЭМ!$A$33:$A$776,$A58,СВЦЭМ!$B$33:$B$776,Q$47)+'СЕТ СН'!$F$14+СВЦЭМ!$D$10+'СЕТ СН'!$F$6-'СЕТ СН'!$F$26</f>
        <v>798.15276302000007</v>
      </c>
      <c r="R58" s="36">
        <f>SUMIFS(СВЦЭМ!$D$33:$D$776,СВЦЭМ!$A$33:$A$776,$A58,СВЦЭМ!$B$33:$B$776,R$47)+'СЕТ СН'!$F$14+СВЦЭМ!$D$10+'СЕТ СН'!$F$6-'СЕТ СН'!$F$26</f>
        <v>792.63696641000001</v>
      </c>
      <c r="S58" s="36">
        <f>SUMIFS(СВЦЭМ!$D$33:$D$776,СВЦЭМ!$A$33:$A$776,$A58,СВЦЭМ!$B$33:$B$776,S$47)+'СЕТ СН'!$F$14+СВЦЭМ!$D$10+'СЕТ СН'!$F$6-'СЕТ СН'!$F$26</f>
        <v>798.15643145000001</v>
      </c>
      <c r="T58" s="36">
        <f>SUMIFS(СВЦЭМ!$D$33:$D$776,СВЦЭМ!$A$33:$A$776,$A58,СВЦЭМ!$B$33:$B$776,T$47)+'СЕТ СН'!$F$14+СВЦЭМ!$D$10+'СЕТ СН'!$F$6-'СЕТ СН'!$F$26</f>
        <v>797.09706246000007</v>
      </c>
      <c r="U58" s="36">
        <f>SUMIFS(СВЦЭМ!$D$33:$D$776,СВЦЭМ!$A$33:$A$776,$A58,СВЦЭМ!$B$33:$B$776,U$47)+'СЕТ СН'!$F$14+СВЦЭМ!$D$10+'СЕТ СН'!$F$6-'СЕТ СН'!$F$26</f>
        <v>789.92377297000007</v>
      </c>
      <c r="V58" s="36">
        <f>SUMIFS(СВЦЭМ!$D$33:$D$776,СВЦЭМ!$A$33:$A$776,$A58,СВЦЭМ!$B$33:$B$776,V$47)+'СЕТ СН'!$F$14+СВЦЭМ!$D$10+'СЕТ СН'!$F$6-'СЕТ СН'!$F$26</f>
        <v>784.80634423000004</v>
      </c>
      <c r="W58" s="36">
        <f>SUMIFS(СВЦЭМ!$D$33:$D$776,СВЦЭМ!$A$33:$A$776,$A58,СВЦЭМ!$B$33:$B$776,W$47)+'СЕТ СН'!$F$14+СВЦЭМ!$D$10+'СЕТ СН'!$F$6-'СЕТ СН'!$F$26</f>
        <v>791.71151243999998</v>
      </c>
      <c r="X58" s="36">
        <f>SUMIFS(СВЦЭМ!$D$33:$D$776,СВЦЭМ!$A$33:$A$776,$A58,СВЦЭМ!$B$33:$B$776,X$47)+'СЕТ СН'!$F$14+СВЦЭМ!$D$10+'СЕТ СН'!$F$6-'СЕТ СН'!$F$26</f>
        <v>792.68057676000001</v>
      </c>
      <c r="Y58" s="36">
        <f>SUMIFS(СВЦЭМ!$D$33:$D$776,СВЦЭМ!$A$33:$A$776,$A58,СВЦЭМ!$B$33:$B$776,Y$47)+'СЕТ СН'!$F$14+СВЦЭМ!$D$10+'СЕТ СН'!$F$6-'СЕТ СН'!$F$26</f>
        <v>836.04359929999998</v>
      </c>
    </row>
    <row r="59" spans="1:25" ht="15.75" x14ac:dyDescent="0.2">
      <c r="A59" s="35">
        <f t="shared" si="1"/>
        <v>44055</v>
      </c>
      <c r="B59" s="36">
        <f>SUMIFS(СВЦЭМ!$D$33:$D$776,СВЦЭМ!$A$33:$A$776,$A59,СВЦЭМ!$B$33:$B$776,B$47)+'СЕТ СН'!$F$14+СВЦЭМ!$D$10+'СЕТ СН'!$F$6-'СЕТ СН'!$F$26</f>
        <v>935.18088235000005</v>
      </c>
      <c r="C59" s="36">
        <f>SUMIFS(СВЦЭМ!$D$33:$D$776,СВЦЭМ!$A$33:$A$776,$A59,СВЦЭМ!$B$33:$B$776,C$47)+'СЕТ СН'!$F$14+СВЦЭМ!$D$10+'СЕТ СН'!$F$6-'СЕТ СН'!$F$26</f>
        <v>972.20411467999998</v>
      </c>
      <c r="D59" s="36">
        <f>SUMIFS(СВЦЭМ!$D$33:$D$776,СВЦЭМ!$A$33:$A$776,$A59,СВЦЭМ!$B$33:$B$776,D$47)+'СЕТ СН'!$F$14+СВЦЭМ!$D$10+'СЕТ СН'!$F$6-'СЕТ СН'!$F$26</f>
        <v>971.08155150000005</v>
      </c>
      <c r="E59" s="36">
        <f>SUMIFS(СВЦЭМ!$D$33:$D$776,СВЦЭМ!$A$33:$A$776,$A59,СВЦЭМ!$B$33:$B$776,E$47)+'СЕТ СН'!$F$14+СВЦЭМ!$D$10+'СЕТ СН'!$F$6-'СЕТ СН'!$F$26</f>
        <v>976.10743951000006</v>
      </c>
      <c r="F59" s="36">
        <f>SUMIFS(СВЦЭМ!$D$33:$D$776,СВЦЭМ!$A$33:$A$776,$A59,СВЦЭМ!$B$33:$B$776,F$47)+'СЕТ СН'!$F$14+СВЦЭМ!$D$10+'СЕТ СН'!$F$6-'СЕТ СН'!$F$26</f>
        <v>977.24840572000005</v>
      </c>
      <c r="G59" s="36">
        <f>SUMIFS(СВЦЭМ!$D$33:$D$776,СВЦЭМ!$A$33:$A$776,$A59,СВЦЭМ!$B$33:$B$776,G$47)+'СЕТ СН'!$F$14+СВЦЭМ!$D$10+'СЕТ СН'!$F$6-'СЕТ СН'!$F$26</f>
        <v>973.93825527000001</v>
      </c>
      <c r="H59" s="36">
        <f>SUMIFS(СВЦЭМ!$D$33:$D$776,СВЦЭМ!$A$33:$A$776,$A59,СВЦЭМ!$B$33:$B$776,H$47)+'СЕТ СН'!$F$14+СВЦЭМ!$D$10+'СЕТ СН'!$F$6-'СЕТ СН'!$F$26</f>
        <v>961.78524295</v>
      </c>
      <c r="I59" s="36">
        <f>SUMIFS(СВЦЭМ!$D$33:$D$776,СВЦЭМ!$A$33:$A$776,$A59,СВЦЭМ!$B$33:$B$776,I$47)+'СЕТ СН'!$F$14+СВЦЭМ!$D$10+'СЕТ СН'!$F$6-'СЕТ СН'!$F$26</f>
        <v>947.24910624000006</v>
      </c>
      <c r="J59" s="36">
        <f>SUMIFS(СВЦЭМ!$D$33:$D$776,СВЦЭМ!$A$33:$A$776,$A59,СВЦЭМ!$B$33:$B$776,J$47)+'СЕТ СН'!$F$14+СВЦЭМ!$D$10+'СЕТ СН'!$F$6-'СЕТ СН'!$F$26</f>
        <v>893.87917263999998</v>
      </c>
      <c r="K59" s="36">
        <f>SUMIFS(СВЦЭМ!$D$33:$D$776,СВЦЭМ!$A$33:$A$776,$A59,СВЦЭМ!$B$33:$B$776,K$47)+'СЕТ СН'!$F$14+СВЦЭМ!$D$10+'СЕТ СН'!$F$6-'СЕТ СН'!$F$26</f>
        <v>870.53154735999999</v>
      </c>
      <c r="L59" s="36">
        <f>SUMIFS(СВЦЭМ!$D$33:$D$776,СВЦЭМ!$A$33:$A$776,$A59,СВЦЭМ!$B$33:$B$776,L$47)+'СЕТ СН'!$F$14+СВЦЭМ!$D$10+'СЕТ СН'!$F$6-'СЕТ СН'!$F$26</f>
        <v>849.88180795000005</v>
      </c>
      <c r="M59" s="36">
        <f>SUMIFS(СВЦЭМ!$D$33:$D$776,СВЦЭМ!$A$33:$A$776,$A59,СВЦЭМ!$B$33:$B$776,M$47)+'СЕТ СН'!$F$14+СВЦЭМ!$D$10+'СЕТ СН'!$F$6-'СЕТ СН'!$F$26</f>
        <v>762.97735623000005</v>
      </c>
      <c r="N59" s="36">
        <f>SUMIFS(СВЦЭМ!$D$33:$D$776,СВЦЭМ!$A$33:$A$776,$A59,СВЦЭМ!$B$33:$B$776,N$47)+'СЕТ СН'!$F$14+СВЦЭМ!$D$10+'СЕТ СН'!$F$6-'СЕТ СН'!$F$26</f>
        <v>731.78289758000005</v>
      </c>
      <c r="O59" s="36">
        <f>SUMIFS(СВЦЭМ!$D$33:$D$776,СВЦЭМ!$A$33:$A$776,$A59,СВЦЭМ!$B$33:$B$776,O$47)+'СЕТ СН'!$F$14+СВЦЭМ!$D$10+'СЕТ СН'!$F$6-'СЕТ СН'!$F$26</f>
        <v>720.00056800000004</v>
      </c>
      <c r="P59" s="36">
        <f>SUMIFS(СВЦЭМ!$D$33:$D$776,СВЦЭМ!$A$33:$A$776,$A59,СВЦЭМ!$B$33:$B$776,P$47)+'СЕТ СН'!$F$14+СВЦЭМ!$D$10+'СЕТ СН'!$F$6-'СЕТ СН'!$F$26</f>
        <v>767.84255804000009</v>
      </c>
      <c r="Q59" s="36">
        <f>SUMIFS(СВЦЭМ!$D$33:$D$776,СВЦЭМ!$A$33:$A$776,$A59,СВЦЭМ!$B$33:$B$776,Q$47)+'СЕТ СН'!$F$14+СВЦЭМ!$D$10+'СЕТ СН'!$F$6-'СЕТ СН'!$F$26</f>
        <v>771.83048830000007</v>
      </c>
      <c r="R59" s="36">
        <f>SUMIFS(СВЦЭМ!$D$33:$D$776,СВЦЭМ!$A$33:$A$776,$A59,СВЦЭМ!$B$33:$B$776,R$47)+'СЕТ СН'!$F$14+СВЦЭМ!$D$10+'СЕТ СН'!$F$6-'СЕТ СН'!$F$26</f>
        <v>774.43127407999998</v>
      </c>
      <c r="S59" s="36">
        <f>SUMIFS(СВЦЭМ!$D$33:$D$776,СВЦЭМ!$A$33:$A$776,$A59,СВЦЭМ!$B$33:$B$776,S$47)+'СЕТ СН'!$F$14+СВЦЭМ!$D$10+'СЕТ СН'!$F$6-'СЕТ СН'!$F$26</f>
        <v>775.17464553000002</v>
      </c>
      <c r="T59" s="36">
        <f>SUMIFS(СВЦЭМ!$D$33:$D$776,СВЦЭМ!$A$33:$A$776,$A59,СВЦЭМ!$B$33:$B$776,T$47)+'СЕТ СН'!$F$14+СВЦЭМ!$D$10+'СЕТ СН'!$F$6-'СЕТ СН'!$F$26</f>
        <v>773.93755564000003</v>
      </c>
      <c r="U59" s="36">
        <f>SUMIFS(СВЦЭМ!$D$33:$D$776,СВЦЭМ!$A$33:$A$776,$A59,СВЦЭМ!$B$33:$B$776,U$47)+'СЕТ СН'!$F$14+СВЦЭМ!$D$10+'СЕТ СН'!$F$6-'СЕТ СН'!$F$26</f>
        <v>752.93868627000006</v>
      </c>
      <c r="V59" s="36">
        <f>SUMIFS(СВЦЭМ!$D$33:$D$776,СВЦЭМ!$A$33:$A$776,$A59,СВЦЭМ!$B$33:$B$776,V$47)+'СЕТ СН'!$F$14+СВЦЭМ!$D$10+'СЕТ СН'!$F$6-'СЕТ СН'!$F$26</f>
        <v>754.62057576000007</v>
      </c>
      <c r="W59" s="36">
        <f>SUMIFS(СВЦЭМ!$D$33:$D$776,СВЦЭМ!$A$33:$A$776,$A59,СВЦЭМ!$B$33:$B$776,W$47)+'СЕТ СН'!$F$14+СВЦЭМ!$D$10+'СЕТ СН'!$F$6-'СЕТ СН'!$F$26</f>
        <v>756.68924423999999</v>
      </c>
      <c r="X59" s="36">
        <f>SUMIFS(СВЦЭМ!$D$33:$D$776,СВЦЭМ!$A$33:$A$776,$A59,СВЦЭМ!$B$33:$B$776,X$47)+'СЕТ СН'!$F$14+СВЦЭМ!$D$10+'СЕТ СН'!$F$6-'СЕТ СН'!$F$26</f>
        <v>773.75715017000005</v>
      </c>
      <c r="Y59" s="36">
        <f>SUMIFS(СВЦЭМ!$D$33:$D$776,СВЦЭМ!$A$33:$A$776,$A59,СВЦЭМ!$B$33:$B$776,Y$47)+'СЕТ СН'!$F$14+СВЦЭМ!$D$10+'СЕТ СН'!$F$6-'СЕТ СН'!$F$26</f>
        <v>859.89992722</v>
      </c>
    </row>
    <row r="60" spans="1:25" ht="15.75" x14ac:dyDescent="0.2">
      <c r="A60" s="35">
        <f t="shared" si="1"/>
        <v>44056</v>
      </c>
      <c r="B60" s="36">
        <f>SUMIFS(СВЦЭМ!$D$33:$D$776,СВЦЭМ!$A$33:$A$776,$A60,СВЦЭМ!$B$33:$B$776,B$47)+'СЕТ СН'!$F$14+СВЦЭМ!$D$10+'СЕТ СН'!$F$6-'СЕТ СН'!$F$26</f>
        <v>940.82191818000001</v>
      </c>
      <c r="C60" s="36">
        <f>SUMIFS(СВЦЭМ!$D$33:$D$776,СВЦЭМ!$A$33:$A$776,$A60,СВЦЭМ!$B$33:$B$776,C$47)+'СЕТ СН'!$F$14+СВЦЭМ!$D$10+'СЕТ СН'!$F$6-'СЕТ СН'!$F$26</f>
        <v>980.04438878000008</v>
      </c>
      <c r="D60" s="36">
        <f>SUMIFS(СВЦЭМ!$D$33:$D$776,СВЦЭМ!$A$33:$A$776,$A60,СВЦЭМ!$B$33:$B$776,D$47)+'СЕТ СН'!$F$14+СВЦЭМ!$D$10+'СЕТ СН'!$F$6-'СЕТ СН'!$F$26</f>
        <v>1007.23075334</v>
      </c>
      <c r="E60" s="36">
        <f>SUMIFS(СВЦЭМ!$D$33:$D$776,СВЦЭМ!$A$33:$A$776,$A60,СВЦЭМ!$B$33:$B$776,E$47)+'СЕТ СН'!$F$14+СВЦЭМ!$D$10+'СЕТ СН'!$F$6-'СЕТ СН'!$F$26</f>
        <v>1021.75408157</v>
      </c>
      <c r="F60" s="36">
        <f>SUMIFS(СВЦЭМ!$D$33:$D$776,СВЦЭМ!$A$33:$A$776,$A60,СВЦЭМ!$B$33:$B$776,F$47)+'СЕТ СН'!$F$14+СВЦЭМ!$D$10+'СЕТ СН'!$F$6-'СЕТ СН'!$F$26</f>
        <v>1017.54653118</v>
      </c>
      <c r="G60" s="36">
        <f>SUMIFS(СВЦЭМ!$D$33:$D$776,СВЦЭМ!$A$33:$A$776,$A60,СВЦЭМ!$B$33:$B$776,G$47)+'СЕТ СН'!$F$14+СВЦЭМ!$D$10+'СЕТ СН'!$F$6-'СЕТ СН'!$F$26</f>
        <v>995.77753245000008</v>
      </c>
      <c r="H60" s="36">
        <f>SUMIFS(СВЦЭМ!$D$33:$D$776,СВЦЭМ!$A$33:$A$776,$A60,СВЦЭМ!$B$33:$B$776,H$47)+'СЕТ СН'!$F$14+СВЦЭМ!$D$10+'СЕТ СН'!$F$6-'СЕТ СН'!$F$26</f>
        <v>953.93161908000002</v>
      </c>
      <c r="I60" s="36">
        <f>SUMIFS(СВЦЭМ!$D$33:$D$776,СВЦЭМ!$A$33:$A$776,$A60,СВЦЭМ!$B$33:$B$776,I$47)+'СЕТ СН'!$F$14+СВЦЭМ!$D$10+'СЕТ СН'!$F$6-'СЕТ СН'!$F$26</f>
        <v>891.60426970000003</v>
      </c>
      <c r="J60" s="36">
        <f>SUMIFS(СВЦЭМ!$D$33:$D$776,СВЦЭМ!$A$33:$A$776,$A60,СВЦЭМ!$B$33:$B$776,J$47)+'СЕТ СН'!$F$14+СВЦЭМ!$D$10+'СЕТ СН'!$F$6-'СЕТ СН'!$F$26</f>
        <v>838.91540708000002</v>
      </c>
      <c r="K60" s="36">
        <f>SUMIFS(СВЦЭМ!$D$33:$D$776,СВЦЭМ!$A$33:$A$776,$A60,СВЦЭМ!$B$33:$B$776,K$47)+'СЕТ СН'!$F$14+СВЦЭМ!$D$10+'СЕТ СН'!$F$6-'СЕТ СН'!$F$26</f>
        <v>814.77381877000005</v>
      </c>
      <c r="L60" s="36">
        <f>SUMIFS(СВЦЭМ!$D$33:$D$776,СВЦЭМ!$A$33:$A$776,$A60,СВЦЭМ!$B$33:$B$776,L$47)+'СЕТ СН'!$F$14+СВЦЭМ!$D$10+'СЕТ СН'!$F$6-'СЕТ СН'!$F$26</f>
        <v>811.91874460999998</v>
      </c>
      <c r="M60" s="36">
        <f>SUMIFS(СВЦЭМ!$D$33:$D$776,СВЦЭМ!$A$33:$A$776,$A60,СВЦЭМ!$B$33:$B$776,M$47)+'СЕТ СН'!$F$14+СВЦЭМ!$D$10+'СЕТ СН'!$F$6-'СЕТ СН'!$F$26</f>
        <v>767.58488137000006</v>
      </c>
      <c r="N60" s="36">
        <f>SUMIFS(СВЦЭМ!$D$33:$D$776,СВЦЭМ!$A$33:$A$776,$A60,СВЦЭМ!$B$33:$B$776,N$47)+'СЕТ СН'!$F$14+СВЦЭМ!$D$10+'СЕТ СН'!$F$6-'СЕТ СН'!$F$26</f>
        <v>785.22442797999997</v>
      </c>
      <c r="O60" s="36">
        <f>SUMIFS(СВЦЭМ!$D$33:$D$776,СВЦЭМ!$A$33:$A$776,$A60,СВЦЭМ!$B$33:$B$776,O$47)+'СЕТ СН'!$F$14+СВЦЭМ!$D$10+'СЕТ СН'!$F$6-'СЕТ СН'!$F$26</f>
        <v>784.50512030000004</v>
      </c>
      <c r="P60" s="36">
        <f>SUMIFS(СВЦЭМ!$D$33:$D$776,СВЦЭМ!$A$33:$A$776,$A60,СВЦЭМ!$B$33:$B$776,P$47)+'СЕТ СН'!$F$14+СВЦЭМ!$D$10+'СЕТ СН'!$F$6-'СЕТ СН'!$F$26</f>
        <v>787.52817707000008</v>
      </c>
      <c r="Q60" s="36">
        <f>SUMIFS(СВЦЭМ!$D$33:$D$776,СВЦЭМ!$A$33:$A$776,$A60,СВЦЭМ!$B$33:$B$776,Q$47)+'СЕТ СН'!$F$14+СВЦЭМ!$D$10+'СЕТ СН'!$F$6-'СЕТ СН'!$F$26</f>
        <v>797.45415867999998</v>
      </c>
      <c r="R60" s="36">
        <f>SUMIFS(СВЦЭМ!$D$33:$D$776,СВЦЭМ!$A$33:$A$776,$A60,СВЦЭМ!$B$33:$B$776,R$47)+'СЕТ СН'!$F$14+СВЦЭМ!$D$10+'СЕТ СН'!$F$6-'СЕТ СН'!$F$26</f>
        <v>791.05268669999998</v>
      </c>
      <c r="S60" s="36">
        <f>SUMIFS(СВЦЭМ!$D$33:$D$776,СВЦЭМ!$A$33:$A$776,$A60,СВЦЭМ!$B$33:$B$776,S$47)+'СЕТ СН'!$F$14+СВЦЭМ!$D$10+'СЕТ СН'!$F$6-'СЕТ СН'!$F$26</f>
        <v>797.15605420999998</v>
      </c>
      <c r="T60" s="36">
        <f>SUMIFS(СВЦЭМ!$D$33:$D$776,СВЦЭМ!$A$33:$A$776,$A60,СВЦЭМ!$B$33:$B$776,T$47)+'СЕТ СН'!$F$14+СВЦЭМ!$D$10+'СЕТ СН'!$F$6-'СЕТ СН'!$F$26</f>
        <v>736.76357957000005</v>
      </c>
      <c r="U60" s="36">
        <f>SUMIFS(СВЦЭМ!$D$33:$D$776,СВЦЭМ!$A$33:$A$776,$A60,СВЦЭМ!$B$33:$B$776,U$47)+'СЕТ СН'!$F$14+СВЦЭМ!$D$10+'СЕТ СН'!$F$6-'СЕТ СН'!$F$26</f>
        <v>674.39778175000004</v>
      </c>
      <c r="V60" s="36">
        <f>SUMIFS(СВЦЭМ!$D$33:$D$776,СВЦЭМ!$A$33:$A$776,$A60,СВЦЭМ!$B$33:$B$776,V$47)+'СЕТ СН'!$F$14+СВЦЭМ!$D$10+'СЕТ СН'!$F$6-'СЕТ СН'!$F$26</f>
        <v>677.92574009999998</v>
      </c>
      <c r="W60" s="36">
        <f>SUMIFS(СВЦЭМ!$D$33:$D$776,СВЦЭМ!$A$33:$A$776,$A60,СВЦЭМ!$B$33:$B$776,W$47)+'СЕТ СН'!$F$14+СВЦЭМ!$D$10+'СЕТ СН'!$F$6-'СЕТ СН'!$F$26</f>
        <v>692.89174750000006</v>
      </c>
      <c r="X60" s="36">
        <f>SUMIFS(СВЦЭМ!$D$33:$D$776,СВЦЭМ!$A$33:$A$776,$A60,СВЦЭМ!$B$33:$B$776,X$47)+'СЕТ СН'!$F$14+СВЦЭМ!$D$10+'СЕТ СН'!$F$6-'СЕТ СН'!$F$26</f>
        <v>698.09862795000004</v>
      </c>
      <c r="Y60" s="36">
        <f>SUMIFS(СВЦЭМ!$D$33:$D$776,СВЦЭМ!$A$33:$A$776,$A60,СВЦЭМ!$B$33:$B$776,Y$47)+'СЕТ СН'!$F$14+СВЦЭМ!$D$10+'СЕТ СН'!$F$6-'СЕТ СН'!$F$26</f>
        <v>759.29542055000002</v>
      </c>
    </row>
    <row r="61" spans="1:25" ht="15.75" x14ac:dyDescent="0.2">
      <c r="A61" s="35">
        <f t="shared" si="1"/>
        <v>44057</v>
      </c>
      <c r="B61" s="36">
        <f>SUMIFS(СВЦЭМ!$D$33:$D$776,СВЦЭМ!$A$33:$A$776,$A61,СВЦЭМ!$B$33:$B$776,B$47)+'СЕТ СН'!$F$14+СВЦЭМ!$D$10+'СЕТ СН'!$F$6-'СЕТ СН'!$F$26</f>
        <v>910.85708693000004</v>
      </c>
      <c r="C61" s="36">
        <f>SUMIFS(СВЦЭМ!$D$33:$D$776,СВЦЭМ!$A$33:$A$776,$A61,СВЦЭМ!$B$33:$B$776,C$47)+'СЕТ СН'!$F$14+СВЦЭМ!$D$10+'СЕТ СН'!$F$6-'СЕТ СН'!$F$26</f>
        <v>931.30358180000007</v>
      </c>
      <c r="D61" s="36">
        <f>SUMIFS(СВЦЭМ!$D$33:$D$776,СВЦЭМ!$A$33:$A$776,$A61,СВЦЭМ!$B$33:$B$776,D$47)+'СЕТ СН'!$F$14+СВЦЭМ!$D$10+'СЕТ СН'!$F$6-'СЕТ СН'!$F$26</f>
        <v>958.37064954000004</v>
      </c>
      <c r="E61" s="36">
        <f>SUMIFS(СВЦЭМ!$D$33:$D$776,СВЦЭМ!$A$33:$A$776,$A61,СВЦЭМ!$B$33:$B$776,E$47)+'СЕТ СН'!$F$14+СВЦЭМ!$D$10+'СЕТ СН'!$F$6-'СЕТ СН'!$F$26</f>
        <v>959.45231394000007</v>
      </c>
      <c r="F61" s="36">
        <f>SUMIFS(СВЦЭМ!$D$33:$D$776,СВЦЭМ!$A$33:$A$776,$A61,СВЦЭМ!$B$33:$B$776,F$47)+'СЕТ СН'!$F$14+СВЦЭМ!$D$10+'СЕТ СН'!$F$6-'СЕТ СН'!$F$26</f>
        <v>953.48356898999998</v>
      </c>
      <c r="G61" s="36">
        <f>SUMIFS(СВЦЭМ!$D$33:$D$776,СВЦЭМ!$A$33:$A$776,$A61,СВЦЭМ!$B$33:$B$776,G$47)+'СЕТ СН'!$F$14+СВЦЭМ!$D$10+'СЕТ СН'!$F$6-'СЕТ СН'!$F$26</f>
        <v>941.59604389000003</v>
      </c>
      <c r="H61" s="36">
        <f>SUMIFS(СВЦЭМ!$D$33:$D$776,СВЦЭМ!$A$33:$A$776,$A61,СВЦЭМ!$B$33:$B$776,H$47)+'СЕТ СН'!$F$14+СВЦЭМ!$D$10+'СЕТ СН'!$F$6-'СЕТ СН'!$F$26</f>
        <v>921.99658380000005</v>
      </c>
      <c r="I61" s="36">
        <f>SUMIFS(СВЦЭМ!$D$33:$D$776,СВЦЭМ!$A$33:$A$776,$A61,СВЦЭМ!$B$33:$B$776,I$47)+'СЕТ СН'!$F$14+СВЦЭМ!$D$10+'СЕТ СН'!$F$6-'СЕТ СН'!$F$26</f>
        <v>922.88574577999998</v>
      </c>
      <c r="J61" s="36">
        <f>SUMIFS(СВЦЭМ!$D$33:$D$776,СВЦЭМ!$A$33:$A$776,$A61,СВЦЭМ!$B$33:$B$776,J$47)+'СЕТ СН'!$F$14+СВЦЭМ!$D$10+'СЕТ СН'!$F$6-'СЕТ СН'!$F$26</f>
        <v>871.50854222999999</v>
      </c>
      <c r="K61" s="36">
        <f>SUMIFS(СВЦЭМ!$D$33:$D$776,СВЦЭМ!$A$33:$A$776,$A61,СВЦЭМ!$B$33:$B$776,K$47)+'СЕТ СН'!$F$14+СВЦЭМ!$D$10+'СЕТ СН'!$F$6-'СЕТ СН'!$F$26</f>
        <v>849.79590883000003</v>
      </c>
      <c r="L61" s="36">
        <f>SUMIFS(СВЦЭМ!$D$33:$D$776,СВЦЭМ!$A$33:$A$776,$A61,СВЦЭМ!$B$33:$B$776,L$47)+'СЕТ СН'!$F$14+СВЦЭМ!$D$10+'СЕТ СН'!$F$6-'СЕТ СН'!$F$26</f>
        <v>834.11928549000004</v>
      </c>
      <c r="M61" s="36">
        <f>SUMIFS(СВЦЭМ!$D$33:$D$776,СВЦЭМ!$A$33:$A$776,$A61,СВЦЭМ!$B$33:$B$776,M$47)+'СЕТ СН'!$F$14+СВЦЭМ!$D$10+'СЕТ СН'!$F$6-'СЕТ СН'!$F$26</f>
        <v>796.44418785000005</v>
      </c>
      <c r="N61" s="36">
        <f>SUMIFS(СВЦЭМ!$D$33:$D$776,СВЦЭМ!$A$33:$A$776,$A61,СВЦЭМ!$B$33:$B$776,N$47)+'СЕТ СН'!$F$14+СВЦЭМ!$D$10+'СЕТ СН'!$F$6-'СЕТ СН'!$F$26</f>
        <v>723.28442886000005</v>
      </c>
      <c r="O61" s="36">
        <f>SUMIFS(СВЦЭМ!$D$33:$D$776,СВЦЭМ!$A$33:$A$776,$A61,СВЦЭМ!$B$33:$B$776,O$47)+'СЕТ СН'!$F$14+СВЦЭМ!$D$10+'СЕТ СН'!$F$6-'СЕТ СН'!$F$26</f>
        <v>703.15508373</v>
      </c>
      <c r="P61" s="36">
        <f>SUMIFS(СВЦЭМ!$D$33:$D$776,СВЦЭМ!$A$33:$A$776,$A61,СВЦЭМ!$B$33:$B$776,P$47)+'СЕТ СН'!$F$14+СВЦЭМ!$D$10+'СЕТ СН'!$F$6-'СЕТ СН'!$F$26</f>
        <v>712.22838536000006</v>
      </c>
      <c r="Q61" s="36">
        <f>SUMIFS(СВЦЭМ!$D$33:$D$776,СВЦЭМ!$A$33:$A$776,$A61,СВЦЭМ!$B$33:$B$776,Q$47)+'СЕТ СН'!$F$14+СВЦЭМ!$D$10+'СЕТ СН'!$F$6-'СЕТ СН'!$F$26</f>
        <v>724.76122249000002</v>
      </c>
      <c r="R61" s="36">
        <f>SUMIFS(СВЦЭМ!$D$33:$D$776,СВЦЭМ!$A$33:$A$776,$A61,СВЦЭМ!$B$33:$B$776,R$47)+'СЕТ СН'!$F$14+СВЦЭМ!$D$10+'СЕТ СН'!$F$6-'СЕТ СН'!$F$26</f>
        <v>720.47608797999999</v>
      </c>
      <c r="S61" s="36">
        <f>SUMIFS(СВЦЭМ!$D$33:$D$776,СВЦЭМ!$A$33:$A$776,$A61,СВЦЭМ!$B$33:$B$776,S$47)+'СЕТ СН'!$F$14+СВЦЭМ!$D$10+'СЕТ СН'!$F$6-'СЕТ СН'!$F$26</f>
        <v>731.68006867999998</v>
      </c>
      <c r="T61" s="36">
        <f>SUMIFS(СВЦЭМ!$D$33:$D$776,СВЦЭМ!$A$33:$A$776,$A61,СВЦЭМ!$B$33:$B$776,T$47)+'СЕТ СН'!$F$14+СВЦЭМ!$D$10+'СЕТ СН'!$F$6-'СЕТ СН'!$F$26</f>
        <v>729.63184207000006</v>
      </c>
      <c r="U61" s="36">
        <f>SUMIFS(СВЦЭМ!$D$33:$D$776,СВЦЭМ!$A$33:$A$776,$A61,СВЦЭМ!$B$33:$B$776,U$47)+'СЕТ СН'!$F$14+СВЦЭМ!$D$10+'СЕТ СН'!$F$6-'СЕТ СН'!$F$26</f>
        <v>740.79955939000001</v>
      </c>
      <c r="V61" s="36">
        <f>SUMIFS(СВЦЭМ!$D$33:$D$776,СВЦЭМ!$A$33:$A$776,$A61,СВЦЭМ!$B$33:$B$776,V$47)+'СЕТ СН'!$F$14+СВЦЭМ!$D$10+'СЕТ СН'!$F$6-'СЕТ СН'!$F$26</f>
        <v>729.41290486000003</v>
      </c>
      <c r="W61" s="36">
        <f>SUMIFS(СВЦЭМ!$D$33:$D$776,СВЦЭМ!$A$33:$A$776,$A61,СВЦЭМ!$B$33:$B$776,W$47)+'СЕТ СН'!$F$14+СВЦЭМ!$D$10+'СЕТ СН'!$F$6-'СЕТ СН'!$F$26</f>
        <v>732.26407554000002</v>
      </c>
      <c r="X61" s="36">
        <f>SUMIFS(СВЦЭМ!$D$33:$D$776,СВЦЭМ!$A$33:$A$776,$A61,СВЦЭМ!$B$33:$B$776,X$47)+'СЕТ СН'!$F$14+СВЦЭМ!$D$10+'СЕТ СН'!$F$6-'СЕТ СН'!$F$26</f>
        <v>752.74287814000002</v>
      </c>
      <c r="Y61" s="36">
        <f>SUMIFS(СВЦЭМ!$D$33:$D$776,СВЦЭМ!$A$33:$A$776,$A61,СВЦЭМ!$B$33:$B$776,Y$47)+'СЕТ СН'!$F$14+СВЦЭМ!$D$10+'СЕТ СН'!$F$6-'СЕТ СН'!$F$26</f>
        <v>825.81284790000007</v>
      </c>
    </row>
    <row r="62" spans="1:25" ht="15.75" x14ac:dyDescent="0.2">
      <c r="A62" s="35">
        <f t="shared" si="1"/>
        <v>44058</v>
      </c>
      <c r="B62" s="36">
        <f>SUMIFS(СВЦЭМ!$D$33:$D$776,СВЦЭМ!$A$33:$A$776,$A62,СВЦЭМ!$B$33:$B$776,B$47)+'СЕТ СН'!$F$14+СВЦЭМ!$D$10+'СЕТ СН'!$F$6-'СЕТ СН'!$F$26</f>
        <v>852.80976464000003</v>
      </c>
      <c r="C62" s="36">
        <f>SUMIFS(СВЦЭМ!$D$33:$D$776,СВЦЭМ!$A$33:$A$776,$A62,СВЦЭМ!$B$33:$B$776,C$47)+'СЕТ СН'!$F$14+СВЦЭМ!$D$10+'СЕТ СН'!$F$6-'СЕТ СН'!$F$26</f>
        <v>891.95595967000008</v>
      </c>
      <c r="D62" s="36">
        <f>SUMIFS(СВЦЭМ!$D$33:$D$776,СВЦЭМ!$A$33:$A$776,$A62,СВЦЭМ!$B$33:$B$776,D$47)+'СЕТ СН'!$F$14+СВЦЭМ!$D$10+'СЕТ СН'!$F$6-'СЕТ СН'!$F$26</f>
        <v>882.74759892999998</v>
      </c>
      <c r="E62" s="36">
        <f>SUMIFS(СВЦЭМ!$D$33:$D$776,СВЦЭМ!$A$33:$A$776,$A62,СВЦЭМ!$B$33:$B$776,E$47)+'СЕТ СН'!$F$14+СВЦЭМ!$D$10+'СЕТ СН'!$F$6-'СЕТ СН'!$F$26</f>
        <v>879.44058509000001</v>
      </c>
      <c r="F62" s="36">
        <f>SUMIFS(СВЦЭМ!$D$33:$D$776,СВЦЭМ!$A$33:$A$776,$A62,СВЦЭМ!$B$33:$B$776,F$47)+'СЕТ СН'!$F$14+СВЦЭМ!$D$10+'СЕТ СН'!$F$6-'СЕТ СН'!$F$26</f>
        <v>882.27376791000006</v>
      </c>
      <c r="G62" s="36">
        <f>SUMIFS(СВЦЭМ!$D$33:$D$776,СВЦЭМ!$A$33:$A$776,$A62,СВЦЭМ!$B$33:$B$776,G$47)+'СЕТ СН'!$F$14+СВЦЭМ!$D$10+'СЕТ СН'!$F$6-'СЕТ СН'!$F$26</f>
        <v>883.23573542000008</v>
      </c>
      <c r="H62" s="36">
        <f>SUMIFS(СВЦЭМ!$D$33:$D$776,СВЦЭМ!$A$33:$A$776,$A62,СВЦЭМ!$B$33:$B$776,H$47)+'СЕТ СН'!$F$14+СВЦЭМ!$D$10+'СЕТ СН'!$F$6-'СЕТ СН'!$F$26</f>
        <v>872.84133758000007</v>
      </c>
      <c r="I62" s="36">
        <f>SUMIFS(СВЦЭМ!$D$33:$D$776,СВЦЭМ!$A$33:$A$776,$A62,СВЦЭМ!$B$33:$B$776,I$47)+'СЕТ СН'!$F$14+СВЦЭМ!$D$10+'СЕТ СН'!$F$6-'СЕТ СН'!$F$26</f>
        <v>866.96042328999999</v>
      </c>
      <c r="J62" s="36">
        <f>SUMIFS(СВЦЭМ!$D$33:$D$776,СВЦЭМ!$A$33:$A$776,$A62,СВЦЭМ!$B$33:$B$776,J$47)+'СЕТ СН'!$F$14+СВЦЭМ!$D$10+'СЕТ СН'!$F$6-'СЕТ СН'!$F$26</f>
        <v>827.61741327000004</v>
      </c>
      <c r="K62" s="36">
        <f>SUMIFS(СВЦЭМ!$D$33:$D$776,СВЦЭМ!$A$33:$A$776,$A62,СВЦЭМ!$B$33:$B$776,K$47)+'СЕТ СН'!$F$14+СВЦЭМ!$D$10+'СЕТ СН'!$F$6-'СЕТ СН'!$F$26</f>
        <v>790.83375317000002</v>
      </c>
      <c r="L62" s="36">
        <f>SUMIFS(СВЦЭМ!$D$33:$D$776,СВЦЭМ!$A$33:$A$776,$A62,СВЦЭМ!$B$33:$B$776,L$47)+'СЕТ СН'!$F$14+СВЦЭМ!$D$10+'СЕТ СН'!$F$6-'СЕТ СН'!$F$26</f>
        <v>787.20405706999998</v>
      </c>
      <c r="M62" s="36">
        <f>SUMIFS(СВЦЭМ!$D$33:$D$776,СВЦЭМ!$A$33:$A$776,$A62,СВЦЭМ!$B$33:$B$776,M$47)+'СЕТ СН'!$F$14+СВЦЭМ!$D$10+'СЕТ СН'!$F$6-'СЕТ СН'!$F$26</f>
        <v>798.02933704999998</v>
      </c>
      <c r="N62" s="36">
        <f>SUMIFS(СВЦЭМ!$D$33:$D$776,СВЦЭМ!$A$33:$A$776,$A62,СВЦЭМ!$B$33:$B$776,N$47)+'СЕТ СН'!$F$14+СВЦЭМ!$D$10+'СЕТ СН'!$F$6-'СЕТ СН'!$F$26</f>
        <v>793.05453427999998</v>
      </c>
      <c r="O62" s="36">
        <f>SUMIFS(СВЦЭМ!$D$33:$D$776,СВЦЭМ!$A$33:$A$776,$A62,СВЦЭМ!$B$33:$B$776,O$47)+'СЕТ СН'!$F$14+СВЦЭМ!$D$10+'СЕТ СН'!$F$6-'СЕТ СН'!$F$26</f>
        <v>770.31966624000006</v>
      </c>
      <c r="P62" s="36">
        <f>SUMIFS(СВЦЭМ!$D$33:$D$776,СВЦЭМ!$A$33:$A$776,$A62,СВЦЭМ!$B$33:$B$776,P$47)+'СЕТ СН'!$F$14+СВЦЭМ!$D$10+'СЕТ СН'!$F$6-'СЕТ СН'!$F$26</f>
        <v>772.14321313000005</v>
      </c>
      <c r="Q62" s="36">
        <f>SUMIFS(СВЦЭМ!$D$33:$D$776,СВЦЭМ!$A$33:$A$776,$A62,СВЦЭМ!$B$33:$B$776,Q$47)+'СЕТ СН'!$F$14+СВЦЭМ!$D$10+'СЕТ СН'!$F$6-'СЕТ СН'!$F$26</f>
        <v>777.03025414000001</v>
      </c>
      <c r="R62" s="36">
        <f>SUMIFS(СВЦЭМ!$D$33:$D$776,СВЦЭМ!$A$33:$A$776,$A62,СВЦЭМ!$B$33:$B$776,R$47)+'СЕТ СН'!$F$14+СВЦЭМ!$D$10+'СЕТ СН'!$F$6-'СЕТ СН'!$F$26</f>
        <v>780.87098386000002</v>
      </c>
      <c r="S62" s="36">
        <f>SUMIFS(СВЦЭМ!$D$33:$D$776,СВЦЭМ!$A$33:$A$776,$A62,СВЦЭМ!$B$33:$B$776,S$47)+'СЕТ СН'!$F$14+СВЦЭМ!$D$10+'СЕТ СН'!$F$6-'СЕТ СН'!$F$26</f>
        <v>782.76820824000004</v>
      </c>
      <c r="T62" s="36">
        <f>SUMIFS(СВЦЭМ!$D$33:$D$776,СВЦЭМ!$A$33:$A$776,$A62,СВЦЭМ!$B$33:$B$776,T$47)+'СЕТ СН'!$F$14+СВЦЭМ!$D$10+'СЕТ СН'!$F$6-'СЕТ СН'!$F$26</f>
        <v>779.96121116000006</v>
      </c>
      <c r="U62" s="36">
        <f>SUMIFS(СВЦЭМ!$D$33:$D$776,СВЦЭМ!$A$33:$A$776,$A62,СВЦЭМ!$B$33:$B$776,U$47)+'СЕТ СН'!$F$14+СВЦЭМ!$D$10+'СЕТ СН'!$F$6-'СЕТ СН'!$F$26</f>
        <v>784.75247129000002</v>
      </c>
      <c r="V62" s="36">
        <f>SUMIFS(СВЦЭМ!$D$33:$D$776,СВЦЭМ!$A$33:$A$776,$A62,СВЦЭМ!$B$33:$B$776,V$47)+'СЕТ СН'!$F$14+СВЦЭМ!$D$10+'СЕТ СН'!$F$6-'СЕТ СН'!$F$26</f>
        <v>774.86401174000002</v>
      </c>
      <c r="W62" s="36">
        <f>SUMIFS(СВЦЭМ!$D$33:$D$776,СВЦЭМ!$A$33:$A$776,$A62,СВЦЭМ!$B$33:$B$776,W$47)+'СЕТ СН'!$F$14+СВЦЭМ!$D$10+'СЕТ СН'!$F$6-'СЕТ СН'!$F$26</f>
        <v>768.92234499000006</v>
      </c>
      <c r="X62" s="36">
        <f>SUMIFS(СВЦЭМ!$D$33:$D$776,СВЦЭМ!$A$33:$A$776,$A62,СВЦЭМ!$B$33:$B$776,X$47)+'СЕТ СН'!$F$14+СВЦЭМ!$D$10+'СЕТ СН'!$F$6-'СЕТ СН'!$F$26</f>
        <v>785.91052701000001</v>
      </c>
      <c r="Y62" s="36">
        <f>SUMIFS(СВЦЭМ!$D$33:$D$776,СВЦЭМ!$A$33:$A$776,$A62,СВЦЭМ!$B$33:$B$776,Y$47)+'СЕТ СН'!$F$14+СВЦЭМ!$D$10+'СЕТ СН'!$F$6-'СЕТ СН'!$F$26</f>
        <v>800.68456985</v>
      </c>
    </row>
    <row r="63" spans="1:25" ht="15.75" x14ac:dyDescent="0.2">
      <c r="A63" s="35">
        <f t="shared" si="1"/>
        <v>44059</v>
      </c>
      <c r="B63" s="36">
        <f>SUMIFS(СВЦЭМ!$D$33:$D$776,СВЦЭМ!$A$33:$A$776,$A63,СВЦЭМ!$B$33:$B$776,B$47)+'СЕТ СН'!$F$14+СВЦЭМ!$D$10+'СЕТ СН'!$F$6-'СЕТ СН'!$F$26</f>
        <v>874.27235426000004</v>
      </c>
      <c r="C63" s="36">
        <f>SUMIFS(СВЦЭМ!$D$33:$D$776,СВЦЭМ!$A$33:$A$776,$A63,СВЦЭМ!$B$33:$B$776,C$47)+'СЕТ СН'!$F$14+СВЦЭМ!$D$10+'СЕТ СН'!$F$6-'СЕТ СН'!$F$26</f>
        <v>891.60393462000002</v>
      </c>
      <c r="D63" s="36">
        <f>SUMIFS(СВЦЭМ!$D$33:$D$776,СВЦЭМ!$A$33:$A$776,$A63,СВЦЭМ!$B$33:$B$776,D$47)+'СЕТ СН'!$F$14+СВЦЭМ!$D$10+'СЕТ СН'!$F$6-'СЕТ СН'!$F$26</f>
        <v>904.27180070000009</v>
      </c>
      <c r="E63" s="36">
        <f>SUMIFS(СВЦЭМ!$D$33:$D$776,СВЦЭМ!$A$33:$A$776,$A63,СВЦЭМ!$B$33:$B$776,E$47)+'СЕТ СН'!$F$14+СВЦЭМ!$D$10+'СЕТ СН'!$F$6-'СЕТ СН'!$F$26</f>
        <v>911.98329088000003</v>
      </c>
      <c r="F63" s="36">
        <f>SUMIFS(СВЦЭМ!$D$33:$D$776,СВЦЭМ!$A$33:$A$776,$A63,СВЦЭМ!$B$33:$B$776,F$47)+'СЕТ СН'!$F$14+СВЦЭМ!$D$10+'СЕТ СН'!$F$6-'СЕТ СН'!$F$26</f>
        <v>909.04332835000002</v>
      </c>
      <c r="G63" s="36">
        <f>SUMIFS(СВЦЭМ!$D$33:$D$776,СВЦЭМ!$A$33:$A$776,$A63,СВЦЭМ!$B$33:$B$776,G$47)+'СЕТ СН'!$F$14+СВЦЭМ!$D$10+'СЕТ СН'!$F$6-'СЕТ СН'!$F$26</f>
        <v>904.81021555000007</v>
      </c>
      <c r="H63" s="36">
        <f>SUMIFS(СВЦЭМ!$D$33:$D$776,СВЦЭМ!$A$33:$A$776,$A63,СВЦЭМ!$B$33:$B$776,H$47)+'СЕТ СН'!$F$14+СВЦЭМ!$D$10+'СЕТ СН'!$F$6-'СЕТ СН'!$F$26</f>
        <v>889.46740568000007</v>
      </c>
      <c r="I63" s="36">
        <f>SUMIFS(СВЦЭМ!$D$33:$D$776,СВЦЭМ!$A$33:$A$776,$A63,СВЦЭМ!$B$33:$B$776,I$47)+'СЕТ СН'!$F$14+СВЦЭМ!$D$10+'СЕТ СН'!$F$6-'СЕТ СН'!$F$26</f>
        <v>844.02049373</v>
      </c>
      <c r="J63" s="36">
        <f>SUMIFS(СВЦЭМ!$D$33:$D$776,СВЦЭМ!$A$33:$A$776,$A63,СВЦЭМ!$B$33:$B$776,J$47)+'СЕТ СН'!$F$14+СВЦЭМ!$D$10+'СЕТ СН'!$F$6-'СЕТ СН'!$F$26</f>
        <v>818.42202554000005</v>
      </c>
      <c r="K63" s="36">
        <f>SUMIFS(СВЦЭМ!$D$33:$D$776,СВЦЭМ!$A$33:$A$776,$A63,СВЦЭМ!$B$33:$B$776,K$47)+'СЕТ СН'!$F$14+СВЦЭМ!$D$10+'СЕТ СН'!$F$6-'СЕТ СН'!$F$26</f>
        <v>790.40961921000007</v>
      </c>
      <c r="L63" s="36">
        <f>SUMIFS(СВЦЭМ!$D$33:$D$776,СВЦЭМ!$A$33:$A$776,$A63,СВЦЭМ!$B$33:$B$776,L$47)+'СЕТ СН'!$F$14+СВЦЭМ!$D$10+'СЕТ СН'!$F$6-'СЕТ СН'!$F$26</f>
        <v>781.93732743999999</v>
      </c>
      <c r="M63" s="36">
        <f>SUMIFS(СВЦЭМ!$D$33:$D$776,СВЦЭМ!$A$33:$A$776,$A63,СВЦЭМ!$B$33:$B$776,M$47)+'СЕТ СН'!$F$14+СВЦЭМ!$D$10+'СЕТ СН'!$F$6-'СЕТ СН'!$F$26</f>
        <v>758.52678595999998</v>
      </c>
      <c r="N63" s="36">
        <f>SUMIFS(СВЦЭМ!$D$33:$D$776,СВЦЭМ!$A$33:$A$776,$A63,СВЦЭМ!$B$33:$B$776,N$47)+'СЕТ СН'!$F$14+СВЦЭМ!$D$10+'СЕТ СН'!$F$6-'СЕТ СН'!$F$26</f>
        <v>749.26547299000003</v>
      </c>
      <c r="O63" s="36">
        <f>SUMIFS(СВЦЭМ!$D$33:$D$776,СВЦЭМ!$A$33:$A$776,$A63,СВЦЭМ!$B$33:$B$776,O$47)+'СЕТ СН'!$F$14+СВЦЭМ!$D$10+'СЕТ СН'!$F$6-'СЕТ СН'!$F$26</f>
        <v>733.41457163000007</v>
      </c>
      <c r="P63" s="36">
        <f>SUMIFS(СВЦЭМ!$D$33:$D$776,СВЦЭМ!$A$33:$A$776,$A63,СВЦЭМ!$B$33:$B$776,P$47)+'СЕТ СН'!$F$14+СВЦЭМ!$D$10+'СЕТ СН'!$F$6-'СЕТ СН'!$F$26</f>
        <v>729.61425529000007</v>
      </c>
      <c r="Q63" s="36">
        <f>SUMIFS(СВЦЭМ!$D$33:$D$776,СВЦЭМ!$A$33:$A$776,$A63,СВЦЭМ!$B$33:$B$776,Q$47)+'СЕТ СН'!$F$14+СВЦЭМ!$D$10+'СЕТ СН'!$F$6-'СЕТ СН'!$F$26</f>
        <v>746.63964695000004</v>
      </c>
      <c r="R63" s="36">
        <f>SUMIFS(СВЦЭМ!$D$33:$D$776,СВЦЭМ!$A$33:$A$776,$A63,СВЦЭМ!$B$33:$B$776,R$47)+'СЕТ СН'!$F$14+СВЦЭМ!$D$10+'СЕТ СН'!$F$6-'СЕТ СН'!$F$26</f>
        <v>760.97493568000004</v>
      </c>
      <c r="S63" s="36">
        <f>SUMIFS(СВЦЭМ!$D$33:$D$776,СВЦЭМ!$A$33:$A$776,$A63,СВЦЭМ!$B$33:$B$776,S$47)+'СЕТ СН'!$F$14+СВЦЭМ!$D$10+'СЕТ СН'!$F$6-'СЕТ СН'!$F$26</f>
        <v>768.55027963999999</v>
      </c>
      <c r="T63" s="36">
        <f>SUMIFS(СВЦЭМ!$D$33:$D$776,СВЦЭМ!$A$33:$A$776,$A63,СВЦЭМ!$B$33:$B$776,T$47)+'СЕТ СН'!$F$14+СВЦЭМ!$D$10+'СЕТ СН'!$F$6-'СЕТ СН'!$F$26</f>
        <v>773.17048188000001</v>
      </c>
      <c r="U63" s="36">
        <f>SUMIFS(СВЦЭМ!$D$33:$D$776,СВЦЭМ!$A$33:$A$776,$A63,СВЦЭМ!$B$33:$B$776,U$47)+'СЕТ СН'!$F$14+СВЦЭМ!$D$10+'СЕТ СН'!$F$6-'СЕТ СН'!$F$26</f>
        <v>783.84400442000003</v>
      </c>
      <c r="V63" s="36">
        <f>SUMIFS(СВЦЭМ!$D$33:$D$776,СВЦЭМ!$A$33:$A$776,$A63,СВЦЭМ!$B$33:$B$776,V$47)+'СЕТ СН'!$F$14+СВЦЭМ!$D$10+'СЕТ СН'!$F$6-'СЕТ СН'!$F$26</f>
        <v>769.40653635000001</v>
      </c>
      <c r="W63" s="36">
        <f>SUMIFS(СВЦЭМ!$D$33:$D$776,СВЦЭМ!$A$33:$A$776,$A63,СВЦЭМ!$B$33:$B$776,W$47)+'СЕТ СН'!$F$14+СВЦЭМ!$D$10+'СЕТ СН'!$F$6-'СЕТ СН'!$F$26</f>
        <v>766.35754574999999</v>
      </c>
      <c r="X63" s="36">
        <f>SUMIFS(СВЦЭМ!$D$33:$D$776,СВЦЭМ!$A$33:$A$776,$A63,СВЦЭМ!$B$33:$B$776,X$47)+'СЕТ СН'!$F$14+СВЦЭМ!$D$10+'СЕТ СН'!$F$6-'СЕТ СН'!$F$26</f>
        <v>782.95451897999999</v>
      </c>
      <c r="Y63" s="36">
        <f>SUMIFS(СВЦЭМ!$D$33:$D$776,СВЦЭМ!$A$33:$A$776,$A63,СВЦЭМ!$B$33:$B$776,Y$47)+'СЕТ СН'!$F$14+СВЦЭМ!$D$10+'СЕТ СН'!$F$6-'СЕТ СН'!$F$26</f>
        <v>788.23159550000003</v>
      </c>
    </row>
    <row r="64" spans="1:25" ht="15.75" x14ac:dyDescent="0.2">
      <c r="A64" s="35">
        <f t="shared" si="1"/>
        <v>44060</v>
      </c>
      <c r="B64" s="36">
        <f>SUMIFS(СВЦЭМ!$D$33:$D$776,СВЦЭМ!$A$33:$A$776,$A64,СВЦЭМ!$B$33:$B$776,B$47)+'СЕТ СН'!$F$14+СВЦЭМ!$D$10+'СЕТ СН'!$F$6-'СЕТ СН'!$F$26</f>
        <v>888.76136179000002</v>
      </c>
      <c r="C64" s="36">
        <f>SUMIFS(СВЦЭМ!$D$33:$D$776,СВЦЭМ!$A$33:$A$776,$A64,СВЦЭМ!$B$33:$B$776,C$47)+'СЕТ СН'!$F$14+СВЦЭМ!$D$10+'СЕТ СН'!$F$6-'СЕТ СН'!$F$26</f>
        <v>915.39407056000005</v>
      </c>
      <c r="D64" s="36">
        <f>SUMIFS(СВЦЭМ!$D$33:$D$776,СВЦЭМ!$A$33:$A$776,$A64,СВЦЭМ!$B$33:$B$776,D$47)+'СЕТ СН'!$F$14+СВЦЭМ!$D$10+'СЕТ СН'!$F$6-'СЕТ СН'!$F$26</f>
        <v>928.84002779000002</v>
      </c>
      <c r="E64" s="36">
        <f>SUMIFS(СВЦЭМ!$D$33:$D$776,СВЦЭМ!$A$33:$A$776,$A64,СВЦЭМ!$B$33:$B$776,E$47)+'СЕТ СН'!$F$14+СВЦЭМ!$D$10+'СЕТ СН'!$F$6-'СЕТ СН'!$F$26</f>
        <v>938.26641584000004</v>
      </c>
      <c r="F64" s="36">
        <f>SUMIFS(СВЦЭМ!$D$33:$D$776,СВЦЭМ!$A$33:$A$776,$A64,СВЦЭМ!$B$33:$B$776,F$47)+'СЕТ СН'!$F$14+СВЦЭМ!$D$10+'СЕТ СН'!$F$6-'СЕТ СН'!$F$26</f>
        <v>934.23718628000006</v>
      </c>
      <c r="G64" s="36">
        <f>SUMIFS(СВЦЭМ!$D$33:$D$776,СВЦЭМ!$A$33:$A$776,$A64,СВЦЭМ!$B$33:$B$776,G$47)+'СЕТ СН'!$F$14+СВЦЭМ!$D$10+'СЕТ СН'!$F$6-'СЕТ СН'!$F$26</f>
        <v>936.08539982000002</v>
      </c>
      <c r="H64" s="36">
        <f>SUMIFS(СВЦЭМ!$D$33:$D$776,СВЦЭМ!$A$33:$A$776,$A64,СВЦЭМ!$B$33:$B$776,H$47)+'СЕТ СН'!$F$14+СВЦЭМ!$D$10+'СЕТ СН'!$F$6-'СЕТ СН'!$F$26</f>
        <v>951.39419097000007</v>
      </c>
      <c r="I64" s="36">
        <f>SUMIFS(СВЦЭМ!$D$33:$D$776,СВЦЭМ!$A$33:$A$776,$A64,СВЦЭМ!$B$33:$B$776,I$47)+'СЕТ СН'!$F$14+СВЦЭМ!$D$10+'СЕТ СН'!$F$6-'СЕТ СН'!$F$26</f>
        <v>994.53843355000004</v>
      </c>
      <c r="J64" s="36">
        <f>SUMIFS(СВЦЭМ!$D$33:$D$776,СВЦЭМ!$A$33:$A$776,$A64,СВЦЭМ!$B$33:$B$776,J$47)+'СЕТ СН'!$F$14+СВЦЭМ!$D$10+'СЕТ СН'!$F$6-'СЕТ СН'!$F$26</f>
        <v>950.50525315000004</v>
      </c>
      <c r="K64" s="36">
        <f>SUMIFS(СВЦЭМ!$D$33:$D$776,СВЦЭМ!$A$33:$A$776,$A64,СВЦЭМ!$B$33:$B$776,K$47)+'СЕТ СН'!$F$14+СВЦЭМ!$D$10+'СЕТ СН'!$F$6-'СЕТ СН'!$F$26</f>
        <v>919.73266447000003</v>
      </c>
      <c r="L64" s="36">
        <f>SUMIFS(СВЦЭМ!$D$33:$D$776,СВЦЭМ!$A$33:$A$776,$A64,СВЦЭМ!$B$33:$B$776,L$47)+'СЕТ СН'!$F$14+СВЦЭМ!$D$10+'СЕТ СН'!$F$6-'СЕТ СН'!$F$26</f>
        <v>906.37184923000007</v>
      </c>
      <c r="M64" s="36">
        <f>SUMIFS(СВЦЭМ!$D$33:$D$776,СВЦЭМ!$A$33:$A$776,$A64,СВЦЭМ!$B$33:$B$776,M$47)+'СЕТ СН'!$F$14+СВЦЭМ!$D$10+'СЕТ СН'!$F$6-'СЕТ СН'!$F$26</f>
        <v>847.78595381000002</v>
      </c>
      <c r="N64" s="36">
        <f>SUMIFS(СВЦЭМ!$D$33:$D$776,СВЦЭМ!$A$33:$A$776,$A64,СВЦЭМ!$B$33:$B$776,N$47)+'СЕТ СН'!$F$14+СВЦЭМ!$D$10+'СЕТ СН'!$F$6-'СЕТ СН'!$F$26</f>
        <v>779.17000610000002</v>
      </c>
      <c r="O64" s="36">
        <f>SUMIFS(СВЦЭМ!$D$33:$D$776,СВЦЭМ!$A$33:$A$776,$A64,СВЦЭМ!$B$33:$B$776,O$47)+'СЕТ СН'!$F$14+СВЦЭМ!$D$10+'СЕТ СН'!$F$6-'СЕТ СН'!$F$26</f>
        <v>745.35832409</v>
      </c>
      <c r="P64" s="36">
        <f>SUMIFS(СВЦЭМ!$D$33:$D$776,СВЦЭМ!$A$33:$A$776,$A64,СВЦЭМ!$B$33:$B$776,P$47)+'СЕТ СН'!$F$14+СВЦЭМ!$D$10+'СЕТ СН'!$F$6-'СЕТ СН'!$F$26</f>
        <v>745.45383473000004</v>
      </c>
      <c r="Q64" s="36">
        <f>SUMIFS(СВЦЭМ!$D$33:$D$776,СВЦЭМ!$A$33:$A$776,$A64,СВЦЭМ!$B$33:$B$776,Q$47)+'СЕТ СН'!$F$14+СВЦЭМ!$D$10+'СЕТ СН'!$F$6-'СЕТ СН'!$F$26</f>
        <v>751.79875866999998</v>
      </c>
      <c r="R64" s="36">
        <f>SUMIFS(СВЦЭМ!$D$33:$D$776,СВЦЭМ!$A$33:$A$776,$A64,СВЦЭМ!$B$33:$B$776,R$47)+'СЕТ СН'!$F$14+СВЦЭМ!$D$10+'СЕТ СН'!$F$6-'СЕТ СН'!$F$26</f>
        <v>748.78163238000002</v>
      </c>
      <c r="S64" s="36">
        <f>SUMIFS(СВЦЭМ!$D$33:$D$776,СВЦЭМ!$A$33:$A$776,$A64,СВЦЭМ!$B$33:$B$776,S$47)+'СЕТ СН'!$F$14+СВЦЭМ!$D$10+'СЕТ СН'!$F$6-'СЕТ СН'!$F$26</f>
        <v>752.05282727000008</v>
      </c>
      <c r="T64" s="36">
        <f>SUMIFS(СВЦЭМ!$D$33:$D$776,СВЦЭМ!$A$33:$A$776,$A64,СВЦЭМ!$B$33:$B$776,T$47)+'СЕТ СН'!$F$14+СВЦЭМ!$D$10+'СЕТ СН'!$F$6-'СЕТ СН'!$F$26</f>
        <v>749.31220560999998</v>
      </c>
      <c r="U64" s="36">
        <f>SUMIFS(СВЦЭМ!$D$33:$D$776,СВЦЭМ!$A$33:$A$776,$A64,СВЦЭМ!$B$33:$B$776,U$47)+'СЕТ СН'!$F$14+СВЦЭМ!$D$10+'СЕТ СН'!$F$6-'СЕТ СН'!$F$26</f>
        <v>752.81534754000006</v>
      </c>
      <c r="V64" s="36">
        <f>SUMIFS(СВЦЭМ!$D$33:$D$776,СВЦЭМ!$A$33:$A$776,$A64,СВЦЭМ!$B$33:$B$776,V$47)+'СЕТ СН'!$F$14+СВЦЭМ!$D$10+'СЕТ СН'!$F$6-'СЕТ СН'!$F$26</f>
        <v>751.57010432000004</v>
      </c>
      <c r="W64" s="36">
        <f>SUMIFS(СВЦЭМ!$D$33:$D$776,СВЦЭМ!$A$33:$A$776,$A64,СВЦЭМ!$B$33:$B$776,W$47)+'СЕТ СН'!$F$14+СВЦЭМ!$D$10+'СЕТ СН'!$F$6-'СЕТ СН'!$F$26</f>
        <v>749.39284980000002</v>
      </c>
      <c r="X64" s="36">
        <f>SUMIFS(СВЦЭМ!$D$33:$D$776,СВЦЭМ!$A$33:$A$776,$A64,СВЦЭМ!$B$33:$B$776,X$47)+'СЕТ СН'!$F$14+СВЦЭМ!$D$10+'СЕТ СН'!$F$6-'СЕТ СН'!$F$26</f>
        <v>751.45334448000006</v>
      </c>
      <c r="Y64" s="36">
        <f>SUMIFS(СВЦЭМ!$D$33:$D$776,СВЦЭМ!$A$33:$A$776,$A64,СВЦЭМ!$B$33:$B$776,Y$47)+'СЕТ СН'!$F$14+СВЦЭМ!$D$10+'СЕТ СН'!$F$6-'СЕТ СН'!$F$26</f>
        <v>813.17937733999997</v>
      </c>
    </row>
    <row r="65" spans="1:25" ht="15.75" x14ac:dyDescent="0.2">
      <c r="A65" s="35">
        <f t="shared" si="1"/>
        <v>44061</v>
      </c>
      <c r="B65" s="36">
        <f>SUMIFS(СВЦЭМ!$D$33:$D$776,СВЦЭМ!$A$33:$A$776,$A65,СВЦЭМ!$B$33:$B$776,B$47)+'СЕТ СН'!$F$14+СВЦЭМ!$D$10+'СЕТ СН'!$F$6-'СЕТ СН'!$F$26</f>
        <v>890.72024608000004</v>
      </c>
      <c r="C65" s="36">
        <f>SUMIFS(СВЦЭМ!$D$33:$D$776,СВЦЭМ!$A$33:$A$776,$A65,СВЦЭМ!$B$33:$B$776,C$47)+'СЕТ СН'!$F$14+СВЦЭМ!$D$10+'СЕТ СН'!$F$6-'СЕТ СН'!$F$26</f>
        <v>927.08148004999998</v>
      </c>
      <c r="D65" s="36">
        <f>SUMIFS(СВЦЭМ!$D$33:$D$776,СВЦЭМ!$A$33:$A$776,$A65,СВЦЭМ!$B$33:$B$776,D$47)+'СЕТ СН'!$F$14+СВЦЭМ!$D$10+'СЕТ СН'!$F$6-'СЕТ СН'!$F$26</f>
        <v>945.58112466</v>
      </c>
      <c r="E65" s="36">
        <f>SUMIFS(СВЦЭМ!$D$33:$D$776,СВЦЭМ!$A$33:$A$776,$A65,СВЦЭМ!$B$33:$B$776,E$47)+'СЕТ СН'!$F$14+СВЦЭМ!$D$10+'СЕТ СН'!$F$6-'СЕТ СН'!$F$26</f>
        <v>945.75756978000004</v>
      </c>
      <c r="F65" s="36">
        <f>SUMIFS(СВЦЭМ!$D$33:$D$776,СВЦЭМ!$A$33:$A$776,$A65,СВЦЭМ!$B$33:$B$776,F$47)+'СЕТ СН'!$F$14+СВЦЭМ!$D$10+'СЕТ СН'!$F$6-'СЕТ СН'!$F$26</f>
        <v>956.54001956000002</v>
      </c>
      <c r="G65" s="36">
        <f>SUMIFS(СВЦЭМ!$D$33:$D$776,СВЦЭМ!$A$33:$A$776,$A65,СВЦЭМ!$B$33:$B$776,G$47)+'СЕТ СН'!$F$14+СВЦЭМ!$D$10+'СЕТ СН'!$F$6-'СЕТ СН'!$F$26</f>
        <v>950.38638476000006</v>
      </c>
      <c r="H65" s="36">
        <f>SUMIFS(СВЦЭМ!$D$33:$D$776,СВЦЭМ!$A$33:$A$776,$A65,СВЦЭМ!$B$33:$B$776,H$47)+'СЕТ СН'!$F$14+СВЦЭМ!$D$10+'СЕТ СН'!$F$6-'СЕТ СН'!$F$26</f>
        <v>953.50260510999999</v>
      </c>
      <c r="I65" s="36">
        <f>SUMIFS(СВЦЭМ!$D$33:$D$776,СВЦЭМ!$A$33:$A$776,$A65,СВЦЭМ!$B$33:$B$776,I$47)+'СЕТ СН'!$F$14+СВЦЭМ!$D$10+'СЕТ СН'!$F$6-'СЕТ СН'!$F$26</f>
        <v>956.05591333000007</v>
      </c>
      <c r="J65" s="36">
        <f>SUMIFS(СВЦЭМ!$D$33:$D$776,СВЦЭМ!$A$33:$A$776,$A65,СВЦЭМ!$B$33:$B$776,J$47)+'СЕТ СН'!$F$14+СВЦЭМ!$D$10+'СЕТ СН'!$F$6-'СЕТ СН'!$F$26</f>
        <v>903.14553368999998</v>
      </c>
      <c r="K65" s="36">
        <f>SUMIFS(СВЦЭМ!$D$33:$D$776,СВЦЭМ!$A$33:$A$776,$A65,СВЦЭМ!$B$33:$B$776,K$47)+'СЕТ СН'!$F$14+СВЦЭМ!$D$10+'СЕТ СН'!$F$6-'СЕТ СН'!$F$26</f>
        <v>886.89449161000005</v>
      </c>
      <c r="L65" s="36">
        <f>SUMIFS(СВЦЭМ!$D$33:$D$776,СВЦЭМ!$A$33:$A$776,$A65,СВЦЭМ!$B$33:$B$776,L$47)+'СЕТ СН'!$F$14+СВЦЭМ!$D$10+'СЕТ СН'!$F$6-'СЕТ СН'!$F$26</f>
        <v>884.57228760999999</v>
      </c>
      <c r="M65" s="36">
        <f>SUMIFS(СВЦЭМ!$D$33:$D$776,СВЦЭМ!$A$33:$A$776,$A65,СВЦЭМ!$B$33:$B$776,M$47)+'СЕТ СН'!$F$14+СВЦЭМ!$D$10+'СЕТ СН'!$F$6-'СЕТ СН'!$F$26</f>
        <v>841.09561479000001</v>
      </c>
      <c r="N65" s="36">
        <f>SUMIFS(СВЦЭМ!$D$33:$D$776,СВЦЭМ!$A$33:$A$776,$A65,СВЦЭМ!$B$33:$B$776,N$47)+'СЕТ СН'!$F$14+СВЦЭМ!$D$10+'СЕТ СН'!$F$6-'СЕТ СН'!$F$26</f>
        <v>766.79940569000007</v>
      </c>
      <c r="O65" s="36">
        <f>SUMIFS(СВЦЭМ!$D$33:$D$776,СВЦЭМ!$A$33:$A$776,$A65,СВЦЭМ!$B$33:$B$776,O$47)+'СЕТ СН'!$F$14+СВЦЭМ!$D$10+'СЕТ СН'!$F$6-'СЕТ СН'!$F$26</f>
        <v>745.86953536999999</v>
      </c>
      <c r="P65" s="36">
        <f>SUMIFS(СВЦЭМ!$D$33:$D$776,СВЦЭМ!$A$33:$A$776,$A65,СВЦЭМ!$B$33:$B$776,P$47)+'СЕТ СН'!$F$14+СВЦЭМ!$D$10+'СЕТ СН'!$F$6-'СЕТ СН'!$F$26</f>
        <v>745.31449130999999</v>
      </c>
      <c r="Q65" s="36">
        <f>SUMIFS(СВЦЭМ!$D$33:$D$776,СВЦЭМ!$A$33:$A$776,$A65,СВЦЭМ!$B$33:$B$776,Q$47)+'СЕТ СН'!$F$14+СВЦЭМ!$D$10+'СЕТ СН'!$F$6-'СЕТ СН'!$F$26</f>
        <v>745.94739493999998</v>
      </c>
      <c r="R65" s="36">
        <f>SUMIFS(СВЦЭМ!$D$33:$D$776,СВЦЭМ!$A$33:$A$776,$A65,СВЦЭМ!$B$33:$B$776,R$47)+'СЕТ СН'!$F$14+СВЦЭМ!$D$10+'СЕТ СН'!$F$6-'СЕТ СН'!$F$26</f>
        <v>734.91946740000003</v>
      </c>
      <c r="S65" s="36">
        <f>SUMIFS(СВЦЭМ!$D$33:$D$776,СВЦЭМ!$A$33:$A$776,$A65,СВЦЭМ!$B$33:$B$776,S$47)+'СЕТ СН'!$F$14+СВЦЭМ!$D$10+'СЕТ СН'!$F$6-'СЕТ СН'!$F$26</f>
        <v>738.51242864000005</v>
      </c>
      <c r="T65" s="36">
        <f>SUMIFS(СВЦЭМ!$D$33:$D$776,СВЦЭМ!$A$33:$A$776,$A65,СВЦЭМ!$B$33:$B$776,T$47)+'СЕТ СН'!$F$14+СВЦЭМ!$D$10+'СЕТ СН'!$F$6-'СЕТ СН'!$F$26</f>
        <v>738.67975651000006</v>
      </c>
      <c r="U65" s="36">
        <f>SUMIFS(СВЦЭМ!$D$33:$D$776,СВЦЭМ!$A$33:$A$776,$A65,СВЦЭМ!$B$33:$B$776,U$47)+'СЕТ СН'!$F$14+СВЦЭМ!$D$10+'СЕТ СН'!$F$6-'СЕТ СН'!$F$26</f>
        <v>737.29966514</v>
      </c>
      <c r="V65" s="36">
        <f>SUMIFS(СВЦЭМ!$D$33:$D$776,СВЦЭМ!$A$33:$A$776,$A65,СВЦЭМ!$B$33:$B$776,V$47)+'СЕТ СН'!$F$14+СВЦЭМ!$D$10+'СЕТ СН'!$F$6-'СЕТ СН'!$F$26</f>
        <v>733.67270058000008</v>
      </c>
      <c r="W65" s="36">
        <f>SUMIFS(СВЦЭМ!$D$33:$D$776,СВЦЭМ!$A$33:$A$776,$A65,СВЦЭМ!$B$33:$B$776,W$47)+'СЕТ СН'!$F$14+СВЦЭМ!$D$10+'СЕТ СН'!$F$6-'СЕТ СН'!$F$26</f>
        <v>750.45890222000003</v>
      </c>
      <c r="X65" s="36">
        <f>SUMIFS(СВЦЭМ!$D$33:$D$776,СВЦЭМ!$A$33:$A$776,$A65,СВЦЭМ!$B$33:$B$776,X$47)+'СЕТ СН'!$F$14+СВЦЭМ!$D$10+'СЕТ СН'!$F$6-'СЕТ СН'!$F$26</f>
        <v>751.14740598000003</v>
      </c>
      <c r="Y65" s="36">
        <f>SUMIFS(СВЦЭМ!$D$33:$D$776,СВЦЭМ!$A$33:$A$776,$A65,СВЦЭМ!$B$33:$B$776,Y$47)+'СЕТ СН'!$F$14+СВЦЭМ!$D$10+'СЕТ СН'!$F$6-'СЕТ СН'!$F$26</f>
        <v>822.1723776</v>
      </c>
    </row>
    <row r="66" spans="1:25" ht="15.75" x14ac:dyDescent="0.2">
      <c r="A66" s="35">
        <f t="shared" si="1"/>
        <v>44062</v>
      </c>
      <c r="B66" s="36">
        <f>SUMIFS(СВЦЭМ!$D$33:$D$776,СВЦЭМ!$A$33:$A$776,$A66,СВЦЭМ!$B$33:$B$776,B$47)+'СЕТ СН'!$F$14+СВЦЭМ!$D$10+'СЕТ СН'!$F$6-'СЕТ СН'!$F$26</f>
        <v>829.09699718000002</v>
      </c>
      <c r="C66" s="36">
        <f>SUMIFS(СВЦЭМ!$D$33:$D$776,СВЦЭМ!$A$33:$A$776,$A66,СВЦЭМ!$B$33:$B$776,C$47)+'СЕТ СН'!$F$14+СВЦЭМ!$D$10+'СЕТ СН'!$F$6-'СЕТ СН'!$F$26</f>
        <v>869.16126186999998</v>
      </c>
      <c r="D66" s="36">
        <f>SUMIFS(СВЦЭМ!$D$33:$D$776,СВЦЭМ!$A$33:$A$776,$A66,СВЦЭМ!$B$33:$B$776,D$47)+'СЕТ СН'!$F$14+СВЦЭМ!$D$10+'СЕТ СН'!$F$6-'СЕТ СН'!$F$26</f>
        <v>876.60687384000005</v>
      </c>
      <c r="E66" s="36">
        <f>SUMIFS(СВЦЭМ!$D$33:$D$776,СВЦЭМ!$A$33:$A$776,$A66,СВЦЭМ!$B$33:$B$776,E$47)+'СЕТ СН'!$F$14+СВЦЭМ!$D$10+'СЕТ СН'!$F$6-'СЕТ СН'!$F$26</f>
        <v>892.62086455999997</v>
      </c>
      <c r="F66" s="36">
        <f>SUMIFS(СВЦЭМ!$D$33:$D$776,СВЦЭМ!$A$33:$A$776,$A66,СВЦЭМ!$B$33:$B$776,F$47)+'СЕТ СН'!$F$14+СВЦЭМ!$D$10+'СЕТ СН'!$F$6-'СЕТ СН'!$F$26</f>
        <v>901.42925089000005</v>
      </c>
      <c r="G66" s="36">
        <f>SUMIFS(СВЦЭМ!$D$33:$D$776,СВЦЭМ!$A$33:$A$776,$A66,СВЦЭМ!$B$33:$B$776,G$47)+'СЕТ СН'!$F$14+СВЦЭМ!$D$10+'СЕТ СН'!$F$6-'СЕТ СН'!$F$26</f>
        <v>884.37587264000001</v>
      </c>
      <c r="H66" s="36">
        <f>SUMIFS(СВЦЭМ!$D$33:$D$776,СВЦЭМ!$A$33:$A$776,$A66,СВЦЭМ!$B$33:$B$776,H$47)+'СЕТ СН'!$F$14+СВЦЭМ!$D$10+'СЕТ СН'!$F$6-'СЕТ СН'!$F$26</f>
        <v>882.82665113000007</v>
      </c>
      <c r="I66" s="36">
        <f>SUMIFS(СВЦЭМ!$D$33:$D$776,СВЦЭМ!$A$33:$A$776,$A66,СВЦЭМ!$B$33:$B$776,I$47)+'СЕТ СН'!$F$14+СВЦЭМ!$D$10+'СЕТ СН'!$F$6-'СЕТ СН'!$F$26</f>
        <v>908.17980742999998</v>
      </c>
      <c r="J66" s="36">
        <f>SUMIFS(СВЦЭМ!$D$33:$D$776,СВЦЭМ!$A$33:$A$776,$A66,СВЦЭМ!$B$33:$B$776,J$47)+'СЕТ СН'!$F$14+СВЦЭМ!$D$10+'СЕТ СН'!$F$6-'СЕТ СН'!$F$26</f>
        <v>884.77219057000002</v>
      </c>
      <c r="K66" s="36">
        <f>SUMIFS(СВЦЭМ!$D$33:$D$776,СВЦЭМ!$A$33:$A$776,$A66,СВЦЭМ!$B$33:$B$776,K$47)+'СЕТ СН'!$F$14+СВЦЭМ!$D$10+'СЕТ СН'!$F$6-'СЕТ СН'!$F$26</f>
        <v>853.20785659000001</v>
      </c>
      <c r="L66" s="36">
        <f>SUMIFS(СВЦЭМ!$D$33:$D$776,СВЦЭМ!$A$33:$A$776,$A66,СВЦЭМ!$B$33:$B$776,L$47)+'СЕТ СН'!$F$14+СВЦЭМ!$D$10+'СЕТ СН'!$F$6-'СЕТ СН'!$F$26</f>
        <v>812.14216624000005</v>
      </c>
      <c r="M66" s="36">
        <f>SUMIFS(СВЦЭМ!$D$33:$D$776,СВЦЭМ!$A$33:$A$776,$A66,СВЦЭМ!$B$33:$B$776,M$47)+'СЕТ СН'!$F$14+СВЦЭМ!$D$10+'СЕТ СН'!$F$6-'СЕТ СН'!$F$26</f>
        <v>773.12232996</v>
      </c>
      <c r="N66" s="36">
        <f>SUMIFS(СВЦЭМ!$D$33:$D$776,СВЦЭМ!$A$33:$A$776,$A66,СВЦЭМ!$B$33:$B$776,N$47)+'СЕТ СН'!$F$14+СВЦЭМ!$D$10+'СЕТ СН'!$F$6-'СЕТ СН'!$F$26</f>
        <v>736.34698775000004</v>
      </c>
      <c r="O66" s="36">
        <f>SUMIFS(СВЦЭМ!$D$33:$D$776,СВЦЭМ!$A$33:$A$776,$A66,СВЦЭМ!$B$33:$B$776,O$47)+'СЕТ СН'!$F$14+СВЦЭМ!$D$10+'СЕТ СН'!$F$6-'СЕТ СН'!$F$26</f>
        <v>724.73978266000006</v>
      </c>
      <c r="P66" s="36">
        <f>SUMIFS(СВЦЭМ!$D$33:$D$776,СВЦЭМ!$A$33:$A$776,$A66,СВЦЭМ!$B$33:$B$776,P$47)+'СЕТ СН'!$F$14+СВЦЭМ!$D$10+'СЕТ СН'!$F$6-'СЕТ СН'!$F$26</f>
        <v>723.66696538999997</v>
      </c>
      <c r="Q66" s="36">
        <f>SUMIFS(СВЦЭМ!$D$33:$D$776,СВЦЭМ!$A$33:$A$776,$A66,СВЦЭМ!$B$33:$B$776,Q$47)+'СЕТ СН'!$F$14+СВЦЭМ!$D$10+'СЕТ СН'!$F$6-'СЕТ СН'!$F$26</f>
        <v>724.49775009000007</v>
      </c>
      <c r="R66" s="36">
        <f>SUMIFS(СВЦЭМ!$D$33:$D$776,СВЦЭМ!$A$33:$A$776,$A66,СВЦЭМ!$B$33:$B$776,R$47)+'СЕТ СН'!$F$14+СВЦЭМ!$D$10+'СЕТ СН'!$F$6-'СЕТ СН'!$F$26</f>
        <v>720.38290103000008</v>
      </c>
      <c r="S66" s="36">
        <f>SUMIFS(СВЦЭМ!$D$33:$D$776,СВЦЭМ!$A$33:$A$776,$A66,СВЦЭМ!$B$33:$B$776,S$47)+'СЕТ СН'!$F$14+СВЦЭМ!$D$10+'СЕТ СН'!$F$6-'СЕТ СН'!$F$26</f>
        <v>721.53883139000004</v>
      </c>
      <c r="T66" s="36">
        <f>SUMIFS(СВЦЭМ!$D$33:$D$776,СВЦЭМ!$A$33:$A$776,$A66,СВЦЭМ!$B$33:$B$776,T$47)+'СЕТ СН'!$F$14+СВЦЭМ!$D$10+'СЕТ СН'!$F$6-'СЕТ СН'!$F$26</f>
        <v>717.80138462000002</v>
      </c>
      <c r="U66" s="36">
        <f>SUMIFS(СВЦЭМ!$D$33:$D$776,СВЦЭМ!$A$33:$A$776,$A66,СВЦЭМ!$B$33:$B$776,U$47)+'СЕТ СН'!$F$14+СВЦЭМ!$D$10+'СЕТ СН'!$F$6-'СЕТ СН'!$F$26</f>
        <v>712.71730712999999</v>
      </c>
      <c r="V66" s="36">
        <f>SUMIFS(СВЦЭМ!$D$33:$D$776,СВЦЭМ!$A$33:$A$776,$A66,СВЦЭМ!$B$33:$B$776,V$47)+'СЕТ СН'!$F$14+СВЦЭМ!$D$10+'СЕТ СН'!$F$6-'СЕТ СН'!$F$26</f>
        <v>705.61580275000006</v>
      </c>
      <c r="W66" s="36">
        <f>SUMIFS(СВЦЭМ!$D$33:$D$776,СВЦЭМ!$A$33:$A$776,$A66,СВЦЭМ!$B$33:$B$776,W$47)+'СЕТ СН'!$F$14+СВЦЭМ!$D$10+'СЕТ СН'!$F$6-'СЕТ СН'!$F$26</f>
        <v>709.58280272000002</v>
      </c>
      <c r="X66" s="36">
        <f>SUMIFS(СВЦЭМ!$D$33:$D$776,СВЦЭМ!$A$33:$A$776,$A66,СВЦЭМ!$B$33:$B$776,X$47)+'СЕТ СН'!$F$14+СВЦЭМ!$D$10+'СЕТ СН'!$F$6-'СЕТ СН'!$F$26</f>
        <v>720.70109998999999</v>
      </c>
      <c r="Y66" s="36">
        <f>SUMIFS(СВЦЭМ!$D$33:$D$776,СВЦЭМ!$A$33:$A$776,$A66,СВЦЭМ!$B$33:$B$776,Y$47)+'СЕТ СН'!$F$14+СВЦЭМ!$D$10+'СЕТ СН'!$F$6-'СЕТ СН'!$F$26</f>
        <v>828.43154899000001</v>
      </c>
    </row>
    <row r="67" spans="1:25" ht="15.75" x14ac:dyDescent="0.2">
      <c r="A67" s="35">
        <f t="shared" si="1"/>
        <v>44063</v>
      </c>
      <c r="B67" s="36">
        <f>SUMIFS(СВЦЭМ!$D$33:$D$776,СВЦЭМ!$A$33:$A$776,$A67,СВЦЭМ!$B$33:$B$776,B$47)+'СЕТ СН'!$F$14+СВЦЭМ!$D$10+'СЕТ СН'!$F$6-'СЕТ СН'!$F$26</f>
        <v>889.62059482000006</v>
      </c>
      <c r="C67" s="36">
        <f>SUMIFS(СВЦЭМ!$D$33:$D$776,СВЦЭМ!$A$33:$A$776,$A67,СВЦЭМ!$B$33:$B$776,C$47)+'СЕТ СН'!$F$14+СВЦЭМ!$D$10+'СЕТ СН'!$F$6-'СЕТ СН'!$F$26</f>
        <v>927.96270694999998</v>
      </c>
      <c r="D67" s="36">
        <f>SUMIFS(СВЦЭМ!$D$33:$D$776,СВЦЭМ!$A$33:$A$776,$A67,СВЦЭМ!$B$33:$B$776,D$47)+'СЕТ СН'!$F$14+СВЦЭМ!$D$10+'СЕТ СН'!$F$6-'СЕТ СН'!$F$26</f>
        <v>954.90432595000004</v>
      </c>
      <c r="E67" s="36">
        <f>SUMIFS(СВЦЭМ!$D$33:$D$776,СВЦЭМ!$A$33:$A$776,$A67,СВЦЭМ!$B$33:$B$776,E$47)+'СЕТ СН'!$F$14+СВЦЭМ!$D$10+'СЕТ СН'!$F$6-'СЕТ СН'!$F$26</f>
        <v>969.43514922999998</v>
      </c>
      <c r="F67" s="36">
        <f>SUMIFS(СВЦЭМ!$D$33:$D$776,СВЦЭМ!$A$33:$A$776,$A67,СВЦЭМ!$B$33:$B$776,F$47)+'СЕТ СН'!$F$14+СВЦЭМ!$D$10+'СЕТ СН'!$F$6-'СЕТ СН'!$F$26</f>
        <v>968.29186623999999</v>
      </c>
      <c r="G67" s="36">
        <f>SUMIFS(СВЦЭМ!$D$33:$D$776,СВЦЭМ!$A$33:$A$776,$A67,СВЦЭМ!$B$33:$B$776,G$47)+'СЕТ СН'!$F$14+СВЦЭМ!$D$10+'СЕТ СН'!$F$6-'СЕТ СН'!$F$26</f>
        <v>950.13745425000002</v>
      </c>
      <c r="H67" s="36">
        <f>SUMIFS(СВЦЭМ!$D$33:$D$776,СВЦЭМ!$A$33:$A$776,$A67,СВЦЭМ!$B$33:$B$776,H$47)+'СЕТ СН'!$F$14+СВЦЭМ!$D$10+'СЕТ СН'!$F$6-'СЕТ СН'!$F$26</f>
        <v>921.98971080000001</v>
      </c>
      <c r="I67" s="36">
        <f>SUMIFS(СВЦЭМ!$D$33:$D$776,СВЦЭМ!$A$33:$A$776,$A67,СВЦЭМ!$B$33:$B$776,I$47)+'СЕТ СН'!$F$14+СВЦЭМ!$D$10+'СЕТ СН'!$F$6-'СЕТ СН'!$F$26</f>
        <v>957.14222508</v>
      </c>
      <c r="J67" s="36">
        <f>SUMIFS(СВЦЭМ!$D$33:$D$776,СВЦЭМ!$A$33:$A$776,$A67,СВЦЭМ!$B$33:$B$776,J$47)+'СЕТ СН'!$F$14+СВЦЭМ!$D$10+'СЕТ СН'!$F$6-'СЕТ СН'!$F$26</f>
        <v>928.53165597999998</v>
      </c>
      <c r="K67" s="36">
        <f>SUMIFS(СВЦЭМ!$D$33:$D$776,СВЦЭМ!$A$33:$A$776,$A67,СВЦЭМ!$B$33:$B$776,K$47)+'СЕТ СН'!$F$14+СВЦЭМ!$D$10+'СЕТ СН'!$F$6-'СЕТ СН'!$F$26</f>
        <v>894.00322826000001</v>
      </c>
      <c r="L67" s="36">
        <f>SUMIFS(СВЦЭМ!$D$33:$D$776,СВЦЭМ!$A$33:$A$776,$A67,СВЦЭМ!$B$33:$B$776,L$47)+'СЕТ СН'!$F$14+СВЦЭМ!$D$10+'СЕТ СН'!$F$6-'СЕТ СН'!$F$26</f>
        <v>854.30038553999998</v>
      </c>
      <c r="M67" s="36">
        <f>SUMIFS(СВЦЭМ!$D$33:$D$776,СВЦЭМ!$A$33:$A$776,$A67,СВЦЭМ!$B$33:$B$776,M$47)+'СЕТ СН'!$F$14+СВЦЭМ!$D$10+'СЕТ СН'!$F$6-'СЕТ СН'!$F$26</f>
        <v>802.96961510000006</v>
      </c>
      <c r="N67" s="36">
        <f>SUMIFS(СВЦЭМ!$D$33:$D$776,СВЦЭМ!$A$33:$A$776,$A67,СВЦЭМ!$B$33:$B$776,N$47)+'СЕТ СН'!$F$14+СВЦЭМ!$D$10+'СЕТ СН'!$F$6-'СЕТ СН'!$F$26</f>
        <v>746.04822101000002</v>
      </c>
      <c r="O67" s="36">
        <f>SUMIFS(СВЦЭМ!$D$33:$D$776,СВЦЭМ!$A$33:$A$776,$A67,СВЦЭМ!$B$33:$B$776,O$47)+'СЕТ СН'!$F$14+СВЦЭМ!$D$10+'СЕТ СН'!$F$6-'СЕТ СН'!$F$26</f>
        <v>724.71253450000006</v>
      </c>
      <c r="P67" s="36">
        <f>SUMIFS(СВЦЭМ!$D$33:$D$776,СВЦЭМ!$A$33:$A$776,$A67,СВЦЭМ!$B$33:$B$776,P$47)+'СЕТ СН'!$F$14+СВЦЭМ!$D$10+'СЕТ СН'!$F$6-'СЕТ СН'!$F$26</f>
        <v>723.68964374000007</v>
      </c>
      <c r="Q67" s="36">
        <f>SUMIFS(СВЦЭМ!$D$33:$D$776,СВЦЭМ!$A$33:$A$776,$A67,СВЦЭМ!$B$33:$B$776,Q$47)+'СЕТ СН'!$F$14+СВЦЭМ!$D$10+'СЕТ СН'!$F$6-'СЕТ СН'!$F$26</f>
        <v>725.82566638000003</v>
      </c>
      <c r="R67" s="36">
        <f>SUMIFS(СВЦЭМ!$D$33:$D$776,СВЦЭМ!$A$33:$A$776,$A67,СВЦЭМ!$B$33:$B$776,R$47)+'СЕТ СН'!$F$14+СВЦЭМ!$D$10+'СЕТ СН'!$F$6-'СЕТ СН'!$F$26</f>
        <v>726.95053216000008</v>
      </c>
      <c r="S67" s="36">
        <f>SUMIFS(СВЦЭМ!$D$33:$D$776,СВЦЭМ!$A$33:$A$776,$A67,СВЦЭМ!$B$33:$B$776,S$47)+'СЕТ СН'!$F$14+СВЦЭМ!$D$10+'СЕТ СН'!$F$6-'СЕТ СН'!$F$26</f>
        <v>733.90870419999999</v>
      </c>
      <c r="T67" s="36">
        <f>SUMIFS(СВЦЭМ!$D$33:$D$776,СВЦЭМ!$A$33:$A$776,$A67,СВЦЭМ!$B$33:$B$776,T$47)+'СЕТ СН'!$F$14+СВЦЭМ!$D$10+'СЕТ СН'!$F$6-'СЕТ СН'!$F$26</f>
        <v>735.03448307000008</v>
      </c>
      <c r="U67" s="36">
        <f>SUMIFS(СВЦЭМ!$D$33:$D$776,СВЦЭМ!$A$33:$A$776,$A67,СВЦЭМ!$B$33:$B$776,U$47)+'СЕТ СН'!$F$14+СВЦЭМ!$D$10+'СЕТ СН'!$F$6-'СЕТ СН'!$F$26</f>
        <v>734.20999182000003</v>
      </c>
      <c r="V67" s="36">
        <f>SUMIFS(СВЦЭМ!$D$33:$D$776,СВЦЭМ!$A$33:$A$776,$A67,СВЦЭМ!$B$33:$B$776,V$47)+'СЕТ СН'!$F$14+СВЦЭМ!$D$10+'СЕТ СН'!$F$6-'СЕТ СН'!$F$26</f>
        <v>736.57855193</v>
      </c>
      <c r="W67" s="36">
        <f>SUMIFS(СВЦЭМ!$D$33:$D$776,СВЦЭМ!$A$33:$A$776,$A67,СВЦЭМ!$B$33:$B$776,W$47)+'СЕТ СН'!$F$14+СВЦЭМ!$D$10+'СЕТ СН'!$F$6-'СЕТ СН'!$F$26</f>
        <v>733.05547643</v>
      </c>
      <c r="X67" s="36">
        <f>SUMIFS(СВЦЭМ!$D$33:$D$776,СВЦЭМ!$A$33:$A$776,$A67,СВЦЭМ!$B$33:$B$776,X$47)+'СЕТ СН'!$F$14+СВЦЭМ!$D$10+'СЕТ СН'!$F$6-'СЕТ СН'!$F$26</f>
        <v>738.45401626</v>
      </c>
      <c r="Y67" s="36">
        <f>SUMIFS(СВЦЭМ!$D$33:$D$776,СВЦЭМ!$A$33:$A$776,$A67,СВЦЭМ!$B$33:$B$776,Y$47)+'СЕТ СН'!$F$14+СВЦЭМ!$D$10+'СЕТ СН'!$F$6-'СЕТ СН'!$F$26</f>
        <v>849.72398958999997</v>
      </c>
    </row>
    <row r="68" spans="1:25" ht="15.75" x14ac:dyDescent="0.2">
      <c r="A68" s="35">
        <f t="shared" si="1"/>
        <v>44064</v>
      </c>
      <c r="B68" s="36">
        <f>SUMIFS(СВЦЭМ!$D$33:$D$776,СВЦЭМ!$A$33:$A$776,$A68,СВЦЭМ!$B$33:$B$776,B$47)+'СЕТ СН'!$F$14+СВЦЭМ!$D$10+'СЕТ СН'!$F$6-'СЕТ СН'!$F$26</f>
        <v>905.29191233000006</v>
      </c>
      <c r="C68" s="36">
        <f>SUMIFS(СВЦЭМ!$D$33:$D$776,СВЦЭМ!$A$33:$A$776,$A68,СВЦЭМ!$B$33:$B$776,C$47)+'СЕТ СН'!$F$14+СВЦЭМ!$D$10+'СЕТ СН'!$F$6-'СЕТ СН'!$F$26</f>
        <v>922.70132032000004</v>
      </c>
      <c r="D68" s="36">
        <f>SUMIFS(СВЦЭМ!$D$33:$D$776,СВЦЭМ!$A$33:$A$776,$A68,СВЦЭМ!$B$33:$B$776,D$47)+'СЕТ СН'!$F$14+СВЦЭМ!$D$10+'СЕТ СН'!$F$6-'СЕТ СН'!$F$26</f>
        <v>960.02278230000002</v>
      </c>
      <c r="E68" s="36">
        <f>SUMIFS(СВЦЭМ!$D$33:$D$776,СВЦЭМ!$A$33:$A$776,$A68,СВЦЭМ!$B$33:$B$776,E$47)+'СЕТ СН'!$F$14+СВЦЭМ!$D$10+'СЕТ СН'!$F$6-'СЕТ СН'!$F$26</f>
        <v>954.85291115000007</v>
      </c>
      <c r="F68" s="36">
        <f>SUMIFS(СВЦЭМ!$D$33:$D$776,СВЦЭМ!$A$33:$A$776,$A68,СВЦЭМ!$B$33:$B$776,F$47)+'СЕТ СН'!$F$14+СВЦЭМ!$D$10+'СЕТ СН'!$F$6-'СЕТ СН'!$F$26</f>
        <v>951.40735467000002</v>
      </c>
      <c r="G68" s="36">
        <f>SUMIFS(СВЦЭМ!$D$33:$D$776,СВЦЭМ!$A$33:$A$776,$A68,СВЦЭМ!$B$33:$B$776,G$47)+'СЕТ СН'!$F$14+СВЦЭМ!$D$10+'СЕТ СН'!$F$6-'СЕТ СН'!$F$26</f>
        <v>963.99392583999997</v>
      </c>
      <c r="H68" s="36">
        <f>SUMIFS(СВЦЭМ!$D$33:$D$776,СВЦЭМ!$A$33:$A$776,$A68,СВЦЭМ!$B$33:$B$776,H$47)+'СЕТ СН'!$F$14+СВЦЭМ!$D$10+'СЕТ СН'!$F$6-'СЕТ СН'!$F$26</f>
        <v>960.35789882000006</v>
      </c>
      <c r="I68" s="36">
        <f>SUMIFS(СВЦЭМ!$D$33:$D$776,СВЦЭМ!$A$33:$A$776,$A68,СВЦЭМ!$B$33:$B$776,I$47)+'СЕТ СН'!$F$14+СВЦЭМ!$D$10+'СЕТ СН'!$F$6-'СЕТ СН'!$F$26</f>
        <v>986.50362356000005</v>
      </c>
      <c r="J68" s="36">
        <f>SUMIFS(СВЦЭМ!$D$33:$D$776,СВЦЭМ!$A$33:$A$776,$A68,СВЦЭМ!$B$33:$B$776,J$47)+'СЕТ СН'!$F$14+СВЦЭМ!$D$10+'СЕТ СН'!$F$6-'СЕТ СН'!$F$26</f>
        <v>959.05716007000001</v>
      </c>
      <c r="K68" s="36">
        <f>SUMIFS(СВЦЭМ!$D$33:$D$776,СВЦЭМ!$A$33:$A$776,$A68,СВЦЭМ!$B$33:$B$776,K$47)+'СЕТ СН'!$F$14+СВЦЭМ!$D$10+'СЕТ СН'!$F$6-'СЕТ СН'!$F$26</f>
        <v>912.11407206000001</v>
      </c>
      <c r="L68" s="36">
        <f>SUMIFS(СВЦЭМ!$D$33:$D$776,СВЦЭМ!$A$33:$A$776,$A68,СВЦЭМ!$B$33:$B$776,L$47)+'СЕТ СН'!$F$14+СВЦЭМ!$D$10+'СЕТ СН'!$F$6-'СЕТ СН'!$F$26</f>
        <v>874.21394292000002</v>
      </c>
      <c r="M68" s="36">
        <f>SUMIFS(СВЦЭМ!$D$33:$D$776,СВЦЭМ!$A$33:$A$776,$A68,СВЦЭМ!$B$33:$B$776,M$47)+'СЕТ СН'!$F$14+СВЦЭМ!$D$10+'СЕТ СН'!$F$6-'СЕТ СН'!$F$26</f>
        <v>829.51878809000004</v>
      </c>
      <c r="N68" s="36">
        <f>SUMIFS(СВЦЭМ!$D$33:$D$776,СВЦЭМ!$A$33:$A$776,$A68,СВЦЭМ!$B$33:$B$776,N$47)+'СЕТ СН'!$F$14+СВЦЭМ!$D$10+'СЕТ СН'!$F$6-'СЕТ СН'!$F$26</f>
        <v>771.54390074000003</v>
      </c>
      <c r="O68" s="36">
        <f>SUMIFS(СВЦЭМ!$D$33:$D$776,СВЦЭМ!$A$33:$A$776,$A68,СВЦЭМ!$B$33:$B$776,O$47)+'СЕТ СН'!$F$14+СВЦЭМ!$D$10+'СЕТ СН'!$F$6-'СЕТ СН'!$F$26</f>
        <v>754.90048127</v>
      </c>
      <c r="P68" s="36">
        <f>SUMIFS(СВЦЭМ!$D$33:$D$776,СВЦЭМ!$A$33:$A$776,$A68,СВЦЭМ!$B$33:$B$776,P$47)+'СЕТ СН'!$F$14+СВЦЭМ!$D$10+'СЕТ СН'!$F$6-'СЕТ СН'!$F$26</f>
        <v>751.65298447999999</v>
      </c>
      <c r="Q68" s="36">
        <f>SUMIFS(СВЦЭМ!$D$33:$D$776,СВЦЭМ!$A$33:$A$776,$A68,СВЦЭМ!$B$33:$B$776,Q$47)+'СЕТ СН'!$F$14+СВЦЭМ!$D$10+'СЕТ СН'!$F$6-'СЕТ СН'!$F$26</f>
        <v>750.98042905</v>
      </c>
      <c r="R68" s="36">
        <f>SUMIFS(СВЦЭМ!$D$33:$D$776,СВЦЭМ!$A$33:$A$776,$A68,СВЦЭМ!$B$33:$B$776,R$47)+'СЕТ СН'!$F$14+СВЦЭМ!$D$10+'СЕТ СН'!$F$6-'СЕТ СН'!$F$26</f>
        <v>743.70074663000003</v>
      </c>
      <c r="S68" s="36">
        <f>SUMIFS(СВЦЭМ!$D$33:$D$776,СВЦЭМ!$A$33:$A$776,$A68,СВЦЭМ!$B$33:$B$776,S$47)+'СЕТ СН'!$F$14+СВЦЭМ!$D$10+'СЕТ СН'!$F$6-'СЕТ СН'!$F$26</f>
        <v>744.85791719000008</v>
      </c>
      <c r="T68" s="36">
        <f>SUMIFS(СВЦЭМ!$D$33:$D$776,СВЦЭМ!$A$33:$A$776,$A68,СВЦЭМ!$B$33:$B$776,T$47)+'СЕТ СН'!$F$14+СВЦЭМ!$D$10+'СЕТ СН'!$F$6-'СЕТ СН'!$F$26</f>
        <v>745.79548920000002</v>
      </c>
      <c r="U68" s="36">
        <f>SUMIFS(СВЦЭМ!$D$33:$D$776,СВЦЭМ!$A$33:$A$776,$A68,СВЦЭМ!$B$33:$B$776,U$47)+'СЕТ СН'!$F$14+СВЦЭМ!$D$10+'СЕТ СН'!$F$6-'СЕТ СН'!$F$26</f>
        <v>753.53649838000001</v>
      </c>
      <c r="V68" s="36">
        <f>SUMIFS(СВЦЭМ!$D$33:$D$776,СВЦЭМ!$A$33:$A$776,$A68,СВЦЭМ!$B$33:$B$776,V$47)+'СЕТ СН'!$F$14+СВЦЭМ!$D$10+'СЕТ СН'!$F$6-'СЕТ СН'!$F$26</f>
        <v>757.36188246000006</v>
      </c>
      <c r="W68" s="36">
        <f>SUMIFS(СВЦЭМ!$D$33:$D$776,СВЦЭМ!$A$33:$A$776,$A68,СВЦЭМ!$B$33:$B$776,W$47)+'СЕТ СН'!$F$14+СВЦЭМ!$D$10+'СЕТ СН'!$F$6-'СЕТ СН'!$F$26</f>
        <v>754.97158676000004</v>
      </c>
      <c r="X68" s="36">
        <f>SUMIFS(СВЦЭМ!$D$33:$D$776,СВЦЭМ!$A$33:$A$776,$A68,СВЦЭМ!$B$33:$B$776,X$47)+'СЕТ СН'!$F$14+СВЦЭМ!$D$10+'СЕТ СН'!$F$6-'СЕТ СН'!$F$26</f>
        <v>762.77244028000007</v>
      </c>
      <c r="Y68" s="36">
        <f>SUMIFS(СВЦЭМ!$D$33:$D$776,СВЦЭМ!$A$33:$A$776,$A68,СВЦЭМ!$B$33:$B$776,Y$47)+'СЕТ СН'!$F$14+СВЦЭМ!$D$10+'СЕТ СН'!$F$6-'СЕТ СН'!$F$26</f>
        <v>857.28336338000008</v>
      </c>
    </row>
    <row r="69" spans="1:25" ht="15.75" x14ac:dyDescent="0.2">
      <c r="A69" s="35">
        <f t="shared" si="1"/>
        <v>44065</v>
      </c>
      <c r="B69" s="36">
        <f>SUMIFS(СВЦЭМ!$D$33:$D$776,СВЦЭМ!$A$33:$A$776,$A69,СВЦЭМ!$B$33:$B$776,B$47)+'СЕТ СН'!$F$14+СВЦЭМ!$D$10+'СЕТ СН'!$F$6-'СЕТ СН'!$F$26</f>
        <v>892.68555217000005</v>
      </c>
      <c r="C69" s="36">
        <f>SUMIFS(СВЦЭМ!$D$33:$D$776,СВЦЭМ!$A$33:$A$776,$A69,СВЦЭМ!$B$33:$B$776,C$47)+'СЕТ СН'!$F$14+СВЦЭМ!$D$10+'СЕТ СН'!$F$6-'СЕТ СН'!$F$26</f>
        <v>941.83405000000005</v>
      </c>
      <c r="D69" s="36">
        <f>SUMIFS(СВЦЭМ!$D$33:$D$776,СВЦЭМ!$A$33:$A$776,$A69,СВЦЭМ!$B$33:$B$776,D$47)+'СЕТ СН'!$F$14+СВЦЭМ!$D$10+'СЕТ СН'!$F$6-'СЕТ СН'!$F$26</f>
        <v>957.53698277000001</v>
      </c>
      <c r="E69" s="36">
        <f>SUMIFS(СВЦЭМ!$D$33:$D$776,СВЦЭМ!$A$33:$A$776,$A69,СВЦЭМ!$B$33:$B$776,E$47)+'СЕТ СН'!$F$14+СВЦЭМ!$D$10+'СЕТ СН'!$F$6-'СЕТ СН'!$F$26</f>
        <v>972.22804165000002</v>
      </c>
      <c r="F69" s="36">
        <f>SUMIFS(СВЦЭМ!$D$33:$D$776,СВЦЭМ!$A$33:$A$776,$A69,СВЦЭМ!$B$33:$B$776,F$47)+'СЕТ СН'!$F$14+СВЦЭМ!$D$10+'СЕТ СН'!$F$6-'СЕТ СН'!$F$26</f>
        <v>974.83512345000008</v>
      </c>
      <c r="G69" s="36">
        <f>SUMIFS(СВЦЭМ!$D$33:$D$776,СВЦЭМ!$A$33:$A$776,$A69,СВЦЭМ!$B$33:$B$776,G$47)+'СЕТ СН'!$F$14+СВЦЭМ!$D$10+'СЕТ СН'!$F$6-'СЕТ СН'!$F$26</f>
        <v>967.47066599000004</v>
      </c>
      <c r="H69" s="36">
        <f>SUMIFS(СВЦЭМ!$D$33:$D$776,СВЦЭМ!$A$33:$A$776,$A69,СВЦЭМ!$B$33:$B$776,H$47)+'СЕТ СН'!$F$14+СВЦЭМ!$D$10+'СЕТ СН'!$F$6-'СЕТ СН'!$F$26</f>
        <v>941.49550085999999</v>
      </c>
      <c r="I69" s="36">
        <f>SUMIFS(СВЦЭМ!$D$33:$D$776,СВЦЭМ!$A$33:$A$776,$A69,СВЦЭМ!$B$33:$B$776,I$47)+'СЕТ СН'!$F$14+СВЦЭМ!$D$10+'СЕТ СН'!$F$6-'СЕТ СН'!$F$26</f>
        <v>949.80316338</v>
      </c>
      <c r="J69" s="36">
        <f>SUMIFS(СВЦЭМ!$D$33:$D$776,СВЦЭМ!$A$33:$A$776,$A69,СВЦЭМ!$B$33:$B$776,J$47)+'СЕТ СН'!$F$14+СВЦЭМ!$D$10+'СЕТ СН'!$F$6-'СЕТ СН'!$F$26</f>
        <v>917.49024949</v>
      </c>
      <c r="K69" s="36">
        <f>SUMIFS(СВЦЭМ!$D$33:$D$776,СВЦЭМ!$A$33:$A$776,$A69,СВЦЭМ!$B$33:$B$776,K$47)+'СЕТ СН'!$F$14+СВЦЭМ!$D$10+'СЕТ СН'!$F$6-'СЕТ СН'!$F$26</f>
        <v>882.57748546000005</v>
      </c>
      <c r="L69" s="36">
        <f>SUMIFS(СВЦЭМ!$D$33:$D$776,СВЦЭМ!$A$33:$A$776,$A69,СВЦЭМ!$B$33:$B$776,L$47)+'СЕТ СН'!$F$14+СВЦЭМ!$D$10+'СЕТ СН'!$F$6-'СЕТ СН'!$F$26</f>
        <v>848.88540798000008</v>
      </c>
      <c r="M69" s="36">
        <f>SUMIFS(СВЦЭМ!$D$33:$D$776,СВЦЭМ!$A$33:$A$776,$A69,СВЦЭМ!$B$33:$B$776,M$47)+'СЕТ СН'!$F$14+СВЦЭМ!$D$10+'СЕТ СН'!$F$6-'СЕТ СН'!$F$26</f>
        <v>807.29353651000008</v>
      </c>
      <c r="N69" s="36">
        <f>SUMIFS(СВЦЭМ!$D$33:$D$776,СВЦЭМ!$A$33:$A$776,$A69,СВЦЭМ!$B$33:$B$776,N$47)+'СЕТ СН'!$F$14+СВЦЭМ!$D$10+'СЕТ СН'!$F$6-'СЕТ СН'!$F$26</f>
        <v>769.90015109000001</v>
      </c>
      <c r="O69" s="36">
        <f>SUMIFS(СВЦЭМ!$D$33:$D$776,СВЦЭМ!$A$33:$A$776,$A69,СВЦЭМ!$B$33:$B$776,O$47)+'СЕТ СН'!$F$14+СВЦЭМ!$D$10+'СЕТ СН'!$F$6-'СЕТ СН'!$F$26</f>
        <v>741.48844944000007</v>
      </c>
      <c r="P69" s="36">
        <f>SUMIFS(СВЦЭМ!$D$33:$D$776,СВЦЭМ!$A$33:$A$776,$A69,СВЦЭМ!$B$33:$B$776,P$47)+'СЕТ СН'!$F$14+СВЦЭМ!$D$10+'СЕТ СН'!$F$6-'СЕТ СН'!$F$26</f>
        <v>744.86145757999998</v>
      </c>
      <c r="Q69" s="36">
        <f>SUMIFS(СВЦЭМ!$D$33:$D$776,СВЦЭМ!$A$33:$A$776,$A69,СВЦЭМ!$B$33:$B$776,Q$47)+'СЕТ СН'!$F$14+СВЦЭМ!$D$10+'СЕТ СН'!$F$6-'СЕТ СН'!$F$26</f>
        <v>748.42101487000002</v>
      </c>
      <c r="R69" s="36">
        <f>SUMIFS(СВЦЭМ!$D$33:$D$776,СВЦЭМ!$A$33:$A$776,$A69,СВЦЭМ!$B$33:$B$776,R$47)+'СЕТ СН'!$F$14+СВЦЭМ!$D$10+'СЕТ СН'!$F$6-'СЕТ СН'!$F$26</f>
        <v>750.33138647999999</v>
      </c>
      <c r="S69" s="36">
        <f>SUMIFS(СВЦЭМ!$D$33:$D$776,СВЦЭМ!$A$33:$A$776,$A69,СВЦЭМ!$B$33:$B$776,S$47)+'СЕТ СН'!$F$14+СВЦЭМ!$D$10+'СЕТ СН'!$F$6-'СЕТ СН'!$F$26</f>
        <v>750.53224272</v>
      </c>
      <c r="T69" s="36">
        <f>SUMIFS(СВЦЭМ!$D$33:$D$776,СВЦЭМ!$A$33:$A$776,$A69,СВЦЭМ!$B$33:$B$776,T$47)+'СЕТ СН'!$F$14+СВЦЭМ!$D$10+'СЕТ СН'!$F$6-'СЕТ СН'!$F$26</f>
        <v>739.84338543000001</v>
      </c>
      <c r="U69" s="36">
        <f>SUMIFS(СВЦЭМ!$D$33:$D$776,СВЦЭМ!$A$33:$A$776,$A69,СВЦЭМ!$B$33:$B$776,U$47)+'СЕТ СН'!$F$14+СВЦЭМ!$D$10+'СЕТ СН'!$F$6-'СЕТ СН'!$F$26</f>
        <v>734.55142827999998</v>
      </c>
      <c r="V69" s="36">
        <f>SUMIFS(СВЦЭМ!$D$33:$D$776,СВЦЭМ!$A$33:$A$776,$A69,СВЦЭМ!$B$33:$B$776,V$47)+'СЕТ СН'!$F$14+СВЦЭМ!$D$10+'СЕТ СН'!$F$6-'СЕТ СН'!$F$26</f>
        <v>728.90182220999998</v>
      </c>
      <c r="W69" s="36">
        <f>SUMIFS(СВЦЭМ!$D$33:$D$776,СВЦЭМ!$A$33:$A$776,$A69,СВЦЭМ!$B$33:$B$776,W$47)+'СЕТ СН'!$F$14+СВЦЭМ!$D$10+'СЕТ СН'!$F$6-'СЕТ СН'!$F$26</f>
        <v>732.38385548999997</v>
      </c>
      <c r="X69" s="36">
        <f>SUMIFS(СВЦЭМ!$D$33:$D$776,СВЦЭМ!$A$33:$A$776,$A69,СВЦЭМ!$B$33:$B$776,X$47)+'СЕТ СН'!$F$14+СВЦЭМ!$D$10+'СЕТ СН'!$F$6-'СЕТ СН'!$F$26</f>
        <v>747.83382030000007</v>
      </c>
      <c r="Y69" s="36">
        <f>SUMIFS(СВЦЭМ!$D$33:$D$776,СВЦЭМ!$A$33:$A$776,$A69,СВЦЭМ!$B$33:$B$776,Y$47)+'СЕТ СН'!$F$14+СВЦЭМ!$D$10+'СЕТ СН'!$F$6-'СЕТ СН'!$F$26</f>
        <v>850.45419799000001</v>
      </c>
    </row>
    <row r="70" spans="1:25" ht="15.75" x14ac:dyDescent="0.2">
      <c r="A70" s="35">
        <f t="shared" si="1"/>
        <v>44066</v>
      </c>
      <c r="B70" s="36">
        <f>SUMIFS(СВЦЭМ!$D$33:$D$776,СВЦЭМ!$A$33:$A$776,$A70,СВЦЭМ!$B$33:$B$776,B$47)+'СЕТ СН'!$F$14+СВЦЭМ!$D$10+'СЕТ СН'!$F$6-'СЕТ СН'!$F$26</f>
        <v>903.61560343000008</v>
      </c>
      <c r="C70" s="36">
        <f>SUMIFS(СВЦЭМ!$D$33:$D$776,СВЦЭМ!$A$33:$A$776,$A70,СВЦЭМ!$B$33:$B$776,C$47)+'СЕТ СН'!$F$14+СВЦЭМ!$D$10+'СЕТ СН'!$F$6-'СЕТ СН'!$F$26</f>
        <v>927.33411927999998</v>
      </c>
      <c r="D70" s="36">
        <f>SUMIFS(СВЦЭМ!$D$33:$D$776,СВЦЭМ!$A$33:$A$776,$A70,СВЦЭМ!$B$33:$B$776,D$47)+'СЕТ СН'!$F$14+СВЦЭМ!$D$10+'СЕТ СН'!$F$6-'СЕТ СН'!$F$26</f>
        <v>952.67819640000005</v>
      </c>
      <c r="E70" s="36">
        <f>SUMIFS(СВЦЭМ!$D$33:$D$776,СВЦЭМ!$A$33:$A$776,$A70,СВЦЭМ!$B$33:$B$776,E$47)+'СЕТ СН'!$F$14+СВЦЭМ!$D$10+'СЕТ СН'!$F$6-'СЕТ СН'!$F$26</f>
        <v>968.24816772999998</v>
      </c>
      <c r="F70" s="36">
        <f>SUMIFS(СВЦЭМ!$D$33:$D$776,СВЦЭМ!$A$33:$A$776,$A70,СВЦЭМ!$B$33:$B$776,F$47)+'СЕТ СН'!$F$14+СВЦЭМ!$D$10+'СЕТ СН'!$F$6-'СЕТ СН'!$F$26</f>
        <v>972.58554075000006</v>
      </c>
      <c r="G70" s="36">
        <f>SUMIFS(СВЦЭМ!$D$33:$D$776,СВЦЭМ!$A$33:$A$776,$A70,СВЦЭМ!$B$33:$B$776,G$47)+'СЕТ СН'!$F$14+СВЦЭМ!$D$10+'СЕТ СН'!$F$6-'СЕТ СН'!$F$26</f>
        <v>973.09543273000008</v>
      </c>
      <c r="H70" s="36">
        <f>SUMIFS(СВЦЭМ!$D$33:$D$776,СВЦЭМ!$A$33:$A$776,$A70,СВЦЭМ!$B$33:$B$776,H$47)+'СЕТ СН'!$F$14+СВЦЭМ!$D$10+'СЕТ СН'!$F$6-'СЕТ СН'!$F$26</f>
        <v>960.38913998999999</v>
      </c>
      <c r="I70" s="36">
        <f>SUMIFS(СВЦЭМ!$D$33:$D$776,СВЦЭМ!$A$33:$A$776,$A70,СВЦЭМ!$B$33:$B$776,I$47)+'СЕТ СН'!$F$14+СВЦЭМ!$D$10+'СЕТ СН'!$F$6-'СЕТ СН'!$F$26</f>
        <v>936.05102277000003</v>
      </c>
      <c r="J70" s="36">
        <f>SUMIFS(СВЦЭМ!$D$33:$D$776,СВЦЭМ!$A$33:$A$776,$A70,СВЦЭМ!$B$33:$B$776,J$47)+'СЕТ СН'!$F$14+СВЦЭМ!$D$10+'СЕТ СН'!$F$6-'СЕТ СН'!$F$26</f>
        <v>924.96781548000001</v>
      </c>
      <c r="K70" s="36">
        <f>SUMIFS(СВЦЭМ!$D$33:$D$776,СВЦЭМ!$A$33:$A$776,$A70,СВЦЭМ!$B$33:$B$776,K$47)+'СЕТ СН'!$F$14+СВЦЭМ!$D$10+'СЕТ СН'!$F$6-'СЕТ СН'!$F$26</f>
        <v>902.74178516000006</v>
      </c>
      <c r="L70" s="36">
        <f>SUMIFS(СВЦЭМ!$D$33:$D$776,СВЦЭМ!$A$33:$A$776,$A70,СВЦЭМ!$B$33:$B$776,L$47)+'СЕТ СН'!$F$14+СВЦЭМ!$D$10+'СЕТ СН'!$F$6-'СЕТ СН'!$F$26</f>
        <v>862.14128022</v>
      </c>
      <c r="M70" s="36">
        <f>SUMIFS(СВЦЭМ!$D$33:$D$776,СВЦЭМ!$A$33:$A$776,$A70,СВЦЭМ!$B$33:$B$776,M$47)+'СЕТ СН'!$F$14+СВЦЭМ!$D$10+'СЕТ СН'!$F$6-'СЕТ СН'!$F$26</f>
        <v>799.33230057000003</v>
      </c>
      <c r="N70" s="36">
        <f>SUMIFS(СВЦЭМ!$D$33:$D$776,СВЦЭМ!$A$33:$A$776,$A70,СВЦЭМ!$B$33:$B$776,N$47)+'СЕТ СН'!$F$14+СВЦЭМ!$D$10+'СЕТ СН'!$F$6-'СЕТ СН'!$F$26</f>
        <v>742.74643358000003</v>
      </c>
      <c r="O70" s="36">
        <f>SUMIFS(СВЦЭМ!$D$33:$D$776,СВЦЭМ!$A$33:$A$776,$A70,СВЦЭМ!$B$33:$B$776,O$47)+'СЕТ СН'!$F$14+СВЦЭМ!$D$10+'СЕТ СН'!$F$6-'СЕТ СН'!$F$26</f>
        <v>724.77235097000005</v>
      </c>
      <c r="P70" s="36">
        <f>SUMIFS(СВЦЭМ!$D$33:$D$776,СВЦЭМ!$A$33:$A$776,$A70,СВЦЭМ!$B$33:$B$776,P$47)+'СЕТ СН'!$F$14+СВЦЭМ!$D$10+'СЕТ СН'!$F$6-'СЕТ СН'!$F$26</f>
        <v>731.52177800000004</v>
      </c>
      <c r="Q70" s="36">
        <f>SUMIFS(СВЦЭМ!$D$33:$D$776,СВЦЭМ!$A$33:$A$776,$A70,СВЦЭМ!$B$33:$B$776,Q$47)+'СЕТ СН'!$F$14+СВЦЭМ!$D$10+'СЕТ СН'!$F$6-'СЕТ СН'!$F$26</f>
        <v>729.67578664000007</v>
      </c>
      <c r="R70" s="36">
        <f>SUMIFS(СВЦЭМ!$D$33:$D$776,СВЦЭМ!$A$33:$A$776,$A70,СВЦЭМ!$B$33:$B$776,R$47)+'СЕТ СН'!$F$14+СВЦЭМ!$D$10+'СЕТ СН'!$F$6-'СЕТ СН'!$F$26</f>
        <v>727.44906321000008</v>
      </c>
      <c r="S70" s="36">
        <f>SUMIFS(СВЦЭМ!$D$33:$D$776,СВЦЭМ!$A$33:$A$776,$A70,СВЦЭМ!$B$33:$B$776,S$47)+'СЕТ СН'!$F$14+СВЦЭМ!$D$10+'СЕТ СН'!$F$6-'СЕТ СН'!$F$26</f>
        <v>731.29461316000004</v>
      </c>
      <c r="T70" s="36">
        <f>SUMIFS(СВЦЭМ!$D$33:$D$776,СВЦЭМ!$A$33:$A$776,$A70,СВЦЭМ!$B$33:$B$776,T$47)+'СЕТ СН'!$F$14+СВЦЭМ!$D$10+'СЕТ СН'!$F$6-'СЕТ СН'!$F$26</f>
        <v>732.37496047000002</v>
      </c>
      <c r="U70" s="36">
        <f>SUMIFS(СВЦЭМ!$D$33:$D$776,СВЦЭМ!$A$33:$A$776,$A70,СВЦЭМ!$B$33:$B$776,U$47)+'СЕТ СН'!$F$14+СВЦЭМ!$D$10+'СЕТ СН'!$F$6-'СЕТ СН'!$F$26</f>
        <v>719.70509141000002</v>
      </c>
      <c r="V70" s="36">
        <f>SUMIFS(СВЦЭМ!$D$33:$D$776,СВЦЭМ!$A$33:$A$776,$A70,СВЦЭМ!$B$33:$B$776,V$47)+'СЕТ СН'!$F$14+СВЦЭМ!$D$10+'СЕТ СН'!$F$6-'СЕТ СН'!$F$26</f>
        <v>711.79912424999998</v>
      </c>
      <c r="W70" s="36">
        <f>SUMIFS(СВЦЭМ!$D$33:$D$776,СВЦЭМ!$A$33:$A$776,$A70,СВЦЭМ!$B$33:$B$776,W$47)+'СЕТ СН'!$F$14+СВЦЭМ!$D$10+'СЕТ СН'!$F$6-'СЕТ СН'!$F$26</f>
        <v>714.65591344000006</v>
      </c>
      <c r="X70" s="36">
        <f>SUMIFS(СВЦЭМ!$D$33:$D$776,СВЦЭМ!$A$33:$A$776,$A70,СВЦЭМ!$B$33:$B$776,X$47)+'СЕТ СН'!$F$14+СВЦЭМ!$D$10+'СЕТ СН'!$F$6-'СЕТ СН'!$F$26</f>
        <v>744.42481072999999</v>
      </c>
      <c r="Y70" s="36">
        <f>SUMIFS(СВЦЭМ!$D$33:$D$776,СВЦЭМ!$A$33:$A$776,$A70,СВЦЭМ!$B$33:$B$776,Y$47)+'СЕТ СН'!$F$14+СВЦЭМ!$D$10+'СЕТ СН'!$F$6-'СЕТ СН'!$F$26</f>
        <v>837.47319750999998</v>
      </c>
    </row>
    <row r="71" spans="1:25" ht="15.75" x14ac:dyDescent="0.2">
      <c r="A71" s="35">
        <f t="shared" si="1"/>
        <v>44067</v>
      </c>
      <c r="B71" s="36">
        <f>SUMIFS(СВЦЭМ!$D$33:$D$776,СВЦЭМ!$A$33:$A$776,$A71,СВЦЭМ!$B$33:$B$776,B$47)+'СЕТ СН'!$F$14+СВЦЭМ!$D$10+'СЕТ СН'!$F$6-'СЕТ СН'!$F$26</f>
        <v>866.95939439000006</v>
      </c>
      <c r="C71" s="36">
        <f>SUMIFS(СВЦЭМ!$D$33:$D$776,СВЦЭМ!$A$33:$A$776,$A71,СВЦЭМ!$B$33:$B$776,C$47)+'СЕТ СН'!$F$14+СВЦЭМ!$D$10+'СЕТ СН'!$F$6-'СЕТ СН'!$F$26</f>
        <v>905.89481656999999</v>
      </c>
      <c r="D71" s="36">
        <f>SUMIFS(СВЦЭМ!$D$33:$D$776,СВЦЭМ!$A$33:$A$776,$A71,СВЦЭМ!$B$33:$B$776,D$47)+'СЕТ СН'!$F$14+СВЦЭМ!$D$10+'СЕТ СН'!$F$6-'СЕТ СН'!$F$26</f>
        <v>921.60293380000007</v>
      </c>
      <c r="E71" s="36">
        <f>SUMIFS(СВЦЭМ!$D$33:$D$776,СВЦЭМ!$A$33:$A$776,$A71,СВЦЭМ!$B$33:$B$776,E$47)+'СЕТ СН'!$F$14+СВЦЭМ!$D$10+'СЕТ СН'!$F$6-'СЕТ СН'!$F$26</f>
        <v>928.14269539000009</v>
      </c>
      <c r="F71" s="36">
        <f>SUMIFS(СВЦЭМ!$D$33:$D$776,СВЦЭМ!$A$33:$A$776,$A71,СВЦЭМ!$B$33:$B$776,F$47)+'СЕТ СН'!$F$14+СВЦЭМ!$D$10+'СЕТ СН'!$F$6-'СЕТ СН'!$F$26</f>
        <v>931.09771225999998</v>
      </c>
      <c r="G71" s="36">
        <f>SUMIFS(СВЦЭМ!$D$33:$D$776,СВЦЭМ!$A$33:$A$776,$A71,СВЦЭМ!$B$33:$B$776,G$47)+'СЕТ СН'!$F$14+СВЦЭМ!$D$10+'СЕТ СН'!$F$6-'СЕТ СН'!$F$26</f>
        <v>921.43661606000001</v>
      </c>
      <c r="H71" s="36">
        <f>SUMIFS(СВЦЭМ!$D$33:$D$776,СВЦЭМ!$A$33:$A$776,$A71,СВЦЭМ!$B$33:$B$776,H$47)+'СЕТ СН'!$F$14+СВЦЭМ!$D$10+'СЕТ СН'!$F$6-'СЕТ СН'!$F$26</f>
        <v>914.63275971000007</v>
      </c>
      <c r="I71" s="36">
        <f>SUMIFS(СВЦЭМ!$D$33:$D$776,СВЦЭМ!$A$33:$A$776,$A71,СВЦЭМ!$B$33:$B$776,I$47)+'СЕТ СН'!$F$14+СВЦЭМ!$D$10+'СЕТ СН'!$F$6-'СЕТ СН'!$F$26</f>
        <v>986.59847493000007</v>
      </c>
      <c r="J71" s="36">
        <f>SUMIFS(СВЦЭМ!$D$33:$D$776,СВЦЭМ!$A$33:$A$776,$A71,СВЦЭМ!$B$33:$B$776,J$47)+'СЕТ СН'!$F$14+СВЦЭМ!$D$10+'СЕТ СН'!$F$6-'СЕТ СН'!$F$26</f>
        <v>938.23410281999998</v>
      </c>
      <c r="K71" s="36">
        <f>SUMIFS(СВЦЭМ!$D$33:$D$776,СВЦЭМ!$A$33:$A$776,$A71,СВЦЭМ!$B$33:$B$776,K$47)+'СЕТ СН'!$F$14+СВЦЭМ!$D$10+'СЕТ СН'!$F$6-'СЕТ СН'!$F$26</f>
        <v>912.95479620000003</v>
      </c>
      <c r="L71" s="36">
        <f>SUMIFS(СВЦЭМ!$D$33:$D$776,СВЦЭМ!$A$33:$A$776,$A71,СВЦЭМ!$B$33:$B$776,L$47)+'СЕТ СН'!$F$14+СВЦЭМ!$D$10+'СЕТ СН'!$F$6-'СЕТ СН'!$F$26</f>
        <v>887.93470735000005</v>
      </c>
      <c r="M71" s="36">
        <f>SUMIFS(СВЦЭМ!$D$33:$D$776,СВЦЭМ!$A$33:$A$776,$A71,СВЦЭМ!$B$33:$B$776,M$47)+'СЕТ СН'!$F$14+СВЦЭМ!$D$10+'СЕТ СН'!$F$6-'СЕТ СН'!$F$26</f>
        <v>836.29509515000007</v>
      </c>
      <c r="N71" s="36">
        <f>SUMIFS(СВЦЭМ!$D$33:$D$776,СВЦЭМ!$A$33:$A$776,$A71,СВЦЭМ!$B$33:$B$776,N$47)+'СЕТ СН'!$F$14+СВЦЭМ!$D$10+'СЕТ СН'!$F$6-'СЕТ СН'!$F$26</f>
        <v>794.77704516000006</v>
      </c>
      <c r="O71" s="36">
        <f>SUMIFS(СВЦЭМ!$D$33:$D$776,СВЦЭМ!$A$33:$A$776,$A71,СВЦЭМ!$B$33:$B$776,O$47)+'СЕТ СН'!$F$14+СВЦЭМ!$D$10+'СЕТ СН'!$F$6-'СЕТ СН'!$F$26</f>
        <v>766.32540433999998</v>
      </c>
      <c r="P71" s="36">
        <f>SUMIFS(СВЦЭМ!$D$33:$D$776,СВЦЭМ!$A$33:$A$776,$A71,СВЦЭМ!$B$33:$B$776,P$47)+'СЕТ СН'!$F$14+СВЦЭМ!$D$10+'СЕТ СН'!$F$6-'СЕТ СН'!$F$26</f>
        <v>771.88142936000008</v>
      </c>
      <c r="Q71" s="36">
        <f>SUMIFS(СВЦЭМ!$D$33:$D$776,СВЦЭМ!$A$33:$A$776,$A71,СВЦЭМ!$B$33:$B$776,Q$47)+'СЕТ СН'!$F$14+СВЦЭМ!$D$10+'СЕТ СН'!$F$6-'СЕТ СН'!$F$26</f>
        <v>766.1966238</v>
      </c>
      <c r="R71" s="36">
        <f>SUMIFS(СВЦЭМ!$D$33:$D$776,СВЦЭМ!$A$33:$A$776,$A71,СВЦЭМ!$B$33:$B$776,R$47)+'СЕТ СН'!$F$14+СВЦЭМ!$D$10+'СЕТ СН'!$F$6-'СЕТ СН'!$F$26</f>
        <v>766.29374270000005</v>
      </c>
      <c r="S71" s="36">
        <f>SUMIFS(СВЦЭМ!$D$33:$D$776,СВЦЭМ!$A$33:$A$776,$A71,СВЦЭМ!$B$33:$B$776,S$47)+'СЕТ СН'!$F$14+СВЦЭМ!$D$10+'СЕТ СН'!$F$6-'СЕТ СН'!$F$26</f>
        <v>768.56029480000007</v>
      </c>
      <c r="T71" s="36">
        <f>SUMIFS(СВЦЭМ!$D$33:$D$776,СВЦЭМ!$A$33:$A$776,$A71,СВЦЭМ!$B$33:$B$776,T$47)+'СЕТ СН'!$F$14+СВЦЭМ!$D$10+'СЕТ СН'!$F$6-'СЕТ СН'!$F$26</f>
        <v>771.35376346999999</v>
      </c>
      <c r="U71" s="36">
        <f>SUMIFS(СВЦЭМ!$D$33:$D$776,СВЦЭМ!$A$33:$A$776,$A71,СВЦЭМ!$B$33:$B$776,U$47)+'СЕТ СН'!$F$14+СВЦЭМ!$D$10+'СЕТ СН'!$F$6-'СЕТ СН'!$F$26</f>
        <v>771.69371295000008</v>
      </c>
      <c r="V71" s="36">
        <f>SUMIFS(СВЦЭМ!$D$33:$D$776,СВЦЭМ!$A$33:$A$776,$A71,СВЦЭМ!$B$33:$B$776,V$47)+'СЕТ СН'!$F$14+СВЦЭМ!$D$10+'СЕТ СН'!$F$6-'СЕТ СН'!$F$26</f>
        <v>764.32740973</v>
      </c>
      <c r="W71" s="36">
        <f>SUMIFS(СВЦЭМ!$D$33:$D$776,СВЦЭМ!$A$33:$A$776,$A71,СВЦЭМ!$B$33:$B$776,W$47)+'СЕТ СН'!$F$14+СВЦЭМ!$D$10+'СЕТ СН'!$F$6-'СЕТ СН'!$F$26</f>
        <v>756.58780539999998</v>
      </c>
      <c r="X71" s="36">
        <f>SUMIFS(СВЦЭМ!$D$33:$D$776,СВЦЭМ!$A$33:$A$776,$A71,СВЦЭМ!$B$33:$B$776,X$47)+'СЕТ СН'!$F$14+СВЦЭМ!$D$10+'СЕТ СН'!$F$6-'СЕТ СН'!$F$26</f>
        <v>785.54851902000007</v>
      </c>
      <c r="Y71" s="36">
        <f>SUMIFS(СВЦЭМ!$D$33:$D$776,СВЦЭМ!$A$33:$A$776,$A71,СВЦЭМ!$B$33:$B$776,Y$47)+'СЕТ СН'!$F$14+СВЦЭМ!$D$10+'СЕТ СН'!$F$6-'СЕТ СН'!$F$26</f>
        <v>891.69053745999997</v>
      </c>
    </row>
    <row r="72" spans="1:25" ht="15.75" x14ac:dyDescent="0.2">
      <c r="A72" s="35">
        <f t="shared" si="1"/>
        <v>44068</v>
      </c>
      <c r="B72" s="36">
        <f>SUMIFS(СВЦЭМ!$D$33:$D$776,СВЦЭМ!$A$33:$A$776,$A72,СВЦЭМ!$B$33:$B$776,B$47)+'СЕТ СН'!$F$14+СВЦЭМ!$D$10+'СЕТ СН'!$F$6-'СЕТ СН'!$F$26</f>
        <v>874.93235693000008</v>
      </c>
      <c r="C72" s="36">
        <f>SUMIFS(СВЦЭМ!$D$33:$D$776,СВЦЭМ!$A$33:$A$776,$A72,СВЦЭМ!$B$33:$B$776,C$47)+'СЕТ СН'!$F$14+СВЦЭМ!$D$10+'СЕТ СН'!$F$6-'СЕТ СН'!$F$26</f>
        <v>908.91086330000007</v>
      </c>
      <c r="D72" s="36">
        <f>SUMIFS(СВЦЭМ!$D$33:$D$776,СВЦЭМ!$A$33:$A$776,$A72,СВЦЭМ!$B$33:$B$776,D$47)+'СЕТ СН'!$F$14+СВЦЭМ!$D$10+'СЕТ СН'!$F$6-'СЕТ СН'!$F$26</f>
        <v>929.26309414000002</v>
      </c>
      <c r="E72" s="36">
        <f>SUMIFS(СВЦЭМ!$D$33:$D$776,СВЦЭМ!$A$33:$A$776,$A72,СВЦЭМ!$B$33:$B$776,E$47)+'СЕТ СН'!$F$14+СВЦЭМ!$D$10+'СЕТ СН'!$F$6-'СЕТ СН'!$F$26</f>
        <v>933.55632106000007</v>
      </c>
      <c r="F72" s="36">
        <f>SUMIFS(СВЦЭМ!$D$33:$D$776,СВЦЭМ!$A$33:$A$776,$A72,СВЦЭМ!$B$33:$B$776,F$47)+'СЕТ СН'!$F$14+СВЦЭМ!$D$10+'СЕТ СН'!$F$6-'СЕТ СН'!$F$26</f>
        <v>937.36969347000002</v>
      </c>
      <c r="G72" s="36">
        <f>SUMIFS(СВЦЭМ!$D$33:$D$776,СВЦЭМ!$A$33:$A$776,$A72,СВЦЭМ!$B$33:$B$776,G$47)+'СЕТ СН'!$F$14+СВЦЭМ!$D$10+'СЕТ СН'!$F$6-'СЕТ СН'!$F$26</f>
        <v>928.89229680000005</v>
      </c>
      <c r="H72" s="36">
        <f>SUMIFS(СВЦЭМ!$D$33:$D$776,СВЦЭМ!$A$33:$A$776,$A72,СВЦЭМ!$B$33:$B$776,H$47)+'СЕТ СН'!$F$14+СВЦЭМ!$D$10+'СЕТ СН'!$F$6-'СЕТ СН'!$F$26</f>
        <v>942.48695452000004</v>
      </c>
      <c r="I72" s="36">
        <f>SUMIFS(СВЦЭМ!$D$33:$D$776,СВЦЭМ!$A$33:$A$776,$A72,СВЦЭМ!$B$33:$B$776,I$47)+'СЕТ СН'!$F$14+СВЦЭМ!$D$10+'СЕТ СН'!$F$6-'СЕТ СН'!$F$26</f>
        <v>972.53685416000008</v>
      </c>
      <c r="J72" s="36">
        <f>SUMIFS(СВЦЭМ!$D$33:$D$776,СВЦЭМ!$A$33:$A$776,$A72,СВЦЭМ!$B$33:$B$776,J$47)+'СЕТ СН'!$F$14+СВЦЭМ!$D$10+'СЕТ СН'!$F$6-'СЕТ СН'!$F$26</f>
        <v>958.11738283</v>
      </c>
      <c r="K72" s="36">
        <f>SUMIFS(СВЦЭМ!$D$33:$D$776,СВЦЭМ!$A$33:$A$776,$A72,СВЦЭМ!$B$33:$B$776,K$47)+'СЕТ СН'!$F$14+СВЦЭМ!$D$10+'СЕТ СН'!$F$6-'СЕТ СН'!$F$26</f>
        <v>922.75886533000005</v>
      </c>
      <c r="L72" s="36">
        <f>SUMIFS(СВЦЭМ!$D$33:$D$776,СВЦЭМ!$A$33:$A$776,$A72,СВЦЭМ!$B$33:$B$776,L$47)+'СЕТ СН'!$F$14+СВЦЭМ!$D$10+'СЕТ СН'!$F$6-'СЕТ СН'!$F$26</f>
        <v>902.88059179000004</v>
      </c>
      <c r="M72" s="36">
        <f>SUMIFS(СВЦЭМ!$D$33:$D$776,СВЦЭМ!$A$33:$A$776,$A72,СВЦЭМ!$B$33:$B$776,M$47)+'СЕТ СН'!$F$14+СВЦЭМ!$D$10+'СЕТ СН'!$F$6-'СЕТ СН'!$F$26</f>
        <v>835.88467649000006</v>
      </c>
      <c r="N72" s="36">
        <f>SUMIFS(СВЦЭМ!$D$33:$D$776,СВЦЭМ!$A$33:$A$776,$A72,СВЦЭМ!$B$33:$B$776,N$47)+'СЕТ СН'!$F$14+СВЦЭМ!$D$10+'СЕТ СН'!$F$6-'СЕТ СН'!$F$26</f>
        <v>787.76735346999999</v>
      </c>
      <c r="O72" s="36">
        <f>SUMIFS(СВЦЭМ!$D$33:$D$776,СВЦЭМ!$A$33:$A$776,$A72,СВЦЭМ!$B$33:$B$776,O$47)+'СЕТ СН'!$F$14+СВЦЭМ!$D$10+'СЕТ СН'!$F$6-'СЕТ СН'!$F$26</f>
        <v>762.41341170999999</v>
      </c>
      <c r="P72" s="36">
        <f>SUMIFS(СВЦЭМ!$D$33:$D$776,СВЦЭМ!$A$33:$A$776,$A72,СВЦЭМ!$B$33:$B$776,P$47)+'СЕТ СН'!$F$14+СВЦЭМ!$D$10+'СЕТ СН'!$F$6-'СЕТ СН'!$F$26</f>
        <v>770.58591868000008</v>
      </c>
      <c r="Q72" s="36">
        <f>SUMIFS(СВЦЭМ!$D$33:$D$776,СВЦЭМ!$A$33:$A$776,$A72,СВЦЭМ!$B$33:$B$776,Q$47)+'СЕТ СН'!$F$14+СВЦЭМ!$D$10+'СЕТ СН'!$F$6-'СЕТ СН'!$F$26</f>
        <v>767.56635668000001</v>
      </c>
      <c r="R72" s="36">
        <f>SUMIFS(СВЦЭМ!$D$33:$D$776,СВЦЭМ!$A$33:$A$776,$A72,СВЦЭМ!$B$33:$B$776,R$47)+'СЕТ СН'!$F$14+СВЦЭМ!$D$10+'СЕТ СН'!$F$6-'СЕТ СН'!$F$26</f>
        <v>764.34316717000002</v>
      </c>
      <c r="S72" s="36">
        <f>SUMIFS(СВЦЭМ!$D$33:$D$776,СВЦЭМ!$A$33:$A$776,$A72,СВЦЭМ!$B$33:$B$776,S$47)+'СЕТ СН'!$F$14+СВЦЭМ!$D$10+'СЕТ СН'!$F$6-'СЕТ СН'!$F$26</f>
        <v>767.61420641000007</v>
      </c>
      <c r="T72" s="36">
        <f>SUMIFS(СВЦЭМ!$D$33:$D$776,СВЦЭМ!$A$33:$A$776,$A72,СВЦЭМ!$B$33:$B$776,T$47)+'СЕТ СН'!$F$14+СВЦЭМ!$D$10+'СЕТ СН'!$F$6-'СЕТ СН'!$F$26</f>
        <v>768.05975685999999</v>
      </c>
      <c r="U72" s="36">
        <f>SUMIFS(СВЦЭМ!$D$33:$D$776,СВЦЭМ!$A$33:$A$776,$A72,СВЦЭМ!$B$33:$B$776,U$47)+'СЕТ СН'!$F$14+СВЦЭМ!$D$10+'СЕТ СН'!$F$6-'СЕТ СН'!$F$26</f>
        <v>763.08227883000006</v>
      </c>
      <c r="V72" s="36">
        <f>SUMIFS(СВЦЭМ!$D$33:$D$776,СВЦЭМ!$A$33:$A$776,$A72,СВЦЭМ!$B$33:$B$776,V$47)+'СЕТ СН'!$F$14+СВЦЭМ!$D$10+'СЕТ СН'!$F$6-'СЕТ СН'!$F$26</f>
        <v>743.08735696999997</v>
      </c>
      <c r="W72" s="36">
        <f>SUMIFS(СВЦЭМ!$D$33:$D$776,СВЦЭМ!$A$33:$A$776,$A72,СВЦЭМ!$B$33:$B$776,W$47)+'СЕТ СН'!$F$14+СВЦЭМ!$D$10+'СЕТ СН'!$F$6-'СЕТ СН'!$F$26</f>
        <v>724.12857668000004</v>
      </c>
      <c r="X72" s="36">
        <f>SUMIFS(СВЦЭМ!$D$33:$D$776,СВЦЭМ!$A$33:$A$776,$A72,СВЦЭМ!$B$33:$B$776,X$47)+'СЕТ СН'!$F$14+СВЦЭМ!$D$10+'СЕТ СН'!$F$6-'СЕТ СН'!$F$26</f>
        <v>746.88258284000005</v>
      </c>
      <c r="Y72" s="36">
        <f>SUMIFS(СВЦЭМ!$D$33:$D$776,СВЦЭМ!$A$33:$A$776,$A72,СВЦЭМ!$B$33:$B$776,Y$47)+'СЕТ СН'!$F$14+СВЦЭМ!$D$10+'СЕТ СН'!$F$6-'СЕТ СН'!$F$26</f>
        <v>845.33214903999999</v>
      </c>
    </row>
    <row r="73" spans="1:25" ht="15.75" x14ac:dyDescent="0.2">
      <c r="A73" s="35">
        <f t="shared" si="1"/>
        <v>44069</v>
      </c>
      <c r="B73" s="36">
        <f>SUMIFS(СВЦЭМ!$D$33:$D$776,СВЦЭМ!$A$33:$A$776,$A73,СВЦЭМ!$B$33:$B$776,B$47)+'СЕТ СН'!$F$14+СВЦЭМ!$D$10+'СЕТ СН'!$F$6-'СЕТ СН'!$F$26</f>
        <v>884.49098747000005</v>
      </c>
      <c r="C73" s="36">
        <f>SUMIFS(СВЦЭМ!$D$33:$D$776,СВЦЭМ!$A$33:$A$776,$A73,СВЦЭМ!$B$33:$B$776,C$47)+'СЕТ СН'!$F$14+СВЦЭМ!$D$10+'СЕТ СН'!$F$6-'СЕТ СН'!$F$26</f>
        <v>919.93332821000001</v>
      </c>
      <c r="D73" s="36">
        <f>SUMIFS(СВЦЭМ!$D$33:$D$776,СВЦЭМ!$A$33:$A$776,$A73,СВЦЭМ!$B$33:$B$776,D$47)+'СЕТ СН'!$F$14+СВЦЭМ!$D$10+'СЕТ СН'!$F$6-'СЕТ СН'!$F$26</f>
        <v>938.43086536999999</v>
      </c>
      <c r="E73" s="36">
        <f>SUMIFS(СВЦЭМ!$D$33:$D$776,СВЦЭМ!$A$33:$A$776,$A73,СВЦЭМ!$B$33:$B$776,E$47)+'СЕТ СН'!$F$14+СВЦЭМ!$D$10+'СЕТ СН'!$F$6-'СЕТ СН'!$F$26</f>
        <v>944.72298406000004</v>
      </c>
      <c r="F73" s="36">
        <f>SUMIFS(СВЦЭМ!$D$33:$D$776,СВЦЭМ!$A$33:$A$776,$A73,СВЦЭМ!$B$33:$B$776,F$47)+'СЕТ СН'!$F$14+СВЦЭМ!$D$10+'СЕТ СН'!$F$6-'СЕТ СН'!$F$26</f>
        <v>942.80096308999998</v>
      </c>
      <c r="G73" s="36">
        <f>SUMIFS(СВЦЭМ!$D$33:$D$776,СВЦЭМ!$A$33:$A$776,$A73,СВЦЭМ!$B$33:$B$776,G$47)+'СЕТ СН'!$F$14+СВЦЭМ!$D$10+'СЕТ СН'!$F$6-'СЕТ СН'!$F$26</f>
        <v>941.63780445999998</v>
      </c>
      <c r="H73" s="36">
        <f>SUMIFS(СВЦЭМ!$D$33:$D$776,СВЦЭМ!$A$33:$A$776,$A73,СВЦЭМ!$B$33:$B$776,H$47)+'СЕТ СН'!$F$14+СВЦЭМ!$D$10+'СЕТ СН'!$F$6-'СЕТ СН'!$F$26</f>
        <v>946.58339660000001</v>
      </c>
      <c r="I73" s="36">
        <f>SUMIFS(СВЦЭМ!$D$33:$D$776,СВЦЭМ!$A$33:$A$776,$A73,СВЦЭМ!$B$33:$B$776,I$47)+'СЕТ СН'!$F$14+СВЦЭМ!$D$10+'СЕТ СН'!$F$6-'СЕТ СН'!$F$26</f>
        <v>970.90273001000003</v>
      </c>
      <c r="J73" s="36">
        <f>SUMIFS(СВЦЭМ!$D$33:$D$776,СВЦЭМ!$A$33:$A$776,$A73,СВЦЭМ!$B$33:$B$776,J$47)+'СЕТ СН'!$F$14+СВЦЭМ!$D$10+'СЕТ СН'!$F$6-'СЕТ СН'!$F$26</f>
        <v>949.05781948000003</v>
      </c>
      <c r="K73" s="36">
        <f>SUMIFS(СВЦЭМ!$D$33:$D$776,СВЦЭМ!$A$33:$A$776,$A73,СВЦЭМ!$B$33:$B$776,K$47)+'СЕТ СН'!$F$14+СВЦЭМ!$D$10+'СЕТ СН'!$F$6-'СЕТ СН'!$F$26</f>
        <v>868.32179526000004</v>
      </c>
      <c r="L73" s="36">
        <f>SUMIFS(СВЦЭМ!$D$33:$D$776,СВЦЭМ!$A$33:$A$776,$A73,СВЦЭМ!$B$33:$B$776,L$47)+'СЕТ СН'!$F$14+СВЦЭМ!$D$10+'СЕТ СН'!$F$6-'СЕТ СН'!$F$26</f>
        <v>849.23871812000004</v>
      </c>
      <c r="M73" s="36">
        <f>SUMIFS(СВЦЭМ!$D$33:$D$776,СВЦЭМ!$A$33:$A$776,$A73,СВЦЭМ!$B$33:$B$776,M$47)+'СЕТ СН'!$F$14+СВЦЭМ!$D$10+'СЕТ СН'!$F$6-'СЕТ СН'!$F$26</f>
        <v>788.19199600000002</v>
      </c>
      <c r="N73" s="36">
        <f>SUMIFS(СВЦЭМ!$D$33:$D$776,СВЦЭМ!$A$33:$A$776,$A73,СВЦЭМ!$B$33:$B$776,N$47)+'СЕТ СН'!$F$14+СВЦЭМ!$D$10+'СЕТ СН'!$F$6-'СЕТ СН'!$F$26</f>
        <v>741.64745304000007</v>
      </c>
      <c r="O73" s="36">
        <f>SUMIFS(СВЦЭМ!$D$33:$D$776,СВЦЭМ!$A$33:$A$776,$A73,СВЦЭМ!$B$33:$B$776,O$47)+'СЕТ СН'!$F$14+СВЦЭМ!$D$10+'СЕТ СН'!$F$6-'СЕТ СН'!$F$26</f>
        <v>718.38022390000003</v>
      </c>
      <c r="P73" s="36">
        <f>SUMIFS(СВЦЭМ!$D$33:$D$776,СВЦЭМ!$A$33:$A$776,$A73,СВЦЭМ!$B$33:$B$776,P$47)+'СЕТ СН'!$F$14+СВЦЭМ!$D$10+'СЕТ СН'!$F$6-'СЕТ СН'!$F$26</f>
        <v>718.31788948000008</v>
      </c>
      <c r="Q73" s="36">
        <f>SUMIFS(СВЦЭМ!$D$33:$D$776,СВЦЭМ!$A$33:$A$776,$A73,СВЦЭМ!$B$33:$B$776,Q$47)+'СЕТ СН'!$F$14+СВЦЭМ!$D$10+'СЕТ СН'!$F$6-'СЕТ СН'!$F$26</f>
        <v>714.83477520000008</v>
      </c>
      <c r="R73" s="36">
        <f>SUMIFS(СВЦЭМ!$D$33:$D$776,СВЦЭМ!$A$33:$A$776,$A73,СВЦЭМ!$B$33:$B$776,R$47)+'СЕТ СН'!$F$14+СВЦЭМ!$D$10+'СЕТ СН'!$F$6-'СЕТ СН'!$F$26</f>
        <v>720.07128405000003</v>
      </c>
      <c r="S73" s="36">
        <f>SUMIFS(СВЦЭМ!$D$33:$D$776,СВЦЭМ!$A$33:$A$776,$A73,СВЦЭМ!$B$33:$B$776,S$47)+'СЕТ СН'!$F$14+СВЦЭМ!$D$10+'СЕТ СН'!$F$6-'СЕТ СН'!$F$26</f>
        <v>723.15682277000008</v>
      </c>
      <c r="T73" s="36">
        <f>SUMIFS(СВЦЭМ!$D$33:$D$776,СВЦЭМ!$A$33:$A$776,$A73,СВЦЭМ!$B$33:$B$776,T$47)+'СЕТ СН'!$F$14+СВЦЭМ!$D$10+'СЕТ СН'!$F$6-'СЕТ СН'!$F$26</f>
        <v>715.43484469999999</v>
      </c>
      <c r="U73" s="36">
        <f>SUMIFS(СВЦЭМ!$D$33:$D$776,СВЦЭМ!$A$33:$A$776,$A73,СВЦЭМ!$B$33:$B$776,U$47)+'СЕТ СН'!$F$14+СВЦЭМ!$D$10+'СЕТ СН'!$F$6-'СЕТ СН'!$F$26</f>
        <v>718.69221711</v>
      </c>
      <c r="V73" s="36">
        <f>SUMIFS(СВЦЭМ!$D$33:$D$776,СВЦЭМ!$A$33:$A$776,$A73,СВЦЭМ!$B$33:$B$776,V$47)+'СЕТ СН'!$F$14+СВЦЭМ!$D$10+'СЕТ СН'!$F$6-'СЕТ СН'!$F$26</f>
        <v>725.63980452999999</v>
      </c>
      <c r="W73" s="36">
        <f>SUMIFS(СВЦЭМ!$D$33:$D$776,СВЦЭМ!$A$33:$A$776,$A73,СВЦЭМ!$B$33:$B$776,W$47)+'СЕТ СН'!$F$14+СВЦЭМ!$D$10+'СЕТ СН'!$F$6-'СЕТ СН'!$F$26</f>
        <v>732.25921018999998</v>
      </c>
      <c r="X73" s="36">
        <f>SUMIFS(СВЦЭМ!$D$33:$D$776,СВЦЭМ!$A$33:$A$776,$A73,СВЦЭМ!$B$33:$B$776,X$47)+'СЕТ СН'!$F$14+СВЦЭМ!$D$10+'СЕТ СН'!$F$6-'СЕТ СН'!$F$26</f>
        <v>753.36859880000009</v>
      </c>
      <c r="Y73" s="36">
        <f>SUMIFS(СВЦЭМ!$D$33:$D$776,СВЦЭМ!$A$33:$A$776,$A73,СВЦЭМ!$B$33:$B$776,Y$47)+'СЕТ СН'!$F$14+СВЦЭМ!$D$10+'СЕТ СН'!$F$6-'СЕТ СН'!$F$26</f>
        <v>846.39571683999998</v>
      </c>
    </row>
    <row r="74" spans="1:25" ht="15.75" x14ac:dyDescent="0.2">
      <c r="A74" s="35">
        <f t="shared" si="1"/>
        <v>44070</v>
      </c>
      <c r="B74" s="36">
        <f>SUMIFS(СВЦЭМ!$D$33:$D$776,СВЦЭМ!$A$33:$A$776,$A74,СВЦЭМ!$B$33:$B$776,B$47)+'СЕТ СН'!$F$14+СВЦЭМ!$D$10+'СЕТ СН'!$F$6-'СЕТ СН'!$F$26</f>
        <v>781.08347621000007</v>
      </c>
      <c r="C74" s="36">
        <f>SUMIFS(СВЦЭМ!$D$33:$D$776,СВЦЭМ!$A$33:$A$776,$A74,СВЦЭМ!$B$33:$B$776,C$47)+'СЕТ СН'!$F$14+СВЦЭМ!$D$10+'СЕТ СН'!$F$6-'СЕТ СН'!$F$26</f>
        <v>882.26865500999997</v>
      </c>
      <c r="D74" s="36">
        <f>SUMIFS(СВЦЭМ!$D$33:$D$776,СВЦЭМ!$A$33:$A$776,$A74,СВЦЭМ!$B$33:$B$776,D$47)+'СЕТ СН'!$F$14+СВЦЭМ!$D$10+'СЕТ СН'!$F$6-'СЕТ СН'!$F$26</f>
        <v>975.73528701999999</v>
      </c>
      <c r="E74" s="36">
        <f>SUMIFS(СВЦЭМ!$D$33:$D$776,СВЦЭМ!$A$33:$A$776,$A74,СВЦЭМ!$B$33:$B$776,E$47)+'СЕТ СН'!$F$14+СВЦЭМ!$D$10+'СЕТ СН'!$F$6-'СЕТ СН'!$F$26</f>
        <v>994.42950314000007</v>
      </c>
      <c r="F74" s="36">
        <f>SUMIFS(СВЦЭМ!$D$33:$D$776,СВЦЭМ!$A$33:$A$776,$A74,СВЦЭМ!$B$33:$B$776,F$47)+'СЕТ СН'!$F$14+СВЦЭМ!$D$10+'СЕТ СН'!$F$6-'СЕТ СН'!$F$26</f>
        <v>1001.48126718</v>
      </c>
      <c r="G74" s="36">
        <f>SUMIFS(СВЦЭМ!$D$33:$D$776,СВЦЭМ!$A$33:$A$776,$A74,СВЦЭМ!$B$33:$B$776,G$47)+'СЕТ СН'!$F$14+СВЦЭМ!$D$10+'СЕТ СН'!$F$6-'СЕТ СН'!$F$26</f>
        <v>994.27654775000008</v>
      </c>
      <c r="H74" s="36">
        <f>SUMIFS(СВЦЭМ!$D$33:$D$776,СВЦЭМ!$A$33:$A$776,$A74,СВЦЭМ!$B$33:$B$776,H$47)+'СЕТ СН'!$F$14+СВЦЭМ!$D$10+'СЕТ СН'!$F$6-'СЕТ СН'!$F$26</f>
        <v>952.98186614000008</v>
      </c>
      <c r="I74" s="36">
        <f>SUMIFS(СВЦЭМ!$D$33:$D$776,СВЦЭМ!$A$33:$A$776,$A74,СВЦЭМ!$B$33:$B$776,I$47)+'СЕТ СН'!$F$14+СВЦЭМ!$D$10+'СЕТ СН'!$F$6-'СЕТ СН'!$F$26</f>
        <v>873.76100322000002</v>
      </c>
      <c r="J74" s="36">
        <f>SUMIFS(СВЦЭМ!$D$33:$D$776,СВЦЭМ!$A$33:$A$776,$A74,СВЦЭМ!$B$33:$B$776,J$47)+'СЕТ СН'!$F$14+СВЦЭМ!$D$10+'СЕТ СН'!$F$6-'СЕТ СН'!$F$26</f>
        <v>826.61160668000002</v>
      </c>
      <c r="K74" s="36">
        <f>SUMIFS(СВЦЭМ!$D$33:$D$776,СВЦЭМ!$A$33:$A$776,$A74,СВЦЭМ!$B$33:$B$776,K$47)+'СЕТ СН'!$F$14+СВЦЭМ!$D$10+'СЕТ СН'!$F$6-'СЕТ СН'!$F$26</f>
        <v>796.46418167000002</v>
      </c>
      <c r="L74" s="36">
        <f>SUMIFS(СВЦЭМ!$D$33:$D$776,СВЦЭМ!$A$33:$A$776,$A74,СВЦЭМ!$B$33:$B$776,L$47)+'СЕТ СН'!$F$14+СВЦЭМ!$D$10+'СЕТ СН'!$F$6-'СЕТ СН'!$F$26</f>
        <v>794.50973208000005</v>
      </c>
      <c r="M74" s="36">
        <f>SUMIFS(СВЦЭМ!$D$33:$D$776,СВЦЭМ!$A$33:$A$776,$A74,СВЦЭМ!$B$33:$B$776,M$47)+'СЕТ СН'!$F$14+СВЦЭМ!$D$10+'СЕТ СН'!$F$6-'СЕТ СН'!$F$26</f>
        <v>798.01539642</v>
      </c>
      <c r="N74" s="36">
        <f>SUMIFS(СВЦЭМ!$D$33:$D$776,СВЦЭМ!$A$33:$A$776,$A74,СВЦЭМ!$B$33:$B$776,N$47)+'СЕТ СН'!$F$14+СВЦЭМ!$D$10+'СЕТ СН'!$F$6-'СЕТ СН'!$F$26</f>
        <v>789.97708958999999</v>
      </c>
      <c r="O74" s="36">
        <f>SUMIFS(СВЦЭМ!$D$33:$D$776,СВЦЭМ!$A$33:$A$776,$A74,СВЦЭМ!$B$33:$B$776,O$47)+'СЕТ СН'!$F$14+СВЦЭМ!$D$10+'СЕТ СН'!$F$6-'СЕТ СН'!$F$26</f>
        <v>788.47440582000002</v>
      </c>
      <c r="P74" s="36">
        <f>SUMIFS(СВЦЭМ!$D$33:$D$776,СВЦЭМ!$A$33:$A$776,$A74,СВЦЭМ!$B$33:$B$776,P$47)+'СЕТ СН'!$F$14+СВЦЭМ!$D$10+'СЕТ СН'!$F$6-'СЕТ СН'!$F$26</f>
        <v>795.99783888000002</v>
      </c>
      <c r="Q74" s="36">
        <f>SUMIFS(СВЦЭМ!$D$33:$D$776,СВЦЭМ!$A$33:$A$776,$A74,СВЦЭМ!$B$33:$B$776,Q$47)+'СЕТ СН'!$F$14+СВЦЭМ!$D$10+'СЕТ СН'!$F$6-'СЕТ СН'!$F$26</f>
        <v>796.58838303000005</v>
      </c>
      <c r="R74" s="36">
        <f>SUMIFS(СВЦЭМ!$D$33:$D$776,СВЦЭМ!$A$33:$A$776,$A74,СВЦЭМ!$B$33:$B$776,R$47)+'СЕТ СН'!$F$14+СВЦЭМ!$D$10+'СЕТ СН'!$F$6-'СЕТ СН'!$F$26</f>
        <v>788.56196002000001</v>
      </c>
      <c r="S74" s="36">
        <f>SUMIFS(СВЦЭМ!$D$33:$D$776,СВЦЭМ!$A$33:$A$776,$A74,СВЦЭМ!$B$33:$B$776,S$47)+'СЕТ СН'!$F$14+СВЦЭМ!$D$10+'СЕТ СН'!$F$6-'СЕТ СН'!$F$26</f>
        <v>789.68298315000004</v>
      </c>
      <c r="T74" s="36">
        <f>SUMIFS(СВЦЭМ!$D$33:$D$776,СВЦЭМ!$A$33:$A$776,$A74,СВЦЭМ!$B$33:$B$776,T$47)+'СЕТ СН'!$F$14+СВЦЭМ!$D$10+'СЕТ СН'!$F$6-'СЕТ СН'!$F$26</f>
        <v>784.48892144000001</v>
      </c>
      <c r="U74" s="36">
        <f>SUMIFS(СВЦЭМ!$D$33:$D$776,СВЦЭМ!$A$33:$A$776,$A74,СВЦЭМ!$B$33:$B$776,U$47)+'СЕТ СН'!$F$14+СВЦЭМ!$D$10+'СЕТ СН'!$F$6-'СЕТ СН'!$F$26</f>
        <v>789.91480288000002</v>
      </c>
      <c r="V74" s="36">
        <f>SUMIFS(СВЦЭМ!$D$33:$D$776,СВЦЭМ!$A$33:$A$776,$A74,СВЦЭМ!$B$33:$B$776,V$47)+'СЕТ СН'!$F$14+СВЦЭМ!$D$10+'СЕТ СН'!$F$6-'СЕТ СН'!$F$26</f>
        <v>802.94182921000004</v>
      </c>
      <c r="W74" s="36">
        <f>SUMIFS(СВЦЭМ!$D$33:$D$776,СВЦЭМ!$A$33:$A$776,$A74,СВЦЭМ!$B$33:$B$776,W$47)+'СЕТ СН'!$F$14+СВЦЭМ!$D$10+'СЕТ СН'!$F$6-'СЕТ СН'!$F$26</f>
        <v>802.57205765000003</v>
      </c>
      <c r="X74" s="36">
        <f>SUMIFS(СВЦЭМ!$D$33:$D$776,СВЦЭМ!$A$33:$A$776,$A74,СВЦЭМ!$B$33:$B$776,X$47)+'СЕТ СН'!$F$14+СВЦЭМ!$D$10+'СЕТ СН'!$F$6-'СЕТ СН'!$F$26</f>
        <v>776.26099694000004</v>
      </c>
      <c r="Y74" s="36">
        <f>SUMIFS(СВЦЭМ!$D$33:$D$776,СВЦЭМ!$A$33:$A$776,$A74,СВЦЭМ!$B$33:$B$776,Y$47)+'СЕТ СН'!$F$14+СВЦЭМ!$D$10+'СЕТ СН'!$F$6-'СЕТ СН'!$F$26</f>
        <v>807.15576847</v>
      </c>
    </row>
    <row r="75" spans="1:25" ht="15.75" x14ac:dyDescent="0.2">
      <c r="A75" s="35">
        <f t="shared" si="1"/>
        <v>44071</v>
      </c>
      <c r="B75" s="36">
        <f>SUMIFS(СВЦЭМ!$D$33:$D$776,СВЦЭМ!$A$33:$A$776,$A75,СВЦЭМ!$B$33:$B$776,B$47)+'СЕТ СН'!$F$14+СВЦЭМ!$D$10+'СЕТ СН'!$F$6-'СЕТ СН'!$F$26</f>
        <v>930.49606630000005</v>
      </c>
      <c r="C75" s="36">
        <f>SUMIFS(СВЦЭМ!$D$33:$D$776,СВЦЭМ!$A$33:$A$776,$A75,СВЦЭМ!$B$33:$B$776,C$47)+'СЕТ СН'!$F$14+СВЦЭМ!$D$10+'СЕТ СН'!$F$6-'СЕТ СН'!$F$26</f>
        <v>949.01202816</v>
      </c>
      <c r="D75" s="36">
        <f>SUMIFS(СВЦЭМ!$D$33:$D$776,СВЦЭМ!$A$33:$A$776,$A75,СВЦЭМ!$B$33:$B$776,D$47)+'СЕТ СН'!$F$14+СВЦЭМ!$D$10+'СЕТ СН'!$F$6-'СЕТ СН'!$F$26</f>
        <v>979.64478198000006</v>
      </c>
      <c r="E75" s="36">
        <f>SUMIFS(СВЦЭМ!$D$33:$D$776,СВЦЭМ!$A$33:$A$776,$A75,СВЦЭМ!$B$33:$B$776,E$47)+'СЕТ СН'!$F$14+СВЦЭМ!$D$10+'СЕТ СН'!$F$6-'СЕТ СН'!$F$26</f>
        <v>992.59596804</v>
      </c>
      <c r="F75" s="36">
        <f>SUMIFS(СВЦЭМ!$D$33:$D$776,СВЦЭМ!$A$33:$A$776,$A75,СВЦЭМ!$B$33:$B$776,F$47)+'СЕТ СН'!$F$14+СВЦЭМ!$D$10+'СЕТ СН'!$F$6-'СЕТ СН'!$F$26</f>
        <v>1002.83176302</v>
      </c>
      <c r="G75" s="36">
        <f>SUMIFS(СВЦЭМ!$D$33:$D$776,СВЦЭМ!$A$33:$A$776,$A75,СВЦЭМ!$B$33:$B$776,G$47)+'СЕТ СН'!$F$14+СВЦЭМ!$D$10+'СЕТ СН'!$F$6-'СЕТ СН'!$F$26</f>
        <v>982.55340976000002</v>
      </c>
      <c r="H75" s="36">
        <f>SUMIFS(СВЦЭМ!$D$33:$D$776,СВЦЭМ!$A$33:$A$776,$A75,СВЦЭМ!$B$33:$B$776,H$47)+'СЕТ СН'!$F$14+СВЦЭМ!$D$10+'СЕТ СН'!$F$6-'СЕТ СН'!$F$26</f>
        <v>947.39877832000002</v>
      </c>
      <c r="I75" s="36">
        <f>SUMIFS(СВЦЭМ!$D$33:$D$776,СВЦЭМ!$A$33:$A$776,$A75,СВЦЭМ!$B$33:$B$776,I$47)+'СЕТ СН'!$F$14+СВЦЭМ!$D$10+'СЕТ СН'!$F$6-'СЕТ СН'!$F$26</f>
        <v>891.35875922000002</v>
      </c>
      <c r="J75" s="36">
        <f>SUMIFS(СВЦЭМ!$D$33:$D$776,СВЦЭМ!$A$33:$A$776,$A75,СВЦЭМ!$B$33:$B$776,J$47)+'СЕТ СН'!$F$14+СВЦЭМ!$D$10+'СЕТ СН'!$F$6-'СЕТ СН'!$F$26</f>
        <v>830.10424128</v>
      </c>
      <c r="K75" s="36">
        <f>SUMIFS(СВЦЭМ!$D$33:$D$776,СВЦЭМ!$A$33:$A$776,$A75,СВЦЭМ!$B$33:$B$776,K$47)+'СЕТ СН'!$F$14+СВЦЭМ!$D$10+'СЕТ СН'!$F$6-'СЕТ СН'!$F$26</f>
        <v>802.29190116000007</v>
      </c>
      <c r="L75" s="36">
        <f>SUMIFS(СВЦЭМ!$D$33:$D$776,СВЦЭМ!$A$33:$A$776,$A75,СВЦЭМ!$B$33:$B$776,L$47)+'СЕТ СН'!$F$14+СВЦЭМ!$D$10+'СЕТ СН'!$F$6-'СЕТ СН'!$F$26</f>
        <v>795.00152283</v>
      </c>
      <c r="M75" s="36">
        <f>SUMIFS(СВЦЭМ!$D$33:$D$776,СВЦЭМ!$A$33:$A$776,$A75,СВЦЭМ!$B$33:$B$776,M$47)+'СЕТ СН'!$F$14+СВЦЭМ!$D$10+'СЕТ СН'!$F$6-'СЕТ СН'!$F$26</f>
        <v>798.32152144000008</v>
      </c>
      <c r="N75" s="36">
        <f>SUMIFS(СВЦЭМ!$D$33:$D$776,СВЦЭМ!$A$33:$A$776,$A75,СВЦЭМ!$B$33:$B$776,N$47)+'СЕТ СН'!$F$14+СВЦЭМ!$D$10+'СЕТ СН'!$F$6-'СЕТ СН'!$F$26</f>
        <v>798.89268248000008</v>
      </c>
      <c r="O75" s="36">
        <f>SUMIFS(СВЦЭМ!$D$33:$D$776,СВЦЭМ!$A$33:$A$776,$A75,СВЦЭМ!$B$33:$B$776,O$47)+'СЕТ СН'!$F$14+СВЦЭМ!$D$10+'СЕТ СН'!$F$6-'СЕТ СН'!$F$26</f>
        <v>793.38036199999999</v>
      </c>
      <c r="P75" s="36">
        <f>SUMIFS(СВЦЭМ!$D$33:$D$776,СВЦЭМ!$A$33:$A$776,$A75,СВЦЭМ!$B$33:$B$776,P$47)+'СЕТ СН'!$F$14+СВЦЭМ!$D$10+'СЕТ СН'!$F$6-'СЕТ СН'!$F$26</f>
        <v>795.10868596</v>
      </c>
      <c r="Q75" s="36">
        <f>SUMIFS(СВЦЭМ!$D$33:$D$776,СВЦЭМ!$A$33:$A$776,$A75,СВЦЭМ!$B$33:$B$776,Q$47)+'СЕТ СН'!$F$14+СВЦЭМ!$D$10+'СЕТ СН'!$F$6-'СЕТ СН'!$F$26</f>
        <v>807.75839326000005</v>
      </c>
      <c r="R75" s="36">
        <f>SUMIFS(СВЦЭМ!$D$33:$D$776,СВЦЭМ!$A$33:$A$776,$A75,СВЦЭМ!$B$33:$B$776,R$47)+'СЕТ СН'!$F$14+СВЦЭМ!$D$10+'СЕТ СН'!$F$6-'СЕТ СН'!$F$26</f>
        <v>804.19288588000006</v>
      </c>
      <c r="S75" s="36">
        <f>SUMIFS(СВЦЭМ!$D$33:$D$776,СВЦЭМ!$A$33:$A$776,$A75,СВЦЭМ!$B$33:$B$776,S$47)+'СЕТ СН'!$F$14+СВЦЭМ!$D$10+'СЕТ СН'!$F$6-'СЕТ СН'!$F$26</f>
        <v>806.55516906000003</v>
      </c>
      <c r="T75" s="36">
        <f>SUMIFS(СВЦЭМ!$D$33:$D$776,СВЦЭМ!$A$33:$A$776,$A75,СВЦЭМ!$B$33:$B$776,T$47)+'СЕТ СН'!$F$14+СВЦЭМ!$D$10+'СЕТ СН'!$F$6-'СЕТ СН'!$F$26</f>
        <v>802.50398255000005</v>
      </c>
      <c r="U75" s="36">
        <f>SUMIFS(СВЦЭМ!$D$33:$D$776,СВЦЭМ!$A$33:$A$776,$A75,СВЦЭМ!$B$33:$B$776,U$47)+'СЕТ СН'!$F$14+СВЦЭМ!$D$10+'СЕТ СН'!$F$6-'СЕТ СН'!$F$26</f>
        <v>795.89720781000005</v>
      </c>
      <c r="V75" s="36">
        <f>SUMIFS(СВЦЭМ!$D$33:$D$776,СВЦЭМ!$A$33:$A$776,$A75,СВЦЭМ!$B$33:$B$776,V$47)+'СЕТ СН'!$F$14+СВЦЭМ!$D$10+'СЕТ СН'!$F$6-'СЕТ СН'!$F$26</f>
        <v>771.92793454000002</v>
      </c>
      <c r="W75" s="36">
        <f>SUMIFS(СВЦЭМ!$D$33:$D$776,СВЦЭМ!$A$33:$A$776,$A75,СВЦЭМ!$B$33:$B$776,W$47)+'СЕТ СН'!$F$14+СВЦЭМ!$D$10+'СЕТ СН'!$F$6-'СЕТ СН'!$F$26</f>
        <v>770.33734749000007</v>
      </c>
      <c r="X75" s="36">
        <f>SUMIFS(СВЦЭМ!$D$33:$D$776,СВЦЭМ!$A$33:$A$776,$A75,СВЦЭМ!$B$33:$B$776,X$47)+'СЕТ СН'!$F$14+СВЦЭМ!$D$10+'СЕТ СН'!$F$6-'СЕТ СН'!$F$26</f>
        <v>819.96283941000002</v>
      </c>
      <c r="Y75" s="36">
        <f>SUMIFS(СВЦЭМ!$D$33:$D$776,СВЦЭМ!$A$33:$A$776,$A75,СВЦЭМ!$B$33:$B$776,Y$47)+'СЕТ СН'!$F$14+СВЦЭМ!$D$10+'СЕТ СН'!$F$6-'СЕТ СН'!$F$26</f>
        <v>868.42909552000003</v>
      </c>
    </row>
    <row r="76" spans="1:25" ht="15.75" x14ac:dyDescent="0.2">
      <c r="A76" s="35">
        <f t="shared" si="1"/>
        <v>44072</v>
      </c>
      <c r="B76" s="36">
        <f>SUMIFS(СВЦЭМ!$D$33:$D$776,СВЦЭМ!$A$33:$A$776,$A76,СВЦЭМ!$B$33:$B$776,B$47)+'СЕТ СН'!$F$14+СВЦЭМ!$D$10+'СЕТ СН'!$F$6-'СЕТ СН'!$F$26</f>
        <v>929.96797852999998</v>
      </c>
      <c r="C76" s="36">
        <f>SUMIFS(СВЦЭМ!$D$33:$D$776,СВЦЭМ!$A$33:$A$776,$A76,СВЦЭМ!$B$33:$B$776,C$47)+'СЕТ СН'!$F$14+СВЦЭМ!$D$10+'СЕТ СН'!$F$6-'СЕТ СН'!$F$26</f>
        <v>976.31833905000008</v>
      </c>
      <c r="D76" s="36">
        <f>SUMIFS(СВЦЭМ!$D$33:$D$776,СВЦЭМ!$A$33:$A$776,$A76,СВЦЭМ!$B$33:$B$776,D$47)+'СЕТ СН'!$F$14+СВЦЭМ!$D$10+'СЕТ СН'!$F$6-'СЕТ СН'!$F$26</f>
        <v>1013.4676008500001</v>
      </c>
      <c r="E76" s="36">
        <f>SUMIFS(СВЦЭМ!$D$33:$D$776,СВЦЭМ!$A$33:$A$776,$A76,СВЦЭМ!$B$33:$B$776,E$47)+'СЕТ СН'!$F$14+СВЦЭМ!$D$10+'СЕТ СН'!$F$6-'СЕТ СН'!$F$26</f>
        <v>1028.92917934</v>
      </c>
      <c r="F76" s="36">
        <f>SUMIFS(СВЦЭМ!$D$33:$D$776,СВЦЭМ!$A$33:$A$776,$A76,СВЦЭМ!$B$33:$B$776,F$47)+'СЕТ СН'!$F$14+СВЦЭМ!$D$10+'СЕТ СН'!$F$6-'СЕТ СН'!$F$26</f>
        <v>1038.2508600599999</v>
      </c>
      <c r="G76" s="36">
        <f>SUMIFS(СВЦЭМ!$D$33:$D$776,СВЦЭМ!$A$33:$A$776,$A76,СВЦЭМ!$B$33:$B$776,G$47)+'СЕТ СН'!$F$14+СВЦЭМ!$D$10+'СЕТ СН'!$F$6-'СЕТ СН'!$F$26</f>
        <v>1023.0544033900001</v>
      </c>
      <c r="H76" s="36">
        <f>SUMIFS(СВЦЭМ!$D$33:$D$776,СВЦЭМ!$A$33:$A$776,$A76,СВЦЭМ!$B$33:$B$776,H$47)+'СЕТ СН'!$F$14+СВЦЭМ!$D$10+'СЕТ СН'!$F$6-'СЕТ СН'!$F$26</f>
        <v>996.82912383000007</v>
      </c>
      <c r="I76" s="36">
        <f>SUMIFS(СВЦЭМ!$D$33:$D$776,СВЦЭМ!$A$33:$A$776,$A76,СВЦЭМ!$B$33:$B$776,I$47)+'СЕТ СН'!$F$14+СВЦЭМ!$D$10+'СЕТ СН'!$F$6-'СЕТ СН'!$F$26</f>
        <v>951.31022213000006</v>
      </c>
      <c r="J76" s="36">
        <f>SUMIFS(СВЦЭМ!$D$33:$D$776,СВЦЭМ!$A$33:$A$776,$A76,СВЦЭМ!$B$33:$B$776,J$47)+'СЕТ СН'!$F$14+СВЦЭМ!$D$10+'СЕТ СН'!$F$6-'СЕТ СН'!$F$26</f>
        <v>879.05633807000004</v>
      </c>
      <c r="K76" s="36">
        <f>SUMIFS(СВЦЭМ!$D$33:$D$776,СВЦЭМ!$A$33:$A$776,$A76,СВЦЭМ!$B$33:$B$776,K$47)+'СЕТ СН'!$F$14+СВЦЭМ!$D$10+'СЕТ СН'!$F$6-'СЕТ СН'!$F$26</f>
        <v>819.63477474000001</v>
      </c>
      <c r="L76" s="36">
        <f>SUMIFS(СВЦЭМ!$D$33:$D$776,СВЦЭМ!$A$33:$A$776,$A76,СВЦЭМ!$B$33:$B$776,L$47)+'СЕТ СН'!$F$14+СВЦЭМ!$D$10+'СЕТ СН'!$F$6-'СЕТ СН'!$F$26</f>
        <v>799.82354584000007</v>
      </c>
      <c r="M76" s="36">
        <f>SUMIFS(СВЦЭМ!$D$33:$D$776,СВЦЭМ!$A$33:$A$776,$A76,СВЦЭМ!$B$33:$B$776,M$47)+'СЕТ СН'!$F$14+СВЦЭМ!$D$10+'СЕТ СН'!$F$6-'СЕТ СН'!$F$26</f>
        <v>801.13060819999998</v>
      </c>
      <c r="N76" s="36">
        <f>SUMIFS(СВЦЭМ!$D$33:$D$776,СВЦЭМ!$A$33:$A$776,$A76,СВЦЭМ!$B$33:$B$776,N$47)+'СЕТ СН'!$F$14+СВЦЭМ!$D$10+'СЕТ СН'!$F$6-'СЕТ СН'!$F$26</f>
        <v>810.91583877000005</v>
      </c>
      <c r="O76" s="36">
        <f>SUMIFS(СВЦЭМ!$D$33:$D$776,СВЦЭМ!$A$33:$A$776,$A76,СВЦЭМ!$B$33:$B$776,O$47)+'СЕТ СН'!$F$14+СВЦЭМ!$D$10+'СЕТ СН'!$F$6-'СЕТ СН'!$F$26</f>
        <v>808.19722029000002</v>
      </c>
      <c r="P76" s="36">
        <f>SUMIFS(СВЦЭМ!$D$33:$D$776,СВЦЭМ!$A$33:$A$776,$A76,СВЦЭМ!$B$33:$B$776,P$47)+'СЕТ СН'!$F$14+СВЦЭМ!$D$10+'СЕТ СН'!$F$6-'СЕТ СН'!$F$26</f>
        <v>813.96659336000005</v>
      </c>
      <c r="Q76" s="36">
        <f>SUMIFS(СВЦЭМ!$D$33:$D$776,СВЦЭМ!$A$33:$A$776,$A76,СВЦЭМ!$B$33:$B$776,Q$47)+'СЕТ СН'!$F$14+СВЦЭМ!$D$10+'СЕТ СН'!$F$6-'СЕТ СН'!$F$26</f>
        <v>828.67126291</v>
      </c>
      <c r="R76" s="36">
        <f>SUMIFS(СВЦЭМ!$D$33:$D$776,СВЦЭМ!$A$33:$A$776,$A76,СВЦЭМ!$B$33:$B$776,R$47)+'СЕТ СН'!$F$14+СВЦЭМ!$D$10+'СЕТ СН'!$F$6-'СЕТ СН'!$F$26</f>
        <v>837.90834474000008</v>
      </c>
      <c r="S76" s="36">
        <f>SUMIFS(СВЦЭМ!$D$33:$D$776,СВЦЭМ!$A$33:$A$776,$A76,СВЦЭМ!$B$33:$B$776,S$47)+'СЕТ СН'!$F$14+СВЦЭМ!$D$10+'СЕТ СН'!$F$6-'СЕТ СН'!$F$26</f>
        <v>828.89198837000004</v>
      </c>
      <c r="T76" s="36">
        <f>SUMIFS(СВЦЭМ!$D$33:$D$776,СВЦЭМ!$A$33:$A$776,$A76,СВЦЭМ!$B$33:$B$776,T$47)+'СЕТ СН'!$F$14+СВЦЭМ!$D$10+'СЕТ СН'!$F$6-'СЕТ СН'!$F$26</f>
        <v>827.29434661000005</v>
      </c>
      <c r="U76" s="36">
        <f>SUMIFS(СВЦЭМ!$D$33:$D$776,СВЦЭМ!$A$33:$A$776,$A76,СВЦЭМ!$B$33:$B$776,U$47)+'СЕТ СН'!$F$14+СВЦЭМ!$D$10+'СЕТ СН'!$F$6-'СЕТ СН'!$F$26</f>
        <v>827.27338732999999</v>
      </c>
      <c r="V76" s="36">
        <f>SUMIFS(СВЦЭМ!$D$33:$D$776,СВЦЭМ!$A$33:$A$776,$A76,СВЦЭМ!$B$33:$B$776,V$47)+'СЕТ СН'!$F$14+СВЦЭМ!$D$10+'СЕТ СН'!$F$6-'СЕТ СН'!$F$26</f>
        <v>807.62358592999999</v>
      </c>
      <c r="W76" s="36">
        <f>SUMIFS(СВЦЭМ!$D$33:$D$776,СВЦЭМ!$A$33:$A$776,$A76,СВЦЭМ!$B$33:$B$776,W$47)+'СЕТ СН'!$F$14+СВЦЭМ!$D$10+'СЕТ СН'!$F$6-'СЕТ СН'!$F$26</f>
        <v>796.86855940999999</v>
      </c>
      <c r="X76" s="36">
        <f>SUMIFS(СВЦЭМ!$D$33:$D$776,СВЦЭМ!$A$33:$A$776,$A76,СВЦЭМ!$B$33:$B$776,X$47)+'СЕТ СН'!$F$14+СВЦЭМ!$D$10+'СЕТ СН'!$F$6-'СЕТ СН'!$F$26</f>
        <v>838.79967403000001</v>
      </c>
      <c r="Y76" s="36">
        <f>SUMIFS(СВЦЭМ!$D$33:$D$776,СВЦЭМ!$A$33:$A$776,$A76,СВЦЭМ!$B$33:$B$776,Y$47)+'СЕТ СН'!$F$14+СВЦЭМ!$D$10+'СЕТ СН'!$F$6-'СЕТ СН'!$F$26</f>
        <v>878.65669780000007</v>
      </c>
    </row>
    <row r="77" spans="1:25" ht="15.75" x14ac:dyDescent="0.2">
      <c r="A77" s="35">
        <f t="shared" si="1"/>
        <v>44073</v>
      </c>
      <c r="B77" s="36">
        <f>SUMIFS(СВЦЭМ!$D$33:$D$776,СВЦЭМ!$A$33:$A$776,$A77,СВЦЭМ!$B$33:$B$776,B$47)+'СЕТ СН'!$F$14+СВЦЭМ!$D$10+'СЕТ СН'!$F$6-'СЕТ СН'!$F$26</f>
        <v>910.23197420999998</v>
      </c>
      <c r="C77" s="36">
        <f>SUMIFS(СВЦЭМ!$D$33:$D$776,СВЦЭМ!$A$33:$A$776,$A77,СВЦЭМ!$B$33:$B$776,C$47)+'СЕТ СН'!$F$14+СВЦЭМ!$D$10+'СЕТ СН'!$F$6-'СЕТ СН'!$F$26</f>
        <v>967.73323489000006</v>
      </c>
      <c r="D77" s="36">
        <f>SUMIFS(СВЦЭМ!$D$33:$D$776,СВЦЭМ!$A$33:$A$776,$A77,СВЦЭМ!$B$33:$B$776,D$47)+'СЕТ СН'!$F$14+СВЦЭМ!$D$10+'СЕТ СН'!$F$6-'СЕТ СН'!$F$26</f>
        <v>1011.07301364</v>
      </c>
      <c r="E77" s="36">
        <f>SUMIFS(СВЦЭМ!$D$33:$D$776,СВЦЭМ!$A$33:$A$776,$A77,СВЦЭМ!$B$33:$B$776,E$47)+'СЕТ СН'!$F$14+СВЦЭМ!$D$10+'СЕТ СН'!$F$6-'СЕТ СН'!$F$26</f>
        <v>1011.88588984</v>
      </c>
      <c r="F77" s="36">
        <f>SUMIFS(СВЦЭМ!$D$33:$D$776,СВЦЭМ!$A$33:$A$776,$A77,СВЦЭМ!$B$33:$B$776,F$47)+'СЕТ СН'!$F$14+СВЦЭМ!$D$10+'СЕТ СН'!$F$6-'СЕТ СН'!$F$26</f>
        <v>1012.23758465</v>
      </c>
      <c r="G77" s="36">
        <f>SUMIFS(СВЦЭМ!$D$33:$D$776,СВЦЭМ!$A$33:$A$776,$A77,СВЦЭМ!$B$33:$B$776,G$47)+'СЕТ СН'!$F$14+СВЦЭМ!$D$10+'СЕТ СН'!$F$6-'СЕТ СН'!$F$26</f>
        <v>1002.2834889000001</v>
      </c>
      <c r="H77" s="36">
        <f>SUMIFS(СВЦЭМ!$D$33:$D$776,СВЦЭМ!$A$33:$A$776,$A77,СВЦЭМ!$B$33:$B$776,H$47)+'СЕТ СН'!$F$14+СВЦЭМ!$D$10+'СЕТ СН'!$F$6-'СЕТ СН'!$F$26</f>
        <v>994.31464717000006</v>
      </c>
      <c r="I77" s="36">
        <f>SUMIFS(СВЦЭМ!$D$33:$D$776,СВЦЭМ!$A$33:$A$776,$A77,СВЦЭМ!$B$33:$B$776,I$47)+'СЕТ СН'!$F$14+СВЦЭМ!$D$10+'СЕТ СН'!$F$6-'СЕТ СН'!$F$26</f>
        <v>962.90513020000003</v>
      </c>
      <c r="J77" s="36">
        <f>SUMIFS(СВЦЭМ!$D$33:$D$776,СВЦЭМ!$A$33:$A$776,$A77,СВЦЭМ!$B$33:$B$776,J$47)+'СЕТ СН'!$F$14+СВЦЭМ!$D$10+'СЕТ СН'!$F$6-'СЕТ СН'!$F$26</f>
        <v>888.76374271999998</v>
      </c>
      <c r="K77" s="36">
        <f>SUMIFS(СВЦЭМ!$D$33:$D$776,СВЦЭМ!$A$33:$A$776,$A77,СВЦЭМ!$B$33:$B$776,K$47)+'СЕТ СН'!$F$14+СВЦЭМ!$D$10+'СЕТ СН'!$F$6-'СЕТ СН'!$F$26</f>
        <v>823.2909879</v>
      </c>
      <c r="L77" s="36">
        <f>SUMIFS(СВЦЭМ!$D$33:$D$776,СВЦЭМ!$A$33:$A$776,$A77,СВЦЭМ!$B$33:$B$776,L$47)+'СЕТ СН'!$F$14+СВЦЭМ!$D$10+'СЕТ СН'!$F$6-'СЕТ СН'!$F$26</f>
        <v>792.17381227999999</v>
      </c>
      <c r="M77" s="36">
        <f>SUMIFS(СВЦЭМ!$D$33:$D$776,СВЦЭМ!$A$33:$A$776,$A77,СВЦЭМ!$B$33:$B$776,M$47)+'СЕТ СН'!$F$14+СВЦЭМ!$D$10+'СЕТ СН'!$F$6-'СЕТ СН'!$F$26</f>
        <v>786.61011528000006</v>
      </c>
      <c r="N77" s="36">
        <f>SUMIFS(СВЦЭМ!$D$33:$D$776,СВЦЭМ!$A$33:$A$776,$A77,СВЦЭМ!$B$33:$B$776,N$47)+'СЕТ СН'!$F$14+СВЦЭМ!$D$10+'СЕТ СН'!$F$6-'СЕТ СН'!$F$26</f>
        <v>796.46543474999999</v>
      </c>
      <c r="O77" s="36">
        <f>SUMIFS(СВЦЭМ!$D$33:$D$776,СВЦЭМ!$A$33:$A$776,$A77,СВЦЭМ!$B$33:$B$776,O$47)+'СЕТ СН'!$F$14+СВЦЭМ!$D$10+'СЕТ СН'!$F$6-'СЕТ СН'!$F$26</f>
        <v>789.05996148999998</v>
      </c>
      <c r="P77" s="36">
        <f>SUMIFS(СВЦЭМ!$D$33:$D$776,СВЦЭМ!$A$33:$A$776,$A77,СВЦЭМ!$B$33:$B$776,P$47)+'СЕТ СН'!$F$14+СВЦЭМ!$D$10+'СЕТ СН'!$F$6-'СЕТ СН'!$F$26</f>
        <v>792.43645872000002</v>
      </c>
      <c r="Q77" s="36">
        <f>SUMIFS(СВЦЭМ!$D$33:$D$776,СВЦЭМ!$A$33:$A$776,$A77,СВЦЭМ!$B$33:$B$776,Q$47)+'СЕТ СН'!$F$14+СВЦЭМ!$D$10+'СЕТ СН'!$F$6-'СЕТ СН'!$F$26</f>
        <v>805.78998432000003</v>
      </c>
      <c r="R77" s="36">
        <f>SUMIFS(СВЦЭМ!$D$33:$D$776,СВЦЭМ!$A$33:$A$776,$A77,СВЦЭМ!$B$33:$B$776,R$47)+'СЕТ СН'!$F$14+СВЦЭМ!$D$10+'СЕТ СН'!$F$6-'СЕТ СН'!$F$26</f>
        <v>810.61855899</v>
      </c>
      <c r="S77" s="36">
        <f>SUMIFS(СВЦЭМ!$D$33:$D$776,СВЦЭМ!$A$33:$A$776,$A77,СВЦЭМ!$B$33:$B$776,S$47)+'СЕТ СН'!$F$14+СВЦЭМ!$D$10+'СЕТ СН'!$F$6-'СЕТ СН'!$F$26</f>
        <v>796.09429884999997</v>
      </c>
      <c r="T77" s="36">
        <f>SUMIFS(СВЦЭМ!$D$33:$D$776,СВЦЭМ!$A$33:$A$776,$A77,СВЦЭМ!$B$33:$B$776,T$47)+'СЕТ СН'!$F$14+СВЦЭМ!$D$10+'СЕТ СН'!$F$6-'СЕТ СН'!$F$26</f>
        <v>786.12647999000001</v>
      </c>
      <c r="U77" s="36">
        <f>SUMIFS(СВЦЭМ!$D$33:$D$776,СВЦЭМ!$A$33:$A$776,$A77,СВЦЭМ!$B$33:$B$776,U$47)+'СЕТ СН'!$F$14+СВЦЭМ!$D$10+'СЕТ СН'!$F$6-'СЕТ СН'!$F$26</f>
        <v>780.44084662</v>
      </c>
      <c r="V77" s="36">
        <f>SUMIFS(СВЦЭМ!$D$33:$D$776,СВЦЭМ!$A$33:$A$776,$A77,СВЦЭМ!$B$33:$B$776,V$47)+'СЕТ СН'!$F$14+СВЦЭМ!$D$10+'СЕТ СН'!$F$6-'СЕТ СН'!$F$26</f>
        <v>753.86794356000007</v>
      </c>
      <c r="W77" s="36">
        <f>SUMIFS(СВЦЭМ!$D$33:$D$776,СВЦЭМ!$A$33:$A$776,$A77,СВЦЭМ!$B$33:$B$776,W$47)+'СЕТ СН'!$F$14+СВЦЭМ!$D$10+'СЕТ СН'!$F$6-'СЕТ СН'!$F$26</f>
        <v>736.39528718999998</v>
      </c>
      <c r="X77" s="36">
        <f>SUMIFS(СВЦЭМ!$D$33:$D$776,СВЦЭМ!$A$33:$A$776,$A77,СВЦЭМ!$B$33:$B$776,X$47)+'СЕТ СН'!$F$14+СВЦЭМ!$D$10+'СЕТ СН'!$F$6-'СЕТ СН'!$F$26</f>
        <v>778.22342546000004</v>
      </c>
      <c r="Y77" s="36">
        <f>SUMIFS(СВЦЭМ!$D$33:$D$776,СВЦЭМ!$A$33:$A$776,$A77,СВЦЭМ!$B$33:$B$776,Y$47)+'СЕТ СН'!$F$14+СВЦЭМ!$D$10+'СЕТ СН'!$F$6-'СЕТ СН'!$F$26</f>
        <v>830.59847457000001</v>
      </c>
    </row>
    <row r="78" spans="1:25" ht="15.75" x14ac:dyDescent="0.2">
      <c r="A78" s="35">
        <f t="shared" si="1"/>
        <v>44074</v>
      </c>
      <c r="B78" s="36">
        <f>SUMIFS(СВЦЭМ!$D$33:$D$776,СВЦЭМ!$A$33:$A$776,$A78,СВЦЭМ!$B$33:$B$776,B$47)+'СЕТ СН'!$F$14+СВЦЭМ!$D$10+'СЕТ СН'!$F$6-'СЕТ СН'!$F$26</f>
        <v>878.21964278000007</v>
      </c>
      <c r="C78" s="36">
        <f>SUMIFS(СВЦЭМ!$D$33:$D$776,СВЦЭМ!$A$33:$A$776,$A78,СВЦЭМ!$B$33:$B$776,C$47)+'СЕТ СН'!$F$14+СВЦЭМ!$D$10+'СЕТ СН'!$F$6-'СЕТ СН'!$F$26</f>
        <v>931.58850863999999</v>
      </c>
      <c r="D78" s="36">
        <f>SUMIFS(СВЦЭМ!$D$33:$D$776,СВЦЭМ!$A$33:$A$776,$A78,СВЦЭМ!$B$33:$B$776,D$47)+'СЕТ СН'!$F$14+СВЦЭМ!$D$10+'СЕТ СН'!$F$6-'СЕТ СН'!$F$26</f>
        <v>987.39217746000008</v>
      </c>
      <c r="E78" s="36">
        <f>SUMIFS(СВЦЭМ!$D$33:$D$776,СВЦЭМ!$A$33:$A$776,$A78,СВЦЭМ!$B$33:$B$776,E$47)+'СЕТ СН'!$F$14+СВЦЭМ!$D$10+'СЕТ СН'!$F$6-'СЕТ СН'!$F$26</f>
        <v>999.59917741000004</v>
      </c>
      <c r="F78" s="36">
        <f>SUMIFS(СВЦЭМ!$D$33:$D$776,СВЦЭМ!$A$33:$A$776,$A78,СВЦЭМ!$B$33:$B$776,F$47)+'СЕТ СН'!$F$14+СВЦЭМ!$D$10+'СЕТ СН'!$F$6-'СЕТ СН'!$F$26</f>
        <v>1011.1096111100001</v>
      </c>
      <c r="G78" s="36">
        <f>SUMIFS(СВЦЭМ!$D$33:$D$776,СВЦЭМ!$A$33:$A$776,$A78,СВЦЭМ!$B$33:$B$776,G$47)+'СЕТ СН'!$F$14+СВЦЭМ!$D$10+'СЕТ СН'!$F$6-'СЕТ СН'!$F$26</f>
        <v>997.46078547000002</v>
      </c>
      <c r="H78" s="36">
        <f>SUMIFS(СВЦЭМ!$D$33:$D$776,СВЦЭМ!$A$33:$A$776,$A78,СВЦЭМ!$B$33:$B$776,H$47)+'СЕТ СН'!$F$14+СВЦЭМ!$D$10+'СЕТ СН'!$F$6-'СЕТ СН'!$F$26</f>
        <v>946.54071837000004</v>
      </c>
      <c r="I78" s="36">
        <f>SUMIFS(СВЦЭМ!$D$33:$D$776,СВЦЭМ!$A$33:$A$776,$A78,СВЦЭМ!$B$33:$B$776,I$47)+'СЕТ СН'!$F$14+СВЦЭМ!$D$10+'СЕТ СН'!$F$6-'СЕТ СН'!$F$26</f>
        <v>885.02783111000008</v>
      </c>
      <c r="J78" s="36">
        <f>SUMIFS(СВЦЭМ!$D$33:$D$776,СВЦЭМ!$A$33:$A$776,$A78,СВЦЭМ!$B$33:$B$776,J$47)+'СЕТ СН'!$F$14+СВЦЭМ!$D$10+'СЕТ СН'!$F$6-'СЕТ СН'!$F$26</f>
        <v>830.03634975</v>
      </c>
      <c r="K78" s="36">
        <f>SUMIFS(СВЦЭМ!$D$33:$D$776,СВЦЭМ!$A$33:$A$776,$A78,СВЦЭМ!$B$33:$B$776,K$47)+'СЕТ СН'!$F$14+СВЦЭМ!$D$10+'СЕТ СН'!$F$6-'СЕТ СН'!$F$26</f>
        <v>787.94443234000005</v>
      </c>
      <c r="L78" s="36">
        <f>SUMIFS(СВЦЭМ!$D$33:$D$776,СВЦЭМ!$A$33:$A$776,$A78,СВЦЭМ!$B$33:$B$776,L$47)+'СЕТ СН'!$F$14+СВЦЭМ!$D$10+'СЕТ СН'!$F$6-'СЕТ СН'!$F$26</f>
        <v>803.24490832000004</v>
      </c>
      <c r="M78" s="36">
        <f>SUMIFS(СВЦЭМ!$D$33:$D$776,СВЦЭМ!$A$33:$A$776,$A78,СВЦЭМ!$B$33:$B$776,M$47)+'СЕТ СН'!$F$14+СВЦЭМ!$D$10+'СЕТ СН'!$F$6-'СЕТ СН'!$F$26</f>
        <v>803.12304691000008</v>
      </c>
      <c r="N78" s="36">
        <f>SUMIFS(СВЦЭМ!$D$33:$D$776,СВЦЭМ!$A$33:$A$776,$A78,СВЦЭМ!$B$33:$B$776,N$47)+'СЕТ СН'!$F$14+СВЦЭМ!$D$10+'СЕТ СН'!$F$6-'СЕТ СН'!$F$26</f>
        <v>798.14290300000005</v>
      </c>
      <c r="O78" s="36">
        <f>SUMIFS(СВЦЭМ!$D$33:$D$776,СВЦЭМ!$A$33:$A$776,$A78,СВЦЭМ!$B$33:$B$776,O$47)+'СЕТ СН'!$F$14+СВЦЭМ!$D$10+'СЕТ СН'!$F$6-'СЕТ СН'!$F$26</f>
        <v>791.67665973999999</v>
      </c>
      <c r="P78" s="36">
        <f>SUMIFS(СВЦЭМ!$D$33:$D$776,СВЦЭМ!$A$33:$A$776,$A78,СВЦЭМ!$B$33:$B$776,P$47)+'СЕТ СН'!$F$14+СВЦЭМ!$D$10+'СЕТ СН'!$F$6-'СЕТ СН'!$F$26</f>
        <v>795.95547963000001</v>
      </c>
      <c r="Q78" s="36">
        <f>SUMIFS(СВЦЭМ!$D$33:$D$776,СВЦЭМ!$A$33:$A$776,$A78,СВЦЭМ!$B$33:$B$776,Q$47)+'СЕТ СН'!$F$14+СВЦЭМ!$D$10+'СЕТ СН'!$F$6-'СЕТ СН'!$F$26</f>
        <v>795.50971140000001</v>
      </c>
      <c r="R78" s="36">
        <f>SUMIFS(СВЦЭМ!$D$33:$D$776,СВЦЭМ!$A$33:$A$776,$A78,СВЦЭМ!$B$33:$B$776,R$47)+'СЕТ СН'!$F$14+СВЦЭМ!$D$10+'СЕТ СН'!$F$6-'СЕТ СН'!$F$26</f>
        <v>793.22561358000007</v>
      </c>
      <c r="S78" s="36">
        <f>SUMIFS(СВЦЭМ!$D$33:$D$776,СВЦЭМ!$A$33:$A$776,$A78,СВЦЭМ!$B$33:$B$776,S$47)+'СЕТ СН'!$F$14+СВЦЭМ!$D$10+'СЕТ СН'!$F$6-'СЕТ СН'!$F$26</f>
        <v>798.55603547999999</v>
      </c>
      <c r="T78" s="36">
        <f>SUMIFS(СВЦЭМ!$D$33:$D$776,СВЦЭМ!$A$33:$A$776,$A78,СВЦЭМ!$B$33:$B$776,T$47)+'СЕТ СН'!$F$14+СВЦЭМ!$D$10+'СЕТ СН'!$F$6-'СЕТ СН'!$F$26</f>
        <v>797.16514245000008</v>
      </c>
      <c r="U78" s="36">
        <f>SUMIFS(СВЦЭМ!$D$33:$D$776,СВЦЭМ!$A$33:$A$776,$A78,СВЦЭМ!$B$33:$B$776,U$47)+'СЕТ СН'!$F$14+СВЦЭМ!$D$10+'СЕТ СН'!$F$6-'СЕТ СН'!$F$26</f>
        <v>790.15803996</v>
      </c>
      <c r="V78" s="36">
        <f>SUMIFS(СВЦЭМ!$D$33:$D$776,СВЦЭМ!$A$33:$A$776,$A78,СВЦЭМ!$B$33:$B$776,V$47)+'СЕТ СН'!$F$14+СВЦЭМ!$D$10+'СЕТ СН'!$F$6-'СЕТ СН'!$F$26</f>
        <v>790.95994587000007</v>
      </c>
      <c r="W78" s="36">
        <f>SUMIFS(СВЦЭМ!$D$33:$D$776,СВЦЭМ!$A$33:$A$776,$A78,СВЦЭМ!$B$33:$B$776,W$47)+'СЕТ СН'!$F$14+СВЦЭМ!$D$10+'СЕТ СН'!$F$6-'СЕТ СН'!$F$26</f>
        <v>789.01099262000002</v>
      </c>
      <c r="X78" s="36">
        <f>SUMIFS(СВЦЭМ!$D$33:$D$776,СВЦЭМ!$A$33:$A$776,$A78,СВЦЭМ!$B$33:$B$776,X$47)+'СЕТ СН'!$F$14+СВЦЭМ!$D$10+'СЕТ СН'!$F$6-'СЕТ СН'!$F$26</f>
        <v>797.21873687000004</v>
      </c>
      <c r="Y78" s="36">
        <f>SUMIFS(СВЦЭМ!$D$33:$D$776,СВЦЭМ!$A$33:$A$776,$A78,СВЦЭМ!$B$33:$B$776,Y$47)+'СЕТ СН'!$F$14+СВЦЭМ!$D$10+'СЕТ СН'!$F$6-'СЕТ СН'!$F$26</f>
        <v>849.00451798000006</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7" t="s">
        <v>7</v>
      </c>
      <c r="B81" s="130" t="s">
        <v>71</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01.08.2020</v>
      </c>
      <c r="B84" s="36">
        <f>SUMIFS(СВЦЭМ!$D$33:$D$776,СВЦЭМ!$A$33:$A$776,$A84,СВЦЭМ!$B$33:$B$776,B$83)+'СЕТ СН'!$G$14+СВЦЭМ!$D$10+'СЕТ СН'!$G$6-'СЕТ СН'!$G$26</f>
        <v>1485.9424676200001</v>
      </c>
      <c r="C84" s="36">
        <f>SUMIFS(СВЦЭМ!$D$33:$D$776,СВЦЭМ!$A$33:$A$776,$A84,СВЦЭМ!$B$33:$B$776,C$83)+'СЕТ СН'!$G$14+СВЦЭМ!$D$10+'СЕТ СН'!$G$6-'СЕТ СН'!$G$26</f>
        <v>1523.8899187900001</v>
      </c>
      <c r="D84" s="36">
        <f>SUMIFS(СВЦЭМ!$D$33:$D$776,СВЦЭМ!$A$33:$A$776,$A84,СВЦЭМ!$B$33:$B$776,D$83)+'СЕТ СН'!$G$14+СВЦЭМ!$D$10+'СЕТ СН'!$G$6-'СЕТ СН'!$G$26</f>
        <v>1558.6572148099999</v>
      </c>
      <c r="E84" s="36">
        <f>SUMIFS(СВЦЭМ!$D$33:$D$776,СВЦЭМ!$A$33:$A$776,$A84,СВЦЭМ!$B$33:$B$776,E$83)+'СЕТ СН'!$G$14+СВЦЭМ!$D$10+'СЕТ СН'!$G$6-'СЕТ СН'!$G$26</f>
        <v>1559.77922094</v>
      </c>
      <c r="F84" s="36">
        <f>SUMIFS(СВЦЭМ!$D$33:$D$776,СВЦЭМ!$A$33:$A$776,$A84,СВЦЭМ!$B$33:$B$776,F$83)+'СЕТ СН'!$G$14+СВЦЭМ!$D$10+'СЕТ СН'!$G$6-'СЕТ СН'!$G$26</f>
        <v>1556.2354735700001</v>
      </c>
      <c r="G84" s="36">
        <f>SUMIFS(СВЦЭМ!$D$33:$D$776,СВЦЭМ!$A$33:$A$776,$A84,СВЦЭМ!$B$33:$B$776,G$83)+'СЕТ СН'!$G$14+СВЦЭМ!$D$10+'СЕТ СН'!$G$6-'СЕТ СН'!$G$26</f>
        <v>1581.1470002599999</v>
      </c>
      <c r="H84" s="36">
        <f>SUMIFS(СВЦЭМ!$D$33:$D$776,СВЦЭМ!$A$33:$A$776,$A84,СВЦЭМ!$B$33:$B$776,H$83)+'СЕТ СН'!$G$14+СВЦЭМ!$D$10+'СЕТ СН'!$G$6-'СЕТ СН'!$G$26</f>
        <v>1560.4549632000001</v>
      </c>
      <c r="I84" s="36">
        <f>SUMIFS(СВЦЭМ!$D$33:$D$776,СВЦЭМ!$A$33:$A$776,$A84,СВЦЭМ!$B$33:$B$776,I$83)+'СЕТ СН'!$G$14+СВЦЭМ!$D$10+'СЕТ СН'!$G$6-'СЕТ СН'!$G$26</f>
        <v>1577.78078368</v>
      </c>
      <c r="J84" s="36">
        <f>SUMIFS(СВЦЭМ!$D$33:$D$776,СВЦЭМ!$A$33:$A$776,$A84,СВЦЭМ!$B$33:$B$776,J$83)+'СЕТ СН'!$G$14+СВЦЭМ!$D$10+'СЕТ СН'!$G$6-'СЕТ СН'!$G$26</f>
        <v>1534.7844125699999</v>
      </c>
      <c r="K84" s="36">
        <f>SUMIFS(СВЦЭМ!$D$33:$D$776,СВЦЭМ!$A$33:$A$776,$A84,СВЦЭМ!$B$33:$B$776,K$83)+'СЕТ СН'!$G$14+СВЦЭМ!$D$10+'СЕТ СН'!$G$6-'СЕТ СН'!$G$26</f>
        <v>1494.4017693800001</v>
      </c>
      <c r="L84" s="36">
        <f>SUMIFS(СВЦЭМ!$D$33:$D$776,СВЦЭМ!$A$33:$A$776,$A84,СВЦЭМ!$B$33:$B$776,L$83)+'СЕТ СН'!$G$14+СВЦЭМ!$D$10+'СЕТ СН'!$G$6-'СЕТ СН'!$G$26</f>
        <v>1461.79013448</v>
      </c>
      <c r="M84" s="36">
        <f>SUMIFS(СВЦЭМ!$D$33:$D$776,СВЦЭМ!$A$33:$A$776,$A84,СВЦЭМ!$B$33:$B$776,M$83)+'СЕТ СН'!$G$14+СВЦЭМ!$D$10+'СЕТ СН'!$G$6-'СЕТ СН'!$G$26</f>
        <v>1401.5531025800001</v>
      </c>
      <c r="N84" s="36">
        <f>SUMIFS(СВЦЭМ!$D$33:$D$776,СВЦЭМ!$A$33:$A$776,$A84,СВЦЭМ!$B$33:$B$776,N$83)+'СЕТ СН'!$G$14+СВЦЭМ!$D$10+'СЕТ СН'!$G$6-'СЕТ СН'!$G$26</f>
        <v>1369.92948596</v>
      </c>
      <c r="O84" s="36">
        <f>SUMIFS(СВЦЭМ!$D$33:$D$776,СВЦЭМ!$A$33:$A$776,$A84,СВЦЭМ!$B$33:$B$776,O$83)+'СЕТ СН'!$G$14+СВЦЭМ!$D$10+'СЕТ СН'!$G$6-'СЕТ СН'!$G$26</f>
        <v>1323.02635463</v>
      </c>
      <c r="P84" s="36">
        <f>SUMIFS(СВЦЭМ!$D$33:$D$776,СВЦЭМ!$A$33:$A$776,$A84,СВЦЭМ!$B$33:$B$776,P$83)+'СЕТ СН'!$G$14+СВЦЭМ!$D$10+'СЕТ СН'!$G$6-'СЕТ СН'!$G$26</f>
        <v>1324.7896240600001</v>
      </c>
      <c r="Q84" s="36">
        <f>SUMIFS(СВЦЭМ!$D$33:$D$776,СВЦЭМ!$A$33:$A$776,$A84,СВЦЭМ!$B$33:$B$776,Q$83)+'СЕТ СН'!$G$14+СВЦЭМ!$D$10+'СЕТ СН'!$G$6-'СЕТ СН'!$G$26</f>
        <v>1326.0935268100002</v>
      </c>
      <c r="R84" s="36">
        <f>SUMIFS(СВЦЭМ!$D$33:$D$776,СВЦЭМ!$A$33:$A$776,$A84,СВЦЭМ!$B$33:$B$776,R$83)+'СЕТ СН'!$G$14+СВЦЭМ!$D$10+'СЕТ СН'!$G$6-'СЕТ СН'!$G$26</f>
        <v>1325.65590778</v>
      </c>
      <c r="S84" s="36">
        <f>SUMIFS(СВЦЭМ!$D$33:$D$776,СВЦЭМ!$A$33:$A$776,$A84,СВЦЭМ!$B$33:$B$776,S$83)+'СЕТ СН'!$G$14+СВЦЭМ!$D$10+'СЕТ СН'!$G$6-'СЕТ СН'!$G$26</f>
        <v>1326.19693775</v>
      </c>
      <c r="T84" s="36">
        <f>SUMIFS(СВЦЭМ!$D$33:$D$776,СВЦЭМ!$A$33:$A$776,$A84,СВЦЭМ!$B$33:$B$776,T$83)+'СЕТ СН'!$G$14+СВЦЭМ!$D$10+'СЕТ СН'!$G$6-'СЕТ СН'!$G$26</f>
        <v>1326.2590960900002</v>
      </c>
      <c r="U84" s="36">
        <f>SUMIFS(СВЦЭМ!$D$33:$D$776,СВЦЭМ!$A$33:$A$776,$A84,СВЦЭМ!$B$33:$B$776,U$83)+'СЕТ СН'!$G$14+СВЦЭМ!$D$10+'СЕТ СН'!$G$6-'СЕТ СН'!$G$26</f>
        <v>1327.72898037</v>
      </c>
      <c r="V84" s="36">
        <f>SUMIFS(СВЦЭМ!$D$33:$D$776,СВЦЭМ!$A$33:$A$776,$A84,СВЦЭМ!$B$33:$B$776,V$83)+'СЕТ СН'!$G$14+СВЦЭМ!$D$10+'СЕТ СН'!$G$6-'СЕТ СН'!$G$26</f>
        <v>1315.0164747600002</v>
      </c>
      <c r="W84" s="36">
        <f>SUMIFS(СВЦЭМ!$D$33:$D$776,СВЦЭМ!$A$33:$A$776,$A84,СВЦЭМ!$B$33:$B$776,W$83)+'СЕТ СН'!$G$14+СВЦЭМ!$D$10+'СЕТ СН'!$G$6-'СЕТ СН'!$G$26</f>
        <v>1299.6864958400001</v>
      </c>
      <c r="X84" s="36">
        <f>SUMIFS(СВЦЭМ!$D$33:$D$776,СВЦЭМ!$A$33:$A$776,$A84,СВЦЭМ!$B$33:$B$776,X$83)+'СЕТ СН'!$G$14+СВЦЭМ!$D$10+'СЕТ СН'!$G$6-'СЕТ СН'!$G$26</f>
        <v>1337.3112954200001</v>
      </c>
      <c r="Y84" s="36">
        <f>SUMIFS(СВЦЭМ!$D$33:$D$776,СВЦЭМ!$A$33:$A$776,$A84,СВЦЭМ!$B$33:$B$776,Y$83)+'СЕТ СН'!$G$14+СВЦЭМ!$D$10+'СЕТ СН'!$G$6-'СЕТ СН'!$G$26</f>
        <v>1443.30944138</v>
      </c>
      <c r="AA84" s="45"/>
    </row>
    <row r="85" spans="1:27" ht="15.75" x14ac:dyDescent="0.2">
      <c r="A85" s="35">
        <f>A84+1</f>
        <v>44045</v>
      </c>
      <c r="B85" s="36">
        <f>SUMIFS(СВЦЭМ!$D$33:$D$776,СВЦЭМ!$A$33:$A$776,$A85,СВЦЭМ!$B$33:$B$776,B$83)+'СЕТ СН'!$G$14+СВЦЭМ!$D$10+'СЕТ СН'!$G$6-'СЕТ СН'!$G$26</f>
        <v>1468.1530263099999</v>
      </c>
      <c r="C85" s="36">
        <f>SUMIFS(СВЦЭМ!$D$33:$D$776,СВЦЭМ!$A$33:$A$776,$A85,СВЦЭМ!$B$33:$B$776,C$83)+'СЕТ СН'!$G$14+СВЦЭМ!$D$10+'СЕТ СН'!$G$6-'СЕТ СН'!$G$26</f>
        <v>1509.7339754099999</v>
      </c>
      <c r="D85" s="36">
        <f>SUMIFS(СВЦЭМ!$D$33:$D$776,СВЦЭМ!$A$33:$A$776,$A85,СВЦЭМ!$B$33:$B$776,D$83)+'СЕТ СН'!$G$14+СВЦЭМ!$D$10+'СЕТ СН'!$G$6-'СЕТ СН'!$G$26</f>
        <v>1538.83800301</v>
      </c>
      <c r="E85" s="36">
        <f>SUMIFS(СВЦЭМ!$D$33:$D$776,СВЦЭМ!$A$33:$A$776,$A85,СВЦЭМ!$B$33:$B$776,E$83)+'СЕТ СН'!$G$14+СВЦЭМ!$D$10+'СЕТ СН'!$G$6-'СЕТ СН'!$G$26</f>
        <v>1543.98261215</v>
      </c>
      <c r="F85" s="36">
        <f>SUMIFS(СВЦЭМ!$D$33:$D$776,СВЦЭМ!$A$33:$A$776,$A85,СВЦЭМ!$B$33:$B$776,F$83)+'СЕТ СН'!$G$14+СВЦЭМ!$D$10+'СЕТ СН'!$G$6-'СЕТ СН'!$G$26</f>
        <v>1546.7438249699999</v>
      </c>
      <c r="G85" s="36">
        <f>SUMIFS(СВЦЭМ!$D$33:$D$776,СВЦЭМ!$A$33:$A$776,$A85,СВЦЭМ!$B$33:$B$776,G$83)+'СЕТ СН'!$G$14+СВЦЭМ!$D$10+'СЕТ СН'!$G$6-'СЕТ СН'!$G$26</f>
        <v>1544.01592355</v>
      </c>
      <c r="H85" s="36">
        <f>SUMIFS(СВЦЭМ!$D$33:$D$776,СВЦЭМ!$A$33:$A$776,$A85,СВЦЭМ!$B$33:$B$776,H$83)+'СЕТ СН'!$G$14+СВЦЭМ!$D$10+'СЕТ СН'!$G$6-'СЕТ СН'!$G$26</f>
        <v>1517.8894846200001</v>
      </c>
      <c r="I85" s="36">
        <f>SUMIFS(СВЦЭМ!$D$33:$D$776,СВЦЭМ!$A$33:$A$776,$A85,СВЦЭМ!$B$33:$B$776,I$83)+'СЕТ СН'!$G$14+СВЦЭМ!$D$10+'СЕТ СН'!$G$6-'СЕТ СН'!$G$26</f>
        <v>1553.6917340499999</v>
      </c>
      <c r="J85" s="36">
        <f>SUMIFS(СВЦЭМ!$D$33:$D$776,СВЦЭМ!$A$33:$A$776,$A85,СВЦЭМ!$B$33:$B$776,J$83)+'СЕТ СН'!$G$14+СВЦЭМ!$D$10+'СЕТ СН'!$G$6-'СЕТ СН'!$G$26</f>
        <v>1513.2798381</v>
      </c>
      <c r="K85" s="36">
        <f>SUMIFS(СВЦЭМ!$D$33:$D$776,СВЦЭМ!$A$33:$A$776,$A85,СВЦЭМ!$B$33:$B$776,K$83)+'СЕТ СН'!$G$14+СВЦЭМ!$D$10+'СЕТ СН'!$G$6-'СЕТ СН'!$G$26</f>
        <v>1449.03277192</v>
      </c>
      <c r="L85" s="36">
        <f>SUMIFS(СВЦЭМ!$D$33:$D$776,СВЦЭМ!$A$33:$A$776,$A85,СВЦЭМ!$B$33:$B$776,L$83)+'СЕТ СН'!$G$14+СВЦЭМ!$D$10+'СЕТ СН'!$G$6-'СЕТ СН'!$G$26</f>
        <v>1414.49358016</v>
      </c>
      <c r="M85" s="36">
        <f>SUMIFS(СВЦЭМ!$D$33:$D$776,СВЦЭМ!$A$33:$A$776,$A85,СВЦЭМ!$B$33:$B$776,M$83)+'СЕТ СН'!$G$14+СВЦЭМ!$D$10+'СЕТ СН'!$G$6-'СЕТ СН'!$G$26</f>
        <v>1346.6462315399999</v>
      </c>
      <c r="N85" s="36">
        <f>SUMIFS(СВЦЭМ!$D$33:$D$776,СВЦЭМ!$A$33:$A$776,$A85,СВЦЭМ!$B$33:$B$776,N$83)+'СЕТ СН'!$G$14+СВЦЭМ!$D$10+'СЕТ СН'!$G$6-'СЕТ СН'!$G$26</f>
        <v>1314.4621750000001</v>
      </c>
      <c r="O85" s="36">
        <f>SUMIFS(СВЦЭМ!$D$33:$D$776,СВЦЭМ!$A$33:$A$776,$A85,СВЦЭМ!$B$33:$B$776,O$83)+'СЕТ СН'!$G$14+СВЦЭМ!$D$10+'СЕТ СН'!$G$6-'СЕТ СН'!$G$26</f>
        <v>1300.0387469900002</v>
      </c>
      <c r="P85" s="36">
        <f>SUMIFS(СВЦЭМ!$D$33:$D$776,СВЦЭМ!$A$33:$A$776,$A85,СВЦЭМ!$B$33:$B$776,P$83)+'СЕТ СН'!$G$14+СВЦЭМ!$D$10+'СЕТ СН'!$G$6-'СЕТ СН'!$G$26</f>
        <v>1308.7453829400001</v>
      </c>
      <c r="Q85" s="36">
        <f>SUMIFS(СВЦЭМ!$D$33:$D$776,СВЦЭМ!$A$33:$A$776,$A85,СВЦЭМ!$B$33:$B$776,Q$83)+'СЕТ СН'!$G$14+СВЦЭМ!$D$10+'СЕТ СН'!$G$6-'СЕТ СН'!$G$26</f>
        <v>1319.6069865499999</v>
      </c>
      <c r="R85" s="36">
        <f>SUMIFS(СВЦЭМ!$D$33:$D$776,СВЦЭМ!$A$33:$A$776,$A85,СВЦЭМ!$B$33:$B$776,R$83)+'СЕТ СН'!$G$14+СВЦЭМ!$D$10+'СЕТ СН'!$G$6-'СЕТ СН'!$G$26</f>
        <v>1312.7178954999999</v>
      </c>
      <c r="S85" s="36">
        <f>SUMIFS(СВЦЭМ!$D$33:$D$776,СВЦЭМ!$A$33:$A$776,$A85,СВЦЭМ!$B$33:$B$776,S$83)+'СЕТ СН'!$G$14+СВЦЭМ!$D$10+'СЕТ СН'!$G$6-'СЕТ СН'!$G$26</f>
        <v>1316.67482012</v>
      </c>
      <c r="T85" s="36">
        <f>SUMIFS(СВЦЭМ!$D$33:$D$776,СВЦЭМ!$A$33:$A$776,$A85,СВЦЭМ!$B$33:$B$776,T$83)+'СЕТ СН'!$G$14+СВЦЭМ!$D$10+'СЕТ СН'!$G$6-'СЕТ СН'!$G$26</f>
        <v>1315.6654001699999</v>
      </c>
      <c r="U85" s="36">
        <f>SUMIFS(СВЦЭМ!$D$33:$D$776,СВЦЭМ!$A$33:$A$776,$A85,СВЦЭМ!$B$33:$B$776,U$83)+'СЕТ СН'!$G$14+СВЦЭМ!$D$10+'СЕТ СН'!$G$6-'СЕТ СН'!$G$26</f>
        <v>1302.5527051700001</v>
      </c>
      <c r="V85" s="36">
        <f>SUMIFS(СВЦЭМ!$D$33:$D$776,СВЦЭМ!$A$33:$A$776,$A85,СВЦЭМ!$B$33:$B$776,V$83)+'СЕТ СН'!$G$14+СВЦЭМ!$D$10+'СЕТ СН'!$G$6-'СЕТ СН'!$G$26</f>
        <v>1277.0083049099999</v>
      </c>
      <c r="W85" s="36">
        <f>SUMIFS(СВЦЭМ!$D$33:$D$776,СВЦЭМ!$A$33:$A$776,$A85,СВЦЭМ!$B$33:$B$776,W$83)+'СЕТ СН'!$G$14+СВЦЭМ!$D$10+'СЕТ СН'!$G$6-'СЕТ СН'!$G$26</f>
        <v>1276.8868117500001</v>
      </c>
      <c r="X85" s="36">
        <f>SUMIFS(СВЦЭМ!$D$33:$D$776,СВЦЭМ!$A$33:$A$776,$A85,СВЦЭМ!$B$33:$B$776,X$83)+'СЕТ СН'!$G$14+СВЦЭМ!$D$10+'СЕТ СН'!$G$6-'СЕТ СН'!$G$26</f>
        <v>1306.41628397</v>
      </c>
      <c r="Y85" s="36">
        <f>SUMIFS(СВЦЭМ!$D$33:$D$776,СВЦЭМ!$A$33:$A$776,$A85,СВЦЭМ!$B$33:$B$776,Y$83)+'СЕТ СН'!$G$14+СВЦЭМ!$D$10+'СЕТ СН'!$G$6-'СЕТ СН'!$G$26</f>
        <v>1393.0939731399999</v>
      </c>
    </row>
    <row r="86" spans="1:27" ht="15.75" x14ac:dyDescent="0.2">
      <c r="A86" s="35">
        <f t="shared" ref="A86:A114" si="2">A85+1</f>
        <v>44046</v>
      </c>
      <c r="B86" s="36">
        <f>SUMIFS(СВЦЭМ!$D$33:$D$776,СВЦЭМ!$A$33:$A$776,$A86,СВЦЭМ!$B$33:$B$776,B$83)+'СЕТ СН'!$G$14+СВЦЭМ!$D$10+'СЕТ СН'!$G$6-'СЕТ СН'!$G$26</f>
        <v>1481.75789564</v>
      </c>
      <c r="C86" s="36">
        <f>SUMIFS(СВЦЭМ!$D$33:$D$776,СВЦЭМ!$A$33:$A$776,$A86,СВЦЭМ!$B$33:$B$776,C$83)+'СЕТ СН'!$G$14+СВЦЭМ!$D$10+'СЕТ СН'!$G$6-'СЕТ СН'!$G$26</f>
        <v>1477.4104190799999</v>
      </c>
      <c r="D86" s="36">
        <f>SUMIFS(СВЦЭМ!$D$33:$D$776,СВЦЭМ!$A$33:$A$776,$A86,СВЦЭМ!$B$33:$B$776,D$83)+'СЕТ СН'!$G$14+СВЦЭМ!$D$10+'СЕТ СН'!$G$6-'СЕТ СН'!$G$26</f>
        <v>1491.7048956900001</v>
      </c>
      <c r="E86" s="36">
        <f>SUMIFS(СВЦЭМ!$D$33:$D$776,СВЦЭМ!$A$33:$A$776,$A86,СВЦЭМ!$B$33:$B$776,E$83)+'СЕТ СН'!$G$14+СВЦЭМ!$D$10+'СЕТ СН'!$G$6-'СЕТ СН'!$G$26</f>
        <v>1535.11696166</v>
      </c>
      <c r="F86" s="36">
        <f>SUMIFS(СВЦЭМ!$D$33:$D$776,СВЦЭМ!$A$33:$A$776,$A86,СВЦЭМ!$B$33:$B$776,F$83)+'СЕТ СН'!$G$14+СВЦЭМ!$D$10+'СЕТ СН'!$G$6-'СЕТ СН'!$G$26</f>
        <v>1537.00976199</v>
      </c>
      <c r="G86" s="36">
        <f>SUMIFS(СВЦЭМ!$D$33:$D$776,СВЦЭМ!$A$33:$A$776,$A86,СВЦЭМ!$B$33:$B$776,G$83)+'СЕТ СН'!$G$14+СВЦЭМ!$D$10+'СЕТ СН'!$G$6-'СЕТ СН'!$G$26</f>
        <v>1559.0549165699999</v>
      </c>
      <c r="H86" s="36">
        <f>SUMIFS(СВЦЭМ!$D$33:$D$776,СВЦЭМ!$A$33:$A$776,$A86,СВЦЭМ!$B$33:$B$776,H$83)+'СЕТ СН'!$G$14+СВЦЭМ!$D$10+'СЕТ СН'!$G$6-'СЕТ СН'!$G$26</f>
        <v>1545.3701195900001</v>
      </c>
      <c r="I86" s="36">
        <f>SUMIFS(СВЦЭМ!$D$33:$D$776,СВЦЭМ!$A$33:$A$776,$A86,СВЦЭМ!$B$33:$B$776,I$83)+'СЕТ СН'!$G$14+СВЦЭМ!$D$10+'СЕТ СН'!$G$6-'СЕТ СН'!$G$26</f>
        <v>1557.97293661</v>
      </c>
      <c r="J86" s="36">
        <f>SUMIFS(СВЦЭМ!$D$33:$D$776,СВЦЭМ!$A$33:$A$776,$A86,СВЦЭМ!$B$33:$B$776,J$83)+'СЕТ СН'!$G$14+СВЦЭМ!$D$10+'СЕТ СН'!$G$6-'СЕТ СН'!$G$26</f>
        <v>1503.6770076600001</v>
      </c>
      <c r="K86" s="36">
        <f>SUMIFS(СВЦЭМ!$D$33:$D$776,СВЦЭМ!$A$33:$A$776,$A86,СВЦЭМ!$B$33:$B$776,K$83)+'СЕТ СН'!$G$14+СВЦЭМ!$D$10+'СЕТ СН'!$G$6-'СЕТ СН'!$G$26</f>
        <v>1453.7178707399999</v>
      </c>
      <c r="L86" s="36">
        <f>SUMIFS(СВЦЭМ!$D$33:$D$776,СВЦЭМ!$A$33:$A$776,$A86,СВЦЭМ!$B$33:$B$776,L$83)+'СЕТ СН'!$G$14+СВЦЭМ!$D$10+'СЕТ СН'!$G$6-'СЕТ СН'!$G$26</f>
        <v>1409.2194767999999</v>
      </c>
      <c r="M86" s="36">
        <f>SUMIFS(СВЦЭМ!$D$33:$D$776,СВЦЭМ!$A$33:$A$776,$A86,СВЦЭМ!$B$33:$B$776,M$83)+'СЕТ СН'!$G$14+СВЦЭМ!$D$10+'СЕТ СН'!$G$6-'СЕТ СН'!$G$26</f>
        <v>1340.75841988</v>
      </c>
      <c r="N86" s="36">
        <f>SUMIFS(СВЦЭМ!$D$33:$D$776,СВЦЭМ!$A$33:$A$776,$A86,СВЦЭМ!$B$33:$B$776,N$83)+'СЕТ СН'!$G$14+СВЦЭМ!$D$10+'СЕТ СН'!$G$6-'СЕТ СН'!$G$26</f>
        <v>1300.6871295400001</v>
      </c>
      <c r="O86" s="36">
        <f>SUMIFS(СВЦЭМ!$D$33:$D$776,СВЦЭМ!$A$33:$A$776,$A86,СВЦЭМ!$B$33:$B$776,O$83)+'СЕТ СН'!$G$14+СВЦЭМ!$D$10+'СЕТ СН'!$G$6-'СЕТ СН'!$G$26</f>
        <v>1284.22199531</v>
      </c>
      <c r="P86" s="36">
        <f>SUMIFS(СВЦЭМ!$D$33:$D$776,СВЦЭМ!$A$33:$A$776,$A86,СВЦЭМ!$B$33:$B$776,P$83)+'СЕТ СН'!$G$14+СВЦЭМ!$D$10+'СЕТ СН'!$G$6-'СЕТ СН'!$G$26</f>
        <v>1288.32433692</v>
      </c>
      <c r="Q86" s="36">
        <f>SUMIFS(СВЦЭМ!$D$33:$D$776,СВЦЭМ!$A$33:$A$776,$A86,СВЦЭМ!$B$33:$B$776,Q$83)+'СЕТ СН'!$G$14+СВЦЭМ!$D$10+'СЕТ СН'!$G$6-'СЕТ СН'!$G$26</f>
        <v>1292.2614499000001</v>
      </c>
      <c r="R86" s="36">
        <f>SUMIFS(СВЦЭМ!$D$33:$D$776,СВЦЭМ!$A$33:$A$776,$A86,СВЦЭМ!$B$33:$B$776,R$83)+'СЕТ СН'!$G$14+СВЦЭМ!$D$10+'СЕТ СН'!$G$6-'СЕТ СН'!$G$26</f>
        <v>1299.7733463499999</v>
      </c>
      <c r="S86" s="36">
        <f>SUMIFS(СВЦЭМ!$D$33:$D$776,СВЦЭМ!$A$33:$A$776,$A86,СВЦЭМ!$B$33:$B$776,S$83)+'СЕТ СН'!$G$14+СВЦЭМ!$D$10+'СЕТ СН'!$G$6-'СЕТ СН'!$G$26</f>
        <v>1303.8061136900001</v>
      </c>
      <c r="T86" s="36">
        <f>SUMIFS(СВЦЭМ!$D$33:$D$776,СВЦЭМ!$A$33:$A$776,$A86,СВЦЭМ!$B$33:$B$776,T$83)+'СЕТ СН'!$G$14+СВЦЭМ!$D$10+'СЕТ СН'!$G$6-'СЕТ СН'!$G$26</f>
        <v>1312.25113721</v>
      </c>
      <c r="U86" s="36">
        <f>SUMIFS(СВЦЭМ!$D$33:$D$776,СВЦЭМ!$A$33:$A$776,$A86,СВЦЭМ!$B$33:$B$776,U$83)+'СЕТ СН'!$G$14+СВЦЭМ!$D$10+'СЕТ СН'!$G$6-'СЕТ СН'!$G$26</f>
        <v>1310.4596043000001</v>
      </c>
      <c r="V86" s="36">
        <f>SUMIFS(СВЦЭМ!$D$33:$D$776,СВЦЭМ!$A$33:$A$776,$A86,СВЦЭМ!$B$33:$B$776,V$83)+'СЕТ СН'!$G$14+СВЦЭМ!$D$10+'СЕТ СН'!$G$6-'СЕТ СН'!$G$26</f>
        <v>1302.92316654</v>
      </c>
      <c r="W86" s="36">
        <f>SUMIFS(СВЦЭМ!$D$33:$D$776,СВЦЭМ!$A$33:$A$776,$A86,СВЦЭМ!$B$33:$B$776,W$83)+'СЕТ СН'!$G$14+СВЦЭМ!$D$10+'СЕТ СН'!$G$6-'СЕТ СН'!$G$26</f>
        <v>1291.9902427500001</v>
      </c>
      <c r="X86" s="36">
        <f>SUMIFS(СВЦЭМ!$D$33:$D$776,СВЦЭМ!$A$33:$A$776,$A86,СВЦЭМ!$B$33:$B$776,X$83)+'СЕТ СН'!$G$14+СВЦЭМ!$D$10+'СЕТ СН'!$G$6-'СЕТ СН'!$G$26</f>
        <v>1314.6325140399999</v>
      </c>
      <c r="Y86" s="36">
        <f>SUMIFS(СВЦЭМ!$D$33:$D$776,СВЦЭМ!$A$33:$A$776,$A86,СВЦЭМ!$B$33:$B$776,Y$83)+'СЕТ СН'!$G$14+СВЦЭМ!$D$10+'СЕТ СН'!$G$6-'СЕТ СН'!$G$26</f>
        <v>1399.2802897900001</v>
      </c>
    </row>
    <row r="87" spans="1:27" ht="15.75" x14ac:dyDescent="0.2">
      <c r="A87" s="35">
        <f t="shared" si="2"/>
        <v>44047</v>
      </c>
      <c r="B87" s="36">
        <f>SUMIFS(СВЦЭМ!$D$33:$D$776,СВЦЭМ!$A$33:$A$776,$A87,СВЦЭМ!$B$33:$B$776,B$83)+'СЕТ СН'!$G$14+СВЦЭМ!$D$10+'СЕТ СН'!$G$6-'СЕТ СН'!$G$26</f>
        <v>1462.50420693</v>
      </c>
      <c r="C87" s="36">
        <f>SUMIFS(СВЦЭМ!$D$33:$D$776,СВЦЭМ!$A$33:$A$776,$A87,СВЦЭМ!$B$33:$B$776,C$83)+'СЕТ СН'!$G$14+СВЦЭМ!$D$10+'СЕТ СН'!$G$6-'СЕТ СН'!$G$26</f>
        <v>1512.14070373</v>
      </c>
      <c r="D87" s="36">
        <f>SUMIFS(СВЦЭМ!$D$33:$D$776,СВЦЭМ!$A$33:$A$776,$A87,СВЦЭМ!$B$33:$B$776,D$83)+'СЕТ СН'!$G$14+СВЦЭМ!$D$10+'СЕТ СН'!$G$6-'СЕТ СН'!$G$26</f>
        <v>1530.7460201399999</v>
      </c>
      <c r="E87" s="36">
        <f>SUMIFS(СВЦЭМ!$D$33:$D$776,СВЦЭМ!$A$33:$A$776,$A87,СВЦЭМ!$B$33:$B$776,E$83)+'СЕТ СН'!$G$14+СВЦЭМ!$D$10+'СЕТ СН'!$G$6-'СЕТ СН'!$G$26</f>
        <v>1560.8231999499999</v>
      </c>
      <c r="F87" s="36">
        <f>SUMIFS(СВЦЭМ!$D$33:$D$776,СВЦЭМ!$A$33:$A$776,$A87,СВЦЭМ!$B$33:$B$776,F$83)+'СЕТ СН'!$G$14+СВЦЭМ!$D$10+'СЕТ СН'!$G$6-'СЕТ СН'!$G$26</f>
        <v>1567.2807547100001</v>
      </c>
      <c r="G87" s="36">
        <f>SUMIFS(СВЦЭМ!$D$33:$D$776,СВЦЭМ!$A$33:$A$776,$A87,СВЦЭМ!$B$33:$B$776,G$83)+'СЕТ СН'!$G$14+СВЦЭМ!$D$10+'СЕТ СН'!$G$6-'СЕТ СН'!$G$26</f>
        <v>1560.74164533</v>
      </c>
      <c r="H87" s="36">
        <f>SUMIFS(СВЦЭМ!$D$33:$D$776,СВЦЭМ!$A$33:$A$776,$A87,СВЦЭМ!$B$33:$B$776,H$83)+'СЕТ СН'!$G$14+СВЦЭМ!$D$10+'СЕТ СН'!$G$6-'СЕТ СН'!$G$26</f>
        <v>1518.26831705</v>
      </c>
      <c r="I87" s="36">
        <f>SUMIFS(СВЦЭМ!$D$33:$D$776,СВЦЭМ!$A$33:$A$776,$A87,СВЦЭМ!$B$33:$B$776,I$83)+'СЕТ СН'!$G$14+СВЦЭМ!$D$10+'СЕТ СН'!$G$6-'СЕТ СН'!$G$26</f>
        <v>1511.8478684300001</v>
      </c>
      <c r="J87" s="36">
        <f>SUMIFS(СВЦЭМ!$D$33:$D$776,СВЦЭМ!$A$33:$A$776,$A87,СВЦЭМ!$B$33:$B$776,J$83)+'СЕТ СН'!$G$14+СВЦЭМ!$D$10+'СЕТ СН'!$G$6-'СЕТ СН'!$G$26</f>
        <v>1467.1825290199999</v>
      </c>
      <c r="K87" s="36">
        <f>SUMIFS(СВЦЭМ!$D$33:$D$776,СВЦЭМ!$A$33:$A$776,$A87,СВЦЭМ!$B$33:$B$776,K$83)+'СЕТ СН'!$G$14+СВЦЭМ!$D$10+'СЕТ СН'!$G$6-'СЕТ СН'!$G$26</f>
        <v>1438.7074797999999</v>
      </c>
      <c r="L87" s="36">
        <f>SUMIFS(СВЦЭМ!$D$33:$D$776,СВЦЭМ!$A$33:$A$776,$A87,СВЦЭМ!$B$33:$B$776,L$83)+'СЕТ СН'!$G$14+СВЦЭМ!$D$10+'СЕТ СН'!$G$6-'СЕТ СН'!$G$26</f>
        <v>1433.4115753199999</v>
      </c>
      <c r="M87" s="36">
        <f>SUMIFS(СВЦЭМ!$D$33:$D$776,СВЦЭМ!$A$33:$A$776,$A87,СВЦЭМ!$B$33:$B$776,M$83)+'СЕТ СН'!$G$14+СВЦЭМ!$D$10+'СЕТ СН'!$G$6-'СЕТ СН'!$G$26</f>
        <v>1359.20305478</v>
      </c>
      <c r="N87" s="36">
        <f>SUMIFS(СВЦЭМ!$D$33:$D$776,СВЦЭМ!$A$33:$A$776,$A87,СВЦЭМ!$B$33:$B$776,N$83)+'СЕТ СН'!$G$14+СВЦЭМ!$D$10+'СЕТ СН'!$G$6-'СЕТ СН'!$G$26</f>
        <v>1306.0386099</v>
      </c>
      <c r="O87" s="36">
        <f>SUMIFS(СВЦЭМ!$D$33:$D$776,СВЦЭМ!$A$33:$A$776,$A87,СВЦЭМ!$B$33:$B$776,O$83)+'СЕТ СН'!$G$14+СВЦЭМ!$D$10+'СЕТ СН'!$G$6-'СЕТ СН'!$G$26</f>
        <v>1283.42845723</v>
      </c>
      <c r="P87" s="36">
        <f>SUMIFS(СВЦЭМ!$D$33:$D$776,СВЦЭМ!$A$33:$A$776,$A87,СВЦЭМ!$B$33:$B$776,P$83)+'СЕТ СН'!$G$14+СВЦЭМ!$D$10+'СЕТ СН'!$G$6-'СЕТ СН'!$G$26</f>
        <v>1279.4312284100001</v>
      </c>
      <c r="Q87" s="36">
        <f>SUMIFS(СВЦЭМ!$D$33:$D$776,СВЦЭМ!$A$33:$A$776,$A87,СВЦЭМ!$B$33:$B$776,Q$83)+'СЕТ СН'!$G$14+СВЦЭМ!$D$10+'СЕТ СН'!$G$6-'СЕТ СН'!$G$26</f>
        <v>1278.86809371</v>
      </c>
      <c r="R87" s="36">
        <f>SUMIFS(СВЦЭМ!$D$33:$D$776,СВЦЭМ!$A$33:$A$776,$A87,СВЦЭМ!$B$33:$B$776,R$83)+'СЕТ СН'!$G$14+СВЦЭМ!$D$10+'СЕТ СН'!$G$6-'СЕТ СН'!$G$26</f>
        <v>1276.3992541800001</v>
      </c>
      <c r="S87" s="36">
        <f>SUMIFS(СВЦЭМ!$D$33:$D$776,СВЦЭМ!$A$33:$A$776,$A87,СВЦЭМ!$B$33:$B$776,S$83)+'СЕТ СН'!$G$14+СВЦЭМ!$D$10+'СЕТ СН'!$G$6-'СЕТ СН'!$G$26</f>
        <v>1297.43279158</v>
      </c>
      <c r="T87" s="36">
        <f>SUMIFS(СВЦЭМ!$D$33:$D$776,СВЦЭМ!$A$33:$A$776,$A87,СВЦЭМ!$B$33:$B$776,T$83)+'СЕТ СН'!$G$14+СВЦЭМ!$D$10+'СЕТ СН'!$G$6-'СЕТ СН'!$G$26</f>
        <v>1291.9050673000002</v>
      </c>
      <c r="U87" s="36">
        <f>SUMIFS(СВЦЭМ!$D$33:$D$776,СВЦЭМ!$A$33:$A$776,$A87,СВЦЭМ!$B$33:$B$776,U$83)+'СЕТ СН'!$G$14+СВЦЭМ!$D$10+'СЕТ СН'!$G$6-'СЕТ СН'!$G$26</f>
        <v>1291.9548763100001</v>
      </c>
      <c r="V87" s="36">
        <f>SUMIFS(СВЦЭМ!$D$33:$D$776,СВЦЭМ!$A$33:$A$776,$A87,СВЦЭМ!$B$33:$B$776,V$83)+'СЕТ СН'!$G$14+СВЦЭМ!$D$10+'СЕТ СН'!$G$6-'СЕТ СН'!$G$26</f>
        <v>1291.30170875</v>
      </c>
      <c r="W87" s="36">
        <f>SUMIFS(СВЦЭМ!$D$33:$D$776,СВЦЭМ!$A$33:$A$776,$A87,СВЦЭМ!$B$33:$B$776,W$83)+'СЕТ СН'!$G$14+СВЦЭМ!$D$10+'СЕТ СН'!$G$6-'СЕТ СН'!$G$26</f>
        <v>1292.9607007499999</v>
      </c>
      <c r="X87" s="36">
        <f>SUMIFS(СВЦЭМ!$D$33:$D$776,СВЦЭМ!$A$33:$A$776,$A87,СВЦЭМ!$B$33:$B$776,X$83)+'СЕТ СН'!$G$14+СВЦЭМ!$D$10+'СЕТ СН'!$G$6-'СЕТ СН'!$G$26</f>
        <v>1317.0011498600002</v>
      </c>
      <c r="Y87" s="36">
        <f>SUMIFS(СВЦЭМ!$D$33:$D$776,СВЦЭМ!$A$33:$A$776,$A87,СВЦЭМ!$B$33:$B$776,Y$83)+'СЕТ СН'!$G$14+СВЦЭМ!$D$10+'СЕТ СН'!$G$6-'СЕТ СН'!$G$26</f>
        <v>1398.7838690200001</v>
      </c>
    </row>
    <row r="88" spans="1:27" ht="15.75" x14ac:dyDescent="0.2">
      <c r="A88" s="35">
        <f t="shared" si="2"/>
        <v>44048</v>
      </c>
      <c r="B88" s="36">
        <f>SUMIFS(СВЦЭМ!$D$33:$D$776,СВЦЭМ!$A$33:$A$776,$A88,СВЦЭМ!$B$33:$B$776,B$83)+'СЕТ СН'!$G$14+СВЦЭМ!$D$10+'СЕТ СН'!$G$6-'СЕТ СН'!$G$26</f>
        <v>1464.36343315</v>
      </c>
      <c r="C88" s="36">
        <f>SUMIFS(СВЦЭМ!$D$33:$D$776,СВЦЭМ!$A$33:$A$776,$A88,СВЦЭМ!$B$33:$B$776,C$83)+'СЕТ СН'!$G$14+СВЦЭМ!$D$10+'СЕТ СН'!$G$6-'СЕТ СН'!$G$26</f>
        <v>1536.0323219699999</v>
      </c>
      <c r="D88" s="36">
        <f>SUMIFS(СВЦЭМ!$D$33:$D$776,СВЦЭМ!$A$33:$A$776,$A88,СВЦЭМ!$B$33:$B$776,D$83)+'СЕТ СН'!$G$14+СВЦЭМ!$D$10+'СЕТ СН'!$G$6-'СЕТ СН'!$G$26</f>
        <v>1550.51395948</v>
      </c>
      <c r="E88" s="36">
        <f>SUMIFS(СВЦЭМ!$D$33:$D$776,СВЦЭМ!$A$33:$A$776,$A88,СВЦЭМ!$B$33:$B$776,E$83)+'СЕТ СН'!$G$14+СВЦЭМ!$D$10+'СЕТ СН'!$G$6-'СЕТ СН'!$G$26</f>
        <v>1560.95293713</v>
      </c>
      <c r="F88" s="36">
        <f>SUMIFS(СВЦЭМ!$D$33:$D$776,СВЦЭМ!$A$33:$A$776,$A88,СВЦЭМ!$B$33:$B$776,F$83)+'СЕТ СН'!$G$14+СВЦЭМ!$D$10+'СЕТ СН'!$G$6-'СЕТ СН'!$G$26</f>
        <v>1559.0559494399999</v>
      </c>
      <c r="G88" s="36">
        <f>SUMIFS(СВЦЭМ!$D$33:$D$776,СВЦЭМ!$A$33:$A$776,$A88,СВЦЭМ!$B$33:$B$776,G$83)+'СЕТ СН'!$G$14+СВЦЭМ!$D$10+'СЕТ СН'!$G$6-'СЕТ СН'!$G$26</f>
        <v>1572.22957333</v>
      </c>
      <c r="H88" s="36">
        <f>SUMIFS(СВЦЭМ!$D$33:$D$776,СВЦЭМ!$A$33:$A$776,$A88,СВЦЭМ!$B$33:$B$776,H$83)+'СЕТ СН'!$G$14+СВЦЭМ!$D$10+'СЕТ СН'!$G$6-'СЕТ СН'!$G$26</f>
        <v>1550.0523452699999</v>
      </c>
      <c r="I88" s="36">
        <f>SUMIFS(СВЦЭМ!$D$33:$D$776,СВЦЭМ!$A$33:$A$776,$A88,СВЦЭМ!$B$33:$B$776,I$83)+'СЕТ СН'!$G$14+СВЦЭМ!$D$10+'СЕТ СН'!$G$6-'СЕТ СН'!$G$26</f>
        <v>1516.3053461899999</v>
      </c>
      <c r="J88" s="36">
        <f>SUMIFS(СВЦЭМ!$D$33:$D$776,СВЦЭМ!$A$33:$A$776,$A88,СВЦЭМ!$B$33:$B$776,J$83)+'СЕТ СН'!$G$14+СВЦЭМ!$D$10+'СЕТ СН'!$G$6-'СЕТ СН'!$G$26</f>
        <v>1466.4455960300002</v>
      </c>
      <c r="K88" s="36">
        <f>SUMIFS(СВЦЭМ!$D$33:$D$776,СВЦЭМ!$A$33:$A$776,$A88,СВЦЭМ!$B$33:$B$776,K$83)+'СЕТ СН'!$G$14+СВЦЭМ!$D$10+'СЕТ СН'!$G$6-'СЕТ СН'!$G$26</f>
        <v>1475.2865338900001</v>
      </c>
      <c r="L88" s="36">
        <f>SUMIFS(СВЦЭМ!$D$33:$D$776,СВЦЭМ!$A$33:$A$776,$A88,СВЦЭМ!$B$33:$B$776,L$83)+'СЕТ СН'!$G$14+СВЦЭМ!$D$10+'СЕТ СН'!$G$6-'СЕТ СН'!$G$26</f>
        <v>1425.9819309</v>
      </c>
      <c r="M88" s="36">
        <f>SUMIFS(СВЦЭМ!$D$33:$D$776,СВЦЭМ!$A$33:$A$776,$A88,СВЦЭМ!$B$33:$B$776,M$83)+'СЕТ СН'!$G$14+СВЦЭМ!$D$10+'СЕТ СН'!$G$6-'СЕТ СН'!$G$26</f>
        <v>1358.0324049400001</v>
      </c>
      <c r="N88" s="36">
        <f>SUMIFS(СВЦЭМ!$D$33:$D$776,СВЦЭМ!$A$33:$A$776,$A88,СВЦЭМ!$B$33:$B$776,N$83)+'СЕТ СН'!$G$14+СВЦЭМ!$D$10+'СЕТ СН'!$G$6-'СЕТ СН'!$G$26</f>
        <v>1308.9970441300002</v>
      </c>
      <c r="O88" s="36">
        <f>SUMIFS(СВЦЭМ!$D$33:$D$776,СВЦЭМ!$A$33:$A$776,$A88,СВЦЭМ!$B$33:$B$776,O$83)+'СЕТ СН'!$G$14+СВЦЭМ!$D$10+'СЕТ СН'!$G$6-'СЕТ СН'!$G$26</f>
        <v>1278.79511589</v>
      </c>
      <c r="P88" s="36">
        <f>SUMIFS(СВЦЭМ!$D$33:$D$776,СВЦЭМ!$A$33:$A$776,$A88,СВЦЭМ!$B$33:$B$776,P$83)+'СЕТ СН'!$G$14+СВЦЭМ!$D$10+'СЕТ СН'!$G$6-'СЕТ СН'!$G$26</f>
        <v>1286.1200497499999</v>
      </c>
      <c r="Q88" s="36">
        <f>SUMIFS(СВЦЭМ!$D$33:$D$776,СВЦЭМ!$A$33:$A$776,$A88,СВЦЭМ!$B$33:$B$776,Q$83)+'СЕТ СН'!$G$14+СВЦЭМ!$D$10+'СЕТ СН'!$G$6-'СЕТ СН'!$G$26</f>
        <v>1286.6122861399999</v>
      </c>
      <c r="R88" s="36">
        <f>SUMIFS(СВЦЭМ!$D$33:$D$776,СВЦЭМ!$A$33:$A$776,$A88,СВЦЭМ!$B$33:$B$776,R$83)+'СЕТ СН'!$G$14+СВЦЭМ!$D$10+'СЕТ СН'!$G$6-'СЕТ СН'!$G$26</f>
        <v>1281.35802418</v>
      </c>
      <c r="S88" s="36">
        <f>SUMIFS(СВЦЭМ!$D$33:$D$776,СВЦЭМ!$A$33:$A$776,$A88,СВЦЭМ!$B$33:$B$776,S$83)+'СЕТ СН'!$G$14+СВЦЭМ!$D$10+'СЕТ СН'!$G$6-'СЕТ СН'!$G$26</f>
        <v>1282.5627883900002</v>
      </c>
      <c r="T88" s="36">
        <f>SUMIFS(СВЦЭМ!$D$33:$D$776,СВЦЭМ!$A$33:$A$776,$A88,СВЦЭМ!$B$33:$B$776,T$83)+'СЕТ СН'!$G$14+СВЦЭМ!$D$10+'СЕТ СН'!$G$6-'СЕТ СН'!$G$26</f>
        <v>1300.486228</v>
      </c>
      <c r="U88" s="36">
        <f>SUMIFS(СВЦЭМ!$D$33:$D$776,СВЦЭМ!$A$33:$A$776,$A88,СВЦЭМ!$B$33:$B$776,U$83)+'СЕТ СН'!$G$14+СВЦЭМ!$D$10+'СЕТ СН'!$G$6-'СЕТ СН'!$G$26</f>
        <v>1306.9458398699999</v>
      </c>
      <c r="V88" s="36">
        <f>SUMIFS(СВЦЭМ!$D$33:$D$776,СВЦЭМ!$A$33:$A$776,$A88,СВЦЭМ!$B$33:$B$776,V$83)+'СЕТ СН'!$G$14+СВЦЭМ!$D$10+'СЕТ СН'!$G$6-'СЕТ СН'!$G$26</f>
        <v>1288.87837833</v>
      </c>
      <c r="W88" s="36">
        <f>SUMIFS(СВЦЭМ!$D$33:$D$776,СВЦЭМ!$A$33:$A$776,$A88,СВЦЭМ!$B$33:$B$776,W$83)+'СЕТ СН'!$G$14+СВЦЭМ!$D$10+'СЕТ СН'!$G$6-'СЕТ СН'!$G$26</f>
        <v>1287.3512688800001</v>
      </c>
      <c r="X88" s="36">
        <f>SUMIFS(СВЦЭМ!$D$33:$D$776,СВЦЭМ!$A$33:$A$776,$A88,СВЦЭМ!$B$33:$B$776,X$83)+'СЕТ СН'!$G$14+СВЦЭМ!$D$10+'СЕТ СН'!$G$6-'СЕТ СН'!$G$26</f>
        <v>1306.7429007999999</v>
      </c>
      <c r="Y88" s="36">
        <f>SUMIFS(СВЦЭМ!$D$33:$D$776,СВЦЭМ!$A$33:$A$776,$A88,СВЦЭМ!$B$33:$B$776,Y$83)+'СЕТ СН'!$G$14+СВЦЭМ!$D$10+'СЕТ СН'!$G$6-'СЕТ СН'!$G$26</f>
        <v>1412.5009942900001</v>
      </c>
    </row>
    <row r="89" spans="1:27" ht="15.75" x14ac:dyDescent="0.2">
      <c r="A89" s="35">
        <f t="shared" si="2"/>
        <v>44049</v>
      </c>
      <c r="B89" s="36">
        <f>SUMIFS(СВЦЭМ!$D$33:$D$776,СВЦЭМ!$A$33:$A$776,$A89,СВЦЭМ!$B$33:$B$776,B$83)+'СЕТ СН'!$G$14+СВЦЭМ!$D$10+'СЕТ СН'!$G$6-'СЕТ СН'!$G$26</f>
        <v>1515.3316611</v>
      </c>
      <c r="C89" s="36">
        <f>SUMIFS(СВЦЭМ!$D$33:$D$776,СВЦЭМ!$A$33:$A$776,$A89,СВЦЭМ!$B$33:$B$776,C$83)+'СЕТ СН'!$G$14+СВЦЭМ!$D$10+'СЕТ СН'!$G$6-'СЕТ СН'!$G$26</f>
        <v>1566.5685563699999</v>
      </c>
      <c r="D89" s="36">
        <f>SUMIFS(СВЦЭМ!$D$33:$D$776,СВЦЭМ!$A$33:$A$776,$A89,СВЦЭМ!$B$33:$B$776,D$83)+'СЕТ СН'!$G$14+СВЦЭМ!$D$10+'СЕТ СН'!$G$6-'СЕТ СН'!$G$26</f>
        <v>1587.97608083</v>
      </c>
      <c r="E89" s="36">
        <f>SUMIFS(СВЦЭМ!$D$33:$D$776,СВЦЭМ!$A$33:$A$776,$A89,СВЦЭМ!$B$33:$B$776,E$83)+'СЕТ СН'!$G$14+СВЦЭМ!$D$10+'СЕТ СН'!$G$6-'СЕТ СН'!$G$26</f>
        <v>1582.8775569499999</v>
      </c>
      <c r="F89" s="36">
        <f>SUMIFS(СВЦЭМ!$D$33:$D$776,СВЦЭМ!$A$33:$A$776,$A89,СВЦЭМ!$B$33:$B$776,F$83)+'СЕТ СН'!$G$14+СВЦЭМ!$D$10+'СЕТ СН'!$G$6-'СЕТ СН'!$G$26</f>
        <v>1573.69130333</v>
      </c>
      <c r="G89" s="36">
        <f>SUMIFS(СВЦЭМ!$D$33:$D$776,СВЦЭМ!$A$33:$A$776,$A89,СВЦЭМ!$B$33:$B$776,G$83)+'СЕТ СН'!$G$14+СВЦЭМ!$D$10+'СЕТ СН'!$G$6-'СЕТ СН'!$G$26</f>
        <v>1582.13374559</v>
      </c>
      <c r="H89" s="36">
        <f>SUMIFS(СВЦЭМ!$D$33:$D$776,СВЦЭМ!$A$33:$A$776,$A89,СВЦЭМ!$B$33:$B$776,H$83)+'СЕТ СН'!$G$14+СВЦЭМ!$D$10+'СЕТ СН'!$G$6-'СЕТ СН'!$G$26</f>
        <v>1579.85207382</v>
      </c>
      <c r="I89" s="36">
        <f>SUMIFS(СВЦЭМ!$D$33:$D$776,СВЦЭМ!$A$33:$A$776,$A89,СВЦЭМ!$B$33:$B$776,I$83)+'СЕТ СН'!$G$14+СВЦЭМ!$D$10+'СЕТ СН'!$G$6-'СЕТ СН'!$G$26</f>
        <v>1529.61739309</v>
      </c>
      <c r="J89" s="36">
        <f>SUMIFS(СВЦЭМ!$D$33:$D$776,СВЦЭМ!$A$33:$A$776,$A89,СВЦЭМ!$B$33:$B$776,J$83)+'СЕТ СН'!$G$14+СВЦЭМ!$D$10+'СЕТ СН'!$G$6-'СЕТ СН'!$G$26</f>
        <v>1471.2054412500001</v>
      </c>
      <c r="K89" s="36">
        <f>SUMIFS(СВЦЭМ!$D$33:$D$776,СВЦЭМ!$A$33:$A$776,$A89,СВЦЭМ!$B$33:$B$776,K$83)+'СЕТ СН'!$G$14+СВЦЭМ!$D$10+'СЕТ СН'!$G$6-'СЕТ СН'!$G$26</f>
        <v>1437.4411413600001</v>
      </c>
      <c r="L89" s="36">
        <f>SUMIFS(СВЦЭМ!$D$33:$D$776,СВЦЭМ!$A$33:$A$776,$A89,СВЦЭМ!$B$33:$B$776,L$83)+'СЕТ СН'!$G$14+СВЦЭМ!$D$10+'СЕТ СН'!$G$6-'СЕТ СН'!$G$26</f>
        <v>1423.57237366</v>
      </c>
      <c r="M89" s="36">
        <f>SUMIFS(СВЦЭМ!$D$33:$D$776,СВЦЭМ!$A$33:$A$776,$A89,СВЦЭМ!$B$33:$B$776,M$83)+'СЕТ СН'!$G$14+СВЦЭМ!$D$10+'СЕТ СН'!$G$6-'СЕТ СН'!$G$26</f>
        <v>1350.4246906200001</v>
      </c>
      <c r="N89" s="36">
        <f>SUMIFS(СВЦЭМ!$D$33:$D$776,СВЦЭМ!$A$33:$A$776,$A89,СВЦЭМ!$B$33:$B$776,N$83)+'СЕТ СН'!$G$14+СВЦЭМ!$D$10+'СЕТ СН'!$G$6-'СЕТ СН'!$G$26</f>
        <v>1290.38477889</v>
      </c>
      <c r="O89" s="36">
        <f>SUMIFS(СВЦЭМ!$D$33:$D$776,СВЦЭМ!$A$33:$A$776,$A89,СВЦЭМ!$B$33:$B$776,O$83)+'СЕТ СН'!$G$14+СВЦЭМ!$D$10+'СЕТ СН'!$G$6-'СЕТ СН'!$G$26</f>
        <v>1263.9492316000001</v>
      </c>
      <c r="P89" s="36">
        <f>SUMIFS(СВЦЭМ!$D$33:$D$776,СВЦЭМ!$A$33:$A$776,$A89,СВЦЭМ!$B$33:$B$776,P$83)+'СЕТ СН'!$G$14+СВЦЭМ!$D$10+'СЕТ СН'!$G$6-'СЕТ СН'!$G$26</f>
        <v>1268.5230431099999</v>
      </c>
      <c r="Q89" s="36">
        <f>SUMIFS(СВЦЭМ!$D$33:$D$776,СВЦЭМ!$A$33:$A$776,$A89,СВЦЭМ!$B$33:$B$776,Q$83)+'СЕТ СН'!$G$14+СВЦЭМ!$D$10+'СЕТ СН'!$G$6-'СЕТ СН'!$G$26</f>
        <v>1270.3704484899999</v>
      </c>
      <c r="R89" s="36">
        <f>SUMIFS(СВЦЭМ!$D$33:$D$776,СВЦЭМ!$A$33:$A$776,$A89,СВЦЭМ!$B$33:$B$776,R$83)+'СЕТ СН'!$G$14+СВЦЭМ!$D$10+'СЕТ СН'!$G$6-'СЕТ СН'!$G$26</f>
        <v>1273.2675661799999</v>
      </c>
      <c r="S89" s="36">
        <f>SUMIFS(СВЦЭМ!$D$33:$D$776,СВЦЭМ!$A$33:$A$776,$A89,СВЦЭМ!$B$33:$B$776,S$83)+'СЕТ СН'!$G$14+СВЦЭМ!$D$10+'СЕТ СН'!$G$6-'СЕТ СН'!$G$26</f>
        <v>1275.1473564</v>
      </c>
      <c r="T89" s="36">
        <f>SUMIFS(СВЦЭМ!$D$33:$D$776,СВЦЭМ!$A$33:$A$776,$A89,СВЦЭМ!$B$33:$B$776,T$83)+'СЕТ СН'!$G$14+СВЦЭМ!$D$10+'СЕТ СН'!$G$6-'СЕТ СН'!$G$26</f>
        <v>1269.5610443300002</v>
      </c>
      <c r="U89" s="36">
        <f>SUMIFS(СВЦЭМ!$D$33:$D$776,СВЦЭМ!$A$33:$A$776,$A89,СВЦЭМ!$B$33:$B$776,U$83)+'СЕТ СН'!$G$14+СВЦЭМ!$D$10+'СЕТ СН'!$G$6-'СЕТ СН'!$G$26</f>
        <v>1266.0732406299999</v>
      </c>
      <c r="V89" s="36">
        <f>SUMIFS(СВЦЭМ!$D$33:$D$776,СВЦЭМ!$A$33:$A$776,$A89,СВЦЭМ!$B$33:$B$776,V$83)+'СЕТ СН'!$G$14+СВЦЭМ!$D$10+'СЕТ СН'!$G$6-'СЕТ СН'!$G$26</f>
        <v>1273.5838747</v>
      </c>
      <c r="W89" s="36">
        <f>SUMIFS(СВЦЭМ!$D$33:$D$776,СВЦЭМ!$A$33:$A$776,$A89,СВЦЭМ!$B$33:$B$776,W$83)+'СЕТ СН'!$G$14+СВЦЭМ!$D$10+'СЕТ СН'!$G$6-'СЕТ СН'!$G$26</f>
        <v>1266.5436141700002</v>
      </c>
      <c r="X89" s="36">
        <f>SUMIFS(СВЦЭМ!$D$33:$D$776,СВЦЭМ!$A$33:$A$776,$A89,СВЦЭМ!$B$33:$B$776,X$83)+'СЕТ СН'!$G$14+СВЦЭМ!$D$10+'СЕТ СН'!$G$6-'СЕТ СН'!$G$26</f>
        <v>1308.55598147</v>
      </c>
      <c r="Y89" s="36">
        <f>SUMIFS(СВЦЭМ!$D$33:$D$776,СВЦЭМ!$A$33:$A$776,$A89,СВЦЭМ!$B$33:$B$776,Y$83)+'СЕТ СН'!$G$14+СВЦЭМ!$D$10+'СЕТ СН'!$G$6-'СЕТ СН'!$G$26</f>
        <v>1408.8092981</v>
      </c>
    </row>
    <row r="90" spans="1:27" ht="15.75" x14ac:dyDescent="0.2">
      <c r="A90" s="35">
        <f t="shared" si="2"/>
        <v>44050</v>
      </c>
      <c r="B90" s="36">
        <f>SUMIFS(СВЦЭМ!$D$33:$D$776,СВЦЭМ!$A$33:$A$776,$A90,СВЦЭМ!$B$33:$B$776,B$83)+'СЕТ СН'!$G$14+СВЦЭМ!$D$10+'СЕТ СН'!$G$6-'СЕТ СН'!$G$26</f>
        <v>1456.2681923300001</v>
      </c>
      <c r="C90" s="36">
        <f>SUMIFS(СВЦЭМ!$D$33:$D$776,СВЦЭМ!$A$33:$A$776,$A90,СВЦЭМ!$B$33:$B$776,C$83)+'СЕТ СН'!$G$14+СВЦЭМ!$D$10+'СЕТ СН'!$G$6-'СЕТ СН'!$G$26</f>
        <v>1503.2228465000001</v>
      </c>
      <c r="D90" s="36">
        <f>SUMIFS(СВЦЭМ!$D$33:$D$776,СВЦЭМ!$A$33:$A$776,$A90,СВЦЭМ!$B$33:$B$776,D$83)+'СЕТ СН'!$G$14+СВЦЭМ!$D$10+'СЕТ СН'!$G$6-'СЕТ СН'!$G$26</f>
        <v>1516.24710375</v>
      </c>
      <c r="E90" s="36">
        <f>SUMIFS(СВЦЭМ!$D$33:$D$776,СВЦЭМ!$A$33:$A$776,$A90,СВЦЭМ!$B$33:$B$776,E$83)+'СЕТ СН'!$G$14+СВЦЭМ!$D$10+'СЕТ СН'!$G$6-'СЕТ СН'!$G$26</f>
        <v>1543.1468621700001</v>
      </c>
      <c r="F90" s="36">
        <f>SUMIFS(СВЦЭМ!$D$33:$D$776,СВЦЭМ!$A$33:$A$776,$A90,СВЦЭМ!$B$33:$B$776,F$83)+'СЕТ СН'!$G$14+СВЦЭМ!$D$10+'СЕТ СН'!$G$6-'СЕТ СН'!$G$26</f>
        <v>1549.5909404500001</v>
      </c>
      <c r="G90" s="36">
        <f>SUMIFS(СВЦЭМ!$D$33:$D$776,СВЦЭМ!$A$33:$A$776,$A90,СВЦЭМ!$B$33:$B$776,G$83)+'СЕТ СН'!$G$14+СВЦЭМ!$D$10+'СЕТ СН'!$G$6-'СЕТ СН'!$G$26</f>
        <v>1540.8559331500001</v>
      </c>
      <c r="H90" s="36">
        <f>SUMIFS(СВЦЭМ!$D$33:$D$776,СВЦЭМ!$A$33:$A$776,$A90,СВЦЭМ!$B$33:$B$776,H$83)+'СЕТ СН'!$G$14+СВЦЭМ!$D$10+'СЕТ СН'!$G$6-'СЕТ СН'!$G$26</f>
        <v>1508.42238759</v>
      </c>
      <c r="I90" s="36">
        <f>SUMIFS(СВЦЭМ!$D$33:$D$776,СВЦЭМ!$A$33:$A$776,$A90,СВЦЭМ!$B$33:$B$776,I$83)+'СЕТ СН'!$G$14+СВЦЭМ!$D$10+'СЕТ СН'!$G$6-'СЕТ СН'!$G$26</f>
        <v>1482.1493286499999</v>
      </c>
      <c r="J90" s="36">
        <f>SUMIFS(СВЦЭМ!$D$33:$D$776,СВЦЭМ!$A$33:$A$776,$A90,СВЦЭМ!$B$33:$B$776,J$83)+'СЕТ СН'!$G$14+СВЦЭМ!$D$10+'СЕТ СН'!$G$6-'СЕТ СН'!$G$26</f>
        <v>1450.3197920500002</v>
      </c>
      <c r="K90" s="36">
        <f>SUMIFS(СВЦЭМ!$D$33:$D$776,СВЦЭМ!$A$33:$A$776,$A90,СВЦЭМ!$B$33:$B$776,K$83)+'СЕТ СН'!$G$14+СВЦЭМ!$D$10+'СЕТ СН'!$G$6-'СЕТ СН'!$G$26</f>
        <v>1454.2980560400001</v>
      </c>
      <c r="L90" s="36">
        <f>SUMIFS(СВЦЭМ!$D$33:$D$776,СВЦЭМ!$A$33:$A$776,$A90,СВЦЭМ!$B$33:$B$776,L$83)+'СЕТ СН'!$G$14+СВЦЭМ!$D$10+'СЕТ СН'!$G$6-'СЕТ СН'!$G$26</f>
        <v>1428.67173931</v>
      </c>
      <c r="M90" s="36">
        <f>SUMIFS(СВЦЭМ!$D$33:$D$776,СВЦЭМ!$A$33:$A$776,$A90,СВЦЭМ!$B$33:$B$776,M$83)+'СЕТ СН'!$G$14+СВЦЭМ!$D$10+'СЕТ СН'!$G$6-'СЕТ СН'!$G$26</f>
        <v>1393.9146331000002</v>
      </c>
      <c r="N90" s="36">
        <f>SUMIFS(СВЦЭМ!$D$33:$D$776,СВЦЭМ!$A$33:$A$776,$A90,СВЦЭМ!$B$33:$B$776,N$83)+'СЕТ СН'!$G$14+СВЦЭМ!$D$10+'СЕТ СН'!$G$6-'СЕТ СН'!$G$26</f>
        <v>1341.4121968300001</v>
      </c>
      <c r="O90" s="36">
        <f>SUMIFS(СВЦЭМ!$D$33:$D$776,СВЦЭМ!$A$33:$A$776,$A90,СВЦЭМ!$B$33:$B$776,O$83)+'СЕТ СН'!$G$14+СВЦЭМ!$D$10+'СЕТ СН'!$G$6-'СЕТ СН'!$G$26</f>
        <v>1310.2401661399999</v>
      </c>
      <c r="P90" s="36">
        <f>SUMIFS(СВЦЭМ!$D$33:$D$776,СВЦЭМ!$A$33:$A$776,$A90,СВЦЭМ!$B$33:$B$776,P$83)+'СЕТ СН'!$G$14+СВЦЭМ!$D$10+'СЕТ СН'!$G$6-'СЕТ СН'!$G$26</f>
        <v>1314.3548395299999</v>
      </c>
      <c r="Q90" s="36">
        <f>SUMIFS(СВЦЭМ!$D$33:$D$776,СВЦЭМ!$A$33:$A$776,$A90,СВЦЭМ!$B$33:$B$776,Q$83)+'СЕТ СН'!$G$14+СВЦЭМ!$D$10+'СЕТ СН'!$G$6-'СЕТ СН'!$G$26</f>
        <v>1316.6849173200001</v>
      </c>
      <c r="R90" s="36">
        <f>SUMIFS(СВЦЭМ!$D$33:$D$776,СВЦЭМ!$A$33:$A$776,$A90,СВЦЭМ!$B$33:$B$776,R$83)+'СЕТ СН'!$G$14+СВЦЭМ!$D$10+'СЕТ СН'!$G$6-'СЕТ СН'!$G$26</f>
        <v>1326.0868043999999</v>
      </c>
      <c r="S90" s="36">
        <f>SUMIFS(СВЦЭМ!$D$33:$D$776,СВЦЭМ!$A$33:$A$776,$A90,СВЦЭМ!$B$33:$B$776,S$83)+'СЕТ СН'!$G$14+СВЦЭМ!$D$10+'СЕТ СН'!$G$6-'СЕТ СН'!$G$26</f>
        <v>1327.8957218999999</v>
      </c>
      <c r="T90" s="36">
        <f>SUMIFS(СВЦЭМ!$D$33:$D$776,СВЦЭМ!$A$33:$A$776,$A90,СВЦЭМ!$B$33:$B$776,T$83)+'СЕТ СН'!$G$14+СВЦЭМ!$D$10+'СЕТ СН'!$G$6-'СЕТ СН'!$G$26</f>
        <v>1315.82832035</v>
      </c>
      <c r="U90" s="36">
        <f>SUMIFS(СВЦЭМ!$D$33:$D$776,СВЦЭМ!$A$33:$A$776,$A90,СВЦЭМ!$B$33:$B$776,U$83)+'СЕТ СН'!$G$14+СВЦЭМ!$D$10+'СЕТ СН'!$G$6-'СЕТ СН'!$G$26</f>
        <v>1326.7086332700001</v>
      </c>
      <c r="V90" s="36">
        <f>SUMIFS(СВЦЭМ!$D$33:$D$776,СВЦЭМ!$A$33:$A$776,$A90,СВЦЭМ!$B$33:$B$776,V$83)+'СЕТ СН'!$G$14+СВЦЭМ!$D$10+'СЕТ СН'!$G$6-'СЕТ СН'!$G$26</f>
        <v>1343.6293044399999</v>
      </c>
      <c r="W90" s="36">
        <f>SUMIFS(СВЦЭМ!$D$33:$D$776,СВЦЭМ!$A$33:$A$776,$A90,СВЦЭМ!$B$33:$B$776,W$83)+'СЕТ СН'!$G$14+СВЦЭМ!$D$10+'СЕТ СН'!$G$6-'СЕТ СН'!$G$26</f>
        <v>1331.3715529800002</v>
      </c>
      <c r="X90" s="36">
        <f>SUMIFS(СВЦЭМ!$D$33:$D$776,СВЦЭМ!$A$33:$A$776,$A90,СВЦЭМ!$B$33:$B$776,X$83)+'СЕТ СН'!$G$14+СВЦЭМ!$D$10+'СЕТ СН'!$G$6-'СЕТ СН'!$G$26</f>
        <v>1362.54437108</v>
      </c>
      <c r="Y90" s="36">
        <f>SUMIFS(СВЦЭМ!$D$33:$D$776,СВЦЭМ!$A$33:$A$776,$A90,СВЦЭМ!$B$33:$B$776,Y$83)+'СЕТ СН'!$G$14+СВЦЭМ!$D$10+'СЕТ СН'!$G$6-'СЕТ СН'!$G$26</f>
        <v>1447.33346007</v>
      </c>
    </row>
    <row r="91" spans="1:27" ht="15.75" x14ac:dyDescent="0.2">
      <c r="A91" s="35">
        <f t="shared" si="2"/>
        <v>44051</v>
      </c>
      <c r="B91" s="36">
        <f>SUMIFS(СВЦЭМ!$D$33:$D$776,СВЦЭМ!$A$33:$A$776,$A91,СВЦЭМ!$B$33:$B$776,B$83)+'СЕТ СН'!$G$14+СВЦЭМ!$D$10+'СЕТ СН'!$G$6-'СЕТ СН'!$G$26</f>
        <v>1521.6104793700001</v>
      </c>
      <c r="C91" s="36">
        <f>SUMIFS(СВЦЭМ!$D$33:$D$776,СВЦЭМ!$A$33:$A$776,$A91,СВЦЭМ!$B$33:$B$776,C$83)+'СЕТ СН'!$G$14+СВЦЭМ!$D$10+'СЕТ СН'!$G$6-'СЕТ СН'!$G$26</f>
        <v>1544.5006748400001</v>
      </c>
      <c r="D91" s="36">
        <f>SUMIFS(СВЦЭМ!$D$33:$D$776,СВЦЭМ!$A$33:$A$776,$A91,СВЦЭМ!$B$33:$B$776,D$83)+'СЕТ СН'!$G$14+СВЦЭМ!$D$10+'СЕТ СН'!$G$6-'СЕТ СН'!$G$26</f>
        <v>1546.9609619799999</v>
      </c>
      <c r="E91" s="36">
        <f>SUMIFS(СВЦЭМ!$D$33:$D$776,СВЦЭМ!$A$33:$A$776,$A91,СВЦЭМ!$B$33:$B$776,E$83)+'СЕТ СН'!$G$14+СВЦЭМ!$D$10+'СЕТ СН'!$G$6-'СЕТ СН'!$G$26</f>
        <v>1566.7576618600001</v>
      </c>
      <c r="F91" s="36">
        <f>SUMIFS(СВЦЭМ!$D$33:$D$776,СВЦЭМ!$A$33:$A$776,$A91,СВЦЭМ!$B$33:$B$776,F$83)+'СЕТ СН'!$G$14+СВЦЭМ!$D$10+'СЕТ СН'!$G$6-'СЕТ СН'!$G$26</f>
        <v>1564.88834425</v>
      </c>
      <c r="G91" s="36">
        <f>SUMIFS(СВЦЭМ!$D$33:$D$776,СВЦЭМ!$A$33:$A$776,$A91,СВЦЭМ!$B$33:$B$776,G$83)+'СЕТ СН'!$G$14+СВЦЭМ!$D$10+'СЕТ СН'!$G$6-'СЕТ СН'!$G$26</f>
        <v>1565.0523510200001</v>
      </c>
      <c r="H91" s="36">
        <f>SUMIFS(СВЦЭМ!$D$33:$D$776,СВЦЭМ!$A$33:$A$776,$A91,СВЦЭМ!$B$33:$B$776,H$83)+'СЕТ СН'!$G$14+СВЦЭМ!$D$10+'СЕТ СН'!$G$6-'СЕТ СН'!$G$26</f>
        <v>1553.12968471</v>
      </c>
      <c r="I91" s="36">
        <f>SUMIFS(СВЦЭМ!$D$33:$D$776,СВЦЭМ!$A$33:$A$776,$A91,СВЦЭМ!$B$33:$B$776,I$83)+'СЕТ СН'!$G$14+СВЦЭМ!$D$10+'СЕТ СН'!$G$6-'СЕТ СН'!$G$26</f>
        <v>1517.8390934200002</v>
      </c>
      <c r="J91" s="36">
        <f>SUMIFS(СВЦЭМ!$D$33:$D$776,СВЦЭМ!$A$33:$A$776,$A91,СВЦЭМ!$B$33:$B$776,J$83)+'СЕТ СН'!$G$14+СВЦЭМ!$D$10+'СЕТ СН'!$G$6-'СЕТ СН'!$G$26</f>
        <v>1500.3956538800001</v>
      </c>
      <c r="K91" s="36">
        <f>SUMIFS(СВЦЭМ!$D$33:$D$776,СВЦЭМ!$A$33:$A$776,$A91,СВЦЭМ!$B$33:$B$776,K$83)+'СЕТ СН'!$G$14+СВЦЭМ!$D$10+'СЕТ СН'!$G$6-'СЕТ СН'!$G$26</f>
        <v>1481.28479075</v>
      </c>
      <c r="L91" s="36">
        <f>SUMIFS(СВЦЭМ!$D$33:$D$776,СВЦЭМ!$A$33:$A$776,$A91,СВЦЭМ!$B$33:$B$776,L$83)+'СЕТ СН'!$G$14+СВЦЭМ!$D$10+'СЕТ СН'!$G$6-'СЕТ СН'!$G$26</f>
        <v>1438.0120686999999</v>
      </c>
      <c r="M91" s="36">
        <f>SUMIFS(СВЦЭМ!$D$33:$D$776,СВЦЭМ!$A$33:$A$776,$A91,СВЦЭМ!$B$33:$B$776,M$83)+'СЕТ СН'!$G$14+СВЦЭМ!$D$10+'СЕТ СН'!$G$6-'СЕТ СН'!$G$26</f>
        <v>1345.25108989</v>
      </c>
      <c r="N91" s="36">
        <f>SUMIFS(СВЦЭМ!$D$33:$D$776,СВЦЭМ!$A$33:$A$776,$A91,СВЦЭМ!$B$33:$B$776,N$83)+'СЕТ СН'!$G$14+СВЦЭМ!$D$10+'СЕТ СН'!$G$6-'СЕТ СН'!$G$26</f>
        <v>1301.15976942</v>
      </c>
      <c r="O91" s="36">
        <f>SUMIFS(СВЦЭМ!$D$33:$D$776,СВЦЭМ!$A$33:$A$776,$A91,СВЦЭМ!$B$33:$B$776,O$83)+'СЕТ СН'!$G$14+СВЦЭМ!$D$10+'СЕТ СН'!$G$6-'СЕТ СН'!$G$26</f>
        <v>1284.0220046499999</v>
      </c>
      <c r="P91" s="36">
        <f>SUMIFS(СВЦЭМ!$D$33:$D$776,СВЦЭМ!$A$33:$A$776,$A91,СВЦЭМ!$B$33:$B$776,P$83)+'СЕТ СН'!$G$14+СВЦЭМ!$D$10+'СЕТ СН'!$G$6-'СЕТ СН'!$G$26</f>
        <v>1283.0133753499999</v>
      </c>
      <c r="Q91" s="36">
        <f>SUMIFS(СВЦЭМ!$D$33:$D$776,СВЦЭМ!$A$33:$A$776,$A91,СВЦЭМ!$B$33:$B$776,Q$83)+'СЕТ СН'!$G$14+СВЦЭМ!$D$10+'СЕТ СН'!$G$6-'СЕТ СН'!$G$26</f>
        <v>1294.1674718700001</v>
      </c>
      <c r="R91" s="36">
        <f>SUMIFS(СВЦЭМ!$D$33:$D$776,СВЦЭМ!$A$33:$A$776,$A91,СВЦЭМ!$B$33:$B$776,R$83)+'СЕТ СН'!$G$14+СВЦЭМ!$D$10+'СЕТ СН'!$G$6-'СЕТ СН'!$G$26</f>
        <v>1277.08784853</v>
      </c>
      <c r="S91" s="36">
        <f>SUMIFS(СВЦЭМ!$D$33:$D$776,СВЦЭМ!$A$33:$A$776,$A91,СВЦЭМ!$B$33:$B$776,S$83)+'СЕТ СН'!$G$14+СВЦЭМ!$D$10+'СЕТ СН'!$G$6-'СЕТ СН'!$G$26</f>
        <v>1285.29678648</v>
      </c>
      <c r="T91" s="36">
        <f>SUMIFS(СВЦЭМ!$D$33:$D$776,СВЦЭМ!$A$33:$A$776,$A91,СВЦЭМ!$B$33:$B$776,T$83)+'СЕТ СН'!$G$14+СВЦЭМ!$D$10+'СЕТ СН'!$G$6-'СЕТ СН'!$G$26</f>
        <v>1301.9573066400001</v>
      </c>
      <c r="U91" s="36">
        <f>SUMIFS(СВЦЭМ!$D$33:$D$776,СВЦЭМ!$A$33:$A$776,$A91,СВЦЭМ!$B$33:$B$776,U$83)+'СЕТ СН'!$G$14+СВЦЭМ!$D$10+'СЕТ СН'!$G$6-'СЕТ СН'!$G$26</f>
        <v>1308.6239136200002</v>
      </c>
      <c r="V91" s="36">
        <f>SUMIFS(СВЦЭМ!$D$33:$D$776,СВЦЭМ!$A$33:$A$776,$A91,СВЦЭМ!$B$33:$B$776,V$83)+'СЕТ СН'!$G$14+СВЦЭМ!$D$10+'СЕТ СН'!$G$6-'СЕТ СН'!$G$26</f>
        <v>1296.75078889</v>
      </c>
      <c r="W91" s="36">
        <f>SUMIFS(СВЦЭМ!$D$33:$D$776,СВЦЭМ!$A$33:$A$776,$A91,СВЦЭМ!$B$33:$B$776,W$83)+'СЕТ СН'!$G$14+СВЦЭМ!$D$10+'СЕТ СН'!$G$6-'СЕТ СН'!$G$26</f>
        <v>1285.0152456999999</v>
      </c>
      <c r="X91" s="36">
        <f>SUMIFS(СВЦЭМ!$D$33:$D$776,СВЦЭМ!$A$33:$A$776,$A91,СВЦЭМ!$B$33:$B$776,X$83)+'СЕТ СН'!$G$14+СВЦЭМ!$D$10+'СЕТ СН'!$G$6-'СЕТ СН'!$G$26</f>
        <v>1309.44769475</v>
      </c>
      <c r="Y91" s="36">
        <f>SUMIFS(СВЦЭМ!$D$33:$D$776,СВЦЭМ!$A$33:$A$776,$A91,СВЦЭМ!$B$33:$B$776,Y$83)+'СЕТ СН'!$G$14+СВЦЭМ!$D$10+'СЕТ СН'!$G$6-'СЕТ СН'!$G$26</f>
        <v>1406.2283352300001</v>
      </c>
    </row>
    <row r="92" spans="1:27" ht="15.75" x14ac:dyDescent="0.2">
      <c r="A92" s="35">
        <f t="shared" si="2"/>
        <v>44052</v>
      </c>
      <c r="B92" s="36">
        <f>SUMIFS(СВЦЭМ!$D$33:$D$776,СВЦЭМ!$A$33:$A$776,$A92,СВЦЭМ!$B$33:$B$776,B$83)+'СЕТ СН'!$G$14+СВЦЭМ!$D$10+'СЕТ СН'!$G$6-'СЕТ СН'!$G$26</f>
        <v>1493.1147800700001</v>
      </c>
      <c r="C92" s="36">
        <f>SUMIFS(СВЦЭМ!$D$33:$D$776,СВЦЭМ!$A$33:$A$776,$A92,СВЦЭМ!$B$33:$B$776,C$83)+'СЕТ СН'!$G$14+СВЦЭМ!$D$10+'СЕТ СН'!$G$6-'СЕТ СН'!$G$26</f>
        <v>1576.26480515</v>
      </c>
      <c r="D92" s="36">
        <f>SUMIFS(СВЦЭМ!$D$33:$D$776,СВЦЭМ!$A$33:$A$776,$A92,СВЦЭМ!$B$33:$B$776,D$83)+'СЕТ СН'!$G$14+СВЦЭМ!$D$10+'СЕТ СН'!$G$6-'СЕТ СН'!$G$26</f>
        <v>1569.6693072200001</v>
      </c>
      <c r="E92" s="36">
        <f>SUMIFS(СВЦЭМ!$D$33:$D$776,СВЦЭМ!$A$33:$A$776,$A92,СВЦЭМ!$B$33:$B$776,E$83)+'СЕТ СН'!$G$14+СВЦЭМ!$D$10+'СЕТ СН'!$G$6-'СЕТ СН'!$G$26</f>
        <v>1564.55551537</v>
      </c>
      <c r="F92" s="36">
        <f>SUMIFS(СВЦЭМ!$D$33:$D$776,СВЦЭМ!$A$33:$A$776,$A92,СВЦЭМ!$B$33:$B$776,F$83)+'СЕТ СН'!$G$14+СВЦЭМ!$D$10+'СЕТ СН'!$G$6-'СЕТ СН'!$G$26</f>
        <v>1558.7826213600001</v>
      </c>
      <c r="G92" s="36">
        <f>SUMIFS(СВЦЭМ!$D$33:$D$776,СВЦЭМ!$A$33:$A$776,$A92,СВЦЭМ!$B$33:$B$776,G$83)+'СЕТ СН'!$G$14+СВЦЭМ!$D$10+'СЕТ СН'!$G$6-'СЕТ СН'!$G$26</f>
        <v>1565.4190006700001</v>
      </c>
      <c r="H92" s="36">
        <f>SUMIFS(СВЦЭМ!$D$33:$D$776,СВЦЭМ!$A$33:$A$776,$A92,СВЦЭМ!$B$33:$B$776,H$83)+'СЕТ СН'!$G$14+СВЦЭМ!$D$10+'СЕТ СН'!$G$6-'СЕТ СН'!$G$26</f>
        <v>1576.92088685</v>
      </c>
      <c r="I92" s="36">
        <f>SUMIFS(СВЦЭМ!$D$33:$D$776,СВЦЭМ!$A$33:$A$776,$A92,СВЦЭМ!$B$33:$B$776,I$83)+'СЕТ СН'!$G$14+СВЦЭМ!$D$10+'СЕТ СН'!$G$6-'СЕТ СН'!$G$26</f>
        <v>1573.3452158700002</v>
      </c>
      <c r="J92" s="36">
        <f>SUMIFS(СВЦЭМ!$D$33:$D$776,СВЦЭМ!$A$33:$A$776,$A92,СВЦЭМ!$B$33:$B$776,J$83)+'СЕТ СН'!$G$14+СВЦЭМ!$D$10+'СЕТ СН'!$G$6-'СЕТ СН'!$G$26</f>
        <v>1523.4316150099999</v>
      </c>
      <c r="K92" s="36">
        <f>SUMIFS(СВЦЭМ!$D$33:$D$776,СВЦЭМ!$A$33:$A$776,$A92,СВЦЭМ!$B$33:$B$776,K$83)+'СЕТ СН'!$G$14+СВЦЭМ!$D$10+'СЕТ СН'!$G$6-'СЕТ СН'!$G$26</f>
        <v>1481.12845537</v>
      </c>
      <c r="L92" s="36">
        <f>SUMIFS(СВЦЭМ!$D$33:$D$776,СВЦЭМ!$A$33:$A$776,$A92,СВЦЭМ!$B$33:$B$776,L$83)+'СЕТ СН'!$G$14+СВЦЭМ!$D$10+'СЕТ СН'!$G$6-'СЕТ СН'!$G$26</f>
        <v>1435.3778401499999</v>
      </c>
      <c r="M92" s="36">
        <f>SUMIFS(СВЦЭМ!$D$33:$D$776,СВЦЭМ!$A$33:$A$776,$A92,СВЦЭМ!$B$33:$B$776,M$83)+'СЕТ СН'!$G$14+СВЦЭМ!$D$10+'СЕТ СН'!$G$6-'СЕТ СН'!$G$26</f>
        <v>1349.61258084</v>
      </c>
      <c r="N92" s="36">
        <f>SUMIFS(СВЦЭМ!$D$33:$D$776,СВЦЭМ!$A$33:$A$776,$A92,СВЦЭМ!$B$33:$B$776,N$83)+'СЕТ СН'!$G$14+СВЦЭМ!$D$10+'СЕТ СН'!$G$6-'СЕТ СН'!$G$26</f>
        <v>1297.47608496</v>
      </c>
      <c r="O92" s="36">
        <f>SUMIFS(СВЦЭМ!$D$33:$D$776,СВЦЭМ!$A$33:$A$776,$A92,СВЦЭМ!$B$33:$B$776,O$83)+'СЕТ СН'!$G$14+СВЦЭМ!$D$10+'СЕТ СН'!$G$6-'СЕТ СН'!$G$26</f>
        <v>1265.27274605</v>
      </c>
      <c r="P92" s="36">
        <f>SUMIFS(СВЦЭМ!$D$33:$D$776,СВЦЭМ!$A$33:$A$776,$A92,СВЦЭМ!$B$33:$B$776,P$83)+'СЕТ СН'!$G$14+СВЦЭМ!$D$10+'СЕТ СН'!$G$6-'СЕТ СН'!$G$26</f>
        <v>1267.8664535600001</v>
      </c>
      <c r="Q92" s="36">
        <f>SUMIFS(СВЦЭМ!$D$33:$D$776,СВЦЭМ!$A$33:$A$776,$A92,СВЦЭМ!$B$33:$B$776,Q$83)+'СЕТ СН'!$G$14+СВЦЭМ!$D$10+'СЕТ СН'!$G$6-'СЕТ СН'!$G$26</f>
        <v>1285.7985049600002</v>
      </c>
      <c r="R92" s="36">
        <f>SUMIFS(СВЦЭМ!$D$33:$D$776,СВЦЭМ!$A$33:$A$776,$A92,СВЦЭМ!$B$33:$B$776,R$83)+'СЕТ СН'!$G$14+СВЦЭМ!$D$10+'СЕТ СН'!$G$6-'СЕТ СН'!$G$26</f>
        <v>1272.4973565300002</v>
      </c>
      <c r="S92" s="36">
        <f>SUMIFS(СВЦЭМ!$D$33:$D$776,СВЦЭМ!$A$33:$A$776,$A92,СВЦЭМ!$B$33:$B$776,S$83)+'СЕТ СН'!$G$14+СВЦЭМ!$D$10+'СЕТ СН'!$G$6-'СЕТ СН'!$G$26</f>
        <v>1274.83914852</v>
      </c>
      <c r="T92" s="36">
        <f>SUMIFS(СВЦЭМ!$D$33:$D$776,СВЦЭМ!$A$33:$A$776,$A92,СВЦЭМ!$B$33:$B$776,T$83)+'СЕТ СН'!$G$14+СВЦЭМ!$D$10+'СЕТ СН'!$G$6-'СЕТ СН'!$G$26</f>
        <v>1285.54112435</v>
      </c>
      <c r="U92" s="36">
        <f>SUMIFS(СВЦЭМ!$D$33:$D$776,СВЦЭМ!$A$33:$A$776,$A92,СВЦЭМ!$B$33:$B$776,U$83)+'СЕТ СН'!$G$14+СВЦЭМ!$D$10+'СЕТ СН'!$G$6-'СЕТ СН'!$G$26</f>
        <v>1290.3336961700002</v>
      </c>
      <c r="V92" s="36">
        <f>SUMIFS(СВЦЭМ!$D$33:$D$776,СВЦЭМ!$A$33:$A$776,$A92,СВЦЭМ!$B$33:$B$776,V$83)+'СЕТ СН'!$G$14+СВЦЭМ!$D$10+'СЕТ СН'!$G$6-'СЕТ СН'!$G$26</f>
        <v>1290.68356999</v>
      </c>
      <c r="W92" s="36">
        <f>SUMIFS(СВЦЭМ!$D$33:$D$776,СВЦЭМ!$A$33:$A$776,$A92,СВЦЭМ!$B$33:$B$776,W$83)+'СЕТ СН'!$G$14+СВЦЭМ!$D$10+'СЕТ СН'!$G$6-'СЕТ СН'!$G$26</f>
        <v>1276.6105413600001</v>
      </c>
      <c r="X92" s="36">
        <f>SUMIFS(СВЦЭМ!$D$33:$D$776,СВЦЭМ!$A$33:$A$776,$A92,СВЦЭМ!$B$33:$B$776,X$83)+'СЕТ СН'!$G$14+СВЦЭМ!$D$10+'СЕТ СН'!$G$6-'СЕТ СН'!$G$26</f>
        <v>1307.4797176900001</v>
      </c>
      <c r="Y92" s="36">
        <f>SUMIFS(СВЦЭМ!$D$33:$D$776,СВЦЭМ!$A$33:$A$776,$A92,СВЦЭМ!$B$33:$B$776,Y$83)+'СЕТ СН'!$G$14+СВЦЭМ!$D$10+'СЕТ СН'!$G$6-'СЕТ СН'!$G$26</f>
        <v>1410.9269757100001</v>
      </c>
    </row>
    <row r="93" spans="1:27" ht="15.75" x14ac:dyDescent="0.2">
      <c r="A93" s="35">
        <f t="shared" si="2"/>
        <v>44053</v>
      </c>
      <c r="B93" s="36">
        <f>SUMIFS(СВЦЭМ!$D$33:$D$776,СВЦЭМ!$A$33:$A$776,$A93,СВЦЭМ!$B$33:$B$776,B$83)+'СЕТ СН'!$G$14+СВЦЭМ!$D$10+'СЕТ СН'!$G$6-'СЕТ СН'!$G$26</f>
        <v>1497.70995326</v>
      </c>
      <c r="C93" s="36">
        <f>SUMIFS(СВЦЭМ!$D$33:$D$776,СВЦЭМ!$A$33:$A$776,$A93,СВЦЭМ!$B$33:$B$776,C$83)+'СЕТ СН'!$G$14+СВЦЭМ!$D$10+'СЕТ СН'!$G$6-'СЕТ СН'!$G$26</f>
        <v>1550.3694632500001</v>
      </c>
      <c r="D93" s="36">
        <f>SUMIFS(СВЦЭМ!$D$33:$D$776,СВЦЭМ!$A$33:$A$776,$A93,СВЦЭМ!$B$33:$B$776,D$83)+'СЕТ СН'!$G$14+СВЦЭМ!$D$10+'СЕТ СН'!$G$6-'СЕТ СН'!$G$26</f>
        <v>1532.88440812</v>
      </c>
      <c r="E93" s="36">
        <f>SUMIFS(СВЦЭМ!$D$33:$D$776,СВЦЭМ!$A$33:$A$776,$A93,СВЦЭМ!$B$33:$B$776,E$83)+'СЕТ СН'!$G$14+СВЦЭМ!$D$10+'СЕТ СН'!$G$6-'СЕТ СН'!$G$26</f>
        <v>1520.7087467400002</v>
      </c>
      <c r="F93" s="36">
        <f>SUMIFS(СВЦЭМ!$D$33:$D$776,СВЦЭМ!$A$33:$A$776,$A93,СВЦЭМ!$B$33:$B$776,F$83)+'СЕТ СН'!$G$14+СВЦЭМ!$D$10+'СЕТ СН'!$G$6-'СЕТ СН'!$G$26</f>
        <v>1513.73831421</v>
      </c>
      <c r="G93" s="36">
        <f>SUMIFS(СВЦЭМ!$D$33:$D$776,СВЦЭМ!$A$33:$A$776,$A93,СВЦЭМ!$B$33:$B$776,G$83)+'СЕТ СН'!$G$14+СВЦЭМ!$D$10+'СЕТ СН'!$G$6-'СЕТ СН'!$G$26</f>
        <v>1522.1503423499998</v>
      </c>
      <c r="H93" s="36">
        <f>SUMIFS(СВЦЭМ!$D$33:$D$776,СВЦЭМ!$A$33:$A$776,$A93,СВЦЭМ!$B$33:$B$776,H$83)+'СЕТ СН'!$G$14+СВЦЭМ!$D$10+'СЕТ СН'!$G$6-'СЕТ СН'!$G$26</f>
        <v>1550.29640341</v>
      </c>
      <c r="I93" s="36">
        <f>SUMIFS(СВЦЭМ!$D$33:$D$776,СВЦЭМ!$A$33:$A$776,$A93,СВЦЭМ!$B$33:$B$776,I$83)+'СЕТ СН'!$G$14+СВЦЭМ!$D$10+'СЕТ СН'!$G$6-'СЕТ СН'!$G$26</f>
        <v>1544.35500609</v>
      </c>
      <c r="J93" s="36">
        <f>SUMIFS(СВЦЭМ!$D$33:$D$776,СВЦЭМ!$A$33:$A$776,$A93,СВЦЭМ!$B$33:$B$776,J$83)+'СЕТ СН'!$G$14+СВЦЭМ!$D$10+'СЕТ СН'!$G$6-'СЕТ СН'!$G$26</f>
        <v>1491.3537406599999</v>
      </c>
      <c r="K93" s="36">
        <f>SUMIFS(СВЦЭМ!$D$33:$D$776,СВЦЭМ!$A$33:$A$776,$A93,СВЦЭМ!$B$33:$B$776,K$83)+'СЕТ СН'!$G$14+СВЦЭМ!$D$10+'СЕТ СН'!$G$6-'СЕТ СН'!$G$26</f>
        <v>1445.8273990500002</v>
      </c>
      <c r="L93" s="36">
        <f>SUMIFS(СВЦЭМ!$D$33:$D$776,СВЦЭМ!$A$33:$A$776,$A93,СВЦЭМ!$B$33:$B$776,L$83)+'СЕТ СН'!$G$14+СВЦЭМ!$D$10+'СЕТ СН'!$G$6-'СЕТ СН'!$G$26</f>
        <v>1436.8208905000001</v>
      </c>
      <c r="M93" s="36">
        <f>SUMIFS(СВЦЭМ!$D$33:$D$776,СВЦЭМ!$A$33:$A$776,$A93,СВЦЭМ!$B$33:$B$776,M$83)+'СЕТ СН'!$G$14+СВЦЭМ!$D$10+'СЕТ СН'!$G$6-'СЕТ СН'!$G$26</f>
        <v>1384.3963327199999</v>
      </c>
      <c r="N93" s="36">
        <f>SUMIFS(СВЦЭМ!$D$33:$D$776,СВЦЭМ!$A$33:$A$776,$A93,СВЦЭМ!$B$33:$B$776,N$83)+'СЕТ СН'!$G$14+СВЦЭМ!$D$10+'СЕТ СН'!$G$6-'СЕТ СН'!$G$26</f>
        <v>1322.22412158</v>
      </c>
      <c r="O93" s="36">
        <f>SUMIFS(СВЦЭМ!$D$33:$D$776,СВЦЭМ!$A$33:$A$776,$A93,СВЦЭМ!$B$33:$B$776,O$83)+'СЕТ СН'!$G$14+СВЦЭМ!$D$10+'СЕТ СН'!$G$6-'СЕТ СН'!$G$26</f>
        <v>1286.76368103</v>
      </c>
      <c r="P93" s="36">
        <f>SUMIFS(СВЦЭМ!$D$33:$D$776,СВЦЭМ!$A$33:$A$776,$A93,СВЦЭМ!$B$33:$B$776,P$83)+'СЕТ СН'!$G$14+СВЦЭМ!$D$10+'СЕТ СН'!$G$6-'СЕТ СН'!$G$26</f>
        <v>1260.1901726999999</v>
      </c>
      <c r="Q93" s="36">
        <f>SUMIFS(СВЦЭМ!$D$33:$D$776,СВЦЭМ!$A$33:$A$776,$A93,СВЦЭМ!$B$33:$B$776,Q$83)+'СЕТ СН'!$G$14+СВЦЭМ!$D$10+'СЕТ СН'!$G$6-'СЕТ СН'!$G$26</f>
        <v>1266.4196985900001</v>
      </c>
      <c r="R93" s="36">
        <f>SUMIFS(СВЦЭМ!$D$33:$D$776,СВЦЭМ!$A$33:$A$776,$A93,СВЦЭМ!$B$33:$B$776,R$83)+'СЕТ СН'!$G$14+СВЦЭМ!$D$10+'СЕТ СН'!$G$6-'СЕТ СН'!$G$26</f>
        <v>1271.0142274099999</v>
      </c>
      <c r="S93" s="36">
        <f>SUMIFS(СВЦЭМ!$D$33:$D$776,СВЦЭМ!$A$33:$A$776,$A93,СВЦЭМ!$B$33:$B$776,S$83)+'СЕТ СН'!$G$14+СВЦЭМ!$D$10+'СЕТ СН'!$G$6-'СЕТ СН'!$G$26</f>
        <v>1270.93082592</v>
      </c>
      <c r="T93" s="36">
        <f>SUMIFS(СВЦЭМ!$D$33:$D$776,СВЦЭМ!$A$33:$A$776,$A93,СВЦЭМ!$B$33:$B$776,T$83)+'СЕТ СН'!$G$14+СВЦЭМ!$D$10+'СЕТ СН'!$G$6-'СЕТ СН'!$G$26</f>
        <v>1280.6524643799999</v>
      </c>
      <c r="U93" s="36">
        <f>SUMIFS(СВЦЭМ!$D$33:$D$776,СВЦЭМ!$A$33:$A$776,$A93,СВЦЭМ!$B$33:$B$776,U$83)+'СЕТ СН'!$G$14+СВЦЭМ!$D$10+'СЕТ СН'!$G$6-'СЕТ СН'!$G$26</f>
        <v>1281.6053813600001</v>
      </c>
      <c r="V93" s="36">
        <f>SUMIFS(СВЦЭМ!$D$33:$D$776,СВЦЭМ!$A$33:$A$776,$A93,СВЦЭМ!$B$33:$B$776,V$83)+'СЕТ СН'!$G$14+СВЦЭМ!$D$10+'СЕТ СН'!$G$6-'СЕТ СН'!$G$26</f>
        <v>1272.15689552</v>
      </c>
      <c r="W93" s="36">
        <f>SUMIFS(СВЦЭМ!$D$33:$D$776,СВЦЭМ!$A$33:$A$776,$A93,СВЦЭМ!$B$33:$B$776,W$83)+'СЕТ СН'!$G$14+СВЦЭМ!$D$10+'СЕТ СН'!$G$6-'СЕТ СН'!$G$26</f>
        <v>1256.77481954</v>
      </c>
      <c r="X93" s="36">
        <f>SUMIFS(СВЦЭМ!$D$33:$D$776,СВЦЭМ!$A$33:$A$776,$A93,СВЦЭМ!$B$33:$B$776,X$83)+'СЕТ СН'!$G$14+СВЦЭМ!$D$10+'СЕТ СН'!$G$6-'СЕТ СН'!$G$26</f>
        <v>1289.2191845900002</v>
      </c>
      <c r="Y93" s="36">
        <f>SUMIFS(СВЦЭМ!$D$33:$D$776,СВЦЭМ!$A$33:$A$776,$A93,СВЦЭМ!$B$33:$B$776,Y$83)+'СЕТ СН'!$G$14+СВЦЭМ!$D$10+'СЕТ СН'!$G$6-'СЕТ СН'!$G$26</f>
        <v>1367.93674996</v>
      </c>
    </row>
    <row r="94" spans="1:27" ht="15.75" x14ac:dyDescent="0.2">
      <c r="A94" s="35">
        <f t="shared" si="2"/>
        <v>44054</v>
      </c>
      <c r="B94" s="36">
        <f>SUMIFS(СВЦЭМ!$D$33:$D$776,СВЦЭМ!$A$33:$A$776,$A94,СВЦЭМ!$B$33:$B$776,B$83)+'СЕТ СН'!$G$14+СВЦЭМ!$D$10+'СЕТ СН'!$G$6-'СЕТ СН'!$G$26</f>
        <v>1458.0286379899999</v>
      </c>
      <c r="C94" s="36">
        <f>SUMIFS(СВЦЭМ!$D$33:$D$776,СВЦЭМ!$A$33:$A$776,$A94,СВЦЭМ!$B$33:$B$776,C$83)+'СЕТ СН'!$G$14+СВЦЭМ!$D$10+'СЕТ СН'!$G$6-'СЕТ СН'!$G$26</f>
        <v>1500.75001415</v>
      </c>
      <c r="D94" s="36">
        <f>SUMIFS(СВЦЭМ!$D$33:$D$776,СВЦЭМ!$A$33:$A$776,$A94,СВЦЭМ!$B$33:$B$776,D$83)+'СЕТ СН'!$G$14+СВЦЭМ!$D$10+'СЕТ СН'!$G$6-'СЕТ СН'!$G$26</f>
        <v>1495.2725300500001</v>
      </c>
      <c r="E94" s="36">
        <f>SUMIFS(СВЦЭМ!$D$33:$D$776,СВЦЭМ!$A$33:$A$776,$A94,СВЦЭМ!$B$33:$B$776,E$83)+'СЕТ СН'!$G$14+СВЦЭМ!$D$10+'СЕТ СН'!$G$6-'СЕТ СН'!$G$26</f>
        <v>1481.4689517000002</v>
      </c>
      <c r="F94" s="36">
        <f>SUMIFS(СВЦЭМ!$D$33:$D$776,СВЦЭМ!$A$33:$A$776,$A94,СВЦЭМ!$B$33:$B$776,F$83)+'СЕТ СН'!$G$14+СВЦЭМ!$D$10+'СЕТ СН'!$G$6-'СЕТ СН'!$G$26</f>
        <v>1467.6507978</v>
      </c>
      <c r="G94" s="36">
        <f>SUMIFS(СВЦЭМ!$D$33:$D$776,СВЦЭМ!$A$33:$A$776,$A94,СВЦЭМ!$B$33:$B$776,G$83)+'СЕТ СН'!$G$14+СВЦЭМ!$D$10+'СЕТ СН'!$G$6-'СЕТ СН'!$G$26</f>
        <v>1480.1172068999999</v>
      </c>
      <c r="H94" s="36">
        <f>SUMIFS(СВЦЭМ!$D$33:$D$776,СВЦЭМ!$A$33:$A$776,$A94,СВЦЭМ!$B$33:$B$776,H$83)+'СЕТ СН'!$G$14+СВЦЭМ!$D$10+'СЕТ СН'!$G$6-'СЕТ СН'!$G$26</f>
        <v>1449.29676681</v>
      </c>
      <c r="I94" s="36">
        <f>SUMIFS(СВЦЭМ!$D$33:$D$776,СВЦЭМ!$A$33:$A$776,$A94,СВЦЭМ!$B$33:$B$776,I$83)+'СЕТ СН'!$G$14+СВЦЭМ!$D$10+'СЕТ СН'!$G$6-'СЕТ СН'!$G$26</f>
        <v>1434.25899263</v>
      </c>
      <c r="J94" s="36">
        <f>SUMIFS(СВЦЭМ!$D$33:$D$776,СВЦЭМ!$A$33:$A$776,$A94,СВЦЭМ!$B$33:$B$776,J$83)+'СЕТ СН'!$G$14+СВЦЭМ!$D$10+'СЕТ СН'!$G$6-'СЕТ СН'!$G$26</f>
        <v>1408.0372277400002</v>
      </c>
      <c r="K94" s="36">
        <f>SUMIFS(СВЦЭМ!$D$33:$D$776,СВЦЭМ!$A$33:$A$776,$A94,СВЦЭМ!$B$33:$B$776,K$83)+'СЕТ СН'!$G$14+СВЦЭМ!$D$10+'СЕТ СН'!$G$6-'СЕТ СН'!$G$26</f>
        <v>1384.5888718000001</v>
      </c>
      <c r="L94" s="36">
        <f>SUMIFS(СВЦЭМ!$D$33:$D$776,СВЦЭМ!$A$33:$A$776,$A94,СВЦЭМ!$B$33:$B$776,L$83)+'СЕТ СН'!$G$14+СВЦЭМ!$D$10+'СЕТ СН'!$G$6-'СЕТ СН'!$G$26</f>
        <v>1374.5927110299999</v>
      </c>
      <c r="M94" s="36">
        <f>SUMIFS(СВЦЭМ!$D$33:$D$776,СВЦЭМ!$A$33:$A$776,$A94,СВЦЭМ!$B$33:$B$776,M$83)+'СЕТ СН'!$G$14+СВЦЭМ!$D$10+'СЕТ СН'!$G$6-'СЕТ СН'!$G$26</f>
        <v>1331.79576782</v>
      </c>
      <c r="N94" s="36">
        <f>SUMIFS(СВЦЭМ!$D$33:$D$776,СВЦЭМ!$A$33:$A$776,$A94,СВЦЭМ!$B$33:$B$776,N$83)+'СЕТ СН'!$G$14+СВЦЭМ!$D$10+'СЕТ СН'!$G$6-'СЕТ СН'!$G$26</f>
        <v>1316.4991568800001</v>
      </c>
      <c r="O94" s="36">
        <f>SUMIFS(СВЦЭМ!$D$33:$D$776,СВЦЭМ!$A$33:$A$776,$A94,СВЦЭМ!$B$33:$B$776,O$83)+'СЕТ СН'!$G$14+СВЦЭМ!$D$10+'СЕТ СН'!$G$6-'СЕТ СН'!$G$26</f>
        <v>1321.1119270200002</v>
      </c>
      <c r="P94" s="36">
        <f>SUMIFS(СВЦЭМ!$D$33:$D$776,СВЦЭМ!$A$33:$A$776,$A94,СВЦЭМ!$B$33:$B$776,P$83)+'СЕТ СН'!$G$14+СВЦЭМ!$D$10+'СЕТ СН'!$G$6-'СЕТ СН'!$G$26</f>
        <v>1320.7850735900001</v>
      </c>
      <c r="Q94" s="36">
        <f>SUMIFS(СВЦЭМ!$D$33:$D$776,СВЦЭМ!$A$33:$A$776,$A94,СВЦЭМ!$B$33:$B$776,Q$83)+'СЕТ СН'!$G$14+СВЦЭМ!$D$10+'СЕТ СН'!$G$6-'СЕТ СН'!$G$26</f>
        <v>1320.0427630200002</v>
      </c>
      <c r="R94" s="36">
        <f>SUMIFS(СВЦЭМ!$D$33:$D$776,СВЦЭМ!$A$33:$A$776,$A94,СВЦЭМ!$B$33:$B$776,R$83)+'СЕТ СН'!$G$14+СВЦЭМ!$D$10+'СЕТ СН'!$G$6-'СЕТ СН'!$G$26</f>
        <v>1314.5269664100001</v>
      </c>
      <c r="S94" s="36">
        <f>SUMIFS(СВЦЭМ!$D$33:$D$776,СВЦЭМ!$A$33:$A$776,$A94,СВЦЭМ!$B$33:$B$776,S$83)+'СЕТ СН'!$G$14+СВЦЭМ!$D$10+'СЕТ СН'!$G$6-'СЕТ СН'!$G$26</f>
        <v>1320.04643145</v>
      </c>
      <c r="T94" s="36">
        <f>SUMIFS(СВЦЭМ!$D$33:$D$776,СВЦЭМ!$A$33:$A$776,$A94,СВЦЭМ!$B$33:$B$776,T$83)+'СЕТ СН'!$G$14+СВЦЭМ!$D$10+'СЕТ СН'!$G$6-'СЕТ СН'!$G$26</f>
        <v>1318.9870624600001</v>
      </c>
      <c r="U94" s="36">
        <f>SUMIFS(СВЦЭМ!$D$33:$D$776,СВЦЭМ!$A$33:$A$776,$A94,СВЦЭМ!$B$33:$B$776,U$83)+'СЕТ СН'!$G$14+СВЦЭМ!$D$10+'СЕТ СН'!$G$6-'СЕТ СН'!$G$26</f>
        <v>1311.8137729700002</v>
      </c>
      <c r="V94" s="36">
        <f>SUMIFS(СВЦЭМ!$D$33:$D$776,СВЦЭМ!$A$33:$A$776,$A94,СВЦЭМ!$B$33:$B$776,V$83)+'СЕТ СН'!$G$14+СВЦЭМ!$D$10+'СЕТ СН'!$G$6-'СЕТ СН'!$G$26</f>
        <v>1306.69634423</v>
      </c>
      <c r="W94" s="36">
        <f>SUMIFS(СВЦЭМ!$D$33:$D$776,СВЦЭМ!$A$33:$A$776,$A94,СВЦЭМ!$B$33:$B$776,W$83)+'СЕТ СН'!$G$14+СВЦЭМ!$D$10+'СЕТ СН'!$G$6-'СЕТ СН'!$G$26</f>
        <v>1313.6015124400001</v>
      </c>
      <c r="X94" s="36">
        <f>SUMIFS(СВЦЭМ!$D$33:$D$776,СВЦЭМ!$A$33:$A$776,$A94,СВЦЭМ!$B$33:$B$776,X$83)+'СЕТ СН'!$G$14+СВЦЭМ!$D$10+'СЕТ СН'!$G$6-'СЕТ СН'!$G$26</f>
        <v>1314.57057676</v>
      </c>
      <c r="Y94" s="36">
        <f>SUMIFS(СВЦЭМ!$D$33:$D$776,СВЦЭМ!$A$33:$A$776,$A94,СВЦЭМ!$B$33:$B$776,Y$83)+'СЕТ СН'!$G$14+СВЦЭМ!$D$10+'СЕТ СН'!$G$6-'СЕТ СН'!$G$26</f>
        <v>1357.9335993</v>
      </c>
    </row>
    <row r="95" spans="1:27" ht="15.75" x14ac:dyDescent="0.2">
      <c r="A95" s="35">
        <f t="shared" si="2"/>
        <v>44055</v>
      </c>
      <c r="B95" s="36">
        <f>SUMIFS(СВЦЭМ!$D$33:$D$776,СВЦЭМ!$A$33:$A$776,$A95,СВЦЭМ!$B$33:$B$776,B$83)+'СЕТ СН'!$G$14+СВЦЭМ!$D$10+'СЕТ СН'!$G$6-'СЕТ СН'!$G$26</f>
        <v>1457.0708823499999</v>
      </c>
      <c r="C95" s="36">
        <f>SUMIFS(СВЦЭМ!$D$33:$D$776,СВЦЭМ!$A$33:$A$776,$A95,СВЦЭМ!$B$33:$B$776,C$83)+'СЕТ СН'!$G$14+СВЦЭМ!$D$10+'СЕТ СН'!$G$6-'СЕТ СН'!$G$26</f>
        <v>1494.0941146800001</v>
      </c>
      <c r="D95" s="36">
        <f>SUMIFS(СВЦЭМ!$D$33:$D$776,СВЦЭМ!$A$33:$A$776,$A95,СВЦЭМ!$B$33:$B$776,D$83)+'СЕТ СН'!$G$14+СВЦЭМ!$D$10+'СЕТ СН'!$G$6-'СЕТ СН'!$G$26</f>
        <v>1492.9715515</v>
      </c>
      <c r="E95" s="36">
        <f>SUMIFS(СВЦЭМ!$D$33:$D$776,СВЦЭМ!$A$33:$A$776,$A95,СВЦЭМ!$B$33:$B$776,E$83)+'СЕТ СН'!$G$14+СВЦЭМ!$D$10+'СЕТ СН'!$G$6-'СЕТ СН'!$G$26</f>
        <v>1497.99743951</v>
      </c>
      <c r="F95" s="36">
        <f>SUMIFS(СВЦЭМ!$D$33:$D$776,СВЦЭМ!$A$33:$A$776,$A95,СВЦЭМ!$B$33:$B$776,F$83)+'СЕТ СН'!$G$14+СВЦЭМ!$D$10+'СЕТ СН'!$G$6-'СЕТ СН'!$G$26</f>
        <v>1499.13840572</v>
      </c>
      <c r="G95" s="36">
        <f>SUMIFS(СВЦЭМ!$D$33:$D$776,СВЦЭМ!$A$33:$A$776,$A95,СВЦЭМ!$B$33:$B$776,G$83)+'СЕТ СН'!$G$14+СВЦЭМ!$D$10+'СЕТ СН'!$G$6-'СЕТ СН'!$G$26</f>
        <v>1495.82825527</v>
      </c>
      <c r="H95" s="36">
        <f>SUMIFS(СВЦЭМ!$D$33:$D$776,СВЦЭМ!$A$33:$A$776,$A95,СВЦЭМ!$B$33:$B$776,H$83)+'СЕТ СН'!$G$14+СВЦЭМ!$D$10+'СЕТ СН'!$G$6-'СЕТ СН'!$G$26</f>
        <v>1483.67524295</v>
      </c>
      <c r="I95" s="36">
        <f>SUMIFS(СВЦЭМ!$D$33:$D$776,СВЦЭМ!$A$33:$A$776,$A95,СВЦЭМ!$B$33:$B$776,I$83)+'СЕТ СН'!$G$14+СВЦЭМ!$D$10+'СЕТ СН'!$G$6-'СЕТ СН'!$G$26</f>
        <v>1469.13910624</v>
      </c>
      <c r="J95" s="36">
        <f>SUMIFS(СВЦЭМ!$D$33:$D$776,СВЦЭМ!$A$33:$A$776,$A95,СВЦЭМ!$B$33:$B$776,J$83)+'СЕТ СН'!$G$14+СВЦЭМ!$D$10+'СЕТ СН'!$G$6-'СЕТ СН'!$G$26</f>
        <v>1415.7691726399999</v>
      </c>
      <c r="K95" s="36">
        <f>SUMIFS(СВЦЭМ!$D$33:$D$776,СВЦЭМ!$A$33:$A$776,$A95,СВЦЭМ!$B$33:$B$776,K$83)+'СЕТ СН'!$G$14+СВЦЭМ!$D$10+'СЕТ СН'!$G$6-'СЕТ СН'!$G$26</f>
        <v>1392.42154736</v>
      </c>
      <c r="L95" s="36">
        <f>SUMIFS(СВЦЭМ!$D$33:$D$776,СВЦЭМ!$A$33:$A$776,$A95,СВЦЭМ!$B$33:$B$776,L$83)+'СЕТ СН'!$G$14+СВЦЭМ!$D$10+'СЕТ СН'!$G$6-'СЕТ СН'!$G$26</f>
        <v>1371.77180795</v>
      </c>
      <c r="M95" s="36">
        <f>SUMIFS(СВЦЭМ!$D$33:$D$776,СВЦЭМ!$A$33:$A$776,$A95,СВЦЭМ!$B$33:$B$776,M$83)+'СЕТ СН'!$G$14+СВЦЭМ!$D$10+'СЕТ СН'!$G$6-'СЕТ СН'!$G$26</f>
        <v>1284.86735623</v>
      </c>
      <c r="N95" s="36">
        <f>SUMIFS(СВЦЭМ!$D$33:$D$776,СВЦЭМ!$A$33:$A$776,$A95,СВЦЭМ!$B$33:$B$776,N$83)+'СЕТ СН'!$G$14+СВЦЭМ!$D$10+'СЕТ СН'!$G$6-'СЕТ СН'!$G$26</f>
        <v>1253.6728975800002</v>
      </c>
      <c r="O95" s="36">
        <f>SUMIFS(СВЦЭМ!$D$33:$D$776,СВЦЭМ!$A$33:$A$776,$A95,СВЦЭМ!$B$33:$B$776,O$83)+'СЕТ СН'!$G$14+СВЦЭМ!$D$10+'СЕТ СН'!$G$6-'СЕТ СН'!$G$26</f>
        <v>1241.890568</v>
      </c>
      <c r="P95" s="36">
        <f>SUMIFS(СВЦЭМ!$D$33:$D$776,СВЦЭМ!$A$33:$A$776,$A95,СВЦЭМ!$B$33:$B$776,P$83)+'СЕТ СН'!$G$14+СВЦЭМ!$D$10+'СЕТ СН'!$G$6-'СЕТ СН'!$G$26</f>
        <v>1289.7325580400002</v>
      </c>
      <c r="Q95" s="36">
        <f>SUMIFS(СВЦЭМ!$D$33:$D$776,СВЦЭМ!$A$33:$A$776,$A95,СВЦЭМ!$B$33:$B$776,Q$83)+'СЕТ СН'!$G$14+СВЦЭМ!$D$10+'СЕТ СН'!$G$6-'СЕТ СН'!$G$26</f>
        <v>1293.7204882999999</v>
      </c>
      <c r="R95" s="36">
        <f>SUMIFS(СВЦЭМ!$D$33:$D$776,СВЦЭМ!$A$33:$A$776,$A95,СВЦЭМ!$B$33:$B$776,R$83)+'СЕТ СН'!$G$14+СВЦЭМ!$D$10+'СЕТ СН'!$G$6-'СЕТ СН'!$G$26</f>
        <v>1296.32127408</v>
      </c>
      <c r="S95" s="36">
        <f>SUMIFS(СВЦЭМ!$D$33:$D$776,СВЦЭМ!$A$33:$A$776,$A95,СВЦЭМ!$B$33:$B$776,S$83)+'СЕТ СН'!$G$14+СВЦЭМ!$D$10+'СЕТ СН'!$G$6-'СЕТ СН'!$G$26</f>
        <v>1297.06464553</v>
      </c>
      <c r="T95" s="36">
        <f>SUMIFS(СВЦЭМ!$D$33:$D$776,СВЦЭМ!$A$33:$A$776,$A95,СВЦЭМ!$B$33:$B$776,T$83)+'СЕТ СН'!$G$14+СВЦЭМ!$D$10+'СЕТ СН'!$G$6-'СЕТ СН'!$G$26</f>
        <v>1295.8275556399999</v>
      </c>
      <c r="U95" s="36">
        <f>SUMIFS(СВЦЭМ!$D$33:$D$776,СВЦЭМ!$A$33:$A$776,$A95,СВЦЭМ!$B$33:$B$776,U$83)+'СЕТ СН'!$G$14+СВЦЭМ!$D$10+'СЕТ СН'!$G$6-'СЕТ СН'!$G$26</f>
        <v>1274.8286862700002</v>
      </c>
      <c r="V95" s="36">
        <f>SUMIFS(СВЦЭМ!$D$33:$D$776,СВЦЭМ!$A$33:$A$776,$A95,СВЦЭМ!$B$33:$B$776,V$83)+'СЕТ СН'!$G$14+СВЦЭМ!$D$10+'СЕТ СН'!$G$6-'СЕТ СН'!$G$26</f>
        <v>1276.5105757599999</v>
      </c>
      <c r="W95" s="36">
        <f>SUMIFS(СВЦЭМ!$D$33:$D$776,СВЦЭМ!$A$33:$A$776,$A95,СВЦЭМ!$B$33:$B$776,W$83)+'СЕТ СН'!$G$14+СВЦЭМ!$D$10+'СЕТ СН'!$G$6-'СЕТ СН'!$G$26</f>
        <v>1278.57924424</v>
      </c>
      <c r="X95" s="36">
        <f>SUMIFS(СВЦЭМ!$D$33:$D$776,СВЦЭМ!$A$33:$A$776,$A95,СВЦЭМ!$B$33:$B$776,X$83)+'СЕТ СН'!$G$14+СВЦЭМ!$D$10+'СЕТ СН'!$G$6-'СЕТ СН'!$G$26</f>
        <v>1295.64715017</v>
      </c>
      <c r="Y95" s="36">
        <f>SUMIFS(СВЦЭМ!$D$33:$D$776,СВЦЭМ!$A$33:$A$776,$A95,СВЦЭМ!$B$33:$B$776,Y$83)+'СЕТ СН'!$G$14+СВЦЭМ!$D$10+'СЕТ СН'!$G$6-'СЕТ СН'!$G$26</f>
        <v>1381.78992722</v>
      </c>
    </row>
    <row r="96" spans="1:27" ht="15.75" x14ac:dyDescent="0.2">
      <c r="A96" s="35">
        <f t="shared" si="2"/>
        <v>44056</v>
      </c>
      <c r="B96" s="36">
        <f>SUMIFS(СВЦЭМ!$D$33:$D$776,СВЦЭМ!$A$33:$A$776,$A96,СВЦЭМ!$B$33:$B$776,B$83)+'СЕТ СН'!$G$14+СВЦЭМ!$D$10+'СЕТ СН'!$G$6-'СЕТ СН'!$G$26</f>
        <v>1462.7119181799999</v>
      </c>
      <c r="C96" s="36">
        <f>SUMIFS(СВЦЭМ!$D$33:$D$776,СВЦЭМ!$A$33:$A$776,$A96,СВЦЭМ!$B$33:$B$776,C$83)+'СЕТ СН'!$G$14+СВЦЭМ!$D$10+'СЕТ СН'!$G$6-'СЕТ СН'!$G$26</f>
        <v>1501.9343887800001</v>
      </c>
      <c r="D96" s="36">
        <f>SUMIFS(СВЦЭМ!$D$33:$D$776,СВЦЭМ!$A$33:$A$776,$A96,СВЦЭМ!$B$33:$B$776,D$83)+'СЕТ СН'!$G$14+СВЦЭМ!$D$10+'СЕТ СН'!$G$6-'СЕТ СН'!$G$26</f>
        <v>1529.12075334</v>
      </c>
      <c r="E96" s="36">
        <f>SUMIFS(СВЦЭМ!$D$33:$D$776,СВЦЭМ!$A$33:$A$776,$A96,СВЦЭМ!$B$33:$B$776,E$83)+'СЕТ СН'!$G$14+СВЦЭМ!$D$10+'СЕТ СН'!$G$6-'СЕТ СН'!$G$26</f>
        <v>1543.64408157</v>
      </c>
      <c r="F96" s="36">
        <f>SUMIFS(СВЦЭМ!$D$33:$D$776,СВЦЭМ!$A$33:$A$776,$A96,СВЦЭМ!$B$33:$B$776,F$83)+'СЕТ СН'!$G$14+СВЦЭМ!$D$10+'СЕТ СН'!$G$6-'СЕТ СН'!$G$26</f>
        <v>1539.43653118</v>
      </c>
      <c r="G96" s="36">
        <f>SUMIFS(СВЦЭМ!$D$33:$D$776,СВЦЭМ!$A$33:$A$776,$A96,СВЦЭМ!$B$33:$B$776,G$83)+'СЕТ СН'!$G$14+СВЦЭМ!$D$10+'СЕТ СН'!$G$6-'СЕТ СН'!$G$26</f>
        <v>1517.6675324500002</v>
      </c>
      <c r="H96" s="36">
        <f>SUMIFS(СВЦЭМ!$D$33:$D$776,СВЦЭМ!$A$33:$A$776,$A96,СВЦЭМ!$B$33:$B$776,H$83)+'СЕТ СН'!$G$14+СВЦЭМ!$D$10+'СЕТ СН'!$G$6-'СЕТ СН'!$G$26</f>
        <v>1475.8216190799999</v>
      </c>
      <c r="I96" s="36">
        <f>SUMIFS(СВЦЭМ!$D$33:$D$776,СВЦЭМ!$A$33:$A$776,$A96,СВЦЭМ!$B$33:$B$776,I$83)+'СЕТ СН'!$G$14+СВЦЭМ!$D$10+'СЕТ СН'!$G$6-'СЕТ СН'!$G$26</f>
        <v>1413.4942697000001</v>
      </c>
      <c r="J96" s="36">
        <f>SUMIFS(СВЦЭМ!$D$33:$D$776,СВЦЭМ!$A$33:$A$776,$A96,СВЦЭМ!$B$33:$B$776,J$83)+'СЕТ СН'!$G$14+СВЦЭМ!$D$10+'СЕТ СН'!$G$6-'СЕТ СН'!$G$26</f>
        <v>1360.8054070799999</v>
      </c>
      <c r="K96" s="36">
        <f>SUMIFS(СВЦЭМ!$D$33:$D$776,СВЦЭМ!$A$33:$A$776,$A96,СВЦЭМ!$B$33:$B$776,K$83)+'СЕТ СН'!$G$14+СВЦЭМ!$D$10+'СЕТ СН'!$G$6-'СЕТ СН'!$G$26</f>
        <v>1336.66381877</v>
      </c>
      <c r="L96" s="36">
        <f>SUMIFS(СВЦЭМ!$D$33:$D$776,СВЦЭМ!$A$33:$A$776,$A96,СВЦЭМ!$B$33:$B$776,L$83)+'СЕТ СН'!$G$14+СВЦЭМ!$D$10+'СЕТ СН'!$G$6-'СЕТ СН'!$G$26</f>
        <v>1333.8087446099998</v>
      </c>
      <c r="M96" s="36">
        <f>SUMIFS(СВЦЭМ!$D$33:$D$776,СВЦЭМ!$A$33:$A$776,$A96,СВЦЭМ!$B$33:$B$776,M$83)+'СЕТ СН'!$G$14+СВЦЭМ!$D$10+'СЕТ СН'!$G$6-'СЕТ СН'!$G$26</f>
        <v>1289.47488137</v>
      </c>
      <c r="N96" s="36">
        <f>SUMIFS(СВЦЭМ!$D$33:$D$776,СВЦЭМ!$A$33:$A$776,$A96,СВЦЭМ!$B$33:$B$776,N$83)+'СЕТ СН'!$G$14+СВЦЭМ!$D$10+'СЕТ СН'!$G$6-'СЕТ СН'!$G$26</f>
        <v>1307.1144279800001</v>
      </c>
      <c r="O96" s="36">
        <f>SUMIFS(СВЦЭМ!$D$33:$D$776,СВЦЭМ!$A$33:$A$776,$A96,СВЦЭМ!$B$33:$B$776,O$83)+'СЕТ СН'!$G$14+СВЦЭМ!$D$10+'СЕТ СН'!$G$6-'СЕТ СН'!$G$26</f>
        <v>1306.3951203000001</v>
      </c>
      <c r="P96" s="36">
        <f>SUMIFS(СВЦЭМ!$D$33:$D$776,СВЦЭМ!$A$33:$A$776,$A96,СВЦЭМ!$B$33:$B$776,P$83)+'СЕТ СН'!$G$14+СВЦЭМ!$D$10+'СЕТ СН'!$G$6-'СЕТ СН'!$G$26</f>
        <v>1309.4181770700002</v>
      </c>
      <c r="Q96" s="36">
        <f>SUMIFS(СВЦЭМ!$D$33:$D$776,СВЦЭМ!$A$33:$A$776,$A96,СВЦЭМ!$B$33:$B$776,Q$83)+'СЕТ СН'!$G$14+СВЦЭМ!$D$10+'СЕТ СН'!$G$6-'СЕТ СН'!$G$26</f>
        <v>1319.34415868</v>
      </c>
      <c r="R96" s="36">
        <f>SUMIFS(СВЦЭМ!$D$33:$D$776,СВЦЭМ!$A$33:$A$776,$A96,СВЦЭМ!$B$33:$B$776,R$83)+'СЕТ СН'!$G$14+СВЦЭМ!$D$10+'СЕТ СН'!$G$6-'СЕТ СН'!$G$26</f>
        <v>1312.9426867</v>
      </c>
      <c r="S96" s="36">
        <f>SUMIFS(СВЦЭМ!$D$33:$D$776,СВЦЭМ!$A$33:$A$776,$A96,СВЦЭМ!$B$33:$B$776,S$83)+'СЕТ СН'!$G$14+СВЦЭМ!$D$10+'СЕТ СН'!$G$6-'СЕТ СН'!$G$26</f>
        <v>1319.04605421</v>
      </c>
      <c r="T96" s="36">
        <f>SUMIFS(СВЦЭМ!$D$33:$D$776,СВЦЭМ!$A$33:$A$776,$A96,СВЦЭМ!$B$33:$B$776,T$83)+'СЕТ СН'!$G$14+СВЦЭМ!$D$10+'СЕТ СН'!$G$6-'СЕТ СН'!$G$26</f>
        <v>1258.6535795700001</v>
      </c>
      <c r="U96" s="36">
        <f>SUMIFS(СВЦЭМ!$D$33:$D$776,СВЦЭМ!$A$33:$A$776,$A96,СВЦЭМ!$B$33:$B$776,U$83)+'СЕТ СН'!$G$14+СВЦЭМ!$D$10+'СЕТ СН'!$G$6-'СЕТ СН'!$G$26</f>
        <v>1196.28778175</v>
      </c>
      <c r="V96" s="36">
        <f>SUMIFS(СВЦЭМ!$D$33:$D$776,СВЦЭМ!$A$33:$A$776,$A96,СВЦЭМ!$B$33:$B$776,V$83)+'СЕТ СН'!$G$14+СВЦЭМ!$D$10+'СЕТ СН'!$G$6-'СЕТ СН'!$G$26</f>
        <v>1199.8157400999999</v>
      </c>
      <c r="W96" s="36">
        <f>SUMIFS(СВЦЭМ!$D$33:$D$776,СВЦЭМ!$A$33:$A$776,$A96,СВЦЭМ!$B$33:$B$776,W$83)+'СЕТ СН'!$G$14+СВЦЭМ!$D$10+'СЕТ СН'!$G$6-'СЕТ СН'!$G$26</f>
        <v>1214.7817475000002</v>
      </c>
      <c r="X96" s="36">
        <f>SUMIFS(СВЦЭМ!$D$33:$D$776,СВЦЭМ!$A$33:$A$776,$A96,СВЦЭМ!$B$33:$B$776,X$83)+'СЕТ СН'!$G$14+СВЦЭМ!$D$10+'СЕТ СН'!$G$6-'СЕТ СН'!$G$26</f>
        <v>1219.9886279500001</v>
      </c>
      <c r="Y96" s="36">
        <f>SUMIFS(СВЦЭМ!$D$33:$D$776,СВЦЭМ!$A$33:$A$776,$A96,СВЦЭМ!$B$33:$B$776,Y$83)+'СЕТ СН'!$G$14+СВЦЭМ!$D$10+'СЕТ СН'!$G$6-'СЕТ СН'!$G$26</f>
        <v>1281.1854205499999</v>
      </c>
    </row>
    <row r="97" spans="1:25" ht="15.75" x14ac:dyDescent="0.2">
      <c r="A97" s="35">
        <f t="shared" si="2"/>
        <v>44057</v>
      </c>
      <c r="B97" s="36">
        <f>SUMIFS(СВЦЭМ!$D$33:$D$776,СВЦЭМ!$A$33:$A$776,$A97,СВЦЭМ!$B$33:$B$776,B$83)+'СЕТ СН'!$G$14+СВЦЭМ!$D$10+'СЕТ СН'!$G$6-'СЕТ СН'!$G$26</f>
        <v>1432.74708693</v>
      </c>
      <c r="C97" s="36">
        <f>SUMIFS(СВЦЭМ!$D$33:$D$776,СВЦЭМ!$A$33:$A$776,$A97,СВЦЭМ!$B$33:$B$776,C$83)+'СЕТ СН'!$G$14+СВЦЭМ!$D$10+'СЕТ СН'!$G$6-'СЕТ СН'!$G$26</f>
        <v>1453.1935818000002</v>
      </c>
      <c r="D97" s="36">
        <f>SUMIFS(СВЦЭМ!$D$33:$D$776,СВЦЭМ!$A$33:$A$776,$A97,СВЦЭМ!$B$33:$B$776,D$83)+'СЕТ СН'!$G$14+СВЦЭМ!$D$10+'СЕТ СН'!$G$6-'СЕТ СН'!$G$26</f>
        <v>1480.26064954</v>
      </c>
      <c r="E97" s="36">
        <f>SUMIFS(СВЦЭМ!$D$33:$D$776,СВЦЭМ!$A$33:$A$776,$A97,СВЦЭМ!$B$33:$B$776,E$83)+'СЕТ СН'!$G$14+СВЦЭМ!$D$10+'СЕТ СН'!$G$6-'СЕТ СН'!$G$26</f>
        <v>1481.3423139400002</v>
      </c>
      <c r="F97" s="36">
        <f>SUMIFS(СВЦЭМ!$D$33:$D$776,СВЦЭМ!$A$33:$A$776,$A97,СВЦЭМ!$B$33:$B$776,F$83)+'СЕТ СН'!$G$14+СВЦЭМ!$D$10+'СЕТ СН'!$G$6-'СЕТ СН'!$G$26</f>
        <v>1475.37356899</v>
      </c>
      <c r="G97" s="36">
        <f>SUMIFS(СВЦЭМ!$D$33:$D$776,СВЦЭМ!$A$33:$A$776,$A97,СВЦЭМ!$B$33:$B$776,G$83)+'СЕТ СН'!$G$14+СВЦЭМ!$D$10+'СЕТ СН'!$G$6-'СЕТ СН'!$G$26</f>
        <v>1463.48604389</v>
      </c>
      <c r="H97" s="36">
        <f>SUMIFS(СВЦЭМ!$D$33:$D$776,СВЦЭМ!$A$33:$A$776,$A97,СВЦЭМ!$B$33:$B$776,H$83)+'СЕТ СН'!$G$14+СВЦЭМ!$D$10+'СЕТ СН'!$G$6-'СЕТ СН'!$G$26</f>
        <v>1443.8865838000002</v>
      </c>
      <c r="I97" s="36">
        <f>SUMIFS(СВЦЭМ!$D$33:$D$776,СВЦЭМ!$A$33:$A$776,$A97,СВЦЭМ!$B$33:$B$776,I$83)+'СЕТ СН'!$G$14+СВЦЭМ!$D$10+'СЕТ СН'!$G$6-'СЕТ СН'!$G$26</f>
        <v>1444.7757457799999</v>
      </c>
      <c r="J97" s="36">
        <f>SUMIFS(СВЦЭМ!$D$33:$D$776,СВЦЭМ!$A$33:$A$776,$A97,СВЦЭМ!$B$33:$B$776,J$83)+'СЕТ СН'!$G$14+СВЦЭМ!$D$10+'СЕТ СН'!$G$6-'СЕТ СН'!$G$26</f>
        <v>1393.39854223</v>
      </c>
      <c r="K97" s="36">
        <f>SUMIFS(СВЦЭМ!$D$33:$D$776,СВЦЭМ!$A$33:$A$776,$A97,СВЦЭМ!$B$33:$B$776,K$83)+'СЕТ СН'!$G$14+СВЦЭМ!$D$10+'СЕТ СН'!$G$6-'СЕТ СН'!$G$26</f>
        <v>1371.68590883</v>
      </c>
      <c r="L97" s="36">
        <f>SUMIFS(СВЦЭМ!$D$33:$D$776,СВЦЭМ!$A$33:$A$776,$A97,СВЦЭМ!$B$33:$B$776,L$83)+'СЕТ СН'!$G$14+СВЦЭМ!$D$10+'СЕТ СН'!$G$6-'СЕТ СН'!$G$26</f>
        <v>1356.0092854899999</v>
      </c>
      <c r="M97" s="36">
        <f>SUMIFS(СВЦЭМ!$D$33:$D$776,СВЦЭМ!$A$33:$A$776,$A97,СВЦЭМ!$B$33:$B$776,M$83)+'СЕТ СН'!$G$14+СВЦЭМ!$D$10+'СЕТ СН'!$G$6-'СЕТ СН'!$G$26</f>
        <v>1318.33418785</v>
      </c>
      <c r="N97" s="36">
        <f>SUMIFS(СВЦЭМ!$D$33:$D$776,СВЦЭМ!$A$33:$A$776,$A97,СВЦЭМ!$B$33:$B$776,N$83)+'СЕТ СН'!$G$14+СВЦЭМ!$D$10+'СЕТ СН'!$G$6-'СЕТ СН'!$G$26</f>
        <v>1245.17442886</v>
      </c>
      <c r="O97" s="36">
        <f>SUMIFS(СВЦЭМ!$D$33:$D$776,СВЦЭМ!$A$33:$A$776,$A97,СВЦЭМ!$B$33:$B$776,O$83)+'СЕТ СН'!$G$14+СВЦЭМ!$D$10+'СЕТ СН'!$G$6-'СЕТ СН'!$G$26</f>
        <v>1225.04508373</v>
      </c>
      <c r="P97" s="36">
        <f>SUMIFS(СВЦЭМ!$D$33:$D$776,СВЦЭМ!$A$33:$A$776,$A97,СВЦЭМ!$B$33:$B$776,P$83)+'СЕТ СН'!$G$14+СВЦЭМ!$D$10+'СЕТ СН'!$G$6-'СЕТ СН'!$G$26</f>
        <v>1234.11838536</v>
      </c>
      <c r="Q97" s="36">
        <f>SUMIFS(СВЦЭМ!$D$33:$D$776,СВЦЭМ!$A$33:$A$776,$A97,СВЦЭМ!$B$33:$B$776,Q$83)+'СЕТ СН'!$G$14+СВЦЭМ!$D$10+'СЕТ СН'!$G$6-'СЕТ СН'!$G$26</f>
        <v>1246.65122249</v>
      </c>
      <c r="R97" s="36">
        <f>SUMIFS(СВЦЭМ!$D$33:$D$776,СВЦЭМ!$A$33:$A$776,$A97,СВЦЭМ!$B$33:$B$776,R$83)+'СЕТ СН'!$G$14+СВЦЭМ!$D$10+'СЕТ СН'!$G$6-'СЕТ СН'!$G$26</f>
        <v>1242.36608798</v>
      </c>
      <c r="S97" s="36">
        <f>SUMIFS(СВЦЭМ!$D$33:$D$776,СВЦЭМ!$A$33:$A$776,$A97,СВЦЭМ!$B$33:$B$776,S$83)+'СЕТ СН'!$G$14+СВЦЭМ!$D$10+'СЕТ СН'!$G$6-'СЕТ СН'!$G$26</f>
        <v>1253.5700686800001</v>
      </c>
      <c r="T97" s="36">
        <f>SUMIFS(СВЦЭМ!$D$33:$D$776,СВЦЭМ!$A$33:$A$776,$A97,СВЦЭМ!$B$33:$B$776,T$83)+'СЕТ СН'!$G$14+СВЦЭМ!$D$10+'СЕТ СН'!$G$6-'СЕТ СН'!$G$26</f>
        <v>1251.52184207</v>
      </c>
      <c r="U97" s="36">
        <f>SUMIFS(СВЦЭМ!$D$33:$D$776,СВЦЭМ!$A$33:$A$776,$A97,СВЦЭМ!$B$33:$B$776,U$83)+'СЕТ СН'!$G$14+СВЦЭМ!$D$10+'СЕТ СН'!$G$6-'СЕТ СН'!$G$26</f>
        <v>1262.6895593899999</v>
      </c>
      <c r="V97" s="36">
        <f>SUMIFS(СВЦЭМ!$D$33:$D$776,СВЦЭМ!$A$33:$A$776,$A97,СВЦЭМ!$B$33:$B$776,V$83)+'СЕТ СН'!$G$14+СВЦЭМ!$D$10+'СЕТ СН'!$G$6-'СЕТ СН'!$G$26</f>
        <v>1251.3029048600001</v>
      </c>
      <c r="W97" s="36">
        <f>SUMIFS(СВЦЭМ!$D$33:$D$776,СВЦЭМ!$A$33:$A$776,$A97,СВЦЭМ!$B$33:$B$776,W$83)+'СЕТ СН'!$G$14+СВЦЭМ!$D$10+'СЕТ СН'!$G$6-'СЕТ СН'!$G$26</f>
        <v>1254.1540755400001</v>
      </c>
      <c r="X97" s="36">
        <f>SUMIFS(СВЦЭМ!$D$33:$D$776,СВЦЭМ!$A$33:$A$776,$A97,СВЦЭМ!$B$33:$B$776,X$83)+'СЕТ СН'!$G$14+СВЦЭМ!$D$10+'СЕТ СН'!$G$6-'СЕТ СН'!$G$26</f>
        <v>1274.63287814</v>
      </c>
      <c r="Y97" s="36">
        <f>SUMIFS(СВЦЭМ!$D$33:$D$776,СВЦЭМ!$A$33:$A$776,$A97,СВЦЭМ!$B$33:$B$776,Y$83)+'СЕТ СН'!$G$14+СВЦЭМ!$D$10+'СЕТ СН'!$G$6-'СЕТ СН'!$G$26</f>
        <v>1347.7028479000001</v>
      </c>
    </row>
    <row r="98" spans="1:25" ht="15.75" x14ac:dyDescent="0.2">
      <c r="A98" s="35">
        <f t="shared" si="2"/>
        <v>44058</v>
      </c>
      <c r="B98" s="36">
        <f>SUMIFS(СВЦЭМ!$D$33:$D$776,СВЦЭМ!$A$33:$A$776,$A98,СВЦЭМ!$B$33:$B$776,B$83)+'СЕТ СН'!$G$14+СВЦЭМ!$D$10+'СЕТ СН'!$G$6-'СЕТ СН'!$G$26</f>
        <v>1374.69976464</v>
      </c>
      <c r="C98" s="36">
        <f>SUMIFS(СВЦЭМ!$D$33:$D$776,СВЦЭМ!$A$33:$A$776,$A98,СВЦЭМ!$B$33:$B$776,C$83)+'СЕТ СН'!$G$14+СВЦЭМ!$D$10+'СЕТ СН'!$G$6-'СЕТ СН'!$G$26</f>
        <v>1413.84595967</v>
      </c>
      <c r="D98" s="36">
        <f>SUMIFS(СВЦЭМ!$D$33:$D$776,СВЦЭМ!$A$33:$A$776,$A98,СВЦЭМ!$B$33:$B$776,D$83)+'СЕТ СН'!$G$14+СВЦЭМ!$D$10+'СЕТ СН'!$G$6-'СЕТ СН'!$G$26</f>
        <v>1404.63759893</v>
      </c>
      <c r="E98" s="36">
        <f>SUMIFS(СВЦЭМ!$D$33:$D$776,СВЦЭМ!$A$33:$A$776,$A98,СВЦЭМ!$B$33:$B$776,E$83)+'СЕТ СН'!$G$14+СВЦЭМ!$D$10+'СЕТ СН'!$G$6-'СЕТ СН'!$G$26</f>
        <v>1401.3305850900001</v>
      </c>
      <c r="F98" s="36">
        <f>SUMIFS(СВЦЭМ!$D$33:$D$776,СВЦЭМ!$A$33:$A$776,$A98,СВЦЭМ!$B$33:$B$776,F$83)+'СЕТ СН'!$G$14+СВЦЭМ!$D$10+'СЕТ СН'!$G$6-'СЕТ СН'!$G$26</f>
        <v>1404.1637679099999</v>
      </c>
      <c r="G98" s="36">
        <f>SUMIFS(СВЦЭМ!$D$33:$D$776,СВЦЭМ!$A$33:$A$776,$A98,СВЦЭМ!$B$33:$B$776,G$83)+'СЕТ СН'!$G$14+СВЦЭМ!$D$10+'СЕТ СН'!$G$6-'СЕТ СН'!$G$26</f>
        <v>1405.1257354200002</v>
      </c>
      <c r="H98" s="36">
        <f>SUMIFS(СВЦЭМ!$D$33:$D$776,СВЦЭМ!$A$33:$A$776,$A98,СВЦЭМ!$B$33:$B$776,H$83)+'СЕТ СН'!$G$14+СВЦЭМ!$D$10+'СЕТ СН'!$G$6-'СЕТ СН'!$G$26</f>
        <v>1394.7313375799999</v>
      </c>
      <c r="I98" s="36">
        <f>SUMIFS(СВЦЭМ!$D$33:$D$776,СВЦЭМ!$A$33:$A$776,$A98,СВЦЭМ!$B$33:$B$776,I$83)+'СЕТ СН'!$G$14+СВЦЭМ!$D$10+'СЕТ СН'!$G$6-'СЕТ СН'!$G$26</f>
        <v>1388.85042329</v>
      </c>
      <c r="J98" s="36">
        <f>SUMIFS(СВЦЭМ!$D$33:$D$776,СВЦЭМ!$A$33:$A$776,$A98,СВЦЭМ!$B$33:$B$776,J$83)+'СЕТ СН'!$G$14+СВЦЭМ!$D$10+'СЕТ СН'!$G$6-'СЕТ СН'!$G$26</f>
        <v>1349.5074132700001</v>
      </c>
      <c r="K98" s="36">
        <f>SUMIFS(СВЦЭМ!$D$33:$D$776,СВЦЭМ!$A$33:$A$776,$A98,СВЦЭМ!$B$33:$B$776,K$83)+'СЕТ СН'!$G$14+СВЦЭМ!$D$10+'СЕТ СН'!$G$6-'СЕТ СН'!$G$26</f>
        <v>1312.72375317</v>
      </c>
      <c r="L98" s="36">
        <f>SUMIFS(СВЦЭМ!$D$33:$D$776,СВЦЭМ!$A$33:$A$776,$A98,СВЦЭМ!$B$33:$B$776,L$83)+'СЕТ СН'!$G$14+СВЦЭМ!$D$10+'СЕТ СН'!$G$6-'СЕТ СН'!$G$26</f>
        <v>1309.09405707</v>
      </c>
      <c r="M98" s="36">
        <f>SUMIFS(СВЦЭМ!$D$33:$D$776,СВЦЭМ!$A$33:$A$776,$A98,СВЦЭМ!$B$33:$B$776,M$83)+'СЕТ СН'!$G$14+СВЦЭМ!$D$10+'СЕТ СН'!$G$6-'СЕТ СН'!$G$26</f>
        <v>1319.91933705</v>
      </c>
      <c r="N98" s="36">
        <f>SUMIFS(СВЦЭМ!$D$33:$D$776,СВЦЭМ!$A$33:$A$776,$A98,СВЦЭМ!$B$33:$B$776,N$83)+'СЕТ СН'!$G$14+СВЦЭМ!$D$10+'СЕТ СН'!$G$6-'СЕТ СН'!$G$26</f>
        <v>1314.94453428</v>
      </c>
      <c r="O98" s="36">
        <f>SUMIFS(СВЦЭМ!$D$33:$D$776,СВЦЭМ!$A$33:$A$776,$A98,СВЦЭМ!$B$33:$B$776,O$83)+'СЕТ СН'!$G$14+СВЦЭМ!$D$10+'СЕТ СН'!$G$6-'СЕТ СН'!$G$26</f>
        <v>1292.2096662399999</v>
      </c>
      <c r="P98" s="36">
        <f>SUMIFS(СВЦЭМ!$D$33:$D$776,СВЦЭМ!$A$33:$A$776,$A98,СВЦЭМ!$B$33:$B$776,P$83)+'СЕТ СН'!$G$14+СВЦЭМ!$D$10+'СЕТ СН'!$G$6-'СЕТ СН'!$G$26</f>
        <v>1294.0332131300001</v>
      </c>
      <c r="Q98" s="36">
        <f>SUMIFS(СВЦЭМ!$D$33:$D$776,СВЦЭМ!$A$33:$A$776,$A98,СВЦЭМ!$B$33:$B$776,Q$83)+'СЕТ СН'!$G$14+СВЦЭМ!$D$10+'СЕТ СН'!$G$6-'СЕТ СН'!$G$26</f>
        <v>1298.92025414</v>
      </c>
      <c r="R98" s="36">
        <f>SUMIFS(СВЦЭМ!$D$33:$D$776,СВЦЭМ!$A$33:$A$776,$A98,СВЦЭМ!$B$33:$B$776,R$83)+'СЕТ СН'!$G$14+СВЦЭМ!$D$10+'СЕТ СН'!$G$6-'СЕТ СН'!$G$26</f>
        <v>1302.7609838600001</v>
      </c>
      <c r="S98" s="36">
        <f>SUMIFS(СВЦЭМ!$D$33:$D$776,СВЦЭМ!$A$33:$A$776,$A98,СВЦЭМ!$B$33:$B$776,S$83)+'СЕТ СН'!$G$14+СВЦЭМ!$D$10+'СЕТ СН'!$G$6-'СЕТ СН'!$G$26</f>
        <v>1304.65820824</v>
      </c>
      <c r="T98" s="36">
        <f>SUMIFS(СВЦЭМ!$D$33:$D$776,СВЦЭМ!$A$33:$A$776,$A98,СВЦЭМ!$B$33:$B$776,T$83)+'СЕТ СН'!$G$14+СВЦЭМ!$D$10+'СЕТ СН'!$G$6-'СЕТ СН'!$G$26</f>
        <v>1301.85121116</v>
      </c>
      <c r="U98" s="36">
        <f>SUMIFS(СВЦЭМ!$D$33:$D$776,СВЦЭМ!$A$33:$A$776,$A98,СВЦЭМ!$B$33:$B$776,U$83)+'СЕТ СН'!$G$14+СВЦЭМ!$D$10+'СЕТ СН'!$G$6-'СЕТ СН'!$G$26</f>
        <v>1306.64247129</v>
      </c>
      <c r="V98" s="36">
        <f>SUMIFS(СВЦЭМ!$D$33:$D$776,СВЦЭМ!$A$33:$A$776,$A98,СВЦЭМ!$B$33:$B$776,V$83)+'СЕТ СН'!$G$14+СВЦЭМ!$D$10+'СЕТ СН'!$G$6-'СЕТ СН'!$G$26</f>
        <v>1296.7540117399999</v>
      </c>
      <c r="W98" s="36">
        <f>SUMIFS(СВЦЭМ!$D$33:$D$776,СВЦЭМ!$A$33:$A$776,$A98,СВЦЭМ!$B$33:$B$776,W$83)+'СЕТ СН'!$G$14+СВЦЭМ!$D$10+'СЕТ СН'!$G$6-'СЕТ СН'!$G$26</f>
        <v>1290.8123449899999</v>
      </c>
      <c r="X98" s="36">
        <f>SUMIFS(СВЦЭМ!$D$33:$D$776,СВЦЭМ!$A$33:$A$776,$A98,СВЦЭМ!$B$33:$B$776,X$83)+'СЕТ СН'!$G$14+СВЦЭМ!$D$10+'СЕТ СН'!$G$6-'СЕТ СН'!$G$26</f>
        <v>1307.80052701</v>
      </c>
      <c r="Y98" s="36">
        <f>SUMIFS(СВЦЭМ!$D$33:$D$776,СВЦЭМ!$A$33:$A$776,$A98,СВЦЭМ!$B$33:$B$776,Y$83)+'СЕТ СН'!$G$14+СВЦЭМ!$D$10+'СЕТ СН'!$G$6-'СЕТ СН'!$G$26</f>
        <v>1322.57456985</v>
      </c>
    </row>
    <row r="99" spans="1:25" ht="15.75" x14ac:dyDescent="0.2">
      <c r="A99" s="35">
        <f t="shared" si="2"/>
        <v>44059</v>
      </c>
      <c r="B99" s="36">
        <f>SUMIFS(СВЦЭМ!$D$33:$D$776,СВЦЭМ!$A$33:$A$776,$A99,СВЦЭМ!$B$33:$B$776,B$83)+'СЕТ СН'!$G$14+СВЦЭМ!$D$10+'СЕТ СН'!$G$6-'СЕТ СН'!$G$26</f>
        <v>1396.16235426</v>
      </c>
      <c r="C99" s="36">
        <f>SUMIFS(СВЦЭМ!$D$33:$D$776,СВЦЭМ!$A$33:$A$776,$A99,СВЦЭМ!$B$33:$B$776,C$83)+'СЕТ СН'!$G$14+СВЦЭМ!$D$10+'СЕТ СН'!$G$6-'СЕТ СН'!$G$26</f>
        <v>1413.4939346199999</v>
      </c>
      <c r="D99" s="36">
        <f>SUMIFS(СВЦЭМ!$D$33:$D$776,СВЦЭМ!$A$33:$A$776,$A99,СВЦЭМ!$B$33:$B$776,D$83)+'СЕТ СН'!$G$14+СВЦЭМ!$D$10+'СЕТ СН'!$G$6-'СЕТ СН'!$G$26</f>
        <v>1426.1618007000002</v>
      </c>
      <c r="E99" s="36">
        <f>SUMIFS(СВЦЭМ!$D$33:$D$776,СВЦЭМ!$A$33:$A$776,$A99,СВЦЭМ!$B$33:$B$776,E$83)+'СЕТ СН'!$G$14+СВЦЭМ!$D$10+'СЕТ СН'!$G$6-'СЕТ СН'!$G$26</f>
        <v>1433.87329088</v>
      </c>
      <c r="F99" s="36">
        <f>SUMIFS(СВЦЭМ!$D$33:$D$776,СВЦЭМ!$A$33:$A$776,$A99,СВЦЭМ!$B$33:$B$776,F$83)+'СЕТ СН'!$G$14+СВЦЭМ!$D$10+'СЕТ СН'!$G$6-'СЕТ СН'!$G$26</f>
        <v>1430.93332835</v>
      </c>
      <c r="G99" s="36">
        <f>SUMIFS(СВЦЭМ!$D$33:$D$776,СВЦЭМ!$A$33:$A$776,$A99,СВЦЭМ!$B$33:$B$776,G$83)+'СЕТ СН'!$G$14+СВЦЭМ!$D$10+'СЕТ СН'!$G$6-'СЕТ СН'!$G$26</f>
        <v>1426.7002155499999</v>
      </c>
      <c r="H99" s="36">
        <f>SUMIFS(СВЦЭМ!$D$33:$D$776,СВЦЭМ!$A$33:$A$776,$A99,СВЦЭМ!$B$33:$B$776,H$83)+'СЕТ СН'!$G$14+СВЦЭМ!$D$10+'СЕТ СН'!$G$6-'СЕТ СН'!$G$26</f>
        <v>1411.3574056800001</v>
      </c>
      <c r="I99" s="36">
        <f>SUMIFS(СВЦЭМ!$D$33:$D$776,СВЦЭМ!$A$33:$A$776,$A99,СВЦЭМ!$B$33:$B$776,I$83)+'СЕТ СН'!$G$14+СВЦЭМ!$D$10+'СЕТ СН'!$G$6-'СЕТ СН'!$G$26</f>
        <v>1365.9104937299999</v>
      </c>
      <c r="J99" s="36">
        <f>SUMIFS(СВЦЭМ!$D$33:$D$776,СВЦЭМ!$A$33:$A$776,$A99,СВЦЭМ!$B$33:$B$776,J$83)+'СЕТ СН'!$G$14+СВЦЭМ!$D$10+'СЕТ СН'!$G$6-'СЕТ СН'!$G$26</f>
        <v>1340.3120255399999</v>
      </c>
      <c r="K99" s="36">
        <f>SUMIFS(СВЦЭМ!$D$33:$D$776,СВЦЭМ!$A$33:$A$776,$A99,СВЦЭМ!$B$33:$B$776,K$83)+'СЕТ СН'!$G$14+СВЦЭМ!$D$10+'СЕТ СН'!$G$6-'СЕТ СН'!$G$26</f>
        <v>1312.2996192099999</v>
      </c>
      <c r="L99" s="36">
        <f>SUMIFS(СВЦЭМ!$D$33:$D$776,СВЦЭМ!$A$33:$A$776,$A99,СВЦЭМ!$B$33:$B$776,L$83)+'СЕТ СН'!$G$14+СВЦЭМ!$D$10+'СЕТ СН'!$G$6-'СЕТ СН'!$G$26</f>
        <v>1303.8273274399999</v>
      </c>
      <c r="M99" s="36">
        <f>SUMIFS(СВЦЭМ!$D$33:$D$776,СВЦЭМ!$A$33:$A$776,$A99,СВЦЭМ!$B$33:$B$776,M$83)+'СЕТ СН'!$G$14+СВЦЭМ!$D$10+'СЕТ СН'!$G$6-'СЕТ СН'!$G$26</f>
        <v>1280.41678596</v>
      </c>
      <c r="N99" s="36">
        <f>SUMIFS(СВЦЭМ!$D$33:$D$776,СВЦЭМ!$A$33:$A$776,$A99,СВЦЭМ!$B$33:$B$776,N$83)+'СЕТ СН'!$G$14+СВЦЭМ!$D$10+'СЕТ СН'!$G$6-'СЕТ СН'!$G$26</f>
        <v>1271.1554729899999</v>
      </c>
      <c r="O99" s="36">
        <f>SUMIFS(СВЦЭМ!$D$33:$D$776,СВЦЭМ!$A$33:$A$776,$A99,СВЦЭМ!$B$33:$B$776,O$83)+'СЕТ СН'!$G$14+СВЦЭМ!$D$10+'СЕТ СН'!$G$6-'СЕТ СН'!$G$26</f>
        <v>1255.3045716300001</v>
      </c>
      <c r="P99" s="36">
        <f>SUMIFS(СВЦЭМ!$D$33:$D$776,СВЦЭМ!$A$33:$A$776,$A99,СВЦЭМ!$B$33:$B$776,P$83)+'СЕТ СН'!$G$14+СВЦЭМ!$D$10+'СЕТ СН'!$G$6-'СЕТ СН'!$G$26</f>
        <v>1251.5042552899999</v>
      </c>
      <c r="Q99" s="36">
        <f>SUMIFS(СВЦЭМ!$D$33:$D$776,СВЦЭМ!$A$33:$A$776,$A99,СВЦЭМ!$B$33:$B$776,Q$83)+'СЕТ СН'!$G$14+СВЦЭМ!$D$10+'СЕТ СН'!$G$6-'СЕТ СН'!$G$26</f>
        <v>1268.5296469499999</v>
      </c>
      <c r="R99" s="36">
        <f>SUMIFS(СВЦЭМ!$D$33:$D$776,СВЦЭМ!$A$33:$A$776,$A99,СВЦЭМ!$B$33:$B$776,R$83)+'СЕТ СН'!$G$14+СВЦЭМ!$D$10+'СЕТ СН'!$G$6-'СЕТ СН'!$G$26</f>
        <v>1282.8649356800001</v>
      </c>
      <c r="S99" s="36">
        <f>SUMIFS(СВЦЭМ!$D$33:$D$776,СВЦЭМ!$A$33:$A$776,$A99,СВЦЭМ!$B$33:$B$776,S$83)+'СЕТ СН'!$G$14+СВЦЭМ!$D$10+'СЕТ СН'!$G$6-'СЕТ СН'!$G$26</f>
        <v>1290.44027964</v>
      </c>
      <c r="T99" s="36">
        <f>SUMIFS(СВЦЭМ!$D$33:$D$776,СВЦЭМ!$A$33:$A$776,$A99,СВЦЭМ!$B$33:$B$776,T$83)+'СЕТ СН'!$G$14+СВЦЭМ!$D$10+'СЕТ СН'!$G$6-'СЕТ СН'!$G$26</f>
        <v>1295.06048188</v>
      </c>
      <c r="U99" s="36">
        <f>SUMIFS(СВЦЭМ!$D$33:$D$776,СВЦЭМ!$A$33:$A$776,$A99,СВЦЭМ!$B$33:$B$776,U$83)+'СЕТ СН'!$G$14+СВЦЭМ!$D$10+'СЕТ СН'!$G$6-'СЕТ СН'!$G$26</f>
        <v>1305.73400442</v>
      </c>
      <c r="V99" s="36">
        <f>SUMIFS(СВЦЭМ!$D$33:$D$776,СВЦЭМ!$A$33:$A$776,$A99,СВЦЭМ!$B$33:$B$776,V$83)+'СЕТ СН'!$G$14+СВЦЭМ!$D$10+'СЕТ СН'!$G$6-'СЕТ СН'!$G$26</f>
        <v>1291.29653635</v>
      </c>
      <c r="W99" s="36">
        <f>SUMIFS(СВЦЭМ!$D$33:$D$776,СВЦЭМ!$A$33:$A$776,$A99,СВЦЭМ!$B$33:$B$776,W$83)+'СЕТ СН'!$G$14+СВЦЭМ!$D$10+'СЕТ СН'!$G$6-'СЕТ СН'!$G$26</f>
        <v>1288.24754575</v>
      </c>
      <c r="X99" s="36">
        <f>SUMIFS(СВЦЭМ!$D$33:$D$776,СВЦЭМ!$A$33:$A$776,$A99,СВЦЭМ!$B$33:$B$776,X$83)+'СЕТ СН'!$G$14+СВЦЭМ!$D$10+'СЕТ СН'!$G$6-'СЕТ СН'!$G$26</f>
        <v>1304.84451898</v>
      </c>
      <c r="Y99" s="36">
        <f>SUMIFS(СВЦЭМ!$D$33:$D$776,СВЦЭМ!$A$33:$A$776,$A99,СВЦЭМ!$B$33:$B$776,Y$83)+'СЕТ СН'!$G$14+СВЦЭМ!$D$10+'СЕТ СН'!$G$6-'СЕТ СН'!$G$26</f>
        <v>1310.1215955</v>
      </c>
    </row>
    <row r="100" spans="1:25" ht="15.75" x14ac:dyDescent="0.2">
      <c r="A100" s="35">
        <f t="shared" si="2"/>
        <v>44060</v>
      </c>
      <c r="B100" s="36">
        <f>SUMIFS(СВЦЭМ!$D$33:$D$776,СВЦЭМ!$A$33:$A$776,$A100,СВЦЭМ!$B$33:$B$776,B$83)+'СЕТ СН'!$G$14+СВЦЭМ!$D$10+'СЕТ СН'!$G$6-'СЕТ СН'!$G$26</f>
        <v>1410.65136179</v>
      </c>
      <c r="C100" s="36">
        <f>SUMIFS(СВЦЭМ!$D$33:$D$776,СВЦЭМ!$A$33:$A$776,$A100,СВЦЭМ!$B$33:$B$776,C$83)+'СЕТ СН'!$G$14+СВЦЭМ!$D$10+'СЕТ СН'!$G$6-'СЕТ СН'!$G$26</f>
        <v>1437.2840705600001</v>
      </c>
      <c r="D100" s="36">
        <f>SUMIFS(СВЦЭМ!$D$33:$D$776,СВЦЭМ!$A$33:$A$776,$A100,СВЦЭМ!$B$33:$B$776,D$83)+'СЕТ СН'!$G$14+СВЦЭМ!$D$10+'СЕТ СН'!$G$6-'СЕТ СН'!$G$26</f>
        <v>1450.7300277899999</v>
      </c>
      <c r="E100" s="36">
        <f>SUMIFS(СВЦЭМ!$D$33:$D$776,СВЦЭМ!$A$33:$A$776,$A100,СВЦЭМ!$B$33:$B$776,E$83)+'СЕТ СН'!$G$14+СВЦЭМ!$D$10+'СЕТ СН'!$G$6-'СЕТ СН'!$G$26</f>
        <v>1460.1564158400001</v>
      </c>
      <c r="F100" s="36">
        <f>SUMIFS(СВЦЭМ!$D$33:$D$776,СВЦЭМ!$A$33:$A$776,$A100,СВЦЭМ!$B$33:$B$776,F$83)+'СЕТ СН'!$G$14+СВЦЭМ!$D$10+'СЕТ СН'!$G$6-'СЕТ СН'!$G$26</f>
        <v>1456.1271862799999</v>
      </c>
      <c r="G100" s="36">
        <f>SUMIFS(СВЦЭМ!$D$33:$D$776,СВЦЭМ!$A$33:$A$776,$A100,СВЦЭМ!$B$33:$B$776,G$83)+'СЕТ СН'!$G$14+СВЦЭМ!$D$10+'СЕТ СН'!$G$6-'СЕТ СН'!$G$26</f>
        <v>1457.9753998199999</v>
      </c>
      <c r="H100" s="36">
        <f>SUMIFS(СВЦЭМ!$D$33:$D$776,СВЦЭМ!$A$33:$A$776,$A100,СВЦЭМ!$B$33:$B$776,H$83)+'СЕТ СН'!$G$14+СВЦЭМ!$D$10+'СЕТ СН'!$G$6-'СЕТ СН'!$G$26</f>
        <v>1473.2841909700001</v>
      </c>
      <c r="I100" s="36">
        <f>SUMIFS(СВЦЭМ!$D$33:$D$776,СВЦЭМ!$A$33:$A$776,$A100,СВЦЭМ!$B$33:$B$776,I$83)+'СЕТ СН'!$G$14+СВЦЭМ!$D$10+'СЕТ СН'!$G$6-'СЕТ СН'!$G$26</f>
        <v>1516.4284335500001</v>
      </c>
      <c r="J100" s="36">
        <f>SUMIFS(СВЦЭМ!$D$33:$D$776,СВЦЭМ!$A$33:$A$776,$A100,СВЦЭМ!$B$33:$B$776,J$83)+'СЕТ СН'!$G$14+СВЦЭМ!$D$10+'СЕТ СН'!$G$6-'СЕТ СН'!$G$26</f>
        <v>1472.3952531499999</v>
      </c>
      <c r="K100" s="36">
        <f>SUMIFS(СВЦЭМ!$D$33:$D$776,СВЦЭМ!$A$33:$A$776,$A100,СВЦЭМ!$B$33:$B$776,K$83)+'СЕТ СН'!$G$14+СВЦЭМ!$D$10+'СЕТ СН'!$G$6-'СЕТ СН'!$G$26</f>
        <v>1441.62266447</v>
      </c>
      <c r="L100" s="36">
        <f>SUMIFS(СВЦЭМ!$D$33:$D$776,СВЦЭМ!$A$33:$A$776,$A100,СВЦЭМ!$B$33:$B$776,L$83)+'СЕТ СН'!$G$14+СВЦЭМ!$D$10+'СЕТ СН'!$G$6-'СЕТ СН'!$G$26</f>
        <v>1428.2618492300001</v>
      </c>
      <c r="M100" s="36">
        <f>SUMIFS(СВЦЭМ!$D$33:$D$776,СВЦЭМ!$A$33:$A$776,$A100,СВЦЭМ!$B$33:$B$776,M$83)+'СЕТ СН'!$G$14+СВЦЭМ!$D$10+'СЕТ СН'!$G$6-'СЕТ СН'!$G$26</f>
        <v>1369.67595381</v>
      </c>
      <c r="N100" s="36">
        <f>SUMIFS(СВЦЭМ!$D$33:$D$776,СВЦЭМ!$A$33:$A$776,$A100,СВЦЭМ!$B$33:$B$776,N$83)+'СЕТ СН'!$G$14+СВЦЭМ!$D$10+'СЕТ СН'!$G$6-'СЕТ СН'!$G$26</f>
        <v>1301.0600061</v>
      </c>
      <c r="O100" s="36">
        <f>SUMIFS(СВЦЭМ!$D$33:$D$776,СВЦЭМ!$A$33:$A$776,$A100,СВЦЭМ!$B$33:$B$776,O$83)+'СЕТ СН'!$G$14+СВЦЭМ!$D$10+'СЕТ СН'!$G$6-'СЕТ СН'!$G$26</f>
        <v>1267.2483240900001</v>
      </c>
      <c r="P100" s="36">
        <f>SUMIFS(СВЦЭМ!$D$33:$D$776,СВЦЭМ!$A$33:$A$776,$A100,СВЦЭМ!$B$33:$B$776,P$83)+'СЕТ СН'!$G$14+СВЦЭМ!$D$10+'СЕТ СН'!$G$6-'СЕТ СН'!$G$26</f>
        <v>1267.34383473</v>
      </c>
      <c r="Q100" s="36">
        <f>SUMIFS(СВЦЭМ!$D$33:$D$776,СВЦЭМ!$A$33:$A$776,$A100,СВЦЭМ!$B$33:$B$776,Q$83)+'СЕТ СН'!$G$14+СВЦЭМ!$D$10+'СЕТ СН'!$G$6-'СЕТ СН'!$G$26</f>
        <v>1273.68875867</v>
      </c>
      <c r="R100" s="36">
        <f>SUMIFS(СВЦЭМ!$D$33:$D$776,СВЦЭМ!$A$33:$A$776,$A100,СВЦЭМ!$B$33:$B$776,R$83)+'СЕТ СН'!$G$14+СВЦЭМ!$D$10+'СЕТ СН'!$G$6-'СЕТ СН'!$G$26</f>
        <v>1270.6716323800001</v>
      </c>
      <c r="S100" s="36">
        <f>SUMIFS(СВЦЭМ!$D$33:$D$776,СВЦЭМ!$A$33:$A$776,$A100,СВЦЭМ!$B$33:$B$776,S$83)+'СЕТ СН'!$G$14+СВЦЭМ!$D$10+'СЕТ СН'!$G$6-'СЕТ СН'!$G$26</f>
        <v>1273.9428272700002</v>
      </c>
      <c r="T100" s="36">
        <f>SUMIFS(СВЦЭМ!$D$33:$D$776,СВЦЭМ!$A$33:$A$776,$A100,СВЦЭМ!$B$33:$B$776,T$83)+'СЕТ СН'!$G$14+СВЦЭМ!$D$10+'СЕТ СН'!$G$6-'СЕТ СН'!$G$26</f>
        <v>1271.20220561</v>
      </c>
      <c r="U100" s="36">
        <f>SUMIFS(СВЦЭМ!$D$33:$D$776,СВЦЭМ!$A$33:$A$776,$A100,СВЦЭМ!$B$33:$B$776,U$83)+'СЕТ СН'!$G$14+СВЦЭМ!$D$10+'СЕТ СН'!$G$6-'СЕТ СН'!$G$26</f>
        <v>1274.70534754</v>
      </c>
      <c r="V100" s="36">
        <f>SUMIFS(СВЦЭМ!$D$33:$D$776,СВЦЭМ!$A$33:$A$776,$A100,СВЦЭМ!$B$33:$B$776,V$83)+'СЕТ СН'!$G$14+СВЦЭМ!$D$10+'СЕТ СН'!$G$6-'СЕТ СН'!$G$26</f>
        <v>1273.46010432</v>
      </c>
      <c r="W100" s="36">
        <f>SUMIFS(СВЦЭМ!$D$33:$D$776,СВЦЭМ!$A$33:$A$776,$A100,СВЦЭМ!$B$33:$B$776,W$83)+'СЕТ СН'!$G$14+СВЦЭМ!$D$10+'СЕТ СН'!$G$6-'СЕТ СН'!$G$26</f>
        <v>1271.2828497999999</v>
      </c>
      <c r="X100" s="36">
        <f>SUMIFS(СВЦЭМ!$D$33:$D$776,СВЦЭМ!$A$33:$A$776,$A100,СВЦЭМ!$B$33:$B$776,X$83)+'СЕТ СН'!$G$14+СВЦЭМ!$D$10+'СЕТ СН'!$G$6-'СЕТ СН'!$G$26</f>
        <v>1273.34334448</v>
      </c>
      <c r="Y100" s="36">
        <f>SUMIFS(СВЦЭМ!$D$33:$D$776,СВЦЭМ!$A$33:$A$776,$A100,СВЦЭМ!$B$33:$B$776,Y$83)+'СЕТ СН'!$G$14+СВЦЭМ!$D$10+'СЕТ СН'!$G$6-'СЕТ СН'!$G$26</f>
        <v>1335.0693773399998</v>
      </c>
    </row>
    <row r="101" spans="1:25" ht="15.75" x14ac:dyDescent="0.2">
      <c r="A101" s="35">
        <f t="shared" si="2"/>
        <v>44061</v>
      </c>
      <c r="B101" s="36">
        <f>SUMIFS(СВЦЭМ!$D$33:$D$776,СВЦЭМ!$A$33:$A$776,$A101,СВЦЭМ!$B$33:$B$776,B$83)+'СЕТ СН'!$G$14+СВЦЭМ!$D$10+'СЕТ СН'!$G$6-'СЕТ СН'!$G$26</f>
        <v>1412.61024608</v>
      </c>
      <c r="C101" s="36">
        <f>SUMIFS(СВЦЭМ!$D$33:$D$776,СВЦЭМ!$A$33:$A$776,$A101,СВЦЭМ!$B$33:$B$776,C$83)+'СЕТ СН'!$G$14+СВЦЭМ!$D$10+'СЕТ СН'!$G$6-'СЕТ СН'!$G$26</f>
        <v>1448.9714800500001</v>
      </c>
      <c r="D101" s="36">
        <f>SUMIFS(СВЦЭМ!$D$33:$D$776,СВЦЭМ!$A$33:$A$776,$A101,СВЦЭМ!$B$33:$B$776,D$83)+'СЕТ СН'!$G$14+СВЦЭМ!$D$10+'СЕТ СН'!$G$6-'СЕТ СН'!$G$26</f>
        <v>1467.47112466</v>
      </c>
      <c r="E101" s="36">
        <f>SUMIFS(СВЦЭМ!$D$33:$D$776,СВЦЭМ!$A$33:$A$776,$A101,СВЦЭМ!$B$33:$B$776,E$83)+'СЕТ СН'!$G$14+СВЦЭМ!$D$10+'СЕТ СН'!$G$6-'СЕТ СН'!$G$26</f>
        <v>1467.6475697800001</v>
      </c>
      <c r="F101" s="36">
        <f>SUMIFS(СВЦЭМ!$D$33:$D$776,СВЦЭМ!$A$33:$A$776,$A101,СВЦЭМ!$B$33:$B$776,F$83)+'СЕТ СН'!$G$14+СВЦЭМ!$D$10+'СЕТ СН'!$G$6-'СЕТ СН'!$G$26</f>
        <v>1478.4300195599999</v>
      </c>
      <c r="G101" s="36">
        <f>SUMIFS(СВЦЭМ!$D$33:$D$776,СВЦЭМ!$A$33:$A$776,$A101,СВЦЭМ!$B$33:$B$776,G$83)+'СЕТ СН'!$G$14+СВЦЭМ!$D$10+'СЕТ СН'!$G$6-'СЕТ СН'!$G$26</f>
        <v>1472.2763847599999</v>
      </c>
      <c r="H101" s="36">
        <f>SUMIFS(СВЦЭМ!$D$33:$D$776,СВЦЭМ!$A$33:$A$776,$A101,СВЦЭМ!$B$33:$B$776,H$83)+'СЕТ СН'!$G$14+СВЦЭМ!$D$10+'СЕТ СН'!$G$6-'СЕТ СН'!$G$26</f>
        <v>1475.39260511</v>
      </c>
      <c r="I101" s="36">
        <f>SUMIFS(СВЦЭМ!$D$33:$D$776,СВЦЭМ!$A$33:$A$776,$A101,СВЦЭМ!$B$33:$B$776,I$83)+'СЕТ СН'!$G$14+СВЦЭМ!$D$10+'СЕТ СН'!$G$6-'СЕТ СН'!$G$26</f>
        <v>1477.9459133300002</v>
      </c>
      <c r="J101" s="36">
        <f>SUMIFS(СВЦЭМ!$D$33:$D$776,СВЦЭМ!$A$33:$A$776,$A101,СВЦЭМ!$B$33:$B$776,J$83)+'СЕТ СН'!$G$14+СВЦЭМ!$D$10+'СЕТ СН'!$G$6-'СЕТ СН'!$G$26</f>
        <v>1425.03553369</v>
      </c>
      <c r="K101" s="36">
        <f>SUMIFS(СВЦЭМ!$D$33:$D$776,СВЦЭМ!$A$33:$A$776,$A101,СВЦЭМ!$B$33:$B$776,K$83)+'СЕТ СН'!$G$14+СВЦЭМ!$D$10+'СЕТ СН'!$G$6-'СЕТ СН'!$G$26</f>
        <v>1408.78449161</v>
      </c>
      <c r="L101" s="36">
        <f>SUMIFS(СВЦЭМ!$D$33:$D$776,СВЦЭМ!$A$33:$A$776,$A101,СВЦЭМ!$B$33:$B$776,L$83)+'СЕТ СН'!$G$14+СВЦЭМ!$D$10+'СЕТ СН'!$G$6-'СЕТ СН'!$G$26</f>
        <v>1406.46228761</v>
      </c>
      <c r="M101" s="36">
        <f>SUMIFS(СВЦЭМ!$D$33:$D$776,СВЦЭМ!$A$33:$A$776,$A101,СВЦЭМ!$B$33:$B$776,M$83)+'СЕТ СН'!$G$14+СВЦЭМ!$D$10+'СЕТ СН'!$G$6-'СЕТ СН'!$G$26</f>
        <v>1362.98561479</v>
      </c>
      <c r="N101" s="36">
        <f>SUMIFS(СВЦЭМ!$D$33:$D$776,СВЦЭМ!$A$33:$A$776,$A101,СВЦЭМ!$B$33:$B$776,N$83)+'СЕТ СН'!$G$14+СВЦЭМ!$D$10+'СЕТ СН'!$G$6-'СЕТ СН'!$G$26</f>
        <v>1288.6894056900001</v>
      </c>
      <c r="O101" s="36">
        <f>SUMIFS(СВЦЭМ!$D$33:$D$776,СВЦЭМ!$A$33:$A$776,$A101,СВЦЭМ!$B$33:$B$776,O$83)+'СЕТ СН'!$G$14+СВЦЭМ!$D$10+'СЕТ СН'!$G$6-'СЕТ СН'!$G$26</f>
        <v>1267.7595353699999</v>
      </c>
      <c r="P101" s="36">
        <f>SUMIFS(СВЦЭМ!$D$33:$D$776,СВЦЭМ!$A$33:$A$776,$A101,СВЦЭМ!$B$33:$B$776,P$83)+'СЕТ СН'!$G$14+СВЦЭМ!$D$10+'СЕТ СН'!$G$6-'СЕТ СН'!$G$26</f>
        <v>1267.2044913099999</v>
      </c>
      <c r="Q101" s="36">
        <f>SUMIFS(СВЦЭМ!$D$33:$D$776,СВЦЭМ!$A$33:$A$776,$A101,СВЦЭМ!$B$33:$B$776,Q$83)+'СЕТ СН'!$G$14+СВЦЭМ!$D$10+'СЕТ СН'!$G$6-'СЕТ СН'!$G$26</f>
        <v>1267.83739494</v>
      </c>
      <c r="R101" s="36">
        <f>SUMIFS(СВЦЭМ!$D$33:$D$776,СВЦЭМ!$A$33:$A$776,$A101,СВЦЭМ!$B$33:$B$776,R$83)+'СЕТ СН'!$G$14+СВЦЭМ!$D$10+'СЕТ СН'!$G$6-'СЕТ СН'!$G$26</f>
        <v>1256.8094673999999</v>
      </c>
      <c r="S101" s="36">
        <f>SUMIFS(СВЦЭМ!$D$33:$D$776,СВЦЭМ!$A$33:$A$776,$A101,СВЦЭМ!$B$33:$B$776,S$83)+'СЕТ СН'!$G$14+СВЦЭМ!$D$10+'СЕТ СН'!$G$6-'СЕТ СН'!$G$26</f>
        <v>1260.4024286399999</v>
      </c>
      <c r="T101" s="36">
        <f>SUMIFS(СВЦЭМ!$D$33:$D$776,СВЦЭМ!$A$33:$A$776,$A101,СВЦЭМ!$B$33:$B$776,T$83)+'СЕТ СН'!$G$14+СВЦЭМ!$D$10+'СЕТ СН'!$G$6-'СЕТ СН'!$G$26</f>
        <v>1260.5697565099999</v>
      </c>
      <c r="U101" s="36">
        <f>SUMIFS(СВЦЭМ!$D$33:$D$776,СВЦЭМ!$A$33:$A$776,$A101,СВЦЭМ!$B$33:$B$776,U$83)+'СЕТ СН'!$G$14+СВЦЭМ!$D$10+'СЕТ СН'!$G$6-'СЕТ СН'!$G$26</f>
        <v>1259.18966514</v>
      </c>
      <c r="V101" s="36">
        <f>SUMIFS(СВЦЭМ!$D$33:$D$776,СВЦЭМ!$A$33:$A$776,$A101,СВЦЭМ!$B$33:$B$776,V$83)+'СЕТ СН'!$G$14+СВЦЭМ!$D$10+'СЕТ СН'!$G$6-'СЕТ СН'!$G$26</f>
        <v>1255.5627005800002</v>
      </c>
      <c r="W101" s="36">
        <f>SUMIFS(СВЦЭМ!$D$33:$D$776,СВЦЭМ!$A$33:$A$776,$A101,СВЦЭМ!$B$33:$B$776,W$83)+'СЕТ СН'!$G$14+СВЦЭМ!$D$10+'СЕТ СН'!$G$6-'СЕТ СН'!$G$26</f>
        <v>1272.3489022200001</v>
      </c>
      <c r="X101" s="36">
        <f>SUMIFS(СВЦЭМ!$D$33:$D$776,СВЦЭМ!$A$33:$A$776,$A101,СВЦЭМ!$B$33:$B$776,X$83)+'СЕТ СН'!$G$14+СВЦЭМ!$D$10+'СЕТ СН'!$G$6-'СЕТ СН'!$G$26</f>
        <v>1273.0374059800001</v>
      </c>
      <c r="Y101" s="36">
        <f>SUMIFS(СВЦЭМ!$D$33:$D$776,СВЦЭМ!$A$33:$A$776,$A101,СВЦЭМ!$B$33:$B$776,Y$83)+'СЕТ СН'!$G$14+СВЦЭМ!$D$10+'СЕТ СН'!$G$6-'СЕТ СН'!$G$26</f>
        <v>1344.0623776</v>
      </c>
    </row>
    <row r="102" spans="1:25" ht="15.75" x14ac:dyDescent="0.2">
      <c r="A102" s="35">
        <f t="shared" si="2"/>
        <v>44062</v>
      </c>
      <c r="B102" s="36">
        <f>SUMIFS(СВЦЭМ!$D$33:$D$776,СВЦЭМ!$A$33:$A$776,$A102,СВЦЭМ!$B$33:$B$776,B$83)+'СЕТ СН'!$G$14+СВЦЭМ!$D$10+'СЕТ СН'!$G$6-'СЕТ СН'!$G$26</f>
        <v>1350.9869971799999</v>
      </c>
      <c r="C102" s="36">
        <f>SUMIFS(СВЦЭМ!$D$33:$D$776,СВЦЭМ!$A$33:$A$776,$A102,СВЦЭМ!$B$33:$B$776,C$83)+'СЕТ СН'!$G$14+СВЦЭМ!$D$10+'СЕТ СН'!$G$6-'СЕТ СН'!$G$26</f>
        <v>1391.05126187</v>
      </c>
      <c r="D102" s="36">
        <f>SUMIFS(СВЦЭМ!$D$33:$D$776,СВЦЭМ!$A$33:$A$776,$A102,СВЦЭМ!$B$33:$B$776,D$83)+'СЕТ СН'!$G$14+СВЦЭМ!$D$10+'СЕТ СН'!$G$6-'СЕТ СН'!$G$26</f>
        <v>1398.49687384</v>
      </c>
      <c r="E102" s="36">
        <f>SUMIFS(СВЦЭМ!$D$33:$D$776,СВЦЭМ!$A$33:$A$776,$A102,СВЦЭМ!$B$33:$B$776,E$83)+'СЕТ СН'!$G$14+СВЦЭМ!$D$10+'СЕТ СН'!$G$6-'СЕТ СН'!$G$26</f>
        <v>1414.5108645599998</v>
      </c>
      <c r="F102" s="36">
        <f>SUMIFS(СВЦЭМ!$D$33:$D$776,СВЦЭМ!$A$33:$A$776,$A102,СВЦЭМ!$B$33:$B$776,F$83)+'СЕТ СН'!$G$14+СВЦЭМ!$D$10+'СЕТ СН'!$G$6-'СЕТ СН'!$G$26</f>
        <v>1423.3192508900001</v>
      </c>
      <c r="G102" s="36">
        <f>SUMIFS(СВЦЭМ!$D$33:$D$776,СВЦЭМ!$A$33:$A$776,$A102,СВЦЭМ!$B$33:$B$776,G$83)+'СЕТ СН'!$G$14+СВЦЭМ!$D$10+'СЕТ СН'!$G$6-'СЕТ СН'!$G$26</f>
        <v>1406.26587264</v>
      </c>
      <c r="H102" s="36">
        <f>SUMIFS(СВЦЭМ!$D$33:$D$776,СВЦЭМ!$A$33:$A$776,$A102,СВЦЭМ!$B$33:$B$776,H$83)+'СЕТ СН'!$G$14+СВЦЭМ!$D$10+'СЕТ СН'!$G$6-'СЕТ СН'!$G$26</f>
        <v>1404.7166511300002</v>
      </c>
      <c r="I102" s="36">
        <f>SUMIFS(СВЦЭМ!$D$33:$D$776,СВЦЭМ!$A$33:$A$776,$A102,СВЦЭМ!$B$33:$B$776,I$83)+'СЕТ СН'!$G$14+СВЦЭМ!$D$10+'СЕТ СН'!$G$6-'СЕТ СН'!$G$26</f>
        <v>1430.0698074299999</v>
      </c>
      <c r="J102" s="36">
        <f>SUMIFS(СВЦЭМ!$D$33:$D$776,СВЦЭМ!$A$33:$A$776,$A102,СВЦЭМ!$B$33:$B$776,J$83)+'СЕТ СН'!$G$14+СВЦЭМ!$D$10+'СЕТ СН'!$G$6-'СЕТ СН'!$G$26</f>
        <v>1406.6621905699999</v>
      </c>
      <c r="K102" s="36">
        <f>SUMIFS(СВЦЭМ!$D$33:$D$776,СВЦЭМ!$A$33:$A$776,$A102,СВЦЭМ!$B$33:$B$776,K$83)+'СЕТ СН'!$G$14+СВЦЭМ!$D$10+'СЕТ СН'!$G$6-'СЕТ СН'!$G$26</f>
        <v>1375.09785659</v>
      </c>
      <c r="L102" s="36">
        <f>SUMIFS(СВЦЭМ!$D$33:$D$776,СВЦЭМ!$A$33:$A$776,$A102,СВЦЭМ!$B$33:$B$776,L$83)+'СЕТ СН'!$G$14+СВЦЭМ!$D$10+'СЕТ СН'!$G$6-'СЕТ СН'!$G$26</f>
        <v>1334.0321662400002</v>
      </c>
      <c r="M102" s="36">
        <f>SUMIFS(СВЦЭМ!$D$33:$D$776,СВЦЭМ!$A$33:$A$776,$A102,СВЦЭМ!$B$33:$B$776,M$83)+'СЕТ СН'!$G$14+СВЦЭМ!$D$10+'СЕТ СН'!$G$6-'СЕТ СН'!$G$26</f>
        <v>1295.01232996</v>
      </c>
      <c r="N102" s="36">
        <f>SUMIFS(СВЦЭМ!$D$33:$D$776,СВЦЭМ!$A$33:$A$776,$A102,СВЦЭМ!$B$33:$B$776,N$83)+'СЕТ СН'!$G$14+СВЦЭМ!$D$10+'СЕТ СН'!$G$6-'СЕТ СН'!$G$26</f>
        <v>1258.23698775</v>
      </c>
      <c r="O102" s="36">
        <f>SUMIFS(СВЦЭМ!$D$33:$D$776,СВЦЭМ!$A$33:$A$776,$A102,СВЦЭМ!$B$33:$B$776,O$83)+'СЕТ СН'!$G$14+СВЦЭМ!$D$10+'СЕТ СН'!$G$6-'СЕТ СН'!$G$26</f>
        <v>1246.62978266</v>
      </c>
      <c r="P102" s="36">
        <f>SUMIFS(СВЦЭМ!$D$33:$D$776,СВЦЭМ!$A$33:$A$776,$A102,СВЦЭМ!$B$33:$B$776,P$83)+'СЕТ СН'!$G$14+СВЦЭМ!$D$10+'СЕТ СН'!$G$6-'СЕТ СН'!$G$26</f>
        <v>1245.55696539</v>
      </c>
      <c r="Q102" s="36">
        <f>SUMIFS(СВЦЭМ!$D$33:$D$776,СВЦЭМ!$A$33:$A$776,$A102,СВЦЭМ!$B$33:$B$776,Q$83)+'СЕТ СН'!$G$14+СВЦЭМ!$D$10+'СЕТ СН'!$G$6-'СЕТ СН'!$G$26</f>
        <v>1246.3877500900001</v>
      </c>
      <c r="R102" s="36">
        <f>SUMIFS(СВЦЭМ!$D$33:$D$776,СВЦЭМ!$A$33:$A$776,$A102,СВЦЭМ!$B$33:$B$776,R$83)+'СЕТ СН'!$G$14+СВЦЭМ!$D$10+'СЕТ СН'!$G$6-'СЕТ СН'!$G$26</f>
        <v>1242.27290103</v>
      </c>
      <c r="S102" s="36">
        <f>SUMIFS(СВЦЭМ!$D$33:$D$776,СВЦЭМ!$A$33:$A$776,$A102,СВЦЭМ!$B$33:$B$776,S$83)+'СЕТ СН'!$G$14+СВЦЭМ!$D$10+'СЕТ СН'!$G$6-'СЕТ СН'!$G$26</f>
        <v>1243.4288313900001</v>
      </c>
      <c r="T102" s="36">
        <f>SUMIFS(СВЦЭМ!$D$33:$D$776,СВЦЭМ!$A$33:$A$776,$A102,СВЦЭМ!$B$33:$B$776,T$83)+'СЕТ СН'!$G$14+СВЦЭМ!$D$10+'СЕТ СН'!$G$6-'СЕТ СН'!$G$26</f>
        <v>1239.69138462</v>
      </c>
      <c r="U102" s="36">
        <f>SUMIFS(СВЦЭМ!$D$33:$D$776,СВЦЭМ!$A$33:$A$776,$A102,СВЦЭМ!$B$33:$B$776,U$83)+'СЕТ СН'!$G$14+СВЦЭМ!$D$10+'СЕТ СН'!$G$6-'СЕТ СН'!$G$26</f>
        <v>1234.60730713</v>
      </c>
      <c r="V102" s="36">
        <f>SUMIFS(СВЦЭМ!$D$33:$D$776,СВЦЭМ!$A$33:$A$776,$A102,СВЦЭМ!$B$33:$B$776,V$83)+'СЕТ СН'!$G$14+СВЦЭМ!$D$10+'СЕТ СН'!$G$6-'СЕТ СН'!$G$26</f>
        <v>1227.5058027499999</v>
      </c>
      <c r="W102" s="36">
        <f>SUMIFS(СВЦЭМ!$D$33:$D$776,СВЦЭМ!$A$33:$A$776,$A102,СВЦЭМ!$B$33:$B$776,W$83)+'СЕТ СН'!$G$14+СВЦЭМ!$D$10+'СЕТ СН'!$G$6-'СЕТ СН'!$G$26</f>
        <v>1231.4728027199999</v>
      </c>
      <c r="X102" s="36">
        <f>SUMIFS(СВЦЭМ!$D$33:$D$776,СВЦЭМ!$A$33:$A$776,$A102,СВЦЭМ!$B$33:$B$776,X$83)+'СЕТ СН'!$G$14+СВЦЭМ!$D$10+'СЕТ СН'!$G$6-'СЕТ СН'!$G$26</f>
        <v>1242.59109999</v>
      </c>
      <c r="Y102" s="36">
        <f>SUMIFS(СВЦЭМ!$D$33:$D$776,СВЦЭМ!$A$33:$A$776,$A102,СВЦЭМ!$B$33:$B$776,Y$83)+'СЕТ СН'!$G$14+СВЦЭМ!$D$10+'СЕТ СН'!$G$6-'СЕТ СН'!$G$26</f>
        <v>1350.3215489899999</v>
      </c>
    </row>
    <row r="103" spans="1:25" ht="15.75" x14ac:dyDescent="0.2">
      <c r="A103" s="35">
        <f t="shared" si="2"/>
        <v>44063</v>
      </c>
      <c r="B103" s="36">
        <f>SUMIFS(СВЦЭМ!$D$33:$D$776,СВЦЭМ!$A$33:$A$776,$A103,СВЦЭМ!$B$33:$B$776,B$83)+'СЕТ СН'!$G$14+СВЦЭМ!$D$10+'СЕТ СН'!$G$6-'СЕТ СН'!$G$26</f>
        <v>1411.5105948200001</v>
      </c>
      <c r="C103" s="36">
        <f>SUMIFS(СВЦЭМ!$D$33:$D$776,СВЦЭМ!$A$33:$A$776,$A103,СВЦЭМ!$B$33:$B$776,C$83)+'СЕТ СН'!$G$14+СВЦЭМ!$D$10+'СЕТ СН'!$G$6-'СЕТ СН'!$G$26</f>
        <v>1449.8527069500001</v>
      </c>
      <c r="D103" s="36">
        <f>SUMIFS(СВЦЭМ!$D$33:$D$776,СВЦЭМ!$A$33:$A$776,$A103,СВЦЭМ!$B$33:$B$776,D$83)+'СЕТ СН'!$G$14+СВЦЭМ!$D$10+'СЕТ СН'!$G$6-'СЕТ СН'!$G$26</f>
        <v>1476.79432595</v>
      </c>
      <c r="E103" s="36">
        <f>SUMIFS(СВЦЭМ!$D$33:$D$776,СВЦЭМ!$A$33:$A$776,$A103,СВЦЭМ!$B$33:$B$776,E$83)+'СЕТ СН'!$G$14+СВЦЭМ!$D$10+'СЕТ СН'!$G$6-'СЕТ СН'!$G$26</f>
        <v>1491.3251492300001</v>
      </c>
      <c r="F103" s="36">
        <f>SUMIFS(СВЦЭМ!$D$33:$D$776,СВЦЭМ!$A$33:$A$776,$A103,СВЦЭМ!$B$33:$B$776,F$83)+'СЕТ СН'!$G$14+СВЦЭМ!$D$10+'СЕТ СН'!$G$6-'СЕТ СН'!$G$26</f>
        <v>1490.1818662400001</v>
      </c>
      <c r="G103" s="36">
        <f>SUMIFS(СВЦЭМ!$D$33:$D$776,СВЦЭМ!$A$33:$A$776,$A103,СВЦЭМ!$B$33:$B$776,G$83)+'СЕТ СН'!$G$14+СВЦЭМ!$D$10+'СЕТ СН'!$G$6-'СЕТ СН'!$G$26</f>
        <v>1472.0274542500001</v>
      </c>
      <c r="H103" s="36">
        <f>SUMIFS(СВЦЭМ!$D$33:$D$776,СВЦЭМ!$A$33:$A$776,$A103,СВЦЭМ!$B$33:$B$776,H$83)+'СЕТ СН'!$G$14+СВЦЭМ!$D$10+'СЕТ СН'!$G$6-'СЕТ СН'!$G$26</f>
        <v>1443.8797107999999</v>
      </c>
      <c r="I103" s="36">
        <f>SUMIFS(СВЦЭМ!$D$33:$D$776,СВЦЭМ!$A$33:$A$776,$A103,СВЦЭМ!$B$33:$B$776,I$83)+'СЕТ СН'!$G$14+СВЦЭМ!$D$10+'СЕТ СН'!$G$6-'СЕТ СН'!$G$26</f>
        <v>1479.03222508</v>
      </c>
      <c r="J103" s="36">
        <f>SUMIFS(СВЦЭМ!$D$33:$D$776,СВЦЭМ!$A$33:$A$776,$A103,СВЦЭМ!$B$33:$B$776,J$83)+'СЕТ СН'!$G$14+СВЦЭМ!$D$10+'СЕТ СН'!$G$6-'СЕТ СН'!$G$26</f>
        <v>1450.42165598</v>
      </c>
      <c r="K103" s="36">
        <f>SUMIFS(СВЦЭМ!$D$33:$D$776,СВЦЭМ!$A$33:$A$776,$A103,СВЦЭМ!$B$33:$B$776,K$83)+'СЕТ СН'!$G$14+СВЦЭМ!$D$10+'СЕТ СН'!$G$6-'СЕТ СН'!$G$26</f>
        <v>1415.8932282599999</v>
      </c>
      <c r="L103" s="36">
        <f>SUMIFS(СВЦЭМ!$D$33:$D$776,СВЦЭМ!$A$33:$A$776,$A103,СВЦЭМ!$B$33:$B$776,L$83)+'СЕТ СН'!$G$14+СВЦЭМ!$D$10+'СЕТ СН'!$G$6-'СЕТ СН'!$G$26</f>
        <v>1376.1903855400001</v>
      </c>
      <c r="M103" s="36">
        <f>SUMIFS(СВЦЭМ!$D$33:$D$776,СВЦЭМ!$A$33:$A$776,$A103,СВЦЭМ!$B$33:$B$776,M$83)+'СЕТ СН'!$G$14+СВЦЭМ!$D$10+'СЕТ СН'!$G$6-'СЕТ СН'!$G$26</f>
        <v>1324.8596151000002</v>
      </c>
      <c r="N103" s="36">
        <f>SUMIFS(СВЦЭМ!$D$33:$D$776,СВЦЭМ!$A$33:$A$776,$A103,СВЦЭМ!$B$33:$B$776,N$83)+'СЕТ СН'!$G$14+СВЦЭМ!$D$10+'СЕТ СН'!$G$6-'СЕТ СН'!$G$26</f>
        <v>1267.93822101</v>
      </c>
      <c r="O103" s="36">
        <f>SUMIFS(СВЦЭМ!$D$33:$D$776,СВЦЭМ!$A$33:$A$776,$A103,СВЦЭМ!$B$33:$B$776,O$83)+'СЕТ СН'!$G$14+СВЦЭМ!$D$10+'СЕТ СН'!$G$6-'СЕТ СН'!$G$26</f>
        <v>1246.6025345</v>
      </c>
      <c r="P103" s="36">
        <f>SUMIFS(СВЦЭМ!$D$33:$D$776,СВЦЭМ!$A$33:$A$776,$A103,СВЦЭМ!$B$33:$B$776,P$83)+'СЕТ СН'!$G$14+СВЦЭМ!$D$10+'СЕТ СН'!$G$6-'СЕТ СН'!$G$26</f>
        <v>1245.5796437399999</v>
      </c>
      <c r="Q103" s="36">
        <f>SUMIFS(СВЦЭМ!$D$33:$D$776,СВЦЭМ!$A$33:$A$776,$A103,СВЦЭМ!$B$33:$B$776,Q$83)+'СЕТ СН'!$G$14+СВЦЭМ!$D$10+'СЕТ СН'!$G$6-'СЕТ СН'!$G$26</f>
        <v>1247.7156663800001</v>
      </c>
      <c r="R103" s="36">
        <f>SUMIFS(СВЦЭМ!$D$33:$D$776,СВЦЭМ!$A$33:$A$776,$A103,СВЦЭМ!$B$33:$B$776,R$83)+'СЕТ СН'!$G$14+СВЦЭМ!$D$10+'СЕТ СН'!$G$6-'СЕТ СН'!$G$26</f>
        <v>1248.8405321600001</v>
      </c>
      <c r="S103" s="36">
        <f>SUMIFS(СВЦЭМ!$D$33:$D$776,СВЦЭМ!$A$33:$A$776,$A103,СВЦЭМ!$B$33:$B$776,S$83)+'СЕТ СН'!$G$14+СВЦЭМ!$D$10+'СЕТ СН'!$G$6-'СЕТ СН'!$G$26</f>
        <v>1255.7987042</v>
      </c>
      <c r="T103" s="36">
        <f>SUMIFS(СВЦЭМ!$D$33:$D$776,СВЦЭМ!$A$33:$A$776,$A103,СВЦЭМ!$B$33:$B$776,T$83)+'СЕТ СН'!$G$14+СВЦЭМ!$D$10+'СЕТ СН'!$G$6-'СЕТ СН'!$G$26</f>
        <v>1256.92448307</v>
      </c>
      <c r="U103" s="36">
        <f>SUMIFS(СВЦЭМ!$D$33:$D$776,СВЦЭМ!$A$33:$A$776,$A103,СВЦЭМ!$B$33:$B$776,U$83)+'СЕТ СН'!$G$14+СВЦЭМ!$D$10+'СЕТ СН'!$G$6-'СЕТ СН'!$G$26</f>
        <v>1256.09999182</v>
      </c>
      <c r="V103" s="36">
        <f>SUMIFS(СВЦЭМ!$D$33:$D$776,СВЦЭМ!$A$33:$A$776,$A103,СВЦЭМ!$B$33:$B$776,V$83)+'СЕТ СН'!$G$14+СВЦЭМ!$D$10+'СЕТ СН'!$G$6-'СЕТ СН'!$G$26</f>
        <v>1258.4685519300001</v>
      </c>
      <c r="W103" s="36">
        <f>SUMIFS(СВЦЭМ!$D$33:$D$776,СВЦЭМ!$A$33:$A$776,$A103,СВЦЭМ!$B$33:$B$776,W$83)+'СЕТ СН'!$G$14+СВЦЭМ!$D$10+'СЕТ СН'!$G$6-'СЕТ СН'!$G$26</f>
        <v>1254.9454764299999</v>
      </c>
      <c r="X103" s="36">
        <f>SUMIFS(СВЦЭМ!$D$33:$D$776,СВЦЭМ!$A$33:$A$776,$A103,СВЦЭМ!$B$33:$B$776,X$83)+'СЕТ СН'!$G$14+СВЦЭМ!$D$10+'СЕТ СН'!$G$6-'СЕТ СН'!$G$26</f>
        <v>1260.34401626</v>
      </c>
      <c r="Y103" s="36">
        <f>SUMIFS(СВЦЭМ!$D$33:$D$776,СВЦЭМ!$A$33:$A$776,$A103,СВЦЭМ!$B$33:$B$776,Y$83)+'СЕТ СН'!$G$14+СВЦЭМ!$D$10+'СЕТ СН'!$G$6-'СЕТ СН'!$G$26</f>
        <v>1371.6139895900001</v>
      </c>
    </row>
    <row r="104" spans="1:25" ht="15.75" x14ac:dyDescent="0.2">
      <c r="A104" s="35">
        <f t="shared" si="2"/>
        <v>44064</v>
      </c>
      <c r="B104" s="36">
        <f>SUMIFS(СВЦЭМ!$D$33:$D$776,СВЦЭМ!$A$33:$A$776,$A104,СВЦЭМ!$B$33:$B$776,B$83)+'СЕТ СН'!$G$14+СВЦЭМ!$D$10+'СЕТ СН'!$G$6-'СЕТ СН'!$G$26</f>
        <v>1427.1819123300002</v>
      </c>
      <c r="C104" s="36">
        <f>SUMIFS(СВЦЭМ!$D$33:$D$776,СВЦЭМ!$A$33:$A$776,$A104,СВЦЭМ!$B$33:$B$776,C$83)+'СЕТ СН'!$G$14+СВЦЭМ!$D$10+'СЕТ СН'!$G$6-'СЕТ СН'!$G$26</f>
        <v>1444.59132032</v>
      </c>
      <c r="D104" s="36">
        <f>SUMIFS(СВЦЭМ!$D$33:$D$776,СВЦЭМ!$A$33:$A$776,$A104,СВЦЭМ!$B$33:$B$776,D$83)+'СЕТ СН'!$G$14+СВЦЭМ!$D$10+'СЕТ СН'!$G$6-'СЕТ СН'!$G$26</f>
        <v>1481.9127822999999</v>
      </c>
      <c r="E104" s="36">
        <f>SUMIFS(СВЦЭМ!$D$33:$D$776,СВЦЭМ!$A$33:$A$776,$A104,СВЦЭМ!$B$33:$B$776,E$83)+'СЕТ СН'!$G$14+СВЦЭМ!$D$10+'СЕТ СН'!$G$6-'СЕТ СН'!$G$26</f>
        <v>1476.7429111500001</v>
      </c>
      <c r="F104" s="36">
        <f>SUMIFS(СВЦЭМ!$D$33:$D$776,СВЦЭМ!$A$33:$A$776,$A104,СВЦЭМ!$B$33:$B$776,F$83)+'СЕТ СН'!$G$14+СВЦЭМ!$D$10+'СЕТ СН'!$G$6-'СЕТ СН'!$G$26</f>
        <v>1473.29735467</v>
      </c>
      <c r="G104" s="36">
        <f>SUMIFS(СВЦЭМ!$D$33:$D$776,СВЦЭМ!$A$33:$A$776,$A104,СВЦЭМ!$B$33:$B$776,G$83)+'СЕТ СН'!$G$14+СВЦЭМ!$D$10+'СЕТ СН'!$G$6-'СЕТ СН'!$G$26</f>
        <v>1485.8839258399998</v>
      </c>
      <c r="H104" s="36">
        <f>SUMIFS(СВЦЭМ!$D$33:$D$776,СВЦЭМ!$A$33:$A$776,$A104,СВЦЭМ!$B$33:$B$776,H$83)+'СЕТ СН'!$G$14+СВЦЭМ!$D$10+'СЕТ СН'!$G$6-'СЕТ СН'!$G$26</f>
        <v>1482.24789882</v>
      </c>
      <c r="I104" s="36">
        <f>SUMIFS(СВЦЭМ!$D$33:$D$776,СВЦЭМ!$A$33:$A$776,$A104,СВЦЭМ!$B$33:$B$776,I$83)+'СЕТ СН'!$G$14+СВЦЭМ!$D$10+'СЕТ СН'!$G$6-'СЕТ СН'!$G$26</f>
        <v>1508.3936235599999</v>
      </c>
      <c r="J104" s="36">
        <f>SUMIFS(СВЦЭМ!$D$33:$D$776,СВЦЭМ!$A$33:$A$776,$A104,СВЦЭМ!$B$33:$B$776,J$83)+'СЕТ СН'!$G$14+СВЦЭМ!$D$10+'СЕТ СН'!$G$6-'СЕТ СН'!$G$26</f>
        <v>1480.9471600699999</v>
      </c>
      <c r="K104" s="36">
        <f>SUMIFS(СВЦЭМ!$D$33:$D$776,СВЦЭМ!$A$33:$A$776,$A104,СВЦЭМ!$B$33:$B$776,K$83)+'СЕТ СН'!$G$14+СВЦЭМ!$D$10+'СЕТ СН'!$G$6-'СЕТ СН'!$G$26</f>
        <v>1434.00407206</v>
      </c>
      <c r="L104" s="36">
        <f>SUMIFS(СВЦЭМ!$D$33:$D$776,СВЦЭМ!$A$33:$A$776,$A104,СВЦЭМ!$B$33:$B$776,L$83)+'СЕТ СН'!$G$14+СВЦЭМ!$D$10+'СЕТ СН'!$G$6-'СЕТ СН'!$G$26</f>
        <v>1396.10394292</v>
      </c>
      <c r="M104" s="36">
        <f>SUMIFS(СВЦЭМ!$D$33:$D$776,СВЦЭМ!$A$33:$A$776,$A104,СВЦЭМ!$B$33:$B$776,M$83)+'СЕТ СН'!$G$14+СВЦЭМ!$D$10+'СЕТ СН'!$G$6-'СЕТ СН'!$G$26</f>
        <v>1351.4087880900001</v>
      </c>
      <c r="N104" s="36">
        <f>SUMIFS(СВЦЭМ!$D$33:$D$776,СВЦЭМ!$A$33:$A$776,$A104,СВЦЭМ!$B$33:$B$776,N$83)+'СЕТ СН'!$G$14+СВЦЭМ!$D$10+'СЕТ СН'!$G$6-'СЕТ СН'!$G$26</f>
        <v>1293.4339007399999</v>
      </c>
      <c r="O104" s="36">
        <f>SUMIFS(СВЦЭМ!$D$33:$D$776,СВЦЭМ!$A$33:$A$776,$A104,СВЦЭМ!$B$33:$B$776,O$83)+'СЕТ СН'!$G$14+СВЦЭМ!$D$10+'СЕТ СН'!$G$6-'СЕТ СН'!$G$26</f>
        <v>1276.7904812699999</v>
      </c>
      <c r="P104" s="36">
        <f>SUMIFS(СВЦЭМ!$D$33:$D$776,СВЦЭМ!$A$33:$A$776,$A104,СВЦЭМ!$B$33:$B$776,P$83)+'СЕТ СН'!$G$14+СВЦЭМ!$D$10+'СЕТ СН'!$G$6-'СЕТ СН'!$G$26</f>
        <v>1273.5429844800001</v>
      </c>
      <c r="Q104" s="36">
        <f>SUMIFS(СВЦЭМ!$D$33:$D$776,СВЦЭМ!$A$33:$A$776,$A104,СВЦЭМ!$B$33:$B$776,Q$83)+'СЕТ СН'!$G$14+СВЦЭМ!$D$10+'СЕТ СН'!$G$6-'СЕТ СН'!$G$26</f>
        <v>1272.87042905</v>
      </c>
      <c r="R104" s="36">
        <f>SUMIFS(СВЦЭМ!$D$33:$D$776,СВЦЭМ!$A$33:$A$776,$A104,СВЦЭМ!$B$33:$B$776,R$83)+'СЕТ СН'!$G$14+СВЦЭМ!$D$10+'СЕТ СН'!$G$6-'СЕТ СН'!$G$26</f>
        <v>1265.59074663</v>
      </c>
      <c r="S104" s="36">
        <f>SUMIFS(СВЦЭМ!$D$33:$D$776,СВЦЭМ!$A$33:$A$776,$A104,СВЦЭМ!$B$33:$B$776,S$83)+'СЕТ СН'!$G$14+СВЦЭМ!$D$10+'СЕТ СН'!$G$6-'СЕТ СН'!$G$26</f>
        <v>1266.74791719</v>
      </c>
      <c r="T104" s="36">
        <f>SUMIFS(СВЦЭМ!$D$33:$D$776,СВЦЭМ!$A$33:$A$776,$A104,СВЦЭМ!$B$33:$B$776,T$83)+'СЕТ СН'!$G$14+СВЦЭМ!$D$10+'СЕТ СН'!$G$6-'СЕТ СН'!$G$26</f>
        <v>1267.6854892000001</v>
      </c>
      <c r="U104" s="36">
        <f>SUMIFS(СВЦЭМ!$D$33:$D$776,СВЦЭМ!$A$33:$A$776,$A104,СВЦЭМ!$B$33:$B$776,U$83)+'СЕТ СН'!$G$14+СВЦЭМ!$D$10+'СЕТ СН'!$G$6-'СЕТ СН'!$G$26</f>
        <v>1275.4264983799999</v>
      </c>
      <c r="V104" s="36">
        <f>SUMIFS(СВЦЭМ!$D$33:$D$776,СВЦЭМ!$A$33:$A$776,$A104,СВЦЭМ!$B$33:$B$776,V$83)+'СЕТ СН'!$G$14+СВЦЭМ!$D$10+'СЕТ СН'!$G$6-'СЕТ СН'!$G$26</f>
        <v>1279.2518824600002</v>
      </c>
      <c r="W104" s="36">
        <f>SUMIFS(СВЦЭМ!$D$33:$D$776,СВЦЭМ!$A$33:$A$776,$A104,СВЦЭМ!$B$33:$B$776,W$83)+'СЕТ СН'!$G$14+СВЦЭМ!$D$10+'СЕТ СН'!$G$6-'СЕТ СН'!$G$26</f>
        <v>1276.8615867600001</v>
      </c>
      <c r="X104" s="36">
        <f>SUMIFS(СВЦЭМ!$D$33:$D$776,СВЦЭМ!$A$33:$A$776,$A104,СВЦЭМ!$B$33:$B$776,X$83)+'СЕТ СН'!$G$14+СВЦЭМ!$D$10+'СЕТ СН'!$G$6-'СЕТ СН'!$G$26</f>
        <v>1284.6624402800001</v>
      </c>
      <c r="Y104" s="36">
        <f>SUMIFS(СВЦЭМ!$D$33:$D$776,СВЦЭМ!$A$33:$A$776,$A104,СВЦЭМ!$B$33:$B$776,Y$83)+'СЕТ СН'!$G$14+СВЦЭМ!$D$10+'СЕТ СН'!$G$6-'СЕТ СН'!$G$26</f>
        <v>1379.17336338</v>
      </c>
    </row>
    <row r="105" spans="1:25" ht="15.75" x14ac:dyDescent="0.2">
      <c r="A105" s="35">
        <f t="shared" si="2"/>
        <v>44065</v>
      </c>
      <c r="B105" s="36">
        <f>SUMIFS(СВЦЭМ!$D$33:$D$776,СВЦЭМ!$A$33:$A$776,$A105,СВЦЭМ!$B$33:$B$776,B$83)+'СЕТ СН'!$G$14+СВЦЭМ!$D$10+'СЕТ СН'!$G$6-'СЕТ СН'!$G$26</f>
        <v>1414.57555217</v>
      </c>
      <c r="C105" s="36">
        <f>SUMIFS(СВЦЭМ!$D$33:$D$776,СВЦЭМ!$A$33:$A$776,$A105,СВЦЭМ!$B$33:$B$776,C$83)+'СЕТ СН'!$G$14+СВЦЭМ!$D$10+'СЕТ СН'!$G$6-'СЕТ СН'!$G$26</f>
        <v>1463.72405</v>
      </c>
      <c r="D105" s="36">
        <f>SUMIFS(СВЦЭМ!$D$33:$D$776,СВЦЭМ!$A$33:$A$776,$A105,СВЦЭМ!$B$33:$B$776,D$83)+'СЕТ СН'!$G$14+СВЦЭМ!$D$10+'СЕТ СН'!$G$6-'СЕТ СН'!$G$26</f>
        <v>1479.42698277</v>
      </c>
      <c r="E105" s="36">
        <f>SUMIFS(СВЦЭМ!$D$33:$D$776,СВЦЭМ!$A$33:$A$776,$A105,СВЦЭМ!$B$33:$B$776,E$83)+'СЕТ СН'!$G$14+СВЦЭМ!$D$10+'СЕТ СН'!$G$6-'СЕТ СН'!$G$26</f>
        <v>1494.1180416500001</v>
      </c>
      <c r="F105" s="36">
        <f>SUMIFS(СВЦЭМ!$D$33:$D$776,СВЦЭМ!$A$33:$A$776,$A105,СВЦЭМ!$B$33:$B$776,F$83)+'СЕТ СН'!$G$14+СВЦЭМ!$D$10+'СЕТ СН'!$G$6-'СЕТ СН'!$G$26</f>
        <v>1496.72512345</v>
      </c>
      <c r="G105" s="36">
        <f>SUMIFS(СВЦЭМ!$D$33:$D$776,СВЦЭМ!$A$33:$A$776,$A105,СВЦЭМ!$B$33:$B$776,G$83)+'СЕТ СН'!$G$14+СВЦЭМ!$D$10+'СЕТ СН'!$G$6-'СЕТ СН'!$G$26</f>
        <v>1489.3606659900001</v>
      </c>
      <c r="H105" s="36">
        <f>SUMIFS(СВЦЭМ!$D$33:$D$776,СВЦЭМ!$A$33:$A$776,$A105,СВЦЭМ!$B$33:$B$776,H$83)+'СЕТ СН'!$G$14+СВЦЭМ!$D$10+'СЕТ СН'!$G$6-'СЕТ СН'!$G$26</f>
        <v>1463.3855008599999</v>
      </c>
      <c r="I105" s="36">
        <f>SUMIFS(СВЦЭМ!$D$33:$D$776,СВЦЭМ!$A$33:$A$776,$A105,СВЦЭМ!$B$33:$B$776,I$83)+'СЕТ СН'!$G$14+СВЦЭМ!$D$10+'СЕТ СН'!$G$6-'СЕТ СН'!$G$26</f>
        <v>1471.69316338</v>
      </c>
      <c r="J105" s="36">
        <f>SUMIFS(СВЦЭМ!$D$33:$D$776,СВЦЭМ!$A$33:$A$776,$A105,СВЦЭМ!$B$33:$B$776,J$83)+'СЕТ СН'!$G$14+СВЦЭМ!$D$10+'СЕТ СН'!$G$6-'СЕТ СН'!$G$26</f>
        <v>1439.3802494900001</v>
      </c>
      <c r="K105" s="36">
        <f>SUMIFS(СВЦЭМ!$D$33:$D$776,СВЦЭМ!$A$33:$A$776,$A105,СВЦЭМ!$B$33:$B$776,K$83)+'СЕТ СН'!$G$14+СВЦЭМ!$D$10+'СЕТ СН'!$G$6-'СЕТ СН'!$G$26</f>
        <v>1404.46748546</v>
      </c>
      <c r="L105" s="36">
        <f>SUMIFS(СВЦЭМ!$D$33:$D$776,СВЦЭМ!$A$33:$A$776,$A105,СВЦЭМ!$B$33:$B$776,L$83)+'СЕТ СН'!$G$14+СВЦЭМ!$D$10+'СЕТ СН'!$G$6-'СЕТ СН'!$G$26</f>
        <v>1370.7754079800002</v>
      </c>
      <c r="M105" s="36">
        <f>SUMIFS(СВЦЭМ!$D$33:$D$776,СВЦЭМ!$A$33:$A$776,$A105,СВЦЭМ!$B$33:$B$776,M$83)+'СЕТ СН'!$G$14+СВЦЭМ!$D$10+'СЕТ СН'!$G$6-'СЕТ СН'!$G$26</f>
        <v>1329.1835365100001</v>
      </c>
      <c r="N105" s="36">
        <f>SUMIFS(СВЦЭМ!$D$33:$D$776,СВЦЭМ!$A$33:$A$776,$A105,СВЦЭМ!$B$33:$B$776,N$83)+'СЕТ СН'!$G$14+СВЦЭМ!$D$10+'СЕТ СН'!$G$6-'СЕТ СН'!$G$26</f>
        <v>1291.7901510900001</v>
      </c>
      <c r="O105" s="36">
        <f>SUMIFS(СВЦЭМ!$D$33:$D$776,СВЦЭМ!$A$33:$A$776,$A105,СВЦЭМ!$B$33:$B$776,O$83)+'СЕТ СН'!$G$14+СВЦЭМ!$D$10+'СЕТ СН'!$G$6-'СЕТ СН'!$G$26</f>
        <v>1263.3784494400002</v>
      </c>
      <c r="P105" s="36">
        <f>SUMIFS(СВЦЭМ!$D$33:$D$776,СВЦЭМ!$A$33:$A$776,$A105,СВЦЭМ!$B$33:$B$776,P$83)+'СЕТ СН'!$G$14+СВЦЭМ!$D$10+'СЕТ СН'!$G$6-'СЕТ СН'!$G$26</f>
        <v>1266.7514575800001</v>
      </c>
      <c r="Q105" s="36">
        <f>SUMIFS(СВЦЭМ!$D$33:$D$776,СВЦЭМ!$A$33:$A$776,$A105,СВЦЭМ!$B$33:$B$776,Q$83)+'СЕТ СН'!$G$14+СВЦЭМ!$D$10+'СЕТ СН'!$G$6-'СЕТ СН'!$G$26</f>
        <v>1270.31101487</v>
      </c>
      <c r="R105" s="36">
        <f>SUMIFS(СВЦЭМ!$D$33:$D$776,СВЦЭМ!$A$33:$A$776,$A105,СВЦЭМ!$B$33:$B$776,R$83)+'СЕТ СН'!$G$14+СВЦЭМ!$D$10+'СЕТ СН'!$G$6-'СЕТ СН'!$G$26</f>
        <v>1272.2213864800001</v>
      </c>
      <c r="S105" s="36">
        <f>SUMIFS(СВЦЭМ!$D$33:$D$776,СВЦЭМ!$A$33:$A$776,$A105,СВЦЭМ!$B$33:$B$776,S$83)+'СЕТ СН'!$G$14+СВЦЭМ!$D$10+'СЕТ СН'!$G$6-'СЕТ СН'!$G$26</f>
        <v>1272.42224272</v>
      </c>
      <c r="T105" s="36">
        <f>SUMIFS(СВЦЭМ!$D$33:$D$776,СВЦЭМ!$A$33:$A$776,$A105,СВЦЭМ!$B$33:$B$776,T$83)+'СЕТ СН'!$G$14+СВЦЭМ!$D$10+'СЕТ СН'!$G$6-'СЕТ СН'!$G$26</f>
        <v>1261.73338543</v>
      </c>
      <c r="U105" s="36">
        <f>SUMIFS(СВЦЭМ!$D$33:$D$776,СВЦЭМ!$A$33:$A$776,$A105,СВЦЭМ!$B$33:$B$776,U$83)+'СЕТ СН'!$G$14+СВЦЭМ!$D$10+'СЕТ СН'!$G$6-'СЕТ СН'!$G$26</f>
        <v>1256.4414282799999</v>
      </c>
      <c r="V105" s="36">
        <f>SUMIFS(СВЦЭМ!$D$33:$D$776,СВЦЭМ!$A$33:$A$776,$A105,СВЦЭМ!$B$33:$B$776,V$83)+'СЕТ СН'!$G$14+СВЦЭМ!$D$10+'СЕТ СН'!$G$6-'СЕТ СН'!$G$26</f>
        <v>1250.79182221</v>
      </c>
      <c r="W105" s="36">
        <f>SUMIFS(СВЦЭМ!$D$33:$D$776,СВЦЭМ!$A$33:$A$776,$A105,СВЦЭМ!$B$33:$B$776,W$83)+'СЕТ СН'!$G$14+СВЦЭМ!$D$10+'СЕТ СН'!$G$6-'СЕТ СН'!$G$26</f>
        <v>1254.27385549</v>
      </c>
      <c r="X105" s="36">
        <f>SUMIFS(СВЦЭМ!$D$33:$D$776,СВЦЭМ!$A$33:$A$776,$A105,СВЦЭМ!$B$33:$B$776,X$83)+'СЕТ СН'!$G$14+СВЦЭМ!$D$10+'СЕТ СН'!$G$6-'СЕТ СН'!$G$26</f>
        <v>1269.7238203000002</v>
      </c>
      <c r="Y105" s="36">
        <f>SUMIFS(СВЦЭМ!$D$33:$D$776,СВЦЭМ!$A$33:$A$776,$A105,СВЦЭМ!$B$33:$B$776,Y$83)+'СЕТ СН'!$G$14+СВЦЭМ!$D$10+'СЕТ СН'!$G$6-'СЕТ СН'!$G$26</f>
        <v>1372.3441979899999</v>
      </c>
    </row>
    <row r="106" spans="1:25" ht="15.75" x14ac:dyDescent="0.2">
      <c r="A106" s="35">
        <f t="shared" si="2"/>
        <v>44066</v>
      </c>
      <c r="B106" s="36">
        <f>SUMIFS(СВЦЭМ!$D$33:$D$776,СВЦЭМ!$A$33:$A$776,$A106,СВЦЭМ!$B$33:$B$776,B$83)+'СЕТ СН'!$G$14+СВЦЭМ!$D$10+'СЕТ СН'!$G$6-'СЕТ СН'!$G$26</f>
        <v>1425.5056034300001</v>
      </c>
      <c r="C106" s="36">
        <f>SUMIFS(СВЦЭМ!$D$33:$D$776,СВЦЭМ!$A$33:$A$776,$A106,СВЦЭМ!$B$33:$B$776,C$83)+'СЕТ СН'!$G$14+СВЦЭМ!$D$10+'СЕТ СН'!$G$6-'СЕТ СН'!$G$26</f>
        <v>1449.22411928</v>
      </c>
      <c r="D106" s="36">
        <f>SUMIFS(СВЦЭМ!$D$33:$D$776,СВЦЭМ!$A$33:$A$776,$A106,СВЦЭМ!$B$33:$B$776,D$83)+'СЕТ СН'!$G$14+СВЦЭМ!$D$10+'СЕТ СН'!$G$6-'СЕТ СН'!$G$26</f>
        <v>1474.5681964</v>
      </c>
      <c r="E106" s="36">
        <f>SUMIFS(СВЦЭМ!$D$33:$D$776,СВЦЭМ!$A$33:$A$776,$A106,СВЦЭМ!$B$33:$B$776,E$83)+'СЕТ СН'!$G$14+СВЦЭМ!$D$10+'СЕТ СН'!$G$6-'СЕТ СН'!$G$26</f>
        <v>1490.1381677300001</v>
      </c>
      <c r="F106" s="36">
        <f>SUMIFS(СВЦЭМ!$D$33:$D$776,СВЦЭМ!$A$33:$A$776,$A106,СВЦЭМ!$B$33:$B$776,F$83)+'СЕТ СН'!$G$14+СВЦЭМ!$D$10+'СЕТ СН'!$G$6-'СЕТ СН'!$G$26</f>
        <v>1494.4755407500002</v>
      </c>
      <c r="G106" s="36">
        <f>SUMIFS(СВЦЭМ!$D$33:$D$776,СВЦЭМ!$A$33:$A$776,$A106,СВЦЭМ!$B$33:$B$776,G$83)+'СЕТ СН'!$G$14+СВЦЭМ!$D$10+'СЕТ СН'!$G$6-'СЕТ СН'!$G$26</f>
        <v>1494.98543273</v>
      </c>
      <c r="H106" s="36">
        <f>SUMIFS(СВЦЭМ!$D$33:$D$776,СВЦЭМ!$A$33:$A$776,$A106,СВЦЭМ!$B$33:$B$776,H$83)+'СЕТ СН'!$G$14+СВЦЭМ!$D$10+'СЕТ СН'!$G$6-'СЕТ СН'!$G$26</f>
        <v>1482.27913999</v>
      </c>
      <c r="I106" s="36">
        <f>SUMIFS(СВЦЭМ!$D$33:$D$776,СВЦЭМ!$A$33:$A$776,$A106,СВЦЭМ!$B$33:$B$776,I$83)+'СЕТ СН'!$G$14+СВЦЭМ!$D$10+'СЕТ СН'!$G$6-'СЕТ СН'!$G$26</f>
        <v>1457.94102277</v>
      </c>
      <c r="J106" s="36">
        <f>SUMIFS(СВЦЭМ!$D$33:$D$776,СВЦЭМ!$A$33:$A$776,$A106,СВЦЭМ!$B$33:$B$776,J$83)+'СЕТ СН'!$G$14+СВЦЭМ!$D$10+'СЕТ СН'!$G$6-'СЕТ СН'!$G$26</f>
        <v>1446.85781548</v>
      </c>
      <c r="K106" s="36">
        <f>SUMIFS(СВЦЭМ!$D$33:$D$776,СВЦЭМ!$A$33:$A$776,$A106,СВЦЭМ!$B$33:$B$776,K$83)+'СЕТ СН'!$G$14+СВЦЭМ!$D$10+'СЕТ СН'!$G$6-'СЕТ СН'!$G$26</f>
        <v>1424.6317851600002</v>
      </c>
      <c r="L106" s="36">
        <f>SUMIFS(СВЦЭМ!$D$33:$D$776,СВЦЭМ!$A$33:$A$776,$A106,СВЦЭМ!$B$33:$B$776,L$83)+'СЕТ СН'!$G$14+СВЦЭМ!$D$10+'СЕТ СН'!$G$6-'СЕТ СН'!$G$26</f>
        <v>1384.0312802200001</v>
      </c>
      <c r="M106" s="36">
        <f>SUMIFS(СВЦЭМ!$D$33:$D$776,СВЦЭМ!$A$33:$A$776,$A106,СВЦЭМ!$B$33:$B$776,M$83)+'СЕТ СН'!$G$14+СВЦЭМ!$D$10+'СЕТ СН'!$G$6-'СЕТ СН'!$G$26</f>
        <v>1321.22230057</v>
      </c>
      <c r="N106" s="36">
        <f>SUMIFS(СВЦЭМ!$D$33:$D$776,СВЦЭМ!$A$33:$A$776,$A106,СВЦЭМ!$B$33:$B$776,N$83)+'СЕТ СН'!$G$14+СВЦЭМ!$D$10+'СЕТ СН'!$G$6-'СЕТ СН'!$G$26</f>
        <v>1264.6364335799999</v>
      </c>
      <c r="O106" s="36">
        <f>SUMIFS(СВЦЭМ!$D$33:$D$776,СВЦЭМ!$A$33:$A$776,$A106,СВЦЭМ!$B$33:$B$776,O$83)+'СЕТ СН'!$G$14+СВЦЭМ!$D$10+'СЕТ СН'!$G$6-'СЕТ СН'!$G$26</f>
        <v>1246.66235097</v>
      </c>
      <c r="P106" s="36">
        <f>SUMIFS(СВЦЭМ!$D$33:$D$776,СВЦЭМ!$A$33:$A$776,$A106,СВЦЭМ!$B$33:$B$776,P$83)+'СЕТ СН'!$G$14+СВЦЭМ!$D$10+'СЕТ СН'!$G$6-'СЕТ СН'!$G$26</f>
        <v>1253.4117780000001</v>
      </c>
      <c r="Q106" s="36">
        <f>SUMIFS(СВЦЭМ!$D$33:$D$776,СВЦЭМ!$A$33:$A$776,$A106,СВЦЭМ!$B$33:$B$776,Q$83)+'СЕТ СН'!$G$14+СВЦЭМ!$D$10+'СЕТ СН'!$G$6-'СЕТ СН'!$G$26</f>
        <v>1251.5657866400002</v>
      </c>
      <c r="R106" s="36">
        <f>SUMIFS(СВЦЭМ!$D$33:$D$776,СВЦЭМ!$A$33:$A$776,$A106,СВЦЭМ!$B$33:$B$776,R$83)+'СЕТ СН'!$G$14+СВЦЭМ!$D$10+'СЕТ СН'!$G$6-'СЕТ СН'!$G$26</f>
        <v>1249.3390632099999</v>
      </c>
      <c r="S106" s="36">
        <f>SUMIFS(СВЦЭМ!$D$33:$D$776,СВЦЭМ!$A$33:$A$776,$A106,СВЦЭМ!$B$33:$B$776,S$83)+'СЕТ СН'!$G$14+СВЦЭМ!$D$10+'СЕТ СН'!$G$6-'СЕТ СН'!$G$26</f>
        <v>1253.18461316</v>
      </c>
      <c r="T106" s="36">
        <f>SUMIFS(СВЦЭМ!$D$33:$D$776,СВЦЭМ!$A$33:$A$776,$A106,СВЦЭМ!$B$33:$B$776,T$83)+'СЕТ СН'!$G$14+СВЦЭМ!$D$10+'СЕТ СН'!$G$6-'СЕТ СН'!$G$26</f>
        <v>1254.26496047</v>
      </c>
      <c r="U106" s="36">
        <f>SUMIFS(СВЦЭМ!$D$33:$D$776,СВЦЭМ!$A$33:$A$776,$A106,СВЦЭМ!$B$33:$B$776,U$83)+'СЕТ СН'!$G$14+СВЦЭМ!$D$10+'СЕТ СН'!$G$6-'СЕТ СН'!$G$26</f>
        <v>1241.5950914099999</v>
      </c>
      <c r="V106" s="36">
        <f>SUMIFS(СВЦЭМ!$D$33:$D$776,СВЦЭМ!$A$33:$A$776,$A106,СВЦЭМ!$B$33:$B$776,V$83)+'СЕТ СН'!$G$14+СВЦЭМ!$D$10+'СЕТ СН'!$G$6-'СЕТ СН'!$G$26</f>
        <v>1233.6891242500001</v>
      </c>
      <c r="W106" s="36">
        <f>SUMIFS(СВЦЭМ!$D$33:$D$776,СВЦЭМ!$A$33:$A$776,$A106,СВЦЭМ!$B$33:$B$776,W$83)+'СЕТ СН'!$G$14+СВЦЭМ!$D$10+'СЕТ СН'!$G$6-'СЕТ СН'!$G$26</f>
        <v>1236.54591344</v>
      </c>
      <c r="X106" s="36">
        <f>SUMIFS(СВЦЭМ!$D$33:$D$776,СВЦЭМ!$A$33:$A$776,$A106,СВЦЭМ!$B$33:$B$776,X$83)+'СЕТ СН'!$G$14+СВЦЭМ!$D$10+'СЕТ СН'!$G$6-'СЕТ СН'!$G$26</f>
        <v>1266.3148107299999</v>
      </c>
      <c r="Y106" s="36">
        <f>SUMIFS(СВЦЭМ!$D$33:$D$776,СВЦЭМ!$A$33:$A$776,$A106,СВЦЭМ!$B$33:$B$776,Y$83)+'СЕТ СН'!$G$14+СВЦЭМ!$D$10+'СЕТ СН'!$G$6-'СЕТ СН'!$G$26</f>
        <v>1359.36319751</v>
      </c>
    </row>
    <row r="107" spans="1:25" ht="15.75" x14ac:dyDescent="0.2">
      <c r="A107" s="35">
        <f t="shared" si="2"/>
        <v>44067</v>
      </c>
      <c r="B107" s="36">
        <f>SUMIFS(СВЦЭМ!$D$33:$D$776,СВЦЭМ!$A$33:$A$776,$A107,СВЦЭМ!$B$33:$B$776,B$83)+'СЕТ СН'!$G$14+СВЦЭМ!$D$10+'СЕТ СН'!$G$6-'СЕТ СН'!$G$26</f>
        <v>1388.84939439</v>
      </c>
      <c r="C107" s="36">
        <f>SUMIFS(СВЦЭМ!$D$33:$D$776,СВЦЭМ!$A$33:$A$776,$A107,СВЦЭМ!$B$33:$B$776,C$83)+'СЕТ СН'!$G$14+СВЦЭМ!$D$10+'СЕТ СН'!$G$6-'СЕТ СН'!$G$26</f>
        <v>1427.78481657</v>
      </c>
      <c r="D107" s="36">
        <f>SUMIFS(СВЦЭМ!$D$33:$D$776,СВЦЭМ!$A$33:$A$776,$A107,СВЦЭМ!$B$33:$B$776,D$83)+'СЕТ СН'!$G$14+СВЦЭМ!$D$10+'СЕТ СН'!$G$6-'СЕТ СН'!$G$26</f>
        <v>1443.4929338000002</v>
      </c>
      <c r="E107" s="36">
        <f>SUMIFS(СВЦЭМ!$D$33:$D$776,СВЦЭМ!$A$33:$A$776,$A107,СВЦЭМ!$B$33:$B$776,E$83)+'СЕТ СН'!$G$14+СВЦЭМ!$D$10+'СЕТ СН'!$G$6-'СЕТ СН'!$G$26</f>
        <v>1450.0326953900001</v>
      </c>
      <c r="F107" s="36">
        <f>SUMIFS(СВЦЭМ!$D$33:$D$776,СВЦЭМ!$A$33:$A$776,$A107,СВЦЭМ!$B$33:$B$776,F$83)+'СЕТ СН'!$G$14+СВЦЭМ!$D$10+'СЕТ СН'!$G$6-'СЕТ СН'!$G$26</f>
        <v>1452.9877122600001</v>
      </c>
      <c r="G107" s="36">
        <f>SUMIFS(СВЦЭМ!$D$33:$D$776,СВЦЭМ!$A$33:$A$776,$A107,СВЦЭМ!$B$33:$B$776,G$83)+'СЕТ СН'!$G$14+СВЦЭМ!$D$10+'СЕТ СН'!$G$6-'СЕТ СН'!$G$26</f>
        <v>1443.3266160600001</v>
      </c>
      <c r="H107" s="36">
        <f>SUMIFS(СВЦЭМ!$D$33:$D$776,СВЦЭМ!$A$33:$A$776,$A107,СВЦЭМ!$B$33:$B$776,H$83)+'СЕТ СН'!$G$14+СВЦЭМ!$D$10+'СЕТ СН'!$G$6-'СЕТ СН'!$G$26</f>
        <v>1436.5227597100002</v>
      </c>
      <c r="I107" s="36">
        <f>SUMIFS(СВЦЭМ!$D$33:$D$776,СВЦЭМ!$A$33:$A$776,$A107,СВЦЭМ!$B$33:$B$776,I$83)+'СЕТ СН'!$G$14+СВЦЭМ!$D$10+'СЕТ СН'!$G$6-'СЕТ СН'!$G$26</f>
        <v>1508.4884749299999</v>
      </c>
      <c r="J107" s="36">
        <f>SUMIFS(СВЦЭМ!$D$33:$D$776,СВЦЭМ!$A$33:$A$776,$A107,СВЦЭМ!$B$33:$B$776,J$83)+'СЕТ СН'!$G$14+СВЦЭМ!$D$10+'СЕТ СН'!$G$6-'СЕТ СН'!$G$26</f>
        <v>1460.12410282</v>
      </c>
      <c r="K107" s="36">
        <f>SUMIFS(СВЦЭМ!$D$33:$D$776,СВЦЭМ!$A$33:$A$776,$A107,СВЦЭМ!$B$33:$B$776,K$83)+'СЕТ СН'!$G$14+СВЦЭМ!$D$10+'СЕТ СН'!$G$6-'СЕТ СН'!$G$26</f>
        <v>1434.8447962</v>
      </c>
      <c r="L107" s="36">
        <f>SUMIFS(СВЦЭМ!$D$33:$D$776,СВЦЭМ!$A$33:$A$776,$A107,СВЦЭМ!$B$33:$B$776,L$83)+'СЕТ СН'!$G$14+СВЦЭМ!$D$10+'СЕТ СН'!$G$6-'СЕТ СН'!$G$26</f>
        <v>1409.8247073500002</v>
      </c>
      <c r="M107" s="36">
        <f>SUMIFS(СВЦЭМ!$D$33:$D$776,СВЦЭМ!$A$33:$A$776,$A107,СВЦЭМ!$B$33:$B$776,M$83)+'СЕТ СН'!$G$14+СВЦЭМ!$D$10+'СЕТ СН'!$G$6-'СЕТ СН'!$G$26</f>
        <v>1358.1850951500001</v>
      </c>
      <c r="N107" s="36">
        <f>SUMIFS(СВЦЭМ!$D$33:$D$776,СВЦЭМ!$A$33:$A$776,$A107,СВЦЭМ!$B$33:$B$776,N$83)+'СЕТ СН'!$G$14+СВЦЭМ!$D$10+'СЕТ СН'!$G$6-'СЕТ СН'!$G$26</f>
        <v>1316.66704516</v>
      </c>
      <c r="O107" s="36">
        <f>SUMIFS(СВЦЭМ!$D$33:$D$776,СВЦЭМ!$A$33:$A$776,$A107,СВЦЭМ!$B$33:$B$776,O$83)+'СЕТ СН'!$G$14+СВЦЭМ!$D$10+'СЕТ СН'!$G$6-'СЕТ СН'!$G$26</f>
        <v>1288.2154043400001</v>
      </c>
      <c r="P107" s="36">
        <f>SUMIFS(СВЦЭМ!$D$33:$D$776,СВЦЭМ!$A$33:$A$776,$A107,СВЦЭМ!$B$33:$B$776,P$83)+'СЕТ СН'!$G$14+СВЦЭМ!$D$10+'СЕТ СН'!$G$6-'СЕТ СН'!$G$26</f>
        <v>1293.7714293600002</v>
      </c>
      <c r="Q107" s="36">
        <f>SUMIFS(СВЦЭМ!$D$33:$D$776,СВЦЭМ!$A$33:$A$776,$A107,СВЦЭМ!$B$33:$B$776,Q$83)+'СЕТ СН'!$G$14+СВЦЭМ!$D$10+'СЕТ СН'!$G$6-'СЕТ СН'!$G$26</f>
        <v>1288.0866237999999</v>
      </c>
      <c r="R107" s="36">
        <f>SUMIFS(СВЦЭМ!$D$33:$D$776,СВЦЭМ!$A$33:$A$776,$A107,СВЦЭМ!$B$33:$B$776,R$83)+'СЕТ СН'!$G$14+СВЦЭМ!$D$10+'СЕТ СН'!$G$6-'СЕТ СН'!$G$26</f>
        <v>1288.1837427</v>
      </c>
      <c r="S107" s="36">
        <f>SUMIFS(СВЦЭМ!$D$33:$D$776,СВЦЭМ!$A$33:$A$776,$A107,СВЦЭМ!$B$33:$B$776,S$83)+'СЕТ СН'!$G$14+СВЦЭМ!$D$10+'СЕТ СН'!$G$6-'СЕТ СН'!$G$26</f>
        <v>1290.4502947999999</v>
      </c>
      <c r="T107" s="36">
        <f>SUMIFS(СВЦЭМ!$D$33:$D$776,СВЦЭМ!$A$33:$A$776,$A107,СВЦЭМ!$B$33:$B$776,T$83)+'СЕТ СН'!$G$14+СВЦЭМ!$D$10+'СЕТ СН'!$G$6-'СЕТ СН'!$G$26</f>
        <v>1293.24376347</v>
      </c>
      <c r="U107" s="36">
        <f>SUMIFS(СВЦЭМ!$D$33:$D$776,СВЦЭМ!$A$33:$A$776,$A107,СВЦЭМ!$B$33:$B$776,U$83)+'СЕТ СН'!$G$14+СВЦЭМ!$D$10+'СЕТ СН'!$G$6-'СЕТ СН'!$G$26</f>
        <v>1293.5837129500001</v>
      </c>
      <c r="V107" s="36">
        <f>SUMIFS(СВЦЭМ!$D$33:$D$776,СВЦЭМ!$A$33:$A$776,$A107,СВЦЭМ!$B$33:$B$776,V$83)+'СЕТ СН'!$G$14+СВЦЭМ!$D$10+'СЕТ СН'!$G$6-'СЕТ СН'!$G$26</f>
        <v>1286.2174097299999</v>
      </c>
      <c r="W107" s="36">
        <f>SUMIFS(СВЦЭМ!$D$33:$D$776,СВЦЭМ!$A$33:$A$776,$A107,СВЦЭМ!$B$33:$B$776,W$83)+'СЕТ СН'!$G$14+СВЦЭМ!$D$10+'СЕТ СН'!$G$6-'СЕТ СН'!$G$26</f>
        <v>1278.4778053999999</v>
      </c>
      <c r="X107" s="36">
        <f>SUMIFS(СВЦЭМ!$D$33:$D$776,СВЦЭМ!$A$33:$A$776,$A107,СВЦЭМ!$B$33:$B$776,X$83)+'СЕТ СН'!$G$14+СВЦЭМ!$D$10+'СЕТ СН'!$G$6-'СЕТ СН'!$G$26</f>
        <v>1307.4385190200001</v>
      </c>
      <c r="Y107" s="36">
        <f>SUMIFS(СВЦЭМ!$D$33:$D$776,СВЦЭМ!$A$33:$A$776,$A107,СВЦЭМ!$B$33:$B$776,Y$83)+'СЕТ СН'!$G$14+СВЦЭМ!$D$10+'СЕТ СН'!$G$6-'СЕТ СН'!$G$26</f>
        <v>1413.58053746</v>
      </c>
    </row>
    <row r="108" spans="1:25" ht="15.75" x14ac:dyDescent="0.2">
      <c r="A108" s="35">
        <f t="shared" si="2"/>
        <v>44068</v>
      </c>
      <c r="B108" s="36">
        <f>SUMIFS(СВЦЭМ!$D$33:$D$776,СВЦЭМ!$A$33:$A$776,$A108,СВЦЭМ!$B$33:$B$776,B$83)+'СЕТ СН'!$G$14+СВЦЭМ!$D$10+'СЕТ СН'!$G$6-'СЕТ СН'!$G$26</f>
        <v>1396.8223569300001</v>
      </c>
      <c r="C108" s="36">
        <f>SUMIFS(СВЦЭМ!$D$33:$D$776,СВЦЭМ!$A$33:$A$776,$A108,СВЦЭМ!$B$33:$B$776,C$83)+'СЕТ СН'!$G$14+СВЦЭМ!$D$10+'СЕТ СН'!$G$6-'СЕТ СН'!$G$26</f>
        <v>1430.8008632999999</v>
      </c>
      <c r="D108" s="36">
        <f>SUMIFS(СВЦЭМ!$D$33:$D$776,СВЦЭМ!$A$33:$A$776,$A108,СВЦЭМ!$B$33:$B$776,D$83)+'СЕТ СН'!$G$14+СВЦЭМ!$D$10+'СЕТ СН'!$G$6-'СЕТ СН'!$G$26</f>
        <v>1451.1530941400001</v>
      </c>
      <c r="E108" s="36">
        <f>SUMIFS(СВЦЭМ!$D$33:$D$776,СВЦЭМ!$A$33:$A$776,$A108,СВЦЭМ!$B$33:$B$776,E$83)+'СЕТ СН'!$G$14+СВЦЭМ!$D$10+'СЕТ СН'!$G$6-'СЕТ СН'!$G$26</f>
        <v>1455.4463210600002</v>
      </c>
      <c r="F108" s="36">
        <f>SUMIFS(СВЦЭМ!$D$33:$D$776,СВЦЭМ!$A$33:$A$776,$A108,СВЦЭМ!$B$33:$B$776,F$83)+'СЕТ СН'!$G$14+СВЦЭМ!$D$10+'СЕТ СН'!$G$6-'СЕТ СН'!$G$26</f>
        <v>1459.25969347</v>
      </c>
      <c r="G108" s="36">
        <f>SUMIFS(СВЦЭМ!$D$33:$D$776,СВЦЭМ!$A$33:$A$776,$A108,СВЦЭМ!$B$33:$B$776,G$83)+'СЕТ СН'!$G$14+СВЦЭМ!$D$10+'СЕТ СН'!$G$6-'СЕТ СН'!$G$26</f>
        <v>1450.7822968</v>
      </c>
      <c r="H108" s="36">
        <f>SUMIFS(СВЦЭМ!$D$33:$D$776,СВЦЭМ!$A$33:$A$776,$A108,СВЦЭМ!$B$33:$B$776,H$83)+'СЕТ СН'!$G$14+СВЦЭМ!$D$10+'СЕТ СН'!$G$6-'СЕТ СН'!$G$26</f>
        <v>1464.37695452</v>
      </c>
      <c r="I108" s="36">
        <f>SUMIFS(СВЦЭМ!$D$33:$D$776,СВЦЭМ!$A$33:$A$776,$A108,СВЦЭМ!$B$33:$B$776,I$83)+'СЕТ СН'!$G$14+СВЦЭМ!$D$10+'СЕТ СН'!$G$6-'СЕТ СН'!$G$26</f>
        <v>1494.4268541599999</v>
      </c>
      <c r="J108" s="36">
        <f>SUMIFS(СВЦЭМ!$D$33:$D$776,СВЦЭМ!$A$33:$A$776,$A108,СВЦЭМ!$B$33:$B$776,J$83)+'СЕТ СН'!$G$14+СВЦЭМ!$D$10+'СЕТ СН'!$G$6-'СЕТ СН'!$G$26</f>
        <v>1480.0073828300001</v>
      </c>
      <c r="K108" s="36">
        <f>SUMIFS(СВЦЭМ!$D$33:$D$776,СВЦЭМ!$A$33:$A$776,$A108,СВЦЭМ!$B$33:$B$776,K$83)+'СЕТ СН'!$G$14+СВЦЭМ!$D$10+'СЕТ СН'!$G$6-'СЕТ СН'!$G$26</f>
        <v>1444.64886533</v>
      </c>
      <c r="L108" s="36">
        <f>SUMIFS(СВЦЭМ!$D$33:$D$776,СВЦЭМ!$A$33:$A$776,$A108,СВЦЭМ!$B$33:$B$776,L$83)+'СЕТ СН'!$G$14+СВЦЭМ!$D$10+'СЕТ СН'!$G$6-'СЕТ СН'!$G$26</f>
        <v>1424.77059179</v>
      </c>
      <c r="M108" s="36">
        <f>SUMIFS(СВЦЭМ!$D$33:$D$776,СВЦЭМ!$A$33:$A$776,$A108,СВЦЭМ!$B$33:$B$776,M$83)+'СЕТ СН'!$G$14+СВЦЭМ!$D$10+'СЕТ СН'!$G$6-'СЕТ СН'!$G$26</f>
        <v>1357.77467649</v>
      </c>
      <c r="N108" s="36">
        <f>SUMIFS(СВЦЭМ!$D$33:$D$776,СВЦЭМ!$A$33:$A$776,$A108,СВЦЭМ!$B$33:$B$776,N$83)+'СЕТ СН'!$G$14+СВЦЭМ!$D$10+'СЕТ СН'!$G$6-'СЕТ СН'!$G$26</f>
        <v>1309.6573534700001</v>
      </c>
      <c r="O108" s="36">
        <f>SUMIFS(СВЦЭМ!$D$33:$D$776,СВЦЭМ!$A$33:$A$776,$A108,СВЦЭМ!$B$33:$B$776,O$83)+'СЕТ СН'!$G$14+СВЦЭМ!$D$10+'СЕТ СН'!$G$6-'СЕТ СН'!$G$26</f>
        <v>1284.3034117100001</v>
      </c>
      <c r="P108" s="36">
        <f>SUMIFS(СВЦЭМ!$D$33:$D$776,СВЦЭМ!$A$33:$A$776,$A108,СВЦЭМ!$B$33:$B$776,P$83)+'СЕТ СН'!$G$14+СВЦЭМ!$D$10+'СЕТ СН'!$G$6-'СЕТ СН'!$G$26</f>
        <v>1292.4759186800002</v>
      </c>
      <c r="Q108" s="36">
        <f>SUMIFS(СВЦЭМ!$D$33:$D$776,СВЦЭМ!$A$33:$A$776,$A108,СВЦЭМ!$B$33:$B$776,Q$83)+'СЕТ СН'!$G$14+СВЦЭМ!$D$10+'СЕТ СН'!$G$6-'СЕТ СН'!$G$26</f>
        <v>1289.45635668</v>
      </c>
      <c r="R108" s="36">
        <f>SUMIFS(СВЦЭМ!$D$33:$D$776,СВЦЭМ!$A$33:$A$776,$A108,СВЦЭМ!$B$33:$B$776,R$83)+'СЕТ СН'!$G$14+СВЦЭМ!$D$10+'СЕТ СН'!$G$6-'СЕТ СН'!$G$26</f>
        <v>1286.2331671699999</v>
      </c>
      <c r="S108" s="36">
        <f>SUMIFS(СВЦЭМ!$D$33:$D$776,СВЦЭМ!$A$33:$A$776,$A108,СВЦЭМ!$B$33:$B$776,S$83)+'СЕТ СН'!$G$14+СВЦЭМ!$D$10+'СЕТ СН'!$G$6-'СЕТ СН'!$G$26</f>
        <v>1289.5042064100001</v>
      </c>
      <c r="T108" s="36">
        <f>SUMIFS(СВЦЭМ!$D$33:$D$776,СВЦЭМ!$A$33:$A$776,$A108,СВЦЭМ!$B$33:$B$776,T$83)+'СЕТ СН'!$G$14+СВЦЭМ!$D$10+'СЕТ СН'!$G$6-'СЕТ СН'!$G$26</f>
        <v>1289.94975686</v>
      </c>
      <c r="U108" s="36">
        <f>SUMIFS(СВЦЭМ!$D$33:$D$776,СВЦЭМ!$A$33:$A$776,$A108,СВЦЭМ!$B$33:$B$776,U$83)+'СЕТ СН'!$G$14+СВЦЭМ!$D$10+'СЕТ СН'!$G$6-'СЕТ СН'!$G$26</f>
        <v>1284.9722788300001</v>
      </c>
      <c r="V108" s="36">
        <f>SUMIFS(СВЦЭМ!$D$33:$D$776,СВЦЭМ!$A$33:$A$776,$A108,СВЦЭМ!$B$33:$B$776,V$83)+'СЕТ СН'!$G$14+СВЦЭМ!$D$10+'СЕТ СН'!$G$6-'СЕТ СН'!$G$26</f>
        <v>1264.9773569700001</v>
      </c>
      <c r="W108" s="36">
        <f>SUMIFS(СВЦЭМ!$D$33:$D$776,СВЦЭМ!$A$33:$A$776,$A108,СВЦЭМ!$B$33:$B$776,W$83)+'СЕТ СН'!$G$14+СВЦЭМ!$D$10+'СЕТ СН'!$G$6-'СЕТ СН'!$G$26</f>
        <v>1246.01857668</v>
      </c>
      <c r="X108" s="36">
        <f>SUMIFS(СВЦЭМ!$D$33:$D$776,СВЦЭМ!$A$33:$A$776,$A108,СВЦЭМ!$B$33:$B$776,X$83)+'СЕТ СН'!$G$14+СВЦЭМ!$D$10+'СЕТ СН'!$G$6-'СЕТ СН'!$G$26</f>
        <v>1268.77258284</v>
      </c>
      <c r="Y108" s="36">
        <f>SUMIFS(СВЦЭМ!$D$33:$D$776,СВЦЭМ!$A$33:$A$776,$A108,СВЦЭМ!$B$33:$B$776,Y$83)+'СЕТ СН'!$G$14+СВЦЭМ!$D$10+'СЕТ СН'!$G$6-'СЕТ СН'!$G$26</f>
        <v>1367.22214904</v>
      </c>
    </row>
    <row r="109" spans="1:25" ht="15.75" x14ac:dyDescent="0.2">
      <c r="A109" s="35">
        <f t="shared" si="2"/>
        <v>44069</v>
      </c>
      <c r="B109" s="36">
        <f>SUMIFS(СВЦЭМ!$D$33:$D$776,СВЦЭМ!$A$33:$A$776,$A109,СВЦЭМ!$B$33:$B$776,B$83)+'СЕТ СН'!$G$14+СВЦЭМ!$D$10+'СЕТ СН'!$G$6-'СЕТ СН'!$G$26</f>
        <v>1406.38098747</v>
      </c>
      <c r="C109" s="36">
        <f>SUMIFS(СВЦЭМ!$D$33:$D$776,СВЦЭМ!$A$33:$A$776,$A109,СВЦЭМ!$B$33:$B$776,C$83)+'СЕТ СН'!$G$14+СВЦЭМ!$D$10+'СЕТ СН'!$G$6-'СЕТ СН'!$G$26</f>
        <v>1441.82332821</v>
      </c>
      <c r="D109" s="36">
        <f>SUMIFS(СВЦЭМ!$D$33:$D$776,СВЦЭМ!$A$33:$A$776,$A109,СВЦЭМ!$B$33:$B$776,D$83)+'СЕТ СН'!$G$14+СВЦЭМ!$D$10+'СЕТ СН'!$G$6-'СЕТ СН'!$G$26</f>
        <v>1460.3208653699999</v>
      </c>
      <c r="E109" s="36">
        <f>SUMIFS(СВЦЭМ!$D$33:$D$776,СВЦЭМ!$A$33:$A$776,$A109,СВЦЭМ!$B$33:$B$776,E$83)+'СЕТ СН'!$G$14+СВЦЭМ!$D$10+'СЕТ СН'!$G$6-'СЕТ СН'!$G$26</f>
        <v>1466.6129840600001</v>
      </c>
      <c r="F109" s="36">
        <f>SUMIFS(СВЦЭМ!$D$33:$D$776,СВЦЭМ!$A$33:$A$776,$A109,СВЦЭМ!$B$33:$B$776,F$83)+'СЕТ СН'!$G$14+СВЦЭМ!$D$10+'СЕТ СН'!$G$6-'СЕТ СН'!$G$26</f>
        <v>1464.69096309</v>
      </c>
      <c r="G109" s="36">
        <f>SUMIFS(СВЦЭМ!$D$33:$D$776,СВЦЭМ!$A$33:$A$776,$A109,СВЦЭМ!$B$33:$B$776,G$83)+'СЕТ СН'!$G$14+СВЦЭМ!$D$10+'СЕТ СН'!$G$6-'СЕТ СН'!$G$26</f>
        <v>1463.52780446</v>
      </c>
      <c r="H109" s="36">
        <f>SUMIFS(СВЦЭМ!$D$33:$D$776,СВЦЭМ!$A$33:$A$776,$A109,СВЦЭМ!$B$33:$B$776,H$83)+'СЕТ СН'!$G$14+СВЦЭМ!$D$10+'СЕТ СН'!$G$6-'СЕТ СН'!$G$26</f>
        <v>1468.4733965999999</v>
      </c>
      <c r="I109" s="36">
        <f>SUMIFS(СВЦЭМ!$D$33:$D$776,СВЦЭМ!$A$33:$A$776,$A109,СВЦЭМ!$B$33:$B$776,I$83)+'СЕТ СН'!$G$14+СВЦЭМ!$D$10+'СЕТ СН'!$G$6-'СЕТ СН'!$G$26</f>
        <v>1492.79273001</v>
      </c>
      <c r="J109" s="36">
        <f>SUMIFS(СВЦЭМ!$D$33:$D$776,СВЦЭМ!$A$33:$A$776,$A109,СВЦЭМ!$B$33:$B$776,J$83)+'СЕТ СН'!$G$14+СВЦЭМ!$D$10+'СЕТ СН'!$G$6-'СЕТ СН'!$G$26</f>
        <v>1470.9478194799999</v>
      </c>
      <c r="K109" s="36">
        <f>SUMIFS(СВЦЭМ!$D$33:$D$776,СВЦЭМ!$A$33:$A$776,$A109,СВЦЭМ!$B$33:$B$776,K$83)+'СЕТ СН'!$G$14+СВЦЭМ!$D$10+'СЕТ СН'!$G$6-'СЕТ СН'!$G$26</f>
        <v>1390.2117952600001</v>
      </c>
      <c r="L109" s="36">
        <f>SUMIFS(СВЦЭМ!$D$33:$D$776,СВЦЭМ!$A$33:$A$776,$A109,СВЦЭМ!$B$33:$B$776,L$83)+'СЕТ СН'!$G$14+СВЦЭМ!$D$10+'СЕТ СН'!$G$6-'СЕТ СН'!$G$26</f>
        <v>1371.12871812</v>
      </c>
      <c r="M109" s="36">
        <f>SUMIFS(СВЦЭМ!$D$33:$D$776,СВЦЭМ!$A$33:$A$776,$A109,СВЦЭМ!$B$33:$B$776,M$83)+'СЕТ СН'!$G$14+СВЦЭМ!$D$10+'СЕТ СН'!$G$6-'СЕТ СН'!$G$26</f>
        <v>1310.0819959999999</v>
      </c>
      <c r="N109" s="36">
        <f>SUMIFS(СВЦЭМ!$D$33:$D$776,СВЦЭМ!$A$33:$A$776,$A109,СВЦЭМ!$B$33:$B$776,N$83)+'СЕТ СН'!$G$14+СВЦЭМ!$D$10+'СЕТ СН'!$G$6-'СЕТ СН'!$G$26</f>
        <v>1263.5374530399999</v>
      </c>
      <c r="O109" s="36">
        <f>SUMIFS(СВЦЭМ!$D$33:$D$776,СВЦЭМ!$A$33:$A$776,$A109,СВЦЭМ!$B$33:$B$776,O$83)+'СЕТ СН'!$G$14+СВЦЭМ!$D$10+'СЕТ СН'!$G$6-'СЕТ СН'!$G$26</f>
        <v>1240.2702239</v>
      </c>
      <c r="P109" s="36">
        <f>SUMIFS(СВЦЭМ!$D$33:$D$776,СВЦЭМ!$A$33:$A$776,$A109,СВЦЭМ!$B$33:$B$776,P$83)+'СЕТ СН'!$G$14+СВЦЭМ!$D$10+'СЕТ СН'!$G$6-'СЕТ СН'!$G$26</f>
        <v>1240.2078894800002</v>
      </c>
      <c r="Q109" s="36">
        <f>SUMIFS(СВЦЭМ!$D$33:$D$776,СВЦЭМ!$A$33:$A$776,$A109,СВЦЭМ!$B$33:$B$776,Q$83)+'СЕТ СН'!$G$14+СВЦЭМ!$D$10+'СЕТ СН'!$G$6-'СЕТ СН'!$G$26</f>
        <v>1236.7247752000001</v>
      </c>
      <c r="R109" s="36">
        <f>SUMIFS(СВЦЭМ!$D$33:$D$776,СВЦЭМ!$A$33:$A$776,$A109,СВЦЭМ!$B$33:$B$776,R$83)+'СЕТ СН'!$G$14+СВЦЭМ!$D$10+'СЕТ СН'!$G$6-'СЕТ СН'!$G$26</f>
        <v>1241.9612840499999</v>
      </c>
      <c r="S109" s="36">
        <f>SUMIFS(СВЦЭМ!$D$33:$D$776,СВЦЭМ!$A$33:$A$776,$A109,СВЦЭМ!$B$33:$B$776,S$83)+'СЕТ СН'!$G$14+СВЦЭМ!$D$10+'СЕТ СН'!$G$6-'СЕТ СН'!$G$26</f>
        <v>1245.0468227700001</v>
      </c>
      <c r="T109" s="36">
        <f>SUMIFS(СВЦЭМ!$D$33:$D$776,СВЦЭМ!$A$33:$A$776,$A109,СВЦЭМ!$B$33:$B$776,T$83)+'СЕТ СН'!$G$14+СВЦЭМ!$D$10+'СЕТ СН'!$G$6-'СЕТ СН'!$G$26</f>
        <v>1237.3248447000001</v>
      </c>
      <c r="U109" s="36">
        <f>SUMIFS(СВЦЭМ!$D$33:$D$776,СВЦЭМ!$A$33:$A$776,$A109,СВЦЭМ!$B$33:$B$776,U$83)+'СЕТ СН'!$G$14+СВЦЭМ!$D$10+'СЕТ СН'!$G$6-'СЕТ СН'!$G$26</f>
        <v>1240.5822171099999</v>
      </c>
      <c r="V109" s="36">
        <f>SUMIFS(СВЦЭМ!$D$33:$D$776,СВЦЭМ!$A$33:$A$776,$A109,СВЦЭМ!$B$33:$B$776,V$83)+'СЕТ СН'!$G$14+СВЦЭМ!$D$10+'СЕТ СН'!$G$6-'СЕТ СН'!$G$26</f>
        <v>1247.5298045300001</v>
      </c>
      <c r="W109" s="36">
        <f>SUMIFS(СВЦЭМ!$D$33:$D$776,СВЦЭМ!$A$33:$A$776,$A109,СВЦЭМ!$B$33:$B$776,W$83)+'СЕТ СН'!$G$14+СВЦЭМ!$D$10+'СЕТ СН'!$G$6-'СЕТ СН'!$G$26</f>
        <v>1254.1492101899998</v>
      </c>
      <c r="X109" s="36">
        <f>SUMIFS(СВЦЭМ!$D$33:$D$776,СВЦЭМ!$A$33:$A$776,$A109,СВЦЭМ!$B$33:$B$776,X$83)+'СЕТ СН'!$G$14+СВЦЭМ!$D$10+'СЕТ СН'!$G$6-'СЕТ СН'!$G$26</f>
        <v>1275.2585988000001</v>
      </c>
      <c r="Y109" s="36">
        <f>SUMIFS(СВЦЭМ!$D$33:$D$776,СВЦЭМ!$A$33:$A$776,$A109,СВЦЭМ!$B$33:$B$776,Y$83)+'СЕТ СН'!$G$14+СВЦЭМ!$D$10+'СЕТ СН'!$G$6-'СЕТ СН'!$G$26</f>
        <v>1368.2857168400001</v>
      </c>
    </row>
    <row r="110" spans="1:25" ht="15.75" x14ac:dyDescent="0.2">
      <c r="A110" s="35">
        <f t="shared" si="2"/>
        <v>44070</v>
      </c>
      <c r="B110" s="36">
        <f>SUMIFS(СВЦЭМ!$D$33:$D$776,СВЦЭМ!$A$33:$A$776,$A110,СВЦЭМ!$B$33:$B$776,B$83)+'СЕТ СН'!$G$14+СВЦЭМ!$D$10+'СЕТ СН'!$G$6-'СЕТ СН'!$G$26</f>
        <v>1302.9734762100002</v>
      </c>
      <c r="C110" s="36">
        <f>SUMIFS(СВЦЭМ!$D$33:$D$776,СВЦЭМ!$A$33:$A$776,$A110,СВЦЭМ!$B$33:$B$776,C$83)+'СЕТ СН'!$G$14+СВЦЭМ!$D$10+'СЕТ СН'!$G$6-'СЕТ СН'!$G$26</f>
        <v>1404.1586550100001</v>
      </c>
      <c r="D110" s="36">
        <f>SUMIFS(СВЦЭМ!$D$33:$D$776,СВЦЭМ!$A$33:$A$776,$A110,СВЦЭМ!$B$33:$B$776,D$83)+'СЕТ СН'!$G$14+СВЦЭМ!$D$10+'СЕТ СН'!$G$6-'СЕТ СН'!$G$26</f>
        <v>1497.6252870200001</v>
      </c>
      <c r="E110" s="36">
        <f>SUMIFS(СВЦЭМ!$D$33:$D$776,СВЦЭМ!$A$33:$A$776,$A110,СВЦЭМ!$B$33:$B$776,E$83)+'СЕТ СН'!$G$14+СВЦЭМ!$D$10+'СЕТ СН'!$G$6-'СЕТ СН'!$G$26</f>
        <v>1516.3195031400001</v>
      </c>
      <c r="F110" s="36">
        <f>SUMIFS(СВЦЭМ!$D$33:$D$776,СВЦЭМ!$A$33:$A$776,$A110,СВЦЭМ!$B$33:$B$776,F$83)+'СЕТ СН'!$G$14+СВЦЭМ!$D$10+'СЕТ СН'!$G$6-'СЕТ СН'!$G$26</f>
        <v>1523.3712671799999</v>
      </c>
      <c r="G110" s="36">
        <f>SUMIFS(СВЦЭМ!$D$33:$D$776,СВЦЭМ!$A$33:$A$776,$A110,СВЦЭМ!$B$33:$B$776,G$83)+'СЕТ СН'!$G$14+СВЦЭМ!$D$10+'СЕТ СН'!$G$6-'СЕТ СН'!$G$26</f>
        <v>1516.1665477500001</v>
      </c>
      <c r="H110" s="36">
        <f>SUMIFS(СВЦЭМ!$D$33:$D$776,СВЦЭМ!$A$33:$A$776,$A110,СВЦЭМ!$B$33:$B$776,H$83)+'СЕТ СН'!$G$14+СВЦЭМ!$D$10+'СЕТ СН'!$G$6-'СЕТ СН'!$G$26</f>
        <v>1474.8718661400001</v>
      </c>
      <c r="I110" s="36">
        <f>SUMIFS(СВЦЭМ!$D$33:$D$776,СВЦЭМ!$A$33:$A$776,$A110,СВЦЭМ!$B$33:$B$776,I$83)+'СЕТ СН'!$G$14+СВЦЭМ!$D$10+'СЕТ СН'!$G$6-'СЕТ СН'!$G$26</f>
        <v>1395.6510032199999</v>
      </c>
      <c r="J110" s="36">
        <f>SUMIFS(СВЦЭМ!$D$33:$D$776,СВЦЭМ!$A$33:$A$776,$A110,СВЦЭМ!$B$33:$B$776,J$83)+'СЕТ СН'!$G$14+СВЦЭМ!$D$10+'СЕТ СН'!$G$6-'СЕТ СН'!$G$26</f>
        <v>1348.5016066799999</v>
      </c>
      <c r="K110" s="36">
        <f>SUMIFS(СВЦЭМ!$D$33:$D$776,СВЦЭМ!$A$33:$A$776,$A110,СВЦЭМ!$B$33:$B$776,K$83)+'СЕТ СН'!$G$14+СВЦЭМ!$D$10+'СЕТ СН'!$G$6-'СЕТ СН'!$G$26</f>
        <v>1318.3541816699999</v>
      </c>
      <c r="L110" s="36">
        <f>SUMIFS(СВЦЭМ!$D$33:$D$776,СВЦЭМ!$A$33:$A$776,$A110,СВЦЭМ!$B$33:$B$776,L$83)+'СЕТ СН'!$G$14+СВЦЭМ!$D$10+'СЕТ СН'!$G$6-'СЕТ СН'!$G$26</f>
        <v>1316.3997320799999</v>
      </c>
      <c r="M110" s="36">
        <f>SUMIFS(СВЦЭМ!$D$33:$D$776,СВЦЭМ!$A$33:$A$776,$A110,СВЦЭМ!$B$33:$B$776,M$83)+'СЕТ СН'!$G$14+СВЦЭМ!$D$10+'СЕТ СН'!$G$6-'СЕТ СН'!$G$26</f>
        <v>1319.90539642</v>
      </c>
      <c r="N110" s="36">
        <f>SUMIFS(СВЦЭМ!$D$33:$D$776,СВЦЭМ!$A$33:$A$776,$A110,СВЦЭМ!$B$33:$B$776,N$83)+'СЕТ СН'!$G$14+СВЦЭМ!$D$10+'СЕТ СН'!$G$6-'СЕТ СН'!$G$26</f>
        <v>1311.86708959</v>
      </c>
      <c r="O110" s="36">
        <f>SUMIFS(СВЦЭМ!$D$33:$D$776,СВЦЭМ!$A$33:$A$776,$A110,СВЦЭМ!$B$33:$B$776,O$83)+'СЕТ СН'!$G$14+СВЦЭМ!$D$10+'СЕТ СН'!$G$6-'СЕТ СН'!$G$26</f>
        <v>1310.36440582</v>
      </c>
      <c r="P110" s="36">
        <f>SUMIFS(СВЦЭМ!$D$33:$D$776,СВЦЭМ!$A$33:$A$776,$A110,СВЦЭМ!$B$33:$B$776,P$83)+'СЕТ СН'!$G$14+СВЦЭМ!$D$10+'СЕТ СН'!$G$6-'СЕТ СН'!$G$26</f>
        <v>1317.8878388799999</v>
      </c>
      <c r="Q110" s="36">
        <f>SUMIFS(СВЦЭМ!$D$33:$D$776,СВЦЭМ!$A$33:$A$776,$A110,СВЦЭМ!$B$33:$B$776,Q$83)+'СЕТ СН'!$G$14+СВЦЭМ!$D$10+'СЕТ СН'!$G$6-'СЕТ СН'!$G$26</f>
        <v>1318.47838303</v>
      </c>
      <c r="R110" s="36">
        <f>SUMIFS(СВЦЭМ!$D$33:$D$776,СВЦЭМ!$A$33:$A$776,$A110,СВЦЭМ!$B$33:$B$776,R$83)+'СЕТ СН'!$G$14+СВЦЭМ!$D$10+'СЕТ СН'!$G$6-'СЕТ СН'!$G$26</f>
        <v>1310.4519600200001</v>
      </c>
      <c r="S110" s="36">
        <f>SUMIFS(СВЦЭМ!$D$33:$D$776,СВЦЭМ!$A$33:$A$776,$A110,СВЦЭМ!$B$33:$B$776,S$83)+'СЕТ СН'!$G$14+СВЦЭМ!$D$10+'СЕТ СН'!$G$6-'СЕТ СН'!$G$26</f>
        <v>1311.57298315</v>
      </c>
      <c r="T110" s="36">
        <f>SUMIFS(СВЦЭМ!$D$33:$D$776,СВЦЭМ!$A$33:$A$776,$A110,СВЦЭМ!$B$33:$B$776,T$83)+'СЕТ СН'!$G$14+СВЦЭМ!$D$10+'СЕТ СН'!$G$6-'СЕТ СН'!$G$26</f>
        <v>1306.3789214399999</v>
      </c>
      <c r="U110" s="36">
        <f>SUMIFS(СВЦЭМ!$D$33:$D$776,СВЦЭМ!$A$33:$A$776,$A110,СВЦЭМ!$B$33:$B$776,U$83)+'СЕТ СН'!$G$14+СВЦЭМ!$D$10+'СЕТ СН'!$G$6-'СЕТ СН'!$G$26</f>
        <v>1311.8048028799999</v>
      </c>
      <c r="V110" s="36">
        <f>SUMIFS(СВЦЭМ!$D$33:$D$776,СВЦЭМ!$A$33:$A$776,$A110,СВЦЭМ!$B$33:$B$776,V$83)+'СЕТ СН'!$G$14+СВЦЭМ!$D$10+'СЕТ СН'!$G$6-'СЕТ СН'!$G$26</f>
        <v>1324.83182921</v>
      </c>
      <c r="W110" s="36">
        <f>SUMIFS(СВЦЭМ!$D$33:$D$776,СВЦЭМ!$A$33:$A$776,$A110,СВЦЭМ!$B$33:$B$776,W$83)+'СЕТ СН'!$G$14+СВЦЭМ!$D$10+'СЕТ СН'!$G$6-'СЕТ СН'!$G$26</f>
        <v>1324.4620576500001</v>
      </c>
      <c r="X110" s="36">
        <f>SUMIFS(СВЦЭМ!$D$33:$D$776,СВЦЭМ!$A$33:$A$776,$A110,СВЦЭМ!$B$33:$B$776,X$83)+'СЕТ СН'!$G$14+СВЦЭМ!$D$10+'СЕТ СН'!$G$6-'СЕТ СН'!$G$26</f>
        <v>1298.1509969399999</v>
      </c>
      <c r="Y110" s="36">
        <f>SUMIFS(СВЦЭМ!$D$33:$D$776,СВЦЭМ!$A$33:$A$776,$A110,СВЦЭМ!$B$33:$B$776,Y$83)+'СЕТ СН'!$G$14+СВЦЭМ!$D$10+'СЕТ СН'!$G$6-'СЕТ СН'!$G$26</f>
        <v>1329.04576847</v>
      </c>
    </row>
    <row r="111" spans="1:25" ht="15.75" x14ac:dyDescent="0.2">
      <c r="A111" s="35">
        <f t="shared" si="2"/>
        <v>44071</v>
      </c>
      <c r="B111" s="36">
        <f>SUMIFS(СВЦЭМ!$D$33:$D$776,СВЦЭМ!$A$33:$A$776,$A111,СВЦЭМ!$B$33:$B$776,B$83)+'СЕТ СН'!$G$14+СВЦЭМ!$D$10+'СЕТ СН'!$G$6-'СЕТ СН'!$G$26</f>
        <v>1452.3860663</v>
      </c>
      <c r="C111" s="36">
        <f>SUMIFS(СВЦЭМ!$D$33:$D$776,СВЦЭМ!$A$33:$A$776,$A111,СВЦЭМ!$B$33:$B$776,C$83)+'СЕТ СН'!$G$14+СВЦЭМ!$D$10+'СЕТ СН'!$G$6-'СЕТ СН'!$G$26</f>
        <v>1470.9020281600001</v>
      </c>
      <c r="D111" s="36">
        <f>SUMIFS(СВЦЭМ!$D$33:$D$776,СВЦЭМ!$A$33:$A$776,$A111,СВЦЭМ!$B$33:$B$776,D$83)+'СЕТ СН'!$G$14+СВЦЭМ!$D$10+'СЕТ СН'!$G$6-'СЕТ СН'!$G$26</f>
        <v>1501.5347819799999</v>
      </c>
      <c r="E111" s="36">
        <f>SUMIFS(СВЦЭМ!$D$33:$D$776,СВЦЭМ!$A$33:$A$776,$A111,СВЦЭМ!$B$33:$B$776,E$83)+'СЕТ СН'!$G$14+СВЦЭМ!$D$10+'СЕТ СН'!$G$6-'СЕТ СН'!$G$26</f>
        <v>1514.48596804</v>
      </c>
      <c r="F111" s="36">
        <f>SUMIFS(СВЦЭМ!$D$33:$D$776,СВЦЭМ!$A$33:$A$776,$A111,СВЦЭМ!$B$33:$B$776,F$83)+'СЕТ СН'!$G$14+СВЦЭМ!$D$10+'СЕТ СН'!$G$6-'СЕТ СН'!$G$26</f>
        <v>1524.72176302</v>
      </c>
      <c r="G111" s="36">
        <f>SUMIFS(СВЦЭМ!$D$33:$D$776,СВЦЭМ!$A$33:$A$776,$A111,СВЦЭМ!$B$33:$B$776,G$83)+'СЕТ СН'!$G$14+СВЦЭМ!$D$10+'СЕТ СН'!$G$6-'СЕТ СН'!$G$26</f>
        <v>1504.4434097600001</v>
      </c>
      <c r="H111" s="36">
        <f>SUMIFS(СВЦЭМ!$D$33:$D$776,СВЦЭМ!$A$33:$A$776,$A111,СВЦЭМ!$B$33:$B$776,H$83)+'СЕТ СН'!$G$14+СВЦЭМ!$D$10+'СЕТ СН'!$G$6-'СЕТ СН'!$G$26</f>
        <v>1469.2887783199999</v>
      </c>
      <c r="I111" s="36">
        <f>SUMIFS(СВЦЭМ!$D$33:$D$776,СВЦЭМ!$A$33:$A$776,$A111,СВЦЭМ!$B$33:$B$776,I$83)+'СЕТ СН'!$G$14+СВЦЭМ!$D$10+'СЕТ СН'!$G$6-'СЕТ СН'!$G$26</f>
        <v>1413.24875922</v>
      </c>
      <c r="J111" s="36">
        <f>SUMIFS(СВЦЭМ!$D$33:$D$776,СВЦЭМ!$A$33:$A$776,$A111,СВЦЭМ!$B$33:$B$776,J$83)+'СЕТ СН'!$G$14+СВЦЭМ!$D$10+'СЕТ СН'!$G$6-'СЕТ СН'!$G$26</f>
        <v>1351.9942412800001</v>
      </c>
      <c r="K111" s="36">
        <f>SUMIFS(СВЦЭМ!$D$33:$D$776,СВЦЭМ!$A$33:$A$776,$A111,СВЦЭМ!$B$33:$B$776,K$83)+'СЕТ СН'!$G$14+СВЦЭМ!$D$10+'СЕТ СН'!$G$6-'СЕТ СН'!$G$26</f>
        <v>1324.1819011600001</v>
      </c>
      <c r="L111" s="36">
        <f>SUMIFS(СВЦЭМ!$D$33:$D$776,СВЦЭМ!$A$33:$A$776,$A111,СВЦЭМ!$B$33:$B$776,L$83)+'СЕТ СН'!$G$14+СВЦЭМ!$D$10+'СЕТ СН'!$G$6-'СЕТ СН'!$G$26</f>
        <v>1316.89152283</v>
      </c>
      <c r="M111" s="36">
        <f>SUMIFS(СВЦЭМ!$D$33:$D$776,СВЦЭМ!$A$33:$A$776,$A111,СВЦЭМ!$B$33:$B$776,M$83)+'СЕТ СН'!$G$14+СВЦЭМ!$D$10+'СЕТ СН'!$G$6-'СЕТ СН'!$G$26</f>
        <v>1320.2115214400001</v>
      </c>
      <c r="N111" s="36">
        <f>SUMIFS(СВЦЭМ!$D$33:$D$776,СВЦЭМ!$A$33:$A$776,$A111,СВЦЭМ!$B$33:$B$776,N$83)+'СЕТ СН'!$G$14+СВЦЭМ!$D$10+'СЕТ СН'!$G$6-'СЕТ СН'!$G$26</f>
        <v>1320.7826824799999</v>
      </c>
      <c r="O111" s="36">
        <f>SUMIFS(СВЦЭМ!$D$33:$D$776,СВЦЭМ!$A$33:$A$776,$A111,СВЦЭМ!$B$33:$B$776,O$83)+'СЕТ СН'!$G$14+СВЦЭМ!$D$10+'СЕТ СН'!$G$6-'СЕТ СН'!$G$26</f>
        <v>1315.270362</v>
      </c>
      <c r="P111" s="36">
        <f>SUMIFS(СВЦЭМ!$D$33:$D$776,СВЦЭМ!$A$33:$A$776,$A111,СВЦЭМ!$B$33:$B$776,P$83)+'СЕТ СН'!$G$14+СВЦЭМ!$D$10+'СЕТ СН'!$G$6-'СЕТ СН'!$G$26</f>
        <v>1316.9986859599999</v>
      </c>
      <c r="Q111" s="36">
        <f>SUMIFS(СВЦЭМ!$D$33:$D$776,СВЦЭМ!$A$33:$A$776,$A111,СВЦЭМ!$B$33:$B$776,Q$83)+'СЕТ СН'!$G$14+СВЦЭМ!$D$10+'СЕТ СН'!$G$6-'СЕТ СН'!$G$26</f>
        <v>1329.6483932599999</v>
      </c>
      <c r="R111" s="36">
        <f>SUMIFS(СВЦЭМ!$D$33:$D$776,СВЦЭМ!$A$33:$A$776,$A111,СВЦЭМ!$B$33:$B$776,R$83)+'СЕТ СН'!$G$14+СВЦЭМ!$D$10+'СЕТ СН'!$G$6-'СЕТ СН'!$G$26</f>
        <v>1326.08288588</v>
      </c>
      <c r="S111" s="36">
        <f>SUMIFS(СВЦЭМ!$D$33:$D$776,СВЦЭМ!$A$33:$A$776,$A111,СВЦЭМ!$B$33:$B$776,S$83)+'СЕТ СН'!$G$14+СВЦЭМ!$D$10+'СЕТ СН'!$G$6-'СЕТ СН'!$G$26</f>
        <v>1328.4451690599999</v>
      </c>
      <c r="T111" s="36">
        <f>SUMIFS(СВЦЭМ!$D$33:$D$776,СВЦЭМ!$A$33:$A$776,$A111,СВЦЭМ!$B$33:$B$776,T$83)+'СЕТ СН'!$G$14+СВЦЭМ!$D$10+'СЕТ СН'!$G$6-'СЕТ СН'!$G$26</f>
        <v>1324.3939825500001</v>
      </c>
      <c r="U111" s="36">
        <f>SUMIFS(СВЦЭМ!$D$33:$D$776,СВЦЭМ!$A$33:$A$776,$A111,СВЦЭМ!$B$33:$B$776,U$83)+'СЕТ СН'!$G$14+СВЦЭМ!$D$10+'СЕТ СН'!$G$6-'СЕТ СН'!$G$26</f>
        <v>1317.7872078099999</v>
      </c>
      <c r="V111" s="36">
        <f>SUMIFS(СВЦЭМ!$D$33:$D$776,СВЦЭМ!$A$33:$A$776,$A111,СВЦЭМ!$B$33:$B$776,V$83)+'СЕТ СН'!$G$14+СВЦЭМ!$D$10+'СЕТ СН'!$G$6-'СЕТ СН'!$G$26</f>
        <v>1293.8179345399999</v>
      </c>
      <c r="W111" s="36">
        <f>SUMIFS(СВЦЭМ!$D$33:$D$776,СВЦЭМ!$A$33:$A$776,$A111,СВЦЭМ!$B$33:$B$776,W$83)+'СЕТ СН'!$G$14+СВЦЭМ!$D$10+'СЕТ СН'!$G$6-'СЕТ СН'!$G$26</f>
        <v>1292.2273474900001</v>
      </c>
      <c r="X111" s="36">
        <f>SUMIFS(СВЦЭМ!$D$33:$D$776,СВЦЭМ!$A$33:$A$776,$A111,СВЦЭМ!$B$33:$B$776,X$83)+'СЕТ СН'!$G$14+СВЦЭМ!$D$10+'СЕТ СН'!$G$6-'СЕТ СН'!$G$26</f>
        <v>1341.8528394099999</v>
      </c>
      <c r="Y111" s="36">
        <f>SUMIFS(СВЦЭМ!$D$33:$D$776,СВЦЭМ!$A$33:$A$776,$A111,СВЦЭМ!$B$33:$B$776,Y$83)+'СЕТ СН'!$G$14+СВЦЭМ!$D$10+'СЕТ СН'!$G$6-'СЕТ СН'!$G$26</f>
        <v>1390.31909552</v>
      </c>
    </row>
    <row r="112" spans="1:25" ht="15.75" x14ac:dyDescent="0.2">
      <c r="A112" s="35">
        <f t="shared" si="2"/>
        <v>44072</v>
      </c>
      <c r="B112" s="36">
        <f>SUMIFS(СВЦЭМ!$D$33:$D$776,СВЦЭМ!$A$33:$A$776,$A112,СВЦЭМ!$B$33:$B$776,B$83)+'СЕТ СН'!$G$14+СВЦЭМ!$D$10+'СЕТ СН'!$G$6-'СЕТ СН'!$G$26</f>
        <v>1451.8579785299999</v>
      </c>
      <c r="C112" s="36">
        <f>SUMIFS(СВЦЭМ!$D$33:$D$776,СВЦЭМ!$A$33:$A$776,$A112,СВЦЭМ!$B$33:$B$776,C$83)+'СЕТ СН'!$G$14+СВЦЭМ!$D$10+'СЕТ СН'!$G$6-'СЕТ СН'!$G$26</f>
        <v>1498.2083390500002</v>
      </c>
      <c r="D112" s="36">
        <f>SUMIFS(СВЦЭМ!$D$33:$D$776,СВЦЭМ!$A$33:$A$776,$A112,СВЦЭМ!$B$33:$B$776,D$83)+'СЕТ СН'!$G$14+СВЦЭМ!$D$10+'СЕТ СН'!$G$6-'СЕТ СН'!$G$26</f>
        <v>1535.3576008499999</v>
      </c>
      <c r="E112" s="36">
        <f>SUMIFS(СВЦЭМ!$D$33:$D$776,СВЦЭМ!$A$33:$A$776,$A112,СВЦЭМ!$B$33:$B$776,E$83)+'СЕТ СН'!$G$14+СВЦЭМ!$D$10+'СЕТ СН'!$G$6-'СЕТ СН'!$G$26</f>
        <v>1550.8191793400001</v>
      </c>
      <c r="F112" s="36">
        <f>SUMIFS(СВЦЭМ!$D$33:$D$776,СВЦЭМ!$A$33:$A$776,$A112,СВЦЭМ!$B$33:$B$776,F$83)+'СЕТ СН'!$G$14+СВЦЭМ!$D$10+'СЕТ СН'!$G$6-'СЕТ СН'!$G$26</f>
        <v>1560.14086006</v>
      </c>
      <c r="G112" s="36">
        <f>SUMIFS(СВЦЭМ!$D$33:$D$776,СВЦЭМ!$A$33:$A$776,$A112,СВЦЭМ!$B$33:$B$776,G$83)+'СЕТ СН'!$G$14+СВЦЭМ!$D$10+'СЕТ СН'!$G$6-'СЕТ СН'!$G$26</f>
        <v>1544.9444033899999</v>
      </c>
      <c r="H112" s="36">
        <f>SUMIFS(СВЦЭМ!$D$33:$D$776,СВЦЭМ!$A$33:$A$776,$A112,СВЦЭМ!$B$33:$B$776,H$83)+'СЕТ СН'!$G$14+СВЦЭМ!$D$10+'СЕТ СН'!$G$6-'СЕТ СН'!$G$26</f>
        <v>1518.7191238300002</v>
      </c>
      <c r="I112" s="36">
        <f>SUMIFS(СВЦЭМ!$D$33:$D$776,СВЦЭМ!$A$33:$A$776,$A112,СВЦЭМ!$B$33:$B$776,I$83)+'СЕТ СН'!$G$14+СВЦЭМ!$D$10+'СЕТ СН'!$G$6-'СЕТ СН'!$G$26</f>
        <v>1473.2002221299999</v>
      </c>
      <c r="J112" s="36">
        <f>SUMIFS(СВЦЭМ!$D$33:$D$776,СВЦЭМ!$A$33:$A$776,$A112,СВЦЭМ!$B$33:$B$776,J$83)+'СЕТ СН'!$G$14+СВЦЭМ!$D$10+'СЕТ СН'!$G$6-'СЕТ СН'!$G$26</f>
        <v>1400.9463380699999</v>
      </c>
      <c r="K112" s="36">
        <f>SUMIFS(СВЦЭМ!$D$33:$D$776,СВЦЭМ!$A$33:$A$776,$A112,СВЦЭМ!$B$33:$B$776,K$83)+'СЕТ СН'!$G$14+СВЦЭМ!$D$10+'СЕТ СН'!$G$6-'СЕТ СН'!$G$26</f>
        <v>1341.5247747399999</v>
      </c>
      <c r="L112" s="36">
        <f>SUMIFS(СВЦЭМ!$D$33:$D$776,СВЦЭМ!$A$33:$A$776,$A112,СВЦЭМ!$B$33:$B$776,L$83)+'СЕТ СН'!$G$14+СВЦЭМ!$D$10+'СЕТ СН'!$G$6-'СЕТ СН'!$G$26</f>
        <v>1321.7135458400001</v>
      </c>
      <c r="M112" s="36">
        <f>SUMIFS(СВЦЭМ!$D$33:$D$776,СВЦЭМ!$A$33:$A$776,$A112,СВЦЭМ!$B$33:$B$776,M$83)+'СЕТ СН'!$G$14+СВЦЭМ!$D$10+'СЕТ СН'!$G$6-'СЕТ СН'!$G$26</f>
        <v>1323.0206082</v>
      </c>
      <c r="N112" s="36">
        <f>SUMIFS(СВЦЭМ!$D$33:$D$776,СВЦЭМ!$A$33:$A$776,$A112,СВЦЭМ!$B$33:$B$776,N$83)+'СЕТ СН'!$G$14+СВЦЭМ!$D$10+'СЕТ СН'!$G$6-'СЕТ СН'!$G$26</f>
        <v>1332.80583877</v>
      </c>
      <c r="O112" s="36">
        <f>SUMIFS(СВЦЭМ!$D$33:$D$776,СВЦЭМ!$A$33:$A$776,$A112,СВЦЭМ!$B$33:$B$776,O$83)+'СЕТ СН'!$G$14+СВЦЭМ!$D$10+'СЕТ СН'!$G$6-'СЕТ СН'!$G$26</f>
        <v>1330.08722029</v>
      </c>
      <c r="P112" s="36">
        <f>SUMIFS(СВЦЭМ!$D$33:$D$776,СВЦЭМ!$A$33:$A$776,$A112,СВЦЭМ!$B$33:$B$776,P$83)+'СЕТ СН'!$G$14+СВЦЭМ!$D$10+'СЕТ СН'!$G$6-'СЕТ СН'!$G$26</f>
        <v>1335.85659336</v>
      </c>
      <c r="Q112" s="36">
        <f>SUMIFS(СВЦЭМ!$D$33:$D$776,СВЦЭМ!$A$33:$A$776,$A112,СВЦЭМ!$B$33:$B$776,Q$83)+'СЕТ СН'!$G$14+СВЦЭМ!$D$10+'СЕТ СН'!$G$6-'СЕТ СН'!$G$26</f>
        <v>1350.5612629100001</v>
      </c>
      <c r="R112" s="36">
        <f>SUMIFS(СВЦЭМ!$D$33:$D$776,СВЦЭМ!$A$33:$A$776,$A112,СВЦЭМ!$B$33:$B$776,R$83)+'СЕТ СН'!$G$14+СВЦЭМ!$D$10+'СЕТ СН'!$G$6-'СЕТ СН'!$G$26</f>
        <v>1359.7983447400002</v>
      </c>
      <c r="S112" s="36">
        <f>SUMIFS(СВЦЭМ!$D$33:$D$776,СВЦЭМ!$A$33:$A$776,$A112,СВЦЭМ!$B$33:$B$776,S$83)+'СЕТ СН'!$G$14+СВЦЭМ!$D$10+'СЕТ СН'!$G$6-'СЕТ СН'!$G$26</f>
        <v>1350.7819883699999</v>
      </c>
      <c r="T112" s="36">
        <f>SUMIFS(СВЦЭМ!$D$33:$D$776,СВЦЭМ!$A$33:$A$776,$A112,СВЦЭМ!$B$33:$B$776,T$83)+'СЕТ СН'!$G$14+СВЦЭМ!$D$10+'СЕТ СН'!$G$6-'СЕТ СН'!$G$26</f>
        <v>1349.1843466099999</v>
      </c>
      <c r="U112" s="36">
        <f>SUMIFS(СВЦЭМ!$D$33:$D$776,СВЦЭМ!$A$33:$A$776,$A112,СВЦЭМ!$B$33:$B$776,U$83)+'СЕТ СН'!$G$14+СВЦЭМ!$D$10+'СЕТ СН'!$G$6-'СЕТ СН'!$G$26</f>
        <v>1349.16338733</v>
      </c>
      <c r="V112" s="36">
        <f>SUMIFS(СВЦЭМ!$D$33:$D$776,СВЦЭМ!$A$33:$A$776,$A112,СВЦЭМ!$B$33:$B$776,V$83)+'СЕТ СН'!$G$14+СВЦЭМ!$D$10+'СЕТ СН'!$G$6-'СЕТ СН'!$G$26</f>
        <v>1329.5135859299999</v>
      </c>
      <c r="W112" s="36">
        <f>SUMIFS(СВЦЭМ!$D$33:$D$776,СВЦЭМ!$A$33:$A$776,$A112,СВЦЭМ!$B$33:$B$776,W$83)+'СЕТ СН'!$G$14+СВЦЭМ!$D$10+'СЕТ СН'!$G$6-'СЕТ СН'!$G$26</f>
        <v>1318.7585594100001</v>
      </c>
      <c r="X112" s="36">
        <f>SUMIFS(СВЦЭМ!$D$33:$D$776,СВЦЭМ!$A$33:$A$776,$A112,СВЦЭМ!$B$33:$B$776,X$83)+'СЕТ СН'!$G$14+СВЦЭМ!$D$10+'СЕТ СН'!$G$6-'СЕТ СН'!$G$26</f>
        <v>1360.6896740299999</v>
      </c>
      <c r="Y112" s="36">
        <f>SUMIFS(СВЦЭМ!$D$33:$D$776,СВЦЭМ!$A$33:$A$776,$A112,СВЦЭМ!$B$33:$B$776,Y$83)+'СЕТ СН'!$G$14+СВЦЭМ!$D$10+'СЕТ СН'!$G$6-'СЕТ СН'!$G$26</f>
        <v>1400.5466977999999</v>
      </c>
    </row>
    <row r="113" spans="1:27" ht="15.75" x14ac:dyDescent="0.2">
      <c r="A113" s="35">
        <f t="shared" si="2"/>
        <v>44073</v>
      </c>
      <c r="B113" s="36">
        <f>SUMIFS(СВЦЭМ!$D$33:$D$776,СВЦЭМ!$A$33:$A$776,$A113,СВЦЭМ!$B$33:$B$776,B$83)+'СЕТ СН'!$G$14+СВЦЭМ!$D$10+'СЕТ СН'!$G$6-'СЕТ СН'!$G$26</f>
        <v>1432.12197421</v>
      </c>
      <c r="C113" s="36">
        <f>SUMIFS(СВЦЭМ!$D$33:$D$776,СВЦЭМ!$A$33:$A$776,$A113,СВЦЭМ!$B$33:$B$776,C$83)+'СЕТ СН'!$G$14+СВЦЭМ!$D$10+'СЕТ СН'!$G$6-'СЕТ СН'!$G$26</f>
        <v>1489.62323489</v>
      </c>
      <c r="D113" s="36">
        <f>SUMIFS(СВЦЭМ!$D$33:$D$776,СВЦЭМ!$A$33:$A$776,$A113,СВЦЭМ!$B$33:$B$776,D$83)+'СЕТ СН'!$G$14+СВЦЭМ!$D$10+'СЕТ СН'!$G$6-'СЕТ СН'!$G$26</f>
        <v>1532.9630136400001</v>
      </c>
      <c r="E113" s="36">
        <f>SUMIFS(СВЦЭМ!$D$33:$D$776,СВЦЭМ!$A$33:$A$776,$A113,СВЦЭМ!$B$33:$B$776,E$83)+'СЕТ СН'!$G$14+СВЦЭМ!$D$10+'СЕТ СН'!$G$6-'СЕТ СН'!$G$26</f>
        <v>1533.77588984</v>
      </c>
      <c r="F113" s="36">
        <f>SUMIFS(СВЦЭМ!$D$33:$D$776,СВЦЭМ!$A$33:$A$776,$A113,СВЦЭМ!$B$33:$B$776,F$83)+'СЕТ СН'!$G$14+СВЦЭМ!$D$10+'СЕТ СН'!$G$6-'СЕТ СН'!$G$26</f>
        <v>1534.12758465</v>
      </c>
      <c r="G113" s="36">
        <f>SUMIFS(СВЦЭМ!$D$33:$D$776,СВЦЭМ!$A$33:$A$776,$A113,СВЦЭМ!$B$33:$B$776,G$83)+'СЕТ СН'!$G$14+СВЦЭМ!$D$10+'СЕТ СН'!$G$6-'СЕТ СН'!$G$26</f>
        <v>1524.1734888999999</v>
      </c>
      <c r="H113" s="36">
        <f>SUMIFS(СВЦЭМ!$D$33:$D$776,СВЦЭМ!$A$33:$A$776,$A113,СВЦЭМ!$B$33:$B$776,H$83)+'СЕТ СН'!$G$14+СВЦЭМ!$D$10+'СЕТ СН'!$G$6-'СЕТ СН'!$G$26</f>
        <v>1516.20464717</v>
      </c>
      <c r="I113" s="36">
        <f>SUMIFS(СВЦЭМ!$D$33:$D$776,СВЦЭМ!$A$33:$A$776,$A113,СВЦЭМ!$B$33:$B$776,I$83)+'СЕТ СН'!$G$14+СВЦЭМ!$D$10+'СЕТ СН'!$G$6-'СЕТ СН'!$G$26</f>
        <v>1484.7951302000001</v>
      </c>
      <c r="J113" s="36">
        <f>SUMIFS(СВЦЭМ!$D$33:$D$776,СВЦЭМ!$A$33:$A$776,$A113,СВЦЭМ!$B$33:$B$776,J$83)+'СЕТ СН'!$G$14+СВЦЭМ!$D$10+'СЕТ СН'!$G$6-'СЕТ СН'!$G$26</f>
        <v>1410.6537427200001</v>
      </c>
      <c r="K113" s="36">
        <f>SUMIFS(СВЦЭМ!$D$33:$D$776,СВЦЭМ!$A$33:$A$776,$A113,СВЦЭМ!$B$33:$B$776,K$83)+'СЕТ СН'!$G$14+СВЦЭМ!$D$10+'СЕТ СН'!$G$6-'СЕТ СН'!$G$26</f>
        <v>1345.1809879</v>
      </c>
      <c r="L113" s="36">
        <f>SUMIFS(СВЦЭМ!$D$33:$D$776,СВЦЭМ!$A$33:$A$776,$A113,СВЦЭМ!$B$33:$B$776,L$83)+'СЕТ СН'!$G$14+СВЦЭМ!$D$10+'СЕТ СН'!$G$6-'СЕТ СН'!$G$26</f>
        <v>1314.0638122800001</v>
      </c>
      <c r="M113" s="36">
        <f>SUMIFS(СВЦЭМ!$D$33:$D$776,СВЦЭМ!$A$33:$A$776,$A113,СВЦЭМ!$B$33:$B$776,M$83)+'СЕТ СН'!$G$14+СВЦЭМ!$D$10+'СЕТ СН'!$G$6-'СЕТ СН'!$G$26</f>
        <v>1308.50011528</v>
      </c>
      <c r="N113" s="36">
        <f>SUMIFS(СВЦЭМ!$D$33:$D$776,СВЦЭМ!$A$33:$A$776,$A113,СВЦЭМ!$B$33:$B$776,N$83)+'СЕТ СН'!$G$14+СВЦЭМ!$D$10+'СЕТ СН'!$G$6-'СЕТ СН'!$G$26</f>
        <v>1318.3554347499999</v>
      </c>
      <c r="O113" s="36">
        <f>SUMIFS(СВЦЭМ!$D$33:$D$776,СВЦЭМ!$A$33:$A$776,$A113,СВЦЭМ!$B$33:$B$776,O$83)+'СЕТ СН'!$G$14+СВЦЭМ!$D$10+'СЕТ СН'!$G$6-'СЕТ СН'!$G$26</f>
        <v>1310.9499614900001</v>
      </c>
      <c r="P113" s="36">
        <f>SUMIFS(СВЦЭМ!$D$33:$D$776,СВЦЭМ!$A$33:$A$776,$A113,СВЦЭМ!$B$33:$B$776,P$83)+'СЕТ СН'!$G$14+СВЦЭМ!$D$10+'СЕТ СН'!$G$6-'СЕТ СН'!$G$26</f>
        <v>1314.3264587200001</v>
      </c>
      <c r="Q113" s="36">
        <f>SUMIFS(СВЦЭМ!$D$33:$D$776,СВЦЭМ!$A$33:$A$776,$A113,СВЦЭМ!$B$33:$B$776,Q$83)+'СЕТ СН'!$G$14+СВЦЭМ!$D$10+'СЕТ СН'!$G$6-'СЕТ СН'!$G$26</f>
        <v>1327.6799843200001</v>
      </c>
      <c r="R113" s="36">
        <f>SUMIFS(СВЦЭМ!$D$33:$D$776,СВЦЭМ!$A$33:$A$776,$A113,СВЦЭМ!$B$33:$B$776,R$83)+'СЕТ СН'!$G$14+СВЦЭМ!$D$10+'СЕТ СН'!$G$6-'СЕТ СН'!$G$26</f>
        <v>1332.50855899</v>
      </c>
      <c r="S113" s="36">
        <f>SUMIFS(СВЦЭМ!$D$33:$D$776,СВЦЭМ!$A$33:$A$776,$A113,СВЦЭМ!$B$33:$B$776,S$83)+'СЕТ СН'!$G$14+СВЦЭМ!$D$10+'СЕТ СН'!$G$6-'СЕТ СН'!$G$26</f>
        <v>1317.98429885</v>
      </c>
      <c r="T113" s="36">
        <f>SUMIFS(СВЦЭМ!$D$33:$D$776,СВЦЭМ!$A$33:$A$776,$A113,СВЦЭМ!$B$33:$B$776,T$83)+'СЕТ СН'!$G$14+СВЦЭМ!$D$10+'СЕТ СН'!$G$6-'СЕТ СН'!$G$26</f>
        <v>1308.0164799899999</v>
      </c>
      <c r="U113" s="36">
        <f>SUMIFS(СВЦЭМ!$D$33:$D$776,СВЦЭМ!$A$33:$A$776,$A113,СВЦЭМ!$B$33:$B$776,U$83)+'СЕТ СН'!$G$14+СВЦЭМ!$D$10+'СЕТ СН'!$G$6-'СЕТ СН'!$G$26</f>
        <v>1302.3308466200001</v>
      </c>
      <c r="V113" s="36">
        <f>SUMIFS(СВЦЭМ!$D$33:$D$776,СВЦЭМ!$A$33:$A$776,$A113,СВЦЭМ!$B$33:$B$776,V$83)+'СЕТ СН'!$G$14+СВЦЭМ!$D$10+'СЕТ СН'!$G$6-'СЕТ СН'!$G$26</f>
        <v>1275.7579435600001</v>
      </c>
      <c r="W113" s="36">
        <f>SUMIFS(СВЦЭМ!$D$33:$D$776,СВЦЭМ!$A$33:$A$776,$A113,СВЦЭМ!$B$33:$B$776,W$83)+'СЕТ СН'!$G$14+СВЦЭМ!$D$10+'СЕТ СН'!$G$6-'СЕТ СН'!$G$26</f>
        <v>1258.28528719</v>
      </c>
      <c r="X113" s="36">
        <f>SUMIFS(СВЦЭМ!$D$33:$D$776,СВЦЭМ!$A$33:$A$776,$A113,СВЦЭМ!$B$33:$B$776,X$83)+'СЕТ СН'!$G$14+СВЦЭМ!$D$10+'СЕТ СН'!$G$6-'СЕТ СН'!$G$26</f>
        <v>1300.1134254600001</v>
      </c>
      <c r="Y113" s="36">
        <f>SUMIFS(СВЦЭМ!$D$33:$D$776,СВЦЭМ!$A$33:$A$776,$A113,СВЦЭМ!$B$33:$B$776,Y$83)+'СЕТ СН'!$G$14+СВЦЭМ!$D$10+'СЕТ СН'!$G$6-'СЕТ СН'!$G$26</f>
        <v>1352.4884745700001</v>
      </c>
    </row>
    <row r="114" spans="1:27" ht="15.75" x14ac:dyDescent="0.2">
      <c r="A114" s="35">
        <f t="shared" si="2"/>
        <v>44074</v>
      </c>
      <c r="B114" s="36">
        <f>SUMIFS(СВЦЭМ!$D$33:$D$776,СВЦЭМ!$A$33:$A$776,$A114,СВЦЭМ!$B$33:$B$776,B$83)+'СЕТ СН'!$G$14+СВЦЭМ!$D$10+'СЕТ СН'!$G$6-'СЕТ СН'!$G$26</f>
        <v>1400.1096427800001</v>
      </c>
      <c r="C114" s="36">
        <f>SUMIFS(СВЦЭМ!$D$33:$D$776,СВЦЭМ!$A$33:$A$776,$A114,СВЦЭМ!$B$33:$B$776,C$83)+'СЕТ СН'!$G$14+СВЦЭМ!$D$10+'СЕТ СН'!$G$6-'СЕТ СН'!$G$26</f>
        <v>1453.47850864</v>
      </c>
      <c r="D114" s="36">
        <f>SUMIFS(СВЦЭМ!$D$33:$D$776,СВЦЭМ!$A$33:$A$776,$A114,СВЦЭМ!$B$33:$B$776,D$83)+'СЕТ СН'!$G$14+СВЦЭМ!$D$10+'СЕТ СН'!$G$6-'СЕТ СН'!$G$26</f>
        <v>1509.2821774600002</v>
      </c>
      <c r="E114" s="36">
        <f>SUMIFS(СВЦЭМ!$D$33:$D$776,СВЦЭМ!$A$33:$A$776,$A114,СВЦЭМ!$B$33:$B$776,E$83)+'СЕТ СН'!$G$14+СВЦЭМ!$D$10+'СЕТ СН'!$G$6-'СЕТ СН'!$G$26</f>
        <v>1521.4891774100001</v>
      </c>
      <c r="F114" s="36">
        <f>SUMIFS(СВЦЭМ!$D$33:$D$776,СВЦЭМ!$A$33:$A$776,$A114,СВЦЭМ!$B$33:$B$776,F$83)+'СЕТ СН'!$G$14+СВЦЭМ!$D$10+'СЕТ СН'!$G$6-'СЕТ СН'!$G$26</f>
        <v>1532.9996111099999</v>
      </c>
      <c r="G114" s="36">
        <f>SUMIFS(СВЦЭМ!$D$33:$D$776,СВЦЭМ!$A$33:$A$776,$A114,СВЦЭМ!$B$33:$B$776,G$83)+'СЕТ СН'!$G$14+СВЦЭМ!$D$10+'СЕТ СН'!$G$6-'СЕТ СН'!$G$26</f>
        <v>1519.3507854700001</v>
      </c>
      <c r="H114" s="36">
        <f>SUMIFS(СВЦЭМ!$D$33:$D$776,СВЦЭМ!$A$33:$A$776,$A114,СВЦЭМ!$B$33:$B$776,H$83)+'СЕТ СН'!$G$14+СВЦЭМ!$D$10+'СЕТ СН'!$G$6-'СЕТ СН'!$G$26</f>
        <v>1468.43071837</v>
      </c>
      <c r="I114" s="36">
        <f>SUMIFS(СВЦЭМ!$D$33:$D$776,СВЦЭМ!$A$33:$A$776,$A114,СВЦЭМ!$B$33:$B$776,I$83)+'СЕТ СН'!$G$14+СВЦЭМ!$D$10+'СЕТ СН'!$G$6-'СЕТ СН'!$G$26</f>
        <v>1406.91783111</v>
      </c>
      <c r="J114" s="36">
        <f>SUMIFS(СВЦЭМ!$D$33:$D$776,СВЦЭМ!$A$33:$A$776,$A114,СВЦЭМ!$B$33:$B$776,J$83)+'СЕТ СН'!$G$14+СВЦЭМ!$D$10+'СЕТ СН'!$G$6-'СЕТ СН'!$G$26</f>
        <v>1351.9263497500001</v>
      </c>
      <c r="K114" s="36">
        <f>SUMIFS(СВЦЭМ!$D$33:$D$776,СВЦЭМ!$A$33:$A$776,$A114,СВЦЭМ!$B$33:$B$776,K$83)+'СЕТ СН'!$G$14+СВЦЭМ!$D$10+'СЕТ СН'!$G$6-'СЕТ СН'!$G$26</f>
        <v>1309.8344323400001</v>
      </c>
      <c r="L114" s="36">
        <f>SUMIFS(СВЦЭМ!$D$33:$D$776,СВЦЭМ!$A$33:$A$776,$A114,СВЦЭМ!$B$33:$B$776,L$83)+'СЕТ СН'!$G$14+СВЦЭМ!$D$10+'СЕТ СН'!$G$6-'СЕТ СН'!$G$26</f>
        <v>1325.13490832</v>
      </c>
      <c r="M114" s="36">
        <f>SUMIFS(СВЦЭМ!$D$33:$D$776,СВЦЭМ!$A$33:$A$776,$A114,СВЦЭМ!$B$33:$B$776,M$83)+'СЕТ СН'!$G$14+СВЦЭМ!$D$10+'СЕТ СН'!$G$6-'СЕТ СН'!$G$26</f>
        <v>1325.01304691</v>
      </c>
      <c r="N114" s="36">
        <f>SUMIFS(СВЦЭМ!$D$33:$D$776,СВЦЭМ!$A$33:$A$776,$A114,СВЦЭМ!$B$33:$B$776,N$83)+'СЕТ СН'!$G$14+СВЦЭМ!$D$10+'СЕТ СН'!$G$6-'СЕТ СН'!$G$26</f>
        <v>1320.032903</v>
      </c>
      <c r="O114" s="36">
        <f>SUMIFS(СВЦЭМ!$D$33:$D$776,СВЦЭМ!$A$33:$A$776,$A114,СВЦЭМ!$B$33:$B$776,O$83)+'СЕТ СН'!$G$14+СВЦЭМ!$D$10+'СЕТ СН'!$G$6-'СЕТ СН'!$G$26</f>
        <v>1313.56665974</v>
      </c>
      <c r="P114" s="36">
        <f>SUMIFS(СВЦЭМ!$D$33:$D$776,СВЦЭМ!$A$33:$A$776,$A114,СВЦЭМ!$B$33:$B$776,P$83)+'СЕТ СН'!$G$14+СВЦЭМ!$D$10+'СЕТ СН'!$G$6-'СЕТ СН'!$G$26</f>
        <v>1317.84547963</v>
      </c>
      <c r="Q114" s="36">
        <f>SUMIFS(СВЦЭМ!$D$33:$D$776,СВЦЭМ!$A$33:$A$776,$A114,СВЦЭМ!$B$33:$B$776,Q$83)+'СЕТ СН'!$G$14+СВЦЭМ!$D$10+'СЕТ СН'!$G$6-'СЕТ СН'!$G$26</f>
        <v>1317.3997113999999</v>
      </c>
      <c r="R114" s="36">
        <f>SUMIFS(СВЦЭМ!$D$33:$D$776,СВЦЭМ!$A$33:$A$776,$A114,СВЦЭМ!$B$33:$B$776,R$83)+'СЕТ СН'!$G$14+СВЦЭМ!$D$10+'СЕТ СН'!$G$6-'СЕТ СН'!$G$26</f>
        <v>1315.1156135800002</v>
      </c>
      <c r="S114" s="36">
        <f>SUMIFS(СВЦЭМ!$D$33:$D$776,СВЦЭМ!$A$33:$A$776,$A114,СВЦЭМ!$B$33:$B$776,S$83)+'СЕТ СН'!$G$14+СВЦЭМ!$D$10+'СЕТ СН'!$G$6-'СЕТ СН'!$G$26</f>
        <v>1320.4460354799999</v>
      </c>
      <c r="T114" s="36">
        <f>SUMIFS(СВЦЭМ!$D$33:$D$776,СВЦЭМ!$A$33:$A$776,$A114,СВЦЭМ!$B$33:$B$776,T$83)+'СЕТ СН'!$G$14+СВЦЭМ!$D$10+'СЕТ СН'!$G$6-'СЕТ СН'!$G$26</f>
        <v>1319.0551424499999</v>
      </c>
      <c r="U114" s="36">
        <f>SUMIFS(СВЦЭМ!$D$33:$D$776,СВЦЭМ!$A$33:$A$776,$A114,СВЦЭМ!$B$33:$B$776,U$83)+'СЕТ СН'!$G$14+СВЦЭМ!$D$10+'СЕТ СН'!$G$6-'СЕТ СН'!$G$26</f>
        <v>1312.0480399600001</v>
      </c>
      <c r="V114" s="36">
        <f>SUMIFS(СВЦЭМ!$D$33:$D$776,СВЦЭМ!$A$33:$A$776,$A114,СВЦЭМ!$B$33:$B$776,V$83)+'СЕТ СН'!$G$14+СВЦЭМ!$D$10+'СЕТ СН'!$G$6-'СЕТ СН'!$G$26</f>
        <v>1312.8499458700001</v>
      </c>
      <c r="W114" s="36">
        <f>SUMIFS(СВЦЭМ!$D$33:$D$776,СВЦЭМ!$A$33:$A$776,$A114,СВЦЭМ!$B$33:$B$776,W$83)+'СЕТ СН'!$G$14+СВЦЭМ!$D$10+'СЕТ СН'!$G$6-'СЕТ СН'!$G$26</f>
        <v>1310.9009926200001</v>
      </c>
      <c r="X114" s="36">
        <f>SUMIFS(СВЦЭМ!$D$33:$D$776,СВЦЭМ!$A$33:$A$776,$A114,СВЦЭМ!$B$33:$B$776,X$83)+'СЕТ СН'!$G$14+СВЦЭМ!$D$10+'СЕТ СН'!$G$6-'СЕТ СН'!$G$26</f>
        <v>1319.10873687</v>
      </c>
      <c r="Y114" s="36">
        <f>SUMIFS(СВЦЭМ!$D$33:$D$776,СВЦЭМ!$A$33:$A$776,$A114,СВЦЭМ!$B$33:$B$776,Y$83)+'СЕТ СН'!$G$14+СВЦЭМ!$D$10+'СЕТ СН'!$G$6-'СЕТ СН'!$G$26</f>
        <v>1370.89451798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72</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01.08.2020</v>
      </c>
      <c r="B120" s="36">
        <f>SUMIFS(СВЦЭМ!$D$33:$D$776,СВЦЭМ!$A$33:$A$776,$A120,СВЦЭМ!$B$33:$B$776,B$119)+'СЕТ СН'!$H$14+СВЦЭМ!$D$10+'СЕТ СН'!$H$6-'СЕТ СН'!$H$26</f>
        <v>1300.2224676199999</v>
      </c>
      <c r="C120" s="36">
        <f>SUMIFS(СВЦЭМ!$D$33:$D$776,СВЦЭМ!$A$33:$A$776,$A120,СВЦЭМ!$B$33:$B$776,C$119)+'СЕТ СН'!$H$14+СВЦЭМ!$D$10+'СЕТ СН'!$H$6-'СЕТ СН'!$H$26</f>
        <v>1338.1699187899999</v>
      </c>
      <c r="D120" s="36">
        <f>SUMIFS(СВЦЭМ!$D$33:$D$776,СВЦЭМ!$A$33:$A$776,$A120,СВЦЭМ!$B$33:$B$776,D$119)+'СЕТ СН'!$H$14+СВЦЭМ!$D$10+'СЕТ СН'!$H$6-'СЕТ СН'!$H$26</f>
        <v>1372.9372148100001</v>
      </c>
      <c r="E120" s="36">
        <f>SUMIFS(СВЦЭМ!$D$33:$D$776,СВЦЭМ!$A$33:$A$776,$A120,СВЦЭМ!$B$33:$B$776,E$119)+'СЕТ СН'!$H$14+СВЦЭМ!$D$10+'СЕТ СН'!$H$6-'СЕТ СН'!$H$26</f>
        <v>1374.0592209399999</v>
      </c>
      <c r="F120" s="36">
        <f>SUMIFS(СВЦЭМ!$D$33:$D$776,СВЦЭМ!$A$33:$A$776,$A120,СВЦЭМ!$B$33:$B$776,F$119)+'СЕТ СН'!$H$14+СВЦЭМ!$D$10+'СЕТ СН'!$H$6-'СЕТ СН'!$H$26</f>
        <v>1370.51547357</v>
      </c>
      <c r="G120" s="36">
        <f>SUMIFS(СВЦЭМ!$D$33:$D$776,СВЦЭМ!$A$33:$A$776,$A120,СВЦЭМ!$B$33:$B$776,G$119)+'СЕТ СН'!$H$14+СВЦЭМ!$D$10+'СЕТ СН'!$H$6-'СЕТ СН'!$H$26</f>
        <v>1395.4270002600001</v>
      </c>
      <c r="H120" s="36">
        <f>SUMIFS(СВЦЭМ!$D$33:$D$776,СВЦЭМ!$A$33:$A$776,$A120,СВЦЭМ!$B$33:$B$776,H$119)+'СЕТ СН'!$H$14+СВЦЭМ!$D$10+'СЕТ СН'!$H$6-'СЕТ СН'!$H$26</f>
        <v>1374.7349632</v>
      </c>
      <c r="I120" s="36">
        <f>SUMIFS(СВЦЭМ!$D$33:$D$776,СВЦЭМ!$A$33:$A$776,$A120,СВЦЭМ!$B$33:$B$776,I$119)+'СЕТ СН'!$H$14+СВЦЭМ!$D$10+'СЕТ СН'!$H$6-'СЕТ СН'!$H$26</f>
        <v>1392.06078368</v>
      </c>
      <c r="J120" s="36">
        <f>SUMIFS(СВЦЭМ!$D$33:$D$776,СВЦЭМ!$A$33:$A$776,$A120,СВЦЭМ!$B$33:$B$776,J$119)+'СЕТ СН'!$H$14+СВЦЭМ!$D$10+'СЕТ СН'!$H$6-'СЕТ СН'!$H$26</f>
        <v>1349.0644125700001</v>
      </c>
      <c r="K120" s="36">
        <f>SUMIFS(СВЦЭМ!$D$33:$D$776,СВЦЭМ!$A$33:$A$776,$A120,СВЦЭМ!$B$33:$B$776,K$119)+'СЕТ СН'!$H$14+СВЦЭМ!$D$10+'СЕТ СН'!$H$6-'СЕТ СН'!$H$26</f>
        <v>1308.6817693799999</v>
      </c>
      <c r="L120" s="36">
        <f>SUMIFS(СВЦЭМ!$D$33:$D$776,СВЦЭМ!$A$33:$A$776,$A120,СВЦЭМ!$B$33:$B$776,L$119)+'СЕТ СН'!$H$14+СВЦЭМ!$D$10+'СЕТ СН'!$H$6-'СЕТ СН'!$H$26</f>
        <v>1276.07013448</v>
      </c>
      <c r="M120" s="36">
        <f>SUMIFS(СВЦЭМ!$D$33:$D$776,СВЦЭМ!$A$33:$A$776,$A120,СВЦЭМ!$B$33:$B$776,M$119)+'СЕТ СН'!$H$14+СВЦЭМ!$D$10+'СЕТ СН'!$H$6-'СЕТ СН'!$H$26</f>
        <v>1215.8331025799998</v>
      </c>
      <c r="N120" s="36">
        <f>SUMIFS(СВЦЭМ!$D$33:$D$776,СВЦЭМ!$A$33:$A$776,$A120,СВЦЭМ!$B$33:$B$776,N$119)+'СЕТ СН'!$H$14+СВЦЭМ!$D$10+'СЕТ СН'!$H$6-'СЕТ СН'!$H$26</f>
        <v>1184.2094859599999</v>
      </c>
      <c r="O120" s="36">
        <f>SUMIFS(СВЦЭМ!$D$33:$D$776,СВЦЭМ!$A$33:$A$776,$A120,СВЦЭМ!$B$33:$B$776,O$119)+'СЕТ СН'!$H$14+СВЦЭМ!$D$10+'СЕТ СН'!$H$6-'СЕТ СН'!$H$26</f>
        <v>1137.30635463</v>
      </c>
      <c r="P120" s="36">
        <f>SUMIFS(СВЦЭМ!$D$33:$D$776,СВЦЭМ!$A$33:$A$776,$A120,СВЦЭМ!$B$33:$B$776,P$119)+'СЕТ СН'!$H$14+СВЦЭМ!$D$10+'СЕТ СН'!$H$6-'СЕТ СН'!$H$26</f>
        <v>1139.06962406</v>
      </c>
      <c r="Q120" s="36">
        <f>SUMIFS(СВЦЭМ!$D$33:$D$776,СВЦЭМ!$A$33:$A$776,$A120,СВЦЭМ!$B$33:$B$776,Q$119)+'СЕТ СН'!$H$14+СВЦЭМ!$D$10+'СЕТ СН'!$H$6-'СЕТ СН'!$H$26</f>
        <v>1140.3735268099999</v>
      </c>
      <c r="R120" s="36">
        <f>SUMIFS(СВЦЭМ!$D$33:$D$776,СВЦЭМ!$A$33:$A$776,$A120,СВЦЭМ!$B$33:$B$776,R$119)+'СЕТ СН'!$H$14+СВЦЭМ!$D$10+'СЕТ СН'!$H$6-'СЕТ СН'!$H$26</f>
        <v>1139.93590778</v>
      </c>
      <c r="S120" s="36">
        <f>SUMIFS(СВЦЭМ!$D$33:$D$776,СВЦЭМ!$A$33:$A$776,$A120,СВЦЭМ!$B$33:$B$776,S$119)+'СЕТ СН'!$H$14+СВЦЭМ!$D$10+'СЕТ СН'!$H$6-'СЕТ СН'!$H$26</f>
        <v>1140.4769377499999</v>
      </c>
      <c r="T120" s="36">
        <f>SUMIFS(СВЦЭМ!$D$33:$D$776,СВЦЭМ!$A$33:$A$776,$A120,СВЦЭМ!$B$33:$B$776,T$119)+'СЕТ СН'!$H$14+СВЦЭМ!$D$10+'СЕТ СН'!$H$6-'СЕТ СН'!$H$26</f>
        <v>1140.5390960899999</v>
      </c>
      <c r="U120" s="36">
        <f>SUMIFS(СВЦЭМ!$D$33:$D$776,СВЦЭМ!$A$33:$A$776,$A120,СВЦЭМ!$B$33:$B$776,U$119)+'СЕТ СН'!$H$14+СВЦЭМ!$D$10+'СЕТ СН'!$H$6-'СЕТ СН'!$H$26</f>
        <v>1142.00898037</v>
      </c>
      <c r="V120" s="36">
        <f>SUMIFS(СВЦЭМ!$D$33:$D$776,СВЦЭМ!$A$33:$A$776,$A120,СВЦЭМ!$B$33:$B$776,V$119)+'СЕТ СН'!$H$14+СВЦЭМ!$D$10+'СЕТ СН'!$H$6-'СЕТ СН'!$H$26</f>
        <v>1129.2964747599999</v>
      </c>
      <c r="W120" s="36">
        <f>SUMIFS(СВЦЭМ!$D$33:$D$776,СВЦЭМ!$A$33:$A$776,$A120,СВЦЭМ!$B$33:$B$776,W$119)+'СЕТ СН'!$H$14+СВЦЭМ!$D$10+'СЕТ СН'!$H$6-'СЕТ СН'!$H$26</f>
        <v>1113.9664958399999</v>
      </c>
      <c r="X120" s="36">
        <f>SUMIFS(СВЦЭМ!$D$33:$D$776,СВЦЭМ!$A$33:$A$776,$A120,СВЦЭМ!$B$33:$B$776,X$119)+'СЕТ СН'!$H$14+СВЦЭМ!$D$10+'СЕТ СН'!$H$6-'СЕТ СН'!$H$26</f>
        <v>1151.5912954199998</v>
      </c>
      <c r="Y120" s="36">
        <f>SUMIFS(СВЦЭМ!$D$33:$D$776,СВЦЭМ!$A$33:$A$776,$A120,СВЦЭМ!$B$33:$B$776,Y$119)+'СЕТ СН'!$H$14+СВЦЭМ!$D$10+'СЕТ СН'!$H$6-'СЕТ СН'!$H$26</f>
        <v>1257.5894413800002</v>
      </c>
      <c r="AA120" s="45"/>
    </row>
    <row r="121" spans="1:27" ht="15.75" x14ac:dyDescent="0.2">
      <c r="A121" s="35">
        <f>A120+1</f>
        <v>44045</v>
      </c>
      <c r="B121" s="36">
        <f>SUMIFS(СВЦЭМ!$D$33:$D$776,СВЦЭМ!$A$33:$A$776,$A121,СВЦЭМ!$B$33:$B$776,B$119)+'СЕТ СН'!$H$14+СВЦЭМ!$D$10+'СЕТ СН'!$H$6-'СЕТ СН'!$H$26</f>
        <v>1282.4330263100001</v>
      </c>
      <c r="C121" s="36">
        <f>SUMIFS(СВЦЭМ!$D$33:$D$776,СВЦЭМ!$A$33:$A$776,$A121,СВЦЭМ!$B$33:$B$776,C$119)+'СЕТ СН'!$H$14+СВЦЭМ!$D$10+'СЕТ СН'!$H$6-'СЕТ СН'!$H$26</f>
        <v>1324.0139754100001</v>
      </c>
      <c r="D121" s="36">
        <f>SUMIFS(СВЦЭМ!$D$33:$D$776,СВЦЭМ!$A$33:$A$776,$A121,СВЦЭМ!$B$33:$B$776,D$119)+'СЕТ СН'!$H$14+СВЦЭМ!$D$10+'СЕТ СН'!$H$6-'СЕТ СН'!$H$26</f>
        <v>1353.1180030099999</v>
      </c>
      <c r="E121" s="36">
        <f>SUMIFS(СВЦЭМ!$D$33:$D$776,СВЦЭМ!$A$33:$A$776,$A121,СВЦЭМ!$B$33:$B$776,E$119)+'СЕТ СН'!$H$14+СВЦЭМ!$D$10+'СЕТ СН'!$H$6-'СЕТ СН'!$H$26</f>
        <v>1358.26261215</v>
      </c>
      <c r="F121" s="36">
        <f>SUMIFS(СВЦЭМ!$D$33:$D$776,СВЦЭМ!$A$33:$A$776,$A121,СВЦЭМ!$B$33:$B$776,F$119)+'СЕТ СН'!$H$14+СВЦЭМ!$D$10+'СЕТ СН'!$H$6-'СЕТ СН'!$H$26</f>
        <v>1361.0238249700001</v>
      </c>
      <c r="G121" s="36">
        <f>SUMIFS(СВЦЭМ!$D$33:$D$776,СВЦЭМ!$A$33:$A$776,$A121,СВЦЭМ!$B$33:$B$776,G$119)+'СЕТ СН'!$H$14+СВЦЭМ!$D$10+'СЕТ СН'!$H$6-'СЕТ СН'!$H$26</f>
        <v>1358.29592355</v>
      </c>
      <c r="H121" s="36">
        <f>SUMIFS(СВЦЭМ!$D$33:$D$776,СВЦЭМ!$A$33:$A$776,$A121,СВЦЭМ!$B$33:$B$776,H$119)+'СЕТ СН'!$H$14+СВЦЭМ!$D$10+'СЕТ СН'!$H$6-'СЕТ СН'!$H$26</f>
        <v>1332.1694846199998</v>
      </c>
      <c r="I121" s="36">
        <f>SUMIFS(СВЦЭМ!$D$33:$D$776,СВЦЭМ!$A$33:$A$776,$A121,СВЦЭМ!$B$33:$B$776,I$119)+'СЕТ СН'!$H$14+СВЦЭМ!$D$10+'СЕТ СН'!$H$6-'СЕТ СН'!$H$26</f>
        <v>1367.9717340500001</v>
      </c>
      <c r="J121" s="36">
        <f>SUMIFS(СВЦЭМ!$D$33:$D$776,СВЦЭМ!$A$33:$A$776,$A121,СВЦЭМ!$B$33:$B$776,J$119)+'СЕТ СН'!$H$14+СВЦЭМ!$D$10+'СЕТ СН'!$H$6-'СЕТ СН'!$H$26</f>
        <v>1327.5598381</v>
      </c>
      <c r="K121" s="36">
        <f>SUMIFS(СВЦЭМ!$D$33:$D$776,СВЦЭМ!$A$33:$A$776,$A121,СВЦЭМ!$B$33:$B$776,K$119)+'СЕТ СН'!$H$14+СВЦЭМ!$D$10+'СЕТ СН'!$H$6-'СЕТ СН'!$H$26</f>
        <v>1263.3127719199999</v>
      </c>
      <c r="L121" s="36">
        <f>SUMIFS(СВЦЭМ!$D$33:$D$776,СВЦЭМ!$A$33:$A$776,$A121,СВЦЭМ!$B$33:$B$776,L$119)+'СЕТ СН'!$H$14+СВЦЭМ!$D$10+'СЕТ СН'!$H$6-'СЕТ СН'!$H$26</f>
        <v>1228.7735801599999</v>
      </c>
      <c r="M121" s="36">
        <f>SUMIFS(СВЦЭМ!$D$33:$D$776,СВЦЭМ!$A$33:$A$776,$A121,СВЦЭМ!$B$33:$B$776,M$119)+'СЕТ СН'!$H$14+СВЦЭМ!$D$10+'СЕТ СН'!$H$6-'СЕТ СН'!$H$26</f>
        <v>1160.9262315400001</v>
      </c>
      <c r="N121" s="36">
        <f>SUMIFS(СВЦЭМ!$D$33:$D$776,СВЦЭМ!$A$33:$A$776,$A121,СВЦЭМ!$B$33:$B$776,N$119)+'СЕТ СН'!$H$14+СВЦЭМ!$D$10+'СЕТ СН'!$H$6-'СЕТ СН'!$H$26</f>
        <v>1128.7421749999999</v>
      </c>
      <c r="O121" s="36">
        <f>SUMIFS(СВЦЭМ!$D$33:$D$776,СВЦЭМ!$A$33:$A$776,$A121,СВЦЭМ!$B$33:$B$776,O$119)+'СЕТ СН'!$H$14+СВЦЭМ!$D$10+'СЕТ СН'!$H$6-'СЕТ СН'!$H$26</f>
        <v>1114.3187469899999</v>
      </c>
      <c r="P121" s="36">
        <f>SUMIFS(СВЦЭМ!$D$33:$D$776,СВЦЭМ!$A$33:$A$776,$A121,СВЦЭМ!$B$33:$B$776,P$119)+'СЕТ СН'!$H$14+СВЦЭМ!$D$10+'СЕТ СН'!$H$6-'СЕТ СН'!$H$26</f>
        <v>1123.0253829399999</v>
      </c>
      <c r="Q121" s="36">
        <f>SUMIFS(СВЦЭМ!$D$33:$D$776,СВЦЭМ!$A$33:$A$776,$A121,СВЦЭМ!$B$33:$B$776,Q$119)+'СЕТ СН'!$H$14+СВЦЭМ!$D$10+'СЕТ СН'!$H$6-'СЕТ СН'!$H$26</f>
        <v>1133.8869865500001</v>
      </c>
      <c r="R121" s="36">
        <f>SUMIFS(СВЦЭМ!$D$33:$D$776,СВЦЭМ!$A$33:$A$776,$A121,СВЦЭМ!$B$33:$B$776,R$119)+'СЕТ СН'!$H$14+СВЦЭМ!$D$10+'СЕТ СН'!$H$6-'СЕТ СН'!$H$26</f>
        <v>1126.9978955000001</v>
      </c>
      <c r="S121" s="36">
        <f>SUMIFS(СВЦЭМ!$D$33:$D$776,СВЦЭМ!$A$33:$A$776,$A121,СВЦЭМ!$B$33:$B$776,S$119)+'СЕТ СН'!$H$14+СВЦЭМ!$D$10+'СЕТ СН'!$H$6-'СЕТ СН'!$H$26</f>
        <v>1130.95482012</v>
      </c>
      <c r="T121" s="36">
        <f>SUMIFS(СВЦЭМ!$D$33:$D$776,СВЦЭМ!$A$33:$A$776,$A121,СВЦЭМ!$B$33:$B$776,T$119)+'СЕТ СН'!$H$14+СВЦЭМ!$D$10+'СЕТ СН'!$H$6-'СЕТ СН'!$H$26</f>
        <v>1129.9454001700001</v>
      </c>
      <c r="U121" s="36">
        <f>SUMIFS(СВЦЭМ!$D$33:$D$776,СВЦЭМ!$A$33:$A$776,$A121,СВЦЭМ!$B$33:$B$776,U$119)+'СЕТ СН'!$H$14+СВЦЭМ!$D$10+'СЕТ СН'!$H$6-'СЕТ СН'!$H$26</f>
        <v>1116.8327051699998</v>
      </c>
      <c r="V121" s="36">
        <f>SUMIFS(СВЦЭМ!$D$33:$D$776,СВЦЭМ!$A$33:$A$776,$A121,СВЦЭМ!$B$33:$B$776,V$119)+'СЕТ СН'!$H$14+СВЦЭМ!$D$10+'СЕТ СН'!$H$6-'СЕТ СН'!$H$26</f>
        <v>1091.2883049100001</v>
      </c>
      <c r="W121" s="36">
        <f>SUMIFS(СВЦЭМ!$D$33:$D$776,СВЦЭМ!$A$33:$A$776,$A121,СВЦЭМ!$B$33:$B$776,W$119)+'СЕТ СН'!$H$14+СВЦЭМ!$D$10+'СЕТ СН'!$H$6-'СЕТ СН'!$H$26</f>
        <v>1091.1668117499999</v>
      </c>
      <c r="X121" s="36">
        <f>SUMIFS(СВЦЭМ!$D$33:$D$776,СВЦЭМ!$A$33:$A$776,$A121,СВЦЭМ!$B$33:$B$776,X$119)+'СЕТ СН'!$H$14+СВЦЭМ!$D$10+'СЕТ СН'!$H$6-'СЕТ СН'!$H$26</f>
        <v>1120.69628397</v>
      </c>
      <c r="Y121" s="36">
        <f>SUMIFS(СВЦЭМ!$D$33:$D$776,СВЦЭМ!$A$33:$A$776,$A121,СВЦЭМ!$B$33:$B$776,Y$119)+'СЕТ СН'!$H$14+СВЦЭМ!$D$10+'СЕТ СН'!$H$6-'СЕТ СН'!$H$26</f>
        <v>1207.3739731400001</v>
      </c>
    </row>
    <row r="122" spans="1:27" ht="15.75" x14ac:dyDescent="0.2">
      <c r="A122" s="35">
        <f t="shared" ref="A122:A150" si="3">A121+1</f>
        <v>44046</v>
      </c>
      <c r="B122" s="36">
        <f>SUMIFS(СВЦЭМ!$D$33:$D$776,СВЦЭМ!$A$33:$A$776,$A122,СВЦЭМ!$B$33:$B$776,B$119)+'СЕТ СН'!$H$14+СВЦЭМ!$D$10+'СЕТ СН'!$H$6-'СЕТ СН'!$H$26</f>
        <v>1296.03789564</v>
      </c>
      <c r="C122" s="36">
        <f>SUMIFS(СВЦЭМ!$D$33:$D$776,СВЦЭМ!$A$33:$A$776,$A122,СВЦЭМ!$B$33:$B$776,C$119)+'СЕТ СН'!$H$14+СВЦЭМ!$D$10+'СЕТ СН'!$H$6-'СЕТ СН'!$H$26</f>
        <v>1291.6904190800001</v>
      </c>
      <c r="D122" s="36">
        <f>SUMIFS(СВЦЭМ!$D$33:$D$776,СВЦЭМ!$A$33:$A$776,$A122,СВЦЭМ!$B$33:$B$776,D$119)+'СЕТ СН'!$H$14+СВЦЭМ!$D$10+'СЕТ СН'!$H$6-'СЕТ СН'!$H$26</f>
        <v>1305.98489569</v>
      </c>
      <c r="E122" s="36">
        <f>SUMIFS(СВЦЭМ!$D$33:$D$776,СВЦЭМ!$A$33:$A$776,$A122,СВЦЭМ!$B$33:$B$776,E$119)+'СЕТ СН'!$H$14+СВЦЭМ!$D$10+'СЕТ СН'!$H$6-'СЕТ СН'!$H$26</f>
        <v>1349.39696166</v>
      </c>
      <c r="F122" s="36">
        <f>SUMIFS(СВЦЭМ!$D$33:$D$776,СВЦЭМ!$A$33:$A$776,$A122,СВЦЭМ!$B$33:$B$776,F$119)+'СЕТ СН'!$H$14+СВЦЭМ!$D$10+'СЕТ СН'!$H$6-'СЕТ СН'!$H$26</f>
        <v>1351.28976199</v>
      </c>
      <c r="G122" s="36">
        <f>SUMIFS(СВЦЭМ!$D$33:$D$776,СВЦЭМ!$A$33:$A$776,$A122,СВЦЭМ!$B$33:$B$776,G$119)+'СЕТ СН'!$H$14+СВЦЭМ!$D$10+'СЕТ СН'!$H$6-'СЕТ СН'!$H$26</f>
        <v>1373.3349165700001</v>
      </c>
      <c r="H122" s="36">
        <f>SUMIFS(СВЦЭМ!$D$33:$D$776,СВЦЭМ!$A$33:$A$776,$A122,СВЦЭМ!$B$33:$B$776,H$119)+'СЕТ СН'!$H$14+СВЦЭМ!$D$10+'СЕТ СН'!$H$6-'СЕТ СН'!$H$26</f>
        <v>1359.65011959</v>
      </c>
      <c r="I122" s="36">
        <f>SUMIFS(СВЦЭМ!$D$33:$D$776,СВЦЭМ!$A$33:$A$776,$A122,СВЦЭМ!$B$33:$B$776,I$119)+'СЕТ СН'!$H$14+СВЦЭМ!$D$10+'СЕТ СН'!$H$6-'СЕТ СН'!$H$26</f>
        <v>1372.25293661</v>
      </c>
      <c r="J122" s="36">
        <f>SUMIFS(СВЦЭМ!$D$33:$D$776,СВЦЭМ!$A$33:$A$776,$A122,СВЦЭМ!$B$33:$B$776,J$119)+'СЕТ СН'!$H$14+СВЦЭМ!$D$10+'СЕТ СН'!$H$6-'СЕТ СН'!$H$26</f>
        <v>1317.95700766</v>
      </c>
      <c r="K122" s="36">
        <f>SUMIFS(СВЦЭМ!$D$33:$D$776,СВЦЭМ!$A$33:$A$776,$A122,СВЦЭМ!$B$33:$B$776,K$119)+'СЕТ СН'!$H$14+СВЦЭМ!$D$10+'СЕТ СН'!$H$6-'СЕТ СН'!$H$26</f>
        <v>1267.9978707400001</v>
      </c>
      <c r="L122" s="36">
        <f>SUMIFS(СВЦЭМ!$D$33:$D$776,СВЦЭМ!$A$33:$A$776,$A122,СВЦЭМ!$B$33:$B$776,L$119)+'СЕТ СН'!$H$14+СВЦЭМ!$D$10+'СЕТ СН'!$H$6-'СЕТ СН'!$H$26</f>
        <v>1223.4994768000001</v>
      </c>
      <c r="M122" s="36">
        <f>SUMIFS(СВЦЭМ!$D$33:$D$776,СВЦЭМ!$A$33:$A$776,$A122,СВЦЭМ!$B$33:$B$776,M$119)+'СЕТ СН'!$H$14+СВЦЭМ!$D$10+'СЕТ СН'!$H$6-'СЕТ СН'!$H$26</f>
        <v>1155.03841988</v>
      </c>
      <c r="N122" s="36">
        <f>SUMIFS(СВЦЭМ!$D$33:$D$776,СВЦЭМ!$A$33:$A$776,$A122,СВЦЭМ!$B$33:$B$776,N$119)+'СЕТ СН'!$H$14+СВЦЭМ!$D$10+'СЕТ СН'!$H$6-'СЕТ СН'!$H$26</f>
        <v>1114.9671295399999</v>
      </c>
      <c r="O122" s="36">
        <f>SUMIFS(СВЦЭМ!$D$33:$D$776,СВЦЭМ!$A$33:$A$776,$A122,СВЦЭМ!$B$33:$B$776,O$119)+'СЕТ СН'!$H$14+СВЦЭМ!$D$10+'СЕТ СН'!$H$6-'СЕТ СН'!$H$26</f>
        <v>1098.50199531</v>
      </c>
      <c r="P122" s="36">
        <f>SUMIFS(СВЦЭМ!$D$33:$D$776,СВЦЭМ!$A$33:$A$776,$A122,СВЦЭМ!$B$33:$B$776,P$119)+'СЕТ СН'!$H$14+СВЦЭМ!$D$10+'СЕТ СН'!$H$6-'СЕТ СН'!$H$26</f>
        <v>1102.6043369200002</v>
      </c>
      <c r="Q122" s="36">
        <f>SUMIFS(СВЦЭМ!$D$33:$D$776,СВЦЭМ!$A$33:$A$776,$A122,СВЦЭМ!$B$33:$B$776,Q$119)+'СЕТ СН'!$H$14+СВЦЭМ!$D$10+'СЕТ СН'!$H$6-'СЕТ СН'!$H$26</f>
        <v>1106.5414498999999</v>
      </c>
      <c r="R122" s="36">
        <f>SUMIFS(СВЦЭМ!$D$33:$D$776,СВЦЭМ!$A$33:$A$776,$A122,СВЦЭМ!$B$33:$B$776,R$119)+'СЕТ СН'!$H$14+СВЦЭМ!$D$10+'СЕТ СН'!$H$6-'СЕТ СН'!$H$26</f>
        <v>1114.0533463500001</v>
      </c>
      <c r="S122" s="36">
        <f>SUMIFS(СВЦЭМ!$D$33:$D$776,СВЦЭМ!$A$33:$A$776,$A122,СВЦЭМ!$B$33:$B$776,S$119)+'СЕТ СН'!$H$14+СВЦЭМ!$D$10+'СЕТ СН'!$H$6-'СЕТ СН'!$H$26</f>
        <v>1118.0861136899998</v>
      </c>
      <c r="T122" s="36">
        <f>SUMIFS(СВЦЭМ!$D$33:$D$776,СВЦЭМ!$A$33:$A$776,$A122,СВЦЭМ!$B$33:$B$776,T$119)+'СЕТ СН'!$H$14+СВЦЭМ!$D$10+'СЕТ СН'!$H$6-'СЕТ СН'!$H$26</f>
        <v>1126.53113721</v>
      </c>
      <c r="U122" s="36">
        <f>SUMIFS(СВЦЭМ!$D$33:$D$776,СВЦЭМ!$A$33:$A$776,$A122,СВЦЭМ!$B$33:$B$776,U$119)+'СЕТ СН'!$H$14+СВЦЭМ!$D$10+'СЕТ СН'!$H$6-'СЕТ СН'!$H$26</f>
        <v>1124.7396042999999</v>
      </c>
      <c r="V122" s="36">
        <f>SUMIFS(СВЦЭМ!$D$33:$D$776,СВЦЭМ!$A$33:$A$776,$A122,СВЦЭМ!$B$33:$B$776,V$119)+'СЕТ СН'!$H$14+СВЦЭМ!$D$10+'СЕТ СН'!$H$6-'СЕТ СН'!$H$26</f>
        <v>1117.20316654</v>
      </c>
      <c r="W122" s="36">
        <f>SUMIFS(СВЦЭМ!$D$33:$D$776,СВЦЭМ!$A$33:$A$776,$A122,СВЦЭМ!$B$33:$B$776,W$119)+'СЕТ СН'!$H$14+СВЦЭМ!$D$10+'СЕТ СН'!$H$6-'СЕТ СН'!$H$26</f>
        <v>1106.2702427499999</v>
      </c>
      <c r="X122" s="36">
        <f>SUMIFS(СВЦЭМ!$D$33:$D$776,СВЦЭМ!$A$33:$A$776,$A122,СВЦЭМ!$B$33:$B$776,X$119)+'СЕТ СН'!$H$14+СВЦЭМ!$D$10+'СЕТ СН'!$H$6-'СЕТ СН'!$H$26</f>
        <v>1128.9125140400001</v>
      </c>
      <c r="Y122" s="36">
        <f>SUMIFS(СВЦЭМ!$D$33:$D$776,СВЦЭМ!$A$33:$A$776,$A122,СВЦЭМ!$B$33:$B$776,Y$119)+'СЕТ СН'!$H$14+СВЦЭМ!$D$10+'СЕТ СН'!$H$6-'СЕТ СН'!$H$26</f>
        <v>1213.5602897899998</v>
      </c>
    </row>
    <row r="123" spans="1:27" ht="15.75" x14ac:dyDescent="0.2">
      <c r="A123" s="35">
        <f t="shared" si="3"/>
        <v>44047</v>
      </c>
      <c r="B123" s="36">
        <f>SUMIFS(СВЦЭМ!$D$33:$D$776,СВЦЭМ!$A$33:$A$776,$A123,СВЦЭМ!$B$33:$B$776,B$119)+'СЕТ СН'!$H$14+СВЦЭМ!$D$10+'СЕТ СН'!$H$6-'СЕТ СН'!$H$26</f>
        <v>1276.78420693</v>
      </c>
      <c r="C123" s="36">
        <f>SUMIFS(СВЦЭМ!$D$33:$D$776,СВЦЭМ!$A$33:$A$776,$A123,СВЦЭМ!$B$33:$B$776,C$119)+'СЕТ СН'!$H$14+СВЦЭМ!$D$10+'СЕТ СН'!$H$6-'СЕТ СН'!$H$26</f>
        <v>1326.42070373</v>
      </c>
      <c r="D123" s="36">
        <f>SUMIFS(СВЦЭМ!$D$33:$D$776,СВЦЭМ!$A$33:$A$776,$A123,СВЦЭМ!$B$33:$B$776,D$119)+'СЕТ СН'!$H$14+СВЦЭМ!$D$10+'СЕТ СН'!$H$6-'СЕТ СН'!$H$26</f>
        <v>1345.0260201400001</v>
      </c>
      <c r="E123" s="36">
        <f>SUMIFS(СВЦЭМ!$D$33:$D$776,СВЦЭМ!$A$33:$A$776,$A123,СВЦЭМ!$B$33:$B$776,E$119)+'СЕТ СН'!$H$14+СВЦЭМ!$D$10+'СЕТ СН'!$H$6-'СЕТ СН'!$H$26</f>
        <v>1375.1031999500001</v>
      </c>
      <c r="F123" s="36">
        <f>SUMIFS(СВЦЭМ!$D$33:$D$776,СВЦЭМ!$A$33:$A$776,$A123,СВЦЭМ!$B$33:$B$776,F$119)+'СЕТ СН'!$H$14+СВЦЭМ!$D$10+'СЕТ СН'!$H$6-'СЕТ СН'!$H$26</f>
        <v>1381.5607547099999</v>
      </c>
      <c r="G123" s="36">
        <f>SUMIFS(СВЦЭМ!$D$33:$D$776,СВЦЭМ!$A$33:$A$776,$A123,СВЦЭМ!$B$33:$B$776,G$119)+'СЕТ СН'!$H$14+СВЦЭМ!$D$10+'СЕТ СН'!$H$6-'СЕТ СН'!$H$26</f>
        <v>1375.02164533</v>
      </c>
      <c r="H123" s="36">
        <f>SUMIFS(СВЦЭМ!$D$33:$D$776,СВЦЭМ!$A$33:$A$776,$A123,СВЦЭМ!$B$33:$B$776,H$119)+'СЕТ СН'!$H$14+СВЦЭМ!$D$10+'СЕТ СН'!$H$6-'СЕТ СН'!$H$26</f>
        <v>1332.5483170500002</v>
      </c>
      <c r="I123" s="36">
        <f>SUMIFS(СВЦЭМ!$D$33:$D$776,СВЦЭМ!$A$33:$A$776,$A123,СВЦЭМ!$B$33:$B$776,I$119)+'СЕТ СН'!$H$14+СВЦЭМ!$D$10+'СЕТ СН'!$H$6-'СЕТ СН'!$H$26</f>
        <v>1326.12786843</v>
      </c>
      <c r="J123" s="36">
        <f>SUMIFS(СВЦЭМ!$D$33:$D$776,СВЦЭМ!$A$33:$A$776,$A123,СВЦЭМ!$B$33:$B$776,J$119)+'СЕТ СН'!$H$14+СВЦЭМ!$D$10+'СЕТ СН'!$H$6-'СЕТ СН'!$H$26</f>
        <v>1281.4625290200001</v>
      </c>
      <c r="K123" s="36">
        <f>SUMIFS(СВЦЭМ!$D$33:$D$776,СВЦЭМ!$A$33:$A$776,$A123,СВЦЭМ!$B$33:$B$776,K$119)+'СЕТ СН'!$H$14+СВЦЭМ!$D$10+'СЕТ СН'!$H$6-'СЕТ СН'!$H$26</f>
        <v>1252.9874798000001</v>
      </c>
      <c r="L123" s="36">
        <f>SUMIFS(СВЦЭМ!$D$33:$D$776,СВЦЭМ!$A$33:$A$776,$A123,СВЦЭМ!$B$33:$B$776,L$119)+'СЕТ СН'!$H$14+СВЦЭМ!$D$10+'СЕТ СН'!$H$6-'СЕТ СН'!$H$26</f>
        <v>1247.6915753200001</v>
      </c>
      <c r="M123" s="36">
        <f>SUMIFS(СВЦЭМ!$D$33:$D$776,СВЦЭМ!$A$33:$A$776,$A123,СВЦЭМ!$B$33:$B$776,M$119)+'СЕТ СН'!$H$14+СВЦЭМ!$D$10+'СЕТ СН'!$H$6-'СЕТ СН'!$H$26</f>
        <v>1173.48305478</v>
      </c>
      <c r="N123" s="36">
        <f>SUMIFS(СВЦЭМ!$D$33:$D$776,СВЦЭМ!$A$33:$A$776,$A123,СВЦЭМ!$B$33:$B$776,N$119)+'СЕТ СН'!$H$14+СВЦЭМ!$D$10+'СЕТ СН'!$H$6-'СЕТ СН'!$H$26</f>
        <v>1120.3186099</v>
      </c>
      <c r="O123" s="36">
        <f>SUMIFS(СВЦЭМ!$D$33:$D$776,СВЦЭМ!$A$33:$A$776,$A123,СВЦЭМ!$B$33:$B$776,O$119)+'СЕТ СН'!$H$14+СВЦЭМ!$D$10+'СЕТ СН'!$H$6-'СЕТ СН'!$H$26</f>
        <v>1097.70845723</v>
      </c>
      <c r="P123" s="36">
        <f>SUMIFS(СВЦЭМ!$D$33:$D$776,СВЦЭМ!$A$33:$A$776,$A123,СВЦЭМ!$B$33:$B$776,P$119)+'СЕТ СН'!$H$14+СВЦЭМ!$D$10+'СЕТ СН'!$H$6-'СЕТ СН'!$H$26</f>
        <v>1093.7112284099999</v>
      </c>
      <c r="Q123" s="36">
        <f>SUMIFS(СВЦЭМ!$D$33:$D$776,СВЦЭМ!$A$33:$A$776,$A123,СВЦЭМ!$B$33:$B$776,Q$119)+'СЕТ СН'!$H$14+СВЦЭМ!$D$10+'СЕТ СН'!$H$6-'СЕТ СН'!$H$26</f>
        <v>1093.14809371</v>
      </c>
      <c r="R123" s="36">
        <f>SUMIFS(СВЦЭМ!$D$33:$D$776,СВЦЭМ!$A$33:$A$776,$A123,СВЦЭМ!$B$33:$B$776,R$119)+'СЕТ СН'!$H$14+СВЦЭМ!$D$10+'СЕТ СН'!$H$6-'СЕТ СН'!$H$26</f>
        <v>1090.67925418</v>
      </c>
      <c r="S123" s="36">
        <f>SUMIFS(СВЦЭМ!$D$33:$D$776,СВЦЭМ!$A$33:$A$776,$A123,СВЦЭМ!$B$33:$B$776,S$119)+'СЕТ СН'!$H$14+СВЦЭМ!$D$10+'СЕТ СН'!$H$6-'СЕТ СН'!$H$26</f>
        <v>1111.7127915800002</v>
      </c>
      <c r="T123" s="36">
        <f>SUMIFS(СВЦЭМ!$D$33:$D$776,СВЦЭМ!$A$33:$A$776,$A123,СВЦЭМ!$B$33:$B$776,T$119)+'СЕТ СН'!$H$14+СВЦЭМ!$D$10+'СЕТ СН'!$H$6-'СЕТ СН'!$H$26</f>
        <v>1106.1850672999999</v>
      </c>
      <c r="U123" s="36">
        <f>SUMIFS(СВЦЭМ!$D$33:$D$776,СВЦЭМ!$A$33:$A$776,$A123,СВЦЭМ!$B$33:$B$776,U$119)+'СЕТ СН'!$H$14+СВЦЭМ!$D$10+'СЕТ СН'!$H$6-'СЕТ СН'!$H$26</f>
        <v>1106.2348763099999</v>
      </c>
      <c r="V123" s="36">
        <f>SUMIFS(СВЦЭМ!$D$33:$D$776,СВЦЭМ!$A$33:$A$776,$A123,СВЦЭМ!$B$33:$B$776,V$119)+'СЕТ СН'!$H$14+СВЦЭМ!$D$10+'СЕТ СН'!$H$6-'СЕТ СН'!$H$26</f>
        <v>1105.58170875</v>
      </c>
      <c r="W123" s="36">
        <f>SUMIFS(СВЦЭМ!$D$33:$D$776,СВЦЭМ!$A$33:$A$776,$A123,СВЦЭМ!$B$33:$B$776,W$119)+'СЕТ СН'!$H$14+СВЦЭМ!$D$10+'СЕТ СН'!$H$6-'СЕТ СН'!$H$26</f>
        <v>1107.2407007500001</v>
      </c>
      <c r="X123" s="36">
        <f>SUMIFS(СВЦЭМ!$D$33:$D$776,СВЦЭМ!$A$33:$A$776,$A123,СВЦЭМ!$B$33:$B$776,X$119)+'СЕТ СН'!$H$14+СВЦЭМ!$D$10+'СЕТ СН'!$H$6-'СЕТ СН'!$H$26</f>
        <v>1131.2811498599999</v>
      </c>
      <c r="Y123" s="36">
        <f>SUMIFS(СВЦЭМ!$D$33:$D$776,СВЦЭМ!$A$33:$A$776,$A123,СВЦЭМ!$B$33:$B$776,Y$119)+'СЕТ СН'!$H$14+СВЦЭМ!$D$10+'СЕТ СН'!$H$6-'СЕТ СН'!$H$26</f>
        <v>1213.0638690199999</v>
      </c>
    </row>
    <row r="124" spans="1:27" ht="15.75" x14ac:dyDescent="0.2">
      <c r="A124" s="35">
        <f t="shared" si="3"/>
        <v>44048</v>
      </c>
      <c r="B124" s="36">
        <f>SUMIFS(СВЦЭМ!$D$33:$D$776,СВЦЭМ!$A$33:$A$776,$A124,СВЦЭМ!$B$33:$B$776,B$119)+'СЕТ СН'!$H$14+СВЦЭМ!$D$10+'СЕТ СН'!$H$6-'СЕТ СН'!$H$26</f>
        <v>1278.64343315</v>
      </c>
      <c r="C124" s="36">
        <f>SUMIFS(СВЦЭМ!$D$33:$D$776,СВЦЭМ!$A$33:$A$776,$A124,СВЦЭМ!$B$33:$B$776,C$119)+'СЕТ СН'!$H$14+СВЦЭМ!$D$10+'СЕТ СН'!$H$6-'СЕТ СН'!$H$26</f>
        <v>1350.3123219700001</v>
      </c>
      <c r="D124" s="36">
        <f>SUMIFS(СВЦЭМ!$D$33:$D$776,СВЦЭМ!$A$33:$A$776,$A124,СВЦЭМ!$B$33:$B$776,D$119)+'СЕТ СН'!$H$14+СВЦЭМ!$D$10+'СЕТ СН'!$H$6-'СЕТ СН'!$H$26</f>
        <v>1364.79395948</v>
      </c>
      <c r="E124" s="36">
        <f>SUMIFS(СВЦЭМ!$D$33:$D$776,СВЦЭМ!$A$33:$A$776,$A124,СВЦЭМ!$B$33:$B$776,E$119)+'СЕТ СН'!$H$14+СВЦЭМ!$D$10+'СЕТ СН'!$H$6-'СЕТ СН'!$H$26</f>
        <v>1375.23293713</v>
      </c>
      <c r="F124" s="36">
        <f>SUMIFS(СВЦЭМ!$D$33:$D$776,СВЦЭМ!$A$33:$A$776,$A124,СВЦЭМ!$B$33:$B$776,F$119)+'СЕТ СН'!$H$14+СВЦЭМ!$D$10+'СЕТ СН'!$H$6-'СЕТ СН'!$H$26</f>
        <v>1373.3359494400001</v>
      </c>
      <c r="G124" s="36">
        <f>SUMIFS(СВЦЭМ!$D$33:$D$776,СВЦЭМ!$A$33:$A$776,$A124,СВЦЭМ!$B$33:$B$776,G$119)+'СЕТ СН'!$H$14+СВЦЭМ!$D$10+'СЕТ СН'!$H$6-'СЕТ СН'!$H$26</f>
        <v>1386.50957333</v>
      </c>
      <c r="H124" s="36">
        <f>SUMIFS(СВЦЭМ!$D$33:$D$776,СВЦЭМ!$A$33:$A$776,$A124,СВЦЭМ!$B$33:$B$776,H$119)+'СЕТ СН'!$H$14+СВЦЭМ!$D$10+'СЕТ СН'!$H$6-'СЕТ СН'!$H$26</f>
        <v>1364.3323452700001</v>
      </c>
      <c r="I124" s="36">
        <f>SUMIFS(СВЦЭМ!$D$33:$D$776,СВЦЭМ!$A$33:$A$776,$A124,СВЦЭМ!$B$33:$B$776,I$119)+'СЕТ СН'!$H$14+СВЦЭМ!$D$10+'СЕТ СН'!$H$6-'СЕТ СН'!$H$26</f>
        <v>1330.5853461900001</v>
      </c>
      <c r="J124" s="36">
        <f>SUMIFS(СВЦЭМ!$D$33:$D$776,СВЦЭМ!$A$33:$A$776,$A124,СВЦЭМ!$B$33:$B$776,J$119)+'СЕТ СН'!$H$14+СВЦЭМ!$D$10+'СЕТ СН'!$H$6-'СЕТ СН'!$H$26</f>
        <v>1280.7255960299999</v>
      </c>
      <c r="K124" s="36">
        <f>SUMIFS(СВЦЭМ!$D$33:$D$776,СВЦЭМ!$A$33:$A$776,$A124,СВЦЭМ!$B$33:$B$776,K$119)+'СЕТ СН'!$H$14+СВЦЭМ!$D$10+'СЕТ СН'!$H$6-'СЕТ СН'!$H$26</f>
        <v>1289.5665338899998</v>
      </c>
      <c r="L124" s="36">
        <f>SUMIFS(СВЦЭМ!$D$33:$D$776,СВЦЭМ!$A$33:$A$776,$A124,СВЦЭМ!$B$33:$B$776,L$119)+'СЕТ СН'!$H$14+СВЦЭМ!$D$10+'СЕТ СН'!$H$6-'СЕТ СН'!$H$26</f>
        <v>1240.2619309000002</v>
      </c>
      <c r="M124" s="36">
        <f>SUMIFS(СВЦЭМ!$D$33:$D$776,СВЦЭМ!$A$33:$A$776,$A124,СВЦЭМ!$B$33:$B$776,M$119)+'СЕТ СН'!$H$14+СВЦЭМ!$D$10+'СЕТ СН'!$H$6-'СЕТ СН'!$H$26</f>
        <v>1172.3124049399999</v>
      </c>
      <c r="N124" s="36">
        <f>SUMIFS(СВЦЭМ!$D$33:$D$776,СВЦЭМ!$A$33:$A$776,$A124,СВЦЭМ!$B$33:$B$776,N$119)+'СЕТ СН'!$H$14+СВЦЭМ!$D$10+'СЕТ СН'!$H$6-'СЕТ СН'!$H$26</f>
        <v>1123.2770441299999</v>
      </c>
      <c r="O124" s="36">
        <f>SUMIFS(СВЦЭМ!$D$33:$D$776,СВЦЭМ!$A$33:$A$776,$A124,СВЦЭМ!$B$33:$B$776,O$119)+'СЕТ СН'!$H$14+СВЦЭМ!$D$10+'СЕТ СН'!$H$6-'СЕТ СН'!$H$26</f>
        <v>1093.07511589</v>
      </c>
      <c r="P124" s="36">
        <f>SUMIFS(СВЦЭМ!$D$33:$D$776,СВЦЭМ!$A$33:$A$776,$A124,СВЦЭМ!$B$33:$B$776,P$119)+'СЕТ СН'!$H$14+СВЦЭМ!$D$10+'СЕТ СН'!$H$6-'СЕТ СН'!$H$26</f>
        <v>1100.4000497500001</v>
      </c>
      <c r="Q124" s="36">
        <f>SUMIFS(СВЦЭМ!$D$33:$D$776,СВЦЭМ!$A$33:$A$776,$A124,СВЦЭМ!$B$33:$B$776,Q$119)+'СЕТ СН'!$H$14+СВЦЭМ!$D$10+'СЕТ СН'!$H$6-'СЕТ СН'!$H$26</f>
        <v>1100.8922861400001</v>
      </c>
      <c r="R124" s="36">
        <f>SUMIFS(СВЦЭМ!$D$33:$D$776,СВЦЭМ!$A$33:$A$776,$A124,СВЦЭМ!$B$33:$B$776,R$119)+'СЕТ СН'!$H$14+СВЦЭМ!$D$10+'СЕТ СН'!$H$6-'СЕТ СН'!$H$26</f>
        <v>1095.63802418</v>
      </c>
      <c r="S124" s="36">
        <f>SUMIFS(СВЦЭМ!$D$33:$D$776,СВЦЭМ!$A$33:$A$776,$A124,СВЦЭМ!$B$33:$B$776,S$119)+'СЕТ СН'!$H$14+СВЦЭМ!$D$10+'СЕТ СН'!$H$6-'СЕТ СН'!$H$26</f>
        <v>1096.8427883899999</v>
      </c>
      <c r="T124" s="36">
        <f>SUMIFS(СВЦЭМ!$D$33:$D$776,СВЦЭМ!$A$33:$A$776,$A124,СВЦЭМ!$B$33:$B$776,T$119)+'СЕТ СН'!$H$14+СВЦЭМ!$D$10+'СЕТ СН'!$H$6-'СЕТ СН'!$H$26</f>
        <v>1114.766228</v>
      </c>
      <c r="U124" s="36">
        <f>SUMIFS(СВЦЭМ!$D$33:$D$776,СВЦЭМ!$A$33:$A$776,$A124,СВЦЭМ!$B$33:$B$776,U$119)+'СЕТ СН'!$H$14+СВЦЭМ!$D$10+'СЕТ СН'!$H$6-'СЕТ СН'!$H$26</f>
        <v>1121.2258398700001</v>
      </c>
      <c r="V124" s="36">
        <f>SUMIFS(СВЦЭМ!$D$33:$D$776,СВЦЭМ!$A$33:$A$776,$A124,СВЦЭМ!$B$33:$B$776,V$119)+'СЕТ СН'!$H$14+СВЦЭМ!$D$10+'СЕТ СН'!$H$6-'СЕТ СН'!$H$26</f>
        <v>1103.15837833</v>
      </c>
      <c r="W124" s="36">
        <f>SUMIFS(СВЦЭМ!$D$33:$D$776,СВЦЭМ!$A$33:$A$776,$A124,СВЦЭМ!$B$33:$B$776,W$119)+'СЕТ СН'!$H$14+СВЦЭМ!$D$10+'СЕТ СН'!$H$6-'СЕТ СН'!$H$26</f>
        <v>1101.6312688799999</v>
      </c>
      <c r="X124" s="36">
        <f>SUMIFS(СВЦЭМ!$D$33:$D$776,СВЦЭМ!$A$33:$A$776,$A124,СВЦЭМ!$B$33:$B$776,X$119)+'СЕТ СН'!$H$14+СВЦЭМ!$D$10+'СЕТ СН'!$H$6-'СЕТ СН'!$H$26</f>
        <v>1121.0229008000001</v>
      </c>
      <c r="Y124" s="36">
        <f>SUMIFS(СВЦЭМ!$D$33:$D$776,СВЦЭМ!$A$33:$A$776,$A124,СВЦЭМ!$B$33:$B$776,Y$119)+'СЕТ СН'!$H$14+СВЦЭМ!$D$10+'СЕТ СН'!$H$6-'СЕТ СН'!$H$26</f>
        <v>1226.7809942899999</v>
      </c>
    </row>
    <row r="125" spans="1:27" ht="15.75" x14ac:dyDescent="0.2">
      <c r="A125" s="35">
        <f t="shared" si="3"/>
        <v>44049</v>
      </c>
      <c r="B125" s="36">
        <f>SUMIFS(СВЦЭМ!$D$33:$D$776,СВЦЭМ!$A$33:$A$776,$A125,СВЦЭМ!$B$33:$B$776,B$119)+'СЕТ СН'!$H$14+СВЦЭМ!$D$10+'СЕТ СН'!$H$6-'СЕТ СН'!$H$26</f>
        <v>1329.6116611</v>
      </c>
      <c r="C125" s="36">
        <f>SUMIFS(СВЦЭМ!$D$33:$D$776,СВЦЭМ!$A$33:$A$776,$A125,СВЦЭМ!$B$33:$B$776,C$119)+'СЕТ СН'!$H$14+СВЦЭМ!$D$10+'СЕТ СН'!$H$6-'СЕТ СН'!$H$26</f>
        <v>1380.8485563700001</v>
      </c>
      <c r="D125" s="36">
        <f>SUMIFS(СВЦЭМ!$D$33:$D$776,СВЦЭМ!$A$33:$A$776,$A125,СВЦЭМ!$B$33:$B$776,D$119)+'СЕТ СН'!$H$14+СВЦЭМ!$D$10+'СЕТ СН'!$H$6-'СЕТ СН'!$H$26</f>
        <v>1402.25608083</v>
      </c>
      <c r="E125" s="36">
        <f>SUMIFS(СВЦЭМ!$D$33:$D$776,СВЦЭМ!$A$33:$A$776,$A125,СВЦЭМ!$B$33:$B$776,E$119)+'СЕТ СН'!$H$14+СВЦЭМ!$D$10+'СЕТ СН'!$H$6-'СЕТ СН'!$H$26</f>
        <v>1397.1575569500001</v>
      </c>
      <c r="F125" s="36">
        <f>SUMIFS(СВЦЭМ!$D$33:$D$776,СВЦЭМ!$A$33:$A$776,$A125,СВЦЭМ!$B$33:$B$776,F$119)+'СЕТ СН'!$H$14+СВЦЭМ!$D$10+'СЕТ СН'!$H$6-'СЕТ СН'!$H$26</f>
        <v>1387.97130333</v>
      </c>
      <c r="G125" s="36">
        <f>SUMIFS(СВЦЭМ!$D$33:$D$776,СВЦЭМ!$A$33:$A$776,$A125,СВЦЭМ!$B$33:$B$776,G$119)+'СЕТ СН'!$H$14+СВЦЭМ!$D$10+'СЕТ СН'!$H$6-'СЕТ СН'!$H$26</f>
        <v>1396.41374559</v>
      </c>
      <c r="H125" s="36">
        <f>SUMIFS(СВЦЭМ!$D$33:$D$776,СВЦЭМ!$A$33:$A$776,$A125,СВЦЭМ!$B$33:$B$776,H$119)+'СЕТ СН'!$H$14+СВЦЭМ!$D$10+'СЕТ СН'!$H$6-'СЕТ СН'!$H$26</f>
        <v>1394.13207382</v>
      </c>
      <c r="I125" s="36">
        <f>SUMIFS(СВЦЭМ!$D$33:$D$776,СВЦЭМ!$A$33:$A$776,$A125,СВЦЭМ!$B$33:$B$776,I$119)+'СЕТ СН'!$H$14+СВЦЭМ!$D$10+'СЕТ СН'!$H$6-'СЕТ СН'!$H$26</f>
        <v>1343.8973930900002</v>
      </c>
      <c r="J125" s="36">
        <f>SUMIFS(СВЦЭМ!$D$33:$D$776,СВЦЭМ!$A$33:$A$776,$A125,СВЦЭМ!$B$33:$B$776,J$119)+'СЕТ СН'!$H$14+СВЦЭМ!$D$10+'СЕТ СН'!$H$6-'СЕТ СН'!$H$26</f>
        <v>1285.4854412499999</v>
      </c>
      <c r="K125" s="36">
        <f>SUMIFS(СВЦЭМ!$D$33:$D$776,СВЦЭМ!$A$33:$A$776,$A125,СВЦЭМ!$B$33:$B$776,K$119)+'СЕТ СН'!$H$14+СВЦЭМ!$D$10+'СЕТ СН'!$H$6-'СЕТ СН'!$H$26</f>
        <v>1251.7211413599998</v>
      </c>
      <c r="L125" s="36">
        <f>SUMIFS(СВЦЭМ!$D$33:$D$776,СВЦЭМ!$A$33:$A$776,$A125,СВЦЭМ!$B$33:$B$776,L$119)+'СЕТ СН'!$H$14+СВЦЭМ!$D$10+'СЕТ СН'!$H$6-'СЕТ СН'!$H$26</f>
        <v>1237.85237366</v>
      </c>
      <c r="M125" s="36">
        <f>SUMIFS(СВЦЭМ!$D$33:$D$776,СВЦЭМ!$A$33:$A$776,$A125,СВЦЭМ!$B$33:$B$776,M$119)+'СЕТ СН'!$H$14+СВЦЭМ!$D$10+'СЕТ СН'!$H$6-'СЕТ СН'!$H$26</f>
        <v>1164.7046906199998</v>
      </c>
      <c r="N125" s="36">
        <f>SUMIFS(СВЦЭМ!$D$33:$D$776,СВЦЭМ!$A$33:$A$776,$A125,СВЦЭМ!$B$33:$B$776,N$119)+'СЕТ СН'!$H$14+СВЦЭМ!$D$10+'СЕТ СН'!$H$6-'СЕТ СН'!$H$26</f>
        <v>1104.66477889</v>
      </c>
      <c r="O125" s="36">
        <f>SUMIFS(СВЦЭМ!$D$33:$D$776,СВЦЭМ!$A$33:$A$776,$A125,СВЦЭМ!$B$33:$B$776,O$119)+'СЕТ СН'!$H$14+СВЦЭМ!$D$10+'СЕТ СН'!$H$6-'СЕТ СН'!$H$26</f>
        <v>1078.2292315999998</v>
      </c>
      <c r="P125" s="36">
        <f>SUMIFS(СВЦЭМ!$D$33:$D$776,СВЦЭМ!$A$33:$A$776,$A125,СВЦЭМ!$B$33:$B$776,P$119)+'СЕТ СН'!$H$14+СВЦЭМ!$D$10+'СЕТ СН'!$H$6-'СЕТ СН'!$H$26</f>
        <v>1082.8030431100001</v>
      </c>
      <c r="Q125" s="36">
        <f>SUMIFS(СВЦЭМ!$D$33:$D$776,СВЦЭМ!$A$33:$A$776,$A125,СВЦЭМ!$B$33:$B$776,Q$119)+'СЕТ СН'!$H$14+СВЦЭМ!$D$10+'СЕТ СН'!$H$6-'СЕТ СН'!$H$26</f>
        <v>1084.6504484900001</v>
      </c>
      <c r="R125" s="36">
        <f>SUMIFS(СВЦЭМ!$D$33:$D$776,СВЦЭМ!$A$33:$A$776,$A125,СВЦЭМ!$B$33:$B$776,R$119)+'СЕТ СН'!$H$14+СВЦЭМ!$D$10+'СЕТ СН'!$H$6-'СЕТ СН'!$H$26</f>
        <v>1087.5475661800001</v>
      </c>
      <c r="S125" s="36">
        <f>SUMIFS(СВЦЭМ!$D$33:$D$776,СВЦЭМ!$A$33:$A$776,$A125,СВЦЭМ!$B$33:$B$776,S$119)+'СЕТ СН'!$H$14+СВЦЭМ!$D$10+'СЕТ СН'!$H$6-'СЕТ СН'!$H$26</f>
        <v>1089.4273564</v>
      </c>
      <c r="T125" s="36">
        <f>SUMIFS(СВЦЭМ!$D$33:$D$776,СВЦЭМ!$A$33:$A$776,$A125,СВЦЭМ!$B$33:$B$776,T$119)+'СЕТ СН'!$H$14+СВЦЭМ!$D$10+'СЕТ СН'!$H$6-'СЕТ СН'!$H$26</f>
        <v>1083.8410443299999</v>
      </c>
      <c r="U125" s="36">
        <f>SUMIFS(СВЦЭМ!$D$33:$D$776,СВЦЭМ!$A$33:$A$776,$A125,СВЦЭМ!$B$33:$B$776,U$119)+'СЕТ СН'!$H$14+СВЦЭМ!$D$10+'СЕТ СН'!$H$6-'СЕТ СН'!$H$26</f>
        <v>1080.3532406300001</v>
      </c>
      <c r="V125" s="36">
        <f>SUMIFS(СВЦЭМ!$D$33:$D$776,СВЦЭМ!$A$33:$A$776,$A125,СВЦЭМ!$B$33:$B$776,V$119)+'СЕТ СН'!$H$14+СВЦЭМ!$D$10+'СЕТ СН'!$H$6-'СЕТ СН'!$H$26</f>
        <v>1087.8638747</v>
      </c>
      <c r="W125" s="36">
        <f>SUMIFS(СВЦЭМ!$D$33:$D$776,СВЦЭМ!$A$33:$A$776,$A125,СВЦЭМ!$B$33:$B$776,W$119)+'СЕТ СН'!$H$14+СВЦЭМ!$D$10+'СЕТ СН'!$H$6-'СЕТ СН'!$H$26</f>
        <v>1080.8236141699999</v>
      </c>
      <c r="X125" s="36">
        <f>SUMIFS(СВЦЭМ!$D$33:$D$776,СВЦЭМ!$A$33:$A$776,$A125,СВЦЭМ!$B$33:$B$776,X$119)+'СЕТ СН'!$H$14+СВЦЭМ!$D$10+'СЕТ СН'!$H$6-'СЕТ СН'!$H$26</f>
        <v>1122.83598147</v>
      </c>
      <c r="Y125" s="36">
        <f>SUMIFS(СВЦЭМ!$D$33:$D$776,СВЦЭМ!$A$33:$A$776,$A125,СВЦЭМ!$B$33:$B$776,Y$119)+'СЕТ СН'!$H$14+СВЦЭМ!$D$10+'СЕТ СН'!$H$6-'СЕТ СН'!$H$26</f>
        <v>1223.0892981</v>
      </c>
    </row>
    <row r="126" spans="1:27" ht="15.75" x14ac:dyDescent="0.2">
      <c r="A126" s="35">
        <f t="shared" si="3"/>
        <v>44050</v>
      </c>
      <c r="B126" s="36">
        <f>SUMIFS(СВЦЭМ!$D$33:$D$776,СВЦЭМ!$A$33:$A$776,$A126,СВЦЭМ!$B$33:$B$776,B$119)+'СЕТ СН'!$H$14+СВЦЭМ!$D$10+'СЕТ СН'!$H$6-'СЕТ СН'!$H$26</f>
        <v>1270.5481923299999</v>
      </c>
      <c r="C126" s="36">
        <f>SUMIFS(СВЦЭМ!$D$33:$D$776,СВЦЭМ!$A$33:$A$776,$A126,СВЦЭМ!$B$33:$B$776,C$119)+'СЕТ СН'!$H$14+СВЦЭМ!$D$10+'СЕТ СН'!$H$6-'СЕТ СН'!$H$26</f>
        <v>1317.5028465</v>
      </c>
      <c r="D126" s="36">
        <f>SUMIFS(СВЦЭМ!$D$33:$D$776,СВЦЭМ!$A$33:$A$776,$A126,СВЦЭМ!$B$33:$B$776,D$119)+'СЕТ СН'!$H$14+СВЦЭМ!$D$10+'СЕТ СН'!$H$6-'СЕТ СН'!$H$26</f>
        <v>1330.5271037500002</v>
      </c>
      <c r="E126" s="36">
        <f>SUMIFS(СВЦЭМ!$D$33:$D$776,СВЦЭМ!$A$33:$A$776,$A126,СВЦЭМ!$B$33:$B$776,E$119)+'СЕТ СН'!$H$14+СВЦЭМ!$D$10+'СЕТ СН'!$H$6-'СЕТ СН'!$H$26</f>
        <v>1357.4268621699998</v>
      </c>
      <c r="F126" s="36">
        <f>SUMIFS(СВЦЭМ!$D$33:$D$776,СВЦЭМ!$A$33:$A$776,$A126,СВЦЭМ!$B$33:$B$776,F$119)+'СЕТ СН'!$H$14+СВЦЭМ!$D$10+'СЕТ СН'!$H$6-'СЕТ СН'!$H$26</f>
        <v>1363.87094045</v>
      </c>
      <c r="G126" s="36">
        <f>SUMIFS(СВЦЭМ!$D$33:$D$776,СВЦЭМ!$A$33:$A$776,$A126,СВЦЭМ!$B$33:$B$776,G$119)+'СЕТ СН'!$H$14+СВЦЭМ!$D$10+'СЕТ СН'!$H$6-'СЕТ СН'!$H$26</f>
        <v>1355.13593315</v>
      </c>
      <c r="H126" s="36">
        <f>SUMIFS(СВЦЭМ!$D$33:$D$776,СВЦЭМ!$A$33:$A$776,$A126,СВЦЭМ!$B$33:$B$776,H$119)+'СЕТ СН'!$H$14+СВЦЭМ!$D$10+'СЕТ СН'!$H$6-'СЕТ СН'!$H$26</f>
        <v>1322.7023875899999</v>
      </c>
      <c r="I126" s="36">
        <f>SUMIFS(СВЦЭМ!$D$33:$D$776,СВЦЭМ!$A$33:$A$776,$A126,СВЦЭМ!$B$33:$B$776,I$119)+'СЕТ СН'!$H$14+СВЦЭМ!$D$10+'СЕТ СН'!$H$6-'СЕТ СН'!$H$26</f>
        <v>1296.4293286500001</v>
      </c>
      <c r="J126" s="36">
        <f>SUMIFS(СВЦЭМ!$D$33:$D$776,СВЦЭМ!$A$33:$A$776,$A126,СВЦЭМ!$B$33:$B$776,J$119)+'СЕТ СН'!$H$14+СВЦЭМ!$D$10+'СЕТ СН'!$H$6-'СЕТ СН'!$H$26</f>
        <v>1264.5997920499999</v>
      </c>
      <c r="K126" s="36">
        <f>SUMIFS(СВЦЭМ!$D$33:$D$776,СВЦЭМ!$A$33:$A$776,$A126,СВЦЭМ!$B$33:$B$776,K$119)+'СЕТ СН'!$H$14+СВЦЭМ!$D$10+'СЕТ СН'!$H$6-'СЕТ СН'!$H$26</f>
        <v>1268.5780560399999</v>
      </c>
      <c r="L126" s="36">
        <f>SUMIFS(СВЦЭМ!$D$33:$D$776,СВЦЭМ!$A$33:$A$776,$A126,СВЦЭМ!$B$33:$B$776,L$119)+'СЕТ СН'!$H$14+СВЦЭМ!$D$10+'СЕТ СН'!$H$6-'СЕТ СН'!$H$26</f>
        <v>1242.95173931</v>
      </c>
      <c r="M126" s="36">
        <f>SUMIFS(СВЦЭМ!$D$33:$D$776,СВЦЭМ!$A$33:$A$776,$A126,СВЦЭМ!$B$33:$B$776,M$119)+'СЕТ СН'!$H$14+СВЦЭМ!$D$10+'СЕТ СН'!$H$6-'СЕТ СН'!$H$26</f>
        <v>1208.1946330999999</v>
      </c>
      <c r="N126" s="36">
        <f>SUMIFS(СВЦЭМ!$D$33:$D$776,СВЦЭМ!$A$33:$A$776,$A126,СВЦЭМ!$B$33:$B$776,N$119)+'СЕТ СН'!$H$14+СВЦЭМ!$D$10+'СЕТ СН'!$H$6-'СЕТ СН'!$H$26</f>
        <v>1155.6921968299998</v>
      </c>
      <c r="O126" s="36">
        <f>SUMIFS(СВЦЭМ!$D$33:$D$776,СВЦЭМ!$A$33:$A$776,$A126,СВЦЭМ!$B$33:$B$776,O$119)+'СЕТ СН'!$H$14+СВЦЭМ!$D$10+'СЕТ СН'!$H$6-'СЕТ СН'!$H$26</f>
        <v>1124.5201661400001</v>
      </c>
      <c r="P126" s="36">
        <f>SUMIFS(СВЦЭМ!$D$33:$D$776,СВЦЭМ!$A$33:$A$776,$A126,СВЦЭМ!$B$33:$B$776,P$119)+'СЕТ СН'!$H$14+СВЦЭМ!$D$10+'СЕТ СН'!$H$6-'СЕТ СН'!$H$26</f>
        <v>1128.6348395300001</v>
      </c>
      <c r="Q126" s="36">
        <f>SUMIFS(СВЦЭМ!$D$33:$D$776,СВЦЭМ!$A$33:$A$776,$A126,СВЦЭМ!$B$33:$B$776,Q$119)+'СЕТ СН'!$H$14+СВЦЭМ!$D$10+'СЕТ СН'!$H$6-'СЕТ СН'!$H$26</f>
        <v>1130.96491732</v>
      </c>
      <c r="R126" s="36">
        <f>SUMIFS(СВЦЭМ!$D$33:$D$776,СВЦЭМ!$A$33:$A$776,$A126,СВЦЭМ!$B$33:$B$776,R$119)+'СЕТ СН'!$H$14+СВЦЭМ!$D$10+'СЕТ СН'!$H$6-'СЕТ СН'!$H$26</f>
        <v>1140.3668044000001</v>
      </c>
      <c r="S126" s="36">
        <f>SUMIFS(СВЦЭМ!$D$33:$D$776,СВЦЭМ!$A$33:$A$776,$A126,СВЦЭМ!$B$33:$B$776,S$119)+'СЕТ СН'!$H$14+СВЦЭМ!$D$10+'СЕТ СН'!$H$6-'СЕТ СН'!$H$26</f>
        <v>1142.1757219000001</v>
      </c>
      <c r="T126" s="36">
        <f>SUMIFS(СВЦЭМ!$D$33:$D$776,СВЦЭМ!$A$33:$A$776,$A126,СВЦЭМ!$B$33:$B$776,T$119)+'СЕТ СН'!$H$14+СВЦЭМ!$D$10+'СЕТ СН'!$H$6-'СЕТ СН'!$H$26</f>
        <v>1130.10832035</v>
      </c>
      <c r="U126" s="36">
        <f>SUMIFS(СВЦЭМ!$D$33:$D$776,СВЦЭМ!$A$33:$A$776,$A126,СВЦЭМ!$B$33:$B$776,U$119)+'СЕТ СН'!$H$14+СВЦЭМ!$D$10+'СЕТ СН'!$H$6-'СЕТ СН'!$H$26</f>
        <v>1140.98863327</v>
      </c>
      <c r="V126" s="36">
        <f>SUMIFS(СВЦЭМ!$D$33:$D$776,СВЦЭМ!$A$33:$A$776,$A126,СВЦЭМ!$B$33:$B$776,V$119)+'СЕТ СН'!$H$14+СВЦЭМ!$D$10+'СЕТ СН'!$H$6-'СЕТ СН'!$H$26</f>
        <v>1157.9093044400001</v>
      </c>
      <c r="W126" s="36">
        <f>SUMIFS(СВЦЭМ!$D$33:$D$776,СВЦЭМ!$A$33:$A$776,$A126,СВЦЭМ!$B$33:$B$776,W$119)+'СЕТ СН'!$H$14+СВЦЭМ!$D$10+'СЕТ СН'!$H$6-'СЕТ СН'!$H$26</f>
        <v>1145.6515529799999</v>
      </c>
      <c r="X126" s="36">
        <f>SUMIFS(СВЦЭМ!$D$33:$D$776,СВЦЭМ!$A$33:$A$776,$A126,СВЦЭМ!$B$33:$B$776,X$119)+'СЕТ СН'!$H$14+СВЦЭМ!$D$10+'СЕТ СН'!$H$6-'СЕТ СН'!$H$26</f>
        <v>1176.82437108</v>
      </c>
      <c r="Y126" s="36">
        <f>SUMIFS(СВЦЭМ!$D$33:$D$776,СВЦЭМ!$A$33:$A$776,$A126,СВЦЭМ!$B$33:$B$776,Y$119)+'СЕТ СН'!$H$14+СВЦЭМ!$D$10+'СЕТ СН'!$H$6-'СЕТ СН'!$H$26</f>
        <v>1261.61346007</v>
      </c>
    </row>
    <row r="127" spans="1:27" ht="15.75" x14ac:dyDescent="0.2">
      <c r="A127" s="35">
        <f t="shared" si="3"/>
        <v>44051</v>
      </c>
      <c r="B127" s="36">
        <f>SUMIFS(СВЦЭМ!$D$33:$D$776,СВЦЭМ!$A$33:$A$776,$A127,СВЦЭМ!$B$33:$B$776,B$119)+'СЕТ СН'!$H$14+СВЦЭМ!$D$10+'СЕТ СН'!$H$6-'СЕТ СН'!$H$26</f>
        <v>1335.8904793699999</v>
      </c>
      <c r="C127" s="36">
        <f>SUMIFS(СВЦЭМ!$D$33:$D$776,СВЦЭМ!$A$33:$A$776,$A127,СВЦЭМ!$B$33:$B$776,C$119)+'СЕТ СН'!$H$14+СВЦЭМ!$D$10+'СЕТ СН'!$H$6-'СЕТ СН'!$H$26</f>
        <v>1358.7806748399998</v>
      </c>
      <c r="D127" s="36">
        <f>SUMIFS(СВЦЭМ!$D$33:$D$776,СВЦЭМ!$A$33:$A$776,$A127,СВЦЭМ!$B$33:$B$776,D$119)+'СЕТ СН'!$H$14+СВЦЭМ!$D$10+'СЕТ СН'!$H$6-'СЕТ СН'!$H$26</f>
        <v>1361.2409619800001</v>
      </c>
      <c r="E127" s="36">
        <f>SUMIFS(СВЦЭМ!$D$33:$D$776,СВЦЭМ!$A$33:$A$776,$A127,СВЦЭМ!$B$33:$B$776,E$119)+'СЕТ СН'!$H$14+СВЦЭМ!$D$10+'СЕТ СН'!$H$6-'СЕТ СН'!$H$26</f>
        <v>1381.0376618599998</v>
      </c>
      <c r="F127" s="36">
        <f>SUMIFS(СВЦЭМ!$D$33:$D$776,СВЦЭМ!$A$33:$A$776,$A127,СВЦЭМ!$B$33:$B$776,F$119)+'СЕТ СН'!$H$14+СВЦЭМ!$D$10+'СЕТ СН'!$H$6-'СЕТ СН'!$H$26</f>
        <v>1379.16834425</v>
      </c>
      <c r="G127" s="36">
        <f>SUMIFS(СВЦЭМ!$D$33:$D$776,СВЦЭМ!$A$33:$A$776,$A127,СВЦЭМ!$B$33:$B$776,G$119)+'СЕТ СН'!$H$14+СВЦЭМ!$D$10+'СЕТ СН'!$H$6-'СЕТ СН'!$H$26</f>
        <v>1379.33235102</v>
      </c>
      <c r="H127" s="36">
        <f>SUMIFS(СВЦЭМ!$D$33:$D$776,СВЦЭМ!$A$33:$A$776,$A127,СВЦЭМ!$B$33:$B$776,H$119)+'СЕТ СН'!$H$14+СВЦЭМ!$D$10+'СЕТ СН'!$H$6-'СЕТ СН'!$H$26</f>
        <v>1367.40968471</v>
      </c>
      <c r="I127" s="36">
        <f>SUMIFS(СВЦЭМ!$D$33:$D$776,СВЦЭМ!$A$33:$A$776,$A127,СВЦЭМ!$B$33:$B$776,I$119)+'СЕТ СН'!$H$14+СВЦЭМ!$D$10+'СЕТ СН'!$H$6-'СЕТ СН'!$H$26</f>
        <v>1332.1190934199999</v>
      </c>
      <c r="J127" s="36">
        <f>SUMIFS(СВЦЭМ!$D$33:$D$776,СВЦЭМ!$A$33:$A$776,$A127,СВЦЭМ!$B$33:$B$776,J$119)+'СЕТ СН'!$H$14+СВЦЭМ!$D$10+'СЕТ СН'!$H$6-'СЕТ СН'!$H$26</f>
        <v>1314.67565388</v>
      </c>
      <c r="K127" s="36">
        <f>SUMIFS(СВЦЭМ!$D$33:$D$776,СВЦЭМ!$A$33:$A$776,$A127,СВЦЭМ!$B$33:$B$776,K$119)+'СЕТ СН'!$H$14+СВЦЭМ!$D$10+'СЕТ СН'!$H$6-'СЕТ СН'!$H$26</f>
        <v>1295.5647907500002</v>
      </c>
      <c r="L127" s="36">
        <f>SUMIFS(СВЦЭМ!$D$33:$D$776,СВЦЭМ!$A$33:$A$776,$A127,СВЦЭМ!$B$33:$B$776,L$119)+'СЕТ СН'!$H$14+СВЦЭМ!$D$10+'СЕТ СН'!$H$6-'СЕТ СН'!$H$26</f>
        <v>1252.2920687000001</v>
      </c>
      <c r="M127" s="36">
        <f>SUMIFS(СВЦЭМ!$D$33:$D$776,СВЦЭМ!$A$33:$A$776,$A127,СВЦЭМ!$B$33:$B$776,M$119)+'СЕТ СН'!$H$14+СВЦЭМ!$D$10+'СЕТ СН'!$H$6-'СЕТ СН'!$H$26</f>
        <v>1159.53108989</v>
      </c>
      <c r="N127" s="36">
        <f>SUMIFS(СВЦЭМ!$D$33:$D$776,СВЦЭМ!$A$33:$A$776,$A127,СВЦЭМ!$B$33:$B$776,N$119)+'СЕТ СН'!$H$14+СВЦЭМ!$D$10+'СЕТ СН'!$H$6-'СЕТ СН'!$H$26</f>
        <v>1115.4397694199999</v>
      </c>
      <c r="O127" s="36">
        <f>SUMIFS(СВЦЭМ!$D$33:$D$776,СВЦЭМ!$A$33:$A$776,$A127,СВЦЭМ!$B$33:$B$776,O$119)+'СЕТ СН'!$H$14+СВЦЭМ!$D$10+'СЕТ СН'!$H$6-'СЕТ СН'!$H$26</f>
        <v>1098.3020046500001</v>
      </c>
      <c r="P127" s="36">
        <f>SUMIFS(СВЦЭМ!$D$33:$D$776,СВЦЭМ!$A$33:$A$776,$A127,СВЦЭМ!$B$33:$B$776,P$119)+'СЕТ СН'!$H$14+СВЦЭМ!$D$10+'СЕТ СН'!$H$6-'СЕТ СН'!$H$26</f>
        <v>1097.2933753500001</v>
      </c>
      <c r="Q127" s="36">
        <f>SUMIFS(СВЦЭМ!$D$33:$D$776,СВЦЭМ!$A$33:$A$776,$A127,СВЦЭМ!$B$33:$B$776,Q$119)+'СЕТ СН'!$H$14+СВЦЭМ!$D$10+'СЕТ СН'!$H$6-'СЕТ СН'!$H$26</f>
        <v>1108.4474718699998</v>
      </c>
      <c r="R127" s="36">
        <f>SUMIFS(СВЦЭМ!$D$33:$D$776,СВЦЭМ!$A$33:$A$776,$A127,СВЦЭМ!$B$33:$B$776,R$119)+'СЕТ СН'!$H$14+СВЦЭМ!$D$10+'СЕТ СН'!$H$6-'СЕТ СН'!$H$26</f>
        <v>1091.3678485299999</v>
      </c>
      <c r="S127" s="36">
        <f>SUMIFS(СВЦЭМ!$D$33:$D$776,СВЦЭМ!$A$33:$A$776,$A127,СВЦЭМ!$B$33:$B$776,S$119)+'СЕТ СН'!$H$14+СВЦЭМ!$D$10+'СЕТ СН'!$H$6-'СЕТ СН'!$H$26</f>
        <v>1099.57678648</v>
      </c>
      <c r="T127" s="36">
        <f>SUMIFS(СВЦЭМ!$D$33:$D$776,СВЦЭМ!$A$33:$A$776,$A127,СВЦЭМ!$B$33:$B$776,T$119)+'СЕТ СН'!$H$14+СВЦЭМ!$D$10+'СЕТ СН'!$H$6-'СЕТ СН'!$H$26</f>
        <v>1116.23730664</v>
      </c>
      <c r="U127" s="36">
        <f>SUMIFS(СВЦЭМ!$D$33:$D$776,СВЦЭМ!$A$33:$A$776,$A127,СВЦЭМ!$B$33:$B$776,U$119)+'СЕТ СН'!$H$14+СВЦЭМ!$D$10+'СЕТ СН'!$H$6-'СЕТ СН'!$H$26</f>
        <v>1122.9039136199999</v>
      </c>
      <c r="V127" s="36">
        <f>SUMIFS(СВЦЭМ!$D$33:$D$776,СВЦЭМ!$A$33:$A$776,$A127,СВЦЭМ!$B$33:$B$776,V$119)+'СЕТ СН'!$H$14+СВЦЭМ!$D$10+'СЕТ СН'!$H$6-'СЕТ СН'!$H$26</f>
        <v>1111.0307888899999</v>
      </c>
      <c r="W127" s="36">
        <f>SUMIFS(СВЦЭМ!$D$33:$D$776,СВЦЭМ!$A$33:$A$776,$A127,СВЦЭМ!$B$33:$B$776,W$119)+'СЕТ СН'!$H$14+СВЦЭМ!$D$10+'СЕТ СН'!$H$6-'СЕТ СН'!$H$26</f>
        <v>1099.2952457000001</v>
      </c>
      <c r="X127" s="36">
        <f>SUMIFS(СВЦЭМ!$D$33:$D$776,СВЦЭМ!$A$33:$A$776,$A127,СВЦЭМ!$B$33:$B$776,X$119)+'СЕТ СН'!$H$14+СВЦЭМ!$D$10+'СЕТ СН'!$H$6-'СЕТ СН'!$H$26</f>
        <v>1123.72769475</v>
      </c>
      <c r="Y127" s="36">
        <f>SUMIFS(СВЦЭМ!$D$33:$D$776,СВЦЭМ!$A$33:$A$776,$A127,СВЦЭМ!$B$33:$B$776,Y$119)+'СЕТ СН'!$H$14+СВЦЭМ!$D$10+'СЕТ СН'!$H$6-'СЕТ СН'!$H$26</f>
        <v>1220.5083352299998</v>
      </c>
    </row>
    <row r="128" spans="1:27" ht="15.75" x14ac:dyDescent="0.2">
      <c r="A128" s="35">
        <f t="shared" si="3"/>
        <v>44052</v>
      </c>
      <c r="B128" s="36">
        <f>SUMIFS(СВЦЭМ!$D$33:$D$776,СВЦЭМ!$A$33:$A$776,$A128,СВЦЭМ!$B$33:$B$776,B$119)+'СЕТ СН'!$H$14+СВЦЭМ!$D$10+'СЕТ СН'!$H$6-'СЕТ СН'!$H$26</f>
        <v>1307.39478007</v>
      </c>
      <c r="C128" s="36">
        <f>SUMIFS(СВЦЭМ!$D$33:$D$776,СВЦЭМ!$A$33:$A$776,$A128,СВЦЭМ!$B$33:$B$776,C$119)+'СЕТ СН'!$H$14+СВЦЭМ!$D$10+'СЕТ СН'!$H$6-'СЕТ СН'!$H$26</f>
        <v>1390.54480515</v>
      </c>
      <c r="D128" s="36">
        <f>SUMIFS(СВЦЭМ!$D$33:$D$776,СВЦЭМ!$A$33:$A$776,$A128,СВЦЭМ!$B$33:$B$776,D$119)+'СЕТ СН'!$H$14+СВЦЭМ!$D$10+'СЕТ СН'!$H$6-'СЕТ СН'!$H$26</f>
        <v>1383.94930722</v>
      </c>
      <c r="E128" s="36">
        <f>SUMIFS(СВЦЭМ!$D$33:$D$776,СВЦЭМ!$A$33:$A$776,$A128,СВЦЭМ!$B$33:$B$776,E$119)+'СЕТ СН'!$H$14+СВЦЭМ!$D$10+'СЕТ СН'!$H$6-'СЕТ СН'!$H$26</f>
        <v>1378.8355153699999</v>
      </c>
      <c r="F128" s="36">
        <f>SUMIFS(СВЦЭМ!$D$33:$D$776,СВЦЭМ!$A$33:$A$776,$A128,СВЦЭМ!$B$33:$B$776,F$119)+'СЕТ СН'!$H$14+СВЦЭМ!$D$10+'СЕТ СН'!$H$6-'СЕТ СН'!$H$26</f>
        <v>1373.0626213599999</v>
      </c>
      <c r="G128" s="36">
        <f>SUMIFS(СВЦЭМ!$D$33:$D$776,СВЦЭМ!$A$33:$A$776,$A128,СВЦЭМ!$B$33:$B$776,G$119)+'СЕТ СН'!$H$14+СВЦЭМ!$D$10+'СЕТ СН'!$H$6-'СЕТ СН'!$H$26</f>
        <v>1379.69900067</v>
      </c>
      <c r="H128" s="36">
        <f>SUMIFS(СВЦЭМ!$D$33:$D$776,СВЦЭМ!$A$33:$A$776,$A128,СВЦЭМ!$B$33:$B$776,H$119)+'СЕТ СН'!$H$14+СВЦЭМ!$D$10+'СЕТ СН'!$H$6-'СЕТ СН'!$H$26</f>
        <v>1391.20088685</v>
      </c>
      <c r="I128" s="36">
        <f>SUMIFS(СВЦЭМ!$D$33:$D$776,СВЦЭМ!$A$33:$A$776,$A128,СВЦЭМ!$B$33:$B$776,I$119)+'СЕТ СН'!$H$14+СВЦЭМ!$D$10+'СЕТ СН'!$H$6-'СЕТ СН'!$H$26</f>
        <v>1387.6252158699999</v>
      </c>
      <c r="J128" s="36">
        <f>SUMIFS(СВЦЭМ!$D$33:$D$776,СВЦЭМ!$A$33:$A$776,$A128,СВЦЭМ!$B$33:$B$776,J$119)+'СЕТ СН'!$H$14+СВЦЭМ!$D$10+'СЕТ СН'!$H$6-'СЕТ СН'!$H$26</f>
        <v>1337.7116150100001</v>
      </c>
      <c r="K128" s="36">
        <f>SUMIFS(СВЦЭМ!$D$33:$D$776,СВЦЭМ!$A$33:$A$776,$A128,СВЦЭМ!$B$33:$B$776,K$119)+'СЕТ СН'!$H$14+СВЦЭМ!$D$10+'СЕТ СН'!$H$6-'СЕТ СН'!$H$26</f>
        <v>1295.40845537</v>
      </c>
      <c r="L128" s="36">
        <f>SUMIFS(СВЦЭМ!$D$33:$D$776,СВЦЭМ!$A$33:$A$776,$A128,СВЦЭМ!$B$33:$B$776,L$119)+'СЕТ СН'!$H$14+СВЦЭМ!$D$10+'СЕТ СН'!$H$6-'СЕТ СН'!$H$26</f>
        <v>1249.6578401500001</v>
      </c>
      <c r="M128" s="36">
        <f>SUMIFS(СВЦЭМ!$D$33:$D$776,СВЦЭМ!$A$33:$A$776,$A128,СВЦЭМ!$B$33:$B$776,M$119)+'СЕТ СН'!$H$14+СВЦЭМ!$D$10+'СЕТ СН'!$H$6-'СЕТ СН'!$H$26</f>
        <v>1163.8925808399999</v>
      </c>
      <c r="N128" s="36">
        <f>SUMIFS(СВЦЭМ!$D$33:$D$776,СВЦЭМ!$A$33:$A$776,$A128,СВЦЭМ!$B$33:$B$776,N$119)+'СЕТ СН'!$H$14+СВЦЭМ!$D$10+'СЕТ СН'!$H$6-'СЕТ СН'!$H$26</f>
        <v>1111.75608496</v>
      </c>
      <c r="O128" s="36">
        <f>SUMIFS(СВЦЭМ!$D$33:$D$776,СВЦЭМ!$A$33:$A$776,$A128,СВЦЭМ!$B$33:$B$776,O$119)+'СЕТ СН'!$H$14+СВЦЭМ!$D$10+'СЕТ СН'!$H$6-'СЕТ СН'!$H$26</f>
        <v>1079.55274605</v>
      </c>
      <c r="P128" s="36">
        <f>SUMIFS(СВЦЭМ!$D$33:$D$776,СВЦЭМ!$A$33:$A$776,$A128,СВЦЭМ!$B$33:$B$776,P$119)+'СЕТ СН'!$H$14+СВЦЭМ!$D$10+'СЕТ СН'!$H$6-'СЕТ СН'!$H$26</f>
        <v>1082.1464535599998</v>
      </c>
      <c r="Q128" s="36">
        <f>SUMIFS(СВЦЭМ!$D$33:$D$776,СВЦЭМ!$A$33:$A$776,$A128,СВЦЭМ!$B$33:$B$776,Q$119)+'СЕТ СН'!$H$14+СВЦЭМ!$D$10+'СЕТ СН'!$H$6-'СЕТ СН'!$H$26</f>
        <v>1100.0785049599999</v>
      </c>
      <c r="R128" s="36">
        <f>SUMIFS(СВЦЭМ!$D$33:$D$776,СВЦЭМ!$A$33:$A$776,$A128,СВЦЭМ!$B$33:$B$776,R$119)+'СЕТ СН'!$H$14+СВЦЭМ!$D$10+'СЕТ СН'!$H$6-'СЕТ СН'!$H$26</f>
        <v>1086.7773565299999</v>
      </c>
      <c r="S128" s="36">
        <f>SUMIFS(СВЦЭМ!$D$33:$D$776,СВЦЭМ!$A$33:$A$776,$A128,СВЦЭМ!$B$33:$B$776,S$119)+'СЕТ СН'!$H$14+СВЦЭМ!$D$10+'СЕТ СН'!$H$6-'СЕТ СН'!$H$26</f>
        <v>1089.11914852</v>
      </c>
      <c r="T128" s="36">
        <f>SUMIFS(СВЦЭМ!$D$33:$D$776,СВЦЭМ!$A$33:$A$776,$A128,СВЦЭМ!$B$33:$B$776,T$119)+'СЕТ СН'!$H$14+СВЦЭМ!$D$10+'СЕТ СН'!$H$6-'СЕТ СН'!$H$26</f>
        <v>1099.82112435</v>
      </c>
      <c r="U128" s="36">
        <f>SUMIFS(СВЦЭМ!$D$33:$D$776,СВЦЭМ!$A$33:$A$776,$A128,СВЦЭМ!$B$33:$B$776,U$119)+'СЕТ СН'!$H$14+СВЦЭМ!$D$10+'СЕТ СН'!$H$6-'СЕТ СН'!$H$26</f>
        <v>1104.6136961699999</v>
      </c>
      <c r="V128" s="36">
        <f>SUMIFS(СВЦЭМ!$D$33:$D$776,СВЦЭМ!$A$33:$A$776,$A128,СВЦЭМ!$B$33:$B$776,V$119)+'СЕТ СН'!$H$14+СВЦЭМ!$D$10+'СЕТ СН'!$H$6-'СЕТ СН'!$H$26</f>
        <v>1104.96356999</v>
      </c>
      <c r="W128" s="36">
        <f>SUMIFS(СВЦЭМ!$D$33:$D$776,СВЦЭМ!$A$33:$A$776,$A128,СВЦЭМ!$B$33:$B$776,W$119)+'СЕТ СН'!$H$14+СВЦЭМ!$D$10+'СЕТ СН'!$H$6-'СЕТ СН'!$H$26</f>
        <v>1090.89054136</v>
      </c>
      <c r="X128" s="36">
        <f>SUMIFS(СВЦЭМ!$D$33:$D$776,СВЦЭМ!$A$33:$A$776,$A128,СВЦЭМ!$B$33:$B$776,X$119)+'СЕТ СН'!$H$14+СВЦЭМ!$D$10+'СЕТ СН'!$H$6-'СЕТ СН'!$H$26</f>
        <v>1121.7597176899999</v>
      </c>
      <c r="Y128" s="36">
        <f>SUMIFS(СВЦЭМ!$D$33:$D$776,СВЦЭМ!$A$33:$A$776,$A128,СВЦЭМ!$B$33:$B$776,Y$119)+'СЕТ СН'!$H$14+СВЦЭМ!$D$10+'СЕТ СН'!$H$6-'СЕТ СН'!$H$26</f>
        <v>1225.2069757099998</v>
      </c>
    </row>
    <row r="129" spans="1:25" ht="15.75" x14ac:dyDescent="0.2">
      <c r="A129" s="35">
        <f t="shared" si="3"/>
        <v>44053</v>
      </c>
      <c r="B129" s="36">
        <f>SUMIFS(СВЦЭМ!$D$33:$D$776,СВЦЭМ!$A$33:$A$776,$A129,СВЦЭМ!$B$33:$B$776,B$119)+'СЕТ СН'!$H$14+СВЦЭМ!$D$10+'СЕТ СН'!$H$6-'СЕТ СН'!$H$26</f>
        <v>1311.98995326</v>
      </c>
      <c r="C129" s="36">
        <f>SUMIFS(СВЦЭМ!$D$33:$D$776,СВЦЭМ!$A$33:$A$776,$A129,СВЦЭМ!$B$33:$B$776,C$119)+'СЕТ СН'!$H$14+СВЦЭМ!$D$10+'СЕТ СН'!$H$6-'СЕТ СН'!$H$26</f>
        <v>1364.6494632499998</v>
      </c>
      <c r="D129" s="36">
        <f>SUMIFS(СВЦЭМ!$D$33:$D$776,СВЦЭМ!$A$33:$A$776,$A129,СВЦЭМ!$B$33:$B$776,D$119)+'СЕТ СН'!$H$14+СВЦЭМ!$D$10+'СЕТ СН'!$H$6-'СЕТ СН'!$H$26</f>
        <v>1347.16440812</v>
      </c>
      <c r="E129" s="36">
        <f>SUMIFS(СВЦЭМ!$D$33:$D$776,СВЦЭМ!$A$33:$A$776,$A129,СВЦЭМ!$B$33:$B$776,E$119)+'СЕТ СН'!$H$14+СВЦЭМ!$D$10+'СЕТ СН'!$H$6-'СЕТ СН'!$H$26</f>
        <v>1334.9887467399999</v>
      </c>
      <c r="F129" s="36">
        <f>SUMIFS(СВЦЭМ!$D$33:$D$776,СВЦЭМ!$A$33:$A$776,$A129,СВЦЭМ!$B$33:$B$776,F$119)+'СЕТ СН'!$H$14+СВЦЭМ!$D$10+'СЕТ СН'!$H$6-'СЕТ СН'!$H$26</f>
        <v>1328.01831421</v>
      </c>
      <c r="G129" s="36">
        <f>SUMIFS(СВЦЭМ!$D$33:$D$776,СВЦЭМ!$A$33:$A$776,$A129,СВЦЭМ!$B$33:$B$776,G$119)+'СЕТ СН'!$H$14+СВЦЭМ!$D$10+'СЕТ СН'!$H$6-'СЕТ СН'!$H$26</f>
        <v>1336.43034235</v>
      </c>
      <c r="H129" s="36">
        <f>SUMIFS(СВЦЭМ!$D$33:$D$776,СВЦЭМ!$A$33:$A$776,$A129,СВЦЭМ!$B$33:$B$776,H$119)+'СЕТ СН'!$H$14+СВЦЭМ!$D$10+'СЕТ СН'!$H$6-'СЕТ СН'!$H$26</f>
        <v>1364.57640341</v>
      </c>
      <c r="I129" s="36">
        <f>SUMIFS(СВЦЭМ!$D$33:$D$776,СВЦЭМ!$A$33:$A$776,$A129,СВЦЭМ!$B$33:$B$776,I$119)+'СЕТ СН'!$H$14+СВЦЭМ!$D$10+'СЕТ СН'!$H$6-'СЕТ СН'!$H$26</f>
        <v>1358.6350060899999</v>
      </c>
      <c r="J129" s="36">
        <f>SUMIFS(СВЦЭМ!$D$33:$D$776,СВЦЭМ!$A$33:$A$776,$A129,СВЦЭМ!$B$33:$B$776,J$119)+'СЕТ СН'!$H$14+СВЦЭМ!$D$10+'СЕТ СН'!$H$6-'СЕТ СН'!$H$26</f>
        <v>1305.6337406600001</v>
      </c>
      <c r="K129" s="36">
        <f>SUMIFS(СВЦЭМ!$D$33:$D$776,СВЦЭМ!$A$33:$A$776,$A129,СВЦЭМ!$B$33:$B$776,K$119)+'СЕТ СН'!$H$14+СВЦЭМ!$D$10+'СЕТ СН'!$H$6-'СЕТ СН'!$H$26</f>
        <v>1260.1073990499999</v>
      </c>
      <c r="L129" s="36">
        <f>SUMIFS(СВЦЭМ!$D$33:$D$776,СВЦЭМ!$A$33:$A$776,$A129,СВЦЭМ!$B$33:$B$776,L$119)+'СЕТ СН'!$H$14+СВЦЭМ!$D$10+'СЕТ СН'!$H$6-'СЕТ СН'!$H$26</f>
        <v>1251.1008904999999</v>
      </c>
      <c r="M129" s="36">
        <f>SUMIFS(СВЦЭМ!$D$33:$D$776,СВЦЭМ!$A$33:$A$776,$A129,СВЦЭМ!$B$33:$B$776,M$119)+'СЕТ СН'!$H$14+СВЦЭМ!$D$10+'СЕТ СН'!$H$6-'СЕТ СН'!$H$26</f>
        <v>1198.6763327200001</v>
      </c>
      <c r="N129" s="36">
        <f>SUMIFS(СВЦЭМ!$D$33:$D$776,СВЦЭМ!$A$33:$A$776,$A129,СВЦЭМ!$B$33:$B$776,N$119)+'СЕТ СН'!$H$14+СВЦЭМ!$D$10+'СЕТ СН'!$H$6-'СЕТ СН'!$H$26</f>
        <v>1136.5041215799999</v>
      </c>
      <c r="O129" s="36">
        <f>SUMIFS(СВЦЭМ!$D$33:$D$776,СВЦЭМ!$A$33:$A$776,$A129,СВЦЭМ!$B$33:$B$776,O$119)+'СЕТ СН'!$H$14+СВЦЭМ!$D$10+'СЕТ СН'!$H$6-'СЕТ СН'!$H$26</f>
        <v>1101.04368103</v>
      </c>
      <c r="P129" s="36">
        <f>SUMIFS(СВЦЭМ!$D$33:$D$776,СВЦЭМ!$A$33:$A$776,$A129,СВЦЭМ!$B$33:$B$776,P$119)+'СЕТ СН'!$H$14+СВЦЭМ!$D$10+'СЕТ СН'!$H$6-'СЕТ СН'!$H$26</f>
        <v>1074.4701727000001</v>
      </c>
      <c r="Q129" s="36">
        <f>SUMIFS(СВЦЭМ!$D$33:$D$776,СВЦЭМ!$A$33:$A$776,$A129,СВЦЭМ!$B$33:$B$776,Q$119)+'СЕТ СН'!$H$14+СВЦЭМ!$D$10+'СЕТ СН'!$H$6-'СЕТ СН'!$H$26</f>
        <v>1080.69969859</v>
      </c>
      <c r="R129" s="36">
        <f>SUMIFS(СВЦЭМ!$D$33:$D$776,СВЦЭМ!$A$33:$A$776,$A129,СВЦЭМ!$B$33:$B$776,R$119)+'СЕТ СН'!$H$14+СВЦЭМ!$D$10+'СЕТ СН'!$H$6-'СЕТ СН'!$H$26</f>
        <v>1085.2942274100001</v>
      </c>
      <c r="S129" s="36">
        <f>SUMIFS(СВЦЭМ!$D$33:$D$776,СВЦЭМ!$A$33:$A$776,$A129,СВЦЭМ!$B$33:$B$776,S$119)+'СЕТ СН'!$H$14+СВЦЭМ!$D$10+'СЕТ СН'!$H$6-'СЕТ СН'!$H$26</f>
        <v>1085.2108259199999</v>
      </c>
      <c r="T129" s="36">
        <f>SUMIFS(СВЦЭМ!$D$33:$D$776,СВЦЭМ!$A$33:$A$776,$A129,СВЦЭМ!$B$33:$B$776,T$119)+'СЕТ СН'!$H$14+СВЦЭМ!$D$10+'СЕТ СН'!$H$6-'СЕТ СН'!$H$26</f>
        <v>1094.9324643800001</v>
      </c>
      <c r="U129" s="36">
        <f>SUMIFS(СВЦЭМ!$D$33:$D$776,СВЦЭМ!$A$33:$A$776,$A129,СВЦЭМ!$B$33:$B$776,U$119)+'СЕТ СН'!$H$14+СВЦЭМ!$D$10+'СЕТ СН'!$H$6-'СЕТ СН'!$H$26</f>
        <v>1095.8853813599999</v>
      </c>
      <c r="V129" s="36">
        <f>SUMIFS(СВЦЭМ!$D$33:$D$776,СВЦЭМ!$A$33:$A$776,$A129,СВЦЭМ!$B$33:$B$776,V$119)+'СЕТ СН'!$H$14+СВЦЭМ!$D$10+'СЕТ СН'!$H$6-'СЕТ СН'!$H$26</f>
        <v>1086.43689552</v>
      </c>
      <c r="W129" s="36">
        <f>SUMIFS(СВЦЭМ!$D$33:$D$776,СВЦЭМ!$A$33:$A$776,$A129,СВЦЭМ!$B$33:$B$776,W$119)+'СЕТ СН'!$H$14+СВЦЭМ!$D$10+'СЕТ СН'!$H$6-'СЕТ СН'!$H$26</f>
        <v>1071.0548195400002</v>
      </c>
      <c r="X129" s="36">
        <f>SUMIFS(СВЦЭМ!$D$33:$D$776,СВЦЭМ!$A$33:$A$776,$A129,СВЦЭМ!$B$33:$B$776,X$119)+'СЕТ СН'!$H$14+СВЦЭМ!$D$10+'СЕТ СН'!$H$6-'СЕТ СН'!$H$26</f>
        <v>1103.4991845899999</v>
      </c>
      <c r="Y129" s="36">
        <f>SUMIFS(СВЦЭМ!$D$33:$D$776,СВЦЭМ!$A$33:$A$776,$A129,СВЦЭМ!$B$33:$B$776,Y$119)+'СЕТ СН'!$H$14+СВЦЭМ!$D$10+'СЕТ СН'!$H$6-'СЕТ СН'!$H$26</f>
        <v>1182.21674996</v>
      </c>
    </row>
    <row r="130" spans="1:25" ht="15.75" x14ac:dyDescent="0.2">
      <c r="A130" s="35">
        <f t="shared" si="3"/>
        <v>44054</v>
      </c>
      <c r="B130" s="36">
        <f>SUMIFS(СВЦЭМ!$D$33:$D$776,СВЦЭМ!$A$33:$A$776,$A130,СВЦЭМ!$B$33:$B$776,B$119)+'СЕТ СН'!$H$14+СВЦЭМ!$D$10+'СЕТ СН'!$H$6-'СЕТ СН'!$H$26</f>
        <v>1272.3086379900001</v>
      </c>
      <c r="C130" s="36">
        <f>SUMIFS(СВЦЭМ!$D$33:$D$776,СВЦЭМ!$A$33:$A$776,$A130,СВЦЭМ!$B$33:$B$776,C$119)+'СЕТ СН'!$H$14+СВЦЭМ!$D$10+'СЕТ СН'!$H$6-'СЕТ СН'!$H$26</f>
        <v>1315.0300141499999</v>
      </c>
      <c r="D130" s="36">
        <f>SUMIFS(СВЦЭМ!$D$33:$D$776,СВЦЭМ!$A$33:$A$776,$A130,СВЦЭМ!$B$33:$B$776,D$119)+'СЕТ СН'!$H$14+СВЦЭМ!$D$10+'СЕТ СН'!$H$6-'СЕТ СН'!$H$26</f>
        <v>1309.5525300499999</v>
      </c>
      <c r="E130" s="36">
        <f>SUMIFS(СВЦЭМ!$D$33:$D$776,СВЦЭМ!$A$33:$A$776,$A130,СВЦЭМ!$B$33:$B$776,E$119)+'СЕТ СН'!$H$14+СВЦЭМ!$D$10+'СЕТ СН'!$H$6-'СЕТ СН'!$H$26</f>
        <v>1295.7489516999999</v>
      </c>
      <c r="F130" s="36">
        <f>SUMIFS(СВЦЭМ!$D$33:$D$776,СВЦЭМ!$A$33:$A$776,$A130,СВЦЭМ!$B$33:$B$776,F$119)+'СЕТ СН'!$H$14+СВЦЭМ!$D$10+'СЕТ СН'!$H$6-'СЕТ СН'!$H$26</f>
        <v>1281.9307977999999</v>
      </c>
      <c r="G130" s="36">
        <f>SUMIFS(СВЦЭМ!$D$33:$D$776,СВЦЭМ!$A$33:$A$776,$A130,СВЦЭМ!$B$33:$B$776,G$119)+'СЕТ СН'!$H$14+СВЦЭМ!$D$10+'СЕТ СН'!$H$6-'СЕТ СН'!$H$26</f>
        <v>1294.3972069000001</v>
      </c>
      <c r="H130" s="36">
        <f>SUMIFS(СВЦЭМ!$D$33:$D$776,СВЦЭМ!$A$33:$A$776,$A130,СВЦЭМ!$B$33:$B$776,H$119)+'СЕТ СН'!$H$14+СВЦЭМ!$D$10+'СЕТ СН'!$H$6-'СЕТ СН'!$H$26</f>
        <v>1263.57676681</v>
      </c>
      <c r="I130" s="36">
        <f>SUMIFS(СВЦЭМ!$D$33:$D$776,СВЦЭМ!$A$33:$A$776,$A130,СВЦЭМ!$B$33:$B$776,I$119)+'СЕТ СН'!$H$14+СВЦЭМ!$D$10+'СЕТ СН'!$H$6-'СЕТ СН'!$H$26</f>
        <v>1248.5389926299999</v>
      </c>
      <c r="J130" s="36">
        <f>SUMIFS(СВЦЭМ!$D$33:$D$776,СВЦЭМ!$A$33:$A$776,$A130,СВЦЭМ!$B$33:$B$776,J$119)+'СЕТ СН'!$H$14+СВЦЭМ!$D$10+'СЕТ СН'!$H$6-'СЕТ СН'!$H$26</f>
        <v>1222.3172277399999</v>
      </c>
      <c r="K130" s="36">
        <f>SUMIFS(СВЦЭМ!$D$33:$D$776,СВЦЭМ!$A$33:$A$776,$A130,СВЦЭМ!$B$33:$B$776,K$119)+'СЕТ СН'!$H$14+СВЦЭМ!$D$10+'СЕТ СН'!$H$6-'СЕТ СН'!$H$26</f>
        <v>1198.8688717999999</v>
      </c>
      <c r="L130" s="36">
        <f>SUMIFS(СВЦЭМ!$D$33:$D$776,СВЦЭМ!$A$33:$A$776,$A130,СВЦЭМ!$B$33:$B$776,L$119)+'СЕТ СН'!$H$14+СВЦЭМ!$D$10+'СЕТ СН'!$H$6-'СЕТ СН'!$H$26</f>
        <v>1188.8727110300001</v>
      </c>
      <c r="M130" s="36">
        <f>SUMIFS(СВЦЭМ!$D$33:$D$776,СВЦЭМ!$A$33:$A$776,$A130,СВЦЭМ!$B$33:$B$776,M$119)+'СЕТ СН'!$H$14+СВЦЭМ!$D$10+'СЕТ СН'!$H$6-'СЕТ СН'!$H$26</f>
        <v>1146.07576782</v>
      </c>
      <c r="N130" s="36">
        <f>SUMIFS(СВЦЭМ!$D$33:$D$776,СВЦЭМ!$A$33:$A$776,$A130,СВЦЭМ!$B$33:$B$776,N$119)+'СЕТ СН'!$H$14+СВЦЭМ!$D$10+'СЕТ СН'!$H$6-'СЕТ СН'!$H$26</f>
        <v>1130.7791568799998</v>
      </c>
      <c r="O130" s="36">
        <f>SUMIFS(СВЦЭМ!$D$33:$D$776,СВЦЭМ!$A$33:$A$776,$A130,СВЦЭМ!$B$33:$B$776,O$119)+'СЕТ СН'!$H$14+СВЦЭМ!$D$10+'СЕТ СН'!$H$6-'СЕТ СН'!$H$26</f>
        <v>1135.3919270199999</v>
      </c>
      <c r="P130" s="36">
        <f>SUMIFS(СВЦЭМ!$D$33:$D$776,СВЦЭМ!$A$33:$A$776,$A130,СВЦЭМ!$B$33:$B$776,P$119)+'СЕТ СН'!$H$14+СВЦЭМ!$D$10+'СЕТ СН'!$H$6-'СЕТ СН'!$H$26</f>
        <v>1135.0650735899999</v>
      </c>
      <c r="Q130" s="36">
        <f>SUMIFS(СВЦЭМ!$D$33:$D$776,СВЦЭМ!$A$33:$A$776,$A130,СВЦЭМ!$B$33:$B$776,Q$119)+'СЕТ СН'!$H$14+СВЦЭМ!$D$10+'СЕТ СН'!$H$6-'СЕТ СН'!$H$26</f>
        <v>1134.3227630199999</v>
      </c>
      <c r="R130" s="36">
        <f>SUMIFS(СВЦЭМ!$D$33:$D$776,СВЦЭМ!$A$33:$A$776,$A130,СВЦЭМ!$B$33:$B$776,R$119)+'СЕТ СН'!$H$14+СВЦЭМ!$D$10+'СЕТ СН'!$H$6-'СЕТ СН'!$H$26</f>
        <v>1128.8069664099999</v>
      </c>
      <c r="S130" s="36">
        <f>SUMIFS(СВЦЭМ!$D$33:$D$776,СВЦЭМ!$A$33:$A$776,$A130,СВЦЭМ!$B$33:$B$776,S$119)+'СЕТ СН'!$H$14+СВЦЭМ!$D$10+'СЕТ СН'!$H$6-'СЕТ СН'!$H$26</f>
        <v>1134.32643145</v>
      </c>
      <c r="T130" s="36">
        <f>SUMIFS(СВЦЭМ!$D$33:$D$776,СВЦЭМ!$A$33:$A$776,$A130,СВЦЭМ!$B$33:$B$776,T$119)+'СЕТ СН'!$H$14+СВЦЭМ!$D$10+'СЕТ СН'!$H$6-'СЕТ СН'!$H$26</f>
        <v>1133.26706246</v>
      </c>
      <c r="U130" s="36">
        <f>SUMIFS(СВЦЭМ!$D$33:$D$776,СВЦЭМ!$A$33:$A$776,$A130,СВЦЭМ!$B$33:$B$776,U$119)+'СЕТ СН'!$H$14+СВЦЭМ!$D$10+'СЕТ СН'!$H$6-'СЕТ СН'!$H$26</f>
        <v>1126.0937729699999</v>
      </c>
      <c r="V130" s="36">
        <f>SUMIFS(СВЦЭМ!$D$33:$D$776,СВЦЭМ!$A$33:$A$776,$A130,СВЦЭМ!$B$33:$B$776,V$119)+'СЕТ СН'!$H$14+СВЦЭМ!$D$10+'СЕТ СН'!$H$6-'СЕТ СН'!$H$26</f>
        <v>1120.97634423</v>
      </c>
      <c r="W130" s="36">
        <f>SUMIFS(СВЦЭМ!$D$33:$D$776,СВЦЭМ!$A$33:$A$776,$A130,СВЦЭМ!$B$33:$B$776,W$119)+'СЕТ СН'!$H$14+СВЦЭМ!$D$10+'СЕТ СН'!$H$6-'СЕТ СН'!$H$26</f>
        <v>1127.8815124399998</v>
      </c>
      <c r="X130" s="36">
        <f>SUMIFS(СВЦЭМ!$D$33:$D$776,СВЦЭМ!$A$33:$A$776,$A130,СВЦЭМ!$B$33:$B$776,X$119)+'СЕТ СН'!$H$14+СВЦЭМ!$D$10+'СЕТ СН'!$H$6-'СЕТ СН'!$H$26</f>
        <v>1128.85057676</v>
      </c>
      <c r="Y130" s="36">
        <f>SUMIFS(СВЦЭМ!$D$33:$D$776,СВЦЭМ!$A$33:$A$776,$A130,СВЦЭМ!$B$33:$B$776,Y$119)+'СЕТ СН'!$H$14+СВЦЭМ!$D$10+'СЕТ СН'!$H$6-'СЕТ СН'!$H$26</f>
        <v>1172.2135992999999</v>
      </c>
    </row>
    <row r="131" spans="1:25" ht="15.75" x14ac:dyDescent="0.2">
      <c r="A131" s="35">
        <f t="shared" si="3"/>
        <v>44055</v>
      </c>
      <c r="B131" s="36">
        <f>SUMIFS(СВЦЭМ!$D$33:$D$776,СВЦЭМ!$A$33:$A$776,$A131,СВЦЭМ!$B$33:$B$776,B$119)+'СЕТ СН'!$H$14+СВЦЭМ!$D$10+'СЕТ СН'!$H$6-'СЕТ СН'!$H$26</f>
        <v>1271.3508823500001</v>
      </c>
      <c r="C131" s="36">
        <f>SUMIFS(СВЦЭМ!$D$33:$D$776,СВЦЭМ!$A$33:$A$776,$A131,СВЦЭМ!$B$33:$B$776,C$119)+'СЕТ СН'!$H$14+СВЦЭМ!$D$10+'СЕТ СН'!$H$6-'СЕТ СН'!$H$26</f>
        <v>1308.3741146799998</v>
      </c>
      <c r="D131" s="36">
        <f>SUMIFS(СВЦЭМ!$D$33:$D$776,СВЦЭМ!$A$33:$A$776,$A131,СВЦЭМ!$B$33:$B$776,D$119)+'СЕТ СН'!$H$14+СВЦЭМ!$D$10+'СЕТ СН'!$H$6-'СЕТ СН'!$H$26</f>
        <v>1307.2515515</v>
      </c>
      <c r="E131" s="36">
        <f>SUMIFS(СВЦЭМ!$D$33:$D$776,СВЦЭМ!$A$33:$A$776,$A131,СВЦЭМ!$B$33:$B$776,E$119)+'СЕТ СН'!$H$14+СВЦЭМ!$D$10+'СЕТ СН'!$H$6-'СЕТ СН'!$H$26</f>
        <v>1312.27743951</v>
      </c>
      <c r="F131" s="36">
        <f>SUMIFS(СВЦЭМ!$D$33:$D$776,СВЦЭМ!$A$33:$A$776,$A131,СВЦЭМ!$B$33:$B$776,F$119)+'СЕТ СН'!$H$14+СВЦЭМ!$D$10+'СЕТ СН'!$H$6-'СЕТ СН'!$H$26</f>
        <v>1313.41840572</v>
      </c>
      <c r="G131" s="36">
        <f>SUMIFS(СВЦЭМ!$D$33:$D$776,СВЦЭМ!$A$33:$A$776,$A131,СВЦЭМ!$B$33:$B$776,G$119)+'СЕТ СН'!$H$14+СВЦЭМ!$D$10+'СЕТ СН'!$H$6-'СЕТ СН'!$H$26</f>
        <v>1310.10825527</v>
      </c>
      <c r="H131" s="36">
        <f>SUMIFS(СВЦЭМ!$D$33:$D$776,СВЦЭМ!$A$33:$A$776,$A131,СВЦЭМ!$B$33:$B$776,H$119)+'СЕТ СН'!$H$14+СВЦЭМ!$D$10+'СЕТ СН'!$H$6-'СЕТ СН'!$H$26</f>
        <v>1297.95524295</v>
      </c>
      <c r="I131" s="36">
        <f>SUMIFS(СВЦЭМ!$D$33:$D$776,СВЦЭМ!$A$33:$A$776,$A131,СВЦЭМ!$B$33:$B$776,I$119)+'СЕТ СН'!$H$14+СВЦЭМ!$D$10+'СЕТ СН'!$H$6-'СЕТ СН'!$H$26</f>
        <v>1283.41910624</v>
      </c>
      <c r="J131" s="36">
        <f>SUMIFS(СВЦЭМ!$D$33:$D$776,СВЦЭМ!$A$33:$A$776,$A131,СВЦЭМ!$B$33:$B$776,J$119)+'СЕТ СН'!$H$14+СВЦЭМ!$D$10+'СЕТ СН'!$H$6-'СЕТ СН'!$H$26</f>
        <v>1230.0491726400001</v>
      </c>
      <c r="K131" s="36">
        <f>SUMIFS(СВЦЭМ!$D$33:$D$776,СВЦЭМ!$A$33:$A$776,$A131,СВЦЭМ!$B$33:$B$776,K$119)+'СЕТ СН'!$H$14+СВЦЭМ!$D$10+'СЕТ СН'!$H$6-'СЕТ СН'!$H$26</f>
        <v>1206.7015473599999</v>
      </c>
      <c r="L131" s="36">
        <f>SUMIFS(СВЦЭМ!$D$33:$D$776,СВЦЭМ!$A$33:$A$776,$A131,СВЦЭМ!$B$33:$B$776,L$119)+'СЕТ СН'!$H$14+СВЦЭМ!$D$10+'СЕТ СН'!$H$6-'СЕТ СН'!$H$26</f>
        <v>1186.05180795</v>
      </c>
      <c r="M131" s="36">
        <f>SUMIFS(СВЦЭМ!$D$33:$D$776,СВЦЭМ!$A$33:$A$776,$A131,СВЦЭМ!$B$33:$B$776,M$119)+'СЕТ СН'!$H$14+СВЦЭМ!$D$10+'СЕТ СН'!$H$6-'СЕТ СН'!$H$26</f>
        <v>1099.14735623</v>
      </c>
      <c r="N131" s="36">
        <f>SUMIFS(СВЦЭМ!$D$33:$D$776,СВЦЭМ!$A$33:$A$776,$A131,СВЦЭМ!$B$33:$B$776,N$119)+'СЕТ СН'!$H$14+СВЦЭМ!$D$10+'СЕТ СН'!$H$6-'СЕТ СН'!$H$26</f>
        <v>1067.9528975799999</v>
      </c>
      <c r="O131" s="36">
        <f>SUMIFS(СВЦЭМ!$D$33:$D$776,СВЦЭМ!$A$33:$A$776,$A131,СВЦЭМ!$B$33:$B$776,O$119)+'СЕТ СН'!$H$14+СВЦЭМ!$D$10+'СЕТ СН'!$H$6-'СЕТ СН'!$H$26</f>
        <v>1056.170568</v>
      </c>
      <c r="P131" s="36">
        <f>SUMIFS(СВЦЭМ!$D$33:$D$776,СВЦЭМ!$A$33:$A$776,$A131,СВЦЭМ!$B$33:$B$776,P$119)+'СЕТ СН'!$H$14+СВЦЭМ!$D$10+'СЕТ СН'!$H$6-'СЕТ СН'!$H$26</f>
        <v>1104.0125580399999</v>
      </c>
      <c r="Q131" s="36">
        <f>SUMIFS(СВЦЭМ!$D$33:$D$776,СВЦЭМ!$A$33:$A$776,$A131,СВЦЭМ!$B$33:$B$776,Q$119)+'СЕТ СН'!$H$14+СВЦЭМ!$D$10+'СЕТ СН'!$H$6-'СЕТ СН'!$H$26</f>
        <v>1108.0004883000001</v>
      </c>
      <c r="R131" s="36">
        <f>SUMIFS(СВЦЭМ!$D$33:$D$776,СВЦЭМ!$A$33:$A$776,$A131,СВЦЭМ!$B$33:$B$776,R$119)+'СЕТ СН'!$H$14+СВЦЭМ!$D$10+'СЕТ СН'!$H$6-'СЕТ СН'!$H$26</f>
        <v>1110.6012740799999</v>
      </c>
      <c r="S131" s="36">
        <f>SUMIFS(СВЦЭМ!$D$33:$D$776,СВЦЭМ!$A$33:$A$776,$A131,СВЦЭМ!$B$33:$B$776,S$119)+'СЕТ СН'!$H$14+СВЦЭМ!$D$10+'СЕТ СН'!$H$6-'СЕТ СН'!$H$26</f>
        <v>1111.34464553</v>
      </c>
      <c r="T131" s="36">
        <f>SUMIFS(СВЦЭМ!$D$33:$D$776,СВЦЭМ!$A$33:$A$776,$A131,СВЦЭМ!$B$33:$B$776,T$119)+'СЕТ СН'!$H$14+СВЦЭМ!$D$10+'СЕТ СН'!$H$6-'СЕТ СН'!$H$26</f>
        <v>1110.1075556400001</v>
      </c>
      <c r="U131" s="36">
        <f>SUMIFS(СВЦЭМ!$D$33:$D$776,СВЦЭМ!$A$33:$A$776,$A131,СВЦЭМ!$B$33:$B$776,U$119)+'СЕТ СН'!$H$14+СВЦЭМ!$D$10+'СЕТ СН'!$H$6-'СЕТ СН'!$H$26</f>
        <v>1089.1086862699999</v>
      </c>
      <c r="V131" s="36">
        <f>SUMIFS(СВЦЭМ!$D$33:$D$776,СВЦЭМ!$A$33:$A$776,$A131,СВЦЭМ!$B$33:$B$776,V$119)+'СЕТ СН'!$H$14+СВЦЭМ!$D$10+'СЕТ СН'!$H$6-'СЕТ СН'!$H$26</f>
        <v>1090.7905757600001</v>
      </c>
      <c r="W131" s="36">
        <f>SUMIFS(СВЦЭМ!$D$33:$D$776,СВЦЭМ!$A$33:$A$776,$A131,СВЦЭМ!$B$33:$B$776,W$119)+'СЕТ СН'!$H$14+СВЦЭМ!$D$10+'СЕТ СН'!$H$6-'СЕТ СН'!$H$26</f>
        <v>1092.85924424</v>
      </c>
      <c r="X131" s="36">
        <f>SUMIFS(СВЦЭМ!$D$33:$D$776,СВЦЭМ!$A$33:$A$776,$A131,СВЦЭМ!$B$33:$B$776,X$119)+'СЕТ СН'!$H$14+СВЦЭМ!$D$10+'СЕТ СН'!$H$6-'СЕТ СН'!$H$26</f>
        <v>1109.92715017</v>
      </c>
      <c r="Y131" s="36">
        <f>SUMIFS(СВЦЭМ!$D$33:$D$776,СВЦЭМ!$A$33:$A$776,$A131,СВЦЭМ!$B$33:$B$776,Y$119)+'СЕТ СН'!$H$14+СВЦЭМ!$D$10+'СЕТ СН'!$H$6-'СЕТ СН'!$H$26</f>
        <v>1196.06992722</v>
      </c>
    </row>
    <row r="132" spans="1:25" ht="15.75" x14ac:dyDescent="0.2">
      <c r="A132" s="35">
        <f t="shared" si="3"/>
        <v>44056</v>
      </c>
      <c r="B132" s="36">
        <f>SUMIFS(СВЦЭМ!$D$33:$D$776,СВЦЭМ!$A$33:$A$776,$A132,СВЦЭМ!$B$33:$B$776,B$119)+'СЕТ СН'!$H$14+СВЦЭМ!$D$10+'СЕТ СН'!$H$6-'СЕТ СН'!$H$26</f>
        <v>1276.9919181800001</v>
      </c>
      <c r="C132" s="36">
        <f>SUMIFS(СВЦЭМ!$D$33:$D$776,СВЦЭМ!$A$33:$A$776,$A132,СВЦЭМ!$B$33:$B$776,C$119)+'СЕТ СН'!$H$14+СВЦЭМ!$D$10+'СЕТ СН'!$H$6-'СЕТ СН'!$H$26</f>
        <v>1316.21438878</v>
      </c>
      <c r="D132" s="36">
        <f>SUMIFS(СВЦЭМ!$D$33:$D$776,СВЦЭМ!$A$33:$A$776,$A132,СВЦЭМ!$B$33:$B$776,D$119)+'СЕТ СН'!$H$14+СВЦЭМ!$D$10+'СЕТ СН'!$H$6-'СЕТ СН'!$H$26</f>
        <v>1343.4007533399999</v>
      </c>
      <c r="E132" s="36">
        <f>SUMIFS(СВЦЭМ!$D$33:$D$776,СВЦЭМ!$A$33:$A$776,$A132,СВЦЭМ!$B$33:$B$776,E$119)+'СЕТ СН'!$H$14+СВЦЭМ!$D$10+'СЕТ СН'!$H$6-'СЕТ СН'!$H$26</f>
        <v>1357.92408157</v>
      </c>
      <c r="F132" s="36">
        <f>SUMIFS(СВЦЭМ!$D$33:$D$776,СВЦЭМ!$A$33:$A$776,$A132,СВЦЭМ!$B$33:$B$776,F$119)+'СЕТ СН'!$H$14+СВЦЭМ!$D$10+'СЕТ СН'!$H$6-'СЕТ СН'!$H$26</f>
        <v>1353.7165311799999</v>
      </c>
      <c r="G132" s="36">
        <f>SUMIFS(СВЦЭМ!$D$33:$D$776,СВЦЭМ!$A$33:$A$776,$A132,СВЦЭМ!$B$33:$B$776,G$119)+'СЕТ СН'!$H$14+СВЦЭМ!$D$10+'СЕТ СН'!$H$6-'СЕТ СН'!$H$26</f>
        <v>1331.9475324499999</v>
      </c>
      <c r="H132" s="36">
        <f>SUMIFS(СВЦЭМ!$D$33:$D$776,СВЦЭМ!$A$33:$A$776,$A132,СВЦЭМ!$B$33:$B$776,H$119)+'СЕТ СН'!$H$14+СВЦЭМ!$D$10+'СЕТ СН'!$H$6-'СЕТ СН'!$H$26</f>
        <v>1290.1016190800001</v>
      </c>
      <c r="I132" s="36">
        <f>SUMIFS(СВЦЭМ!$D$33:$D$776,СВЦЭМ!$A$33:$A$776,$A132,СВЦЭМ!$B$33:$B$776,I$119)+'СЕТ СН'!$H$14+СВЦЭМ!$D$10+'СЕТ СН'!$H$6-'СЕТ СН'!$H$26</f>
        <v>1227.7742696999999</v>
      </c>
      <c r="J132" s="36">
        <f>SUMIFS(СВЦЭМ!$D$33:$D$776,СВЦЭМ!$A$33:$A$776,$A132,СВЦЭМ!$B$33:$B$776,J$119)+'СЕТ СН'!$H$14+СВЦЭМ!$D$10+'СЕТ СН'!$H$6-'СЕТ СН'!$H$26</f>
        <v>1175.0854070800001</v>
      </c>
      <c r="K132" s="36">
        <f>SUMIFS(СВЦЭМ!$D$33:$D$776,СВЦЭМ!$A$33:$A$776,$A132,СВЦЭМ!$B$33:$B$776,K$119)+'СЕТ СН'!$H$14+СВЦЭМ!$D$10+'СЕТ СН'!$H$6-'СЕТ СН'!$H$26</f>
        <v>1150.94381877</v>
      </c>
      <c r="L132" s="36">
        <f>SUMIFS(СВЦЭМ!$D$33:$D$776,СВЦЭМ!$A$33:$A$776,$A132,СВЦЭМ!$B$33:$B$776,L$119)+'СЕТ СН'!$H$14+СВЦЭМ!$D$10+'СЕТ СН'!$H$6-'СЕТ СН'!$H$26</f>
        <v>1148.08874461</v>
      </c>
      <c r="M132" s="36">
        <f>SUMIFS(СВЦЭМ!$D$33:$D$776,СВЦЭМ!$A$33:$A$776,$A132,СВЦЭМ!$B$33:$B$776,M$119)+'СЕТ СН'!$H$14+СВЦЭМ!$D$10+'СЕТ СН'!$H$6-'СЕТ СН'!$H$26</f>
        <v>1103.75488137</v>
      </c>
      <c r="N132" s="36">
        <f>SUMIFS(СВЦЭМ!$D$33:$D$776,СВЦЭМ!$A$33:$A$776,$A132,СВЦЭМ!$B$33:$B$776,N$119)+'СЕТ СН'!$H$14+СВЦЭМ!$D$10+'СЕТ СН'!$H$6-'СЕТ СН'!$H$26</f>
        <v>1121.3944279799998</v>
      </c>
      <c r="O132" s="36">
        <f>SUMIFS(СВЦЭМ!$D$33:$D$776,СВЦЭМ!$A$33:$A$776,$A132,СВЦЭМ!$B$33:$B$776,O$119)+'СЕТ СН'!$H$14+СВЦЭМ!$D$10+'СЕТ СН'!$H$6-'СЕТ СН'!$H$26</f>
        <v>1120.6751202999999</v>
      </c>
      <c r="P132" s="36">
        <f>SUMIFS(СВЦЭМ!$D$33:$D$776,СВЦЭМ!$A$33:$A$776,$A132,СВЦЭМ!$B$33:$B$776,P$119)+'СЕТ СН'!$H$14+СВЦЭМ!$D$10+'СЕТ СН'!$H$6-'СЕТ СН'!$H$26</f>
        <v>1123.6981770699999</v>
      </c>
      <c r="Q132" s="36">
        <f>SUMIFS(СВЦЭМ!$D$33:$D$776,СВЦЭМ!$A$33:$A$776,$A132,СВЦЭМ!$B$33:$B$776,Q$119)+'СЕТ СН'!$H$14+СВЦЭМ!$D$10+'СЕТ СН'!$H$6-'СЕТ СН'!$H$26</f>
        <v>1133.6241586799999</v>
      </c>
      <c r="R132" s="36">
        <f>SUMIFS(СВЦЭМ!$D$33:$D$776,СВЦЭМ!$A$33:$A$776,$A132,СВЦЭМ!$B$33:$B$776,R$119)+'СЕТ СН'!$H$14+СВЦЭМ!$D$10+'СЕТ СН'!$H$6-'СЕТ СН'!$H$26</f>
        <v>1127.2226866999999</v>
      </c>
      <c r="S132" s="36">
        <f>SUMIFS(СВЦЭМ!$D$33:$D$776,СВЦЭМ!$A$33:$A$776,$A132,СВЦЭМ!$B$33:$B$776,S$119)+'СЕТ СН'!$H$14+СВЦЭМ!$D$10+'СЕТ СН'!$H$6-'СЕТ СН'!$H$26</f>
        <v>1133.3260542099999</v>
      </c>
      <c r="T132" s="36">
        <f>SUMIFS(СВЦЭМ!$D$33:$D$776,СВЦЭМ!$A$33:$A$776,$A132,СВЦЭМ!$B$33:$B$776,T$119)+'СЕТ СН'!$H$14+СВЦЭМ!$D$10+'СЕТ СН'!$H$6-'СЕТ СН'!$H$26</f>
        <v>1072.9335795699999</v>
      </c>
      <c r="U132" s="36">
        <f>SUMIFS(СВЦЭМ!$D$33:$D$776,СВЦЭМ!$A$33:$A$776,$A132,СВЦЭМ!$B$33:$B$776,U$119)+'СЕТ СН'!$H$14+СВЦЭМ!$D$10+'СЕТ СН'!$H$6-'СЕТ СН'!$H$26</f>
        <v>1010.56778175</v>
      </c>
      <c r="V132" s="36">
        <f>SUMIFS(СВЦЭМ!$D$33:$D$776,СВЦЭМ!$A$33:$A$776,$A132,СВЦЭМ!$B$33:$B$776,V$119)+'СЕТ СН'!$H$14+СВЦЭМ!$D$10+'СЕТ СН'!$H$6-'СЕТ СН'!$H$26</f>
        <v>1014.0957400999999</v>
      </c>
      <c r="W132" s="36">
        <f>SUMIFS(СВЦЭМ!$D$33:$D$776,СВЦЭМ!$A$33:$A$776,$A132,СВЦЭМ!$B$33:$B$776,W$119)+'СЕТ СН'!$H$14+СВЦЭМ!$D$10+'СЕТ СН'!$H$6-'СЕТ СН'!$H$26</f>
        <v>1029.0617474999999</v>
      </c>
      <c r="X132" s="36">
        <f>SUMIFS(СВЦЭМ!$D$33:$D$776,СВЦЭМ!$A$33:$A$776,$A132,СВЦЭМ!$B$33:$B$776,X$119)+'СЕТ СН'!$H$14+СВЦЭМ!$D$10+'СЕТ СН'!$H$6-'СЕТ СН'!$H$26</f>
        <v>1034.2686279499999</v>
      </c>
      <c r="Y132" s="36">
        <f>SUMIFS(СВЦЭМ!$D$33:$D$776,СВЦЭМ!$A$33:$A$776,$A132,СВЦЭМ!$B$33:$B$776,Y$119)+'СЕТ СН'!$H$14+СВЦЭМ!$D$10+'СЕТ СН'!$H$6-'СЕТ СН'!$H$26</f>
        <v>1095.4654205500001</v>
      </c>
    </row>
    <row r="133" spans="1:25" ht="15.75" x14ac:dyDescent="0.2">
      <c r="A133" s="35">
        <f t="shared" si="3"/>
        <v>44057</v>
      </c>
      <c r="B133" s="36">
        <f>SUMIFS(СВЦЭМ!$D$33:$D$776,СВЦЭМ!$A$33:$A$776,$A133,СВЦЭМ!$B$33:$B$776,B$119)+'СЕТ СН'!$H$14+СВЦЭМ!$D$10+'СЕТ СН'!$H$6-'СЕТ СН'!$H$26</f>
        <v>1247.02708693</v>
      </c>
      <c r="C133" s="36">
        <f>SUMIFS(СВЦЭМ!$D$33:$D$776,СВЦЭМ!$A$33:$A$776,$A133,СВЦЭМ!$B$33:$B$776,C$119)+'СЕТ СН'!$H$14+СВЦЭМ!$D$10+'СЕТ СН'!$H$6-'СЕТ СН'!$H$26</f>
        <v>1267.4735817999999</v>
      </c>
      <c r="D133" s="36">
        <f>SUMIFS(СВЦЭМ!$D$33:$D$776,СВЦЭМ!$A$33:$A$776,$A133,СВЦЭМ!$B$33:$B$776,D$119)+'СЕТ СН'!$H$14+СВЦЭМ!$D$10+'СЕТ СН'!$H$6-'СЕТ СН'!$H$26</f>
        <v>1294.54064954</v>
      </c>
      <c r="E133" s="36">
        <f>SUMIFS(СВЦЭМ!$D$33:$D$776,СВЦЭМ!$A$33:$A$776,$A133,СВЦЭМ!$B$33:$B$776,E$119)+'СЕТ СН'!$H$14+СВЦЭМ!$D$10+'СЕТ СН'!$H$6-'СЕТ СН'!$H$26</f>
        <v>1295.6223139399999</v>
      </c>
      <c r="F133" s="36">
        <f>SUMIFS(СВЦЭМ!$D$33:$D$776,СВЦЭМ!$A$33:$A$776,$A133,СВЦЭМ!$B$33:$B$776,F$119)+'СЕТ СН'!$H$14+СВЦЭМ!$D$10+'СЕТ СН'!$H$6-'СЕТ СН'!$H$26</f>
        <v>1289.6535689899999</v>
      </c>
      <c r="G133" s="36">
        <f>SUMIFS(СВЦЭМ!$D$33:$D$776,СВЦЭМ!$A$33:$A$776,$A133,СВЦЭМ!$B$33:$B$776,G$119)+'СЕТ СН'!$H$14+СВЦЭМ!$D$10+'СЕТ СН'!$H$6-'СЕТ СН'!$H$26</f>
        <v>1277.76604389</v>
      </c>
      <c r="H133" s="36">
        <f>SUMIFS(СВЦЭМ!$D$33:$D$776,СВЦЭМ!$A$33:$A$776,$A133,СВЦЭМ!$B$33:$B$776,H$119)+'СЕТ СН'!$H$14+СВЦЭМ!$D$10+'СЕТ СН'!$H$6-'СЕТ СН'!$H$26</f>
        <v>1258.1665837999999</v>
      </c>
      <c r="I133" s="36">
        <f>SUMIFS(СВЦЭМ!$D$33:$D$776,СВЦЭМ!$A$33:$A$776,$A133,СВЦЭМ!$B$33:$B$776,I$119)+'СЕТ СН'!$H$14+СВЦЭМ!$D$10+'СЕТ СН'!$H$6-'СЕТ СН'!$H$26</f>
        <v>1259.0557457800001</v>
      </c>
      <c r="J133" s="36">
        <f>SUMIFS(СВЦЭМ!$D$33:$D$776,СВЦЭМ!$A$33:$A$776,$A133,СВЦЭМ!$B$33:$B$776,J$119)+'СЕТ СН'!$H$14+СВЦЭМ!$D$10+'СЕТ СН'!$H$6-'СЕТ СН'!$H$26</f>
        <v>1207.6785422299999</v>
      </c>
      <c r="K133" s="36">
        <f>SUMIFS(СВЦЭМ!$D$33:$D$776,СВЦЭМ!$A$33:$A$776,$A133,СВЦЭМ!$B$33:$B$776,K$119)+'СЕТ СН'!$H$14+СВЦЭМ!$D$10+'СЕТ СН'!$H$6-'СЕТ СН'!$H$26</f>
        <v>1185.96590883</v>
      </c>
      <c r="L133" s="36">
        <f>SUMIFS(СВЦЭМ!$D$33:$D$776,СВЦЭМ!$A$33:$A$776,$A133,СВЦЭМ!$B$33:$B$776,L$119)+'СЕТ СН'!$H$14+СВЦЭМ!$D$10+'СЕТ СН'!$H$6-'СЕТ СН'!$H$26</f>
        <v>1170.2892854900001</v>
      </c>
      <c r="M133" s="36">
        <f>SUMIFS(СВЦЭМ!$D$33:$D$776,СВЦЭМ!$A$33:$A$776,$A133,СВЦЭМ!$B$33:$B$776,M$119)+'СЕТ СН'!$H$14+СВЦЭМ!$D$10+'СЕТ СН'!$H$6-'СЕТ СН'!$H$26</f>
        <v>1132.61418785</v>
      </c>
      <c r="N133" s="36">
        <f>SUMIFS(СВЦЭМ!$D$33:$D$776,СВЦЭМ!$A$33:$A$776,$A133,СВЦЭМ!$B$33:$B$776,N$119)+'СЕТ СН'!$H$14+СВЦЭМ!$D$10+'СЕТ СН'!$H$6-'СЕТ СН'!$H$26</f>
        <v>1059.45442886</v>
      </c>
      <c r="O133" s="36">
        <f>SUMIFS(СВЦЭМ!$D$33:$D$776,СВЦЭМ!$A$33:$A$776,$A133,СВЦЭМ!$B$33:$B$776,O$119)+'СЕТ СН'!$H$14+СВЦЭМ!$D$10+'СЕТ СН'!$H$6-'СЕТ СН'!$H$26</f>
        <v>1039.32508373</v>
      </c>
      <c r="P133" s="36">
        <f>SUMIFS(СВЦЭМ!$D$33:$D$776,СВЦЭМ!$A$33:$A$776,$A133,СВЦЭМ!$B$33:$B$776,P$119)+'СЕТ СН'!$H$14+СВЦЭМ!$D$10+'СЕТ СН'!$H$6-'СЕТ СН'!$H$26</f>
        <v>1048.39838536</v>
      </c>
      <c r="Q133" s="36">
        <f>SUMIFS(СВЦЭМ!$D$33:$D$776,СВЦЭМ!$A$33:$A$776,$A133,СВЦЭМ!$B$33:$B$776,Q$119)+'СЕТ СН'!$H$14+СВЦЭМ!$D$10+'СЕТ СН'!$H$6-'СЕТ СН'!$H$26</f>
        <v>1060.93122249</v>
      </c>
      <c r="R133" s="36">
        <f>SUMIFS(СВЦЭМ!$D$33:$D$776,СВЦЭМ!$A$33:$A$776,$A133,СВЦЭМ!$B$33:$B$776,R$119)+'СЕТ СН'!$H$14+СВЦЭМ!$D$10+'СЕТ СН'!$H$6-'СЕТ СН'!$H$26</f>
        <v>1056.6460879799999</v>
      </c>
      <c r="S133" s="36">
        <f>SUMIFS(СВЦЭМ!$D$33:$D$776,СВЦЭМ!$A$33:$A$776,$A133,СВЦЭМ!$B$33:$B$776,S$119)+'СЕТ СН'!$H$14+СВЦЭМ!$D$10+'СЕТ СН'!$H$6-'СЕТ СН'!$H$26</f>
        <v>1067.8500686799998</v>
      </c>
      <c r="T133" s="36">
        <f>SUMIFS(СВЦЭМ!$D$33:$D$776,СВЦЭМ!$A$33:$A$776,$A133,СВЦЭМ!$B$33:$B$776,T$119)+'СЕТ СН'!$H$14+СВЦЭМ!$D$10+'СЕТ СН'!$H$6-'СЕТ СН'!$H$26</f>
        <v>1065.80184207</v>
      </c>
      <c r="U133" s="36">
        <f>SUMIFS(СВЦЭМ!$D$33:$D$776,СВЦЭМ!$A$33:$A$776,$A133,СВЦЭМ!$B$33:$B$776,U$119)+'СЕТ СН'!$H$14+СВЦЭМ!$D$10+'СЕТ СН'!$H$6-'СЕТ СН'!$H$26</f>
        <v>1076.9695593900001</v>
      </c>
      <c r="V133" s="36">
        <f>SUMIFS(СВЦЭМ!$D$33:$D$776,СВЦЭМ!$A$33:$A$776,$A133,СВЦЭМ!$B$33:$B$776,V$119)+'СЕТ СН'!$H$14+СВЦЭМ!$D$10+'СЕТ СН'!$H$6-'СЕТ СН'!$H$26</f>
        <v>1065.5829048599999</v>
      </c>
      <c r="W133" s="36">
        <f>SUMIFS(СВЦЭМ!$D$33:$D$776,СВЦЭМ!$A$33:$A$776,$A133,СВЦЭМ!$B$33:$B$776,W$119)+'СЕТ СН'!$H$14+СВЦЭМ!$D$10+'СЕТ СН'!$H$6-'СЕТ СН'!$H$26</f>
        <v>1068.4340755399999</v>
      </c>
      <c r="X133" s="36">
        <f>SUMIFS(СВЦЭМ!$D$33:$D$776,СВЦЭМ!$A$33:$A$776,$A133,СВЦЭМ!$B$33:$B$776,X$119)+'СЕТ СН'!$H$14+СВЦЭМ!$D$10+'СЕТ СН'!$H$6-'СЕТ СН'!$H$26</f>
        <v>1088.91287814</v>
      </c>
      <c r="Y133" s="36">
        <f>SUMIFS(СВЦЭМ!$D$33:$D$776,СВЦЭМ!$A$33:$A$776,$A133,СВЦЭМ!$B$33:$B$776,Y$119)+'СЕТ СН'!$H$14+СВЦЭМ!$D$10+'СЕТ СН'!$H$6-'СЕТ СН'!$H$26</f>
        <v>1161.9828479</v>
      </c>
    </row>
    <row r="134" spans="1:25" ht="15.75" x14ac:dyDescent="0.2">
      <c r="A134" s="35">
        <f t="shared" si="3"/>
        <v>44058</v>
      </c>
      <c r="B134" s="36">
        <f>SUMIFS(СВЦЭМ!$D$33:$D$776,СВЦЭМ!$A$33:$A$776,$A134,СВЦЭМ!$B$33:$B$776,B$119)+'СЕТ СН'!$H$14+СВЦЭМ!$D$10+'СЕТ СН'!$H$6-'СЕТ СН'!$H$26</f>
        <v>1188.97976464</v>
      </c>
      <c r="C134" s="36">
        <f>SUMIFS(СВЦЭМ!$D$33:$D$776,СВЦЭМ!$A$33:$A$776,$A134,СВЦЭМ!$B$33:$B$776,C$119)+'СЕТ СН'!$H$14+СВЦЭМ!$D$10+'СЕТ СН'!$H$6-'СЕТ СН'!$H$26</f>
        <v>1228.1259596700002</v>
      </c>
      <c r="D134" s="36">
        <f>SUMIFS(СВЦЭМ!$D$33:$D$776,СВЦЭМ!$A$33:$A$776,$A134,СВЦЭМ!$B$33:$B$776,D$119)+'СЕТ СН'!$H$14+СВЦЭМ!$D$10+'СЕТ СН'!$H$6-'СЕТ СН'!$H$26</f>
        <v>1218.9175989299999</v>
      </c>
      <c r="E134" s="36">
        <f>SUMIFS(СВЦЭМ!$D$33:$D$776,СВЦЭМ!$A$33:$A$776,$A134,СВЦЭМ!$B$33:$B$776,E$119)+'СЕТ СН'!$H$14+СВЦЭМ!$D$10+'СЕТ СН'!$H$6-'СЕТ СН'!$H$26</f>
        <v>1215.6105850899999</v>
      </c>
      <c r="F134" s="36">
        <f>SUMIFS(СВЦЭМ!$D$33:$D$776,СВЦЭМ!$A$33:$A$776,$A134,СВЦЭМ!$B$33:$B$776,F$119)+'СЕТ СН'!$H$14+СВЦЭМ!$D$10+'СЕТ СН'!$H$6-'СЕТ СН'!$H$26</f>
        <v>1218.4437679100001</v>
      </c>
      <c r="G134" s="36">
        <f>SUMIFS(СВЦЭМ!$D$33:$D$776,СВЦЭМ!$A$33:$A$776,$A134,СВЦЭМ!$B$33:$B$776,G$119)+'СЕТ СН'!$H$14+СВЦЭМ!$D$10+'СЕТ СН'!$H$6-'СЕТ СН'!$H$26</f>
        <v>1219.4057354199999</v>
      </c>
      <c r="H134" s="36">
        <f>SUMIFS(СВЦЭМ!$D$33:$D$776,СВЦЭМ!$A$33:$A$776,$A134,СВЦЭМ!$B$33:$B$776,H$119)+'СЕТ СН'!$H$14+СВЦЭМ!$D$10+'СЕТ СН'!$H$6-'СЕТ СН'!$H$26</f>
        <v>1209.0113375800001</v>
      </c>
      <c r="I134" s="36">
        <f>SUMIFS(СВЦЭМ!$D$33:$D$776,СВЦЭМ!$A$33:$A$776,$A134,СВЦЭМ!$B$33:$B$776,I$119)+'СЕТ СН'!$H$14+СВЦЭМ!$D$10+'СЕТ СН'!$H$6-'СЕТ СН'!$H$26</f>
        <v>1203.13042329</v>
      </c>
      <c r="J134" s="36">
        <f>SUMIFS(СВЦЭМ!$D$33:$D$776,СВЦЭМ!$A$33:$A$776,$A134,СВЦЭМ!$B$33:$B$776,J$119)+'СЕТ СН'!$H$14+СВЦЭМ!$D$10+'СЕТ СН'!$H$6-'СЕТ СН'!$H$26</f>
        <v>1163.7874132699999</v>
      </c>
      <c r="K134" s="36">
        <f>SUMIFS(СВЦЭМ!$D$33:$D$776,СВЦЭМ!$A$33:$A$776,$A134,СВЦЭМ!$B$33:$B$776,K$119)+'СЕТ СН'!$H$14+СВЦЭМ!$D$10+'СЕТ СН'!$H$6-'СЕТ СН'!$H$26</f>
        <v>1127.00375317</v>
      </c>
      <c r="L134" s="36">
        <f>SUMIFS(СВЦЭМ!$D$33:$D$776,СВЦЭМ!$A$33:$A$776,$A134,СВЦЭМ!$B$33:$B$776,L$119)+'СЕТ СН'!$H$14+СВЦЭМ!$D$10+'СЕТ СН'!$H$6-'СЕТ СН'!$H$26</f>
        <v>1123.3740570699999</v>
      </c>
      <c r="M134" s="36">
        <f>SUMIFS(СВЦЭМ!$D$33:$D$776,СВЦЭМ!$A$33:$A$776,$A134,СВЦЭМ!$B$33:$B$776,M$119)+'СЕТ СН'!$H$14+СВЦЭМ!$D$10+'СЕТ СН'!$H$6-'СЕТ СН'!$H$26</f>
        <v>1134.1993370499999</v>
      </c>
      <c r="N134" s="36">
        <f>SUMIFS(СВЦЭМ!$D$33:$D$776,СВЦЭМ!$A$33:$A$776,$A134,СВЦЭМ!$B$33:$B$776,N$119)+'СЕТ СН'!$H$14+СВЦЭМ!$D$10+'СЕТ СН'!$H$6-'СЕТ СН'!$H$26</f>
        <v>1129.2245342799999</v>
      </c>
      <c r="O134" s="36">
        <f>SUMIFS(СВЦЭМ!$D$33:$D$776,СВЦЭМ!$A$33:$A$776,$A134,СВЦЭМ!$B$33:$B$776,O$119)+'СЕТ СН'!$H$14+СВЦЭМ!$D$10+'СЕТ СН'!$H$6-'СЕТ СН'!$H$26</f>
        <v>1106.4896662400001</v>
      </c>
      <c r="P134" s="36">
        <f>SUMIFS(СВЦЭМ!$D$33:$D$776,СВЦЭМ!$A$33:$A$776,$A134,СВЦЭМ!$B$33:$B$776,P$119)+'СЕТ СН'!$H$14+СВЦЭМ!$D$10+'СЕТ СН'!$H$6-'СЕТ СН'!$H$26</f>
        <v>1108.3132131299999</v>
      </c>
      <c r="Q134" s="36">
        <f>SUMIFS(СВЦЭМ!$D$33:$D$776,СВЦЭМ!$A$33:$A$776,$A134,СВЦЭМ!$B$33:$B$776,Q$119)+'СЕТ СН'!$H$14+СВЦЭМ!$D$10+'СЕТ СН'!$H$6-'СЕТ СН'!$H$26</f>
        <v>1113.20025414</v>
      </c>
      <c r="R134" s="36">
        <f>SUMIFS(СВЦЭМ!$D$33:$D$776,СВЦЭМ!$A$33:$A$776,$A134,СВЦЭМ!$B$33:$B$776,R$119)+'СЕТ СН'!$H$14+СВЦЭМ!$D$10+'СЕТ СН'!$H$6-'СЕТ СН'!$H$26</f>
        <v>1117.0409838599999</v>
      </c>
      <c r="S134" s="36">
        <f>SUMIFS(СВЦЭМ!$D$33:$D$776,СВЦЭМ!$A$33:$A$776,$A134,СВЦЭМ!$B$33:$B$776,S$119)+'СЕТ СН'!$H$14+СВЦЭМ!$D$10+'СЕТ СН'!$H$6-'СЕТ СН'!$H$26</f>
        <v>1118.93820824</v>
      </c>
      <c r="T134" s="36">
        <f>SUMIFS(СВЦЭМ!$D$33:$D$776,СВЦЭМ!$A$33:$A$776,$A134,СВЦЭМ!$B$33:$B$776,T$119)+'СЕТ СН'!$H$14+СВЦЭМ!$D$10+'СЕТ СН'!$H$6-'СЕТ СН'!$H$26</f>
        <v>1116.13121116</v>
      </c>
      <c r="U134" s="36">
        <f>SUMIFS(СВЦЭМ!$D$33:$D$776,СВЦЭМ!$A$33:$A$776,$A134,СВЦЭМ!$B$33:$B$776,U$119)+'СЕТ СН'!$H$14+СВЦЭМ!$D$10+'СЕТ СН'!$H$6-'СЕТ СН'!$H$26</f>
        <v>1120.92247129</v>
      </c>
      <c r="V134" s="36">
        <f>SUMIFS(СВЦЭМ!$D$33:$D$776,СВЦЭМ!$A$33:$A$776,$A134,СВЦЭМ!$B$33:$B$776,V$119)+'СЕТ СН'!$H$14+СВЦЭМ!$D$10+'СЕТ СН'!$H$6-'СЕТ СН'!$H$26</f>
        <v>1111.0340117400001</v>
      </c>
      <c r="W134" s="36">
        <f>SUMIFS(СВЦЭМ!$D$33:$D$776,СВЦЭМ!$A$33:$A$776,$A134,СВЦЭМ!$B$33:$B$776,W$119)+'СЕТ СН'!$H$14+СВЦЭМ!$D$10+'СЕТ СН'!$H$6-'СЕТ СН'!$H$26</f>
        <v>1105.0923449900001</v>
      </c>
      <c r="X134" s="36">
        <f>SUMIFS(СВЦЭМ!$D$33:$D$776,СВЦЭМ!$A$33:$A$776,$A134,СВЦЭМ!$B$33:$B$776,X$119)+'СЕТ СН'!$H$14+СВЦЭМ!$D$10+'СЕТ СН'!$H$6-'СЕТ СН'!$H$26</f>
        <v>1122.08052701</v>
      </c>
      <c r="Y134" s="36">
        <f>SUMIFS(СВЦЭМ!$D$33:$D$776,СВЦЭМ!$A$33:$A$776,$A134,СВЦЭМ!$B$33:$B$776,Y$119)+'СЕТ СН'!$H$14+СВЦЭМ!$D$10+'СЕТ СН'!$H$6-'СЕТ СН'!$H$26</f>
        <v>1136.85456985</v>
      </c>
    </row>
    <row r="135" spans="1:25" ht="15.75" x14ac:dyDescent="0.2">
      <c r="A135" s="35">
        <f t="shared" si="3"/>
        <v>44059</v>
      </c>
      <c r="B135" s="36">
        <f>SUMIFS(СВЦЭМ!$D$33:$D$776,СВЦЭМ!$A$33:$A$776,$A135,СВЦЭМ!$B$33:$B$776,B$119)+'СЕТ СН'!$H$14+СВЦЭМ!$D$10+'СЕТ СН'!$H$6-'СЕТ СН'!$H$26</f>
        <v>1210.44235426</v>
      </c>
      <c r="C135" s="36">
        <f>SUMIFS(СВЦЭМ!$D$33:$D$776,СВЦЭМ!$A$33:$A$776,$A135,СВЦЭМ!$B$33:$B$776,C$119)+'СЕТ СН'!$H$14+СВЦЭМ!$D$10+'СЕТ СН'!$H$6-'СЕТ СН'!$H$26</f>
        <v>1227.7739346200001</v>
      </c>
      <c r="D135" s="36">
        <f>SUMIFS(СВЦЭМ!$D$33:$D$776,СВЦЭМ!$A$33:$A$776,$A135,СВЦЭМ!$B$33:$B$776,D$119)+'СЕТ СН'!$H$14+СВЦЭМ!$D$10+'СЕТ СН'!$H$6-'СЕТ СН'!$H$26</f>
        <v>1240.4418006999999</v>
      </c>
      <c r="E135" s="36">
        <f>SUMIFS(СВЦЭМ!$D$33:$D$776,СВЦЭМ!$A$33:$A$776,$A135,СВЦЭМ!$B$33:$B$776,E$119)+'СЕТ СН'!$H$14+СВЦЭМ!$D$10+'СЕТ СН'!$H$6-'СЕТ СН'!$H$26</f>
        <v>1248.15329088</v>
      </c>
      <c r="F135" s="36">
        <f>SUMIFS(СВЦЭМ!$D$33:$D$776,СВЦЭМ!$A$33:$A$776,$A135,СВЦЭМ!$B$33:$B$776,F$119)+'СЕТ СН'!$H$14+СВЦЭМ!$D$10+'СЕТ СН'!$H$6-'СЕТ СН'!$H$26</f>
        <v>1245.21332835</v>
      </c>
      <c r="G135" s="36">
        <f>SUMIFS(СВЦЭМ!$D$33:$D$776,СВЦЭМ!$A$33:$A$776,$A135,СВЦЭМ!$B$33:$B$776,G$119)+'СЕТ СН'!$H$14+СВЦЭМ!$D$10+'СЕТ СН'!$H$6-'СЕТ СН'!$H$26</f>
        <v>1240.9802155500001</v>
      </c>
      <c r="H135" s="36">
        <f>SUMIFS(СВЦЭМ!$D$33:$D$776,СВЦЭМ!$A$33:$A$776,$A135,СВЦЭМ!$B$33:$B$776,H$119)+'СЕТ СН'!$H$14+СВЦЭМ!$D$10+'СЕТ СН'!$H$6-'СЕТ СН'!$H$26</f>
        <v>1225.63740568</v>
      </c>
      <c r="I135" s="36">
        <f>SUMIFS(СВЦЭМ!$D$33:$D$776,СВЦЭМ!$A$33:$A$776,$A135,СВЦЭМ!$B$33:$B$776,I$119)+'СЕТ СН'!$H$14+СВЦЭМ!$D$10+'СЕТ СН'!$H$6-'СЕТ СН'!$H$26</f>
        <v>1180.1904937300001</v>
      </c>
      <c r="J135" s="36">
        <f>SUMIFS(СВЦЭМ!$D$33:$D$776,СВЦЭМ!$A$33:$A$776,$A135,СВЦЭМ!$B$33:$B$776,J$119)+'СЕТ СН'!$H$14+СВЦЭМ!$D$10+'СЕТ СН'!$H$6-'СЕТ СН'!$H$26</f>
        <v>1154.5920255400001</v>
      </c>
      <c r="K135" s="36">
        <f>SUMIFS(СВЦЭМ!$D$33:$D$776,СВЦЭМ!$A$33:$A$776,$A135,СВЦЭМ!$B$33:$B$776,K$119)+'СЕТ СН'!$H$14+СВЦЭМ!$D$10+'СЕТ СН'!$H$6-'СЕТ СН'!$H$26</f>
        <v>1126.5796192100001</v>
      </c>
      <c r="L135" s="36">
        <f>SUMIFS(СВЦЭМ!$D$33:$D$776,СВЦЭМ!$A$33:$A$776,$A135,СВЦЭМ!$B$33:$B$776,L$119)+'СЕТ СН'!$H$14+СВЦЭМ!$D$10+'СЕТ СН'!$H$6-'СЕТ СН'!$H$26</f>
        <v>1118.1073274400001</v>
      </c>
      <c r="M135" s="36">
        <f>SUMIFS(СВЦЭМ!$D$33:$D$776,СВЦЭМ!$A$33:$A$776,$A135,СВЦЭМ!$B$33:$B$776,M$119)+'СЕТ СН'!$H$14+СВЦЭМ!$D$10+'СЕТ СН'!$H$6-'СЕТ СН'!$H$26</f>
        <v>1094.6967859599999</v>
      </c>
      <c r="N135" s="36">
        <f>SUMIFS(СВЦЭМ!$D$33:$D$776,СВЦЭМ!$A$33:$A$776,$A135,СВЦЭМ!$B$33:$B$776,N$119)+'СЕТ СН'!$H$14+СВЦЭМ!$D$10+'СЕТ СН'!$H$6-'СЕТ СН'!$H$26</f>
        <v>1085.4354729900001</v>
      </c>
      <c r="O135" s="36">
        <f>SUMIFS(СВЦЭМ!$D$33:$D$776,СВЦЭМ!$A$33:$A$776,$A135,СВЦЭМ!$B$33:$B$776,O$119)+'СЕТ СН'!$H$14+СВЦЭМ!$D$10+'СЕТ СН'!$H$6-'СЕТ СН'!$H$26</f>
        <v>1069.58457163</v>
      </c>
      <c r="P135" s="36">
        <f>SUMIFS(СВЦЭМ!$D$33:$D$776,СВЦЭМ!$A$33:$A$776,$A135,СВЦЭМ!$B$33:$B$776,P$119)+'СЕТ СН'!$H$14+СВЦЭМ!$D$10+'СЕТ СН'!$H$6-'СЕТ СН'!$H$26</f>
        <v>1065.7842552900001</v>
      </c>
      <c r="Q135" s="36">
        <f>SUMIFS(СВЦЭМ!$D$33:$D$776,СВЦЭМ!$A$33:$A$776,$A135,СВЦЭМ!$B$33:$B$776,Q$119)+'СЕТ СН'!$H$14+СВЦЭМ!$D$10+'СЕТ СН'!$H$6-'СЕТ СН'!$H$26</f>
        <v>1082.8096469500001</v>
      </c>
      <c r="R135" s="36">
        <f>SUMIFS(СВЦЭМ!$D$33:$D$776,СВЦЭМ!$A$33:$A$776,$A135,СВЦЭМ!$B$33:$B$776,R$119)+'СЕТ СН'!$H$14+СВЦЭМ!$D$10+'СЕТ СН'!$H$6-'СЕТ СН'!$H$26</f>
        <v>1097.1449356799999</v>
      </c>
      <c r="S135" s="36">
        <f>SUMIFS(СВЦЭМ!$D$33:$D$776,СВЦЭМ!$A$33:$A$776,$A135,СВЦЭМ!$B$33:$B$776,S$119)+'СЕТ СН'!$H$14+СВЦЭМ!$D$10+'СЕТ СН'!$H$6-'СЕТ СН'!$H$26</f>
        <v>1104.7202796399999</v>
      </c>
      <c r="T135" s="36">
        <f>SUMIFS(СВЦЭМ!$D$33:$D$776,СВЦЭМ!$A$33:$A$776,$A135,СВЦЭМ!$B$33:$B$776,T$119)+'СЕТ СН'!$H$14+СВЦЭМ!$D$10+'СЕТ СН'!$H$6-'СЕТ СН'!$H$26</f>
        <v>1109.34048188</v>
      </c>
      <c r="U135" s="36">
        <f>SUMIFS(СВЦЭМ!$D$33:$D$776,СВЦЭМ!$A$33:$A$776,$A135,СВЦЭМ!$B$33:$B$776,U$119)+'СЕТ СН'!$H$14+СВЦЭМ!$D$10+'СЕТ СН'!$H$6-'СЕТ СН'!$H$26</f>
        <v>1120.01400442</v>
      </c>
      <c r="V135" s="36">
        <f>SUMIFS(СВЦЭМ!$D$33:$D$776,СВЦЭМ!$A$33:$A$776,$A135,СВЦЭМ!$B$33:$B$776,V$119)+'СЕТ СН'!$H$14+СВЦЭМ!$D$10+'СЕТ СН'!$H$6-'СЕТ СН'!$H$26</f>
        <v>1105.57653635</v>
      </c>
      <c r="W135" s="36">
        <f>SUMIFS(СВЦЭМ!$D$33:$D$776,СВЦЭМ!$A$33:$A$776,$A135,СВЦЭМ!$B$33:$B$776,W$119)+'СЕТ СН'!$H$14+СВЦЭМ!$D$10+'СЕТ СН'!$H$6-'СЕТ СН'!$H$26</f>
        <v>1102.5275457499999</v>
      </c>
      <c r="X135" s="36">
        <f>SUMIFS(СВЦЭМ!$D$33:$D$776,СВЦЭМ!$A$33:$A$776,$A135,СВЦЭМ!$B$33:$B$776,X$119)+'СЕТ СН'!$H$14+СВЦЭМ!$D$10+'СЕТ СН'!$H$6-'СЕТ СН'!$H$26</f>
        <v>1119.1245189799999</v>
      </c>
      <c r="Y135" s="36">
        <f>SUMIFS(СВЦЭМ!$D$33:$D$776,СВЦЭМ!$A$33:$A$776,$A135,СВЦЭМ!$B$33:$B$776,Y$119)+'СЕТ СН'!$H$14+СВЦЭМ!$D$10+'СЕТ СН'!$H$6-'СЕТ СН'!$H$26</f>
        <v>1124.4015955</v>
      </c>
    </row>
    <row r="136" spans="1:25" ht="15.75" x14ac:dyDescent="0.2">
      <c r="A136" s="35">
        <f t="shared" si="3"/>
        <v>44060</v>
      </c>
      <c r="B136" s="36">
        <f>SUMIFS(СВЦЭМ!$D$33:$D$776,СВЦЭМ!$A$33:$A$776,$A136,СВЦЭМ!$B$33:$B$776,B$119)+'СЕТ СН'!$H$14+СВЦЭМ!$D$10+'СЕТ СН'!$H$6-'СЕТ СН'!$H$26</f>
        <v>1224.93136179</v>
      </c>
      <c r="C136" s="36">
        <f>SUMIFS(СВЦЭМ!$D$33:$D$776,СВЦЭМ!$A$33:$A$776,$A136,СВЦЭМ!$B$33:$B$776,C$119)+'СЕТ СН'!$H$14+СВЦЭМ!$D$10+'СЕТ СН'!$H$6-'СЕТ СН'!$H$26</f>
        <v>1251.5640705599999</v>
      </c>
      <c r="D136" s="36">
        <f>SUMIFS(СВЦЭМ!$D$33:$D$776,СВЦЭМ!$A$33:$A$776,$A136,СВЦЭМ!$B$33:$B$776,D$119)+'СЕТ СН'!$H$14+СВЦЭМ!$D$10+'СЕТ СН'!$H$6-'СЕТ СН'!$H$26</f>
        <v>1265.0100277900001</v>
      </c>
      <c r="E136" s="36">
        <f>SUMIFS(СВЦЭМ!$D$33:$D$776,СВЦЭМ!$A$33:$A$776,$A136,СВЦЭМ!$B$33:$B$776,E$119)+'СЕТ СН'!$H$14+СВЦЭМ!$D$10+'СЕТ СН'!$H$6-'СЕТ СН'!$H$26</f>
        <v>1274.4364158399999</v>
      </c>
      <c r="F136" s="36">
        <f>SUMIFS(СВЦЭМ!$D$33:$D$776,СВЦЭМ!$A$33:$A$776,$A136,СВЦЭМ!$B$33:$B$776,F$119)+'СЕТ СН'!$H$14+СВЦЭМ!$D$10+'СЕТ СН'!$H$6-'СЕТ СН'!$H$26</f>
        <v>1270.4071862800001</v>
      </c>
      <c r="G136" s="36">
        <f>SUMIFS(СВЦЭМ!$D$33:$D$776,СВЦЭМ!$A$33:$A$776,$A136,СВЦЭМ!$B$33:$B$776,G$119)+'СЕТ СН'!$H$14+СВЦЭМ!$D$10+'СЕТ СН'!$H$6-'СЕТ СН'!$H$26</f>
        <v>1272.2553998200001</v>
      </c>
      <c r="H136" s="36">
        <f>SUMIFS(СВЦЭМ!$D$33:$D$776,СВЦЭМ!$A$33:$A$776,$A136,СВЦЭМ!$B$33:$B$776,H$119)+'СЕТ СН'!$H$14+СВЦЭМ!$D$10+'СЕТ СН'!$H$6-'СЕТ СН'!$H$26</f>
        <v>1287.56419097</v>
      </c>
      <c r="I136" s="36">
        <f>SUMIFS(СВЦЭМ!$D$33:$D$776,СВЦЭМ!$A$33:$A$776,$A136,СВЦЭМ!$B$33:$B$776,I$119)+'СЕТ СН'!$H$14+СВЦЭМ!$D$10+'СЕТ СН'!$H$6-'СЕТ СН'!$H$26</f>
        <v>1330.7084335499999</v>
      </c>
      <c r="J136" s="36">
        <f>SUMIFS(СВЦЭМ!$D$33:$D$776,СВЦЭМ!$A$33:$A$776,$A136,СВЦЭМ!$B$33:$B$776,J$119)+'СЕТ СН'!$H$14+СВЦЭМ!$D$10+'СЕТ СН'!$H$6-'СЕТ СН'!$H$26</f>
        <v>1286.6752531500001</v>
      </c>
      <c r="K136" s="36">
        <f>SUMIFS(СВЦЭМ!$D$33:$D$776,СВЦЭМ!$A$33:$A$776,$A136,СВЦЭМ!$B$33:$B$776,K$119)+'СЕТ СН'!$H$14+СВЦЭМ!$D$10+'СЕТ СН'!$H$6-'СЕТ СН'!$H$26</f>
        <v>1255.90266447</v>
      </c>
      <c r="L136" s="36">
        <f>SUMIFS(СВЦЭМ!$D$33:$D$776,СВЦЭМ!$A$33:$A$776,$A136,СВЦЭМ!$B$33:$B$776,L$119)+'СЕТ СН'!$H$14+СВЦЭМ!$D$10+'СЕТ СН'!$H$6-'СЕТ СН'!$H$26</f>
        <v>1242.54184923</v>
      </c>
      <c r="M136" s="36">
        <f>SUMIFS(СВЦЭМ!$D$33:$D$776,СВЦЭМ!$A$33:$A$776,$A136,СВЦЭМ!$B$33:$B$776,M$119)+'СЕТ СН'!$H$14+СВЦЭМ!$D$10+'СЕТ СН'!$H$6-'СЕТ СН'!$H$26</f>
        <v>1183.95595381</v>
      </c>
      <c r="N136" s="36">
        <f>SUMIFS(СВЦЭМ!$D$33:$D$776,СВЦЭМ!$A$33:$A$776,$A136,СВЦЭМ!$B$33:$B$776,N$119)+'СЕТ СН'!$H$14+СВЦЭМ!$D$10+'СЕТ СН'!$H$6-'СЕТ СН'!$H$26</f>
        <v>1115.3400061</v>
      </c>
      <c r="O136" s="36">
        <f>SUMIFS(СВЦЭМ!$D$33:$D$776,СВЦЭМ!$A$33:$A$776,$A136,СВЦЭМ!$B$33:$B$776,O$119)+'СЕТ СН'!$H$14+СВЦЭМ!$D$10+'СЕТ СН'!$H$6-'СЕТ СН'!$H$26</f>
        <v>1081.5283240899998</v>
      </c>
      <c r="P136" s="36">
        <f>SUMIFS(СВЦЭМ!$D$33:$D$776,СВЦЭМ!$A$33:$A$776,$A136,СВЦЭМ!$B$33:$B$776,P$119)+'СЕТ СН'!$H$14+СВЦЭМ!$D$10+'СЕТ СН'!$H$6-'СЕТ СН'!$H$26</f>
        <v>1081.62383473</v>
      </c>
      <c r="Q136" s="36">
        <f>SUMIFS(СВЦЭМ!$D$33:$D$776,СВЦЭМ!$A$33:$A$776,$A136,СВЦЭМ!$B$33:$B$776,Q$119)+'СЕТ СН'!$H$14+СВЦЭМ!$D$10+'СЕТ СН'!$H$6-'СЕТ СН'!$H$26</f>
        <v>1087.9687586699999</v>
      </c>
      <c r="R136" s="36">
        <f>SUMIFS(СВЦЭМ!$D$33:$D$776,СВЦЭМ!$A$33:$A$776,$A136,СВЦЭМ!$B$33:$B$776,R$119)+'СЕТ СН'!$H$14+СВЦЭМ!$D$10+'СЕТ СН'!$H$6-'СЕТ СН'!$H$26</f>
        <v>1084.9516323799999</v>
      </c>
      <c r="S136" s="36">
        <f>SUMIFS(СВЦЭМ!$D$33:$D$776,СВЦЭМ!$A$33:$A$776,$A136,СВЦЭМ!$B$33:$B$776,S$119)+'СЕТ СН'!$H$14+СВЦЭМ!$D$10+'СЕТ СН'!$H$6-'СЕТ СН'!$H$26</f>
        <v>1088.2228272699999</v>
      </c>
      <c r="T136" s="36">
        <f>SUMIFS(СВЦЭМ!$D$33:$D$776,СВЦЭМ!$A$33:$A$776,$A136,СВЦЭМ!$B$33:$B$776,T$119)+'СЕТ СН'!$H$14+СВЦЭМ!$D$10+'СЕТ СН'!$H$6-'СЕТ СН'!$H$26</f>
        <v>1085.4822056099999</v>
      </c>
      <c r="U136" s="36">
        <f>SUMIFS(СВЦЭМ!$D$33:$D$776,СВЦЭМ!$A$33:$A$776,$A136,СВЦЭМ!$B$33:$B$776,U$119)+'СЕТ СН'!$H$14+СВЦЭМ!$D$10+'СЕТ СН'!$H$6-'СЕТ СН'!$H$26</f>
        <v>1088.98534754</v>
      </c>
      <c r="V136" s="36">
        <f>SUMIFS(СВЦЭМ!$D$33:$D$776,СВЦЭМ!$A$33:$A$776,$A136,СВЦЭМ!$B$33:$B$776,V$119)+'СЕТ СН'!$H$14+СВЦЭМ!$D$10+'СЕТ СН'!$H$6-'СЕТ СН'!$H$26</f>
        <v>1087.74010432</v>
      </c>
      <c r="W136" s="36">
        <f>SUMIFS(СВЦЭМ!$D$33:$D$776,СВЦЭМ!$A$33:$A$776,$A136,СВЦЭМ!$B$33:$B$776,W$119)+'СЕТ СН'!$H$14+СВЦЭМ!$D$10+'СЕТ СН'!$H$6-'СЕТ СН'!$H$26</f>
        <v>1085.5628498000001</v>
      </c>
      <c r="X136" s="36">
        <f>SUMIFS(СВЦЭМ!$D$33:$D$776,СВЦЭМ!$A$33:$A$776,$A136,СВЦЭМ!$B$33:$B$776,X$119)+'СЕТ СН'!$H$14+СВЦЭМ!$D$10+'СЕТ СН'!$H$6-'СЕТ СН'!$H$26</f>
        <v>1087.62334448</v>
      </c>
      <c r="Y136" s="36">
        <f>SUMIFS(СВЦЭМ!$D$33:$D$776,СВЦЭМ!$A$33:$A$776,$A136,СВЦЭМ!$B$33:$B$776,Y$119)+'СЕТ СН'!$H$14+СВЦЭМ!$D$10+'СЕТ СН'!$H$6-'СЕТ СН'!$H$26</f>
        <v>1149.34937734</v>
      </c>
    </row>
    <row r="137" spans="1:25" ht="15.75" x14ac:dyDescent="0.2">
      <c r="A137" s="35">
        <f t="shared" si="3"/>
        <v>44061</v>
      </c>
      <c r="B137" s="36">
        <f>SUMIFS(СВЦЭМ!$D$33:$D$776,СВЦЭМ!$A$33:$A$776,$A137,СВЦЭМ!$B$33:$B$776,B$119)+'СЕТ СН'!$H$14+СВЦЭМ!$D$10+'СЕТ СН'!$H$6-'СЕТ СН'!$H$26</f>
        <v>1226.89024608</v>
      </c>
      <c r="C137" s="36">
        <f>SUMIFS(СВЦЭМ!$D$33:$D$776,СВЦЭМ!$A$33:$A$776,$A137,СВЦЭМ!$B$33:$B$776,C$119)+'СЕТ СН'!$H$14+СВЦЭМ!$D$10+'СЕТ СН'!$H$6-'СЕТ СН'!$H$26</f>
        <v>1263.2514800499998</v>
      </c>
      <c r="D137" s="36">
        <f>SUMIFS(СВЦЭМ!$D$33:$D$776,СВЦЭМ!$A$33:$A$776,$A137,СВЦЭМ!$B$33:$B$776,D$119)+'СЕТ СН'!$H$14+СВЦЭМ!$D$10+'СЕТ СН'!$H$6-'СЕТ СН'!$H$26</f>
        <v>1281.75112466</v>
      </c>
      <c r="E137" s="36">
        <f>SUMIFS(СВЦЭМ!$D$33:$D$776,СВЦЭМ!$A$33:$A$776,$A137,СВЦЭМ!$B$33:$B$776,E$119)+'СЕТ СН'!$H$14+СВЦЭМ!$D$10+'СЕТ СН'!$H$6-'СЕТ СН'!$H$26</f>
        <v>1281.9275697799999</v>
      </c>
      <c r="F137" s="36">
        <f>SUMIFS(СВЦЭМ!$D$33:$D$776,СВЦЭМ!$A$33:$A$776,$A137,СВЦЭМ!$B$33:$B$776,F$119)+'СЕТ СН'!$H$14+СВЦЭМ!$D$10+'СЕТ СН'!$H$6-'СЕТ СН'!$H$26</f>
        <v>1292.7100195600001</v>
      </c>
      <c r="G137" s="36">
        <f>SUMIFS(СВЦЭМ!$D$33:$D$776,СВЦЭМ!$A$33:$A$776,$A137,СВЦЭМ!$B$33:$B$776,G$119)+'СЕТ СН'!$H$14+СВЦЭМ!$D$10+'СЕТ СН'!$H$6-'СЕТ СН'!$H$26</f>
        <v>1286.5563847600001</v>
      </c>
      <c r="H137" s="36">
        <f>SUMIFS(СВЦЭМ!$D$33:$D$776,СВЦЭМ!$A$33:$A$776,$A137,СВЦЭМ!$B$33:$B$776,H$119)+'СЕТ СН'!$H$14+СВЦЭМ!$D$10+'СЕТ СН'!$H$6-'СЕТ СН'!$H$26</f>
        <v>1289.6726051099999</v>
      </c>
      <c r="I137" s="36">
        <f>SUMIFS(СВЦЭМ!$D$33:$D$776,СВЦЭМ!$A$33:$A$776,$A137,СВЦЭМ!$B$33:$B$776,I$119)+'СЕТ СН'!$H$14+СВЦЭМ!$D$10+'СЕТ СН'!$H$6-'СЕТ СН'!$H$26</f>
        <v>1292.2259133299999</v>
      </c>
      <c r="J137" s="36">
        <f>SUMIFS(СВЦЭМ!$D$33:$D$776,СВЦЭМ!$A$33:$A$776,$A137,СВЦЭМ!$B$33:$B$776,J$119)+'СЕТ СН'!$H$14+СВЦЭМ!$D$10+'СЕТ СН'!$H$6-'СЕТ СН'!$H$26</f>
        <v>1239.3155336899999</v>
      </c>
      <c r="K137" s="36">
        <f>SUMIFS(СВЦЭМ!$D$33:$D$776,СВЦЭМ!$A$33:$A$776,$A137,СВЦЭМ!$B$33:$B$776,K$119)+'СЕТ СН'!$H$14+СВЦЭМ!$D$10+'СЕТ СН'!$H$6-'СЕТ СН'!$H$26</f>
        <v>1223.06449161</v>
      </c>
      <c r="L137" s="36">
        <f>SUMIFS(СВЦЭМ!$D$33:$D$776,СВЦЭМ!$A$33:$A$776,$A137,СВЦЭМ!$B$33:$B$776,L$119)+'СЕТ СН'!$H$14+СВЦЭМ!$D$10+'СЕТ СН'!$H$6-'СЕТ СН'!$H$26</f>
        <v>1220.7422876099999</v>
      </c>
      <c r="M137" s="36">
        <f>SUMIFS(СВЦЭМ!$D$33:$D$776,СВЦЭМ!$A$33:$A$776,$A137,СВЦЭМ!$B$33:$B$776,M$119)+'СЕТ СН'!$H$14+СВЦЭМ!$D$10+'СЕТ СН'!$H$6-'СЕТ СН'!$H$26</f>
        <v>1177.26561479</v>
      </c>
      <c r="N137" s="36">
        <f>SUMIFS(СВЦЭМ!$D$33:$D$776,СВЦЭМ!$A$33:$A$776,$A137,СВЦЭМ!$B$33:$B$776,N$119)+'СЕТ СН'!$H$14+СВЦЭМ!$D$10+'СЕТ СН'!$H$6-'СЕТ СН'!$H$26</f>
        <v>1102.96940569</v>
      </c>
      <c r="O137" s="36">
        <f>SUMIFS(СВЦЭМ!$D$33:$D$776,СВЦЭМ!$A$33:$A$776,$A137,СВЦЭМ!$B$33:$B$776,O$119)+'СЕТ СН'!$H$14+СВЦЭМ!$D$10+'СЕТ СН'!$H$6-'СЕТ СН'!$H$26</f>
        <v>1082.0395353700001</v>
      </c>
      <c r="P137" s="36">
        <f>SUMIFS(СВЦЭМ!$D$33:$D$776,СВЦЭМ!$A$33:$A$776,$A137,СВЦЭМ!$B$33:$B$776,P$119)+'СЕТ СН'!$H$14+СВЦЭМ!$D$10+'СЕТ СН'!$H$6-'СЕТ СН'!$H$26</f>
        <v>1081.4844913100001</v>
      </c>
      <c r="Q137" s="36">
        <f>SUMIFS(СВЦЭМ!$D$33:$D$776,СВЦЭМ!$A$33:$A$776,$A137,СВЦЭМ!$B$33:$B$776,Q$119)+'СЕТ СН'!$H$14+СВЦЭМ!$D$10+'СЕТ СН'!$H$6-'СЕТ СН'!$H$26</f>
        <v>1082.1173949399999</v>
      </c>
      <c r="R137" s="36">
        <f>SUMIFS(СВЦЭМ!$D$33:$D$776,СВЦЭМ!$A$33:$A$776,$A137,СВЦЭМ!$B$33:$B$776,R$119)+'СЕТ СН'!$H$14+СВЦЭМ!$D$10+'СЕТ СН'!$H$6-'СЕТ СН'!$H$26</f>
        <v>1071.0894674000001</v>
      </c>
      <c r="S137" s="36">
        <f>SUMIFS(СВЦЭМ!$D$33:$D$776,СВЦЭМ!$A$33:$A$776,$A137,СВЦЭМ!$B$33:$B$776,S$119)+'СЕТ СН'!$H$14+СВЦЭМ!$D$10+'СЕТ СН'!$H$6-'СЕТ СН'!$H$26</f>
        <v>1074.6824286400001</v>
      </c>
      <c r="T137" s="36">
        <f>SUMIFS(СВЦЭМ!$D$33:$D$776,СВЦЭМ!$A$33:$A$776,$A137,СВЦЭМ!$B$33:$B$776,T$119)+'СЕТ СН'!$H$14+СВЦЭМ!$D$10+'СЕТ СН'!$H$6-'СЕТ СН'!$H$26</f>
        <v>1074.8497565100001</v>
      </c>
      <c r="U137" s="36">
        <f>SUMIFS(СВЦЭМ!$D$33:$D$776,СВЦЭМ!$A$33:$A$776,$A137,СВЦЭМ!$B$33:$B$776,U$119)+'СЕТ СН'!$H$14+СВЦЭМ!$D$10+'СЕТ СН'!$H$6-'СЕТ СН'!$H$26</f>
        <v>1073.46966514</v>
      </c>
      <c r="V137" s="36">
        <f>SUMIFS(СВЦЭМ!$D$33:$D$776,СВЦЭМ!$A$33:$A$776,$A137,СВЦЭМ!$B$33:$B$776,V$119)+'СЕТ СН'!$H$14+СВЦЭМ!$D$10+'СЕТ СН'!$H$6-'СЕТ СН'!$H$26</f>
        <v>1069.8427005799999</v>
      </c>
      <c r="W137" s="36">
        <f>SUMIFS(СВЦЭМ!$D$33:$D$776,СВЦЭМ!$A$33:$A$776,$A137,СВЦЭМ!$B$33:$B$776,W$119)+'СЕТ СН'!$H$14+СВЦЭМ!$D$10+'СЕТ СН'!$H$6-'СЕТ СН'!$H$26</f>
        <v>1086.6289022199999</v>
      </c>
      <c r="X137" s="36">
        <f>SUMIFS(СВЦЭМ!$D$33:$D$776,СВЦЭМ!$A$33:$A$776,$A137,СВЦЭМ!$B$33:$B$776,X$119)+'СЕТ СН'!$H$14+СВЦЭМ!$D$10+'СЕТ СН'!$H$6-'СЕТ СН'!$H$26</f>
        <v>1087.3174059799999</v>
      </c>
      <c r="Y137" s="36">
        <f>SUMIFS(СВЦЭМ!$D$33:$D$776,СВЦЭМ!$A$33:$A$776,$A137,СВЦЭМ!$B$33:$B$776,Y$119)+'СЕТ СН'!$H$14+СВЦЭМ!$D$10+'СЕТ СН'!$H$6-'СЕТ СН'!$H$26</f>
        <v>1158.3423776</v>
      </c>
    </row>
    <row r="138" spans="1:25" ht="15.75" x14ac:dyDescent="0.2">
      <c r="A138" s="35">
        <f t="shared" si="3"/>
        <v>44062</v>
      </c>
      <c r="B138" s="36">
        <f>SUMIFS(СВЦЭМ!$D$33:$D$776,СВЦЭМ!$A$33:$A$776,$A138,СВЦЭМ!$B$33:$B$776,B$119)+'СЕТ СН'!$H$14+СВЦЭМ!$D$10+'СЕТ СН'!$H$6-'СЕТ СН'!$H$26</f>
        <v>1165.2669971800001</v>
      </c>
      <c r="C138" s="36">
        <f>SUMIFS(СВЦЭМ!$D$33:$D$776,СВЦЭМ!$A$33:$A$776,$A138,СВЦЭМ!$B$33:$B$776,C$119)+'СЕТ СН'!$H$14+СВЦЭМ!$D$10+'СЕТ СН'!$H$6-'СЕТ СН'!$H$26</f>
        <v>1205.3312618699999</v>
      </c>
      <c r="D138" s="36">
        <f>SUMIFS(СВЦЭМ!$D$33:$D$776,СВЦЭМ!$A$33:$A$776,$A138,СВЦЭМ!$B$33:$B$776,D$119)+'СЕТ СН'!$H$14+СВЦЭМ!$D$10+'СЕТ СН'!$H$6-'СЕТ СН'!$H$26</f>
        <v>1212.77687384</v>
      </c>
      <c r="E138" s="36">
        <f>SUMIFS(СВЦЭМ!$D$33:$D$776,СВЦЭМ!$A$33:$A$776,$A138,СВЦЭМ!$B$33:$B$776,E$119)+'СЕТ СН'!$H$14+СВЦЭМ!$D$10+'СЕТ СН'!$H$6-'СЕТ СН'!$H$26</f>
        <v>1228.79086456</v>
      </c>
      <c r="F138" s="36">
        <f>SUMIFS(СВЦЭМ!$D$33:$D$776,СВЦЭМ!$A$33:$A$776,$A138,СВЦЭМ!$B$33:$B$776,F$119)+'СЕТ СН'!$H$14+СВЦЭМ!$D$10+'СЕТ СН'!$H$6-'СЕТ СН'!$H$26</f>
        <v>1237.5992508899999</v>
      </c>
      <c r="G138" s="36">
        <f>SUMIFS(СВЦЭМ!$D$33:$D$776,СВЦЭМ!$A$33:$A$776,$A138,СВЦЭМ!$B$33:$B$776,G$119)+'СЕТ СН'!$H$14+СВЦЭМ!$D$10+'СЕТ СН'!$H$6-'СЕТ СН'!$H$26</f>
        <v>1220.54587264</v>
      </c>
      <c r="H138" s="36">
        <f>SUMIFS(СВЦЭМ!$D$33:$D$776,СВЦЭМ!$A$33:$A$776,$A138,СВЦЭМ!$B$33:$B$776,H$119)+'СЕТ СН'!$H$14+СВЦЭМ!$D$10+'СЕТ СН'!$H$6-'СЕТ СН'!$H$26</f>
        <v>1218.9966511299999</v>
      </c>
      <c r="I138" s="36">
        <f>SUMIFS(СВЦЭМ!$D$33:$D$776,СВЦЭМ!$A$33:$A$776,$A138,СВЦЭМ!$B$33:$B$776,I$119)+'СЕТ СН'!$H$14+СВЦЭМ!$D$10+'СЕТ СН'!$H$6-'СЕТ СН'!$H$26</f>
        <v>1244.3498074300001</v>
      </c>
      <c r="J138" s="36">
        <f>SUMIFS(СВЦЭМ!$D$33:$D$776,СВЦЭМ!$A$33:$A$776,$A138,СВЦЭМ!$B$33:$B$776,J$119)+'СЕТ СН'!$H$14+СВЦЭМ!$D$10+'СЕТ СН'!$H$6-'СЕТ СН'!$H$26</f>
        <v>1220.9421905700001</v>
      </c>
      <c r="K138" s="36">
        <f>SUMIFS(СВЦЭМ!$D$33:$D$776,СВЦЭМ!$A$33:$A$776,$A138,СВЦЭМ!$B$33:$B$776,K$119)+'СЕТ СН'!$H$14+СВЦЭМ!$D$10+'СЕТ СН'!$H$6-'СЕТ СН'!$H$26</f>
        <v>1189.37785659</v>
      </c>
      <c r="L138" s="36">
        <f>SUMIFS(СВЦЭМ!$D$33:$D$776,СВЦЭМ!$A$33:$A$776,$A138,СВЦЭМ!$B$33:$B$776,L$119)+'СЕТ СН'!$H$14+СВЦЭМ!$D$10+'СЕТ СН'!$H$6-'СЕТ СН'!$H$26</f>
        <v>1148.3121662399999</v>
      </c>
      <c r="M138" s="36">
        <f>SUMIFS(СВЦЭМ!$D$33:$D$776,СВЦЭМ!$A$33:$A$776,$A138,СВЦЭМ!$B$33:$B$776,M$119)+'СЕТ СН'!$H$14+СВЦЭМ!$D$10+'СЕТ СН'!$H$6-'СЕТ СН'!$H$26</f>
        <v>1109.29232996</v>
      </c>
      <c r="N138" s="36">
        <f>SUMIFS(СВЦЭМ!$D$33:$D$776,СВЦЭМ!$A$33:$A$776,$A138,СВЦЭМ!$B$33:$B$776,N$119)+'СЕТ СН'!$H$14+СВЦЭМ!$D$10+'СЕТ СН'!$H$6-'СЕТ СН'!$H$26</f>
        <v>1072.51698775</v>
      </c>
      <c r="O138" s="36">
        <f>SUMIFS(СВЦЭМ!$D$33:$D$776,СВЦЭМ!$A$33:$A$776,$A138,СВЦЭМ!$B$33:$B$776,O$119)+'СЕТ СН'!$H$14+СВЦЭМ!$D$10+'СЕТ СН'!$H$6-'СЕТ СН'!$H$26</f>
        <v>1060.90978266</v>
      </c>
      <c r="P138" s="36">
        <f>SUMIFS(СВЦЭМ!$D$33:$D$776,СВЦЭМ!$A$33:$A$776,$A138,СВЦЭМ!$B$33:$B$776,P$119)+'СЕТ СН'!$H$14+СВЦЭМ!$D$10+'СЕТ СН'!$H$6-'СЕТ СН'!$H$26</f>
        <v>1059.8369653899999</v>
      </c>
      <c r="Q138" s="36">
        <f>SUMIFS(СВЦЭМ!$D$33:$D$776,СВЦЭМ!$A$33:$A$776,$A138,СВЦЭМ!$B$33:$B$776,Q$119)+'СЕТ СН'!$H$14+СВЦЭМ!$D$10+'СЕТ СН'!$H$6-'СЕТ СН'!$H$26</f>
        <v>1060.66775009</v>
      </c>
      <c r="R138" s="36">
        <f>SUMIFS(СВЦЭМ!$D$33:$D$776,СВЦЭМ!$A$33:$A$776,$A138,СВЦЭМ!$B$33:$B$776,R$119)+'СЕТ СН'!$H$14+СВЦЭМ!$D$10+'СЕТ СН'!$H$6-'СЕТ СН'!$H$26</f>
        <v>1056.5529010300002</v>
      </c>
      <c r="S138" s="36">
        <f>SUMIFS(СВЦЭМ!$D$33:$D$776,СВЦЭМ!$A$33:$A$776,$A138,СВЦЭМ!$B$33:$B$776,S$119)+'СЕТ СН'!$H$14+СВЦЭМ!$D$10+'СЕТ СН'!$H$6-'СЕТ СН'!$H$26</f>
        <v>1057.7088313899999</v>
      </c>
      <c r="T138" s="36">
        <f>SUMIFS(СВЦЭМ!$D$33:$D$776,СВЦЭМ!$A$33:$A$776,$A138,СВЦЭМ!$B$33:$B$776,T$119)+'СЕТ СН'!$H$14+СВЦЭМ!$D$10+'СЕТ СН'!$H$6-'СЕТ СН'!$H$26</f>
        <v>1053.97138462</v>
      </c>
      <c r="U138" s="36">
        <f>SUMIFS(СВЦЭМ!$D$33:$D$776,СВЦЭМ!$A$33:$A$776,$A138,СВЦЭМ!$B$33:$B$776,U$119)+'СЕТ СН'!$H$14+СВЦЭМ!$D$10+'СЕТ СН'!$H$6-'СЕТ СН'!$H$26</f>
        <v>1048.88730713</v>
      </c>
      <c r="V138" s="36">
        <f>SUMIFS(СВЦЭМ!$D$33:$D$776,СВЦЭМ!$A$33:$A$776,$A138,СВЦЭМ!$B$33:$B$776,V$119)+'СЕТ СН'!$H$14+СВЦЭМ!$D$10+'СЕТ СН'!$H$6-'СЕТ СН'!$H$26</f>
        <v>1041.7858027500001</v>
      </c>
      <c r="W138" s="36">
        <f>SUMIFS(СВЦЭМ!$D$33:$D$776,СВЦЭМ!$A$33:$A$776,$A138,СВЦЭМ!$B$33:$B$776,W$119)+'СЕТ СН'!$H$14+СВЦЭМ!$D$10+'СЕТ СН'!$H$6-'СЕТ СН'!$H$26</f>
        <v>1045.7528027200001</v>
      </c>
      <c r="X138" s="36">
        <f>SUMIFS(СВЦЭМ!$D$33:$D$776,СВЦЭМ!$A$33:$A$776,$A138,СВЦЭМ!$B$33:$B$776,X$119)+'СЕТ СН'!$H$14+СВЦЭМ!$D$10+'СЕТ СН'!$H$6-'СЕТ СН'!$H$26</f>
        <v>1056.8710999899999</v>
      </c>
      <c r="Y138" s="36">
        <f>SUMIFS(СВЦЭМ!$D$33:$D$776,СВЦЭМ!$A$33:$A$776,$A138,СВЦЭМ!$B$33:$B$776,Y$119)+'СЕТ СН'!$H$14+СВЦЭМ!$D$10+'СЕТ СН'!$H$6-'СЕТ СН'!$H$26</f>
        <v>1164.6015489900001</v>
      </c>
    </row>
    <row r="139" spans="1:25" ht="15.75" x14ac:dyDescent="0.2">
      <c r="A139" s="35">
        <f t="shared" si="3"/>
        <v>44063</v>
      </c>
      <c r="B139" s="36">
        <f>SUMIFS(СВЦЭМ!$D$33:$D$776,СВЦЭМ!$A$33:$A$776,$A139,СВЦЭМ!$B$33:$B$776,B$119)+'СЕТ СН'!$H$14+СВЦЭМ!$D$10+'СЕТ СН'!$H$6-'СЕТ СН'!$H$26</f>
        <v>1225.79059482</v>
      </c>
      <c r="C139" s="36">
        <f>SUMIFS(СВЦЭМ!$D$33:$D$776,СВЦЭМ!$A$33:$A$776,$A139,СВЦЭМ!$B$33:$B$776,C$119)+'СЕТ СН'!$H$14+СВЦЭМ!$D$10+'СЕТ СН'!$H$6-'СЕТ СН'!$H$26</f>
        <v>1264.1327069499998</v>
      </c>
      <c r="D139" s="36">
        <f>SUMIFS(СВЦЭМ!$D$33:$D$776,СВЦЭМ!$A$33:$A$776,$A139,СВЦЭМ!$B$33:$B$776,D$119)+'СЕТ СН'!$H$14+СВЦЭМ!$D$10+'СЕТ СН'!$H$6-'СЕТ СН'!$H$26</f>
        <v>1291.07432595</v>
      </c>
      <c r="E139" s="36">
        <f>SUMIFS(СВЦЭМ!$D$33:$D$776,СВЦЭМ!$A$33:$A$776,$A139,СВЦЭМ!$B$33:$B$776,E$119)+'СЕТ СН'!$H$14+СВЦЭМ!$D$10+'СЕТ СН'!$H$6-'СЕТ СН'!$H$26</f>
        <v>1305.6051492299998</v>
      </c>
      <c r="F139" s="36">
        <f>SUMIFS(СВЦЭМ!$D$33:$D$776,СВЦЭМ!$A$33:$A$776,$A139,СВЦЭМ!$B$33:$B$776,F$119)+'СЕТ СН'!$H$14+СВЦЭМ!$D$10+'СЕТ СН'!$H$6-'СЕТ СН'!$H$26</f>
        <v>1304.4618662399998</v>
      </c>
      <c r="G139" s="36">
        <f>SUMIFS(СВЦЭМ!$D$33:$D$776,СВЦЭМ!$A$33:$A$776,$A139,СВЦЭМ!$B$33:$B$776,G$119)+'СЕТ СН'!$H$14+СВЦЭМ!$D$10+'СЕТ СН'!$H$6-'СЕТ СН'!$H$26</f>
        <v>1286.3074542499999</v>
      </c>
      <c r="H139" s="36">
        <f>SUMIFS(СВЦЭМ!$D$33:$D$776,СВЦЭМ!$A$33:$A$776,$A139,СВЦЭМ!$B$33:$B$776,H$119)+'СЕТ СН'!$H$14+СВЦЭМ!$D$10+'СЕТ СН'!$H$6-'СЕТ СН'!$H$26</f>
        <v>1258.1597108000001</v>
      </c>
      <c r="I139" s="36">
        <f>SUMIFS(СВЦЭМ!$D$33:$D$776,СВЦЭМ!$A$33:$A$776,$A139,СВЦЭМ!$B$33:$B$776,I$119)+'СЕТ СН'!$H$14+СВЦЭМ!$D$10+'СЕТ СН'!$H$6-'СЕТ СН'!$H$26</f>
        <v>1293.31222508</v>
      </c>
      <c r="J139" s="36">
        <f>SUMIFS(СВЦЭМ!$D$33:$D$776,СВЦЭМ!$A$33:$A$776,$A139,СВЦЭМ!$B$33:$B$776,J$119)+'СЕТ СН'!$H$14+СВЦЭМ!$D$10+'СЕТ СН'!$H$6-'СЕТ СН'!$H$26</f>
        <v>1264.7016559799999</v>
      </c>
      <c r="K139" s="36">
        <f>SUMIFS(СВЦЭМ!$D$33:$D$776,СВЦЭМ!$A$33:$A$776,$A139,СВЦЭМ!$B$33:$B$776,K$119)+'СЕТ СН'!$H$14+СВЦЭМ!$D$10+'СЕТ СН'!$H$6-'СЕТ СН'!$H$26</f>
        <v>1230.1732282600001</v>
      </c>
      <c r="L139" s="36">
        <f>SUMIFS(СВЦЭМ!$D$33:$D$776,СВЦЭМ!$A$33:$A$776,$A139,СВЦЭМ!$B$33:$B$776,L$119)+'СЕТ СН'!$H$14+СВЦЭМ!$D$10+'СЕТ СН'!$H$6-'СЕТ СН'!$H$26</f>
        <v>1190.4703855399998</v>
      </c>
      <c r="M139" s="36">
        <f>SUMIFS(СВЦЭМ!$D$33:$D$776,СВЦЭМ!$A$33:$A$776,$A139,СВЦЭМ!$B$33:$B$776,M$119)+'СЕТ СН'!$H$14+СВЦЭМ!$D$10+'СЕТ СН'!$H$6-'СЕТ СН'!$H$26</f>
        <v>1139.1396150999999</v>
      </c>
      <c r="N139" s="36">
        <f>SUMIFS(СВЦЭМ!$D$33:$D$776,СВЦЭМ!$A$33:$A$776,$A139,СВЦЭМ!$B$33:$B$776,N$119)+'СЕТ СН'!$H$14+СВЦЭМ!$D$10+'СЕТ СН'!$H$6-'СЕТ СН'!$H$26</f>
        <v>1082.21822101</v>
      </c>
      <c r="O139" s="36">
        <f>SUMIFS(СВЦЭМ!$D$33:$D$776,СВЦЭМ!$A$33:$A$776,$A139,СВЦЭМ!$B$33:$B$776,O$119)+'СЕТ СН'!$H$14+СВЦЭМ!$D$10+'СЕТ СН'!$H$6-'СЕТ СН'!$H$26</f>
        <v>1060.8825345</v>
      </c>
      <c r="P139" s="36">
        <f>SUMIFS(СВЦЭМ!$D$33:$D$776,СВЦЭМ!$A$33:$A$776,$A139,СВЦЭМ!$B$33:$B$776,P$119)+'СЕТ СН'!$H$14+СВЦЭМ!$D$10+'СЕТ СН'!$H$6-'СЕТ СН'!$H$26</f>
        <v>1059.8596437400001</v>
      </c>
      <c r="Q139" s="36">
        <f>SUMIFS(СВЦЭМ!$D$33:$D$776,СВЦЭМ!$A$33:$A$776,$A139,СВЦЭМ!$B$33:$B$776,Q$119)+'СЕТ СН'!$H$14+СВЦЭМ!$D$10+'СЕТ СН'!$H$6-'СЕТ СН'!$H$26</f>
        <v>1061.9956663799999</v>
      </c>
      <c r="R139" s="36">
        <f>SUMIFS(СВЦЭМ!$D$33:$D$776,СВЦЭМ!$A$33:$A$776,$A139,СВЦЭМ!$B$33:$B$776,R$119)+'СЕТ СН'!$H$14+СВЦЭМ!$D$10+'СЕТ СН'!$H$6-'СЕТ СН'!$H$26</f>
        <v>1063.12053216</v>
      </c>
      <c r="S139" s="36">
        <f>SUMIFS(СВЦЭМ!$D$33:$D$776,СВЦЭМ!$A$33:$A$776,$A139,СВЦЭМ!$B$33:$B$776,S$119)+'СЕТ СН'!$H$14+СВЦЭМ!$D$10+'СЕТ СН'!$H$6-'СЕТ СН'!$H$26</f>
        <v>1070.0787041999999</v>
      </c>
      <c r="T139" s="36">
        <f>SUMIFS(СВЦЭМ!$D$33:$D$776,СВЦЭМ!$A$33:$A$776,$A139,СВЦЭМ!$B$33:$B$776,T$119)+'СЕТ СН'!$H$14+СВЦЭМ!$D$10+'СЕТ СН'!$H$6-'СЕТ СН'!$H$26</f>
        <v>1071.2044830700002</v>
      </c>
      <c r="U139" s="36">
        <f>SUMIFS(СВЦЭМ!$D$33:$D$776,СВЦЭМ!$A$33:$A$776,$A139,СВЦЭМ!$B$33:$B$776,U$119)+'СЕТ СН'!$H$14+СВЦЭМ!$D$10+'СЕТ СН'!$H$6-'СЕТ СН'!$H$26</f>
        <v>1070.37999182</v>
      </c>
      <c r="V139" s="36">
        <f>SUMIFS(СВЦЭМ!$D$33:$D$776,СВЦЭМ!$A$33:$A$776,$A139,СВЦЭМ!$B$33:$B$776,V$119)+'СЕТ СН'!$H$14+СВЦЭМ!$D$10+'СЕТ СН'!$H$6-'СЕТ СН'!$H$26</f>
        <v>1072.7485519299998</v>
      </c>
      <c r="W139" s="36">
        <f>SUMIFS(СВЦЭМ!$D$33:$D$776,СВЦЭМ!$A$33:$A$776,$A139,СВЦЭМ!$B$33:$B$776,W$119)+'СЕТ СН'!$H$14+СВЦЭМ!$D$10+'СЕТ СН'!$H$6-'СЕТ СН'!$H$26</f>
        <v>1069.2254764300001</v>
      </c>
      <c r="X139" s="36">
        <f>SUMIFS(СВЦЭМ!$D$33:$D$776,СВЦЭМ!$A$33:$A$776,$A139,СВЦЭМ!$B$33:$B$776,X$119)+'СЕТ СН'!$H$14+СВЦЭМ!$D$10+'СЕТ СН'!$H$6-'СЕТ СН'!$H$26</f>
        <v>1074.62401626</v>
      </c>
      <c r="Y139" s="36">
        <f>SUMIFS(СВЦЭМ!$D$33:$D$776,СВЦЭМ!$A$33:$A$776,$A139,СВЦЭМ!$B$33:$B$776,Y$119)+'СЕТ СН'!$H$14+СВЦЭМ!$D$10+'СЕТ СН'!$H$6-'СЕТ СН'!$H$26</f>
        <v>1185.8939895899998</v>
      </c>
    </row>
    <row r="140" spans="1:25" ht="15.75" x14ac:dyDescent="0.2">
      <c r="A140" s="35">
        <f t="shared" si="3"/>
        <v>44064</v>
      </c>
      <c r="B140" s="36">
        <f>SUMIFS(СВЦЭМ!$D$33:$D$776,СВЦЭМ!$A$33:$A$776,$A140,СВЦЭМ!$B$33:$B$776,B$119)+'СЕТ СН'!$H$14+СВЦЭМ!$D$10+'СЕТ СН'!$H$6-'СЕТ СН'!$H$26</f>
        <v>1241.4619123299999</v>
      </c>
      <c r="C140" s="36">
        <f>SUMIFS(СВЦЭМ!$D$33:$D$776,СВЦЭМ!$A$33:$A$776,$A140,СВЦЭМ!$B$33:$B$776,C$119)+'СЕТ СН'!$H$14+СВЦЭМ!$D$10+'СЕТ СН'!$H$6-'СЕТ СН'!$H$26</f>
        <v>1258.87132032</v>
      </c>
      <c r="D140" s="36">
        <f>SUMIFS(СВЦЭМ!$D$33:$D$776,СВЦЭМ!$A$33:$A$776,$A140,СВЦЭМ!$B$33:$B$776,D$119)+'СЕТ СН'!$H$14+СВЦЭМ!$D$10+'СЕТ СН'!$H$6-'СЕТ СН'!$H$26</f>
        <v>1296.1927823000001</v>
      </c>
      <c r="E140" s="36">
        <f>SUMIFS(СВЦЭМ!$D$33:$D$776,СВЦЭМ!$A$33:$A$776,$A140,СВЦЭМ!$B$33:$B$776,E$119)+'СЕТ СН'!$H$14+СВЦЭМ!$D$10+'СЕТ СН'!$H$6-'СЕТ СН'!$H$26</f>
        <v>1291.02291115</v>
      </c>
      <c r="F140" s="36">
        <f>SUMIFS(СВЦЭМ!$D$33:$D$776,СВЦЭМ!$A$33:$A$776,$A140,СВЦЭМ!$B$33:$B$776,F$119)+'СЕТ СН'!$H$14+СВЦЭМ!$D$10+'СЕТ СН'!$H$6-'СЕТ СН'!$H$26</f>
        <v>1287.57735467</v>
      </c>
      <c r="G140" s="36">
        <f>SUMIFS(СВЦЭМ!$D$33:$D$776,СВЦЭМ!$A$33:$A$776,$A140,СВЦЭМ!$B$33:$B$776,G$119)+'СЕТ СН'!$H$14+СВЦЭМ!$D$10+'СЕТ СН'!$H$6-'СЕТ СН'!$H$26</f>
        <v>1300.16392584</v>
      </c>
      <c r="H140" s="36">
        <f>SUMIFS(СВЦЭМ!$D$33:$D$776,СВЦЭМ!$A$33:$A$776,$A140,СВЦЭМ!$B$33:$B$776,H$119)+'СЕТ СН'!$H$14+СВЦЭМ!$D$10+'СЕТ СН'!$H$6-'СЕТ СН'!$H$26</f>
        <v>1296.52789882</v>
      </c>
      <c r="I140" s="36">
        <f>SUMIFS(СВЦЭМ!$D$33:$D$776,СВЦЭМ!$A$33:$A$776,$A140,СВЦЭМ!$B$33:$B$776,I$119)+'СЕТ СН'!$H$14+СВЦЭМ!$D$10+'СЕТ СН'!$H$6-'СЕТ СН'!$H$26</f>
        <v>1322.6736235600001</v>
      </c>
      <c r="J140" s="36">
        <f>SUMIFS(СВЦЭМ!$D$33:$D$776,СВЦЭМ!$A$33:$A$776,$A140,СВЦЭМ!$B$33:$B$776,J$119)+'СЕТ СН'!$H$14+СВЦЭМ!$D$10+'СЕТ СН'!$H$6-'СЕТ СН'!$H$26</f>
        <v>1295.2271600700001</v>
      </c>
      <c r="K140" s="36">
        <f>SUMIFS(СВЦЭМ!$D$33:$D$776,СВЦЭМ!$A$33:$A$776,$A140,СВЦЭМ!$B$33:$B$776,K$119)+'СЕТ СН'!$H$14+СВЦЭМ!$D$10+'СЕТ СН'!$H$6-'СЕТ СН'!$H$26</f>
        <v>1248.28407206</v>
      </c>
      <c r="L140" s="36">
        <f>SUMIFS(СВЦЭМ!$D$33:$D$776,СВЦЭМ!$A$33:$A$776,$A140,СВЦЭМ!$B$33:$B$776,L$119)+'СЕТ СН'!$H$14+СВЦЭМ!$D$10+'СЕТ СН'!$H$6-'СЕТ СН'!$H$26</f>
        <v>1210.38394292</v>
      </c>
      <c r="M140" s="36">
        <f>SUMIFS(СВЦЭМ!$D$33:$D$776,СВЦЭМ!$A$33:$A$776,$A140,СВЦЭМ!$B$33:$B$776,M$119)+'СЕТ СН'!$H$14+СВЦЭМ!$D$10+'СЕТ СН'!$H$6-'СЕТ СН'!$H$26</f>
        <v>1165.6887880899999</v>
      </c>
      <c r="N140" s="36">
        <f>SUMIFS(СВЦЭМ!$D$33:$D$776,СВЦЭМ!$A$33:$A$776,$A140,СВЦЭМ!$B$33:$B$776,N$119)+'СЕТ СН'!$H$14+СВЦЭМ!$D$10+'СЕТ СН'!$H$6-'СЕТ СН'!$H$26</f>
        <v>1107.7139007400001</v>
      </c>
      <c r="O140" s="36">
        <f>SUMIFS(СВЦЭМ!$D$33:$D$776,СВЦЭМ!$A$33:$A$776,$A140,СВЦЭМ!$B$33:$B$776,O$119)+'СЕТ СН'!$H$14+СВЦЭМ!$D$10+'СЕТ СН'!$H$6-'СЕТ СН'!$H$26</f>
        <v>1091.0704812700001</v>
      </c>
      <c r="P140" s="36">
        <f>SUMIFS(СВЦЭМ!$D$33:$D$776,СВЦЭМ!$A$33:$A$776,$A140,СВЦЭМ!$B$33:$B$776,P$119)+'СЕТ СН'!$H$14+СВЦЭМ!$D$10+'СЕТ СН'!$H$6-'СЕТ СН'!$H$26</f>
        <v>1087.8229844799998</v>
      </c>
      <c r="Q140" s="36">
        <f>SUMIFS(СВЦЭМ!$D$33:$D$776,СВЦЭМ!$A$33:$A$776,$A140,СВЦЭМ!$B$33:$B$776,Q$119)+'СЕТ СН'!$H$14+СВЦЭМ!$D$10+'СЕТ СН'!$H$6-'СЕТ СН'!$H$26</f>
        <v>1087.15042905</v>
      </c>
      <c r="R140" s="36">
        <f>SUMIFS(СВЦЭМ!$D$33:$D$776,СВЦЭМ!$A$33:$A$776,$A140,СВЦЭМ!$B$33:$B$776,R$119)+'СЕТ СН'!$H$14+СВЦЭМ!$D$10+'СЕТ СН'!$H$6-'СЕТ СН'!$H$26</f>
        <v>1079.87074663</v>
      </c>
      <c r="S140" s="36">
        <f>SUMIFS(СВЦЭМ!$D$33:$D$776,СВЦЭМ!$A$33:$A$776,$A140,СВЦЭМ!$B$33:$B$776,S$119)+'СЕТ СН'!$H$14+СВЦЭМ!$D$10+'СЕТ СН'!$H$6-'СЕТ СН'!$H$26</f>
        <v>1081.0279171900002</v>
      </c>
      <c r="T140" s="36">
        <f>SUMIFS(СВЦЭМ!$D$33:$D$776,СВЦЭМ!$A$33:$A$776,$A140,СВЦЭМ!$B$33:$B$776,T$119)+'СЕТ СН'!$H$14+СВЦЭМ!$D$10+'СЕТ СН'!$H$6-'СЕТ СН'!$H$26</f>
        <v>1081.9654891999999</v>
      </c>
      <c r="U140" s="36">
        <f>SUMIFS(СВЦЭМ!$D$33:$D$776,СВЦЭМ!$A$33:$A$776,$A140,СВЦЭМ!$B$33:$B$776,U$119)+'СЕТ СН'!$H$14+СВЦЭМ!$D$10+'СЕТ СН'!$H$6-'СЕТ СН'!$H$26</f>
        <v>1089.7064983800001</v>
      </c>
      <c r="V140" s="36">
        <f>SUMIFS(СВЦЭМ!$D$33:$D$776,СВЦЭМ!$A$33:$A$776,$A140,СВЦЭМ!$B$33:$B$776,V$119)+'СЕТ СН'!$H$14+СВЦЭМ!$D$10+'СЕТ СН'!$H$6-'СЕТ СН'!$H$26</f>
        <v>1093.5318824599999</v>
      </c>
      <c r="W140" s="36">
        <f>SUMIFS(СВЦЭМ!$D$33:$D$776,СВЦЭМ!$A$33:$A$776,$A140,СВЦЭМ!$B$33:$B$776,W$119)+'СЕТ СН'!$H$14+СВЦЭМ!$D$10+'СЕТ СН'!$H$6-'СЕТ СН'!$H$26</f>
        <v>1091.1415867599999</v>
      </c>
      <c r="X140" s="36">
        <f>SUMIFS(СВЦЭМ!$D$33:$D$776,СВЦЭМ!$A$33:$A$776,$A140,СВЦЭМ!$B$33:$B$776,X$119)+'СЕТ СН'!$H$14+СВЦЭМ!$D$10+'СЕТ СН'!$H$6-'СЕТ СН'!$H$26</f>
        <v>1098.94244028</v>
      </c>
      <c r="Y140" s="36">
        <f>SUMIFS(СВЦЭМ!$D$33:$D$776,СВЦЭМ!$A$33:$A$776,$A140,СВЦЭМ!$B$33:$B$776,Y$119)+'СЕТ СН'!$H$14+СВЦЭМ!$D$10+'СЕТ СН'!$H$6-'СЕТ СН'!$H$26</f>
        <v>1193.4533633800002</v>
      </c>
    </row>
    <row r="141" spans="1:25" ht="15.75" x14ac:dyDescent="0.2">
      <c r="A141" s="35">
        <f t="shared" si="3"/>
        <v>44065</v>
      </c>
      <c r="B141" s="36">
        <f>SUMIFS(СВЦЭМ!$D$33:$D$776,СВЦЭМ!$A$33:$A$776,$A141,СВЦЭМ!$B$33:$B$776,B$119)+'СЕТ СН'!$H$14+СВЦЭМ!$D$10+'СЕТ СН'!$H$6-'СЕТ СН'!$H$26</f>
        <v>1228.85555217</v>
      </c>
      <c r="C141" s="36">
        <f>SUMIFS(СВЦЭМ!$D$33:$D$776,СВЦЭМ!$A$33:$A$776,$A141,СВЦЭМ!$B$33:$B$776,C$119)+'СЕТ СН'!$H$14+СВЦЭМ!$D$10+'СЕТ СН'!$H$6-'СЕТ СН'!$H$26</f>
        <v>1278.00405</v>
      </c>
      <c r="D141" s="36">
        <f>SUMIFS(СВЦЭМ!$D$33:$D$776,СВЦЭМ!$A$33:$A$776,$A141,СВЦЭМ!$B$33:$B$776,D$119)+'СЕТ СН'!$H$14+СВЦЭМ!$D$10+'СЕТ СН'!$H$6-'СЕТ СН'!$H$26</f>
        <v>1293.70698277</v>
      </c>
      <c r="E141" s="36">
        <f>SUMIFS(СВЦЭМ!$D$33:$D$776,СВЦЭМ!$A$33:$A$776,$A141,СВЦЭМ!$B$33:$B$776,E$119)+'СЕТ СН'!$H$14+СВЦЭМ!$D$10+'СЕТ СН'!$H$6-'СЕТ СН'!$H$26</f>
        <v>1308.3980416499999</v>
      </c>
      <c r="F141" s="36">
        <f>SUMIFS(СВЦЭМ!$D$33:$D$776,СВЦЭМ!$A$33:$A$776,$A141,СВЦЭМ!$B$33:$B$776,F$119)+'СЕТ СН'!$H$14+СВЦЭМ!$D$10+'СЕТ СН'!$H$6-'СЕТ СН'!$H$26</f>
        <v>1311.0051234500002</v>
      </c>
      <c r="G141" s="36">
        <f>SUMIFS(СВЦЭМ!$D$33:$D$776,СВЦЭМ!$A$33:$A$776,$A141,СВЦЭМ!$B$33:$B$776,G$119)+'СЕТ СН'!$H$14+СВЦЭМ!$D$10+'СЕТ СН'!$H$6-'СЕТ СН'!$H$26</f>
        <v>1303.6406659899999</v>
      </c>
      <c r="H141" s="36">
        <f>SUMIFS(СВЦЭМ!$D$33:$D$776,СВЦЭМ!$A$33:$A$776,$A141,СВЦЭМ!$B$33:$B$776,H$119)+'СЕТ СН'!$H$14+СВЦЭМ!$D$10+'СЕТ СН'!$H$6-'СЕТ СН'!$H$26</f>
        <v>1277.6655008600001</v>
      </c>
      <c r="I141" s="36">
        <f>SUMIFS(СВЦЭМ!$D$33:$D$776,СВЦЭМ!$A$33:$A$776,$A141,СВЦЭМ!$B$33:$B$776,I$119)+'СЕТ СН'!$H$14+СВЦЭМ!$D$10+'СЕТ СН'!$H$6-'СЕТ СН'!$H$26</f>
        <v>1285.97316338</v>
      </c>
      <c r="J141" s="36">
        <f>SUMIFS(СВЦЭМ!$D$33:$D$776,СВЦЭМ!$A$33:$A$776,$A141,СВЦЭМ!$B$33:$B$776,J$119)+'СЕТ СН'!$H$14+СВЦЭМ!$D$10+'СЕТ СН'!$H$6-'СЕТ СН'!$H$26</f>
        <v>1253.6602494899998</v>
      </c>
      <c r="K141" s="36">
        <f>SUMIFS(СВЦЭМ!$D$33:$D$776,СВЦЭМ!$A$33:$A$776,$A141,СВЦЭМ!$B$33:$B$776,K$119)+'СЕТ СН'!$H$14+СВЦЭМ!$D$10+'СЕТ СН'!$H$6-'СЕТ СН'!$H$26</f>
        <v>1218.74748546</v>
      </c>
      <c r="L141" s="36">
        <f>SUMIFS(СВЦЭМ!$D$33:$D$776,СВЦЭМ!$A$33:$A$776,$A141,СВЦЭМ!$B$33:$B$776,L$119)+'СЕТ СН'!$H$14+СВЦЭМ!$D$10+'СЕТ СН'!$H$6-'СЕТ СН'!$H$26</f>
        <v>1185.0554079799999</v>
      </c>
      <c r="M141" s="36">
        <f>SUMIFS(СВЦЭМ!$D$33:$D$776,СВЦЭМ!$A$33:$A$776,$A141,СВЦЭМ!$B$33:$B$776,M$119)+'СЕТ СН'!$H$14+СВЦЭМ!$D$10+'СЕТ СН'!$H$6-'СЕТ СН'!$H$26</f>
        <v>1143.46353651</v>
      </c>
      <c r="N141" s="36">
        <f>SUMIFS(СВЦЭМ!$D$33:$D$776,СВЦЭМ!$A$33:$A$776,$A141,СВЦЭМ!$B$33:$B$776,N$119)+'СЕТ СН'!$H$14+СВЦЭМ!$D$10+'СЕТ СН'!$H$6-'СЕТ СН'!$H$26</f>
        <v>1106.0701510899999</v>
      </c>
      <c r="O141" s="36">
        <f>SUMIFS(СВЦЭМ!$D$33:$D$776,СВЦЭМ!$A$33:$A$776,$A141,СВЦЭМ!$B$33:$B$776,O$119)+'СЕТ СН'!$H$14+СВЦЭМ!$D$10+'СЕТ СН'!$H$6-'СЕТ СН'!$H$26</f>
        <v>1077.6584494399999</v>
      </c>
      <c r="P141" s="36">
        <f>SUMIFS(СВЦЭМ!$D$33:$D$776,СВЦЭМ!$A$33:$A$776,$A141,СВЦЭМ!$B$33:$B$776,P$119)+'СЕТ СН'!$H$14+СВЦЭМ!$D$10+'СЕТ СН'!$H$6-'СЕТ СН'!$H$26</f>
        <v>1081.0314575799998</v>
      </c>
      <c r="Q141" s="36">
        <f>SUMIFS(СВЦЭМ!$D$33:$D$776,СВЦЭМ!$A$33:$A$776,$A141,СВЦЭМ!$B$33:$B$776,Q$119)+'СЕТ СН'!$H$14+СВЦЭМ!$D$10+'СЕТ СН'!$H$6-'СЕТ СН'!$H$26</f>
        <v>1084.59101487</v>
      </c>
      <c r="R141" s="36">
        <f>SUMIFS(СВЦЭМ!$D$33:$D$776,СВЦЭМ!$A$33:$A$776,$A141,СВЦЭМ!$B$33:$B$776,R$119)+'СЕТ СН'!$H$14+СВЦЭМ!$D$10+'СЕТ СН'!$H$6-'СЕТ СН'!$H$26</f>
        <v>1086.5013864799998</v>
      </c>
      <c r="S141" s="36">
        <f>SUMIFS(СВЦЭМ!$D$33:$D$776,СВЦЭМ!$A$33:$A$776,$A141,СВЦЭМ!$B$33:$B$776,S$119)+'СЕТ СН'!$H$14+СВЦЭМ!$D$10+'СЕТ СН'!$H$6-'СЕТ СН'!$H$26</f>
        <v>1086.70224272</v>
      </c>
      <c r="T141" s="36">
        <f>SUMIFS(СВЦЭМ!$D$33:$D$776,СВЦЭМ!$A$33:$A$776,$A141,СВЦЭМ!$B$33:$B$776,T$119)+'СЕТ СН'!$H$14+СВЦЭМ!$D$10+'СЕТ СН'!$H$6-'СЕТ СН'!$H$26</f>
        <v>1076.01338543</v>
      </c>
      <c r="U141" s="36">
        <f>SUMIFS(СВЦЭМ!$D$33:$D$776,СВЦЭМ!$A$33:$A$776,$A141,СВЦЭМ!$B$33:$B$776,U$119)+'СЕТ СН'!$H$14+СВЦЭМ!$D$10+'СЕТ СН'!$H$6-'СЕТ СН'!$H$26</f>
        <v>1070.7214282800001</v>
      </c>
      <c r="V141" s="36">
        <f>SUMIFS(СВЦЭМ!$D$33:$D$776,СВЦЭМ!$A$33:$A$776,$A141,СВЦЭМ!$B$33:$B$776,V$119)+'СЕТ СН'!$H$14+СВЦЭМ!$D$10+'СЕТ СН'!$H$6-'СЕТ СН'!$H$26</f>
        <v>1065.0718222099999</v>
      </c>
      <c r="W141" s="36">
        <f>SUMIFS(СВЦЭМ!$D$33:$D$776,СВЦЭМ!$A$33:$A$776,$A141,СВЦЭМ!$B$33:$B$776,W$119)+'СЕТ СН'!$H$14+СВЦЭМ!$D$10+'СЕТ СН'!$H$6-'СЕТ СН'!$H$26</f>
        <v>1068.5538554899999</v>
      </c>
      <c r="X141" s="36">
        <f>SUMIFS(СВЦЭМ!$D$33:$D$776,СВЦЭМ!$A$33:$A$776,$A141,СВЦЭМ!$B$33:$B$776,X$119)+'СЕТ СН'!$H$14+СВЦЭМ!$D$10+'СЕТ СН'!$H$6-'СЕТ СН'!$H$26</f>
        <v>1084.0038202999999</v>
      </c>
      <c r="Y141" s="36">
        <f>SUMIFS(СВЦЭМ!$D$33:$D$776,СВЦЭМ!$A$33:$A$776,$A141,СВЦЭМ!$B$33:$B$776,Y$119)+'СЕТ СН'!$H$14+СВЦЭМ!$D$10+'СЕТ СН'!$H$6-'СЕТ СН'!$H$26</f>
        <v>1186.6241979900001</v>
      </c>
    </row>
    <row r="142" spans="1:25" ht="15.75" x14ac:dyDescent="0.2">
      <c r="A142" s="35">
        <f t="shared" si="3"/>
        <v>44066</v>
      </c>
      <c r="B142" s="36">
        <f>SUMIFS(СВЦЭМ!$D$33:$D$776,СВЦЭМ!$A$33:$A$776,$A142,СВЦЭМ!$B$33:$B$776,B$119)+'СЕТ СН'!$H$14+СВЦЭМ!$D$10+'СЕТ СН'!$H$6-'СЕТ СН'!$H$26</f>
        <v>1239.78560343</v>
      </c>
      <c r="C142" s="36">
        <f>SUMIFS(СВЦЭМ!$D$33:$D$776,СВЦЭМ!$A$33:$A$776,$A142,СВЦЭМ!$B$33:$B$776,C$119)+'СЕТ СН'!$H$14+СВЦЭМ!$D$10+'СЕТ СН'!$H$6-'СЕТ СН'!$H$26</f>
        <v>1263.5041192799999</v>
      </c>
      <c r="D142" s="36">
        <f>SUMIFS(СВЦЭМ!$D$33:$D$776,СВЦЭМ!$A$33:$A$776,$A142,СВЦЭМ!$B$33:$B$776,D$119)+'СЕТ СН'!$H$14+СВЦЭМ!$D$10+'СЕТ СН'!$H$6-'СЕТ СН'!$H$26</f>
        <v>1288.8481964</v>
      </c>
      <c r="E142" s="36">
        <f>SUMIFS(СВЦЭМ!$D$33:$D$776,СВЦЭМ!$A$33:$A$776,$A142,СВЦЭМ!$B$33:$B$776,E$119)+'СЕТ СН'!$H$14+СВЦЭМ!$D$10+'СЕТ СН'!$H$6-'СЕТ СН'!$H$26</f>
        <v>1304.4181677299998</v>
      </c>
      <c r="F142" s="36">
        <f>SUMIFS(СВЦЭМ!$D$33:$D$776,СВЦЭМ!$A$33:$A$776,$A142,СВЦЭМ!$B$33:$B$776,F$119)+'СЕТ СН'!$H$14+СВЦЭМ!$D$10+'СЕТ СН'!$H$6-'СЕТ СН'!$H$26</f>
        <v>1308.7555407499999</v>
      </c>
      <c r="G142" s="36">
        <f>SUMIFS(СВЦЭМ!$D$33:$D$776,СВЦЭМ!$A$33:$A$776,$A142,СВЦЭМ!$B$33:$B$776,G$119)+'СЕТ СН'!$H$14+СВЦЭМ!$D$10+'СЕТ СН'!$H$6-'СЕТ СН'!$H$26</f>
        <v>1309.2654327300002</v>
      </c>
      <c r="H142" s="36">
        <f>SUMIFS(СВЦЭМ!$D$33:$D$776,СВЦЭМ!$A$33:$A$776,$A142,СВЦЭМ!$B$33:$B$776,H$119)+'СЕТ СН'!$H$14+СВЦЭМ!$D$10+'СЕТ СН'!$H$6-'СЕТ СН'!$H$26</f>
        <v>1296.5591399899999</v>
      </c>
      <c r="I142" s="36">
        <f>SUMIFS(СВЦЭМ!$D$33:$D$776,СВЦЭМ!$A$33:$A$776,$A142,СВЦЭМ!$B$33:$B$776,I$119)+'СЕТ СН'!$H$14+СВЦЭМ!$D$10+'СЕТ СН'!$H$6-'СЕТ СН'!$H$26</f>
        <v>1272.22102277</v>
      </c>
      <c r="J142" s="36">
        <f>SUMIFS(СВЦЭМ!$D$33:$D$776,СВЦЭМ!$A$33:$A$776,$A142,СВЦЭМ!$B$33:$B$776,J$119)+'СЕТ СН'!$H$14+СВЦЭМ!$D$10+'СЕТ СН'!$H$6-'СЕТ СН'!$H$26</f>
        <v>1261.13781548</v>
      </c>
      <c r="K142" s="36">
        <f>SUMIFS(СВЦЭМ!$D$33:$D$776,СВЦЭМ!$A$33:$A$776,$A142,СВЦЭМ!$B$33:$B$776,K$119)+'СЕТ СН'!$H$14+СВЦЭМ!$D$10+'СЕТ СН'!$H$6-'СЕТ СН'!$H$26</f>
        <v>1238.9117851599999</v>
      </c>
      <c r="L142" s="36">
        <f>SUMIFS(СВЦЭМ!$D$33:$D$776,СВЦЭМ!$A$33:$A$776,$A142,СВЦЭМ!$B$33:$B$776,L$119)+'СЕТ СН'!$H$14+СВЦЭМ!$D$10+'СЕТ СН'!$H$6-'СЕТ СН'!$H$26</f>
        <v>1198.3112802199998</v>
      </c>
      <c r="M142" s="36">
        <f>SUMIFS(СВЦЭМ!$D$33:$D$776,СВЦЭМ!$A$33:$A$776,$A142,СВЦЭМ!$B$33:$B$776,M$119)+'СЕТ СН'!$H$14+СВЦЭМ!$D$10+'СЕТ СН'!$H$6-'СЕТ СН'!$H$26</f>
        <v>1135.50230057</v>
      </c>
      <c r="N142" s="36">
        <f>SUMIFS(СВЦЭМ!$D$33:$D$776,СВЦЭМ!$A$33:$A$776,$A142,СВЦЭМ!$B$33:$B$776,N$119)+'СЕТ СН'!$H$14+СВЦЭМ!$D$10+'СЕТ СН'!$H$6-'СЕТ СН'!$H$26</f>
        <v>1078.9164335800001</v>
      </c>
      <c r="O142" s="36">
        <f>SUMIFS(СВЦЭМ!$D$33:$D$776,СВЦЭМ!$A$33:$A$776,$A142,СВЦЭМ!$B$33:$B$776,O$119)+'СЕТ СН'!$H$14+СВЦЭМ!$D$10+'СЕТ СН'!$H$6-'СЕТ СН'!$H$26</f>
        <v>1060.94235097</v>
      </c>
      <c r="P142" s="36">
        <f>SUMIFS(СВЦЭМ!$D$33:$D$776,СВЦЭМ!$A$33:$A$776,$A142,СВЦЭМ!$B$33:$B$776,P$119)+'СЕТ СН'!$H$14+СВЦЭМ!$D$10+'СЕТ СН'!$H$6-'СЕТ СН'!$H$26</f>
        <v>1067.6917779999999</v>
      </c>
      <c r="Q142" s="36">
        <f>SUMIFS(СВЦЭМ!$D$33:$D$776,СВЦЭМ!$A$33:$A$776,$A142,СВЦЭМ!$B$33:$B$776,Q$119)+'СЕТ СН'!$H$14+СВЦЭМ!$D$10+'СЕТ СН'!$H$6-'СЕТ СН'!$H$26</f>
        <v>1065.8457866399999</v>
      </c>
      <c r="R142" s="36">
        <f>SUMIFS(СВЦЭМ!$D$33:$D$776,СВЦЭМ!$A$33:$A$776,$A142,СВЦЭМ!$B$33:$B$776,R$119)+'СЕТ СН'!$H$14+СВЦЭМ!$D$10+'СЕТ СН'!$H$6-'СЕТ СН'!$H$26</f>
        <v>1063.6190632100001</v>
      </c>
      <c r="S142" s="36">
        <f>SUMIFS(СВЦЭМ!$D$33:$D$776,СВЦЭМ!$A$33:$A$776,$A142,СВЦЭМ!$B$33:$B$776,S$119)+'СЕТ СН'!$H$14+СВЦЭМ!$D$10+'СЕТ СН'!$H$6-'СЕТ СН'!$H$26</f>
        <v>1067.46461316</v>
      </c>
      <c r="T142" s="36">
        <f>SUMIFS(СВЦЭМ!$D$33:$D$776,СВЦЭМ!$A$33:$A$776,$A142,СВЦЭМ!$B$33:$B$776,T$119)+'СЕТ СН'!$H$14+СВЦЭМ!$D$10+'СЕТ СН'!$H$6-'СЕТ СН'!$H$26</f>
        <v>1068.54496047</v>
      </c>
      <c r="U142" s="36">
        <f>SUMIFS(СВЦЭМ!$D$33:$D$776,СВЦЭМ!$A$33:$A$776,$A142,СВЦЭМ!$B$33:$B$776,U$119)+'СЕТ СН'!$H$14+СВЦЭМ!$D$10+'СЕТ СН'!$H$6-'СЕТ СН'!$H$26</f>
        <v>1055.8750914100001</v>
      </c>
      <c r="V142" s="36">
        <f>SUMIFS(СВЦЭМ!$D$33:$D$776,СВЦЭМ!$A$33:$A$776,$A142,СВЦЭМ!$B$33:$B$776,V$119)+'СЕТ СН'!$H$14+СВЦЭМ!$D$10+'СЕТ СН'!$H$6-'СЕТ СН'!$H$26</f>
        <v>1047.9691242499998</v>
      </c>
      <c r="W142" s="36">
        <f>SUMIFS(СВЦЭМ!$D$33:$D$776,СВЦЭМ!$A$33:$A$776,$A142,СВЦЭМ!$B$33:$B$776,W$119)+'СЕТ СН'!$H$14+СВЦЭМ!$D$10+'СЕТ СН'!$H$6-'СЕТ СН'!$H$26</f>
        <v>1050.82591344</v>
      </c>
      <c r="X142" s="36">
        <f>SUMIFS(СВЦЭМ!$D$33:$D$776,СВЦЭМ!$A$33:$A$776,$A142,СВЦЭМ!$B$33:$B$776,X$119)+'СЕТ СН'!$H$14+СВЦЭМ!$D$10+'СЕТ СН'!$H$6-'СЕТ СН'!$H$26</f>
        <v>1080.5948107300001</v>
      </c>
      <c r="Y142" s="36">
        <f>SUMIFS(СВЦЭМ!$D$33:$D$776,СВЦЭМ!$A$33:$A$776,$A142,СВЦЭМ!$B$33:$B$776,Y$119)+'СЕТ СН'!$H$14+СВЦЭМ!$D$10+'СЕТ СН'!$H$6-'СЕТ СН'!$H$26</f>
        <v>1173.6431975099999</v>
      </c>
    </row>
    <row r="143" spans="1:25" ht="15.75" x14ac:dyDescent="0.2">
      <c r="A143" s="35">
        <f t="shared" si="3"/>
        <v>44067</v>
      </c>
      <c r="B143" s="36">
        <f>SUMIFS(СВЦЭМ!$D$33:$D$776,СВЦЭМ!$A$33:$A$776,$A143,СВЦЭМ!$B$33:$B$776,B$119)+'СЕТ СН'!$H$14+СВЦЭМ!$D$10+'СЕТ СН'!$H$6-'СЕТ СН'!$H$26</f>
        <v>1203.12939439</v>
      </c>
      <c r="C143" s="36">
        <f>SUMIFS(СВЦЭМ!$D$33:$D$776,СВЦЭМ!$A$33:$A$776,$A143,СВЦЭМ!$B$33:$B$776,C$119)+'СЕТ СН'!$H$14+СВЦЭМ!$D$10+'СЕТ СН'!$H$6-'СЕТ СН'!$H$26</f>
        <v>1242.0648165699999</v>
      </c>
      <c r="D143" s="36">
        <f>SUMIFS(СВЦЭМ!$D$33:$D$776,СВЦЭМ!$A$33:$A$776,$A143,СВЦЭМ!$B$33:$B$776,D$119)+'СЕТ СН'!$H$14+СВЦЭМ!$D$10+'СЕТ СН'!$H$6-'СЕТ СН'!$H$26</f>
        <v>1257.7729337999999</v>
      </c>
      <c r="E143" s="36">
        <f>SUMIFS(СВЦЭМ!$D$33:$D$776,СВЦЭМ!$A$33:$A$776,$A143,СВЦЭМ!$B$33:$B$776,E$119)+'СЕТ СН'!$H$14+СВЦЭМ!$D$10+'СЕТ СН'!$H$6-'СЕТ СН'!$H$26</f>
        <v>1264.31269539</v>
      </c>
      <c r="F143" s="36">
        <f>SUMIFS(СВЦЭМ!$D$33:$D$776,СВЦЭМ!$A$33:$A$776,$A143,СВЦЭМ!$B$33:$B$776,F$119)+'СЕТ СН'!$H$14+СВЦЭМ!$D$10+'СЕТ СН'!$H$6-'СЕТ СН'!$H$26</f>
        <v>1267.2677122599998</v>
      </c>
      <c r="G143" s="36">
        <f>SUMIFS(СВЦЭМ!$D$33:$D$776,СВЦЭМ!$A$33:$A$776,$A143,СВЦЭМ!$B$33:$B$776,G$119)+'СЕТ СН'!$H$14+СВЦЭМ!$D$10+'СЕТ СН'!$H$6-'СЕТ СН'!$H$26</f>
        <v>1257.6066160599999</v>
      </c>
      <c r="H143" s="36">
        <f>SUMIFS(СВЦЭМ!$D$33:$D$776,СВЦЭМ!$A$33:$A$776,$A143,СВЦЭМ!$B$33:$B$776,H$119)+'СЕТ СН'!$H$14+СВЦЭМ!$D$10+'СЕТ СН'!$H$6-'СЕТ СН'!$H$26</f>
        <v>1250.8027597099999</v>
      </c>
      <c r="I143" s="36">
        <f>SUMIFS(СВЦЭМ!$D$33:$D$776,СВЦЭМ!$A$33:$A$776,$A143,СВЦЭМ!$B$33:$B$776,I$119)+'СЕТ СН'!$H$14+СВЦЭМ!$D$10+'СЕТ СН'!$H$6-'СЕТ СН'!$H$26</f>
        <v>1322.7684749300001</v>
      </c>
      <c r="J143" s="36">
        <f>SUMIFS(СВЦЭМ!$D$33:$D$776,СВЦЭМ!$A$33:$A$776,$A143,СВЦЭМ!$B$33:$B$776,J$119)+'СЕТ СН'!$H$14+СВЦЭМ!$D$10+'СЕТ СН'!$H$6-'СЕТ СН'!$H$26</f>
        <v>1274.4041028199999</v>
      </c>
      <c r="K143" s="36">
        <f>SUMIFS(СВЦЭМ!$D$33:$D$776,СВЦЭМ!$A$33:$A$776,$A143,СВЦЭМ!$B$33:$B$776,K$119)+'СЕТ СН'!$H$14+СВЦЭМ!$D$10+'СЕТ СН'!$H$6-'СЕТ СН'!$H$26</f>
        <v>1249.1247962</v>
      </c>
      <c r="L143" s="36">
        <f>SUMIFS(СВЦЭМ!$D$33:$D$776,СВЦЭМ!$A$33:$A$776,$A143,СВЦЭМ!$B$33:$B$776,L$119)+'СЕТ СН'!$H$14+СВЦЭМ!$D$10+'СЕТ СН'!$H$6-'СЕТ СН'!$H$26</f>
        <v>1224.1047073499999</v>
      </c>
      <c r="M143" s="36">
        <f>SUMIFS(СВЦЭМ!$D$33:$D$776,СВЦЭМ!$A$33:$A$776,$A143,СВЦЭМ!$B$33:$B$776,M$119)+'СЕТ СН'!$H$14+СВЦЭМ!$D$10+'СЕТ СН'!$H$6-'СЕТ СН'!$H$26</f>
        <v>1172.46509515</v>
      </c>
      <c r="N143" s="36">
        <f>SUMIFS(СВЦЭМ!$D$33:$D$776,СВЦЭМ!$A$33:$A$776,$A143,СВЦЭМ!$B$33:$B$776,N$119)+'СЕТ СН'!$H$14+СВЦЭМ!$D$10+'СЕТ СН'!$H$6-'СЕТ СН'!$H$26</f>
        <v>1130.94704516</v>
      </c>
      <c r="O143" s="36">
        <f>SUMIFS(СВЦЭМ!$D$33:$D$776,СВЦЭМ!$A$33:$A$776,$A143,СВЦЭМ!$B$33:$B$776,O$119)+'СЕТ СН'!$H$14+СВЦЭМ!$D$10+'СЕТ СН'!$H$6-'СЕТ СН'!$H$26</f>
        <v>1102.4954043399998</v>
      </c>
      <c r="P143" s="36">
        <f>SUMIFS(СВЦЭМ!$D$33:$D$776,СВЦЭМ!$A$33:$A$776,$A143,СВЦЭМ!$B$33:$B$776,P$119)+'СЕТ СН'!$H$14+СВЦЭМ!$D$10+'СЕТ СН'!$H$6-'СЕТ СН'!$H$26</f>
        <v>1108.0514293599999</v>
      </c>
      <c r="Q143" s="36">
        <f>SUMIFS(СВЦЭМ!$D$33:$D$776,СВЦЭМ!$A$33:$A$776,$A143,СВЦЭМ!$B$33:$B$776,Q$119)+'СЕТ СН'!$H$14+СВЦЭМ!$D$10+'СЕТ СН'!$H$6-'СЕТ СН'!$H$26</f>
        <v>1102.3666238000001</v>
      </c>
      <c r="R143" s="36">
        <f>SUMIFS(СВЦЭМ!$D$33:$D$776,СВЦЭМ!$A$33:$A$776,$A143,СВЦЭМ!$B$33:$B$776,R$119)+'СЕТ СН'!$H$14+СВЦЭМ!$D$10+'СЕТ СН'!$H$6-'СЕТ СН'!$H$26</f>
        <v>1102.4637427</v>
      </c>
      <c r="S143" s="36">
        <f>SUMIFS(СВЦЭМ!$D$33:$D$776,СВЦЭМ!$A$33:$A$776,$A143,СВЦЭМ!$B$33:$B$776,S$119)+'СЕТ СН'!$H$14+СВЦЭМ!$D$10+'СЕТ СН'!$H$6-'СЕТ СН'!$H$26</f>
        <v>1104.7302948000001</v>
      </c>
      <c r="T143" s="36">
        <f>SUMIFS(СВЦЭМ!$D$33:$D$776,СВЦЭМ!$A$33:$A$776,$A143,СВЦЭМ!$B$33:$B$776,T$119)+'СЕТ СН'!$H$14+СВЦЭМ!$D$10+'СЕТ СН'!$H$6-'СЕТ СН'!$H$26</f>
        <v>1107.5237634699999</v>
      </c>
      <c r="U143" s="36">
        <f>SUMIFS(СВЦЭМ!$D$33:$D$776,СВЦЭМ!$A$33:$A$776,$A143,СВЦЭМ!$B$33:$B$776,U$119)+'СЕТ СН'!$H$14+СВЦЭМ!$D$10+'СЕТ СН'!$H$6-'СЕТ СН'!$H$26</f>
        <v>1107.86371295</v>
      </c>
      <c r="V143" s="36">
        <f>SUMIFS(СВЦЭМ!$D$33:$D$776,СВЦЭМ!$A$33:$A$776,$A143,СВЦЭМ!$B$33:$B$776,V$119)+'СЕТ СН'!$H$14+СВЦЭМ!$D$10+'СЕТ СН'!$H$6-'СЕТ СН'!$H$26</f>
        <v>1100.4974097300001</v>
      </c>
      <c r="W143" s="36">
        <f>SUMIFS(СВЦЭМ!$D$33:$D$776,СВЦЭМ!$A$33:$A$776,$A143,СВЦЭМ!$B$33:$B$776,W$119)+'СЕТ СН'!$H$14+СВЦЭМ!$D$10+'СЕТ СН'!$H$6-'СЕТ СН'!$H$26</f>
        <v>1092.7578054000001</v>
      </c>
      <c r="X143" s="36">
        <f>SUMIFS(СВЦЭМ!$D$33:$D$776,СВЦЭМ!$A$33:$A$776,$A143,СВЦЭМ!$B$33:$B$776,X$119)+'СЕТ СН'!$H$14+СВЦЭМ!$D$10+'СЕТ СН'!$H$6-'СЕТ СН'!$H$26</f>
        <v>1121.71851902</v>
      </c>
      <c r="Y143" s="36">
        <f>SUMIFS(СВЦЭМ!$D$33:$D$776,СВЦЭМ!$A$33:$A$776,$A143,СВЦЭМ!$B$33:$B$776,Y$119)+'СЕТ СН'!$H$14+СВЦЭМ!$D$10+'СЕТ СН'!$H$6-'СЕТ СН'!$H$26</f>
        <v>1227.8605374599999</v>
      </c>
    </row>
    <row r="144" spans="1:25" ht="15.75" x14ac:dyDescent="0.2">
      <c r="A144" s="35">
        <f t="shared" si="3"/>
        <v>44068</v>
      </c>
      <c r="B144" s="36">
        <f>SUMIFS(СВЦЭМ!$D$33:$D$776,СВЦЭМ!$A$33:$A$776,$A144,СВЦЭМ!$B$33:$B$776,B$119)+'СЕТ СН'!$H$14+СВЦЭМ!$D$10+'СЕТ СН'!$H$6-'СЕТ СН'!$H$26</f>
        <v>1211.10235693</v>
      </c>
      <c r="C144" s="36">
        <f>SUMIFS(СВЦЭМ!$D$33:$D$776,СВЦЭМ!$A$33:$A$776,$A144,СВЦЭМ!$B$33:$B$776,C$119)+'СЕТ СН'!$H$14+СВЦЭМ!$D$10+'СЕТ СН'!$H$6-'СЕТ СН'!$H$26</f>
        <v>1245.0808633000001</v>
      </c>
      <c r="D144" s="36">
        <f>SUMIFS(СВЦЭМ!$D$33:$D$776,СВЦЭМ!$A$33:$A$776,$A144,СВЦЭМ!$B$33:$B$776,D$119)+'СЕТ СН'!$H$14+СВЦЭМ!$D$10+'СЕТ СН'!$H$6-'СЕТ СН'!$H$26</f>
        <v>1265.4330941399999</v>
      </c>
      <c r="E144" s="36">
        <f>SUMIFS(СВЦЭМ!$D$33:$D$776,СВЦЭМ!$A$33:$A$776,$A144,СВЦЭМ!$B$33:$B$776,E$119)+'СЕТ СН'!$H$14+СВЦЭМ!$D$10+'СЕТ СН'!$H$6-'СЕТ СН'!$H$26</f>
        <v>1269.7263210599999</v>
      </c>
      <c r="F144" s="36">
        <f>SUMIFS(СВЦЭМ!$D$33:$D$776,СВЦЭМ!$A$33:$A$776,$A144,СВЦЭМ!$B$33:$B$776,F$119)+'СЕТ СН'!$H$14+СВЦЭМ!$D$10+'СЕТ СН'!$H$6-'СЕТ СН'!$H$26</f>
        <v>1273.53969347</v>
      </c>
      <c r="G144" s="36">
        <f>SUMIFS(СВЦЭМ!$D$33:$D$776,СВЦЭМ!$A$33:$A$776,$A144,СВЦЭМ!$B$33:$B$776,G$119)+'СЕТ СН'!$H$14+СВЦЭМ!$D$10+'СЕТ СН'!$H$6-'СЕТ СН'!$H$26</f>
        <v>1265.0622968</v>
      </c>
      <c r="H144" s="36">
        <f>SUMIFS(СВЦЭМ!$D$33:$D$776,СВЦЭМ!$A$33:$A$776,$A144,СВЦЭМ!$B$33:$B$776,H$119)+'СЕТ СН'!$H$14+СВЦЭМ!$D$10+'СЕТ СН'!$H$6-'СЕТ СН'!$H$26</f>
        <v>1278.65695452</v>
      </c>
      <c r="I144" s="36">
        <f>SUMIFS(СВЦЭМ!$D$33:$D$776,СВЦЭМ!$A$33:$A$776,$A144,СВЦЭМ!$B$33:$B$776,I$119)+'СЕТ СН'!$H$14+СВЦЭМ!$D$10+'СЕТ СН'!$H$6-'СЕТ СН'!$H$26</f>
        <v>1308.7068541600001</v>
      </c>
      <c r="J144" s="36">
        <f>SUMIFS(СВЦЭМ!$D$33:$D$776,СВЦЭМ!$A$33:$A$776,$A144,СВЦЭМ!$B$33:$B$776,J$119)+'СЕТ СН'!$H$14+СВЦЭМ!$D$10+'СЕТ СН'!$H$6-'СЕТ СН'!$H$26</f>
        <v>1294.2873828299998</v>
      </c>
      <c r="K144" s="36">
        <f>SUMIFS(СВЦЭМ!$D$33:$D$776,СВЦЭМ!$A$33:$A$776,$A144,СВЦЭМ!$B$33:$B$776,K$119)+'СЕТ СН'!$H$14+СВЦЭМ!$D$10+'СЕТ СН'!$H$6-'СЕТ СН'!$H$26</f>
        <v>1258.92886533</v>
      </c>
      <c r="L144" s="36">
        <f>SUMIFS(СВЦЭМ!$D$33:$D$776,СВЦЭМ!$A$33:$A$776,$A144,СВЦЭМ!$B$33:$B$776,L$119)+'СЕТ СН'!$H$14+СВЦЭМ!$D$10+'СЕТ СН'!$H$6-'СЕТ СН'!$H$26</f>
        <v>1239.05059179</v>
      </c>
      <c r="M144" s="36">
        <f>SUMIFS(СВЦЭМ!$D$33:$D$776,СВЦЭМ!$A$33:$A$776,$A144,СВЦЭМ!$B$33:$B$776,M$119)+'СЕТ СН'!$H$14+СВЦЭМ!$D$10+'СЕТ СН'!$H$6-'СЕТ СН'!$H$26</f>
        <v>1172.05467649</v>
      </c>
      <c r="N144" s="36">
        <f>SUMIFS(СВЦЭМ!$D$33:$D$776,СВЦЭМ!$A$33:$A$776,$A144,СВЦЭМ!$B$33:$B$776,N$119)+'СЕТ СН'!$H$14+СВЦЭМ!$D$10+'СЕТ СН'!$H$6-'СЕТ СН'!$H$26</f>
        <v>1123.9373534699998</v>
      </c>
      <c r="O144" s="36">
        <f>SUMIFS(СВЦЭМ!$D$33:$D$776,СВЦЭМ!$A$33:$A$776,$A144,СВЦЭМ!$B$33:$B$776,O$119)+'СЕТ СН'!$H$14+СВЦЭМ!$D$10+'СЕТ СН'!$H$6-'СЕТ СН'!$H$26</f>
        <v>1098.5834117099998</v>
      </c>
      <c r="P144" s="36">
        <f>SUMIFS(СВЦЭМ!$D$33:$D$776,СВЦЭМ!$A$33:$A$776,$A144,СВЦЭМ!$B$33:$B$776,P$119)+'СЕТ СН'!$H$14+СВЦЭМ!$D$10+'СЕТ СН'!$H$6-'СЕТ СН'!$H$26</f>
        <v>1106.7559186799999</v>
      </c>
      <c r="Q144" s="36">
        <f>SUMIFS(СВЦЭМ!$D$33:$D$776,СВЦЭМ!$A$33:$A$776,$A144,СВЦЭМ!$B$33:$B$776,Q$119)+'СЕТ СН'!$H$14+СВЦЭМ!$D$10+'СЕТ СН'!$H$6-'СЕТ СН'!$H$26</f>
        <v>1103.73635668</v>
      </c>
      <c r="R144" s="36">
        <f>SUMIFS(СВЦЭМ!$D$33:$D$776,СВЦЭМ!$A$33:$A$776,$A144,СВЦЭМ!$B$33:$B$776,R$119)+'СЕТ СН'!$H$14+СВЦЭМ!$D$10+'СЕТ СН'!$H$6-'СЕТ СН'!$H$26</f>
        <v>1100.5131671700001</v>
      </c>
      <c r="S144" s="36">
        <f>SUMIFS(СВЦЭМ!$D$33:$D$776,СВЦЭМ!$A$33:$A$776,$A144,СВЦЭМ!$B$33:$B$776,S$119)+'СЕТ СН'!$H$14+СВЦЭМ!$D$10+'СЕТ СН'!$H$6-'СЕТ СН'!$H$26</f>
        <v>1103.78420641</v>
      </c>
      <c r="T144" s="36">
        <f>SUMIFS(СВЦЭМ!$D$33:$D$776,СВЦЭМ!$A$33:$A$776,$A144,СВЦЭМ!$B$33:$B$776,T$119)+'СЕТ СН'!$H$14+СВЦЭМ!$D$10+'СЕТ СН'!$H$6-'СЕТ СН'!$H$26</f>
        <v>1104.22975686</v>
      </c>
      <c r="U144" s="36">
        <f>SUMIFS(СВЦЭМ!$D$33:$D$776,СВЦЭМ!$A$33:$A$776,$A144,СВЦЭМ!$B$33:$B$776,U$119)+'СЕТ СН'!$H$14+СВЦЭМ!$D$10+'СЕТ СН'!$H$6-'СЕТ СН'!$H$26</f>
        <v>1099.25227883</v>
      </c>
      <c r="V144" s="36">
        <f>SUMIFS(СВЦЭМ!$D$33:$D$776,СВЦЭМ!$A$33:$A$776,$A144,СВЦЭМ!$B$33:$B$776,V$119)+'СЕТ СН'!$H$14+СВЦЭМ!$D$10+'СЕТ СН'!$H$6-'СЕТ СН'!$H$26</f>
        <v>1079.2573569699998</v>
      </c>
      <c r="W144" s="36">
        <f>SUMIFS(СВЦЭМ!$D$33:$D$776,СВЦЭМ!$A$33:$A$776,$A144,СВЦЭМ!$B$33:$B$776,W$119)+'СЕТ СН'!$H$14+СВЦЭМ!$D$10+'СЕТ СН'!$H$6-'СЕТ СН'!$H$26</f>
        <v>1060.29857668</v>
      </c>
      <c r="X144" s="36">
        <f>SUMIFS(СВЦЭМ!$D$33:$D$776,СВЦЭМ!$A$33:$A$776,$A144,СВЦЭМ!$B$33:$B$776,X$119)+'СЕТ СН'!$H$14+СВЦЭМ!$D$10+'СЕТ СН'!$H$6-'СЕТ СН'!$H$26</f>
        <v>1083.05258284</v>
      </c>
      <c r="Y144" s="36">
        <f>SUMIFS(СВЦЭМ!$D$33:$D$776,СВЦЭМ!$A$33:$A$776,$A144,СВЦЭМ!$B$33:$B$776,Y$119)+'СЕТ СН'!$H$14+СВЦЭМ!$D$10+'СЕТ СН'!$H$6-'СЕТ СН'!$H$26</f>
        <v>1181.5021490399999</v>
      </c>
    </row>
    <row r="145" spans="1:27" ht="15.75" x14ac:dyDescent="0.2">
      <c r="A145" s="35">
        <f t="shared" si="3"/>
        <v>44069</v>
      </c>
      <c r="B145" s="36">
        <f>SUMIFS(СВЦЭМ!$D$33:$D$776,СВЦЭМ!$A$33:$A$776,$A145,СВЦЭМ!$B$33:$B$776,B$119)+'СЕТ СН'!$H$14+СВЦЭМ!$D$10+'СЕТ СН'!$H$6-'СЕТ СН'!$H$26</f>
        <v>1220.66098747</v>
      </c>
      <c r="C145" s="36">
        <f>SUMIFS(СВЦЭМ!$D$33:$D$776,СВЦЭМ!$A$33:$A$776,$A145,СВЦЭМ!$B$33:$B$776,C$119)+'СЕТ СН'!$H$14+СВЦЭМ!$D$10+'СЕТ СН'!$H$6-'СЕТ СН'!$H$26</f>
        <v>1256.10332821</v>
      </c>
      <c r="D145" s="36">
        <f>SUMIFS(СВЦЭМ!$D$33:$D$776,СВЦЭМ!$A$33:$A$776,$A145,СВЦЭМ!$B$33:$B$776,D$119)+'СЕТ СН'!$H$14+СВЦЭМ!$D$10+'СЕТ СН'!$H$6-'СЕТ СН'!$H$26</f>
        <v>1274.6008653700001</v>
      </c>
      <c r="E145" s="36">
        <f>SUMIFS(СВЦЭМ!$D$33:$D$776,СВЦЭМ!$A$33:$A$776,$A145,СВЦЭМ!$B$33:$B$776,E$119)+'СЕТ СН'!$H$14+СВЦЭМ!$D$10+'СЕТ СН'!$H$6-'СЕТ СН'!$H$26</f>
        <v>1280.8929840599999</v>
      </c>
      <c r="F145" s="36">
        <f>SUMIFS(СВЦЭМ!$D$33:$D$776,СВЦЭМ!$A$33:$A$776,$A145,СВЦЭМ!$B$33:$B$776,F$119)+'СЕТ СН'!$H$14+СВЦЭМ!$D$10+'СЕТ СН'!$H$6-'СЕТ СН'!$H$26</f>
        <v>1278.9709630899999</v>
      </c>
      <c r="G145" s="36">
        <f>SUMIFS(СВЦЭМ!$D$33:$D$776,СВЦЭМ!$A$33:$A$776,$A145,СВЦЭМ!$B$33:$B$776,G$119)+'СЕТ СН'!$H$14+СВЦЭМ!$D$10+'СЕТ СН'!$H$6-'СЕТ СН'!$H$26</f>
        <v>1277.8078044599999</v>
      </c>
      <c r="H145" s="36">
        <f>SUMIFS(СВЦЭМ!$D$33:$D$776,СВЦЭМ!$A$33:$A$776,$A145,СВЦЭМ!$B$33:$B$776,H$119)+'СЕТ СН'!$H$14+СВЦЭМ!$D$10+'СЕТ СН'!$H$6-'СЕТ СН'!$H$26</f>
        <v>1282.7533966000001</v>
      </c>
      <c r="I145" s="36">
        <f>SUMIFS(СВЦЭМ!$D$33:$D$776,СВЦЭМ!$A$33:$A$776,$A145,СВЦЭМ!$B$33:$B$776,I$119)+'СЕТ СН'!$H$14+СВЦЭМ!$D$10+'СЕТ СН'!$H$6-'СЕТ СН'!$H$26</f>
        <v>1307.07273001</v>
      </c>
      <c r="J145" s="36">
        <f>SUMIFS(СВЦЭМ!$D$33:$D$776,СВЦЭМ!$A$33:$A$776,$A145,СВЦЭМ!$B$33:$B$776,J$119)+'СЕТ СН'!$H$14+СВЦЭМ!$D$10+'СЕТ СН'!$H$6-'СЕТ СН'!$H$26</f>
        <v>1285.2278194800001</v>
      </c>
      <c r="K145" s="36">
        <f>SUMIFS(СВЦЭМ!$D$33:$D$776,СВЦЭМ!$A$33:$A$776,$A145,СВЦЭМ!$B$33:$B$776,K$119)+'СЕТ СН'!$H$14+СВЦЭМ!$D$10+'СЕТ СН'!$H$6-'СЕТ СН'!$H$26</f>
        <v>1204.4917952599999</v>
      </c>
      <c r="L145" s="36">
        <f>SUMIFS(СВЦЭМ!$D$33:$D$776,СВЦЭМ!$A$33:$A$776,$A145,СВЦЭМ!$B$33:$B$776,L$119)+'СЕТ СН'!$H$14+СВЦЭМ!$D$10+'СЕТ СН'!$H$6-'СЕТ СН'!$H$26</f>
        <v>1185.40871812</v>
      </c>
      <c r="M145" s="36">
        <f>SUMIFS(СВЦЭМ!$D$33:$D$776,СВЦЭМ!$A$33:$A$776,$A145,СВЦЭМ!$B$33:$B$776,M$119)+'СЕТ СН'!$H$14+СВЦЭМ!$D$10+'СЕТ СН'!$H$6-'СЕТ СН'!$H$26</f>
        <v>1124.3619960000001</v>
      </c>
      <c r="N145" s="36">
        <f>SUMIFS(СВЦЭМ!$D$33:$D$776,СВЦЭМ!$A$33:$A$776,$A145,СВЦЭМ!$B$33:$B$776,N$119)+'СЕТ СН'!$H$14+СВЦЭМ!$D$10+'СЕТ СН'!$H$6-'СЕТ СН'!$H$26</f>
        <v>1077.8174530400001</v>
      </c>
      <c r="O145" s="36">
        <f>SUMIFS(СВЦЭМ!$D$33:$D$776,СВЦЭМ!$A$33:$A$776,$A145,СВЦЭМ!$B$33:$B$776,O$119)+'СЕТ СН'!$H$14+СВЦЭМ!$D$10+'СЕТ СН'!$H$6-'СЕТ СН'!$H$26</f>
        <v>1054.5502239</v>
      </c>
      <c r="P145" s="36">
        <f>SUMIFS(СВЦЭМ!$D$33:$D$776,СВЦЭМ!$A$33:$A$776,$A145,СВЦЭМ!$B$33:$B$776,P$119)+'СЕТ СН'!$H$14+СВЦЭМ!$D$10+'СЕТ СН'!$H$6-'СЕТ СН'!$H$26</f>
        <v>1054.4878894799999</v>
      </c>
      <c r="Q145" s="36">
        <f>SUMIFS(СВЦЭМ!$D$33:$D$776,СВЦЭМ!$A$33:$A$776,$A145,СВЦЭМ!$B$33:$B$776,Q$119)+'СЕТ СН'!$H$14+СВЦЭМ!$D$10+'СЕТ СН'!$H$6-'СЕТ СН'!$H$26</f>
        <v>1051.0047752</v>
      </c>
      <c r="R145" s="36">
        <f>SUMIFS(СВЦЭМ!$D$33:$D$776,СВЦЭМ!$A$33:$A$776,$A145,СВЦЭМ!$B$33:$B$776,R$119)+'СЕТ СН'!$H$14+СВЦЭМ!$D$10+'СЕТ СН'!$H$6-'СЕТ СН'!$H$26</f>
        <v>1056.2412840500001</v>
      </c>
      <c r="S145" s="36">
        <f>SUMIFS(СВЦЭМ!$D$33:$D$776,СВЦЭМ!$A$33:$A$776,$A145,СВЦЭМ!$B$33:$B$776,S$119)+'СЕТ СН'!$H$14+СВЦЭМ!$D$10+'СЕТ СН'!$H$6-'СЕТ СН'!$H$26</f>
        <v>1059.32682277</v>
      </c>
      <c r="T145" s="36">
        <f>SUMIFS(СВЦЭМ!$D$33:$D$776,СВЦЭМ!$A$33:$A$776,$A145,СВЦЭМ!$B$33:$B$776,T$119)+'СЕТ СН'!$H$14+СВЦЭМ!$D$10+'СЕТ СН'!$H$6-'СЕТ СН'!$H$26</f>
        <v>1051.6048446999998</v>
      </c>
      <c r="U145" s="36">
        <f>SUMIFS(СВЦЭМ!$D$33:$D$776,СВЦЭМ!$A$33:$A$776,$A145,СВЦЭМ!$B$33:$B$776,U$119)+'СЕТ СН'!$H$14+СВЦЭМ!$D$10+'СЕТ СН'!$H$6-'СЕТ СН'!$H$26</f>
        <v>1054.8622171100001</v>
      </c>
      <c r="V145" s="36">
        <f>SUMIFS(СВЦЭМ!$D$33:$D$776,СВЦЭМ!$A$33:$A$776,$A145,СВЦЭМ!$B$33:$B$776,V$119)+'СЕТ СН'!$H$14+СВЦЭМ!$D$10+'СЕТ СН'!$H$6-'СЕТ СН'!$H$26</f>
        <v>1061.8098045299998</v>
      </c>
      <c r="W145" s="36">
        <f>SUMIFS(СВЦЭМ!$D$33:$D$776,СВЦЭМ!$A$33:$A$776,$A145,СВЦЭМ!$B$33:$B$776,W$119)+'СЕТ СН'!$H$14+СВЦЭМ!$D$10+'СЕТ СН'!$H$6-'СЕТ СН'!$H$26</f>
        <v>1068.42921019</v>
      </c>
      <c r="X145" s="36">
        <f>SUMIFS(СВЦЭМ!$D$33:$D$776,СВЦЭМ!$A$33:$A$776,$A145,СВЦЭМ!$B$33:$B$776,X$119)+'СЕТ СН'!$H$14+СВЦЭМ!$D$10+'СЕТ СН'!$H$6-'СЕТ СН'!$H$26</f>
        <v>1089.5385988</v>
      </c>
      <c r="Y145" s="36">
        <f>SUMIFS(СВЦЭМ!$D$33:$D$776,СВЦЭМ!$A$33:$A$776,$A145,СВЦЭМ!$B$33:$B$776,Y$119)+'СЕТ СН'!$H$14+СВЦЭМ!$D$10+'СЕТ СН'!$H$6-'СЕТ СН'!$H$26</f>
        <v>1182.5657168399998</v>
      </c>
    </row>
    <row r="146" spans="1:27" ht="15.75" x14ac:dyDescent="0.2">
      <c r="A146" s="35">
        <f t="shared" si="3"/>
        <v>44070</v>
      </c>
      <c r="B146" s="36">
        <f>SUMIFS(СВЦЭМ!$D$33:$D$776,СВЦЭМ!$A$33:$A$776,$A146,СВЦЭМ!$B$33:$B$776,B$119)+'СЕТ СН'!$H$14+СВЦЭМ!$D$10+'СЕТ СН'!$H$6-'СЕТ СН'!$H$26</f>
        <v>1117.2534762099999</v>
      </c>
      <c r="C146" s="36">
        <f>SUMIFS(СВЦЭМ!$D$33:$D$776,СВЦЭМ!$A$33:$A$776,$A146,СВЦЭМ!$B$33:$B$776,C$119)+'СЕТ СН'!$H$14+СВЦЭМ!$D$10+'СЕТ СН'!$H$6-'СЕТ СН'!$H$26</f>
        <v>1218.4386550099998</v>
      </c>
      <c r="D146" s="36">
        <f>SUMIFS(СВЦЭМ!$D$33:$D$776,СВЦЭМ!$A$33:$A$776,$A146,СВЦЭМ!$B$33:$B$776,D$119)+'СЕТ СН'!$H$14+СВЦЭМ!$D$10+'СЕТ СН'!$H$6-'СЕТ СН'!$H$26</f>
        <v>1311.9052870199998</v>
      </c>
      <c r="E146" s="36">
        <f>SUMIFS(СВЦЭМ!$D$33:$D$776,СВЦЭМ!$A$33:$A$776,$A146,СВЦЭМ!$B$33:$B$776,E$119)+'СЕТ СН'!$H$14+СВЦЭМ!$D$10+'СЕТ СН'!$H$6-'СЕТ СН'!$H$26</f>
        <v>1330.59950314</v>
      </c>
      <c r="F146" s="36">
        <f>SUMIFS(СВЦЭМ!$D$33:$D$776,СВЦЭМ!$A$33:$A$776,$A146,СВЦЭМ!$B$33:$B$776,F$119)+'СЕТ СН'!$H$14+СВЦЭМ!$D$10+'СЕТ СН'!$H$6-'СЕТ СН'!$H$26</f>
        <v>1337.6512671800001</v>
      </c>
      <c r="G146" s="36">
        <f>SUMIFS(СВЦЭМ!$D$33:$D$776,СВЦЭМ!$A$33:$A$776,$A146,СВЦЭМ!$B$33:$B$776,G$119)+'СЕТ СН'!$H$14+СВЦЭМ!$D$10+'СЕТ СН'!$H$6-'СЕТ СН'!$H$26</f>
        <v>1330.44654775</v>
      </c>
      <c r="H146" s="36">
        <f>SUMIFS(СВЦЭМ!$D$33:$D$776,СВЦЭМ!$A$33:$A$776,$A146,СВЦЭМ!$B$33:$B$776,H$119)+'СЕТ СН'!$H$14+СВЦЭМ!$D$10+'СЕТ СН'!$H$6-'СЕТ СН'!$H$26</f>
        <v>1289.15186614</v>
      </c>
      <c r="I146" s="36">
        <f>SUMIFS(СВЦЭМ!$D$33:$D$776,СВЦЭМ!$A$33:$A$776,$A146,СВЦЭМ!$B$33:$B$776,I$119)+'СЕТ СН'!$H$14+СВЦЭМ!$D$10+'СЕТ СН'!$H$6-'СЕТ СН'!$H$26</f>
        <v>1209.9310032200001</v>
      </c>
      <c r="J146" s="36">
        <f>SUMIFS(СВЦЭМ!$D$33:$D$776,СВЦЭМ!$A$33:$A$776,$A146,СВЦЭМ!$B$33:$B$776,J$119)+'СЕТ СН'!$H$14+СВЦЭМ!$D$10+'СЕТ СН'!$H$6-'СЕТ СН'!$H$26</f>
        <v>1162.7816066800001</v>
      </c>
      <c r="K146" s="36">
        <f>SUMIFS(СВЦЭМ!$D$33:$D$776,СВЦЭМ!$A$33:$A$776,$A146,СВЦЭМ!$B$33:$B$776,K$119)+'СЕТ СН'!$H$14+СВЦЭМ!$D$10+'СЕТ СН'!$H$6-'СЕТ СН'!$H$26</f>
        <v>1132.6341816700001</v>
      </c>
      <c r="L146" s="36">
        <f>SUMIFS(СВЦЭМ!$D$33:$D$776,СВЦЭМ!$A$33:$A$776,$A146,СВЦЭМ!$B$33:$B$776,L$119)+'СЕТ СН'!$H$14+СВЦЭМ!$D$10+'СЕТ СН'!$H$6-'СЕТ СН'!$H$26</f>
        <v>1130.6797320800001</v>
      </c>
      <c r="M146" s="36">
        <f>SUMIFS(СВЦЭМ!$D$33:$D$776,СВЦЭМ!$A$33:$A$776,$A146,СВЦЭМ!$B$33:$B$776,M$119)+'СЕТ СН'!$H$14+СВЦЭМ!$D$10+'СЕТ СН'!$H$6-'СЕТ СН'!$H$26</f>
        <v>1134.18539642</v>
      </c>
      <c r="N146" s="36">
        <f>SUMIFS(СВЦЭМ!$D$33:$D$776,СВЦЭМ!$A$33:$A$776,$A146,СВЦЭМ!$B$33:$B$776,N$119)+'СЕТ СН'!$H$14+СВЦЭМ!$D$10+'СЕТ СН'!$H$6-'СЕТ СН'!$H$26</f>
        <v>1126.14708959</v>
      </c>
      <c r="O146" s="36">
        <f>SUMIFS(СВЦЭМ!$D$33:$D$776,СВЦЭМ!$A$33:$A$776,$A146,СВЦЭМ!$B$33:$B$776,O$119)+'СЕТ СН'!$H$14+СВЦЭМ!$D$10+'СЕТ СН'!$H$6-'СЕТ СН'!$H$26</f>
        <v>1124.64440582</v>
      </c>
      <c r="P146" s="36">
        <f>SUMIFS(СВЦЭМ!$D$33:$D$776,СВЦЭМ!$A$33:$A$776,$A146,СВЦЭМ!$B$33:$B$776,P$119)+'СЕТ СН'!$H$14+СВЦЭМ!$D$10+'СЕТ СН'!$H$6-'СЕТ СН'!$H$26</f>
        <v>1132.1678388800001</v>
      </c>
      <c r="Q146" s="36">
        <f>SUMIFS(СВЦЭМ!$D$33:$D$776,СВЦЭМ!$A$33:$A$776,$A146,СВЦЭМ!$B$33:$B$776,Q$119)+'СЕТ СН'!$H$14+СВЦЭМ!$D$10+'СЕТ СН'!$H$6-'СЕТ СН'!$H$26</f>
        <v>1132.75838303</v>
      </c>
      <c r="R146" s="36">
        <f>SUMIFS(СВЦЭМ!$D$33:$D$776,СВЦЭМ!$A$33:$A$776,$A146,СВЦЭМ!$B$33:$B$776,R$119)+'СЕТ СН'!$H$14+СВЦЭМ!$D$10+'СЕТ СН'!$H$6-'СЕТ СН'!$H$26</f>
        <v>1124.7319600199999</v>
      </c>
      <c r="S146" s="36">
        <f>SUMIFS(СВЦЭМ!$D$33:$D$776,СВЦЭМ!$A$33:$A$776,$A146,СВЦЭМ!$B$33:$B$776,S$119)+'СЕТ СН'!$H$14+СВЦЭМ!$D$10+'СЕТ СН'!$H$6-'СЕТ СН'!$H$26</f>
        <v>1125.85298315</v>
      </c>
      <c r="T146" s="36">
        <f>SUMIFS(СВЦЭМ!$D$33:$D$776,СВЦЭМ!$A$33:$A$776,$A146,СВЦЭМ!$B$33:$B$776,T$119)+'СЕТ СН'!$H$14+СВЦЭМ!$D$10+'СЕТ СН'!$H$6-'СЕТ СН'!$H$26</f>
        <v>1120.6589214400001</v>
      </c>
      <c r="U146" s="36">
        <f>SUMIFS(СВЦЭМ!$D$33:$D$776,СВЦЭМ!$A$33:$A$776,$A146,СВЦЭМ!$B$33:$B$776,U$119)+'СЕТ СН'!$H$14+СВЦЭМ!$D$10+'СЕТ СН'!$H$6-'СЕТ СН'!$H$26</f>
        <v>1126.0848028800001</v>
      </c>
      <c r="V146" s="36">
        <f>SUMIFS(СВЦЭМ!$D$33:$D$776,СВЦЭМ!$A$33:$A$776,$A146,СВЦЭМ!$B$33:$B$776,V$119)+'СЕТ СН'!$H$14+СВЦЭМ!$D$10+'СЕТ СН'!$H$6-'СЕТ СН'!$H$26</f>
        <v>1139.11182921</v>
      </c>
      <c r="W146" s="36">
        <f>SUMIFS(СВЦЭМ!$D$33:$D$776,СВЦЭМ!$A$33:$A$776,$A146,СВЦЭМ!$B$33:$B$776,W$119)+'СЕТ СН'!$H$14+СВЦЭМ!$D$10+'СЕТ СН'!$H$6-'СЕТ СН'!$H$26</f>
        <v>1138.7420576499999</v>
      </c>
      <c r="X146" s="36">
        <f>SUMIFS(СВЦЭМ!$D$33:$D$776,СВЦЭМ!$A$33:$A$776,$A146,СВЦЭМ!$B$33:$B$776,X$119)+'СЕТ СН'!$H$14+СВЦЭМ!$D$10+'СЕТ СН'!$H$6-'СЕТ СН'!$H$26</f>
        <v>1112.4309969400001</v>
      </c>
      <c r="Y146" s="36">
        <f>SUMIFS(СВЦЭМ!$D$33:$D$776,СВЦЭМ!$A$33:$A$776,$A146,СВЦЭМ!$B$33:$B$776,Y$119)+'СЕТ СН'!$H$14+СВЦЭМ!$D$10+'СЕТ СН'!$H$6-'СЕТ СН'!$H$26</f>
        <v>1143.32576847</v>
      </c>
    </row>
    <row r="147" spans="1:27" ht="15.75" x14ac:dyDescent="0.2">
      <c r="A147" s="35">
        <f t="shared" si="3"/>
        <v>44071</v>
      </c>
      <c r="B147" s="36">
        <f>SUMIFS(СВЦЭМ!$D$33:$D$776,СВЦЭМ!$A$33:$A$776,$A147,СВЦЭМ!$B$33:$B$776,B$119)+'СЕТ СН'!$H$14+СВЦЭМ!$D$10+'СЕТ СН'!$H$6-'СЕТ СН'!$H$26</f>
        <v>1266.6660663</v>
      </c>
      <c r="C147" s="36">
        <f>SUMIFS(СВЦЭМ!$D$33:$D$776,СВЦЭМ!$A$33:$A$776,$A147,СВЦЭМ!$B$33:$B$776,C$119)+'СЕТ СН'!$H$14+СВЦЭМ!$D$10+'СЕТ СН'!$H$6-'СЕТ СН'!$H$26</f>
        <v>1285.1820281599998</v>
      </c>
      <c r="D147" s="36">
        <f>SUMIFS(СВЦЭМ!$D$33:$D$776,СВЦЭМ!$A$33:$A$776,$A147,СВЦЭМ!$B$33:$B$776,D$119)+'СЕТ СН'!$H$14+СВЦЭМ!$D$10+'СЕТ СН'!$H$6-'СЕТ СН'!$H$26</f>
        <v>1315.8147819800001</v>
      </c>
      <c r="E147" s="36">
        <f>SUMIFS(СВЦЭМ!$D$33:$D$776,СВЦЭМ!$A$33:$A$776,$A147,СВЦЭМ!$B$33:$B$776,E$119)+'СЕТ СН'!$H$14+СВЦЭМ!$D$10+'СЕТ СН'!$H$6-'СЕТ СН'!$H$26</f>
        <v>1328.76596804</v>
      </c>
      <c r="F147" s="36">
        <f>SUMIFS(СВЦЭМ!$D$33:$D$776,СВЦЭМ!$A$33:$A$776,$A147,СВЦЭМ!$B$33:$B$776,F$119)+'СЕТ СН'!$H$14+СВЦЭМ!$D$10+'СЕТ СН'!$H$6-'СЕТ СН'!$H$26</f>
        <v>1339.00176302</v>
      </c>
      <c r="G147" s="36">
        <f>SUMIFS(СВЦЭМ!$D$33:$D$776,СВЦЭМ!$A$33:$A$776,$A147,СВЦЭМ!$B$33:$B$776,G$119)+'СЕТ СН'!$H$14+СВЦЭМ!$D$10+'СЕТ СН'!$H$6-'СЕТ СН'!$H$26</f>
        <v>1318.7234097599999</v>
      </c>
      <c r="H147" s="36">
        <f>SUMIFS(СВЦЭМ!$D$33:$D$776,СВЦЭМ!$A$33:$A$776,$A147,СВЦЭМ!$B$33:$B$776,H$119)+'СЕТ СН'!$H$14+СВЦЭМ!$D$10+'СЕТ СН'!$H$6-'СЕТ СН'!$H$26</f>
        <v>1283.5687783200001</v>
      </c>
      <c r="I147" s="36">
        <f>SUMIFS(СВЦЭМ!$D$33:$D$776,СВЦЭМ!$A$33:$A$776,$A147,СВЦЭМ!$B$33:$B$776,I$119)+'СЕТ СН'!$H$14+СВЦЭМ!$D$10+'СЕТ СН'!$H$6-'СЕТ СН'!$H$26</f>
        <v>1227.52875922</v>
      </c>
      <c r="J147" s="36">
        <f>SUMIFS(СВЦЭМ!$D$33:$D$776,СВЦЭМ!$A$33:$A$776,$A147,СВЦЭМ!$B$33:$B$776,J$119)+'СЕТ СН'!$H$14+СВЦЭМ!$D$10+'СЕТ СН'!$H$6-'СЕТ СН'!$H$26</f>
        <v>1166.2742412799998</v>
      </c>
      <c r="K147" s="36">
        <f>SUMIFS(СВЦЭМ!$D$33:$D$776,СВЦЭМ!$A$33:$A$776,$A147,СВЦЭМ!$B$33:$B$776,K$119)+'СЕТ СН'!$H$14+СВЦЭМ!$D$10+'СЕТ СН'!$H$6-'СЕТ СН'!$H$26</f>
        <v>1138.46190116</v>
      </c>
      <c r="L147" s="36">
        <f>SUMIFS(СВЦЭМ!$D$33:$D$776,СВЦЭМ!$A$33:$A$776,$A147,СВЦЭМ!$B$33:$B$776,L$119)+'СЕТ СН'!$H$14+СВЦЭМ!$D$10+'СЕТ СН'!$H$6-'СЕТ СН'!$H$26</f>
        <v>1131.17152283</v>
      </c>
      <c r="M147" s="36">
        <f>SUMIFS(СВЦЭМ!$D$33:$D$776,СВЦЭМ!$A$33:$A$776,$A147,СВЦЭМ!$B$33:$B$776,M$119)+'СЕТ СН'!$H$14+СВЦЭМ!$D$10+'СЕТ СН'!$H$6-'СЕТ СН'!$H$26</f>
        <v>1134.49152144</v>
      </c>
      <c r="N147" s="36">
        <f>SUMIFS(СВЦЭМ!$D$33:$D$776,СВЦЭМ!$A$33:$A$776,$A147,СВЦЭМ!$B$33:$B$776,N$119)+'СЕТ СН'!$H$14+СВЦЭМ!$D$10+'СЕТ СН'!$H$6-'СЕТ СН'!$H$26</f>
        <v>1135.0626824800001</v>
      </c>
      <c r="O147" s="36">
        <f>SUMIFS(СВЦЭМ!$D$33:$D$776,СВЦЭМ!$A$33:$A$776,$A147,СВЦЭМ!$B$33:$B$776,O$119)+'СЕТ СН'!$H$14+СВЦЭМ!$D$10+'СЕТ СН'!$H$6-'СЕТ СН'!$H$26</f>
        <v>1129.550362</v>
      </c>
      <c r="P147" s="36">
        <f>SUMIFS(СВЦЭМ!$D$33:$D$776,СВЦЭМ!$A$33:$A$776,$A147,СВЦЭМ!$B$33:$B$776,P$119)+'СЕТ СН'!$H$14+СВЦЭМ!$D$10+'СЕТ СН'!$H$6-'СЕТ СН'!$H$26</f>
        <v>1131.2786859600001</v>
      </c>
      <c r="Q147" s="36">
        <f>SUMIFS(СВЦЭМ!$D$33:$D$776,СВЦЭМ!$A$33:$A$776,$A147,СВЦЭМ!$B$33:$B$776,Q$119)+'СЕТ СН'!$H$14+СВЦЭМ!$D$10+'СЕТ СН'!$H$6-'СЕТ СН'!$H$26</f>
        <v>1143.9283932600001</v>
      </c>
      <c r="R147" s="36">
        <f>SUMIFS(СВЦЭМ!$D$33:$D$776,СВЦЭМ!$A$33:$A$776,$A147,СВЦЭМ!$B$33:$B$776,R$119)+'СЕТ СН'!$H$14+СВЦЭМ!$D$10+'СЕТ СН'!$H$6-'СЕТ СН'!$H$26</f>
        <v>1140.36288588</v>
      </c>
      <c r="S147" s="36">
        <f>SUMIFS(СВЦЭМ!$D$33:$D$776,СВЦЭМ!$A$33:$A$776,$A147,СВЦЭМ!$B$33:$B$776,S$119)+'СЕТ СН'!$H$14+СВЦЭМ!$D$10+'СЕТ СН'!$H$6-'СЕТ СН'!$H$26</f>
        <v>1142.7251690600001</v>
      </c>
      <c r="T147" s="36">
        <f>SUMIFS(СВЦЭМ!$D$33:$D$776,СВЦЭМ!$A$33:$A$776,$A147,СВЦЭМ!$B$33:$B$776,T$119)+'СЕТ СН'!$H$14+СВЦЭМ!$D$10+'СЕТ СН'!$H$6-'СЕТ СН'!$H$26</f>
        <v>1138.6739825499999</v>
      </c>
      <c r="U147" s="36">
        <f>SUMIFS(СВЦЭМ!$D$33:$D$776,СВЦЭМ!$A$33:$A$776,$A147,СВЦЭМ!$B$33:$B$776,U$119)+'СЕТ СН'!$H$14+СВЦЭМ!$D$10+'СЕТ СН'!$H$6-'СЕТ СН'!$H$26</f>
        <v>1132.0672078100001</v>
      </c>
      <c r="V147" s="36">
        <f>SUMIFS(СВЦЭМ!$D$33:$D$776,СВЦЭМ!$A$33:$A$776,$A147,СВЦЭМ!$B$33:$B$776,V$119)+'СЕТ СН'!$H$14+СВЦЭМ!$D$10+'СЕТ СН'!$H$6-'СЕТ СН'!$H$26</f>
        <v>1108.0979345400001</v>
      </c>
      <c r="W147" s="36">
        <f>SUMIFS(СВЦЭМ!$D$33:$D$776,СВЦЭМ!$A$33:$A$776,$A147,СВЦЭМ!$B$33:$B$776,W$119)+'СЕТ СН'!$H$14+СВЦЭМ!$D$10+'СЕТ СН'!$H$6-'СЕТ СН'!$H$26</f>
        <v>1106.50734749</v>
      </c>
      <c r="X147" s="36">
        <f>SUMIFS(СВЦЭМ!$D$33:$D$776,СВЦЭМ!$A$33:$A$776,$A147,СВЦЭМ!$B$33:$B$776,X$119)+'СЕТ СН'!$H$14+СВЦЭМ!$D$10+'СЕТ СН'!$H$6-'СЕТ СН'!$H$26</f>
        <v>1156.1328394100001</v>
      </c>
      <c r="Y147" s="36">
        <f>SUMIFS(СВЦЭМ!$D$33:$D$776,СВЦЭМ!$A$33:$A$776,$A147,СВЦЭМ!$B$33:$B$776,Y$119)+'СЕТ СН'!$H$14+СВЦЭМ!$D$10+'СЕТ СН'!$H$6-'СЕТ СН'!$H$26</f>
        <v>1204.59909552</v>
      </c>
    </row>
    <row r="148" spans="1:27" ht="15.75" x14ac:dyDescent="0.2">
      <c r="A148" s="35">
        <f t="shared" si="3"/>
        <v>44072</v>
      </c>
      <c r="B148" s="36">
        <f>SUMIFS(СВЦЭМ!$D$33:$D$776,СВЦЭМ!$A$33:$A$776,$A148,СВЦЭМ!$B$33:$B$776,B$119)+'СЕТ СН'!$H$14+СВЦЭМ!$D$10+'СЕТ СН'!$H$6-'СЕТ СН'!$H$26</f>
        <v>1266.1379785300001</v>
      </c>
      <c r="C148" s="36">
        <f>SUMIFS(СВЦЭМ!$D$33:$D$776,СВЦЭМ!$A$33:$A$776,$A148,СВЦЭМ!$B$33:$B$776,C$119)+'СЕТ СН'!$H$14+СВЦЭМ!$D$10+'СЕТ СН'!$H$6-'СЕТ СН'!$H$26</f>
        <v>1312.4883390499999</v>
      </c>
      <c r="D148" s="36">
        <f>SUMIFS(СВЦЭМ!$D$33:$D$776,СВЦЭМ!$A$33:$A$776,$A148,СВЦЭМ!$B$33:$B$776,D$119)+'СЕТ СН'!$H$14+СВЦЭМ!$D$10+'СЕТ СН'!$H$6-'СЕТ СН'!$H$26</f>
        <v>1349.6376008500001</v>
      </c>
      <c r="E148" s="36">
        <f>SUMIFS(СВЦЭМ!$D$33:$D$776,СВЦЭМ!$A$33:$A$776,$A148,СВЦЭМ!$B$33:$B$776,E$119)+'СЕТ СН'!$H$14+СВЦЭМ!$D$10+'СЕТ СН'!$H$6-'СЕТ СН'!$H$26</f>
        <v>1365.0991793399999</v>
      </c>
      <c r="F148" s="36">
        <f>SUMIFS(СВЦЭМ!$D$33:$D$776,СВЦЭМ!$A$33:$A$776,$A148,СВЦЭМ!$B$33:$B$776,F$119)+'СЕТ СН'!$H$14+СВЦЭМ!$D$10+'СЕТ СН'!$H$6-'СЕТ СН'!$H$26</f>
        <v>1374.42086006</v>
      </c>
      <c r="G148" s="36">
        <f>SUMIFS(СВЦЭМ!$D$33:$D$776,СВЦЭМ!$A$33:$A$776,$A148,СВЦЭМ!$B$33:$B$776,G$119)+'СЕТ СН'!$H$14+СВЦЭМ!$D$10+'СЕТ СН'!$H$6-'СЕТ СН'!$H$26</f>
        <v>1359.2244033900001</v>
      </c>
      <c r="H148" s="36">
        <f>SUMIFS(СВЦЭМ!$D$33:$D$776,СВЦЭМ!$A$33:$A$776,$A148,СВЦЭМ!$B$33:$B$776,H$119)+'СЕТ СН'!$H$14+СВЦЭМ!$D$10+'СЕТ СН'!$H$6-'СЕТ СН'!$H$26</f>
        <v>1332.9991238299999</v>
      </c>
      <c r="I148" s="36">
        <f>SUMIFS(СВЦЭМ!$D$33:$D$776,СВЦЭМ!$A$33:$A$776,$A148,СВЦЭМ!$B$33:$B$776,I$119)+'СЕТ СН'!$H$14+СВЦЭМ!$D$10+'СЕТ СН'!$H$6-'СЕТ СН'!$H$26</f>
        <v>1287.4802221300001</v>
      </c>
      <c r="J148" s="36">
        <f>SUMIFS(СВЦЭМ!$D$33:$D$776,СВЦЭМ!$A$33:$A$776,$A148,СВЦЭМ!$B$33:$B$776,J$119)+'СЕТ СН'!$H$14+СВЦЭМ!$D$10+'СЕТ СН'!$H$6-'СЕТ СН'!$H$26</f>
        <v>1215.2263380700001</v>
      </c>
      <c r="K148" s="36">
        <f>SUMIFS(СВЦЭМ!$D$33:$D$776,СВЦЭМ!$A$33:$A$776,$A148,СВЦЭМ!$B$33:$B$776,K$119)+'СЕТ СН'!$H$14+СВЦЭМ!$D$10+'СЕТ СН'!$H$6-'СЕТ СН'!$H$26</f>
        <v>1155.8047747400001</v>
      </c>
      <c r="L148" s="36">
        <f>SUMIFS(СВЦЭМ!$D$33:$D$776,СВЦЭМ!$A$33:$A$776,$A148,СВЦЭМ!$B$33:$B$776,L$119)+'СЕТ СН'!$H$14+СВЦЭМ!$D$10+'СЕТ СН'!$H$6-'СЕТ СН'!$H$26</f>
        <v>1135.99354584</v>
      </c>
      <c r="M148" s="36">
        <f>SUMIFS(СВЦЭМ!$D$33:$D$776,СВЦЭМ!$A$33:$A$776,$A148,СВЦЭМ!$B$33:$B$776,M$119)+'СЕТ СН'!$H$14+СВЦЭМ!$D$10+'СЕТ СН'!$H$6-'СЕТ СН'!$H$26</f>
        <v>1137.3006081999999</v>
      </c>
      <c r="N148" s="36">
        <f>SUMIFS(СВЦЭМ!$D$33:$D$776,СВЦЭМ!$A$33:$A$776,$A148,СВЦЭМ!$B$33:$B$776,N$119)+'СЕТ СН'!$H$14+СВЦЭМ!$D$10+'СЕТ СН'!$H$6-'СЕТ СН'!$H$26</f>
        <v>1147.08583877</v>
      </c>
      <c r="O148" s="36">
        <f>SUMIFS(СВЦЭМ!$D$33:$D$776,СВЦЭМ!$A$33:$A$776,$A148,СВЦЭМ!$B$33:$B$776,O$119)+'СЕТ СН'!$H$14+СВЦЭМ!$D$10+'СЕТ СН'!$H$6-'СЕТ СН'!$H$26</f>
        <v>1144.36722029</v>
      </c>
      <c r="P148" s="36">
        <f>SUMIFS(СВЦЭМ!$D$33:$D$776,СВЦЭМ!$A$33:$A$776,$A148,СВЦЭМ!$B$33:$B$776,P$119)+'СЕТ СН'!$H$14+СВЦЭМ!$D$10+'СЕТ СН'!$H$6-'СЕТ СН'!$H$26</f>
        <v>1150.13659336</v>
      </c>
      <c r="Q148" s="36">
        <f>SUMIFS(СВЦЭМ!$D$33:$D$776,СВЦЭМ!$A$33:$A$776,$A148,СВЦЭМ!$B$33:$B$776,Q$119)+'СЕТ СН'!$H$14+СВЦЭМ!$D$10+'СЕТ СН'!$H$6-'СЕТ СН'!$H$26</f>
        <v>1164.8412629099998</v>
      </c>
      <c r="R148" s="36">
        <f>SUMIFS(СВЦЭМ!$D$33:$D$776,СВЦЭМ!$A$33:$A$776,$A148,СВЦЭМ!$B$33:$B$776,R$119)+'СЕТ СН'!$H$14+СВЦЭМ!$D$10+'СЕТ СН'!$H$6-'СЕТ СН'!$H$26</f>
        <v>1174.0783447399999</v>
      </c>
      <c r="S148" s="36">
        <f>SUMIFS(СВЦЭМ!$D$33:$D$776,СВЦЭМ!$A$33:$A$776,$A148,СВЦЭМ!$B$33:$B$776,S$119)+'СЕТ СН'!$H$14+СВЦЭМ!$D$10+'СЕТ СН'!$H$6-'СЕТ СН'!$H$26</f>
        <v>1165.0619883700001</v>
      </c>
      <c r="T148" s="36">
        <f>SUMIFS(СВЦЭМ!$D$33:$D$776,СВЦЭМ!$A$33:$A$776,$A148,СВЦЭМ!$B$33:$B$776,T$119)+'СЕТ СН'!$H$14+СВЦЭМ!$D$10+'СЕТ СН'!$H$6-'СЕТ СН'!$H$26</f>
        <v>1163.4643466100001</v>
      </c>
      <c r="U148" s="36">
        <f>SUMIFS(СВЦЭМ!$D$33:$D$776,СВЦЭМ!$A$33:$A$776,$A148,СВЦЭМ!$B$33:$B$776,U$119)+'СЕТ СН'!$H$14+СВЦЭМ!$D$10+'СЕТ СН'!$H$6-'СЕТ СН'!$H$26</f>
        <v>1163.44338733</v>
      </c>
      <c r="V148" s="36">
        <f>SUMIFS(СВЦЭМ!$D$33:$D$776,СВЦЭМ!$A$33:$A$776,$A148,СВЦЭМ!$B$33:$B$776,V$119)+'СЕТ СН'!$H$14+СВЦЭМ!$D$10+'СЕТ СН'!$H$6-'СЕТ СН'!$H$26</f>
        <v>1143.7935859300001</v>
      </c>
      <c r="W148" s="36">
        <f>SUMIFS(СВЦЭМ!$D$33:$D$776,СВЦЭМ!$A$33:$A$776,$A148,СВЦЭМ!$B$33:$B$776,W$119)+'СЕТ СН'!$H$14+СВЦЭМ!$D$10+'СЕТ СН'!$H$6-'СЕТ СН'!$H$26</f>
        <v>1133.0385594099998</v>
      </c>
      <c r="X148" s="36">
        <f>SUMIFS(СВЦЭМ!$D$33:$D$776,СВЦЭМ!$A$33:$A$776,$A148,СВЦЭМ!$B$33:$B$776,X$119)+'СЕТ СН'!$H$14+СВЦЭМ!$D$10+'СЕТ СН'!$H$6-'СЕТ СН'!$H$26</f>
        <v>1174.9696740300001</v>
      </c>
      <c r="Y148" s="36">
        <f>SUMIFS(СВЦЭМ!$D$33:$D$776,СВЦЭМ!$A$33:$A$776,$A148,СВЦЭМ!$B$33:$B$776,Y$119)+'СЕТ СН'!$H$14+СВЦЭМ!$D$10+'СЕТ СН'!$H$6-'СЕТ СН'!$H$26</f>
        <v>1214.8266978000001</v>
      </c>
    </row>
    <row r="149" spans="1:27" ht="15.75" x14ac:dyDescent="0.2">
      <c r="A149" s="35">
        <f t="shared" si="3"/>
        <v>44073</v>
      </c>
      <c r="B149" s="36">
        <f>SUMIFS(СВЦЭМ!$D$33:$D$776,СВЦЭМ!$A$33:$A$776,$A149,СВЦЭМ!$B$33:$B$776,B$119)+'СЕТ СН'!$H$14+СВЦЭМ!$D$10+'СЕТ СН'!$H$6-'СЕТ СН'!$H$26</f>
        <v>1246.4019742099999</v>
      </c>
      <c r="C149" s="36">
        <f>SUMIFS(СВЦЭМ!$D$33:$D$776,СВЦЭМ!$A$33:$A$776,$A149,СВЦЭМ!$B$33:$B$776,C$119)+'СЕТ СН'!$H$14+СВЦЭМ!$D$10+'СЕТ СН'!$H$6-'СЕТ СН'!$H$26</f>
        <v>1303.90323489</v>
      </c>
      <c r="D149" s="36">
        <f>SUMIFS(СВЦЭМ!$D$33:$D$776,СВЦЭМ!$A$33:$A$776,$A149,СВЦЭМ!$B$33:$B$776,D$119)+'СЕТ СН'!$H$14+СВЦЭМ!$D$10+'СЕТ СН'!$H$6-'СЕТ СН'!$H$26</f>
        <v>1347.2430136399998</v>
      </c>
      <c r="E149" s="36">
        <f>SUMIFS(СВЦЭМ!$D$33:$D$776,СВЦЭМ!$A$33:$A$776,$A149,СВЦЭМ!$B$33:$B$776,E$119)+'СЕТ СН'!$H$14+СВЦЭМ!$D$10+'СЕТ СН'!$H$6-'СЕТ СН'!$H$26</f>
        <v>1348.05588984</v>
      </c>
      <c r="F149" s="36">
        <f>SUMIFS(СВЦЭМ!$D$33:$D$776,СВЦЭМ!$A$33:$A$776,$A149,СВЦЭМ!$B$33:$B$776,F$119)+'СЕТ СН'!$H$14+СВЦЭМ!$D$10+'СЕТ СН'!$H$6-'СЕТ СН'!$H$26</f>
        <v>1348.40758465</v>
      </c>
      <c r="G149" s="36">
        <f>SUMIFS(СВЦЭМ!$D$33:$D$776,СВЦЭМ!$A$33:$A$776,$A149,СВЦЭМ!$B$33:$B$776,G$119)+'СЕТ СН'!$H$14+СВЦЭМ!$D$10+'СЕТ СН'!$H$6-'СЕТ СН'!$H$26</f>
        <v>1338.4534889000001</v>
      </c>
      <c r="H149" s="36">
        <f>SUMIFS(СВЦЭМ!$D$33:$D$776,СВЦЭМ!$A$33:$A$776,$A149,СВЦЭМ!$B$33:$B$776,H$119)+'СЕТ СН'!$H$14+СВЦЭМ!$D$10+'СЕТ СН'!$H$6-'СЕТ СН'!$H$26</f>
        <v>1330.48464717</v>
      </c>
      <c r="I149" s="36">
        <f>SUMIFS(СВЦЭМ!$D$33:$D$776,СВЦЭМ!$A$33:$A$776,$A149,СВЦЭМ!$B$33:$B$776,I$119)+'СЕТ СН'!$H$14+СВЦЭМ!$D$10+'СЕТ СН'!$H$6-'СЕТ СН'!$H$26</f>
        <v>1299.0751301999999</v>
      </c>
      <c r="J149" s="36">
        <f>SUMIFS(СВЦЭМ!$D$33:$D$776,СВЦЭМ!$A$33:$A$776,$A149,СВЦЭМ!$B$33:$B$776,J$119)+'СЕТ СН'!$H$14+СВЦЭМ!$D$10+'СЕТ СН'!$H$6-'СЕТ СН'!$H$26</f>
        <v>1224.9337427199998</v>
      </c>
      <c r="K149" s="36">
        <f>SUMIFS(СВЦЭМ!$D$33:$D$776,СВЦЭМ!$A$33:$A$776,$A149,СВЦЭМ!$B$33:$B$776,K$119)+'СЕТ СН'!$H$14+СВЦЭМ!$D$10+'СЕТ СН'!$H$6-'СЕТ СН'!$H$26</f>
        <v>1159.4609879</v>
      </c>
      <c r="L149" s="36">
        <f>SUMIFS(СВЦЭМ!$D$33:$D$776,СВЦЭМ!$A$33:$A$776,$A149,СВЦЭМ!$B$33:$B$776,L$119)+'СЕТ СН'!$H$14+СВЦЭМ!$D$10+'СЕТ СН'!$H$6-'СЕТ СН'!$H$26</f>
        <v>1128.3438122799998</v>
      </c>
      <c r="M149" s="36">
        <f>SUMIFS(СВЦЭМ!$D$33:$D$776,СВЦЭМ!$A$33:$A$776,$A149,СВЦЭМ!$B$33:$B$776,M$119)+'СЕТ СН'!$H$14+СВЦЭМ!$D$10+'СЕТ СН'!$H$6-'СЕТ СН'!$H$26</f>
        <v>1122.78011528</v>
      </c>
      <c r="N149" s="36">
        <f>SUMIFS(СВЦЭМ!$D$33:$D$776,СВЦЭМ!$A$33:$A$776,$A149,СВЦЭМ!$B$33:$B$776,N$119)+'СЕТ СН'!$H$14+СВЦЭМ!$D$10+'СЕТ СН'!$H$6-'СЕТ СН'!$H$26</f>
        <v>1132.6354347500001</v>
      </c>
      <c r="O149" s="36">
        <f>SUMIFS(СВЦЭМ!$D$33:$D$776,СВЦЭМ!$A$33:$A$776,$A149,СВЦЭМ!$B$33:$B$776,O$119)+'СЕТ СН'!$H$14+СВЦЭМ!$D$10+'СЕТ СН'!$H$6-'СЕТ СН'!$H$26</f>
        <v>1125.2299614899998</v>
      </c>
      <c r="P149" s="36">
        <f>SUMIFS(СВЦЭМ!$D$33:$D$776,СВЦЭМ!$A$33:$A$776,$A149,СВЦЭМ!$B$33:$B$776,P$119)+'СЕТ СН'!$H$14+СВЦЭМ!$D$10+'СЕТ СН'!$H$6-'СЕТ СН'!$H$26</f>
        <v>1128.6064587199999</v>
      </c>
      <c r="Q149" s="36">
        <f>SUMIFS(СВЦЭМ!$D$33:$D$776,СВЦЭМ!$A$33:$A$776,$A149,СВЦЭМ!$B$33:$B$776,Q$119)+'СЕТ СН'!$H$14+СВЦЭМ!$D$10+'СЕТ СН'!$H$6-'СЕТ СН'!$H$26</f>
        <v>1141.9599843199999</v>
      </c>
      <c r="R149" s="36">
        <f>SUMIFS(СВЦЭМ!$D$33:$D$776,СВЦЭМ!$A$33:$A$776,$A149,СВЦЭМ!$B$33:$B$776,R$119)+'СЕТ СН'!$H$14+СВЦЭМ!$D$10+'СЕТ СН'!$H$6-'СЕТ СН'!$H$26</f>
        <v>1146.78855899</v>
      </c>
      <c r="S149" s="36">
        <f>SUMIFS(СВЦЭМ!$D$33:$D$776,СВЦЭМ!$A$33:$A$776,$A149,СВЦЭМ!$B$33:$B$776,S$119)+'СЕТ СН'!$H$14+СВЦЭМ!$D$10+'СЕТ СН'!$H$6-'СЕТ СН'!$H$26</f>
        <v>1132.2642988499999</v>
      </c>
      <c r="T149" s="36">
        <f>SUMIFS(СВЦЭМ!$D$33:$D$776,СВЦЭМ!$A$33:$A$776,$A149,СВЦЭМ!$B$33:$B$776,T$119)+'СЕТ СН'!$H$14+СВЦЭМ!$D$10+'СЕТ СН'!$H$6-'СЕТ СН'!$H$26</f>
        <v>1122.2964799900001</v>
      </c>
      <c r="U149" s="36">
        <f>SUMIFS(СВЦЭМ!$D$33:$D$776,СВЦЭМ!$A$33:$A$776,$A149,СВЦЭМ!$B$33:$B$776,U$119)+'СЕТ СН'!$H$14+СВЦЭМ!$D$10+'СЕТ СН'!$H$6-'СЕТ СН'!$H$26</f>
        <v>1116.6108466199998</v>
      </c>
      <c r="V149" s="36">
        <f>SUMIFS(СВЦЭМ!$D$33:$D$776,СВЦЭМ!$A$33:$A$776,$A149,СВЦЭМ!$B$33:$B$776,V$119)+'СЕТ СН'!$H$14+СВЦЭМ!$D$10+'СЕТ СН'!$H$6-'СЕТ СН'!$H$26</f>
        <v>1090.03794356</v>
      </c>
      <c r="W149" s="36">
        <f>SUMIFS(СВЦЭМ!$D$33:$D$776,СВЦЭМ!$A$33:$A$776,$A149,СВЦЭМ!$B$33:$B$776,W$119)+'СЕТ СН'!$H$14+СВЦЭМ!$D$10+'СЕТ СН'!$H$6-'СЕТ СН'!$H$26</f>
        <v>1072.5652871899999</v>
      </c>
      <c r="X149" s="36">
        <f>SUMIFS(СВЦЭМ!$D$33:$D$776,СВЦЭМ!$A$33:$A$776,$A149,СВЦЭМ!$B$33:$B$776,X$119)+'СЕТ СН'!$H$14+СВЦЭМ!$D$10+'СЕТ СН'!$H$6-'СЕТ СН'!$H$26</f>
        <v>1114.3934254599999</v>
      </c>
      <c r="Y149" s="36">
        <f>SUMIFS(СВЦЭМ!$D$33:$D$776,СВЦЭМ!$A$33:$A$776,$A149,СВЦЭМ!$B$33:$B$776,Y$119)+'СЕТ СН'!$H$14+СВЦЭМ!$D$10+'СЕТ СН'!$H$6-'СЕТ СН'!$H$26</f>
        <v>1166.7684745699999</v>
      </c>
    </row>
    <row r="150" spans="1:27" ht="15.75" x14ac:dyDescent="0.2">
      <c r="A150" s="35">
        <f t="shared" si="3"/>
        <v>44074</v>
      </c>
      <c r="B150" s="36">
        <f>SUMIFS(СВЦЭМ!$D$33:$D$776,СВЦЭМ!$A$33:$A$776,$A150,СВЦЭМ!$B$33:$B$776,B$119)+'СЕТ СН'!$H$14+СВЦЭМ!$D$10+'СЕТ СН'!$H$6-'СЕТ СН'!$H$26</f>
        <v>1214.38964278</v>
      </c>
      <c r="C150" s="36">
        <f>SUMIFS(СВЦЭМ!$D$33:$D$776,СВЦЭМ!$A$33:$A$776,$A150,СВЦЭМ!$B$33:$B$776,C$119)+'СЕТ СН'!$H$14+СВЦЭМ!$D$10+'СЕТ СН'!$H$6-'СЕТ СН'!$H$26</f>
        <v>1267.7585086399999</v>
      </c>
      <c r="D150" s="36">
        <f>SUMIFS(СВЦЭМ!$D$33:$D$776,СВЦЭМ!$A$33:$A$776,$A150,СВЦЭМ!$B$33:$B$776,D$119)+'СЕТ СН'!$H$14+СВЦЭМ!$D$10+'СЕТ СН'!$H$6-'СЕТ СН'!$H$26</f>
        <v>1323.5621774599999</v>
      </c>
      <c r="E150" s="36">
        <f>SUMIFS(СВЦЭМ!$D$33:$D$776,СВЦЭМ!$A$33:$A$776,$A150,СВЦЭМ!$B$33:$B$776,E$119)+'СЕТ СН'!$H$14+СВЦЭМ!$D$10+'СЕТ СН'!$H$6-'СЕТ СН'!$H$26</f>
        <v>1335.7691774099999</v>
      </c>
      <c r="F150" s="36">
        <f>SUMIFS(СВЦЭМ!$D$33:$D$776,СВЦЭМ!$A$33:$A$776,$A150,СВЦЭМ!$B$33:$B$776,F$119)+'СЕТ СН'!$H$14+СВЦЭМ!$D$10+'СЕТ СН'!$H$6-'СЕТ СН'!$H$26</f>
        <v>1347.2796111100001</v>
      </c>
      <c r="G150" s="36">
        <f>SUMIFS(СВЦЭМ!$D$33:$D$776,СВЦЭМ!$A$33:$A$776,$A150,СВЦЭМ!$B$33:$B$776,G$119)+'СЕТ СН'!$H$14+СВЦЭМ!$D$10+'СЕТ СН'!$H$6-'СЕТ СН'!$H$26</f>
        <v>1333.6307854699999</v>
      </c>
      <c r="H150" s="36">
        <f>SUMIFS(СВЦЭМ!$D$33:$D$776,СВЦЭМ!$A$33:$A$776,$A150,СВЦЭМ!$B$33:$B$776,H$119)+'СЕТ СН'!$H$14+СВЦЭМ!$D$10+'СЕТ СН'!$H$6-'СЕТ СН'!$H$26</f>
        <v>1282.71071837</v>
      </c>
      <c r="I150" s="36">
        <f>SUMIFS(СВЦЭМ!$D$33:$D$776,СВЦЭМ!$A$33:$A$776,$A150,СВЦЭМ!$B$33:$B$776,I$119)+'СЕТ СН'!$H$14+СВЦЭМ!$D$10+'СЕТ СН'!$H$6-'СЕТ СН'!$H$26</f>
        <v>1221.1978311100002</v>
      </c>
      <c r="J150" s="36">
        <f>SUMIFS(СВЦЭМ!$D$33:$D$776,СВЦЭМ!$A$33:$A$776,$A150,СВЦЭМ!$B$33:$B$776,J$119)+'СЕТ СН'!$H$14+СВЦЭМ!$D$10+'СЕТ СН'!$H$6-'СЕТ СН'!$H$26</f>
        <v>1166.2063497499998</v>
      </c>
      <c r="K150" s="36">
        <f>SUMIFS(СВЦЭМ!$D$33:$D$776,СВЦЭМ!$A$33:$A$776,$A150,СВЦЭМ!$B$33:$B$776,K$119)+'СЕТ СН'!$H$14+СВЦЭМ!$D$10+'СЕТ СН'!$H$6-'СЕТ СН'!$H$26</f>
        <v>1124.1144323399999</v>
      </c>
      <c r="L150" s="36">
        <f>SUMIFS(СВЦЭМ!$D$33:$D$776,СВЦЭМ!$A$33:$A$776,$A150,СВЦЭМ!$B$33:$B$776,L$119)+'СЕТ СН'!$H$14+СВЦЭМ!$D$10+'СЕТ СН'!$H$6-'СЕТ СН'!$H$26</f>
        <v>1139.41490832</v>
      </c>
      <c r="M150" s="36">
        <f>SUMIFS(СВЦЭМ!$D$33:$D$776,СВЦЭМ!$A$33:$A$776,$A150,СВЦЭМ!$B$33:$B$776,M$119)+'СЕТ СН'!$H$14+СВЦЭМ!$D$10+'СЕТ СН'!$H$6-'СЕТ СН'!$H$26</f>
        <v>1139.2930469100002</v>
      </c>
      <c r="N150" s="36">
        <f>SUMIFS(СВЦЭМ!$D$33:$D$776,СВЦЭМ!$A$33:$A$776,$A150,СВЦЭМ!$B$33:$B$776,N$119)+'СЕТ СН'!$H$14+СВЦЭМ!$D$10+'СЕТ СН'!$H$6-'СЕТ СН'!$H$26</f>
        <v>1134.312903</v>
      </c>
      <c r="O150" s="36">
        <f>SUMIFS(СВЦЭМ!$D$33:$D$776,СВЦЭМ!$A$33:$A$776,$A150,СВЦЭМ!$B$33:$B$776,O$119)+'СЕТ СН'!$H$14+СВЦЭМ!$D$10+'СЕТ СН'!$H$6-'СЕТ СН'!$H$26</f>
        <v>1127.84665974</v>
      </c>
      <c r="P150" s="36">
        <f>SUMIFS(СВЦЭМ!$D$33:$D$776,СВЦЭМ!$A$33:$A$776,$A150,СВЦЭМ!$B$33:$B$776,P$119)+'СЕТ СН'!$H$14+СВЦЭМ!$D$10+'СЕТ СН'!$H$6-'СЕТ СН'!$H$26</f>
        <v>1132.12547963</v>
      </c>
      <c r="Q150" s="36">
        <f>SUMIFS(СВЦЭМ!$D$33:$D$776,СВЦЭМ!$A$33:$A$776,$A150,СВЦЭМ!$B$33:$B$776,Q$119)+'СЕТ СН'!$H$14+СВЦЭМ!$D$10+'СЕТ СН'!$H$6-'СЕТ СН'!$H$26</f>
        <v>1131.6797114000001</v>
      </c>
      <c r="R150" s="36">
        <f>SUMIFS(СВЦЭМ!$D$33:$D$776,СВЦЭМ!$A$33:$A$776,$A150,СВЦЭМ!$B$33:$B$776,R$119)+'СЕТ СН'!$H$14+СВЦЭМ!$D$10+'СЕТ СН'!$H$6-'СЕТ СН'!$H$26</f>
        <v>1129.3956135799999</v>
      </c>
      <c r="S150" s="36">
        <f>SUMIFS(СВЦЭМ!$D$33:$D$776,СВЦЭМ!$A$33:$A$776,$A150,СВЦЭМ!$B$33:$B$776,S$119)+'СЕТ СН'!$H$14+СВЦЭМ!$D$10+'СЕТ СН'!$H$6-'СЕТ СН'!$H$26</f>
        <v>1134.7260354800001</v>
      </c>
      <c r="T150" s="36">
        <f>SUMIFS(СВЦЭМ!$D$33:$D$776,СВЦЭМ!$A$33:$A$776,$A150,СВЦЭМ!$B$33:$B$776,T$119)+'СЕТ СН'!$H$14+СВЦЭМ!$D$10+'СЕТ СН'!$H$6-'СЕТ СН'!$H$26</f>
        <v>1133.3351424500001</v>
      </c>
      <c r="U150" s="36">
        <f>SUMIFS(СВЦЭМ!$D$33:$D$776,СВЦЭМ!$A$33:$A$776,$A150,СВЦЭМ!$B$33:$B$776,U$119)+'СЕТ СН'!$H$14+СВЦЭМ!$D$10+'СЕТ СН'!$H$6-'СЕТ СН'!$H$26</f>
        <v>1126.3280399599998</v>
      </c>
      <c r="V150" s="36">
        <f>SUMIFS(СВЦЭМ!$D$33:$D$776,СВЦЭМ!$A$33:$A$776,$A150,СВЦЭМ!$B$33:$B$776,V$119)+'СЕТ СН'!$H$14+СВЦЭМ!$D$10+'СЕТ СН'!$H$6-'СЕТ СН'!$H$26</f>
        <v>1127.12994587</v>
      </c>
      <c r="W150" s="36">
        <f>SUMIFS(СВЦЭМ!$D$33:$D$776,СВЦЭМ!$A$33:$A$776,$A150,СВЦЭМ!$B$33:$B$776,W$119)+'СЕТ СН'!$H$14+СВЦЭМ!$D$10+'СЕТ СН'!$H$6-'СЕТ СН'!$H$26</f>
        <v>1125.1809926199999</v>
      </c>
      <c r="X150" s="36">
        <f>SUMIFS(СВЦЭМ!$D$33:$D$776,СВЦЭМ!$A$33:$A$776,$A150,СВЦЭМ!$B$33:$B$776,X$119)+'СЕТ СН'!$H$14+СВЦЭМ!$D$10+'СЕТ СН'!$H$6-'СЕТ СН'!$H$26</f>
        <v>1133.38873687</v>
      </c>
      <c r="Y150" s="36">
        <f>SUMIFS(СВЦЭМ!$D$33:$D$776,СВЦЭМ!$A$33:$A$776,$A150,СВЦЭМ!$B$33:$B$776,Y$119)+'СЕТ СН'!$H$14+СВЦЭМ!$D$10+'СЕТ СН'!$H$6-'СЕТ СН'!$H$26</f>
        <v>1185.17451798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7" t="s">
        <v>7</v>
      </c>
      <c r="B153" s="130" t="s">
        <v>73</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28"/>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ht="12.75" customHeight="1" x14ac:dyDescent="0.2">
      <c r="A155" s="12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01.08.2020</v>
      </c>
      <c r="B156" s="36">
        <f>SUMIFS(СВЦЭМ!$D$33:$D$776,СВЦЭМ!$A$33:$A$776,$A156,СВЦЭМ!$B$33:$B$776,B$155)+'СЕТ СН'!$I$14+СВЦЭМ!$D$10+'СЕТ СН'!$I$6-'СЕТ СН'!$I$26</f>
        <v>1543.9924676199998</v>
      </c>
      <c r="C156" s="36">
        <f>SUMIFS(СВЦЭМ!$D$33:$D$776,СВЦЭМ!$A$33:$A$776,$A156,СВЦЭМ!$B$33:$B$776,C$155)+'СЕТ СН'!$I$14+СВЦЭМ!$D$10+'СЕТ СН'!$I$6-'СЕТ СН'!$I$26</f>
        <v>1581.9399187899999</v>
      </c>
      <c r="D156" s="36">
        <f>SUMIFS(СВЦЭМ!$D$33:$D$776,СВЦЭМ!$A$33:$A$776,$A156,СВЦЭМ!$B$33:$B$776,D$155)+'СЕТ СН'!$I$14+СВЦЭМ!$D$10+'СЕТ СН'!$I$6-'СЕТ СН'!$I$26</f>
        <v>1616.7072148100001</v>
      </c>
      <c r="E156" s="36">
        <f>SUMIFS(СВЦЭМ!$D$33:$D$776,СВЦЭМ!$A$33:$A$776,$A156,СВЦЭМ!$B$33:$B$776,E$155)+'СЕТ СН'!$I$14+СВЦЭМ!$D$10+'СЕТ СН'!$I$6-'СЕТ СН'!$I$26</f>
        <v>1617.8292209399999</v>
      </c>
      <c r="F156" s="36">
        <f>SUMIFS(СВЦЭМ!$D$33:$D$776,СВЦЭМ!$A$33:$A$776,$A156,СВЦЭМ!$B$33:$B$776,F$155)+'СЕТ СН'!$I$14+СВЦЭМ!$D$10+'СЕТ СН'!$I$6-'СЕТ СН'!$I$26</f>
        <v>1614.28547357</v>
      </c>
      <c r="G156" s="36">
        <f>SUMIFS(СВЦЭМ!$D$33:$D$776,СВЦЭМ!$A$33:$A$776,$A156,СВЦЭМ!$B$33:$B$776,G$155)+'СЕТ СН'!$I$14+СВЦЭМ!$D$10+'СЕТ СН'!$I$6-'СЕТ СН'!$I$26</f>
        <v>1639.1970002600001</v>
      </c>
      <c r="H156" s="36">
        <f>SUMIFS(СВЦЭМ!$D$33:$D$776,СВЦЭМ!$A$33:$A$776,$A156,СВЦЭМ!$B$33:$B$776,H$155)+'СЕТ СН'!$I$14+СВЦЭМ!$D$10+'СЕТ СН'!$I$6-'СЕТ СН'!$I$26</f>
        <v>1618.5049632</v>
      </c>
      <c r="I156" s="36">
        <f>SUMIFS(СВЦЭМ!$D$33:$D$776,СВЦЭМ!$A$33:$A$776,$A156,СВЦЭМ!$B$33:$B$776,I$155)+'СЕТ СН'!$I$14+СВЦЭМ!$D$10+'СЕТ СН'!$I$6-'СЕТ СН'!$I$26</f>
        <v>1635.83078368</v>
      </c>
      <c r="J156" s="36">
        <f>SUMIFS(СВЦЭМ!$D$33:$D$776,СВЦЭМ!$A$33:$A$776,$A156,СВЦЭМ!$B$33:$B$776,J$155)+'СЕТ СН'!$I$14+СВЦЭМ!$D$10+'СЕТ СН'!$I$6-'СЕТ СН'!$I$26</f>
        <v>1592.83441257</v>
      </c>
      <c r="K156" s="36">
        <f>SUMIFS(СВЦЭМ!$D$33:$D$776,СВЦЭМ!$A$33:$A$776,$A156,СВЦЭМ!$B$33:$B$776,K$155)+'СЕТ СН'!$I$14+СВЦЭМ!$D$10+'СЕТ СН'!$I$6-'СЕТ СН'!$I$26</f>
        <v>1552.4517693799999</v>
      </c>
      <c r="L156" s="36">
        <f>SUMIFS(СВЦЭМ!$D$33:$D$776,СВЦЭМ!$A$33:$A$776,$A156,СВЦЭМ!$B$33:$B$776,L$155)+'СЕТ СН'!$I$14+СВЦЭМ!$D$10+'СЕТ СН'!$I$6-'СЕТ СН'!$I$26</f>
        <v>1519.84013448</v>
      </c>
      <c r="M156" s="36">
        <f>SUMIFS(СВЦЭМ!$D$33:$D$776,СВЦЭМ!$A$33:$A$776,$A156,СВЦЭМ!$B$33:$B$776,M$155)+'СЕТ СН'!$I$14+СВЦЭМ!$D$10+'СЕТ СН'!$I$6-'СЕТ СН'!$I$26</f>
        <v>1459.6031025799998</v>
      </c>
      <c r="N156" s="36">
        <f>SUMIFS(СВЦЭМ!$D$33:$D$776,СВЦЭМ!$A$33:$A$776,$A156,СВЦЭМ!$B$33:$B$776,N$155)+'СЕТ СН'!$I$14+СВЦЭМ!$D$10+'СЕТ СН'!$I$6-'СЕТ СН'!$I$26</f>
        <v>1427.9794859599999</v>
      </c>
      <c r="O156" s="36">
        <f>SUMIFS(СВЦЭМ!$D$33:$D$776,СВЦЭМ!$A$33:$A$776,$A156,СВЦЭМ!$B$33:$B$776,O$155)+'СЕТ СН'!$I$14+СВЦЭМ!$D$10+'СЕТ СН'!$I$6-'СЕТ СН'!$I$26</f>
        <v>1381.07635463</v>
      </c>
      <c r="P156" s="36">
        <f>SUMIFS(СВЦЭМ!$D$33:$D$776,СВЦЭМ!$A$33:$A$776,$A156,СВЦЭМ!$B$33:$B$776,P$155)+'СЕТ СН'!$I$14+СВЦЭМ!$D$10+'СЕТ СН'!$I$6-'СЕТ СН'!$I$26</f>
        <v>1382.83962406</v>
      </c>
      <c r="Q156" s="36">
        <f>SUMIFS(СВЦЭМ!$D$33:$D$776,СВЦЭМ!$A$33:$A$776,$A156,СВЦЭМ!$B$33:$B$776,Q$155)+'СЕТ СН'!$I$14+СВЦЭМ!$D$10+'СЕТ СН'!$I$6-'СЕТ СН'!$I$26</f>
        <v>1384.1435268099999</v>
      </c>
      <c r="R156" s="36">
        <f>SUMIFS(СВЦЭМ!$D$33:$D$776,СВЦЭМ!$A$33:$A$776,$A156,СВЦЭМ!$B$33:$B$776,R$155)+'СЕТ СН'!$I$14+СВЦЭМ!$D$10+'СЕТ СН'!$I$6-'СЕТ СН'!$I$26</f>
        <v>1383.70590778</v>
      </c>
      <c r="S156" s="36">
        <f>SUMIFS(СВЦЭМ!$D$33:$D$776,СВЦЭМ!$A$33:$A$776,$A156,СВЦЭМ!$B$33:$B$776,S$155)+'СЕТ СН'!$I$14+СВЦЭМ!$D$10+'СЕТ СН'!$I$6-'СЕТ СН'!$I$26</f>
        <v>1384.2469377499999</v>
      </c>
      <c r="T156" s="36">
        <f>SUMIFS(СВЦЭМ!$D$33:$D$776,СВЦЭМ!$A$33:$A$776,$A156,СВЦЭМ!$B$33:$B$776,T$155)+'СЕТ СН'!$I$14+СВЦЭМ!$D$10+'СЕТ СН'!$I$6-'СЕТ СН'!$I$26</f>
        <v>1384.3090960899999</v>
      </c>
      <c r="U156" s="36">
        <f>SUMIFS(СВЦЭМ!$D$33:$D$776,СВЦЭМ!$A$33:$A$776,$A156,СВЦЭМ!$B$33:$B$776,U$155)+'СЕТ СН'!$I$14+СВЦЭМ!$D$10+'СЕТ СН'!$I$6-'СЕТ СН'!$I$26</f>
        <v>1385.77898037</v>
      </c>
      <c r="V156" s="36">
        <f>SUMIFS(СВЦЭМ!$D$33:$D$776,СВЦЭМ!$A$33:$A$776,$A156,СВЦЭМ!$B$33:$B$776,V$155)+'СЕТ СН'!$I$14+СВЦЭМ!$D$10+'СЕТ СН'!$I$6-'СЕТ СН'!$I$26</f>
        <v>1373.0664747599999</v>
      </c>
      <c r="W156" s="36">
        <f>SUMIFS(СВЦЭМ!$D$33:$D$776,СВЦЭМ!$A$33:$A$776,$A156,СВЦЭМ!$B$33:$B$776,W$155)+'СЕТ СН'!$I$14+СВЦЭМ!$D$10+'СЕТ СН'!$I$6-'СЕТ СН'!$I$26</f>
        <v>1357.7364958399999</v>
      </c>
      <c r="X156" s="36">
        <f>SUMIFS(СВЦЭМ!$D$33:$D$776,СВЦЭМ!$A$33:$A$776,$A156,СВЦЭМ!$B$33:$B$776,X$155)+'СЕТ СН'!$I$14+СВЦЭМ!$D$10+'СЕТ СН'!$I$6-'СЕТ СН'!$I$26</f>
        <v>1395.3612954199998</v>
      </c>
      <c r="Y156" s="36">
        <f>SUMIFS(СВЦЭМ!$D$33:$D$776,СВЦЭМ!$A$33:$A$776,$A156,СВЦЭМ!$B$33:$B$776,Y$155)+'СЕТ СН'!$I$14+СВЦЭМ!$D$10+'СЕТ СН'!$I$6-'СЕТ СН'!$I$26</f>
        <v>1501.3594413800001</v>
      </c>
      <c r="AA156" s="45"/>
    </row>
    <row r="157" spans="1:27" ht="15.75" x14ac:dyDescent="0.2">
      <c r="A157" s="35">
        <f>A156+1</f>
        <v>44045</v>
      </c>
      <c r="B157" s="36">
        <f>SUMIFS(СВЦЭМ!$D$33:$D$776,СВЦЭМ!$A$33:$A$776,$A157,СВЦЭМ!$B$33:$B$776,B$155)+'СЕТ СН'!$I$14+СВЦЭМ!$D$10+'СЕТ СН'!$I$6-'СЕТ СН'!$I$26</f>
        <v>1526.20302631</v>
      </c>
      <c r="C157" s="36">
        <f>SUMIFS(СВЦЭМ!$D$33:$D$776,СВЦЭМ!$A$33:$A$776,$A157,СВЦЭМ!$B$33:$B$776,C$155)+'СЕТ СН'!$I$14+СВЦЭМ!$D$10+'СЕТ СН'!$I$6-'СЕТ СН'!$I$26</f>
        <v>1567.78397541</v>
      </c>
      <c r="D157" s="36">
        <f>SUMIFS(СВЦЭМ!$D$33:$D$776,СВЦЭМ!$A$33:$A$776,$A157,СВЦЭМ!$B$33:$B$776,D$155)+'СЕТ СН'!$I$14+СВЦЭМ!$D$10+'СЕТ СН'!$I$6-'СЕТ СН'!$I$26</f>
        <v>1596.8880030099999</v>
      </c>
      <c r="E157" s="36">
        <f>SUMIFS(СВЦЭМ!$D$33:$D$776,СВЦЭМ!$A$33:$A$776,$A157,СВЦЭМ!$B$33:$B$776,E$155)+'СЕТ СН'!$I$14+СВЦЭМ!$D$10+'СЕТ СН'!$I$6-'СЕТ СН'!$I$26</f>
        <v>1602.03261215</v>
      </c>
      <c r="F157" s="36">
        <f>SUMIFS(СВЦЭМ!$D$33:$D$776,СВЦЭМ!$A$33:$A$776,$A157,СВЦЭМ!$B$33:$B$776,F$155)+'СЕТ СН'!$I$14+СВЦЭМ!$D$10+'СЕТ СН'!$I$6-'СЕТ СН'!$I$26</f>
        <v>1604.7938249700001</v>
      </c>
      <c r="G157" s="36">
        <f>SUMIFS(СВЦЭМ!$D$33:$D$776,СВЦЭМ!$A$33:$A$776,$A157,СВЦЭМ!$B$33:$B$776,G$155)+'СЕТ СН'!$I$14+СВЦЭМ!$D$10+'СЕТ СН'!$I$6-'СЕТ СН'!$I$26</f>
        <v>1602.06592355</v>
      </c>
      <c r="H157" s="36">
        <f>SUMIFS(СВЦЭМ!$D$33:$D$776,СВЦЭМ!$A$33:$A$776,$A157,СВЦЭМ!$B$33:$B$776,H$155)+'СЕТ СН'!$I$14+СВЦЭМ!$D$10+'СЕТ СН'!$I$6-'СЕТ СН'!$I$26</f>
        <v>1575.9394846199998</v>
      </c>
      <c r="I157" s="36">
        <f>SUMIFS(СВЦЭМ!$D$33:$D$776,СВЦЭМ!$A$33:$A$776,$A157,СВЦЭМ!$B$33:$B$776,I$155)+'СЕТ СН'!$I$14+СВЦЭМ!$D$10+'СЕТ СН'!$I$6-'СЕТ СН'!$I$26</f>
        <v>1611.7417340500001</v>
      </c>
      <c r="J157" s="36">
        <f>SUMIFS(СВЦЭМ!$D$33:$D$776,СВЦЭМ!$A$33:$A$776,$A157,СВЦЭМ!$B$33:$B$776,J$155)+'СЕТ СН'!$I$14+СВЦЭМ!$D$10+'СЕТ СН'!$I$6-'СЕТ СН'!$I$26</f>
        <v>1571.3298381</v>
      </c>
      <c r="K157" s="36">
        <f>SUMIFS(СВЦЭМ!$D$33:$D$776,СВЦЭМ!$A$33:$A$776,$A157,СВЦЭМ!$B$33:$B$776,K$155)+'СЕТ СН'!$I$14+СВЦЭМ!$D$10+'СЕТ СН'!$I$6-'СЕТ СН'!$I$26</f>
        <v>1507.0827719199999</v>
      </c>
      <c r="L157" s="36">
        <f>SUMIFS(СВЦЭМ!$D$33:$D$776,СВЦЭМ!$A$33:$A$776,$A157,СВЦЭМ!$B$33:$B$776,L$155)+'СЕТ СН'!$I$14+СВЦЭМ!$D$10+'СЕТ СН'!$I$6-'СЕТ СН'!$I$26</f>
        <v>1472.5435801599999</v>
      </c>
      <c r="M157" s="36">
        <f>SUMIFS(СВЦЭМ!$D$33:$D$776,СВЦЭМ!$A$33:$A$776,$A157,СВЦЭМ!$B$33:$B$776,M$155)+'СЕТ СН'!$I$14+СВЦЭМ!$D$10+'СЕТ СН'!$I$6-'СЕТ СН'!$I$26</f>
        <v>1404.6962315400001</v>
      </c>
      <c r="N157" s="36">
        <f>SUMIFS(СВЦЭМ!$D$33:$D$776,СВЦЭМ!$A$33:$A$776,$A157,СВЦЭМ!$B$33:$B$776,N$155)+'СЕТ СН'!$I$14+СВЦЭМ!$D$10+'СЕТ СН'!$I$6-'СЕТ СН'!$I$26</f>
        <v>1372.5121749999998</v>
      </c>
      <c r="O157" s="36">
        <f>SUMIFS(СВЦЭМ!$D$33:$D$776,СВЦЭМ!$A$33:$A$776,$A157,СВЦЭМ!$B$33:$B$776,O$155)+'СЕТ СН'!$I$14+СВЦЭМ!$D$10+'СЕТ СН'!$I$6-'СЕТ СН'!$I$26</f>
        <v>1358.0887469899999</v>
      </c>
      <c r="P157" s="36">
        <f>SUMIFS(СВЦЭМ!$D$33:$D$776,СВЦЭМ!$A$33:$A$776,$A157,СВЦЭМ!$B$33:$B$776,P$155)+'СЕТ СН'!$I$14+СВЦЭМ!$D$10+'СЕТ СН'!$I$6-'СЕТ СН'!$I$26</f>
        <v>1366.7953829399999</v>
      </c>
      <c r="Q157" s="36">
        <f>SUMIFS(СВЦЭМ!$D$33:$D$776,СВЦЭМ!$A$33:$A$776,$A157,СВЦЭМ!$B$33:$B$776,Q$155)+'СЕТ СН'!$I$14+СВЦЭМ!$D$10+'СЕТ СН'!$I$6-'СЕТ СН'!$I$26</f>
        <v>1377.6569865500001</v>
      </c>
      <c r="R157" s="36">
        <f>SUMIFS(СВЦЭМ!$D$33:$D$776,СВЦЭМ!$A$33:$A$776,$A157,СВЦЭМ!$B$33:$B$776,R$155)+'СЕТ СН'!$I$14+СВЦЭМ!$D$10+'СЕТ СН'!$I$6-'СЕТ СН'!$I$26</f>
        <v>1370.7678955000001</v>
      </c>
      <c r="S157" s="36">
        <f>SUMIFS(СВЦЭМ!$D$33:$D$776,СВЦЭМ!$A$33:$A$776,$A157,СВЦЭМ!$B$33:$B$776,S$155)+'СЕТ СН'!$I$14+СВЦЭМ!$D$10+'СЕТ СН'!$I$6-'СЕТ СН'!$I$26</f>
        <v>1374.72482012</v>
      </c>
      <c r="T157" s="36">
        <f>SUMIFS(СВЦЭМ!$D$33:$D$776,СВЦЭМ!$A$33:$A$776,$A157,СВЦЭМ!$B$33:$B$776,T$155)+'СЕТ СН'!$I$14+СВЦЭМ!$D$10+'СЕТ СН'!$I$6-'СЕТ СН'!$I$26</f>
        <v>1373.7154001700001</v>
      </c>
      <c r="U157" s="36">
        <f>SUMIFS(СВЦЭМ!$D$33:$D$776,СВЦЭМ!$A$33:$A$776,$A157,СВЦЭМ!$B$33:$B$776,U$155)+'СЕТ СН'!$I$14+СВЦЭМ!$D$10+'СЕТ СН'!$I$6-'СЕТ СН'!$I$26</f>
        <v>1360.6027051699998</v>
      </c>
      <c r="V157" s="36">
        <f>SUMIFS(СВЦЭМ!$D$33:$D$776,СВЦЭМ!$A$33:$A$776,$A157,СВЦЭМ!$B$33:$B$776,V$155)+'СЕТ СН'!$I$14+СВЦЭМ!$D$10+'СЕТ СН'!$I$6-'СЕТ СН'!$I$26</f>
        <v>1335.0583049100001</v>
      </c>
      <c r="W157" s="36">
        <f>SUMIFS(СВЦЭМ!$D$33:$D$776,СВЦЭМ!$A$33:$A$776,$A157,СВЦЭМ!$B$33:$B$776,W$155)+'СЕТ СН'!$I$14+СВЦЭМ!$D$10+'СЕТ СН'!$I$6-'СЕТ СН'!$I$26</f>
        <v>1334.9368117499998</v>
      </c>
      <c r="X157" s="36">
        <f>SUMIFS(СВЦЭМ!$D$33:$D$776,СВЦЭМ!$A$33:$A$776,$A157,СВЦЭМ!$B$33:$B$776,X$155)+'СЕТ СН'!$I$14+СВЦЭМ!$D$10+'СЕТ СН'!$I$6-'СЕТ СН'!$I$26</f>
        <v>1364.4662839699999</v>
      </c>
      <c r="Y157" s="36">
        <f>SUMIFS(СВЦЭМ!$D$33:$D$776,СВЦЭМ!$A$33:$A$776,$A157,СВЦЭМ!$B$33:$B$776,Y$155)+'СЕТ СН'!$I$14+СВЦЭМ!$D$10+'СЕТ СН'!$I$6-'СЕТ СН'!$I$26</f>
        <v>1451.1439731400001</v>
      </c>
    </row>
    <row r="158" spans="1:27" ht="15.75" x14ac:dyDescent="0.2">
      <c r="A158" s="35">
        <f t="shared" ref="A158:A186" si="4">A157+1</f>
        <v>44046</v>
      </c>
      <c r="B158" s="36">
        <f>SUMIFS(СВЦЭМ!$D$33:$D$776,СВЦЭМ!$A$33:$A$776,$A158,СВЦЭМ!$B$33:$B$776,B$155)+'СЕТ СН'!$I$14+СВЦЭМ!$D$10+'СЕТ СН'!$I$6-'СЕТ СН'!$I$26</f>
        <v>1539.80789564</v>
      </c>
      <c r="C158" s="36">
        <f>SUMIFS(СВЦЭМ!$D$33:$D$776,СВЦЭМ!$A$33:$A$776,$A158,СВЦЭМ!$B$33:$B$776,C$155)+'СЕТ СН'!$I$14+СВЦЭМ!$D$10+'СЕТ СН'!$I$6-'СЕТ СН'!$I$26</f>
        <v>1535.4604190800001</v>
      </c>
      <c r="D158" s="36">
        <f>SUMIFS(СВЦЭМ!$D$33:$D$776,СВЦЭМ!$A$33:$A$776,$A158,СВЦЭМ!$B$33:$B$776,D$155)+'СЕТ СН'!$I$14+СВЦЭМ!$D$10+'СЕТ СН'!$I$6-'СЕТ СН'!$I$26</f>
        <v>1549.75489569</v>
      </c>
      <c r="E158" s="36">
        <f>SUMIFS(СВЦЭМ!$D$33:$D$776,СВЦЭМ!$A$33:$A$776,$A158,СВЦЭМ!$B$33:$B$776,E$155)+'СЕТ СН'!$I$14+СВЦЭМ!$D$10+'СЕТ СН'!$I$6-'СЕТ СН'!$I$26</f>
        <v>1593.16696166</v>
      </c>
      <c r="F158" s="36">
        <f>SUMIFS(СВЦЭМ!$D$33:$D$776,СВЦЭМ!$A$33:$A$776,$A158,СВЦЭМ!$B$33:$B$776,F$155)+'СЕТ СН'!$I$14+СВЦЭМ!$D$10+'СЕТ СН'!$I$6-'СЕТ СН'!$I$26</f>
        <v>1595.05976199</v>
      </c>
      <c r="G158" s="36">
        <f>SUMIFS(СВЦЭМ!$D$33:$D$776,СВЦЭМ!$A$33:$A$776,$A158,СВЦЭМ!$B$33:$B$776,G$155)+'СЕТ СН'!$I$14+СВЦЭМ!$D$10+'СЕТ СН'!$I$6-'СЕТ СН'!$I$26</f>
        <v>1617.1049165700001</v>
      </c>
      <c r="H158" s="36">
        <f>SUMIFS(СВЦЭМ!$D$33:$D$776,СВЦЭМ!$A$33:$A$776,$A158,СВЦЭМ!$B$33:$B$776,H$155)+'СЕТ СН'!$I$14+СВЦЭМ!$D$10+'СЕТ СН'!$I$6-'СЕТ СН'!$I$26</f>
        <v>1603.42011959</v>
      </c>
      <c r="I158" s="36">
        <f>SUMIFS(СВЦЭМ!$D$33:$D$776,СВЦЭМ!$A$33:$A$776,$A158,СВЦЭМ!$B$33:$B$776,I$155)+'СЕТ СН'!$I$14+СВЦЭМ!$D$10+'СЕТ СН'!$I$6-'СЕТ СН'!$I$26</f>
        <v>1616.02293661</v>
      </c>
      <c r="J158" s="36">
        <f>SUMIFS(СВЦЭМ!$D$33:$D$776,СВЦЭМ!$A$33:$A$776,$A158,СВЦЭМ!$B$33:$B$776,J$155)+'СЕТ СН'!$I$14+СВЦЭМ!$D$10+'СЕТ СН'!$I$6-'СЕТ СН'!$I$26</f>
        <v>1561.72700766</v>
      </c>
      <c r="K158" s="36">
        <f>SUMIFS(СВЦЭМ!$D$33:$D$776,СВЦЭМ!$A$33:$A$776,$A158,СВЦЭМ!$B$33:$B$776,K$155)+'СЕТ СН'!$I$14+СВЦЭМ!$D$10+'СЕТ СН'!$I$6-'СЕТ СН'!$I$26</f>
        <v>1511.76787074</v>
      </c>
      <c r="L158" s="36">
        <f>SUMIFS(СВЦЭМ!$D$33:$D$776,СВЦЭМ!$A$33:$A$776,$A158,СВЦЭМ!$B$33:$B$776,L$155)+'СЕТ СН'!$I$14+СВЦЭМ!$D$10+'СЕТ СН'!$I$6-'СЕТ СН'!$I$26</f>
        <v>1467.2694768000001</v>
      </c>
      <c r="M158" s="36">
        <f>SUMIFS(СВЦЭМ!$D$33:$D$776,СВЦЭМ!$A$33:$A$776,$A158,СВЦЭМ!$B$33:$B$776,M$155)+'СЕТ СН'!$I$14+СВЦЭМ!$D$10+'СЕТ СН'!$I$6-'СЕТ СН'!$I$26</f>
        <v>1398.80841988</v>
      </c>
      <c r="N158" s="36">
        <f>SUMIFS(СВЦЭМ!$D$33:$D$776,СВЦЭМ!$A$33:$A$776,$A158,СВЦЭМ!$B$33:$B$776,N$155)+'СЕТ СН'!$I$14+СВЦЭМ!$D$10+'СЕТ СН'!$I$6-'СЕТ СН'!$I$26</f>
        <v>1358.7371295399998</v>
      </c>
      <c r="O158" s="36">
        <f>SUMIFS(СВЦЭМ!$D$33:$D$776,СВЦЭМ!$A$33:$A$776,$A158,СВЦЭМ!$B$33:$B$776,O$155)+'СЕТ СН'!$I$14+СВЦЭМ!$D$10+'СЕТ СН'!$I$6-'СЕТ СН'!$I$26</f>
        <v>1342.27199531</v>
      </c>
      <c r="P158" s="36">
        <f>SUMIFS(СВЦЭМ!$D$33:$D$776,СВЦЭМ!$A$33:$A$776,$A158,СВЦЭМ!$B$33:$B$776,P$155)+'СЕТ СН'!$I$14+СВЦЭМ!$D$10+'СЕТ СН'!$I$6-'СЕТ СН'!$I$26</f>
        <v>1346.3743369200001</v>
      </c>
      <c r="Q158" s="36">
        <f>SUMIFS(СВЦЭМ!$D$33:$D$776,СВЦЭМ!$A$33:$A$776,$A158,СВЦЭМ!$B$33:$B$776,Q$155)+'СЕТ СН'!$I$14+СВЦЭМ!$D$10+'СЕТ СН'!$I$6-'СЕТ СН'!$I$26</f>
        <v>1350.3114498999998</v>
      </c>
      <c r="R158" s="36">
        <f>SUMIFS(СВЦЭМ!$D$33:$D$776,СВЦЭМ!$A$33:$A$776,$A158,СВЦЭМ!$B$33:$B$776,R$155)+'СЕТ СН'!$I$14+СВЦЭМ!$D$10+'СЕТ СН'!$I$6-'СЕТ СН'!$I$26</f>
        <v>1357.8233463500001</v>
      </c>
      <c r="S158" s="36">
        <f>SUMIFS(СВЦЭМ!$D$33:$D$776,СВЦЭМ!$A$33:$A$776,$A158,СВЦЭМ!$B$33:$B$776,S$155)+'СЕТ СН'!$I$14+СВЦЭМ!$D$10+'СЕТ СН'!$I$6-'СЕТ СН'!$I$26</f>
        <v>1361.8561136899998</v>
      </c>
      <c r="T158" s="36">
        <f>SUMIFS(СВЦЭМ!$D$33:$D$776,СВЦЭМ!$A$33:$A$776,$A158,СВЦЭМ!$B$33:$B$776,T$155)+'СЕТ СН'!$I$14+СВЦЭМ!$D$10+'СЕТ СН'!$I$6-'СЕТ СН'!$I$26</f>
        <v>1370.30113721</v>
      </c>
      <c r="U158" s="36">
        <f>SUMIFS(СВЦЭМ!$D$33:$D$776,СВЦЭМ!$A$33:$A$776,$A158,СВЦЭМ!$B$33:$B$776,U$155)+'СЕТ СН'!$I$14+СВЦЭМ!$D$10+'СЕТ СН'!$I$6-'СЕТ СН'!$I$26</f>
        <v>1368.5096042999999</v>
      </c>
      <c r="V158" s="36">
        <f>SUMIFS(СВЦЭМ!$D$33:$D$776,СВЦЭМ!$A$33:$A$776,$A158,СВЦЭМ!$B$33:$B$776,V$155)+'СЕТ СН'!$I$14+СВЦЭМ!$D$10+'СЕТ СН'!$I$6-'СЕТ СН'!$I$26</f>
        <v>1360.97316654</v>
      </c>
      <c r="W158" s="36">
        <f>SUMIFS(СВЦЭМ!$D$33:$D$776,СВЦЭМ!$A$33:$A$776,$A158,СВЦЭМ!$B$33:$B$776,W$155)+'СЕТ СН'!$I$14+СВЦЭМ!$D$10+'СЕТ СН'!$I$6-'СЕТ СН'!$I$26</f>
        <v>1350.0402427499998</v>
      </c>
      <c r="X158" s="36">
        <f>SUMIFS(СВЦЭМ!$D$33:$D$776,СВЦЭМ!$A$33:$A$776,$A158,СВЦЭМ!$B$33:$B$776,X$155)+'СЕТ СН'!$I$14+СВЦЭМ!$D$10+'СЕТ СН'!$I$6-'СЕТ СН'!$I$26</f>
        <v>1372.6825140400001</v>
      </c>
      <c r="Y158" s="36">
        <f>SUMIFS(СВЦЭМ!$D$33:$D$776,СВЦЭМ!$A$33:$A$776,$A158,СВЦЭМ!$B$33:$B$776,Y$155)+'СЕТ СН'!$I$14+СВЦЭМ!$D$10+'СЕТ СН'!$I$6-'СЕТ СН'!$I$26</f>
        <v>1457.3302897899998</v>
      </c>
    </row>
    <row r="159" spans="1:27" ht="15.75" x14ac:dyDescent="0.2">
      <c r="A159" s="35">
        <f t="shared" si="4"/>
        <v>44047</v>
      </c>
      <c r="B159" s="36">
        <f>SUMIFS(СВЦЭМ!$D$33:$D$776,СВЦЭМ!$A$33:$A$776,$A159,СВЦЭМ!$B$33:$B$776,B$155)+'СЕТ СН'!$I$14+СВЦЭМ!$D$10+'СЕТ СН'!$I$6-'СЕТ СН'!$I$26</f>
        <v>1520.55420693</v>
      </c>
      <c r="C159" s="36">
        <f>SUMIFS(СВЦЭМ!$D$33:$D$776,СВЦЭМ!$A$33:$A$776,$A159,СВЦЭМ!$B$33:$B$776,C$155)+'СЕТ СН'!$I$14+СВЦЭМ!$D$10+'СЕТ СН'!$I$6-'СЕТ СН'!$I$26</f>
        <v>1570.19070373</v>
      </c>
      <c r="D159" s="36">
        <f>SUMIFS(СВЦЭМ!$D$33:$D$776,СВЦЭМ!$A$33:$A$776,$A159,СВЦЭМ!$B$33:$B$776,D$155)+'СЕТ СН'!$I$14+СВЦЭМ!$D$10+'СЕТ СН'!$I$6-'СЕТ СН'!$I$26</f>
        <v>1588.7960201400001</v>
      </c>
      <c r="E159" s="36">
        <f>SUMIFS(СВЦЭМ!$D$33:$D$776,СВЦЭМ!$A$33:$A$776,$A159,СВЦЭМ!$B$33:$B$776,E$155)+'СЕТ СН'!$I$14+СВЦЭМ!$D$10+'СЕТ СН'!$I$6-'СЕТ СН'!$I$26</f>
        <v>1618.8731999500001</v>
      </c>
      <c r="F159" s="36">
        <f>SUMIFS(СВЦЭМ!$D$33:$D$776,СВЦЭМ!$A$33:$A$776,$A159,СВЦЭМ!$B$33:$B$776,F$155)+'СЕТ СН'!$I$14+СВЦЭМ!$D$10+'СЕТ СН'!$I$6-'СЕТ СН'!$I$26</f>
        <v>1625.3307547099998</v>
      </c>
      <c r="G159" s="36">
        <f>SUMIFS(СВЦЭМ!$D$33:$D$776,СВЦЭМ!$A$33:$A$776,$A159,СВЦЭМ!$B$33:$B$776,G$155)+'СЕТ СН'!$I$14+СВЦЭМ!$D$10+'СЕТ СН'!$I$6-'СЕТ СН'!$I$26</f>
        <v>1618.7916453299999</v>
      </c>
      <c r="H159" s="36">
        <f>SUMIFS(СВЦЭМ!$D$33:$D$776,СВЦЭМ!$A$33:$A$776,$A159,СВЦЭМ!$B$33:$B$776,H$155)+'СЕТ СН'!$I$14+СВЦЭМ!$D$10+'СЕТ СН'!$I$6-'СЕТ СН'!$I$26</f>
        <v>1576.3183170500001</v>
      </c>
      <c r="I159" s="36">
        <f>SUMIFS(СВЦЭМ!$D$33:$D$776,СВЦЭМ!$A$33:$A$776,$A159,СВЦЭМ!$B$33:$B$776,I$155)+'СЕТ СН'!$I$14+СВЦЭМ!$D$10+'СЕТ СН'!$I$6-'СЕТ СН'!$I$26</f>
        <v>1569.89786843</v>
      </c>
      <c r="J159" s="36">
        <f>SUMIFS(СВЦЭМ!$D$33:$D$776,СВЦЭМ!$A$33:$A$776,$A159,СВЦЭМ!$B$33:$B$776,J$155)+'СЕТ СН'!$I$14+СВЦЭМ!$D$10+'СЕТ СН'!$I$6-'СЕТ СН'!$I$26</f>
        <v>1525.2325290200001</v>
      </c>
      <c r="K159" s="36">
        <f>SUMIFS(СВЦЭМ!$D$33:$D$776,СВЦЭМ!$A$33:$A$776,$A159,СВЦЭМ!$B$33:$B$776,K$155)+'СЕТ СН'!$I$14+СВЦЭМ!$D$10+'СЕТ СН'!$I$6-'СЕТ СН'!$I$26</f>
        <v>1496.7574798000001</v>
      </c>
      <c r="L159" s="36">
        <f>SUMIFS(СВЦЭМ!$D$33:$D$776,СВЦЭМ!$A$33:$A$776,$A159,СВЦЭМ!$B$33:$B$776,L$155)+'СЕТ СН'!$I$14+СВЦЭМ!$D$10+'СЕТ СН'!$I$6-'СЕТ СН'!$I$26</f>
        <v>1491.4615753200001</v>
      </c>
      <c r="M159" s="36">
        <f>SUMIFS(СВЦЭМ!$D$33:$D$776,СВЦЭМ!$A$33:$A$776,$A159,СВЦЭМ!$B$33:$B$776,M$155)+'СЕТ СН'!$I$14+СВЦЭМ!$D$10+'СЕТ СН'!$I$6-'СЕТ СН'!$I$26</f>
        <v>1417.25305478</v>
      </c>
      <c r="N159" s="36">
        <f>SUMIFS(СВЦЭМ!$D$33:$D$776,СВЦЭМ!$A$33:$A$776,$A159,СВЦЭМ!$B$33:$B$776,N$155)+'СЕТ СН'!$I$14+СВЦЭМ!$D$10+'СЕТ СН'!$I$6-'СЕТ СН'!$I$26</f>
        <v>1364.0886098999999</v>
      </c>
      <c r="O159" s="36">
        <f>SUMIFS(СВЦЭМ!$D$33:$D$776,СВЦЭМ!$A$33:$A$776,$A159,СВЦЭМ!$B$33:$B$776,O$155)+'СЕТ СН'!$I$14+СВЦЭМ!$D$10+'СЕТ СН'!$I$6-'СЕТ СН'!$I$26</f>
        <v>1341.47845723</v>
      </c>
      <c r="P159" s="36">
        <f>SUMIFS(СВЦЭМ!$D$33:$D$776,СВЦЭМ!$A$33:$A$776,$A159,СВЦЭМ!$B$33:$B$776,P$155)+'СЕТ СН'!$I$14+СВЦЭМ!$D$10+'СЕТ СН'!$I$6-'СЕТ СН'!$I$26</f>
        <v>1337.4812284099999</v>
      </c>
      <c r="Q159" s="36">
        <f>SUMIFS(СВЦЭМ!$D$33:$D$776,СВЦЭМ!$A$33:$A$776,$A159,СВЦЭМ!$B$33:$B$776,Q$155)+'СЕТ СН'!$I$14+СВЦЭМ!$D$10+'СЕТ СН'!$I$6-'СЕТ СН'!$I$26</f>
        <v>1336.91809371</v>
      </c>
      <c r="R159" s="36">
        <f>SUMIFS(СВЦЭМ!$D$33:$D$776,СВЦЭМ!$A$33:$A$776,$A159,СВЦЭМ!$B$33:$B$776,R$155)+'СЕТ СН'!$I$14+СВЦЭМ!$D$10+'СЕТ СН'!$I$6-'СЕТ СН'!$I$26</f>
        <v>1334.44925418</v>
      </c>
      <c r="S159" s="36">
        <f>SUMIFS(СВЦЭМ!$D$33:$D$776,СВЦЭМ!$A$33:$A$776,$A159,СВЦЭМ!$B$33:$B$776,S$155)+'СЕТ СН'!$I$14+СВЦЭМ!$D$10+'СЕТ СН'!$I$6-'СЕТ СН'!$I$26</f>
        <v>1355.4827915800001</v>
      </c>
      <c r="T159" s="36">
        <f>SUMIFS(СВЦЭМ!$D$33:$D$776,СВЦЭМ!$A$33:$A$776,$A159,СВЦЭМ!$B$33:$B$776,T$155)+'СЕТ СН'!$I$14+СВЦЭМ!$D$10+'СЕТ СН'!$I$6-'СЕТ СН'!$I$26</f>
        <v>1349.9550672999999</v>
      </c>
      <c r="U159" s="36">
        <f>SUMIFS(СВЦЭМ!$D$33:$D$776,СВЦЭМ!$A$33:$A$776,$A159,СВЦЭМ!$B$33:$B$776,U$155)+'СЕТ СН'!$I$14+СВЦЭМ!$D$10+'СЕТ СН'!$I$6-'СЕТ СН'!$I$26</f>
        <v>1350.0048763099999</v>
      </c>
      <c r="V159" s="36">
        <f>SUMIFS(СВЦЭМ!$D$33:$D$776,СВЦЭМ!$A$33:$A$776,$A159,СВЦЭМ!$B$33:$B$776,V$155)+'СЕТ СН'!$I$14+СВЦЭМ!$D$10+'СЕТ СН'!$I$6-'СЕТ СН'!$I$26</f>
        <v>1349.3517087499999</v>
      </c>
      <c r="W159" s="36">
        <f>SUMIFS(СВЦЭМ!$D$33:$D$776,СВЦЭМ!$A$33:$A$776,$A159,СВЦЭМ!$B$33:$B$776,W$155)+'СЕТ СН'!$I$14+СВЦЭМ!$D$10+'СЕТ СН'!$I$6-'СЕТ СН'!$I$26</f>
        <v>1351.0107007500001</v>
      </c>
      <c r="X159" s="36">
        <f>SUMIFS(СВЦЭМ!$D$33:$D$776,СВЦЭМ!$A$33:$A$776,$A159,СВЦЭМ!$B$33:$B$776,X$155)+'СЕТ СН'!$I$14+СВЦЭМ!$D$10+'СЕТ СН'!$I$6-'СЕТ СН'!$I$26</f>
        <v>1375.0511498599999</v>
      </c>
      <c r="Y159" s="36">
        <f>SUMIFS(СВЦЭМ!$D$33:$D$776,СВЦЭМ!$A$33:$A$776,$A159,СВЦЭМ!$B$33:$B$776,Y$155)+'СЕТ СН'!$I$14+СВЦЭМ!$D$10+'СЕТ СН'!$I$6-'СЕТ СН'!$I$26</f>
        <v>1456.8338690199998</v>
      </c>
    </row>
    <row r="160" spans="1:27" ht="15.75" x14ac:dyDescent="0.2">
      <c r="A160" s="35">
        <f t="shared" si="4"/>
        <v>44048</v>
      </c>
      <c r="B160" s="36">
        <f>SUMIFS(СВЦЭМ!$D$33:$D$776,СВЦЭМ!$A$33:$A$776,$A160,СВЦЭМ!$B$33:$B$776,B$155)+'СЕТ СН'!$I$14+СВЦЭМ!$D$10+'СЕТ СН'!$I$6-'СЕТ СН'!$I$26</f>
        <v>1522.4134331499999</v>
      </c>
      <c r="C160" s="36">
        <f>SUMIFS(СВЦЭМ!$D$33:$D$776,СВЦЭМ!$A$33:$A$776,$A160,СВЦЭМ!$B$33:$B$776,C$155)+'СЕТ СН'!$I$14+СВЦЭМ!$D$10+'СЕТ СН'!$I$6-'СЕТ СН'!$I$26</f>
        <v>1594.0823219700001</v>
      </c>
      <c r="D160" s="36">
        <f>SUMIFS(СВЦЭМ!$D$33:$D$776,СВЦЭМ!$A$33:$A$776,$A160,СВЦЭМ!$B$33:$B$776,D$155)+'СЕТ СН'!$I$14+СВЦЭМ!$D$10+'СЕТ СН'!$I$6-'СЕТ СН'!$I$26</f>
        <v>1608.56395948</v>
      </c>
      <c r="E160" s="36">
        <f>SUMIFS(СВЦЭМ!$D$33:$D$776,СВЦЭМ!$A$33:$A$776,$A160,СВЦЭМ!$B$33:$B$776,E$155)+'СЕТ СН'!$I$14+СВЦЭМ!$D$10+'СЕТ СН'!$I$6-'СЕТ СН'!$I$26</f>
        <v>1619.00293713</v>
      </c>
      <c r="F160" s="36">
        <f>SUMIFS(СВЦЭМ!$D$33:$D$776,СВЦЭМ!$A$33:$A$776,$A160,СВЦЭМ!$B$33:$B$776,F$155)+'СЕТ СН'!$I$14+СВЦЭМ!$D$10+'СЕТ СН'!$I$6-'СЕТ СН'!$I$26</f>
        <v>1617.1059494400001</v>
      </c>
      <c r="G160" s="36">
        <f>SUMIFS(СВЦЭМ!$D$33:$D$776,СВЦЭМ!$A$33:$A$776,$A160,СВЦЭМ!$B$33:$B$776,G$155)+'СЕТ СН'!$I$14+СВЦЭМ!$D$10+'СЕТ СН'!$I$6-'СЕТ СН'!$I$26</f>
        <v>1630.2795733299999</v>
      </c>
      <c r="H160" s="36">
        <f>SUMIFS(СВЦЭМ!$D$33:$D$776,СВЦЭМ!$A$33:$A$776,$A160,СВЦЭМ!$B$33:$B$776,H$155)+'СЕТ СН'!$I$14+СВЦЭМ!$D$10+'СЕТ СН'!$I$6-'СЕТ СН'!$I$26</f>
        <v>1608.1023452700001</v>
      </c>
      <c r="I160" s="36">
        <f>SUMIFS(СВЦЭМ!$D$33:$D$776,СВЦЭМ!$A$33:$A$776,$A160,СВЦЭМ!$B$33:$B$776,I$155)+'СЕТ СН'!$I$14+СВЦЭМ!$D$10+'СЕТ СН'!$I$6-'СЕТ СН'!$I$26</f>
        <v>1574.3553461900001</v>
      </c>
      <c r="J160" s="36">
        <f>SUMIFS(СВЦЭМ!$D$33:$D$776,СВЦЭМ!$A$33:$A$776,$A160,СВЦЭМ!$B$33:$B$776,J$155)+'СЕТ СН'!$I$14+СВЦЭМ!$D$10+'СЕТ СН'!$I$6-'СЕТ СН'!$I$26</f>
        <v>1524.4955960299999</v>
      </c>
      <c r="K160" s="36">
        <f>SUMIFS(СВЦЭМ!$D$33:$D$776,СВЦЭМ!$A$33:$A$776,$A160,СВЦЭМ!$B$33:$B$776,K$155)+'СЕТ СН'!$I$14+СВЦЭМ!$D$10+'СЕТ СН'!$I$6-'СЕТ СН'!$I$26</f>
        <v>1533.3365338899998</v>
      </c>
      <c r="L160" s="36">
        <f>SUMIFS(СВЦЭМ!$D$33:$D$776,СВЦЭМ!$A$33:$A$776,$A160,СВЦЭМ!$B$33:$B$776,L$155)+'СЕТ СН'!$I$14+СВЦЭМ!$D$10+'СЕТ СН'!$I$6-'СЕТ СН'!$I$26</f>
        <v>1484.0319309000001</v>
      </c>
      <c r="M160" s="36">
        <f>SUMIFS(СВЦЭМ!$D$33:$D$776,СВЦЭМ!$A$33:$A$776,$A160,СВЦЭМ!$B$33:$B$776,M$155)+'СЕТ СН'!$I$14+СВЦЭМ!$D$10+'СЕТ СН'!$I$6-'СЕТ СН'!$I$26</f>
        <v>1416.0824049399998</v>
      </c>
      <c r="N160" s="36">
        <f>SUMIFS(СВЦЭМ!$D$33:$D$776,СВЦЭМ!$A$33:$A$776,$A160,СВЦЭМ!$B$33:$B$776,N$155)+'СЕТ СН'!$I$14+СВЦЭМ!$D$10+'СЕТ СН'!$I$6-'СЕТ СН'!$I$26</f>
        <v>1367.0470441299999</v>
      </c>
      <c r="O160" s="36">
        <f>SUMIFS(СВЦЭМ!$D$33:$D$776,СВЦЭМ!$A$33:$A$776,$A160,СВЦЭМ!$B$33:$B$776,O$155)+'СЕТ СН'!$I$14+СВЦЭМ!$D$10+'СЕТ СН'!$I$6-'СЕТ СН'!$I$26</f>
        <v>1336.84511589</v>
      </c>
      <c r="P160" s="36">
        <f>SUMIFS(СВЦЭМ!$D$33:$D$776,СВЦЭМ!$A$33:$A$776,$A160,СВЦЭМ!$B$33:$B$776,P$155)+'СЕТ СН'!$I$14+СВЦЭМ!$D$10+'СЕТ СН'!$I$6-'СЕТ СН'!$I$26</f>
        <v>1344.1700497500001</v>
      </c>
      <c r="Q160" s="36">
        <f>SUMIFS(СВЦЭМ!$D$33:$D$776,СВЦЭМ!$A$33:$A$776,$A160,СВЦЭМ!$B$33:$B$776,Q$155)+'СЕТ СН'!$I$14+СВЦЭМ!$D$10+'СЕТ СН'!$I$6-'СЕТ СН'!$I$26</f>
        <v>1344.6622861400001</v>
      </c>
      <c r="R160" s="36">
        <f>SUMIFS(СВЦЭМ!$D$33:$D$776,СВЦЭМ!$A$33:$A$776,$A160,СВЦЭМ!$B$33:$B$776,R$155)+'СЕТ СН'!$I$14+СВЦЭМ!$D$10+'СЕТ СН'!$I$6-'СЕТ СН'!$I$26</f>
        <v>1339.40802418</v>
      </c>
      <c r="S160" s="36">
        <f>SUMIFS(СВЦЭМ!$D$33:$D$776,СВЦЭМ!$A$33:$A$776,$A160,СВЦЭМ!$B$33:$B$776,S$155)+'СЕТ СН'!$I$14+СВЦЭМ!$D$10+'СЕТ СН'!$I$6-'СЕТ СН'!$I$26</f>
        <v>1340.6127883899999</v>
      </c>
      <c r="T160" s="36">
        <f>SUMIFS(СВЦЭМ!$D$33:$D$776,СВЦЭМ!$A$33:$A$776,$A160,СВЦЭМ!$B$33:$B$776,T$155)+'СЕТ СН'!$I$14+СВЦЭМ!$D$10+'СЕТ СН'!$I$6-'СЕТ СН'!$I$26</f>
        <v>1358.5362279999999</v>
      </c>
      <c r="U160" s="36">
        <f>SUMIFS(СВЦЭМ!$D$33:$D$776,СВЦЭМ!$A$33:$A$776,$A160,СВЦЭМ!$B$33:$B$776,U$155)+'СЕТ СН'!$I$14+СВЦЭМ!$D$10+'СЕТ СН'!$I$6-'СЕТ СН'!$I$26</f>
        <v>1364.9958398700001</v>
      </c>
      <c r="V160" s="36">
        <f>SUMIFS(СВЦЭМ!$D$33:$D$776,СВЦЭМ!$A$33:$A$776,$A160,СВЦЭМ!$B$33:$B$776,V$155)+'СЕТ СН'!$I$14+СВЦЭМ!$D$10+'СЕТ СН'!$I$6-'СЕТ СН'!$I$26</f>
        <v>1346.92837833</v>
      </c>
      <c r="W160" s="36">
        <f>SUMIFS(СВЦЭМ!$D$33:$D$776,СВЦЭМ!$A$33:$A$776,$A160,СВЦЭМ!$B$33:$B$776,W$155)+'СЕТ СН'!$I$14+СВЦЭМ!$D$10+'СЕТ СН'!$I$6-'СЕТ СН'!$I$26</f>
        <v>1345.4012688799999</v>
      </c>
      <c r="X160" s="36">
        <f>SUMIFS(СВЦЭМ!$D$33:$D$776,СВЦЭМ!$A$33:$A$776,$A160,СВЦЭМ!$B$33:$B$776,X$155)+'СЕТ СН'!$I$14+СВЦЭМ!$D$10+'СЕТ СН'!$I$6-'СЕТ СН'!$I$26</f>
        <v>1364.7929008000001</v>
      </c>
      <c r="Y160" s="36">
        <f>SUMIFS(СВЦЭМ!$D$33:$D$776,СВЦЭМ!$A$33:$A$776,$A160,СВЦЭМ!$B$33:$B$776,Y$155)+'СЕТ СН'!$I$14+СВЦЭМ!$D$10+'СЕТ СН'!$I$6-'СЕТ СН'!$I$26</f>
        <v>1470.5509942899998</v>
      </c>
    </row>
    <row r="161" spans="1:25" ht="15.75" x14ac:dyDescent="0.2">
      <c r="A161" s="35">
        <f t="shared" si="4"/>
        <v>44049</v>
      </c>
      <c r="B161" s="36">
        <f>SUMIFS(СВЦЭМ!$D$33:$D$776,СВЦЭМ!$A$33:$A$776,$A161,СВЦЭМ!$B$33:$B$776,B$155)+'СЕТ СН'!$I$14+СВЦЭМ!$D$10+'СЕТ СН'!$I$6-'СЕТ СН'!$I$26</f>
        <v>1573.3816611</v>
      </c>
      <c r="C161" s="36">
        <f>SUMIFS(СВЦЭМ!$D$33:$D$776,СВЦЭМ!$A$33:$A$776,$A161,СВЦЭМ!$B$33:$B$776,C$155)+'СЕТ СН'!$I$14+СВЦЭМ!$D$10+'СЕТ СН'!$I$6-'СЕТ СН'!$I$26</f>
        <v>1624.6185563700001</v>
      </c>
      <c r="D161" s="36">
        <f>SUMIFS(СВЦЭМ!$D$33:$D$776,СВЦЭМ!$A$33:$A$776,$A161,СВЦЭМ!$B$33:$B$776,D$155)+'СЕТ СН'!$I$14+СВЦЭМ!$D$10+'СЕТ СН'!$I$6-'СЕТ СН'!$I$26</f>
        <v>1646.02608083</v>
      </c>
      <c r="E161" s="36">
        <f>SUMIFS(СВЦЭМ!$D$33:$D$776,СВЦЭМ!$A$33:$A$776,$A161,СВЦЭМ!$B$33:$B$776,E$155)+'СЕТ СН'!$I$14+СВЦЭМ!$D$10+'СЕТ СН'!$I$6-'СЕТ СН'!$I$26</f>
        <v>1640.9275569500001</v>
      </c>
      <c r="F161" s="36">
        <f>SUMIFS(СВЦЭМ!$D$33:$D$776,СВЦЭМ!$A$33:$A$776,$A161,СВЦЭМ!$B$33:$B$776,F$155)+'СЕТ СН'!$I$14+СВЦЭМ!$D$10+'СЕТ СН'!$I$6-'СЕТ СН'!$I$26</f>
        <v>1631.7413033299999</v>
      </c>
      <c r="G161" s="36">
        <f>SUMIFS(СВЦЭМ!$D$33:$D$776,СВЦЭМ!$A$33:$A$776,$A161,СВЦЭМ!$B$33:$B$776,G$155)+'СЕТ СН'!$I$14+СВЦЭМ!$D$10+'СЕТ СН'!$I$6-'СЕТ СН'!$I$26</f>
        <v>1640.1837455899999</v>
      </c>
      <c r="H161" s="36">
        <f>SUMIFS(СВЦЭМ!$D$33:$D$776,СВЦЭМ!$A$33:$A$776,$A161,СВЦЭМ!$B$33:$B$776,H$155)+'СЕТ СН'!$I$14+СВЦЭМ!$D$10+'СЕТ СН'!$I$6-'СЕТ СН'!$I$26</f>
        <v>1637.9020738199999</v>
      </c>
      <c r="I161" s="36">
        <f>SUMIFS(СВЦЭМ!$D$33:$D$776,СВЦЭМ!$A$33:$A$776,$A161,СВЦЭМ!$B$33:$B$776,I$155)+'СЕТ СН'!$I$14+СВЦЭМ!$D$10+'СЕТ СН'!$I$6-'СЕТ СН'!$I$26</f>
        <v>1587.6673930900001</v>
      </c>
      <c r="J161" s="36">
        <f>SUMIFS(СВЦЭМ!$D$33:$D$776,СВЦЭМ!$A$33:$A$776,$A161,СВЦЭМ!$B$33:$B$776,J$155)+'СЕТ СН'!$I$14+СВЦЭМ!$D$10+'СЕТ СН'!$I$6-'СЕТ СН'!$I$26</f>
        <v>1529.2554412499999</v>
      </c>
      <c r="K161" s="36">
        <f>SUMIFS(СВЦЭМ!$D$33:$D$776,СВЦЭМ!$A$33:$A$776,$A161,СВЦЭМ!$B$33:$B$776,K$155)+'СЕТ СН'!$I$14+СВЦЭМ!$D$10+'СЕТ СН'!$I$6-'СЕТ СН'!$I$26</f>
        <v>1495.4911413599998</v>
      </c>
      <c r="L161" s="36">
        <f>SUMIFS(СВЦЭМ!$D$33:$D$776,СВЦЭМ!$A$33:$A$776,$A161,СВЦЭМ!$B$33:$B$776,L$155)+'СЕТ СН'!$I$14+СВЦЭМ!$D$10+'СЕТ СН'!$I$6-'СЕТ СН'!$I$26</f>
        <v>1481.62237366</v>
      </c>
      <c r="M161" s="36">
        <f>SUMIFS(СВЦЭМ!$D$33:$D$776,СВЦЭМ!$A$33:$A$776,$A161,СВЦЭМ!$B$33:$B$776,M$155)+'СЕТ СН'!$I$14+СВЦЭМ!$D$10+'СЕТ СН'!$I$6-'СЕТ СН'!$I$26</f>
        <v>1408.4746906199998</v>
      </c>
      <c r="N161" s="36">
        <f>SUMIFS(СВЦЭМ!$D$33:$D$776,СВЦЭМ!$A$33:$A$776,$A161,СВЦЭМ!$B$33:$B$776,N$155)+'СЕТ СН'!$I$14+СВЦЭМ!$D$10+'СЕТ СН'!$I$6-'СЕТ СН'!$I$26</f>
        <v>1348.43477889</v>
      </c>
      <c r="O161" s="36">
        <f>SUMIFS(СВЦЭМ!$D$33:$D$776,СВЦЭМ!$A$33:$A$776,$A161,СВЦЭМ!$B$33:$B$776,O$155)+'СЕТ СН'!$I$14+СВЦЭМ!$D$10+'СЕТ СН'!$I$6-'СЕТ СН'!$I$26</f>
        <v>1321.9992315999998</v>
      </c>
      <c r="P161" s="36">
        <f>SUMIFS(СВЦЭМ!$D$33:$D$776,СВЦЭМ!$A$33:$A$776,$A161,СВЦЭМ!$B$33:$B$776,P$155)+'СЕТ СН'!$I$14+СВЦЭМ!$D$10+'СЕТ СН'!$I$6-'СЕТ СН'!$I$26</f>
        <v>1326.5730431100001</v>
      </c>
      <c r="Q161" s="36">
        <f>SUMIFS(СВЦЭМ!$D$33:$D$776,СВЦЭМ!$A$33:$A$776,$A161,СВЦЭМ!$B$33:$B$776,Q$155)+'СЕТ СН'!$I$14+СВЦЭМ!$D$10+'СЕТ СН'!$I$6-'СЕТ СН'!$I$26</f>
        <v>1328.4204484900001</v>
      </c>
      <c r="R161" s="36">
        <f>SUMIFS(СВЦЭМ!$D$33:$D$776,СВЦЭМ!$A$33:$A$776,$A161,СВЦЭМ!$B$33:$B$776,R$155)+'СЕТ СН'!$I$14+СВЦЭМ!$D$10+'СЕТ СН'!$I$6-'СЕТ СН'!$I$26</f>
        <v>1331.3175661800001</v>
      </c>
      <c r="S161" s="36">
        <f>SUMIFS(СВЦЭМ!$D$33:$D$776,СВЦЭМ!$A$33:$A$776,$A161,СВЦЭМ!$B$33:$B$776,S$155)+'СЕТ СН'!$I$14+СВЦЭМ!$D$10+'СЕТ СН'!$I$6-'СЕТ СН'!$I$26</f>
        <v>1333.1973564</v>
      </c>
      <c r="T161" s="36">
        <f>SUMIFS(СВЦЭМ!$D$33:$D$776,СВЦЭМ!$A$33:$A$776,$A161,СВЦЭМ!$B$33:$B$776,T$155)+'СЕТ СН'!$I$14+СВЦЭМ!$D$10+'СЕТ СН'!$I$6-'СЕТ СН'!$I$26</f>
        <v>1327.6110443299999</v>
      </c>
      <c r="U161" s="36">
        <f>SUMIFS(СВЦЭМ!$D$33:$D$776,СВЦЭМ!$A$33:$A$776,$A161,СВЦЭМ!$B$33:$B$776,U$155)+'СЕТ СН'!$I$14+СВЦЭМ!$D$10+'СЕТ СН'!$I$6-'СЕТ СН'!$I$26</f>
        <v>1324.1232406300001</v>
      </c>
      <c r="V161" s="36">
        <f>SUMIFS(СВЦЭМ!$D$33:$D$776,СВЦЭМ!$A$33:$A$776,$A161,СВЦЭМ!$B$33:$B$776,V$155)+'СЕТ СН'!$I$14+СВЦЭМ!$D$10+'СЕТ СН'!$I$6-'СЕТ СН'!$I$26</f>
        <v>1331.6338747</v>
      </c>
      <c r="W161" s="36">
        <f>SUMIFS(СВЦЭМ!$D$33:$D$776,СВЦЭМ!$A$33:$A$776,$A161,СВЦЭМ!$B$33:$B$776,W$155)+'СЕТ СН'!$I$14+СВЦЭМ!$D$10+'СЕТ СН'!$I$6-'СЕТ СН'!$I$26</f>
        <v>1324.5936141699999</v>
      </c>
      <c r="X161" s="36">
        <f>SUMIFS(СВЦЭМ!$D$33:$D$776,СВЦЭМ!$A$33:$A$776,$A161,СВЦЭМ!$B$33:$B$776,X$155)+'СЕТ СН'!$I$14+СВЦЭМ!$D$10+'СЕТ СН'!$I$6-'СЕТ СН'!$I$26</f>
        <v>1366.60598147</v>
      </c>
      <c r="Y161" s="36">
        <f>SUMIFS(СВЦЭМ!$D$33:$D$776,СВЦЭМ!$A$33:$A$776,$A161,СВЦЭМ!$B$33:$B$776,Y$155)+'СЕТ СН'!$I$14+СВЦЭМ!$D$10+'СЕТ СН'!$I$6-'СЕТ СН'!$I$26</f>
        <v>1466.8592980999999</v>
      </c>
    </row>
    <row r="162" spans="1:25" ht="15.75" x14ac:dyDescent="0.2">
      <c r="A162" s="35">
        <f t="shared" si="4"/>
        <v>44050</v>
      </c>
      <c r="B162" s="36">
        <f>SUMIFS(СВЦЭМ!$D$33:$D$776,СВЦЭМ!$A$33:$A$776,$A162,СВЦЭМ!$B$33:$B$776,B$155)+'СЕТ СН'!$I$14+СВЦЭМ!$D$10+'СЕТ СН'!$I$6-'СЕТ СН'!$I$26</f>
        <v>1514.3181923299999</v>
      </c>
      <c r="C162" s="36">
        <f>SUMIFS(СВЦЭМ!$D$33:$D$776,СВЦЭМ!$A$33:$A$776,$A162,СВЦЭМ!$B$33:$B$776,C$155)+'СЕТ СН'!$I$14+СВЦЭМ!$D$10+'СЕТ СН'!$I$6-'СЕТ СН'!$I$26</f>
        <v>1561.2728465</v>
      </c>
      <c r="D162" s="36">
        <f>SUMIFS(СВЦЭМ!$D$33:$D$776,СВЦЭМ!$A$33:$A$776,$A162,СВЦЭМ!$B$33:$B$776,D$155)+'СЕТ СН'!$I$14+СВЦЭМ!$D$10+'СЕТ СН'!$I$6-'СЕТ СН'!$I$26</f>
        <v>1574.2971037500001</v>
      </c>
      <c r="E162" s="36">
        <f>SUMIFS(СВЦЭМ!$D$33:$D$776,СВЦЭМ!$A$33:$A$776,$A162,СВЦЭМ!$B$33:$B$776,E$155)+'СЕТ СН'!$I$14+СВЦЭМ!$D$10+'СЕТ СН'!$I$6-'СЕТ СН'!$I$26</f>
        <v>1601.1968621699998</v>
      </c>
      <c r="F162" s="36">
        <f>SUMIFS(СВЦЭМ!$D$33:$D$776,СВЦЭМ!$A$33:$A$776,$A162,СВЦЭМ!$B$33:$B$776,F$155)+'СЕТ СН'!$I$14+СВЦЭМ!$D$10+'СЕТ СН'!$I$6-'СЕТ СН'!$I$26</f>
        <v>1607.64094045</v>
      </c>
      <c r="G162" s="36">
        <f>SUMIFS(СВЦЭМ!$D$33:$D$776,СВЦЭМ!$A$33:$A$776,$A162,СВЦЭМ!$B$33:$B$776,G$155)+'СЕТ СН'!$I$14+СВЦЭМ!$D$10+'СЕТ СН'!$I$6-'СЕТ СН'!$I$26</f>
        <v>1598.90593315</v>
      </c>
      <c r="H162" s="36">
        <f>SUMIFS(СВЦЭМ!$D$33:$D$776,СВЦЭМ!$A$33:$A$776,$A162,СВЦЭМ!$B$33:$B$776,H$155)+'СЕТ СН'!$I$14+СВЦЭМ!$D$10+'СЕТ СН'!$I$6-'СЕТ СН'!$I$26</f>
        <v>1566.4723875899999</v>
      </c>
      <c r="I162" s="36">
        <f>SUMIFS(СВЦЭМ!$D$33:$D$776,СВЦЭМ!$A$33:$A$776,$A162,СВЦЭМ!$B$33:$B$776,I$155)+'СЕТ СН'!$I$14+СВЦЭМ!$D$10+'СЕТ СН'!$I$6-'СЕТ СН'!$I$26</f>
        <v>1540.1993286500001</v>
      </c>
      <c r="J162" s="36">
        <f>SUMIFS(СВЦЭМ!$D$33:$D$776,СВЦЭМ!$A$33:$A$776,$A162,СВЦЭМ!$B$33:$B$776,J$155)+'СЕТ СН'!$I$14+СВЦЭМ!$D$10+'СЕТ СН'!$I$6-'СЕТ СН'!$I$26</f>
        <v>1508.3697920499999</v>
      </c>
      <c r="K162" s="36">
        <f>SUMIFS(СВЦЭМ!$D$33:$D$776,СВЦЭМ!$A$33:$A$776,$A162,СВЦЭМ!$B$33:$B$776,K$155)+'СЕТ СН'!$I$14+СВЦЭМ!$D$10+'СЕТ СН'!$I$6-'СЕТ СН'!$I$26</f>
        <v>1512.3480560399998</v>
      </c>
      <c r="L162" s="36">
        <f>SUMIFS(СВЦЭМ!$D$33:$D$776,СВЦЭМ!$A$33:$A$776,$A162,СВЦЭМ!$B$33:$B$776,L$155)+'СЕТ СН'!$I$14+СВЦЭМ!$D$10+'СЕТ СН'!$I$6-'СЕТ СН'!$I$26</f>
        <v>1486.72173931</v>
      </c>
      <c r="M162" s="36">
        <f>SUMIFS(СВЦЭМ!$D$33:$D$776,СВЦЭМ!$A$33:$A$776,$A162,СВЦЭМ!$B$33:$B$776,M$155)+'СЕТ СН'!$I$14+СВЦЭМ!$D$10+'СЕТ СН'!$I$6-'СЕТ СН'!$I$26</f>
        <v>1451.9646330999999</v>
      </c>
      <c r="N162" s="36">
        <f>SUMIFS(СВЦЭМ!$D$33:$D$776,СВЦЭМ!$A$33:$A$776,$A162,СВЦЭМ!$B$33:$B$776,N$155)+'СЕТ СН'!$I$14+СВЦЭМ!$D$10+'СЕТ СН'!$I$6-'СЕТ СН'!$I$26</f>
        <v>1399.4621968299998</v>
      </c>
      <c r="O162" s="36">
        <f>SUMIFS(СВЦЭМ!$D$33:$D$776,СВЦЭМ!$A$33:$A$776,$A162,СВЦЭМ!$B$33:$B$776,O$155)+'СЕТ СН'!$I$14+СВЦЭМ!$D$10+'СЕТ СН'!$I$6-'СЕТ СН'!$I$26</f>
        <v>1368.2901661400001</v>
      </c>
      <c r="P162" s="36">
        <f>SUMIFS(СВЦЭМ!$D$33:$D$776,СВЦЭМ!$A$33:$A$776,$A162,СВЦЭМ!$B$33:$B$776,P$155)+'СЕТ СН'!$I$14+СВЦЭМ!$D$10+'СЕТ СН'!$I$6-'СЕТ СН'!$I$26</f>
        <v>1372.4048395300001</v>
      </c>
      <c r="Q162" s="36">
        <f>SUMIFS(СВЦЭМ!$D$33:$D$776,СВЦЭМ!$A$33:$A$776,$A162,СВЦЭМ!$B$33:$B$776,Q$155)+'СЕТ СН'!$I$14+СВЦЭМ!$D$10+'СЕТ СН'!$I$6-'СЕТ СН'!$I$26</f>
        <v>1374.73491732</v>
      </c>
      <c r="R162" s="36">
        <f>SUMIFS(СВЦЭМ!$D$33:$D$776,СВЦЭМ!$A$33:$A$776,$A162,СВЦЭМ!$B$33:$B$776,R$155)+'СЕТ СН'!$I$14+СВЦЭМ!$D$10+'СЕТ СН'!$I$6-'СЕТ СН'!$I$26</f>
        <v>1384.1368044000001</v>
      </c>
      <c r="S162" s="36">
        <f>SUMIFS(СВЦЭМ!$D$33:$D$776,СВЦЭМ!$A$33:$A$776,$A162,СВЦЭМ!$B$33:$B$776,S$155)+'СЕТ СН'!$I$14+СВЦЭМ!$D$10+'СЕТ СН'!$I$6-'СЕТ СН'!$I$26</f>
        <v>1385.9457219000001</v>
      </c>
      <c r="T162" s="36">
        <f>SUMIFS(СВЦЭМ!$D$33:$D$776,СВЦЭМ!$A$33:$A$776,$A162,СВЦЭМ!$B$33:$B$776,T$155)+'СЕТ СН'!$I$14+СВЦЭМ!$D$10+'СЕТ СН'!$I$6-'СЕТ СН'!$I$26</f>
        <v>1373.87832035</v>
      </c>
      <c r="U162" s="36">
        <f>SUMIFS(СВЦЭМ!$D$33:$D$776,СВЦЭМ!$A$33:$A$776,$A162,СВЦЭМ!$B$33:$B$776,U$155)+'СЕТ СН'!$I$14+СВЦЭМ!$D$10+'СЕТ СН'!$I$6-'СЕТ СН'!$I$26</f>
        <v>1384.75863327</v>
      </c>
      <c r="V162" s="36">
        <f>SUMIFS(СВЦЭМ!$D$33:$D$776,СВЦЭМ!$A$33:$A$776,$A162,СВЦЭМ!$B$33:$B$776,V$155)+'СЕТ СН'!$I$14+СВЦЭМ!$D$10+'СЕТ СН'!$I$6-'СЕТ СН'!$I$26</f>
        <v>1401.6793044400001</v>
      </c>
      <c r="W162" s="36">
        <f>SUMIFS(СВЦЭМ!$D$33:$D$776,СВЦЭМ!$A$33:$A$776,$A162,СВЦЭМ!$B$33:$B$776,W$155)+'СЕТ СН'!$I$14+СВЦЭМ!$D$10+'СЕТ СН'!$I$6-'СЕТ СН'!$I$26</f>
        <v>1389.4215529799999</v>
      </c>
      <c r="X162" s="36">
        <f>SUMIFS(СВЦЭМ!$D$33:$D$776,СВЦЭМ!$A$33:$A$776,$A162,СВЦЭМ!$B$33:$B$776,X$155)+'СЕТ СН'!$I$14+СВЦЭМ!$D$10+'СЕТ СН'!$I$6-'СЕТ СН'!$I$26</f>
        <v>1420.59437108</v>
      </c>
      <c r="Y162" s="36">
        <f>SUMIFS(СВЦЭМ!$D$33:$D$776,СВЦЭМ!$A$33:$A$776,$A162,СВЦЭМ!$B$33:$B$776,Y$155)+'СЕТ СН'!$I$14+СВЦЭМ!$D$10+'СЕТ СН'!$I$6-'СЕТ СН'!$I$26</f>
        <v>1505.38346007</v>
      </c>
    </row>
    <row r="163" spans="1:25" ht="15.75" x14ac:dyDescent="0.2">
      <c r="A163" s="35">
        <f t="shared" si="4"/>
        <v>44051</v>
      </c>
      <c r="B163" s="36">
        <f>SUMIFS(СВЦЭМ!$D$33:$D$776,СВЦЭМ!$A$33:$A$776,$A163,СВЦЭМ!$B$33:$B$776,B$155)+'СЕТ СН'!$I$14+СВЦЭМ!$D$10+'СЕТ СН'!$I$6-'СЕТ СН'!$I$26</f>
        <v>1579.6604793699998</v>
      </c>
      <c r="C163" s="36">
        <f>SUMIFS(СВЦЭМ!$D$33:$D$776,СВЦЭМ!$A$33:$A$776,$A163,СВЦЭМ!$B$33:$B$776,C$155)+'СЕТ СН'!$I$14+СВЦЭМ!$D$10+'СЕТ СН'!$I$6-'СЕТ СН'!$I$26</f>
        <v>1602.5506748399998</v>
      </c>
      <c r="D163" s="36">
        <f>SUMIFS(СВЦЭМ!$D$33:$D$776,СВЦЭМ!$A$33:$A$776,$A163,СВЦЭМ!$B$33:$B$776,D$155)+'СЕТ СН'!$I$14+СВЦЭМ!$D$10+'СЕТ СН'!$I$6-'СЕТ СН'!$I$26</f>
        <v>1605.01096198</v>
      </c>
      <c r="E163" s="36">
        <f>SUMIFS(СВЦЭМ!$D$33:$D$776,СВЦЭМ!$A$33:$A$776,$A163,СВЦЭМ!$B$33:$B$776,E$155)+'СЕТ СН'!$I$14+СВЦЭМ!$D$10+'СЕТ СН'!$I$6-'СЕТ СН'!$I$26</f>
        <v>1624.8076618599998</v>
      </c>
      <c r="F163" s="36">
        <f>SUMIFS(СВЦЭМ!$D$33:$D$776,СВЦЭМ!$A$33:$A$776,$A163,СВЦЭМ!$B$33:$B$776,F$155)+'СЕТ СН'!$I$14+СВЦЭМ!$D$10+'СЕТ СН'!$I$6-'СЕТ СН'!$I$26</f>
        <v>1622.93834425</v>
      </c>
      <c r="G163" s="36">
        <f>SUMIFS(СВЦЭМ!$D$33:$D$776,СВЦЭМ!$A$33:$A$776,$A163,СВЦЭМ!$B$33:$B$776,G$155)+'СЕТ СН'!$I$14+СВЦЭМ!$D$10+'СЕТ СН'!$I$6-'СЕТ СН'!$I$26</f>
        <v>1623.10235102</v>
      </c>
      <c r="H163" s="36">
        <f>SUMIFS(СВЦЭМ!$D$33:$D$776,СВЦЭМ!$A$33:$A$776,$A163,СВЦЭМ!$B$33:$B$776,H$155)+'СЕТ СН'!$I$14+СВЦЭМ!$D$10+'СЕТ СН'!$I$6-'СЕТ СН'!$I$26</f>
        <v>1611.1796847099999</v>
      </c>
      <c r="I163" s="36">
        <f>SUMIFS(СВЦЭМ!$D$33:$D$776,СВЦЭМ!$A$33:$A$776,$A163,СВЦЭМ!$B$33:$B$776,I$155)+'СЕТ СН'!$I$14+СВЦЭМ!$D$10+'СЕТ СН'!$I$6-'СЕТ СН'!$I$26</f>
        <v>1575.8890934199999</v>
      </c>
      <c r="J163" s="36">
        <f>SUMIFS(СВЦЭМ!$D$33:$D$776,СВЦЭМ!$A$33:$A$776,$A163,СВЦЭМ!$B$33:$B$776,J$155)+'СЕТ СН'!$I$14+СВЦЭМ!$D$10+'СЕТ СН'!$I$6-'СЕТ СН'!$I$26</f>
        <v>1558.44565388</v>
      </c>
      <c r="K163" s="36">
        <f>SUMIFS(СВЦЭМ!$D$33:$D$776,СВЦЭМ!$A$33:$A$776,$A163,СВЦЭМ!$B$33:$B$776,K$155)+'СЕТ СН'!$I$14+СВЦЭМ!$D$10+'СЕТ СН'!$I$6-'СЕТ СН'!$I$26</f>
        <v>1539.3347907500001</v>
      </c>
      <c r="L163" s="36">
        <f>SUMIFS(СВЦЭМ!$D$33:$D$776,СВЦЭМ!$A$33:$A$776,$A163,СВЦЭМ!$B$33:$B$776,L$155)+'СЕТ СН'!$I$14+СВЦЭМ!$D$10+'СЕТ СН'!$I$6-'СЕТ СН'!$I$26</f>
        <v>1496.0620687000001</v>
      </c>
      <c r="M163" s="36">
        <f>SUMIFS(СВЦЭМ!$D$33:$D$776,СВЦЭМ!$A$33:$A$776,$A163,СВЦЭМ!$B$33:$B$776,M$155)+'СЕТ СН'!$I$14+СВЦЭМ!$D$10+'СЕТ СН'!$I$6-'СЕТ СН'!$I$26</f>
        <v>1403.30108989</v>
      </c>
      <c r="N163" s="36">
        <f>SUMIFS(СВЦЭМ!$D$33:$D$776,СВЦЭМ!$A$33:$A$776,$A163,СВЦЭМ!$B$33:$B$776,N$155)+'СЕТ СН'!$I$14+СВЦЭМ!$D$10+'СЕТ СН'!$I$6-'СЕТ СН'!$I$26</f>
        <v>1359.2097694199999</v>
      </c>
      <c r="O163" s="36">
        <f>SUMIFS(СВЦЭМ!$D$33:$D$776,СВЦЭМ!$A$33:$A$776,$A163,СВЦЭМ!$B$33:$B$776,O$155)+'СЕТ СН'!$I$14+СВЦЭМ!$D$10+'СЕТ СН'!$I$6-'СЕТ СН'!$I$26</f>
        <v>1342.0720046500001</v>
      </c>
      <c r="P163" s="36">
        <f>SUMIFS(СВЦЭМ!$D$33:$D$776,СВЦЭМ!$A$33:$A$776,$A163,СВЦЭМ!$B$33:$B$776,P$155)+'СЕТ СН'!$I$14+СВЦЭМ!$D$10+'СЕТ СН'!$I$6-'СЕТ СН'!$I$26</f>
        <v>1341.0633753500001</v>
      </c>
      <c r="Q163" s="36">
        <f>SUMIFS(СВЦЭМ!$D$33:$D$776,СВЦЭМ!$A$33:$A$776,$A163,СВЦЭМ!$B$33:$B$776,Q$155)+'СЕТ СН'!$I$14+СВЦЭМ!$D$10+'СЕТ СН'!$I$6-'СЕТ СН'!$I$26</f>
        <v>1352.2174718699998</v>
      </c>
      <c r="R163" s="36">
        <f>SUMIFS(СВЦЭМ!$D$33:$D$776,СВЦЭМ!$A$33:$A$776,$A163,СВЦЭМ!$B$33:$B$776,R$155)+'СЕТ СН'!$I$14+СВЦЭМ!$D$10+'СЕТ СН'!$I$6-'СЕТ СН'!$I$26</f>
        <v>1335.1378485299999</v>
      </c>
      <c r="S163" s="36">
        <f>SUMIFS(СВЦЭМ!$D$33:$D$776,СВЦЭМ!$A$33:$A$776,$A163,СВЦЭМ!$B$33:$B$776,S$155)+'СЕТ СН'!$I$14+СВЦЭМ!$D$10+'СЕТ СН'!$I$6-'СЕТ СН'!$I$26</f>
        <v>1343.34678648</v>
      </c>
      <c r="T163" s="36">
        <f>SUMIFS(СВЦЭМ!$D$33:$D$776,СВЦЭМ!$A$33:$A$776,$A163,СВЦЭМ!$B$33:$B$776,T$155)+'СЕТ СН'!$I$14+СВЦЭМ!$D$10+'СЕТ СН'!$I$6-'СЕТ СН'!$I$26</f>
        <v>1360.00730664</v>
      </c>
      <c r="U163" s="36">
        <f>SUMIFS(СВЦЭМ!$D$33:$D$776,СВЦЭМ!$A$33:$A$776,$A163,СВЦЭМ!$B$33:$B$776,U$155)+'СЕТ СН'!$I$14+СВЦЭМ!$D$10+'СЕТ СН'!$I$6-'СЕТ СН'!$I$26</f>
        <v>1366.6739136199999</v>
      </c>
      <c r="V163" s="36">
        <f>SUMIFS(СВЦЭМ!$D$33:$D$776,СВЦЭМ!$A$33:$A$776,$A163,СВЦЭМ!$B$33:$B$776,V$155)+'СЕТ СН'!$I$14+СВЦЭМ!$D$10+'СЕТ СН'!$I$6-'СЕТ СН'!$I$26</f>
        <v>1354.8007888899999</v>
      </c>
      <c r="W163" s="36">
        <f>SUMIFS(СВЦЭМ!$D$33:$D$776,СВЦЭМ!$A$33:$A$776,$A163,СВЦЭМ!$B$33:$B$776,W$155)+'СЕТ СН'!$I$14+СВЦЭМ!$D$10+'СЕТ СН'!$I$6-'СЕТ СН'!$I$26</f>
        <v>1343.0652457000001</v>
      </c>
      <c r="X163" s="36">
        <f>SUMIFS(СВЦЭМ!$D$33:$D$776,СВЦЭМ!$A$33:$A$776,$A163,СВЦЭМ!$B$33:$B$776,X$155)+'СЕТ СН'!$I$14+СВЦЭМ!$D$10+'СЕТ СН'!$I$6-'СЕТ СН'!$I$26</f>
        <v>1367.4976947499999</v>
      </c>
      <c r="Y163" s="36">
        <f>SUMIFS(СВЦЭМ!$D$33:$D$776,СВЦЭМ!$A$33:$A$776,$A163,СВЦЭМ!$B$33:$B$776,Y$155)+'СЕТ СН'!$I$14+СВЦЭМ!$D$10+'СЕТ СН'!$I$6-'СЕТ СН'!$I$26</f>
        <v>1464.2783352299998</v>
      </c>
    </row>
    <row r="164" spans="1:25" ht="15.75" x14ac:dyDescent="0.2">
      <c r="A164" s="35">
        <f t="shared" si="4"/>
        <v>44052</v>
      </c>
      <c r="B164" s="36">
        <f>SUMIFS(СВЦЭМ!$D$33:$D$776,СВЦЭМ!$A$33:$A$776,$A164,СВЦЭМ!$B$33:$B$776,B$155)+'СЕТ СН'!$I$14+СВЦЭМ!$D$10+'СЕТ СН'!$I$6-'СЕТ СН'!$I$26</f>
        <v>1551.16478007</v>
      </c>
      <c r="C164" s="36">
        <f>SUMIFS(СВЦЭМ!$D$33:$D$776,СВЦЭМ!$A$33:$A$776,$A164,СВЦЭМ!$B$33:$B$776,C$155)+'СЕТ СН'!$I$14+СВЦЭМ!$D$10+'СЕТ СН'!$I$6-'СЕТ СН'!$I$26</f>
        <v>1634.31480515</v>
      </c>
      <c r="D164" s="36">
        <f>SUMIFS(СВЦЭМ!$D$33:$D$776,СВЦЭМ!$A$33:$A$776,$A164,СВЦЭМ!$B$33:$B$776,D$155)+'СЕТ СН'!$I$14+СВЦЭМ!$D$10+'СЕТ СН'!$I$6-'СЕТ СН'!$I$26</f>
        <v>1627.71930722</v>
      </c>
      <c r="E164" s="36">
        <f>SUMIFS(СВЦЭМ!$D$33:$D$776,СВЦЭМ!$A$33:$A$776,$A164,СВЦЭМ!$B$33:$B$776,E$155)+'СЕТ СН'!$I$14+СВЦЭМ!$D$10+'СЕТ СН'!$I$6-'СЕТ СН'!$I$26</f>
        <v>1622.6055153699999</v>
      </c>
      <c r="F164" s="36">
        <f>SUMIFS(СВЦЭМ!$D$33:$D$776,СВЦЭМ!$A$33:$A$776,$A164,СВЦЭМ!$B$33:$B$776,F$155)+'СЕТ СН'!$I$14+СВЦЭМ!$D$10+'СЕТ СН'!$I$6-'СЕТ СН'!$I$26</f>
        <v>1616.8326213599998</v>
      </c>
      <c r="G164" s="36">
        <f>SUMIFS(СВЦЭМ!$D$33:$D$776,СВЦЭМ!$A$33:$A$776,$A164,СВЦЭМ!$B$33:$B$776,G$155)+'СЕТ СН'!$I$14+СВЦЭМ!$D$10+'СЕТ СН'!$I$6-'СЕТ СН'!$I$26</f>
        <v>1623.46900067</v>
      </c>
      <c r="H164" s="36">
        <f>SUMIFS(СВЦЭМ!$D$33:$D$776,СВЦЭМ!$A$33:$A$776,$A164,СВЦЭМ!$B$33:$B$776,H$155)+'СЕТ СН'!$I$14+СВЦЭМ!$D$10+'СЕТ СН'!$I$6-'СЕТ СН'!$I$26</f>
        <v>1634.9708868499999</v>
      </c>
      <c r="I164" s="36">
        <f>SUMIFS(СВЦЭМ!$D$33:$D$776,СВЦЭМ!$A$33:$A$776,$A164,СВЦЭМ!$B$33:$B$776,I$155)+'СЕТ СН'!$I$14+СВЦЭМ!$D$10+'СЕТ СН'!$I$6-'СЕТ СН'!$I$26</f>
        <v>1631.3952158699999</v>
      </c>
      <c r="J164" s="36">
        <f>SUMIFS(СВЦЭМ!$D$33:$D$776,СВЦЭМ!$A$33:$A$776,$A164,СВЦЭМ!$B$33:$B$776,J$155)+'СЕТ СН'!$I$14+СВЦЭМ!$D$10+'СЕТ СН'!$I$6-'СЕТ СН'!$I$26</f>
        <v>1581.48161501</v>
      </c>
      <c r="K164" s="36">
        <f>SUMIFS(СВЦЭМ!$D$33:$D$776,СВЦЭМ!$A$33:$A$776,$A164,СВЦЭМ!$B$33:$B$776,K$155)+'СЕТ СН'!$I$14+СВЦЭМ!$D$10+'СЕТ СН'!$I$6-'СЕТ СН'!$I$26</f>
        <v>1539.1784553699999</v>
      </c>
      <c r="L164" s="36">
        <f>SUMIFS(СВЦЭМ!$D$33:$D$776,СВЦЭМ!$A$33:$A$776,$A164,СВЦЭМ!$B$33:$B$776,L$155)+'СЕТ СН'!$I$14+СВЦЭМ!$D$10+'СЕТ СН'!$I$6-'СЕТ СН'!$I$26</f>
        <v>1493.4278401500001</v>
      </c>
      <c r="M164" s="36">
        <f>SUMIFS(СВЦЭМ!$D$33:$D$776,СВЦЭМ!$A$33:$A$776,$A164,СВЦЭМ!$B$33:$B$776,M$155)+'СЕТ СН'!$I$14+СВЦЭМ!$D$10+'СЕТ СН'!$I$6-'СЕТ СН'!$I$26</f>
        <v>1407.6625808399999</v>
      </c>
      <c r="N164" s="36">
        <f>SUMIFS(СВЦЭМ!$D$33:$D$776,СВЦЭМ!$A$33:$A$776,$A164,СВЦЭМ!$B$33:$B$776,N$155)+'СЕТ СН'!$I$14+СВЦЭМ!$D$10+'СЕТ СН'!$I$6-'СЕТ СН'!$I$26</f>
        <v>1355.5260849599999</v>
      </c>
      <c r="O164" s="36">
        <f>SUMIFS(СВЦЭМ!$D$33:$D$776,СВЦЭМ!$A$33:$A$776,$A164,СВЦЭМ!$B$33:$B$776,O$155)+'СЕТ СН'!$I$14+СВЦЭМ!$D$10+'СЕТ СН'!$I$6-'СЕТ СН'!$I$26</f>
        <v>1323.32274605</v>
      </c>
      <c r="P164" s="36">
        <f>SUMIFS(СВЦЭМ!$D$33:$D$776,СВЦЭМ!$A$33:$A$776,$A164,СВЦЭМ!$B$33:$B$776,P$155)+'СЕТ СН'!$I$14+СВЦЭМ!$D$10+'СЕТ СН'!$I$6-'СЕТ СН'!$I$26</f>
        <v>1325.9164535599998</v>
      </c>
      <c r="Q164" s="36">
        <f>SUMIFS(СВЦЭМ!$D$33:$D$776,СВЦЭМ!$A$33:$A$776,$A164,СВЦЭМ!$B$33:$B$776,Q$155)+'СЕТ СН'!$I$14+СВЦЭМ!$D$10+'СЕТ СН'!$I$6-'СЕТ СН'!$I$26</f>
        <v>1343.8485049599999</v>
      </c>
      <c r="R164" s="36">
        <f>SUMIFS(СВЦЭМ!$D$33:$D$776,СВЦЭМ!$A$33:$A$776,$A164,СВЦЭМ!$B$33:$B$776,R$155)+'СЕТ СН'!$I$14+СВЦЭМ!$D$10+'СЕТ СН'!$I$6-'СЕТ СН'!$I$26</f>
        <v>1330.5473565299999</v>
      </c>
      <c r="S164" s="36">
        <f>SUMIFS(СВЦЭМ!$D$33:$D$776,СВЦЭМ!$A$33:$A$776,$A164,СВЦЭМ!$B$33:$B$776,S$155)+'СЕТ СН'!$I$14+СВЦЭМ!$D$10+'СЕТ СН'!$I$6-'СЕТ СН'!$I$26</f>
        <v>1332.8891485199999</v>
      </c>
      <c r="T164" s="36">
        <f>SUMIFS(СВЦЭМ!$D$33:$D$776,СВЦЭМ!$A$33:$A$776,$A164,СВЦЭМ!$B$33:$B$776,T$155)+'СЕТ СН'!$I$14+СВЦЭМ!$D$10+'СЕТ СН'!$I$6-'СЕТ СН'!$I$26</f>
        <v>1343.59112435</v>
      </c>
      <c r="U164" s="36">
        <f>SUMIFS(СВЦЭМ!$D$33:$D$776,СВЦЭМ!$A$33:$A$776,$A164,СВЦЭМ!$B$33:$B$776,U$155)+'СЕТ СН'!$I$14+СВЦЭМ!$D$10+'СЕТ СН'!$I$6-'СЕТ СН'!$I$26</f>
        <v>1348.3836961699999</v>
      </c>
      <c r="V164" s="36">
        <f>SUMIFS(СВЦЭМ!$D$33:$D$776,СВЦЭМ!$A$33:$A$776,$A164,СВЦЭМ!$B$33:$B$776,V$155)+'СЕТ СН'!$I$14+СВЦЭМ!$D$10+'СЕТ СН'!$I$6-'СЕТ СН'!$I$26</f>
        <v>1348.73356999</v>
      </c>
      <c r="W164" s="36">
        <f>SUMIFS(СВЦЭМ!$D$33:$D$776,СВЦЭМ!$A$33:$A$776,$A164,СВЦЭМ!$B$33:$B$776,W$155)+'СЕТ СН'!$I$14+СВЦЭМ!$D$10+'СЕТ СН'!$I$6-'СЕТ СН'!$I$26</f>
        <v>1334.66054136</v>
      </c>
      <c r="X164" s="36">
        <f>SUMIFS(СВЦЭМ!$D$33:$D$776,СВЦЭМ!$A$33:$A$776,$A164,СВЦЭМ!$B$33:$B$776,X$155)+'СЕТ СН'!$I$14+СВЦЭМ!$D$10+'СЕТ СН'!$I$6-'СЕТ СН'!$I$26</f>
        <v>1365.5297176899999</v>
      </c>
      <c r="Y164" s="36">
        <f>SUMIFS(СВЦЭМ!$D$33:$D$776,СВЦЭМ!$A$33:$A$776,$A164,СВЦЭМ!$B$33:$B$776,Y$155)+'СЕТ СН'!$I$14+СВЦЭМ!$D$10+'СЕТ СН'!$I$6-'СЕТ СН'!$I$26</f>
        <v>1468.9769757099998</v>
      </c>
    </row>
    <row r="165" spans="1:25" ht="15.75" x14ac:dyDescent="0.2">
      <c r="A165" s="35">
        <f t="shared" si="4"/>
        <v>44053</v>
      </c>
      <c r="B165" s="36">
        <f>SUMIFS(СВЦЭМ!$D$33:$D$776,СВЦЭМ!$A$33:$A$776,$A165,СВЦЭМ!$B$33:$B$776,B$155)+'СЕТ СН'!$I$14+СВЦЭМ!$D$10+'СЕТ СН'!$I$6-'СЕТ СН'!$I$26</f>
        <v>1555.75995326</v>
      </c>
      <c r="C165" s="36">
        <f>SUMIFS(СВЦЭМ!$D$33:$D$776,СВЦЭМ!$A$33:$A$776,$A165,СВЦЭМ!$B$33:$B$776,C$155)+'СЕТ СН'!$I$14+СВЦЭМ!$D$10+'СЕТ СН'!$I$6-'СЕТ СН'!$I$26</f>
        <v>1608.4194632499998</v>
      </c>
      <c r="D165" s="36">
        <f>SUMIFS(СВЦЭМ!$D$33:$D$776,СВЦЭМ!$A$33:$A$776,$A165,СВЦЭМ!$B$33:$B$776,D$155)+'СЕТ СН'!$I$14+СВЦЭМ!$D$10+'СЕТ СН'!$I$6-'СЕТ СН'!$I$26</f>
        <v>1590.9344081199999</v>
      </c>
      <c r="E165" s="36">
        <f>SUMIFS(СВЦЭМ!$D$33:$D$776,СВЦЭМ!$A$33:$A$776,$A165,СВЦЭМ!$B$33:$B$776,E$155)+'СЕТ СН'!$I$14+СВЦЭМ!$D$10+'СЕТ СН'!$I$6-'СЕТ СН'!$I$26</f>
        <v>1578.7587467399999</v>
      </c>
      <c r="F165" s="36">
        <f>SUMIFS(СВЦЭМ!$D$33:$D$776,СВЦЭМ!$A$33:$A$776,$A165,СВЦЭМ!$B$33:$B$776,F$155)+'СЕТ СН'!$I$14+СВЦЭМ!$D$10+'СЕТ СН'!$I$6-'СЕТ СН'!$I$26</f>
        <v>1571.78831421</v>
      </c>
      <c r="G165" s="36">
        <f>SUMIFS(СВЦЭМ!$D$33:$D$776,СВЦЭМ!$A$33:$A$776,$A165,СВЦЭМ!$B$33:$B$776,G$155)+'СЕТ СН'!$I$14+СВЦЭМ!$D$10+'СЕТ СН'!$I$6-'СЕТ СН'!$I$26</f>
        <v>1580.20034235</v>
      </c>
      <c r="H165" s="36">
        <f>SUMIFS(СВЦЭМ!$D$33:$D$776,СВЦЭМ!$A$33:$A$776,$A165,СВЦЭМ!$B$33:$B$776,H$155)+'СЕТ СН'!$I$14+СВЦЭМ!$D$10+'СЕТ СН'!$I$6-'СЕТ СН'!$I$26</f>
        <v>1608.34640341</v>
      </c>
      <c r="I165" s="36">
        <f>SUMIFS(СВЦЭМ!$D$33:$D$776,СВЦЭМ!$A$33:$A$776,$A165,СВЦЭМ!$B$33:$B$776,I$155)+'СЕТ СН'!$I$14+СВЦЭМ!$D$10+'СЕТ СН'!$I$6-'СЕТ СН'!$I$26</f>
        <v>1602.4050060899999</v>
      </c>
      <c r="J165" s="36">
        <f>SUMIFS(СВЦЭМ!$D$33:$D$776,СВЦЭМ!$A$33:$A$776,$A165,СВЦЭМ!$B$33:$B$776,J$155)+'СЕТ СН'!$I$14+СВЦЭМ!$D$10+'СЕТ СН'!$I$6-'СЕТ СН'!$I$26</f>
        <v>1549.40374066</v>
      </c>
      <c r="K165" s="36">
        <f>SUMIFS(СВЦЭМ!$D$33:$D$776,СВЦЭМ!$A$33:$A$776,$A165,СВЦЭМ!$B$33:$B$776,K$155)+'СЕТ СН'!$I$14+СВЦЭМ!$D$10+'СЕТ СН'!$I$6-'СЕТ СН'!$I$26</f>
        <v>1503.8773990499999</v>
      </c>
      <c r="L165" s="36">
        <f>SUMIFS(СВЦЭМ!$D$33:$D$776,СВЦЭМ!$A$33:$A$776,$A165,СВЦЭМ!$B$33:$B$776,L$155)+'СЕТ СН'!$I$14+СВЦЭМ!$D$10+'СЕТ СН'!$I$6-'СЕТ СН'!$I$26</f>
        <v>1494.8708904999999</v>
      </c>
      <c r="M165" s="36">
        <f>SUMIFS(СВЦЭМ!$D$33:$D$776,СВЦЭМ!$A$33:$A$776,$A165,СВЦЭМ!$B$33:$B$776,M$155)+'СЕТ СН'!$I$14+СВЦЭМ!$D$10+'СЕТ СН'!$I$6-'СЕТ СН'!$I$26</f>
        <v>1442.4463327200001</v>
      </c>
      <c r="N165" s="36">
        <f>SUMIFS(СВЦЭМ!$D$33:$D$776,СВЦЭМ!$A$33:$A$776,$A165,СВЦЭМ!$B$33:$B$776,N$155)+'СЕТ СН'!$I$14+СВЦЭМ!$D$10+'СЕТ СН'!$I$6-'СЕТ СН'!$I$26</f>
        <v>1380.2741215799999</v>
      </c>
      <c r="O165" s="36">
        <f>SUMIFS(СВЦЭМ!$D$33:$D$776,СВЦЭМ!$A$33:$A$776,$A165,СВЦЭМ!$B$33:$B$776,O$155)+'СЕТ СН'!$I$14+СВЦЭМ!$D$10+'СЕТ СН'!$I$6-'СЕТ СН'!$I$26</f>
        <v>1344.81368103</v>
      </c>
      <c r="P165" s="36">
        <f>SUMIFS(СВЦЭМ!$D$33:$D$776,СВЦЭМ!$A$33:$A$776,$A165,СВЦЭМ!$B$33:$B$776,P$155)+'СЕТ СН'!$I$14+СВЦЭМ!$D$10+'СЕТ СН'!$I$6-'СЕТ СН'!$I$26</f>
        <v>1318.2401727000001</v>
      </c>
      <c r="Q165" s="36">
        <f>SUMIFS(СВЦЭМ!$D$33:$D$776,СВЦЭМ!$A$33:$A$776,$A165,СВЦЭМ!$B$33:$B$776,Q$155)+'СЕТ СН'!$I$14+СВЦЭМ!$D$10+'СЕТ СН'!$I$6-'СЕТ СН'!$I$26</f>
        <v>1324.46969859</v>
      </c>
      <c r="R165" s="36">
        <f>SUMIFS(СВЦЭМ!$D$33:$D$776,СВЦЭМ!$A$33:$A$776,$A165,СВЦЭМ!$B$33:$B$776,R$155)+'СЕТ СН'!$I$14+СВЦЭМ!$D$10+'СЕТ СН'!$I$6-'СЕТ СН'!$I$26</f>
        <v>1329.0642274100001</v>
      </c>
      <c r="S165" s="36">
        <f>SUMIFS(СВЦЭМ!$D$33:$D$776,СВЦЭМ!$A$33:$A$776,$A165,СВЦЭМ!$B$33:$B$776,S$155)+'СЕТ СН'!$I$14+СВЦЭМ!$D$10+'СЕТ СН'!$I$6-'СЕТ СН'!$I$26</f>
        <v>1328.9808259199999</v>
      </c>
      <c r="T165" s="36">
        <f>SUMIFS(СВЦЭМ!$D$33:$D$776,СВЦЭМ!$A$33:$A$776,$A165,СВЦЭМ!$B$33:$B$776,T$155)+'СЕТ СН'!$I$14+СВЦЭМ!$D$10+'СЕТ СН'!$I$6-'СЕТ СН'!$I$26</f>
        <v>1338.70246438</v>
      </c>
      <c r="U165" s="36">
        <f>SUMIFS(СВЦЭМ!$D$33:$D$776,СВЦЭМ!$A$33:$A$776,$A165,СВЦЭМ!$B$33:$B$776,U$155)+'СЕТ СН'!$I$14+СВЦЭМ!$D$10+'СЕТ СН'!$I$6-'СЕТ СН'!$I$26</f>
        <v>1339.6553813599999</v>
      </c>
      <c r="V165" s="36">
        <f>SUMIFS(СВЦЭМ!$D$33:$D$776,СВЦЭМ!$A$33:$A$776,$A165,СВЦЭМ!$B$33:$B$776,V$155)+'СЕТ СН'!$I$14+СВЦЭМ!$D$10+'СЕТ СН'!$I$6-'СЕТ СН'!$I$26</f>
        <v>1330.20689552</v>
      </c>
      <c r="W165" s="36">
        <f>SUMIFS(СВЦЭМ!$D$33:$D$776,СВЦЭМ!$A$33:$A$776,$A165,СВЦЭМ!$B$33:$B$776,W$155)+'СЕТ СН'!$I$14+СВЦЭМ!$D$10+'СЕТ СН'!$I$6-'СЕТ СН'!$I$26</f>
        <v>1314.8248195400001</v>
      </c>
      <c r="X165" s="36">
        <f>SUMIFS(СВЦЭМ!$D$33:$D$776,СВЦЭМ!$A$33:$A$776,$A165,СВЦЭМ!$B$33:$B$776,X$155)+'СЕТ СН'!$I$14+СВЦЭМ!$D$10+'СЕТ СН'!$I$6-'СЕТ СН'!$I$26</f>
        <v>1347.2691845899999</v>
      </c>
      <c r="Y165" s="36">
        <f>SUMIFS(СВЦЭМ!$D$33:$D$776,СВЦЭМ!$A$33:$A$776,$A165,СВЦЭМ!$B$33:$B$776,Y$155)+'СЕТ СН'!$I$14+СВЦЭМ!$D$10+'СЕТ СН'!$I$6-'СЕТ СН'!$I$26</f>
        <v>1425.98674996</v>
      </c>
    </row>
    <row r="166" spans="1:25" ht="15.75" x14ac:dyDescent="0.2">
      <c r="A166" s="35">
        <f t="shared" si="4"/>
        <v>44054</v>
      </c>
      <c r="B166" s="36">
        <f>SUMIFS(СВЦЭМ!$D$33:$D$776,СВЦЭМ!$A$33:$A$776,$A166,СВЦЭМ!$B$33:$B$776,B$155)+'СЕТ СН'!$I$14+СВЦЭМ!$D$10+'СЕТ СН'!$I$6-'СЕТ СН'!$I$26</f>
        <v>1516.0786379900001</v>
      </c>
      <c r="C166" s="36">
        <f>SUMIFS(СВЦЭМ!$D$33:$D$776,СВЦЭМ!$A$33:$A$776,$A166,СВЦЭМ!$B$33:$B$776,C$155)+'СЕТ СН'!$I$14+СВЦЭМ!$D$10+'СЕТ СН'!$I$6-'СЕТ СН'!$I$26</f>
        <v>1558.8000141499999</v>
      </c>
      <c r="D166" s="36">
        <f>SUMIFS(СВЦЭМ!$D$33:$D$776,СВЦЭМ!$A$33:$A$776,$A166,СВЦЭМ!$B$33:$B$776,D$155)+'СЕТ СН'!$I$14+СВЦЭМ!$D$10+'СЕТ СН'!$I$6-'СЕТ СН'!$I$26</f>
        <v>1553.3225300499998</v>
      </c>
      <c r="E166" s="36">
        <f>SUMIFS(СВЦЭМ!$D$33:$D$776,СВЦЭМ!$A$33:$A$776,$A166,СВЦЭМ!$B$33:$B$776,E$155)+'СЕТ СН'!$I$14+СВЦЭМ!$D$10+'СЕТ СН'!$I$6-'СЕТ СН'!$I$26</f>
        <v>1539.5189516999999</v>
      </c>
      <c r="F166" s="36">
        <f>SUMIFS(СВЦЭМ!$D$33:$D$776,СВЦЭМ!$A$33:$A$776,$A166,СВЦЭМ!$B$33:$B$776,F$155)+'СЕТ СН'!$I$14+СВЦЭМ!$D$10+'СЕТ СН'!$I$6-'СЕТ СН'!$I$26</f>
        <v>1525.7007977999999</v>
      </c>
      <c r="G166" s="36">
        <f>SUMIFS(СВЦЭМ!$D$33:$D$776,СВЦЭМ!$A$33:$A$776,$A166,СВЦЭМ!$B$33:$B$776,G$155)+'СЕТ СН'!$I$14+СВЦЭМ!$D$10+'СЕТ СН'!$I$6-'СЕТ СН'!$I$26</f>
        <v>1538.1672069000001</v>
      </c>
      <c r="H166" s="36">
        <f>SUMIFS(СВЦЭМ!$D$33:$D$776,СВЦЭМ!$A$33:$A$776,$A166,СВЦЭМ!$B$33:$B$776,H$155)+'СЕТ СН'!$I$14+СВЦЭМ!$D$10+'СЕТ СН'!$I$6-'СЕТ СН'!$I$26</f>
        <v>1507.34676681</v>
      </c>
      <c r="I166" s="36">
        <f>SUMIFS(СВЦЭМ!$D$33:$D$776,СВЦЭМ!$A$33:$A$776,$A166,СВЦЭМ!$B$33:$B$776,I$155)+'СЕТ СН'!$I$14+СВЦЭМ!$D$10+'СЕТ СН'!$I$6-'СЕТ СН'!$I$26</f>
        <v>1492.3089926299999</v>
      </c>
      <c r="J166" s="36">
        <f>SUMIFS(СВЦЭМ!$D$33:$D$776,СВЦЭМ!$A$33:$A$776,$A166,СВЦЭМ!$B$33:$B$776,J$155)+'СЕТ СН'!$I$14+СВЦЭМ!$D$10+'СЕТ СН'!$I$6-'СЕТ СН'!$I$26</f>
        <v>1466.0872277399999</v>
      </c>
      <c r="K166" s="36">
        <f>SUMIFS(СВЦЭМ!$D$33:$D$776,СВЦЭМ!$A$33:$A$776,$A166,СВЦЭМ!$B$33:$B$776,K$155)+'СЕТ СН'!$I$14+СВЦЭМ!$D$10+'СЕТ СН'!$I$6-'СЕТ СН'!$I$26</f>
        <v>1442.6388717999998</v>
      </c>
      <c r="L166" s="36">
        <f>SUMIFS(СВЦЭМ!$D$33:$D$776,СВЦЭМ!$A$33:$A$776,$A166,СВЦЭМ!$B$33:$B$776,L$155)+'СЕТ СН'!$I$14+СВЦЭМ!$D$10+'СЕТ СН'!$I$6-'СЕТ СН'!$I$26</f>
        <v>1432.6427110300001</v>
      </c>
      <c r="M166" s="36">
        <f>SUMIFS(СВЦЭМ!$D$33:$D$776,СВЦЭМ!$A$33:$A$776,$A166,СВЦЭМ!$B$33:$B$776,M$155)+'СЕТ СН'!$I$14+СВЦЭМ!$D$10+'СЕТ СН'!$I$6-'СЕТ СН'!$I$26</f>
        <v>1389.84576782</v>
      </c>
      <c r="N166" s="36">
        <f>SUMIFS(СВЦЭМ!$D$33:$D$776,СВЦЭМ!$A$33:$A$776,$A166,СВЦЭМ!$B$33:$B$776,N$155)+'СЕТ СН'!$I$14+СВЦЭМ!$D$10+'СЕТ СН'!$I$6-'СЕТ СН'!$I$26</f>
        <v>1374.5491568799998</v>
      </c>
      <c r="O166" s="36">
        <f>SUMIFS(СВЦЭМ!$D$33:$D$776,СВЦЭМ!$A$33:$A$776,$A166,СВЦЭМ!$B$33:$B$776,O$155)+'СЕТ СН'!$I$14+СВЦЭМ!$D$10+'СЕТ СН'!$I$6-'СЕТ СН'!$I$26</f>
        <v>1379.1619270199999</v>
      </c>
      <c r="P166" s="36">
        <f>SUMIFS(СВЦЭМ!$D$33:$D$776,СВЦЭМ!$A$33:$A$776,$A166,СВЦЭМ!$B$33:$B$776,P$155)+'СЕТ СН'!$I$14+СВЦЭМ!$D$10+'СЕТ СН'!$I$6-'СЕТ СН'!$I$26</f>
        <v>1378.8350735899999</v>
      </c>
      <c r="Q166" s="36">
        <f>SUMIFS(СВЦЭМ!$D$33:$D$776,СВЦЭМ!$A$33:$A$776,$A166,СВЦЭМ!$B$33:$B$776,Q$155)+'СЕТ СН'!$I$14+СВЦЭМ!$D$10+'СЕТ СН'!$I$6-'СЕТ СН'!$I$26</f>
        <v>1378.0927630199999</v>
      </c>
      <c r="R166" s="36">
        <f>SUMIFS(СВЦЭМ!$D$33:$D$776,СВЦЭМ!$A$33:$A$776,$A166,СВЦЭМ!$B$33:$B$776,R$155)+'СЕТ СН'!$I$14+СВЦЭМ!$D$10+'СЕТ СН'!$I$6-'СЕТ СН'!$I$26</f>
        <v>1372.5769664099998</v>
      </c>
      <c r="S166" s="36">
        <f>SUMIFS(СВЦЭМ!$D$33:$D$776,СВЦЭМ!$A$33:$A$776,$A166,СВЦЭМ!$B$33:$B$776,S$155)+'СЕТ СН'!$I$14+СВЦЭМ!$D$10+'СЕТ СН'!$I$6-'СЕТ СН'!$I$26</f>
        <v>1378.09643145</v>
      </c>
      <c r="T166" s="36">
        <f>SUMIFS(СВЦЭМ!$D$33:$D$776,СВЦЭМ!$A$33:$A$776,$A166,СВЦЭМ!$B$33:$B$776,T$155)+'СЕТ СН'!$I$14+СВЦЭМ!$D$10+'СЕТ СН'!$I$6-'СЕТ СН'!$I$26</f>
        <v>1377.03706246</v>
      </c>
      <c r="U166" s="36">
        <f>SUMIFS(СВЦЭМ!$D$33:$D$776,СВЦЭМ!$A$33:$A$776,$A166,СВЦЭМ!$B$33:$B$776,U$155)+'СЕТ СН'!$I$14+СВЦЭМ!$D$10+'СЕТ СН'!$I$6-'СЕТ СН'!$I$26</f>
        <v>1369.8637729699999</v>
      </c>
      <c r="V166" s="36">
        <f>SUMIFS(СВЦЭМ!$D$33:$D$776,СВЦЭМ!$A$33:$A$776,$A166,СВЦЭМ!$B$33:$B$776,V$155)+'СЕТ СН'!$I$14+СВЦЭМ!$D$10+'СЕТ СН'!$I$6-'СЕТ СН'!$I$26</f>
        <v>1364.74634423</v>
      </c>
      <c r="W166" s="36">
        <f>SUMIFS(СВЦЭМ!$D$33:$D$776,СВЦЭМ!$A$33:$A$776,$A166,СВЦЭМ!$B$33:$B$776,W$155)+'СЕТ СН'!$I$14+СВЦЭМ!$D$10+'СЕТ СН'!$I$6-'СЕТ СН'!$I$26</f>
        <v>1371.6515124399998</v>
      </c>
      <c r="X166" s="36">
        <f>SUMIFS(СВЦЭМ!$D$33:$D$776,СВЦЭМ!$A$33:$A$776,$A166,СВЦЭМ!$B$33:$B$776,X$155)+'СЕТ СН'!$I$14+СВЦЭМ!$D$10+'СЕТ СН'!$I$6-'СЕТ СН'!$I$26</f>
        <v>1372.6205767599999</v>
      </c>
      <c r="Y166" s="36">
        <f>SUMIFS(СВЦЭМ!$D$33:$D$776,СВЦЭМ!$A$33:$A$776,$A166,СВЦЭМ!$B$33:$B$776,Y$155)+'СЕТ СН'!$I$14+СВЦЭМ!$D$10+'СЕТ СН'!$I$6-'СЕТ СН'!$I$26</f>
        <v>1415.9835992999999</v>
      </c>
    </row>
    <row r="167" spans="1:25" ht="15.75" x14ac:dyDescent="0.2">
      <c r="A167" s="35">
        <f t="shared" si="4"/>
        <v>44055</v>
      </c>
      <c r="B167" s="36">
        <f>SUMIFS(СВЦЭМ!$D$33:$D$776,СВЦЭМ!$A$33:$A$776,$A167,СВЦЭМ!$B$33:$B$776,B$155)+'СЕТ СН'!$I$14+СВЦЭМ!$D$10+'СЕТ СН'!$I$6-'СЕТ СН'!$I$26</f>
        <v>1515.1208823500001</v>
      </c>
      <c r="C167" s="36">
        <f>SUMIFS(СВЦЭМ!$D$33:$D$776,СВЦЭМ!$A$33:$A$776,$A167,СВЦЭМ!$B$33:$B$776,C$155)+'СЕТ СН'!$I$14+СВЦЭМ!$D$10+'СЕТ СН'!$I$6-'СЕТ СН'!$I$26</f>
        <v>1552.1441146799998</v>
      </c>
      <c r="D167" s="36">
        <f>SUMIFS(СВЦЭМ!$D$33:$D$776,СВЦЭМ!$A$33:$A$776,$A167,СВЦЭМ!$B$33:$B$776,D$155)+'СЕТ СН'!$I$14+СВЦЭМ!$D$10+'СЕТ СН'!$I$6-'СЕТ СН'!$I$26</f>
        <v>1551.0215515</v>
      </c>
      <c r="E167" s="36">
        <f>SUMIFS(СВЦЭМ!$D$33:$D$776,СВЦЭМ!$A$33:$A$776,$A167,СВЦЭМ!$B$33:$B$776,E$155)+'СЕТ СН'!$I$14+СВЦЭМ!$D$10+'СЕТ СН'!$I$6-'СЕТ СН'!$I$26</f>
        <v>1556.04743951</v>
      </c>
      <c r="F167" s="36">
        <f>SUMIFS(СВЦЭМ!$D$33:$D$776,СВЦЭМ!$A$33:$A$776,$A167,СВЦЭМ!$B$33:$B$776,F$155)+'СЕТ СН'!$I$14+СВЦЭМ!$D$10+'СЕТ СН'!$I$6-'СЕТ СН'!$I$26</f>
        <v>1557.18840572</v>
      </c>
      <c r="G167" s="36">
        <f>SUMIFS(СВЦЭМ!$D$33:$D$776,СВЦЭМ!$A$33:$A$776,$A167,СВЦЭМ!$B$33:$B$776,G$155)+'СЕТ СН'!$I$14+СВЦЭМ!$D$10+'СЕТ СН'!$I$6-'СЕТ СН'!$I$26</f>
        <v>1553.87825527</v>
      </c>
      <c r="H167" s="36">
        <f>SUMIFS(СВЦЭМ!$D$33:$D$776,СВЦЭМ!$A$33:$A$776,$A167,СВЦЭМ!$B$33:$B$776,H$155)+'СЕТ СН'!$I$14+СВЦЭМ!$D$10+'СЕТ СН'!$I$6-'СЕТ СН'!$I$26</f>
        <v>1541.7252429499999</v>
      </c>
      <c r="I167" s="36">
        <f>SUMIFS(СВЦЭМ!$D$33:$D$776,СВЦЭМ!$A$33:$A$776,$A167,СВЦЭМ!$B$33:$B$776,I$155)+'СЕТ СН'!$I$14+СВЦЭМ!$D$10+'СЕТ СН'!$I$6-'СЕТ СН'!$I$26</f>
        <v>1527.18910624</v>
      </c>
      <c r="J167" s="36">
        <f>SUMIFS(СВЦЭМ!$D$33:$D$776,СВЦЭМ!$A$33:$A$776,$A167,СВЦЭМ!$B$33:$B$776,J$155)+'СЕТ СН'!$I$14+СВЦЭМ!$D$10+'СЕТ СН'!$I$6-'СЕТ СН'!$I$26</f>
        <v>1473.81917264</v>
      </c>
      <c r="K167" s="36">
        <f>SUMIFS(СВЦЭМ!$D$33:$D$776,СВЦЭМ!$A$33:$A$776,$A167,СВЦЭМ!$B$33:$B$776,K$155)+'СЕТ СН'!$I$14+СВЦЭМ!$D$10+'СЕТ СН'!$I$6-'СЕТ СН'!$I$26</f>
        <v>1450.4715473599999</v>
      </c>
      <c r="L167" s="36">
        <f>SUMIFS(СВЦЭМ!$D$33:$D$776,СВЦЭМ!$A$33:$A$776,$A167,СВЦЭМ!$B$33:$B$776,L$155)+'СЕТ СН'!$I$14+СВЦЭМ!$D$10+'СЕТ СН'!$I$6-'СЕТ СН'!$I$26</f>
        <v>1429.82180795</v>
      </c>
      <c r="M167" s="36">
        <f>SUMIFS(СВЦЭМ!$D$33:$D$776,СВЦЭМ!$A$33:$A$776,$A167,СВЦЭМ!$B$33:$B$776,M$155)+'СЕТ СН'!$I$14+СВЦЭМ!$D$10+'СЕТ СН'!$I$6-'СЕТ СН'!$I$26</f>
        <v>1342.91735623</v>
      </c>
      <c r="N167" s="36">
        <f>SUMIFS(СВЦЭМ!$D$33:$D$776,СВЦЭМ!$A$33:$A$776,$A167,СВЦЭМ!$B$33:$B$776,N$155)+'СЕТ СН'!$I$14+СВЦЭМ!$D$10+'СЕТ СН'!$I$6-'СЕТ СН'!$I$26</f>
        <v>1311.7228975799999</v>
      </c>
      <c r="O167" s="36">
        <f>SUMIFS(СВЦЭМ!$D$33:$D$776,СВЦЭМ!$A$33:$A$776,$A167,СВЦЭМ!$B$33:$B$776,O$155)+'СЕТ СН'!$I$14+СВЦЭМ!$D$10+'СЕТ СН'!$I$6-'СЕТ СН'!$I$26</f>
        <v>1299.940568</v>
      </c>
      <c r="P167" s="36">
        <f>SUMIFS(СВЦЭМ!$D$33:$D$776,СВЦЭМ!$A$33:$A$776,$A167,СВЦЭМ!$B$33:$B$776,P$155)+'СЕТ СН'!$I$14+СВЦЭМ!$D$10+'СЕТ СН'!$I$6-'СЕТ СН'!$I$26</f>
        <v>1347.7825580399999</v>
      </c>
      <c r="Q167" s="36">
        <f>SUMIFS(СВЦЭМ!$D$33:$D$776,СВЦЭМ!$A$33:$A$776,$A167,СВЦЭМ!$B$33:$B$776,Q$155)+'СЕТ СН'!$I$14+СВЦЭМ!$D$10+'СЕТ СН'!$I$6-'СЕТ СН'!$I$26</f>
        <v>1351.7704883000001</v>
      </c>
      <c r="R167" s="36">
        <f>SUMIFS(СВЦЭМ!$D$33:$D$776,СВЦЭМ!$A$33:$A$776,$A167,СВЦЭМ!$B$33:$B$776,R$155)+'СЕТ СН'!$I$14+СВЦЭМ!$D$10+'СЕТ СН'!$I$6-'СЕТ СН'!$I$26</f>
        <v>1354.3712740799999</v>
      </c>
      <c r="S167" s="36">
        <f>SUMIFS(СВЦЭМ!$D$33:$D$776,СВЦЭМ!$A$33:$A$776,$A167,СВЦЭМ!$B$33:$B$776,S$155)+'СЕТ СН'!$I$14+СВЦЭМ!$D$10+'СЕТ СН'!$I$6-'СЕТ СН'!$I$26</f>
        <v>1355.11464553</v>
      </c>
      <c r="T167" s="36">
        <f>SUMIFS(СВЦЭМ!$D$33:$D$776,СВЦЭМ!$A$33:$A$776,$A167,СВЦЭМ!$B$33:$B$776,T$155)+'СЕТ СН'!$I$14+СВЦЭМ!$D$10+'СЕТ СН'!$I$6-'СЕТ СН'!$I$26</f>
        <v>1353.8775556400001</v>
      </c>
      <c r="U167" s="36">
        <f>SUMIFS(СВЦЭМ!$D$33:$D$776,СВЦЭМ!$A$33:$A$776,$A167,СВЦЭМ!$B$33:$B$776,U$155)+'СЕТ СН'!$I$14+СВЦЭМ!$D$10+'СЕТ СН'!$I$6-'СЕТ СН'!$I$26</f>
        <v>1332.8786862699999</v>
      </c>
      <c r="V167" s="36">
        <f>SUMIFS(СВЦЭМ!$D$33:$D$776,СВЦЭМ!$A$33:$A$776,$A167,СВЦЭМ!$B$33:$B$776,V$155)+'СЕТ СН'!$I$14+СВЦЭМ!$D$10+'СЕТ СН'!$I$6-'СЕТ СН'!$I$26</f>
        <v>1334.5605757600001</v>
      </c>
      <c r="W167" s="36">
        <f>SUMIFS(СВЦЭМ!$D$33:$D$776,СВЦЭМ!$A$33:$A$776,$A167,СВЦЭМ!$B$33:$B$776,W$155)+'СЕТ СН'!$I$14+СВЦЭМ!$D$10+'СЕТ СН'!$I$6-'СЕТ СН'!$I$26</f>
        <v>1336.6292442399999</v>
      </c>
      <c r="X167" s="36">
        <f>SUMIFS(СВЦЭМ!$D$33:$D$776,СВЦЭМ!$A$33:$A$776,$A167,СВЦЭМ!$B$33:$B$776,X$155)+'СЕТ СН'!$I$14+СВЦЭМ!$D$10+'СЕТ СН'!$I$6-'СЕТ СН'!$I$26</f>
        <v>1353.69715017</v>
      </c>
      <c r="Y167" s="36">
        <f>SUMIFS(СВЦЭМ!$D$33:$D$776,СВЦЭМ!$A$33:$A$776,$A167,СВЦЭМ!$B$33:$B$776,Y$155)+'СЕТ СН'!$I$14+СВЦЭМ!$D$10+'СЕТ СН'!$I$6-'СЕТ СН'!$I$26</f>
        <v>1439.8399272199999</v>
      </c>
    </row>
    <row r="168" spans="1:25" ht="15.75" x14ac:dyDescent="0.2">
      <c r="A168" s="35">
        <f t="shared" si="4"/>
        <v>44056</v>
      </c>
      <c r="B168" s="36">
        <f>SUMIFS(СВЦЭМ!$D$33:$D$776,СВЦЭМ!$A$33:$A$776,$A168,СВЦЭМ!$B$33:$B$776,B$155)+'СЕТ СН'!$I$14+СВЦЭМ!$D$10+'СЕТ СН'!$I$6-'СЕТ СН'!$I$26</f>
        <v>1520.7619181800001</v>
      </c>
      <c r="C168" s="36">
        <f>SUMIFS(СВЦЭМ!$D$33:$D$776,СВЦЭМ!$A$33:$A$776,$A168,СВЦЭМ!$B$33:$B$776,C$155)+'СЕТ СН'!$I$14+СВЦЭМ!$D$10+'СЕТ СН'!$I$6-'СЕТ СН'!$I$26</f>
        <v>1559.98438878</v>
      </c>
      <c r="D168" s="36">
        <f>SUMIFS(СВЦЭМ!$D$33:$D$776,СВЦЭМ!$A$33:$A$776,$A168,СВЦЭМ!$B$33:$B$776,D$155)+'СЕТ СН'!$I$14+СВЦЭМ!$D$10+'СЕТ СН'!$I$6-'СЕТ СН'!$I$26</f>
        <v>1587.1707533399999</v>
      </c>
      <c r="E168" s="36">
        <f>SUMIFS(СВЦЭМ!$D$33:$D$776,СВЦЭМ!$A$33:$A$776,$A168,СВЦЭМ!$B$33:$B$776,E$155)+'СЕТ СН'!$I$14+СВЦЭМ!$D$10+'СЕТ СН'!$I$6-'СЕТ СН'!$I$26</f>
        <v>1601.69408157</v>
      </c>
      <c r="F168" s="36">
        <f>SUMIFS(СВЦЭМ!$D$33:$D$776,СВЦЭМ!$A$33:$A$776,$A168,СВЦЭМ!$B$33:$B$776,F$155)+'СЕТ СН'!$I$14+СВЦЭМ!$D$10+'СЕТ СН'!$I$6-'СЕТ СН'!$I$26</f>
        <v>1597.4865311799999</v>
      </c>
      <c r="G168" s="36">
        <f>SUMIFS(СВЦЭМ!$D$33:$D$776,СВЦЭМ!$A$33:$A$776,$A168,СВЦЭМ!$B$33:$B$776,G$155)+'СЕТ СН'!$I$14+СВЦЭМ!$D$10+'СЕТ СН'!$I$6-'СЕТ СН'!$I$26</f>
        <v>1575.7175324499999</v>
      </c>
      <c r="H168" s="36">
        <f>SUMIFS(СВЦЭМ!$D$33:$D$776,СВЦЭМ!$A$33:$A$776,$A168,СВЦЭМ!$B$33:$B$776,H$155)+'СЕТ СН'!$I$14+СВЦЭМ!$D$10+'СЕТ СН'!$I$6-'СЕТ СН'!$I$26</f>
        <v>1533.8716190800001</v>
      </c>
      <c r="I168" s="36">
        <f>SUMIFS(СВЦЭМ!$D$33:$D$776,СВЦЭМ!$A$33:$A$776,$A168,СВЦЭМ!$B$33:$B$776,I$155)+'СЕТ СН'!$I$14+СВЦЭМ!$D$10+'СЕТ СН'!$I$6-'СЕТ СН'!$I$26</f>
        <v>1471.5442696999999</v>
      </c>
      <c r="J168" s="36">
        <f>SUMIFS(СВЦЭМ!$D$33:$D$776,СВЦЭМ!$A$33:$A$776,$A168,СВЦЭМ!$B$33:$B$776,J$155)+'СЕТ СН'!$I$14+СВЦЭМ!$D$10+'СЕТ СН'!$I$6-'СЕТ СН'!$I$26</f>
        <v>1418.8554070800001</v>
      </c>
      <c r="K168" s="36">
        <f>SUMIFS(СВЦЭМ!$D$33:$D$776,СВЦЭМ!$A$33:$A$776,$A168,СВЦЭМ!$B$33:$B$776,K$155)+'СЕТ СН'!$I$14+СВЦЭМ!$D$10+'СЕТ СН'!$I$6-'СЕТ СН'!$I$26</f>
        <v>1394.71381877</v>
      </c>
      <c r="L168" s="36">
        <f>SUMIFS(СВЦЭМ!$D$33:$D$776,СВЦЭМ!$A$33:$A$776,$A168,СВЦЭМ!$B$33:$B$776,L$155)+'СЕТ СН'!$I$14+СВЦЭМ!$D$10+'СЕТ СН'!$I$6-'СЕТ СН'!$I$26</f>
        <v>1391.85874461</v>
      </c>
      <c r="M168" s="36">
        <f>SUMIFS(СВЦЭМ!$D$33:$D$776,СВЦЭМ!$A$33:$A$776,$A168,СВЦЭМ!$B$33:$B$776,M$155)+'СЕТ СН'!$I$14+СВЦЭМ!$D$10+'СЕТ СН'!$I$6-'СЕТ СН'!$I$26</f>
        <v>1347.52488137</v>
      </c>
      <c r="N168" s="36">
        <f>SUMIFS(СВЦЭМ!$D$33:$D$776,СВЦЭМ!$A$33:$A$776,$A168,СВЦЭМ!$B$33:$B$776,N$155)+'СЕТ СН'!$I$14+СВЦЭМ!$D$10+'СЕТ СН'!$I$6-'СЕТ СН'!$I$26</f>
        <v>1365.1644279799998</v>
      </c>
      <c r="O168" s="36">
        <f>SUMIFS(СВЦЭМ!$D$33:$D$776,СВЦЭМ!$A$33:$A$776,$A168,СВЦЭМ!$B$33:$B$776,O$155)+'СЕТ СН'!$I$14+СВЦЭМ!$D$10+'СЕТ СН'!$I$6-'СЕТ СН'!$I$26</f>
        <v>1364.4451202999999</v>
      </c>
      <c r="P168" s="36">
        <f>SUMIFS(СВЦЭМ!$D$33:$D$776,СВЦЭМ!$A$33:$A$776,$A168,СВЦЭМ!$B$33:$B$776,P$155)+'СЕТ СН'!$I$14+СВЦЭМ!$D$10+'СЕТ СН'!$I$6-'СЕТ СН'!$I$26</f>
        <v>1367.4681770699999</v>
      </c>
      <c r="Q168" s="36">
        <f>SUMIFS(СВЦЭМ!$D$33:$D$776,СВЦЭМ!$A$33:$A$776,$A168,СВЦЭМ!$B$33:$B$776,Q$155)+'СЕТ СН'!$I$14+СВЦЭМ!$D$10+'СЕТ СН'!$I$6-'СЕТ СН'!$I$26</f>
        <v>1377.3941586799999</v>
      </c>
      <c r="R168" s="36">
        <f>SUMIFS(СВЦЭМ!$D$33:$D$776,СВЦЭМ!$A$33:$A$776,$A168,СВЦЭМ!$B$33:$B$776,R$155)+'СЕТ СН'!$I$14+СВЦЭМ!$D$10+'СЕТ СН'!$I$6-'СЕТ СН'!$I$26</f>
        <v>1370.9926866999999</v>
      </c>
      <c r="S168" s="36">
        <f>SUMIFS(СВЦЭМ!$D$33:$D$776,СВЦЭМ!$A$33:$A$776,$A168,СВЦЭМ!$B$33:$B$776,S$155)+'СЕТ СН'!$I$14+СВЦЭМ!$D$10+'СЕТ СН'!$I$6-'СЕТ СН'!$I$26</f>
        <v>1377.0960542099999</v>
      </c>
      <c r="T168" s="36">
        <f>SUMIFS(СВЦЭМ!$D$33:$D$776,СВЦЭМ!$A$33:$A$776,$A168,СВЦЭМ!$B$33:$B$776,T$155)+'СЕТ СН'!$I$14+СВЦЭМ!$D$10+'СЕТ СН'!$I$6-'СЕТ СН'!$I$26</f>
        <v>1316.7035795699999</v>
      </c>
      <c r="U168" s="36">
        <f>SUMIFS(СВЦЭМ!$D$33:$D$776,СВЦЭМ!$A$33:$A$776,$A168,СВЦЭМ!$B$33:$B$776,U$155)+'СЕТ СН'!$I$14+СВЦЭМ!$D$10+'СЕТ СН'!$I$6-'СЕТ СН'!$I$26</f>
        <v>1254.33778175</v>
      </c>
      <c r="V168" s="36">
        <f>SUMIFS(СВЦЭМ!$D$33:$D$776,СВЦЭМ!$A$33:$A$776,$A168,СВЦЭМ!$B$33:$B$776,V$155)+'СЕТ СН'!$I$14+СВЦЭМ!$D$10+'СЕТ СН'!$I$6-'СЕТ СН'!$I$26</f>
        <v>1257.8657401</v>
      </c>
      <c r="W168" s="36">
        <f>SUMIFS(СВЦЭМ!$D$33:$D$776,СВЦЭМ!$A$33:$A$776,$A168,СВЦЭМ!$B$33:$B$776,W$155)+'СЕТ СН'!$I$14+СВЦЭМ!$D$10+'СЕТ СН'!$I$6-'СЕТ СН'!$I$26</f>
        <v>1272.8317474999999</v>
      </c>
      <c r="X168" s="36">
        <f>SUMIFS(СВЦЭМ!$D$33:$D$776,СВЦЭМ!$A$33:$A$776,$A168,СВЦЭМ!$B$33:$B$776,X$155)+'СЕТ СН'!$I$14+СВЦЭМ!$D$10+'СЕТ СН'!$I$6-'СЕТ СН'!$I$26</f>
        <v>1278.0386279499999</v>
      </c>
      <c r="Y168" s="36">
        <f>SUMIFS(СВЦЭМ!$D$33:$D$776,СВЦЭМ!$A$33:$A$776,$A168,СВЦЭМ!$B$33:$B$776,Y$155)+'СЕТ СН'!$I$14+СВЦЭМ!$D$10+'СЕТ СН'!$I$6-'СЕТ СН'!$I$26</f>
        <v>1339.2354205500001</v>
      </c>
    </row>
    <row r="169" spans="1:25" ht="15.75" x14ac:dyDescent="0.2">
      <c r="A169" s="35">
        <f t="shared" si="4"/>
        <v>44057</v>
      </c>
      <c r="B169" s="36">
        <f>SUMIFS(СВЦЭМ!$D$33:$D$776,СВЦЭМ!$A$33:$A$776,$A169,СВЦЭМ!$B$33:$B$776,B$155)+'СЕТ СН'!$I$14+СВЦЭМ!$D$10+'СЕТ СН'!$I$6-'СЕТ СН'!$I$26</f>
        <v>1490.79708693</v>
      </c>
      <c r="C169" s="36">
        <f>SUMIFS(СВЦЭМ!$D$33:$D$776,СВЦЭМ!$A$33:$A$776,$A169,СВЦЭМ!$B$33:$B$776,C$155)+'СЕТ СН'!$I$14+СВЦЭМ!$D$10+'СЕТ СН'!$I$6-'СЕТ СН'!$I$26</f>
        <v>1511.2435817999999</v>
      </c>
      <c r="D169" s="36">
        <f>SUMIFS(СВЦЭМ!$D$33:$D$776,СВЦЭМ!$A$33:$A$776,$A169,СВЦЭМ!$B$33:$B$776,D$155)+'СЕТ СН'!$I$14+СВЦЭМ!$D$10+'СЕТ СН'!$I$6-'СЕТ СН'!$I$26</f>
        <v>1538.31064954</v>
      </c>
      <c r="E169" s="36">
        <f>SUMIFS(СВЦЭМ!$D$33:$D$776,СВЦЭМ!$A$33:$A$776,$A169,СВЦЭМ!$B$33:$B$776,E$155)+'СЕТ СН'!$I$14+СВЦЭМ!$D$10+'СЕТ СН'!$I$6-'СЕТ СН'!$I$26</f>
        <v>1539.3923139399999</v>
      </c>
      <c r="F169" s="36">
        <f>SUMIFS(СВЦЭМ!$D$33:$D$776,СВЦЭМ!$A$33:$A$776,$A169,СВЦЭМ!$B$33:$B$776,F$155)+'СЕТ СН'!$I$14+СВЦЭМ!$D$10+'СЕТ СН'!$I$6-'СЕТ СН'!$I$26</f>
        <v>1533.4235689899999</v>
      </c>
      <c r="G169" s="36">
        <f>SUMIFS(СВЦЭМ!$D$33:$D$776,СВЦЭМ!$A$33:$A$776,$A169,СВЦЭМ!$B$33:$B$776,G$155)+'СЕТ СН'!$I$14+СВЦЭМ!$D$10+'СЕТ СН'!$I$6-'СЕТ СН'!$I$26</f>
        <v>1521.53604389</v>
      </c>
      <c r="H169" s="36">
        <f>SUMIFS(СВЦЭМ!$D$33:$D$776,СВЦЭМ!$A$33:$A$776,$A169,СВЦЭМ!$B$33:$B$776,H$155)+'СЕТ СН'!$I$14+СВЦЭМ!$D$10+'СЕТ СН'!$I$6-'СЕТ СН'!$I$26</f>
        <v>1501.9365837999999</v>
      </c>
      <c r="I169" s="36">
        <f>SUMIFS(СВЦЭМ!$D$33:$D$776,СВЦЭМ!$A$33:$A$776,$A169,СВЦЭМ!$B$33:$B$776,I$155)+'СЕТ СН'!$I$14+СВЦЭМ!$D$10+'СЕТ СН'!$I$6-'СЕТ СН'!$I$26</f>
        <v>1502.82574578</v>
      </c>
      <c r="J169" s="36">
        <f>SUMIFS(СВЦЭМ!$D$33:$D$776,СВЦЭМ!$A$33:$A$776,$A169,СВЦЭМ!$B$33:$B$776,J$155)+'СЕТ СН'!$I$14+СВЦЭМ!$D$10+'СЕТ СН'!$I$6-'СЕТ СН'!$I$26</f>
        <v>1451.4485422299999</v>
      </c>
      <c r="K169" s="36">
        <f>SUMIFS(СВЦЭМ!$D$33:$D$776,СВЦЭМ!$A$33:$A$776,$A169,СВЦЭМ!$B$33:$B$776,K$155)+'СЕТ СН'!$I$14+СВЦЭМ!$D$10+'СЕТ СН'!$I$6-'СЕТ СН'!$I$26</f>
        <v>1429.73590883</v>
      </c>
      <c r="L169" s="36">
        <f>SUMIFS(СВЦЭМ!$D$33:$D$776,СВЦЭМ!$A$33:$A$776,$A169,СВЦЭМ!$B$33:$B$776,L$155)+'СЕТ СН'!$I$14+СВЦЭМ!$D$10+'СЕТ СН'!$I$6-'СЕТ СН'!$I$26</f>
        <v>1414.0592854900001</v>
      </c>
      <c r="M169" s="36">
        <f>SUMIFS(СВЦЭМ!$D$33:$D$776,СВЦЭМ!$A$33:$A$776,$A169,СВЦЭМ!$B$33:$B$776,M$155)+'СЕТ СН'!$I$14+СВЦЭМ!$D$10+'СЕТ СН'!$I$6-'СЕТ СН'!$I$26</f>
        <v>1376.38418785</v>
      </c>
      <c r="N169" s="36">
        <f>SUMIFS(СВЦЭМ!$D$33:$D$776,СВЦЭМ!$A$33:$A$776,$A169,СВЦЭМ!$B$33:$B$776,N$155)+'СЕТ СН'!$I$14+СВЦЭМ!$D$10+'СЕТ СН'!$I$6-'СЕТ СН'!$I$26</f>
        <v>1303.22442886</v>
      </c>
      <c r="O169" s="36">
        <f>SUMIFS(СВЦЭМ!$D$33:$D$776,СВЦЭМ!$A$33:$A$776,$A169,СВЦЭМ!$B$33:$B$776,O$155)+'СЕТ СН'!$I$14+СВЦЭМ!$D$10+'СЕТ СН'!$I$6-'СЕТ СН'!$I$26</f>
        <v>1283.0950837299999</v>
      </c>
      <c r="P169" s="36">
        <f>SUMIFS(СВЦЭМ!$D$33:$D$776,СВЦЭМ!$A$33:$A$776,$A169,СВЦЭМ!$B$33:$B$776,P$155)+'СЕТ СН'!$I$14+СВЦЭМ!$D$10+'СЕТ СН'!$I$6-'СЕТ СН'!$I$26</f>
        <v>1292.16838536</v>
      </c>
      <c r="Q169" s="36">
        <f>SUMIFS(СВЦЭМ!$D$33:$D$776,СВЦЭМ!$A$33:$A$776,$A169,СВЦЭМ!$B$33:$B$776,Q$155)+'СЕТ СН'!$I$14+СВЦЭМ!$D$10+'СЕТ СН'!$I$6-'СЕТ СН'!$I$26</f>
        <v>1304.70122249</v>
      </c>
      <c r="R169" s="36">
        <f>SUMIFS(СВЦЭМ!$D$33:$D$776,СВЦЭМ!$A$33:$A$776,$A169,СВЦЭМ!$B$33:$B$776,R$155)+'СЕТ СН'!$I$14+СВЦЭМ!$D$10+'СЕТ СН'!$I$6-'СЕТ СН'!$I$26</f>
        <v>1300.4160879799999</v>
      </c>
      <c r="S169" s="36">
        <f>SUMIFS(СВЦЭМ!$D$33:$D$776,СВЦЭМ!$A$33:$A$776,$A169,СВЦЭМ!$B$33:$B$776,S$155)+'СЕТ СН'!$I$14+СВЦЭМ!$D$10+'СЕТ СН'!$I$6-'СЕТ СН'!$I$26</f>
        <v>1311.6200686799998</v>
      </c>
      <c r="T169" s="36">
        <f>SUMIFS(СВЦЭМ!$D$33:$D$776,СВЦЭМ!$A$33:$A$776,$A169,СВЦЭМ!$B$33:$B$776,T$155)+'СЕТ СН'!$I$14+СВЦЭМ!$D$10+'СЕТ СН'!$I$6-'СЕТ СН'!$I$26</f>
        <v>1309.57184207</v>
      </c>
      <c r="U169" s="36">
        <f>SUMIFS(СВЦЭМ!$D$33:$D$776,СВЦЭМ!$A$33:$A$776,$A169,СВЦЭМ!$B$33:$B$776,U$155)+'СЕТ СН'!$I$14+СВЦЭМ!$D$10+'СЕТ СН'!$I$6-'СЕТ СН'!$I$26</f>
        <v>1320.7395593900001</v>
      </c>
      <c r="V169" s="36">
        <f>SUMIFS(СВЦЭМ!$D$33:$D$776,СВЦЭМ!$A$33:$A$776,$A169,СВЦЭМ!$B$33:$B$776,V$155)+'СЕТ СН'!$I$14+СВЦЭМ!$D$10+'СЕТ СН'!$I$6-'СЕТ СН'!$I$26</f>
        <v>1309.3529048599999</v>
      </c>
      <c r="W169" s="36">
        <f>SUMIFS(СВЦЭМ!$D$33:$D$776,СВЦЭМ!$A$33:$A$776,$A169,СВЦЭМ!$B$33:$B$776,W$155)+'СЕТ СН'!$I$14+СВЦЭМ!$D$10+'СЕТ СН'!$I$6-'СЕТ СН'!$I$26</f>
        <v>1312.2040755399998</v>
      </c>
      <c r="X169" s="36">
        <f>SUMIFS(СВЦЭМ!$D$33:$D$776,СВЦЭМ!$A$33:$A$776,$A169,СВЦЭМ!$B$33:$B$776,X$155)+'СЕТ СН'!$I$14+СВЦЭМ!$D$10+'СЕТ СН'!$I$6-'СЕТ СН'!$I$26</f>
        <v>1332.68287814</v>
      </c>
      <c r="Y169" s="36">
        <f>SUMIFS(СВЦЭМ!$D$33:$D$776,СВЦЭМ!$A$33:$A$776,$A169,СВЦЭМ!$B$33:$B$776,Y$155)+'СЕТ СН'!$I$14+СВЦЭМ!$D$10+'СЕТ СН'!$I$6-'СЕТ СН'!$I$26</f>
        <v>1405.7528479</v>
      </c>
    </row>
    <row r="170" spans="1:25" ht="15.75" x14ac:dyDescent="0.2">
      <c r="A170" s="35">
        <f t="shared" si="4"/>
        <v>44058</v>
      </c>
      <c r="B170" s="36">
        <f>SUMIFS(СВЦЭМ!$D$33:$D$776,СВЦЭМ!$A$33:$A$776,$A170,СВЦЭМ!$B$33:$B$776,B$155)+'СЕТ СН'!$I$14+СВЦЭМ!$D$10+'СЕТ СН'!$I$6-'СЕТ СН'!$I$26</f>
        <v>1432.74976464</v>
      </c>
      <c r="C170" s="36">
        <f>SUMIFS(СВЦЭМ!$D$33:$D$776,СВЦЭМ!$A$33:$A$776,$A170,СВЦЭМ!$B$33:$B$776,C$155)+'СЕТ СН'!$I$14+СВЦЭМ!$D$10+'СЕТ СН'!$I$6-'СЕТ СН'!$I$26</f>
        <v>1471.8959596700001</v>
      </c>
      <c r="D170" s="36">
        <f>SUMIFS(СВЦЭМ!$D$33:$D$776,СВЦЭМ!$A$33:$A$776,$A170,СВЦЭМ!$B$33:$B$776,D$155)+'СЕТ СН'!$I$14+СВЦЭМ!$D$10+'СЕТ СН'!$I$6-'СЕТ СН'!$I$26</f>
        <v>1462.6875989299999</v>
      </c>
      <c r="E170" s="36">
        <f>SUMIFS(СВЦЭМ!$D$33:$D$776,СВЦЭМ!$A$33:$A$776,$A170,СВЦЭМ!$B$33:$B$776,E$155)+'СЕТ СН'!$I$14+СВЦЭМ!$D$10+'СЕТ СН'!$I$6-'СЕТ СН'!$I$26</f>
        <v>1459.3805850899998</v>
      </c>
      <c r="F170" s="36">
        <f>SUMIFS(СВЦЭМ!$D$33:$D$776,СВЦЭМ!$A$33:$A$776,$A170,СВЦЭМ!$B$33:$B$776,F$155)+'СЕТ СН'!$I$14+СВЦЭМ!$D$10+'СЕТ СН'!$I$6-'СЕТ СН'!$I$26</f>
        <v>1462.2137679100001</v>
      </c>
      <c r="G170" s="36">
        <f>SUMIFS(СВЦЭМ!$D$33:$D$776,СВЦЭМ!$A$33:$A$776,$A170,СВЦЭМ!$B$33:$B$776,G$155)+'СЕТ СН'!$I$14+СВЦЭМ!$D$10+'СЕТ СН'!$I$6-'СЕТ СН'!$I$26</f>
        <v>1463.1757354199999</v>
      </c>
      <c r="H170" s="36">
        <f>SUMIFS(СВЦЭМ!$D$33:$D$776,СВЦЭМ!$A$33:$A$776,$A170,СВЦЭМ!$B$33:$B$776,H$155)+'СЕТ СН'!$I$14+СВЦЭМ!$D$10+'СЕТ СН'!$I$6-'СЕТ СН'!$I$26</f>
        <v>1452.7813375800001</v>
      </c>
      <c r="I170" s="36">
        <f>SUMIFS(СВЦЭМ!$D$33:$D$776,СВЦЭМ!$A$33:$A$776,$A170,СВЦЭМ!$B$33:$B$776,I$155)+'СЕТ СН'!$I$14+СВЦЭМ!$D$10+'СЕТ СН'!$I$6-'СЕТ СН'!$I$26</f>
        <v>1446.9004232899999</v>
      </c>
      <c r="J170" s="36">
        <f>SUMIFS(СВЦЭМ!$D$33:$D$776,СВЦЭМ!$A$33:$A$776,$A170,СВЦЭМ!$B$33:$B$776,J$155)+'СЕТ СН'!$I$14+СВЦЭМ!$D$10+'СЕТ СН'!$I$6-'СЕТ СН'!$I$26</f>
        <v>1407.5574132699999</v>
      </c>
      <c r="K170" s="36">
        <f>SUMIFS(СВЦЭМ!$D$33:$D$776,СВЦЭМ!$A$33:$A$776,$A170,СВЦЭМ!$B$33:$B$776,K$155)+'СЕТ СН'!$I$14+СВЦЭМ!$D$10+'СЕТ СН'!$I$6-'СЕТ СН'!$I$26</f>
        <v>1370.77375317</v>
      </c>
      <c r="L170" s="36">
        <f>SUMIFS(СВЦЭМ!$D$33:$D$776,СВЦЭМ!$A$33:$A$776,$A170,СВЦЭМ!$B$33:$B$776,L$155)+'СЕТ СН'!$I$14+СВЦЭМ!$D$10+'СЕТ СН'!$I$6-'СЕТ СН'!$I$26</f>
        <v>1367.1440570699999</v>
      </c>
      <c r="M170" s="36">
        <f>SUMIFS(СВЦЭМ!$D$33:$D$776,СВЦЭМ!$A$33:$A$776,$A170,СВЦЭМ!$B$33:$B$776,M$155)+'СЕТ СН'!$I$14+СВЦЭМ!$D$10+'СЕТ СН'!$I$6-'СЕТ СН'!$I$26</f>
        <v>1377.9693370499999</v>
      </c>
      <c r="N170" s="36">
        <f>SUMIFS(СВЦЭМ!$D$33:$D$776,СВЦЭМ!$A$33:$A$776,$A170,СВЦЭМ!$B$33:$B$776,N$155)+'СЕТ СН'!$I$14+СВЦЭМ!$D$10+'СЕТ СН'!$I$6-'СЕТ СН'!$I$26</f>
        <v>1372.9945342799999</v>
      </c>
      <c r="O170" s="36">
        <f>SUMIFS(СВЦЭМ!$D$33:$D$776,СВЦЭМ!$A$33:$A$776,$A170,СВЦЭМ!$B$33:$B$776,O$155)+'СЕТ СН'!$I$14+СВЦЭМ!$D$10+'СЕТ СН'!$I$6-'СЕТ СН'!$I$26</f>
        <v>1350.2596662400001</v>
      </c>
      <c r="P170" s="36">
        <f>SUMIFS(СВЦЭМ!$D$33:$D$776,СВЦЭМ!$A$33:$A$776,$A170,СВЦЭМ!$B$33:$B$776,P$155)+'СЕТ СН'!$I$14+СВЦЭМ!$D$10+'СЕТ СН'!$I$6-'СЕТ СН'!$I$26</f>
        <v>1352.0832131299999</v>
      </c>
      <c r="Q170" s="36">
        <f>SUMIFS(СВЦЭМ!$D$33:$D$776,СВЦЭМ!$A$33:$A$776,$A170,СВЦЭМ!$B$33:$B$776,Q$155)+'СЕТ СН'!$I$14+СВЦЭМ!$D$10+'СЕТ СН'!$I$6-'СЕТ СН'!$I$26</f>
        <v>1356.97025414</v>
      </c>
      <c r="R170" s="36">
        <f>SUMIFS(СВЦЭМ!$D$33:$D$776,СВЦЭМ!$A$33:$A$776,$A170,СВЦЭМ!$B$33:$B$776,R$155)+'СЕТ СН'!$I$14+СВЦЭМ!$D$10+'СЕТ СН'!$I$6-'СЕТ СН'!$I$26</f>
        <v>1360.8109838599999</v>
      </c>
      <c r="S170" s="36">
        <f>SUMIFS(СВЦЭМ!$D$33:$D$776,СВЦЭМ!$A$33:$A$776,$A170,СВЦЭМ!$B$33:$B$776,S$155)+'СЕТ СН'!$I$14+СВЦЭМ!$D$10+'СЕТ СН'!$I$6-'СЕТ СН'!$I$26</f>
        <v>1362.70820824</v>
      </c>
      <c r="T170" s="36">
        <f>SUMIFS(СВЦЭМ!$D$33:$D$776,СВЦЭМ!$A$33:$A$776,$A170,СВЦЭМ!$B$33:$B$776,T$155)+'СЕТ СН'!$I$14+СВЦЭМ!$D$10+'СЕТ СН'!$I$6-'СЕТ СН'!$I$26</f>
        <v>1359.90121116</v>
      </c>
      <c r="U170" s="36">
        <f>SUMIFS(СВЦЭМ!$D$33:$D$776,СВЦЭМ!$A$33:$A$776,$A170,СВЦЭМ!$B$33:$B$776,U$155)+'СЕТ СН'!$I$14+СВЦЭМ!$D$10+'СЕТ СН'!$I$6-'СЕТ СН'!$I$26</f>
        <v>1364.69247129</v>
      </c>
      <c r="V170" s="36">
        <f>SUMIFS(СВЦЭМ!$D$33:$D$776,СВЦЭМ!$A$33:$A$776,$A170,СВЦЭМ!$B$33:$B$776,V$155)+'СЕТ СН'!$I$14+СВЦЭМ!$D$10+'СЕТ СН'!$I$6-'СЕТ СН'!$I$26</f>
        <v>1354.8040117400001</v>
      </c>
      <c r="W170" s="36">
        <f>SUMIFS(СВЦЭМ!$D$33:$D$776,СВЦЭМ!$A$33:$A$776,$A170,СВЦЭМ!$B$33:$B$776,W$155)+'СЕТ СН'!$I$14+СВЦЭМ!$D$10+'СЕТ СН'!$I$6-'СЕТ СН'!$I$26</f>
        <v>1348.8623449900001</v>
      </c>
      <c r="X170" s="36">
        <f>SUMIFS(СВЦЭМ!$D$33:$D$776,СВЦЭМ!$A$33:$A$776,$A170,СВЦЭМ!$B$33:$B$776,X$155)+'СЕТ СН'!$I$14+СВЦЭМ!$D$10+'СЕТ СН'!$I$6-'СЕТ СН'!$I$26</f>
        <v>1365.85052701</v>
      </c>
      <c r="Y170" s="36">
        <f>SUMIFS(СВЦЭМ!$D$33:$D$776,СВЦЭМ!$A$33:$A$776,$A170,СВЦЭМ!$B$33:$B$776,Y$155)+'СЕТ СН'!$I$14+СВЦЭМ!$D$10+'СЕТ СН'!$I$6-'СЕТ СН'!$I$26</f>
        <v>1380.6245698499999</v>
      </c>
    </row>
    <row r="171" spans="1:25" ht="15.75" x14ac:dyDescent="0.2">
      <c r="A171" s="35">
        <f t="shared" si="4"/>
        <v>44059</v>
      </c>
      <c r="B171" s="36">
        <f>SUMIFS(СВЦЭМ!$D$33:$D$776,СВЦЭМ!$A$33:$A$776,$A171,СВЦЭМ!$B$33:$B$776,B$155)+'СЕТ СН'!$I$14+СВЦЭМ!$D$10+'СЕТ СН'!$I$6-'СЕТ СН'!$I$26</f>
        <v>1454.21235426</v>
      </c>
      <c r="C171" s="36">
        <f>SUMIFS(СВЦЭМ!$D$33:$D$776,СВЦЭМ!$A$33:$A$776,$A171,СВЦЭМ!$B$33:$B$776,C$155)+'СЕТ СН'!$I$14+СВЦЭМ!$D$10+'СЕТ СН'!$I$6-'СЕТ СН'!$I$26</f>
        <v>1471.5439346200001</v>
      </c>
      <c r="D171" s="36">
        <f>SUMIFS(СВЦЭМ!$D$33:$D$776,СВЦЭМ!$A$33:$A$776,$A171,СВЦЭМ!$B$33:$B$776,D$155)+'СЕТ СН'!$I$14+СВЦЭМ!$D$10+'СЕТ СН'!$I$6-'СЕТ СН'!$I$26</f>
        <v>1484.2118006999999</v>
      </c>
      <c r="E171" s="36">
        <f>SUMIFS(СВЦЭМ!$D$33:$D$776,СВЦЭМ!$A$33:$A$776,$A171,СВЦЭМ!$B$33:$B$776,E$155)+'СЕТ СН'!$I$14+СВЦЭМ!$D$10+'СЕТ СН'!$I$6-'СЕТ СН'!$I$26</f>
        <v>1491.92329088</v>
      </c>
      <c r="F171" s="36">
        <f>SUMIFS(СВЦЭМ!$D$33:$D$776,СВЦЭМ!$A$33:$A$776,$A171,СВЦЭМ!$B$33:$B$776,F$155)+'СЕТ СН'!$I$14+СВЦЭМ!$D$10+'СЕТ СН'!$I$6-'СЕТ СН'!$I$26</f>
        <v>1488.98332835</v>
      </c>
      <c r="G171" s="36">
        <f>SUMIFS(СВЦЭМ!$D$33:$D$776,СВЦЭМ!$A$33:$A$776,$A171,СВЦЭМ!$B$33:$B$776,G$155)+'СЕТ СН'!$I$14+СВЦЭМ!$D$10+'СЕТ СН'!$I$6-'СЕТ СН'!$I$26</f>
        <v>1484.7502155500001</v>
      </c>
      <c r="H171" s="36">
        <f>SUMIFS(СВЦЭМ!$D$33:$D$776,СВЦЭМ!$A$33:$A$776,$A171,СВЦЭМ!$B$33:$B$776,H$155)+'СЕТ СН'!$I$14+СВЦЭМ!$D$10+'СЕТ СН'!$I$6-'СЕТ СН'!$I$26</f>
        <v>1469.40740568</v>
      </c>
      <c r="I171" s="36">
        <f>SUMIFS(СВЦЭМ!$D$33:$D$776,СВЦЭМ!$A$33:$A$776,$A171,СВЦЭМ!$B$33:$B$776,I$155)+'СЕТ СН'!$I$14+СВЦЭМ!$D$10+'СЕТ СН'!$I$6-'СЕТ СН'!$I$26</f>
        <v>1423.9604937300001</v>
      </c>
      <c r="J171" s="36">
        <f>SUMIFS(СВЦЭМ!$D$33:$D$776,СВЦЭМ!$A$33:$A$776,$A171,СВЦЭМ!$B$33:$B$776,J$155)+'СЕТ СН'!$I$14+СВЦЭМ!$D$10+'СЕТ СН'!$I$6-'СЕТ СН'!$I$26</f>
        <v>1398.3620255400001</v>
      </c>
      <c r="K171" s="36">
        <f>SUMIFS(СВЦЭМ!$D$33:$D$776,СВЦЭМ!$A$33:$A$776,$A171,СВЦЭМ!$B$33:$B$776,K$155)+'СЕТ СН'!$I$14+СВЦЭМ!$D$10+'СЕТ СН'!$I$6-'СЕТ СН'!$I$26</f>
        <v>1370.3496192100001</v>
      </c>
      <c r="L171" s="36">
        <f>SUMIFS(СВЦЭМ!$D$33:$D$776,СВЦЭМ!$A$33:$A$776,$A171,СВЦЭМ!$B$33:$B$776,L$155)+'СЕТ СН'!$I$14+СВЦЭМ!$D$10+'СЕТ СН'!$I$6-'СЕТ СН'!$I$26</f>
        <v>1361.87732744</v>
      </c>
      <c r="M171" s="36">
        <f>SUMIFS(СВЦЭМ!$D$33:$D$776,СВЦЭМ!$A$33:$A$776,$A171,СВЦЭМ!$B$33:$B$776,M$155)+'СЕТ СН'!$I$14+СВЦЭМ!$D$10+'СЕТ СН'!$I$6-'СЕТ СН'!$I$26</f>
        <v>1338.4667859599999</v>
      </c>
      <c r="N171" s="36">
        <f>SUMIFS(СВЦЭМ!$D$33:$D$776,СВЦЭМ!$A$33:$A$776,$A171,СВЦЭМ!$B$33:$B$776,N$155)+'СЕТ СН'!$I$14+СВЦЭМ!$D$10+'СЕТ СН'!$I$6-'СЕТ СН'!$I$26</f>
        <v>1329.2054729900001</v>
      </c>
      <c r="O171" s="36">
        <f>SUMIFS(СВЦЭМ!$D$33:$D$776,СВЦЭМ!$A$33:$A$776,$A171,СВЦЭМ!$B$33:$B$776,O$155)+'СЕТ СН'!$I$14+СВЦЭМ!$D$10+'СЕТ СН'!$I$6-'СЕТ СН'!$I$26</f>
        <v>1313.35457163</v>
      </c>
      <c r="P171" s="36">
        <f>SUMIFS(СВЦЭМ!$D$33:$D$776,СВЦЭМ!$A$33:$A$776,$A171,СВЦЭМ!$B$33:$B$776,P$155)+'СЕТ СН'!$I$14+СВЦЭМ!$D$10+'СЕТ СН'!$I$6-'СЕТ СН'!$I$26</f>
        <v>1309.5542552900001</v>
      </c>
      <c r="Q171" s="36">
        <f>SUMIFS(СВЦЭМ!$D$33:$D$776,СВЦЭМ!$A$33:$A$776,$A171,СВЦЭМ!$B$33:$B$776,Q$155)+'СЕТ СН'!$I$14+СВЦЭМ!$D$10+'СЕТ СН'!$I$6-'СЕТ СН'!$I$26</f>
        <v>1326.5796469500001</v>
      </c>
      <c r="R171" s="36">
        <f>SUMIFS(СВЦЭМ!$D$33:$D$776,СВЦЭМ!$A$33:$A$776,$A171,СВЦЭМ!$B$33:$B$776,R$155)+'СЕТ СН'!$I$14+СВЦЭМ!$D$10+'СЕТ СН'!$I$6-'СЕТ СН'!$I$26</f>
        <v>1340.9149356799999</v>
      </c>
      <c r="S171" s="36">
        <f>SUMIFS(СВЦЭМ!$D$33:$D$776,СВЦЭМ!$A$33:$A$776,$A171,СВЦЭМ!$B$33:$B$776,S$155)+'СЕТ СН'!$I$14+СВЦЭМ!$D$10+'СЕТ СН'!$I$6-'СЕТ СН'!$I$26</f>
        <v>1348.4902796399999</v>
      </c>
      <c r="T171" s="36">
        <f>SUMIFS(СВЦЭМ!$D$33:$D$776,СВЦЭМ!$A$33:$A$776,$A171,СВЦЭМ!$B$33:$B$776,T$155)+'СЕТ СН'!$I$14+СВЦЭМ!$D$10+'СЕТ СН'!$I$6-'СЕТ СН'!$I$26</f>
        <v>1353.11048188</v>
      </c>
      <c r="U171" s="36">
        <f>SUMIFS(СВЦЭМ!$D$33:$D$776,СВЦЭМ!$A$33:$A$776,$A171,СВЦЭМ!$B$33:$B$776,U$155)+'СЕТ СН'!$I$14+СВЦЭМ!$D$10+'СЕТ СН'!$I$6-'СЕТ СН'!$I$26</f>
        <v>1363.78400442</v>
      </c>
      <c r="V171" s="36">
        <f>SUMIFS(СВЦЭМ!$D$33:$D$776,СВЦЭМ!$A$33:$A$776,$A171,СВЦЭМ!$B$33:$B$776,V$155)+'СЕТ СН'!$I$14+СВЦЭМ!$D$10+'СЕТ СН'!$I$6-'СЕТ СН'!$I$26</f>
        <v>1349.34653635</v>
      </c>
      <c r="W171" s="36">
        <f>SUMIFS(СВЦЭМ!$D$33:$D$776,СВЦЭМ!$A$33:$A$776,$A171,СВЦЭМ!$B$33:$B$776,W$155)+'СЕТ СН'!$I$14+СВЦЭМ!$D$10+'СЕТ СН'!$I$6-'СЕТ СН'!$I$26</f>
        <v>1346.2975457499999</v>
      </c>
      <c r="X171" s="36">
        <f>SUMIFS(СВЦЭМ!$D$33:$D$776,СВЦЭМ!$A$33:$A$776,$A171,СВЦЭМ!$B$33:$B$776,X$155)+'СЕТ СН'!$I$14+СВЦЭМ!$D$10+'СЕТ СН'!$I$6-'СЕТ СН'!$I$26</f>
        <v>1362.8945189799999</v>
      </c>
      <c r="Y171" s="36">
        <f>SUMIFS(СВЦЭМ!$D$33:$D$776,СВЦЭМ!$A$33:$A$776,$A171,СВЦЭМ!$B$33:$B$776,Y$155)+'СЕТ СН'!$I$14+СВЦЭМ!$D$10+'СЕТ СН'!$I$6-'СЕТ СН'!$I$26</f>
        <v>1368.1715955</v>
      </c>
    </row>
    <row r="172" spans="1:25" ht="15.75" x14ac:dyDescent="0.2">
      <c r="A172" s="35">
        <f t="shared" si="4"/>
        <v>44060</v>
      </c>
      <c r="B172" s="36">
        <f>SUMIFS(СВЦЭМ!$D$33:$D$776,СВЦЭМ!$A$33:$A$776,$A172,СВЦЭМ!$B$33:$B$776,B$155)+'СЕТ СН'!$I$14+СВЦЭМ!$D$10+'СЕТ СН'!$I$6-'СЕТ СН'!$I$26</f>
        <v>1468.70136179</v>
      </c>
      <c r="C172" s="36">
        <f>SUMIFS(СВЦЭМ!$D$33:$D$776,СВЦЭМ!$A$33:$A$776,$A172,СВЦЭМ!$B$33:$B$776,C$155)+'СЕТ СН'!$I$14+СВЦЭМ!$D$10+'СЕТ СН'!$I$6-'СЕТ СН'!$I$26</f>
        <v>1495.3340705599999</v>
      </c>
      <c r="D172" s="36">
        <f>SUMIFS(СВЦЭМ!$D$33:$D$776,СВЦЭМ!$A$33:$A$776,$A172,СВЦЭМ!$B$33:$B$776,D$155)+'СЕТ СН'!$I$14+СВЦЭМ!$D$10+'СЕТ СН'!$I$6-'СЕТ СН'!$I$26</f>
        <v>1508.7800277900001</v>
      </c>
      <c r="E172" s="36">
        <f>SUMIFS(СВЦЭМ!$D$33:$D$776,СВЦЭМ!$A$33:$A$776,$A172,СВЦЭМ!$B$33:$B$776,E$155)+'СЕТ СН'!$I$14+СВЦЭМ!$D$10+'СЕТ СН'!$I$6-'СЕТ СН'!$I$26</f>
        <v>1518.2064158399999</v>
      </c>
      <c r="F172" s="36">
        <f>SUMIFS(СВЦЭМ!$D$33:$D$776,СВЦЭМ!$A$33:$A$776,$A172,СВЦЭМ!$B$33:$B$776,F$155)+'СЕТ СН'!$I$14+СВЦЭМ!$D$10+'СЕТ СН'!$I$6-'СЕТ СН'!$I$26</f>
        <v>1514.1771862800001</v>
      </c>
      <c r="G172" s="36">
        <f>SUMIFS(СВЦЭМ!$D$33:$D$776,СВЦЭМ!$A$33:$A$776,$A172,СВЦЭМ!$B$33:$B$776,G$155)+'СЕТ СН'!$I$14+СВЦЭМ!$D$10+'СЕТ СН'!$I$6-'СЕТ СН'!$I$26</f>
        <v>1516.0253998200001</v>
      </c>
      <c r="H172" s="36">
        <f>SUMIFS(СВЦЭМ!$D$33:$D$776,СВЦЭМ!$A$33:$A$776,$A172,СВЦЭМ!$B$33:$B$776,H$155)+'СЕТ СН'!$I$14+СВЦЭМ!$D$10+'СЕТ СН'!$I$6-'СЕТ СН'!$I$26</f>
        <v>1531.33419097</v>
      </c>
      <c r="I172" s="36">
        <f>SUMIFS(СВЦЭМ!$D$33:$D$776,СВЦЭМ!$A$33:$A$776,$A172,СВЦЭМ!$B$33:$B$776,I$155)+'СЕТ СН'!$I$14+СВЦЭМ!$D$10+'СЕТ СН'!$I$6-'СЕТ СН'!$I$26</f>
        <v>1574.4784335499999</v>
      </c>
      <c r="J172" s="36">
        <f>SUMIFS(СВЦЭМ!$D$33:$D$776,СВЦЭМ!$A$33:$A$776,$A172,СВЦЭМ!$B$33:$B$776,J$155)+'СЕТ СН'!$I$14+СВЦЭМ!$D$10+'СЕТ СН'!$I$6-'СЕТ СН'!$I$26</f>
        <v>1530.4452531500001</v>
      </c>
      <c r="K172" s="36">
        <f>SUMIFS(СВЦЭМ!$D$33:$D$776,СВЦЭМ!$A$33:$A$776,$A172,СВЦЭМ!$B$33:$B$776,K$155)+'СЕТ СН'!$I$14+СВЦЭМ!$D$10+'СЕТ СН'!$I$6-'СЕТ СН'!$I$26</f>
        <v>1499.67266447</v>
      </c>
      <c r="L172" s="36">
        <f>SUMIFS(СВЦЭМ!$D$33:$D$776,СВЦЭМ!$A$33:$A$776,$A172,СВЦЭМ!$B$33:$B$776,L$155)+'СЕТ СН'!$I$14+СВЦЭМ!$D$10+'СЕТ СН'!$I$6-'СЕТ СН'!$I$26</f>
        <v>1486.31184923</v>
      </c>
      <c r="M172" s="36">
        <f>SUMIFS(СВЦЭМ!$D$33:$D$776,СВЦЭМ!$A$33:$A$776,$A172,СВЦЭМ!$B$33:$B$776,M$155)+'СЕТ СН'!$I$14+СВЦЭМ!$D$10+'СЕТ СН'!$I$6-'СЕТ СН'!$I$26</f>
        <v>1427.72595381</v>
      </c>
      <c r="N172" s="36">
        <f>SUMIFS(СВЦЭМ!$D$33:$D$776,СВЦЭМ!$A$33:$A$776,$A172,СВЦЭМ!$B$33:$B$776,N$155)+'СЕТ СН'!$I$14+СВЦЭМ!$D$10+'СЕТ СН'!$I$6-'СЕТ СН'!$I$26</f>
        <v>1359.1100061</v>
      </c>
      <c r="O172" s="36">
        <f>SUMIFS(СВЦЭМ!$D$33:$D$776,СВЦЭМ!$A$33:$A$776,$A172,СВЦЭМ!$B$33:$B$776,O$155)+'СЕТ СН'!$I$14+СВЦЭМ!$D$10+'СЕТ СН'!$I$6-'СЕТ СН'!$I$26</f>
        <v>1325.2983240899998</v>
      </c>
      <c r="P172" s="36">
        <f>SUMIFS(СВЦЭМ!$D$33:$D$776,СВЦЭМ!$A$33:$A$776,$A172,СВЦЭМ!$B$33:$B$776,P$155)+'СЕТ СН'!$I$14+СВЦЭМ!$D$10+'СЕТ СН'!$I$6-'СЕТ СН'!$I$26</f>
        <v>1325.39383473</v>
      </c>
      <c r="Q172" s="36">
        <f>SUMIFS(СВЦЭМ!$D$33:$D$776,СВЦЭМ!$A$33:$A$776,$A172,СВЦЭМ!$B$33:$B$776,Q$155)+'СЕТ СН'!$I$14+СВЦЭМ!$D$10+'СЕТ СН'!$I$6-'СЕТ СН'!$I$26</f>
        <v>1331.7387586699999</v>
      </c>
      <c r="R172" s="36">
        <f>SUMIFS(СВЦЭМ!$D$33:$D$776,СВЦЭМ!$A$33:$A$776,$A172,СВЦЭМ!$B$33:$B$776,R$155)+'СЕТ СН'!$I$14+СВЦЭМ!$D$10+'СЕТ СН'!$I$6-'СЕТ СН'!$I$26</f>
        <v>1328.7216323799998</v>
      </c>
      <c r="S172" s="36">
        <f>SUMIFS(СВЦЭМ!$D$33:$D$776,СВЦЭМ!$A$33:$A$776,$A172,СВЦЭМ!$B$33:$B$776,S$155)+'СЕТ СН'!$I$14+СВЦЭМ!$D$10+'СЕТ СН'!$I$6-'СЕТ СН'!$I$26</f>
        <v>1331.9928272699999</v>
      </c>
      <c r="T172" s="36">
        <f>SUMIFS(СВЦЭМ!$D$33:$D$776,СВЦЭМ!$A$33:$A$776,$A172,СВЦЭМ!$B$33:$B$776,T$155)+'СЕТ СН'!$I$14+СВЦЭМ!$D$10+'СЕТ СН'!$I$6-'СЕТ СН'!$I$26</f>
        <v>1329.2522056099999</v>
      </c>
      <c r="U172" s="36">
        <f>SUMIFS(СВЦЭМ!$D$33:$D$776,СВЦЭМ!$A$33:$A$776,$A172,СВЦЭМ!$B$33:$B$776,U$155)+'СЕТ СН'!$I$14+СВЦЭМ!$D$10+'СЕТ СН'!$I$6-'СЕТ СН'!$I$26</f>
        <v>1332.75534754</v>
      </c>
      <c r="V172" s="36">
        <f>SUMIFS(СВЦЭМ!$D$33:$D$776,СВЦЭМ!$A$33:$A$776,$A172,СВЦЭМ!$B$33:$B$776,V$155)+'СЕТ СН'!$I$14+СВЦЭМ!$D$10+'СЕТ СН'!$I$6-'СЕТ СН'!$I$26</f>
        <v>1331.51010432</v>
      </c>
      <c r="W172" s="36">
        <f>SUMIFS(СВЦЭМ!$D$33:$D$776,СВЦЭМ!$A$33:$A$776,$A172,СВЦЭМ!$B$33:$B$776,W$155)+'СЕТ СН'!$I$14+СВЦЭМ!$D$10+'СЕТ СН'!$I$6-'СЕТ СН'!$I$26</f>
        <v>1329.3328498000001</v>
      </c>
      <c r="X172" s="36">
        <f>SUMIFS(СВЦЭМ!$D$33:$D$776,СВЦЭМ!$A$33:$A$776,$A172,СВЦЭМ!$B$33:$B$776,X$155)+'СЕТ СН'!$I$14+СВЦЭМ!$D$10+'СЕТ СН'!$I$6-'СЕТ СН'!$I$26</f>
        <v>1331.39334448</v>
      </c>
      <c r="Y172" s="36">
        <f>SUMIFS(СВЦЭМ!$D$33:$D$776,СВЦЭМ!$A$33:$A$776,$A172,СВЦЭМ!$B$33:$B$776,Y$155)+'СЕТ СН'!$I$14+СВЦЭМ!$D$10+'СЕТ СН'!$I$6-'СЕТ СН'!$I$26</f>
        <v>1393.11937734</v>
      </c>
    </row>
    <row r="173" spans="1:25" ht="15.75" x14ac:dyDescent="0.2">
      <c r="A173" s="35">
        <f t="shared" si="4"/>
        <v>44061</v>
      </c>
      <c r="B173" s="36">
        <f>SUMIFS(СВЦЭМ!$D$33:$D$776,СВЦЭМ!$A$33:$A$776,$A173,СВЦЭМ!$B$33:$B$776,B$155)+'СЕТ СН'!$I$14+СВЦЭМ!$D$10+'СЕТ СН'!$I$6-'СЕТ СН'!$I$26</f>
        <v>1470.66024608</v>
      </c>
      <c r="C173" s="36">
        <f>SUMIFS(СВЦЭМ!$D$33:$D$776,СВЦЭМ!$A$33:$A$776,$A173,СВЦЭМ!$B$33:$B$776,C$155)+'СЕТ СН'!$I$14+СВЦЭМ!$D$10+'СЕТ СН'!$I$6-'СЕТ СН'!$I$26</f>
        <v>1507.0214800499998</v>
      </c>
      <c r="D173" s="36">
        <f>SUMIFS(СВЦЭМ!$D$33:$D$776,СВЦЭМ!$A$33:$A$776,$A173,СВЦЭМ!$B$33:$B$776,D$155)+'СЕТ СН'!$I$14+СВЦЭМ!$D$10+'СЕТ СН'!$I$6-'СЕТ СН'!$I$26</f>
        <v>1525.5211246599999</v>
      </c>
      <c r="E173" s="36">
        <f>SUMIFS(СВЦЭМ!$D$33:$D$776,СВЦЭМ!$A$33:$A$776,$A173,СВЦЭМ!$B$33:$B$776,E$155)+'СЕТ СН'!$I$14+СВЦЭМ!$D$10+'СЕТ СН'!$I$6-'СЕТ СН'!$I$26</f>
        <v>1525.6975697799999</v>
      </c>
      <c r="F173" s="36">
        <f>SUMIFS(СВЦЭМ!$D$33:$D$776,СВЦЭМ!$A$33:$A$776,$A173,СВЦЭМ!$B$33:$B$776,F$155)+'СЕТ СН'!$I$14+СВЦЭМ!$D$10+'СЕТ СН'!$I$6-'СЕТ СН'!$I$26</f>
        <v>1536.4800195600001</v>
      </c>
      <c r="G173" s="36">
        <f>SUMIFS(СВЦЭМ!$D$33:$D$776,СВЦЭМ!$A$33:$A$776,$A173,СВЦЭМ!$B$33:$B$776,G$155)+'СЕТ СН'!$I$14+СВЦЭМ!$D$10+'СЕТ СН'!$I$6-'СЕТ СН'!$I$26</f>
        <v>1530.3263847600001</v>
      </c>
      <c r="H173" s="36">
        <f>SUMIFS(СВЦЭМ!$D$33:$D$776,СВЦЭМ!$A$33:$A$776,$A173,СВЦЭМ!$B$33:$B$776,H$155)+'СЕТ СН'!$I$14+СВЦЭМ!$D$10+'СЕТ СН'!$I$6-'СЕТ СН'!$I$26</f>
        <v>1533.4426051099999</v>
      </c>
      <c r="I173" s="36">
        <f>SUMIFS(СВЦЭМ!$D$33:$D$776,СВЦЭМ!$A$33:$A$776,$A173,СВЦЭМ!$B$33:$B$776,I$155)+'СЕТ СН'!$I$14+СВЦЭМ!$D$10+'СЕТ СН'!$I$6-'СЕТ СН'!$I$26</f>
        <v>1535.9959133299999</v>
      </c>
      <c r="J173" s="36">
        <f>SUMIFS(СВЦЭМ!$D$33:$D$776,СВЦЭМ!$A$33:$A$776,$A173,СВЦЭМ!$B$33:$B$776,J$155)+'СЕТ СН'!$I$14+СВЦЭМ!$D$10+'СЕТ СН'!$I$6-'СЕТ СН'!$I$26</f>
        <v>1483.0855336899999</v>
      </c>
      <c r="K173" s="36">
        <f>SUMIFS(СВЦЭМ!$D$33:$D$776,СВЦЭМ!$A$33:$A$776,$A173,СВЦЭМ!$B$33:$B$776,K$155)+'СЕТ СН'!$I$14+СВЦЭМ!$D$10+'СЕТ СН'!$I$6-'СЕТ СН'!$I$26</f>
        <v>1466.83449161</v>
      </c>
      <c r="L173" s="36">
        <f>SUMIFS(СВЦЭМ!$D$33:$D$776,СВЦЭМ!$A$33:$A$776,$A173,СВЦЭМ!$B$33:$B$776,L$155)+'СЕТ СН'!$I$14+СВЦЭМ!$D$10+'СЕТ СН'!$I$6-'СЕТ СН'!$I$26</f>
        <v>1464.5122876099999</v>
      </c>
      <c r="M173" s="36">
        <f>SUMIFS(СВЦЭМ!$D$33:$D$776,СВЦЭМ!$A$33:$A$776,$A173,СВЦЭМ!$B$33:$B$776,M$155)+'СЕТ СН'!$I$14+СВЦЭМ!$D$10+'СЕТ СН'!$I$6-'СЕТ СН'!$I$26</f>
        <v>1421.03561479</v>
      </c>
      <c r="N173" s="36">
        <f>SUMIFS(СВЦЭМ!$D$33:$D$776,СВЦЭМ!$A$33:$A$776,$A173,СВЦЭМ!$B$33:$B$776,N$155)+'СЕТ СН'!$I$14+СВЦЭМ!$D$10+'СЕТ СН'!$I$6-'СЕТ СН'!$I$26</f>
        <v>1346.73940569</v>
      </c>
      <c r="O173" s="36">
        <f>SUMIFS(СВЦЭМ!$D$33:$D$776,СВЦЭМ!$A$33:$A$776,$A173,СВЦЭМ!$B$33:$B$776,O$155)+'СЕТ СН'!$I$14+СВЦЭМ!$D$10+'СЕТ СН'!$I$6-'СЕТ СН'!$I$26</f>
        <v>1325.80953537</v>
      </c>
      <c r="P173" s="36">
        <f>SUMIFS(СВЦЭМ!$D$33:$D$776,СВЦЭМ!$A$33:$A$776,$A173,СВЦЭМ!$B$33:$B$776,P$155)+'СЕТ СН'!$I$14+СВЦЭМ!$D$10+'СЕТ СН'!$I$6-'СЕТ СН'!$I$26</f>
        <v>1325.25449131</v>
      </c>
      <c r="Q173" s="36">
        <f>SUMIFS(СВЦЭМ!$D$33:$D$776,СВЦЭМ!$A$33:$A$776,$A173,СВЦЭМ!$B$33:$B$776,Q$155)+'СЕТ СН'!$I$14+СВЦЭМ!$D$10+'СЕТ СН'!$I$6-'СЕТ СН'!$I$26</f>
        <v>1325.8873949399999</v>
      </c>
      <c r="R173" s="36">
        <f>SUMIFS(СВЦЭМ!$D$33:$D$776,СВЦЭМ!$A$33:$A$776,$A173,СВЦЭМ!$B$33:$B$776,R$155)+'СЕТ СН'!$I$14+СВЦЭМ!$D$10+'СЕТ СН'!$I$6-'СЕТ СН'!$I$26</f>
        <v>1314.8594674000001</v>
      </c>
      <c r="S173" s="36">
        <f>SUMIFS(СВЦЭМ!$D$33:$D$776,СВЦЭМ!$A$33:$A$776,$A173,СВЦЭМ!$B$33:$B$776,S$155)+'СЕТ СН'!$I$14+СВЦЭМ!$D$10+'СЕТ СН'!$I$6-'СЕТ СН'!$I$26</f>
        <v>1318.4524286400001</v>
      </c>
      <c r="T173" s="36">
        <f>SUMIFS(СВЦЭМ!$D$33:$D$776,СВЦЭМ!$A$33:$A$776,$A173,СВЦЭМ!$B$33:$B$776,T$155)+'СЕТ СН'!$I$14+СВЦЭМ!$D$10+'СЕТ СН'!$I$6-'СЕТ СН'!$I$26</f>
        <v>1318.6197565100001</v>
      </c>
      <c r="U173" s="36">
        <f>SUMIFS(СВЦЭМ!$D$33:$D$776,СВЦЭМ!$A$33:$A$776,$A173,СВЦЭМ!$B$33:$B$776,U$155)+'СЕТ СН'!$I$14+СВЦЭМ!$D$10+'СЕТ СН'!$I$6-'СЕТ СН'!$I$26</f>
        <v>1317.2396651399999</v>
      </c>
      <c r="V173" s="36">
        <f>SUMIFS(СВЦЭМ!$D$33:$D$776,СВЦЭМ!$A$33:$A$776,$A173,СВЦЭМ!$B$33:$B$776,V$155)+'СЕТ СН'!$I$14+СВЦЭМ!$D$10+'СЕТ СН'!$I$6-'СЕТ СН'!$I$26</f>
        <v>1313.6127005799999</v>
      </c>
      <c r="W173" s="36">
        <f>SUMIFS(СВЦЭМ!$D$33:$D$776,СВЦЭМ!$A$33:$A$776,$A173,СВЦЭМ!$B$33:$B$776,W$155)+'СЕТ СН'!$I$14+СВЦЭМ!$D$10+'СЕТ СН'!$I$6-'СЕТ СН'!$I$26</f>
        <v>1330.3989022199999</v>
      </c>
      <c r="X173" s="36">
        <f>SUMIFS(СВЦЭМ!$D$33:$D$776,СВЦЭМ!$A$33:$A$776,$A173,СВЦЭМ!$B$33:$B$776,X$155)+'СЕТ СН'!$I$14+СВЦЭМ!$D$10+'СЕТ СН'!$I$6-'СЕТ СН'!$I$26</f>
        <v>1331.0874059799999</v>
      </c>
      <c r="Y173" s="36">
        <f>SUMIFS(СВЦЭМ!$D$33:$D$776,СВЦЭМ!$A$33:$A$776,$A173,СВЦЭМ!$B$33:$B$776,Y$155)+'СЕТ СН'!$I$14+СВЦЭМ!$D$10+'СЕТ СН'!$I$6-'СЕТ СН'!$I$26</f>
        <v>1402.1123775999999</v>
      </c>
    </row>
    <row r="174" spans="1:25" ht="15.75" x14ac:dyDescent="0.2">
      <c r="A174" s="35">
        <f t="shared" si="4"/>
        <v>44062</v>
      </c>
      <c r="B174" s="36">
        <f>SUMIFS(СВЦЭМ!$D$33:$D$776,СВЦЭМ!$A$33:$A$776,$A174,СВЦЭМ!$B$33:$B$776,B$155)+'СЕТ СН'!$I$14+СВЦЭМ!$D$10+'СЕТ СН'!$I$6-'СЕТ СН'!$I$26</f>
        <v>1409.0369971800001</v>
      </c>
      <c r="C174" s="36">
        <f>SUMIFS(СВЦЭМ!$D$33:$D$776,СВЦЭМ!$A$33:$A$776,$A174,СВЦЭМ!$B$33:$B$776,C$155)+'СЕТ СН'!$I$14+СВЦЭМ!$D$10+'СЕТ СН'!$I$6-'СЕТ СН'!$I$26</f>
        <v>1449.1012618699999</v>
      </c>
      <c r="D174" s="36">
        <f>SUMIFS(СВЦЭМ!$D$33:$D$776,СВЦЭМ!$A$33:$A$776,$A174,СВЦЭМ!$B$33:$B$776,D$155)+'СЕТ СН'!$I$14+СВЦЭМ!$D$10+'СЕТ СН'!$I$6-'СЕТ СН'!$I$26</f>
        <v>1456.54687384</v>
      </c>
      <c r="E174" s="36">
        <f>SUMIFS(СВЦЭМ!$D$33:$D$776,СВЦЭМ!$A$33:$A$776,$A174,СВЦЭМ!$B$33:$B$776,E$155)+'СЕТ СН'!$I$14+СВЦЭМ!$D$10+'СЕТ СН'!$I$6-'СЕТ СН'!$I$26</f>
        <v>1472.56086456</v>
      </c>
      <c r="F174" s="36">
        <f>SUMIFS(СВЦЭМ!$D$33:$D$776,СВЦЭМ!$A$33:$A$776,$A174,СВЦЭМ!$B$33:$B$776,F$155)+'СЕТ СН'!$I$14+СВЦЭМ!$D$10+'СЕТ СН'!$I$6-'СЕТ СН'!$I$26</f>
        <v>1481.3692508899999</v>
      </c>
      <c r="G174" s="36">
        <f>SUMIFS(СВЦЭМ!$D$33:$D$776,СВЦЭМ!$A$33:$A$776,$A174,СВЦЭМ!$B$33:$B$776,G$155)+'СЕТ СН'!$I$14+СВЦЭМ!$D$10+'СЕТ СН'!$I$6-'СЕТ СН'!$I$26</f>
        <v>1464.31587264</v>
      </c>
      <c r="H174" s="36">
        <f>SUMIFS(СВЦЭМ!$D$33:$D$776,СВЦЭМ!$A$33:$A$776,$A174,СВЦЭМ!$B$33:$B$776,H$155)+'СЕТ СН'!$I$14+СВЦЭМ!$D$10+'СЕТ СН'!$I$6-'СЕТ СН'!$I$26</f>
        <v>1462.7666511299999</v>
      </c>
      <c r="I174" s="36">
        <f>SUMIFS(СВЦЭМ!$D$33:$D$776,СВЦЭМ!$A$33:$A$776,$A174,СВЦЭМ!$B$33:$B$776,I$155)+'СЕТ СН'!$I$14+СВЦЭМ!$D$10+'СЕТ СН'!$I$6-'СЕТ СН'!$I$26</f>
        <v>1488.11980743</v>
      </c>
      <c r="J174" s="36">
        <f>SUMIFS(СВЦЭМ!$D$33:$D$776,СВЦЭМ!$A$33:$A$776,$A174,СВЦЭМ!$B$33:$B$776,J$155)+'СЕТ СН'!$I$14+СВЦЭМ!$D$10+'СЕТ СН'!$I$6-'СЕТ СН'!$I$26</f>
        <v>1464.7121905700001</v>
      </c>
      <c r="K174" s="36">
        <f>SUMIFS(СВЦЭМ!$D$33:$D$776,СВЦЭМ!$A$33:$A$776,$A174,СВЦЭМ!$B$33:$B$776,K$155)+'СЕТ СН'!$I$14+СВЦЭМ!$D$10+'СЕТ СН'!$I$6-'СЕТ СН'!$I$26</f>
        <v>1433.1478565899999</v>
      </c>
      <c r="L174" s="36">
        <f>SUMIFS(СВЦЭМ!$D$33:$D$776,СВЦЭМ!$A$33:$A$776,$A174,СВЦЭМ!$B$33:$B$776,L$155)+'СЕТ СН'!$I$14+СВЦЭМ!$D$10+'СЕТ СН'!$I$6-'СЕТ СН'!$I$26</f>
        <v>1392.0821662399999</v>
      </c>
      <c r="M174" s="36">
        <f>SUMIFS(СВЦЭМ!$D$33:$D$776,СВЦЭМ!$A$33:$A$776,$A174,СВЦЭМ!$B$33:$B$776,M$155)+'СЕТ СН'!$I$14+СВЦЭМ!$D$10+'СЕТ СН'!$I$6-'СЕТ СН'!$I$26</f>
        <v>1353.0623299599999</v>
      </c>
      <c r="N174" s="36">
        <f>SUMIFS(СВЦЭМ!$D$33:$D$776,СВЦЭМ!$A$33:$A$776,$A174,СВЦЭМ!$B$33:$B$776,N$155)+'СЕТ СН'!$I$14+СВЦЭМ!$D$10+'СЕТ СН'!$I$6-'СЕТ СН'!$I$26</f>
        <v>1316.28698775</v>
      </c>
      <c r="O174" s="36">
        <f>SUMIFS(СВЦЭМ!$D$33:$D$776,СВЦЭМ!$A$33:$A$776,$A174,СВЦЭМ!$B$33:$B$776,O$155)+'СЕТ СН'!$I$14+СВЦЭМ!$D$10+'СЕТ СН'!$I$6-'СЕТ СН'!$I$26</f>
        <v>1304.67978266</v>
      </c>
      <c r="P174" s="36">
        <f>SUMIFS(СВЦЭМ!$D$33:$D$776,СВЦЭМ!$A$33:$A$776,$A174,СВЦЭМ!$B$33:$B$776,P$155)+'СЕТ СН'!$I$14+СВЦЭМ!$D$10+'СЕТ СН'!$I$6-'СЕТ СН'!$I$26</f>
        <v>1303.6069653899999</v>
      </c>
      <c r="Q174" s="36">
        <f>SUMIFS(СВЦЭМ!$D$33:$D$776,СВЦЭМ!$A$33:$A$776,$A174,СВЦЭМ!$B$33:$B$776,Q$155)+'СЕТ СН'!$I$14+СВЦЭМ!$D$10+'СЕТ СН'!$I$6-'СЕТ СН'!$I$26</f>
        <v>1304.43775009</v>
      </c>
      <c r="R174" s="36">
        <f>SUMIFS(СВЦЭМ!$D$33:$D$776,СВЦЭМ!$A$33:$A$776,$A174,СВЦЭМ!$B$33:$B$776,R$155)+'СЕТ СН'!$I$14+СВЦЭМ!$D$10+'СЕТ СН'!$I$6-'СЕТ СН'!$I$26</f>
        <v>1300.3229010300001</v>
      </c>
      <c r="S174" s="36">
        <f>SUMIFS(СВЦЭМ!$D$33:$D$776,СВЦЭМ!$A$33:$A$776,$A174,СВЦЭМ!$B$33:$B$776,S$155)+'СЕТ СН'!$I$14+СВЦЭМ!$D$10+'СЕТ СН'!$I$6-'СЕТ СН'!$I$26</f>
        <v>1301.4788313899999</v>
      </c>
      <c r="T174" s="36">
        <f>SUMIFS(СВЦЭМ!$D$33:$D$776,СВЦЭМ!$A$33:$A$776,$A174,СВЦЭМ!$B$33:$B$776,T$155)+'СЕТ СН'!$I$14+СВЦЭМ!$D$10+'СЕТ СН'!$I$6-'СЕТ СН'!$I$26</f>
        <v>1297.74138462</v>
      </c>
      <c r="U174" s="36">
        <f>SUMIFS(СВЦЭМ!$D$33:$D$776,СВЦЭМ!$A$33:$A$776,$A174,СВЦЭМ!$B$33:$B$776,U$155)+'СЕТ СН'!$I$14+СВЦЭМ!$D$10+'СЕТ СН'!$I$6-'СЕТ СН'!$I$26</f>
        <v>1292.6573071299999</v>
      </c>
      <c r="V174" s="36">
        <f>SUMIFS(СВЦЭМ!$D$33:$D$776,СВЦЭМ!$A$33:$A$776,$A174,СВЦЭМ!$B$33:$B$776,V$155)+'СЕТ СН'!$I$14+СВЦЭМ!$D$10+'СЕТ СН'!$I$6-'СЕТ СН'!$I$26</f>
        <v>1285.5558027500001</v>
      </c>
      <c r="W174" s="36">
        <f>SUMIFS(СВЦЭМ!$D$33:$D$776,СВЦЭМ!$A$33:$A$776,$A174,СВЦЭМ!$B$33:$B$776,W$155)+'СЕТ СН'!$I$14+СВЦЭМ!$D$10+'СЕТ СН'!$I$6-'СЕТ СН'!$I$26</f>
        <v>1289.5228027200001</v>
      </c>
      <c r="X174" s="36">
        <f>SUMIFS(СВЦЭМ!$D$33:$D$776,СВЦЭМ!$A$33:$A$776,$A174,СВЦЭМ!$B$33:$B$776,X$155)+'СЕТ СН'!$I$14+СВЦЭМ!$D$10+'СЕТ СН'!$I$6-'СЕТ СН'!$I$26</f>
        <v>1300.6410999899999</v>
      </c>
      <c r="Y174" s="36">
        <f>SUMIFS(СВЦЭМ!$D$33:$D$776,СВЦЭМ!$A$33:$A$776,$A174,СВЦЭМ!$B$33:$B$776,Y$155)+'СЕТ СН'!$I$14+СВЦЭМ!$D$10+'СЕТ СН'!$I$6-'СЕТ СН'!$I$26</f>
        <v>1408.3715489900001</v>
      </c>
    </row>
    <row r="175" spans="1:25" ht="15.75" x14ac:dyDescent="0.2">
      <c r="A175" s="35">
        <f t="shared" si="4"/>
        <v>44063</v>
      </c>
      <c r="B175" s="36">
        <f>SUMIFS(СВЦЭМ!$D$33:$D$776,СВЦЭМ!$A$33:$A$776,$A175,СВЦЭМ!$B$33:$B$776,B$155)+'СЕТ СН'!$I$14+СВЦЭМ!$D$10+'СЕТ СН'!$I$6-'СЕТ СН'!$I$26</f>
        <v>1469.56059482</v>
      </c>
      <c r="C175" s="36">
        <f>SUMIFS(СВЦЭМ!$D$33:$D$776,СВЦЭМ!$A$33:$A$776,$A175,СВЦЭМ!$B$33:$B$776,C$155)+'СЕТ СН'!$I$14+СВЦЭМ!$D$10+'СЕТ СН'!$I$6-'СЕТ СН'!$I$26</f>
        <v>1507.9027069499998</v>
      </c>
      <c r="D175" s="36">
        <f>SUMIFS(СВЦЭМ!$D$33:$D$776,СВЦЭМ!$A$33:$A$776,$A175,СВЦЭМ!$B$33:$B$776,D$155)+'СЕТ СН'!$I$14+СВЦЭМ!$D$10+'СЕТ СН'!$I$6-'СЕТ СН'!$I$26</f>
        <v>1534.84432595</v>
      </c>
      <c r="E175" s="36">
        <f>SUMIFS(СВЦЭМ!$D$33:$D$776,СВЦЭМ!$A$33:$A$776,$A175,СВЦЭМ!$B$33:$B$776,E$155)+'СЕТ СН'!$I$14+СВЦЭМ!$D$10+'СЕТ СН'!$I$6-'СЕТ СН'!$I$26</f>
        <v>1549.3751492299998</v>
      </c>
      <c r="F175" s="36">
        <f>SUMIFS(СВЦЭМ!$D$33:$D$776,СВЦЭМ!$A$33:$A$776,$A175,СВЦЭМ!$B$33:$B$776,F$155)+'СЕТ СН'!$I$14+СВЦЭМ!$D$10+'СЕТ СН'!$I$6-'СЕТ СН'!$I$26</f>
        <v>1548.2318662399998</v>
      </c>
      <c r="G175" s="36">
        <f>SUMIFS(СВЦЭМ!$D$33:$D$776,СВЦЭМ!$A$33:$A$776,$A175,СВЦЭМ!$B$33:$B$776,G$155)+'СЕТ СН'!$I$14+СВЦЭМ!$D$10+'СЕТ СН'!$I$6-'СЕТ СН'!$I$26</f>
        <v>1530.0774542499998</v>
      </c>
      <c r="H175" s="36">
        <f>SUMIFS(СВЦЭМ!$D$33:$D$776,СВЦЭМ!$A$33:$A$776,$A175,СВЦЭМ!$B$33:$B$776,H$155)+'СЕТ СН'!$I$14+СВЦЭМ!$D$10+'СЕТ СН'!$I$6-'СЕТ СН'!$I$26</f>
        <v>1501.9297108000001</v>
      </c>
      <c r="I175" s="36">
        <f>SUMIFS(СВЦЭМ!$D$33:$D$776,СВЦЭМ!$A$33:$A$776,$A175,СВЦЭМ!$B$33:$B$776,I$155)+'СЕТ СН'!$I$14+СВЦЭМ!$D$10+'СЕТ СН'!$I$6-'СЕТ СН'!$I$26</f>
        <v>1537.0822250799999</v>
      </c>
      <c r="J175" s="36">
        <f>SUMIFS(СВЦЭМ!$D$33:$D$776,СВЦЭМ!$A$33:$A$776,$A175,СВЦЭМ!$B$33:$B$776,J$155)+'СЕТ СН'!$I$14+СВЦЭМ!$D$10+'СЕТ СН'!$I$6-'СЕТ СН'!$I$26</f>
        <v>1508.4716559799999</v>
      </c>
      <c r="K175" s="36">
        <f>SUMIFS(СВЦЭМ!$D$33:$D$776,СВЦЭМ!$A$33:$A$776,$A175,СВЦЭМ!$B$33:$B$776,K$155)+'СЕТ СН'!$I$14+СВЦЭМ!$D$10+'СЕТ СН'!$I$6-'СЕТ СН'!$I$26</f>
        <v>1473.9432282600001</v>
      </c>
      <c r="L175" s="36">
        <f>SUMIFS(СВЦЭМ!$D$33:$D$776,СВЦЭМ!$A$33:$A$776,$A175,СВЦЭМ!$B$33:$B$776,L$155)+'СЕТ СН'!$I$14+СВЦЭМ!$D$10+'СЕТ СН'!$I$6-'СЕТ СН'!$I$26</f>
        <v>1434.2403855399998</v>
      </c>
      <c r="M175" s="36">
        <f>SUMIFS(СВЦЭМ!$D$33:$D$776,СВЦЭМ!$A$33:$A$776,$A175,СВЦЭМ!$B$33:$B$776,M$155)+'СЕТ СН'!$I$14+СВЦЭМ!$D$10+'СЕТ СН'!$I$6-'СЕТ СН'!$I$26</f>
        <v>1382.9096150999999</v>
      </c>
      <c r="N175" s="36">
        <f>SUMIFS(СВЦЭМ!$D$33:$D$776,СВЦЭМ!$A$33:$A$776,$A175,СВЦЭМ!$B$33:$B$776,N$155)+'СЕТ СН'!$I$14+СВЦЭМ!$D$10+'СЕТ СН'!$I$6-'СЕТ СН'!$I$26</f>
        <v>1325.98822101</v>
      </c>
      <c r="O175" s="36">
        <f>SUMIFS(СВЦЭМ!$D$33:$D$776,СВЦЭМ!$A$33:$A$776,$A175,СВЦЭМ!$B$33:$B$776,O$155)+'СЕТ СН'!$I$14+СВЦЭМ!$D$10+'СЕТ СН'!$I$6-'СЕТ СН'!$I$26</f>
        <v>1304.6525345</v>
      </c>
      <c r="P175" s="36">
        <f>SUMIFS(СВЦЭМ!$D$33:$D$776,СВЦЭМ!$A$33:$A$776,$A175,СВЦЭМ!$B$33:$B$776,P$155)+'СЕТ СН'!$I$14+СВЦЭМ!$D$10+'СЕТ СН'!$I$6-'СЕТ СН'!$I$26</f>
        <v>1303.6296437400001</v>
      </c>
      <c r="Q175" s="36">
        <f>SUMIFS(СВЦЭМ!$D$33:$D$776,СВЦЭМ!$A$33:$A$776,$A175,СВЦЭМ!$B$33:$B$776,Q$155)+'СЕТ СН'!$I$14+СВЦЭМ!$D$10+'СЕТ СН'!$I$6-'СЕТ СН'!$I$26</f>
        <v>1305.7656663799999</v>
      </c>
      <c r="R175" s="36">
        <f>SUMIFS(СВЦЭМ!$D$33:$D$776,СВЦЭМ!$A$33:$A$776,$A175,СВЦЭМ!$B$33:$B$776,R$155)+'СЕТ СН'!$I$14+СВЦЭМ!$D$10+'СЕТ СН'!$I$6-'СЕТ СН'!$I$26</f>
        <v>1306.89053216</v>
      </c>
      <c r="S175" s="36">
        <f>SUMIFS(СВЦЭМ!$D$33:$D$776,СВЦЭМ!$A$33:$A$776,$A175,СВЦЭМ!$B$33:$B$776,S$155)+'СЕТ СН'!$I$14+СВЦЭМ!$D$10+'СЕТ СН'!$I$6-'СЕТ СН'!$I$26</f>
        <v>1313.8487041999999</v>
      </c>
      <c r="T175" s="36">
        <f>SUMIFS(СВЦЭМ!$D$33:$D$776,СВЦЭМ!$A$33:$A$776,$A175,СВЦЭМ!$B$33:$B$776,T$155)+'СЕТ СН'!$I$14+СВЦЭМ!$D$10+'СЕТ СН'!$I$6-'СЕТ СН'!$I$26</f>
        <v>1314.9744830700001</v>
      </c>
      <c r="U175" s="36">
        <f>SUMIFS(СВЦЭМ!$D$33:$D$776,СВЦЭМ!$A$33:$A$776,$A175,СВЦЭМ!$B$33:$B$776,U$155)+'СЕТ СН'!$I$14+СВЦЭМ!$D$10+'СЕТ СН'!$I$6-'СЕТ СН'!$I$26</f>
        <v>1314.14999182</v>
      </c>
      <c r="V175" s="36">
        <f>SUMIFS(СВЦЭМ!$D$33:$D$776,СВЦЭМ!$A$33:$A$776,$A175,СВЦЭМ!$B$33:$B$776,V$155)+'СЕТ СН'!$I$14+СВЦЭМ!$D$10+'СЕТ СН'!$I$6-'СЕТ СН'!$I$26</f>
        <v>1316.5185519299998</v>
      </c>
      <c r="W175" s="36">
        <f>SUMIFS(СВЦЭМ!$D$33:$D$776,СВЦЭМ!$A$33:$A$776,$A175,СВЦЭМ!$B$33:$B$776,W$155)+'СЕТ СН'!$I$14+СВЦЭМ!$D$10+'СЕТ СН'!$I$6-'СЕТ СН'!$I$26</f>
        <v>1312.9954764300001</v>
      </c>
      <c r="X175" s="36">
        <f>SUMIFS(СВЦЭМ!$D$33:$D$776,СВЦЭМ!$A$33:$A$776,$A175,СВЦЭМ!$B$33:$B$776,X$155)+'СЕТ СН'!$I$14+СВЦЭМ!$D$10+'СЕТ СН'!$I$6-'СЕТ СН'!$I$26</f>
        <v>1318.3940162599999</v>
      </c>
      <c r="Y175" s="36">
        <f>SUMIFS(СВЦЭМ!$D$33:$D$776,СВЦЭМ!$A$33:$A$776,$A175,СВЦЭМ!$B$33:$B$776,Y$155)+'СЕТ СН'!$I$14+СВЦЭМ!$D$10+'СЕТ СН'!$I$6-'СЕТ СН'!$I$26</f>
        <v>1429.6639895899998</v>
      </c>
    </row>
    <row r="176" spans="1:25" ht="15.75" x14ac:dyDescent="0.2">
      <c r="A176" s="35">
        <f t="shared" si="4"/>
        <v>44064</v>
      </c>
      <c r="B176" s="36">
        <f>SUMIFS(СВЦЭМ!$D$33:$D$776,СВЦЭМ!$A$33:$A$776,$A176,СВЦЭМ!$B$33:$B$776,B$155)+'СЕТ СН'!$I$14+СВЦЭМ!$D$10+'СЕТ СН'!$I$6-'СЕТ СН'!$I$26</f>
        <v>1485.2319123299999</v>
      </c>
      <c r="C176" s="36">
        <f>SUMIFS(СВЦЭМ!$D$33:$D$776,СВЦЭМ!$A$33:$A$776,$A176,СВЦЭМ!$B$33:$B$776,C$155)+'СЕТ СН'!$I$14+СВЦЭМ!$D$10+'СЕТ СН'!$I$6-'СЕТ СН'!$I$26</f>
        <v>1502.64132032</v>
      </c>
      <c r="D176" s="36">
        <f>SUMIFS(СВЦЭМ!$D$33:$D$776,СВЦЭМ!$A$33:$A$776,$A176,СВЦЭМ!$B$33:$B$776,D$155)+'СЕТ СН'!$I$14+СВЦЭМ!$D$10+'СЕТ СН'!$I$6-'СЕТ СН'!$I$26</f>
        <v>1539.9627823000001</v>
      </c>
      <c r="E176" s="36">
        <f>SUMIFS(СВЦЭМ!$D$33:$D$776,СВЦЭМ!$A$33:$A$776,$A176,СВЦЭМ!$B$33:$B$776,E$155)+'СЕТ СН'!$I$14+СВЦЭМ!$D$10+'СЕТ СН'!$I$6-'СЕТ СН'!$I$26</f>
        <v>1534.79291115</v>
      </c>
      <c r="F176" s="36">
        <f>SUMIFS(СВЦЭМ!$D$33:$D$776,СВЦЭМ!$A$33:$A$776,$A176,СВЦЭМ!$B$33:$B$776,F$155)+'СЕТ СН'!$I$14+СВЦЭМ!$D$10+'СЕТ СН'!$I$6-'СЕТ СН'!$I$26</f>
        <v>1531.34735467</v>
      </c>
      <c r="G176" s="36">
        <f>SUMIFS(СВЦЭМ!$D$33:$D$776,СВЦЭМ!$A$33:$A$776,$A176,СВЦЭМ!$B$33:$B$776,G$155)+'СЕТ СН'!$I$14+СВЦЭМ!$D$10+'СЕТ СН'!$I$6-'СЕТ СН'!$I$26</f>
        <v>1543.93392584</v>
      </c>
      <c r="H176" s="36">
        <f>SUMIFS(СВЦЭМ!$D$33:$D$776,СВЦЭМ!$A$33:$A$776,$A176,СВЦЭМ!$B$33:$B$776,H$155)+'СЕТ СН'!$I$14+СВЦЭМ!$D$10+'СЕТ СН'!$I$6-'СЕТ СН'!$I$26</f>
        <v>1540.29789882</v>
      </c>
      <c r="I176" s="36">
        <f>SUMIFS(СВЦЭМ!$D$33:$D$776,СВЦЭМ!$A$33:$A$776,$A176,СВЦЭМ!$B$33:$B$776,I$155)+'СЕТ СН'!$I$14+СВЦЭМ!$D$10+'СЕТ СН'!$I$6-'СЕТ СН'!$I$26</f>
        <v>1566.4436235600001</v>
      </c>
      <c r="J176" s="36">
        <f>SUMIFS(СВЦЭМ!$D$33:$D$776,СВЦЭМ!$A$33:$A$776,$A176,СВЦЭМ!$B$33:$B$776,J$155)+'СЕТ СН'!$I$14+СВЦЭМ!$D$10+'СЕТ СН'!$I$6-'СЕТ СН'!$I$26</f>
        <v>1538.9971600700001</v>
      </c>
      <c r="K176" s="36">
        <f>SUMIFS(СВЦЭМ!$D$33:$D$776,СВЦЭМ!$A$33:$A$776,$A176,СВЦЭМ!$B$33:$B$776,K$155)+'СЕТ СН'!$I$14+СВЦЭМ!$D$10+'СЕТ СН'!$I$6-'СЕТ СН'!$I$26</f>
        <v>1492.05407206</v>
      </c>
      <c r="L176" s="36">
        <f>SUMIFS(СВЦЭМ!$D$33:$D$776,СВЦЭМ!$A$33:$A$776,$A176,СВЦЭМ!$B$33:$B$776,L$155)+'СЕТ СН'!$I$14+СВЦЭМ!$D$10+'СЕТ СН'!$I$6-'СЕТ СН'!$I$26</f>
        <v>1454.15394292</v>
      </c>
      <c r="M176" s="36">
        <f>SUMIFS(СВЦЭМ!$D$33:$D$776,СВЦЭМ!$A$33:$A$776,$A176,СВЦЭМ!$B$33:$B$776,M$155)+'СЕТ СН'!$I$14+СВЦЭМ!$D$10+'СЕТ СН'!$I$6-'СЕТ СН'!$I$26</f>
        <v>1409.4587880899999</v>
      </c>
      <c r="N176" s="36">
        <f>SUMIFS(СВЦЭМ!$D$33:$D$776,СВЦЭМ!$A$33:$A$776,$A176,СВЦЭМ!$B$33:$B$776,N$155)+'СЕТ СН'!$I$14+СВЦЭМ!$D$10+'СЕТ СН'!$I$6-'СЕТ СН'!$I$26</f>
        <v>1351.4839007400001</v>
      </c>
      <c r="O176" s="36">
        <f>SUMIFS(СВЦЭМ!$D$33:$D$776,СВЦЭМ!$A$33:$A$776,$A176,СВЦЭМ!$B$33:$B$776,O$155)+'СЕТ СН'!$I$14+СВЦЭМ!$D$10+'СЕТ СН'!$I$6-'СЕТ СН'!$I$26</f>
        <v>1334.8404812700001</v>
      </c>
      <c r="P176" s="36">
        <f>SUMIFS(СВЦЭМ!$D$33:$D$776,СВЦЭМ!$A$33:$A$776,$A176,СВЦЭМ!$B$33:$B$776,P$155)+'СЕТ СН'!$I$14+СВЦЭМ!$D$10+'СЕТ СН'!$I$6-'СЕТ СН'!$I$26</f>
        <v>1331.5929844799998</v>
      </c>
      <c r="Q176" s="36">
        <f>SUMIFS(СВЦЭМ!$D$33:$D$776,СВЦЭМ!$A$33:$A$776,$A176,СВЦЭМ!$B$33:$B$776,Q$155)+'СЕТ СН'!$I$14+СВЦЭМ!$D$10+'СЕТ СН'!$I$6-'СЕТ СН'!$I$26</f>
        <v>1330.9204290499999</v>
      </c>
      <c r="R176" s="36">
        <f>SUMIFS(СВЦЭМ!$D$33:$D$776,СВЦЭМ!$A$33:$A$776,$A176,СВЦЭМ!$B$33:$B$776,R$155)+'СЕТ СН'!$I$14+СВЦЭМ!$D$10+'СЕТ СН'!$I$6-'СЕТ СН'!$I$26</f>
        <v>1323.64074663</v>
      </c>
      <c r="S176" s="36">
        <f>SUMIFS(СВЦЭМ!$D$33:$D$776,СВЦЭМ!$A$33:$A$776,$A176,СВЦЭМ!$B$33:$B$776,S$155)+'СЕТ СН'!$I$14+СВЦЭМ!$D$10+'СЕТ СН'!$I$6-'СЕТ СН'!$I$26</f>
        <v>1324.7979171900001</v>
      </c>
      <c r="T176" s="36">
        <f>SUMIFS(СВЦЭМ!$D$33:$D$776,СВЦЭМ!$A$33:$A$776,$A176,СВЦЭМ!$B$33:$B$776,T$155)+'СЕТ СН'!$I$14+СВЦЭМ!$D$10+'СЕТ СН'!$I$6-'СЕТ СН'!$I$26</f>
        <v>1325.7354891999998</v>
      </c>
      <c r="U176" s="36">
        <f>SUMIFS(СВЦЭМ!$D$33:$D$776,СВЦЭМ!$A$33:$A$776,$A176,СВЦЭМ!$B$33:$B$776,U$155)+'СЕТ СН'!$I$14+СВЦЭМ!$D$10+'СЕТ СН'!$I$6-'СЕТ СН'!$I$26</f>
        <v>1333.4764983800001</v>
      </c>
      <c r="V176" s="36">
        <f>SUMIFS(СВЦЭМ!$D$33:$D$776,СВЦЭМ!$A$33:$A$776,$A176,СВЦЭМ!$B$33:$B$776,V$155)+'СЕТ СН'!$I$14+СВЦЭМ!$D$10+'СЕТ СН'!$I$6-'СЕТ СН'!$I$26</f>
        <v>1337.3018824599999</v>
      </c>
      <c r="W176" s="36">
        <f>SUMIFS(СВЦЭМ!$D$33:$D$776,СВЦЭМ!$A$33:$A$776,$A176,СВЦЭМ!$B$33:$B$776,W$155)+'СЕТ СН'!$I$14+СВЦЭМ!$D$10+'СЕТ СН'!$I$6-'СЕТ СН'!$I$26</f>
        <v>1334.9115867599999</v>
      </c>
      <c r="X176" s="36">
        <f>SUMIFS(СВЦЭМ!$D$33:$D$776,СВЦЭМ!$A$33:$A$776,$A176,СВЦЭМ!$B$33:$B$776,X$155)+'СЕТ СН'!$I$14+СВЦЭМ!$D$10+'СЕТ СН'!$I$6-'СЕТ СН'!$I$26</f>
        <v>1342.71244028</v>
      </c>
      <c r="Y176" s="36">
        <f>SUMIFS(СВЦЭМ!$D$33:$D$776,СВЦЭМ!$A$33:$A$776,$A176,СВЦЭМ!$B$33:$B$776,Y$155)+'СЕТ СН'!$I$14+СВЦЭМ!$D$10+'СЕТ СН'!$I$6-'СЕТ СН'!$I$26</f>
        <v>1437.2233633800001</v>
      </c>
    </row>
    <row r="177" spans="1:27" ht="15.75" x14ac:dyDescent="0.2">
      <c r="A177" s="35">
        <f t="shared" si="4"/>
        <v>44065</v>
      </c>
      <c r="B177" s="36">
        <f>SUMIFS(СВЦЭМ!$D$33:$D$776,СВЦЭМ!$A$33:$A$776,$A177,СВЦЭМ!$B$33:$B$776,B$155)+'СЕТ СН'!$I$14+СВЦЭМ!$D$10+'СЕТ СН'!$I$6-'СЕТ СН'!$I$26</f>
        <v>1472.62555217</v>
      </c>
      <c r="C177" s="36">
        <f>SUMIFS(СВЦЭМ!$D$33:$D$776,СВЦЭМ!$A$33:$A$776,$A177,СВЦЭМ!$B$33:$B$776,C$155)+'СЕТ СН'!$I$14+СВЦЭМ!$D$10+'СЕТ СН'!$I$6-'СЕТ СН'!$I$26</f>
        <v>1521.77405</v>
      </c>
      <c r="D177" s="36">
        <f>SUMIFS(СВЦЭМ!$D$33:$D$776,СВЦЭМ!$A$33:$A$776,$A177,СВЦЭМ!$B$33:$B$776,D$155)+'СЕТ СН'!$I$14+СВЦЭМ!$D$10+'СЕТ СН'!$I$6-'СЕТ СН'!$I$26</f>
        <v>1537.4769827699999</v>
      </c>
      <c r="E177" s="36">
        <f>SUMIFS(СВЦЭМ!$D$33:$D$776,СВЦЭМ!$A$33:$A$776,$A177,СВЦЭМ!$B$33:$B$776,E$155)+'СЕТ СН'!$I$14+СВЦЭМ!$D$10+'СЕТ СН'!$I$6-'СЕТ СН'!$I$26</f>
        <v>1552.1680416499999</v>
      </c>
      <c r="F177" s="36">
        <f>SUMIFS(СВЦЭМ!$D$33:$D$776,СВЦЭМ!$A$33:$A$776,$A177,СВЦЭМ!$B$33:$B$776,F$155)+'СЕТ СН'!$I$14+СВЦЭМ!$D$10+'СЕТ СН'!$I$6-'СЕТ СН'!$I$26</f>
        <v>1554.7751234500001</v>
      </c>
      <c r="G177" s="36">
        <f>SUMIFS(СВЦЭМ!$D$33:$D$776,СВЦЭМ!$A$33:$A$776,$A177,СВЦЭМ!$B$33:$B$776,G$155)+'СЕТ СН'!$I$14+СВЦЭМ!$D$10+'СЕТ СН'!$I$6-'СЕТ СН'!$I$26</f>
        <v>1547.4106659899999</v>
      </c>
      <c r="H177" s="36">
        <f>SUMIFS(СВЦЭМ!$D$33:$D$776,СВЦЭМ!$A$33:$A$776,$A177,СВЦЭМ!$B$33:$B$776,H$155)+'СЕТ СН'!$I$14+СВЦЭМ!$D$10+'СЕТ СН'!$I$6-'СЕТ СН'!$I$26</f>
        <v>1521.43550086</v>
      </c>
      <c r="I177" s="36">
        <f>SUMIFS(СВЦЭМ!$D$33:$D$776,СВЦЭМ!$A$33:$A$776,$A177,СВЦЭМ!$B$33:$B$776,I$155)+'СЕТ СН'!$I$14+СВЦЭМ!$D$10+'СЕТ СН'!$I$6-'СЕТ СН'!$I$26</f>
        <v>1529.7431633799999</v>
      </c>
      <c r="J177" s="36">
        <f>SUMIFS(СВЦЭМ!$D$33:$D$776,СВЦЭМ!$A$33:$A$776,$A177,СВЦЭМ!$B$33:$B$776,J$155)+'СЕТ СН'!$I$14+СВЦЭМ!$D$10+'СЕТ СН'!$I$6-'СЕТ СН'!$I$26</f>
        <v>1497.4302494899998</v>
      </c>
      <c r="K177" s="36">
        <f>SUMIFS(СВЦЭМ!$D$33:$D$776,СВЦЭМ!$A$33:$A$776,$A177,СВЦЭМ!$B$33:$B$776,K$155)+'СЕТ СН'!$I$14+СВЦЭМ!$D$10+'СЕТ СН'!$I$6-'СЕТ СН'!$I$26</f>
        <v>1462.51748546</v>
      </c>
      <c r="L177" s="36">
        <f>SUMIFS(СВЦЭМ!$D$33:$D$776,СВЦЭМ!$A$33:$A$776,$A177,СВЦЭМ!$B$33:$B$776,L$155)+'СЕТ СН'!$I$14+СВЦЭМ!$D$10+'СЕТ СН'!$I$6-'СЕТ СН'!$I$26</f>
        <v>1428.8254079799999</v>
      </c>
      <c r="M177" s="36">
        <f>SUMIFS(СВЦЭМ!$D$33:$D$776,СВЦЭМ!$A$33:$A$776,$A177,СВЦЭМ!$B$33:$B$776,M$155)+'СЕТ СН'!$I$14+СВЦЭМ!$D$10+'СЕТ СН'!$I$6-'СЕТ СН'!$I$26</f>
        <v>1387.23353651</v>
      </c>
      <c r="N177" s="36">
        <f>SUMIFS(СВЦЭМ!$D$33:$D$776,СВЦЭМ!$A$33:$A$776,$A177,СВЦЭМ!$B$33:$B$776,N$155)+'СЕТ СН'!$I$14+СВЦЭМ!$D$10+'СЕТ СН'!$I$6-'СЕТ СН'!$I$26</f>
        <v>1349.8401510899998</v>
      </c>
      <c r="O177" s="36">
        <f>SUMIFS(СВЦЭМ!$D$33:$D$776,СВЦЭМ!$A$33:$A$776,$A177,СВЦЭМ!$B$33:$B$776,O$155)+'СЕТ СН'!$I$14+СВЦЭМ!$D$10+'СЕТ СН'!$I$6-'СЕТ СН'!$I$26</f>
        <v>1321.4284494399999</v>
      </c>
      <c r="P177" s="36">
        <f>SUMIFS(СВЦЭМ!$D$33:$D$776,СВЦЭМ!$A$33:$A$776,$A177,СВЦЭМ!$B$33:$B$776,P$155)+'СЕТ СН'!$I$14+СВЦЭМ!$D$10+'СЕТ СН'!$I$6-'СЕТ СН'!$I$26</f>
        <v>1324.8014575799998</v>
      </c>
      <c r="Q177" s="36">
        <f>SUMIFS(СВЦЭМ!$D$33:$D$776,СВЦЭМ!$A$33:$A$776,$A177,СВЦЭМ!$B$33:$B$776,Q$155)+'СЕТ СН'!$I$14+СВЦЭМ!$D$10+'СЕТ СН'!$I$6-'СЕТ СН'!$I$26</f>
        <v>1328.36101487</v>
      </c>
      <c r="R177" s="36">
        <f>SUMIFS(СВЦЭМ!$D$33:$D$776,СВЦЭМ!$A$33:$A$776,$A177,СВЦЭМ!$B$33:$B$776,R$155)+'СЕТ СН'!$I$14+СВЦЭМ!$D$10+'СЕТ СН'!$I$6-'СЕТ СН'!$I$26</f>
        <v>1330.2713864799998</v>
      </c>
      <c r="S177" s="36">
        <f>SUMIFS(СВЦЭМ!$D$33:$D$776,СВЦЭМ!$A$33:$A$776,$A177,СВЦЭМ!$B$33:$B$776,S$155)+'СЕТ СН'!$I$14+СВЦЭМ!$D$10+'СЕТ СН'!$I$6-'СЕТ СН'!$I$26</f>
        <v>1330.4722427199999</v>
      </c>
      <c r="T177" s="36">
        <f>SUMIFS(СВЦЭМ!$D$33:$D$776,СВЦЭМ!$A$33:$A$776,$A177,СВЦЭМ!$B$33:$B$776,T$155)+'СЕТ СН'!$I$14+СВЦЭМ!$D$10+'СЕТ СН'!$I$6-'СЕТ СН'!$I$26</f>
        <v>1319.78338543</v>
      </c>
      <c r="U177" s="36">
        <f>SUMIFS(СВЦЭМ!$D$33:$D$776,СВЦЭМ!$A$33:$A$776,$A177,СВЦЭМ!$B$33:$B$776,U$155)+'СЕТ СН'!$I$14+СВЦЭМ!$D$10+'СЕТ СН'!$I$6-'СЕТ СН'!$I$26</f>
        <v>1314.49142828</v>
      </c>
      <c r="V177" s="36">
        <f>SUMIFS(СВЦЭМ!$D$33:$D$776,СВЦЭМ!$A$33:$A$776,$A177,СВЦЭМ!$B$33:$B$776,V$155)+'СЕТ СН'!$I$14+СВЦЭМ!$D$10+'СЕТ СН'!$I$6-'СЕТ СН'!$I$26</f>
        <v>1308.8418222099999</v>
      </c>
      <c r="W177" s="36">
        <f>SUMIFS(СВЦЭМ!$D$33:$D$776,СВЦЭМ!$A$33:$A$776,$A177,СВЦЭМ!$B$33:$B$776,W$155)+'СЕТ СН'!$I$14+СВЦЭМ!$D$10+'СЕТ СН'!$I$6-'СЕТ СН'!$I$26</f>
        <v>1312.3238554899999</v>
      </c>
      <c r="X177" s="36">
        <f>SUMIFS(СВЦЭМ!$D$33:$D$776,СВЦЭМ!$A$33:$A$776,$A177,СВЦЭМ!$B$33:$B$776,X$155)+'СЕТ СН'!$I$14+СВЦЭМ!$D$10+'СЕТ СН'!$I$6-'СЕТ СН'!$I$26</f>
        <v>1327.7738202999999</v>
      </c>
      <c r="Y177" s="36">
        <f>SUMIFS(СВЦЭМ!$D$33:$D$776,СВЦЭМ!$A$33:$A$776,$A177,СВЦЭМ!$B$33:$B$776,Y$155)+'СЕТ СН'!$I$14+СВЦЭМ!$D$10+'СЕТ СН'!$I$6-'СЕТ СН'!$I$26</f>
        <v>1430.3941979900001</v>
      </c>
    </row>
    <row r="178" spans="1:27" ht="15.75" x14ac:dyDescent="0.2">
      <c r="A178" s="35">
        <f t="shared" si="4"/>
        <v>44066</v>
      </c>
      <c r="B178" s="36">
        <f>SUMIFS(СВЦЭМ!$D$33:$D$776,СВЦЭМ!$A$33:$A$776,$A178,СВЦЭМ!$B$33:$B$776,B$155)+'СЕТ СН'!$I$14+СВЦЭМ!$D$10+'СЕТ СН'!$I$6-'СЕТ СН'!$I$26</f>
        <v>1483.55560343</v>
      </c>
      <c r="C178" s="36">
        <f>SUMIFS(СВЦЭМ!$D$33:$D$776,СВЦЭМ!$A$33:$A$776,$A178,СВЦЭМ!$B$33:$B$776,C$155)+'СЕТ СН'!$I$14+СВЦЭМ!$D$10+'СЕТ СН'!$I$6-'СЕТ СН'!$I$26</f>
        <v>1507.2741192799999</v>
      </c>
      <c r="D178" s="36">
        <f>SUMIFS(СВЦЭМ!$D$33:$D$776,СВЦЭМ!$A$33:$A$776,$A178,СВЦЭМ!$B$33:$B$776,D$155)+'СЕТ СН'!$I$14+СВЦЭМ!$D$10+'СЕТ СН'!$I$6-'СЕТ СН'!$I$26</f>
        <v>1532.6181964</v>
      </c>
      <c r="E178" s="36">
        <f>SUMIFS(СВЦЭМ!$D$33:$D$776,СВЦЭМ!$A$33:$A$776,$A178,СВЦЭМ!$B$33:$B$776,E$155)+'СЕТ СН'!$I$14+СВЦЭМ!$D$10+'СЕТ СН'!$I$6-'СЕТ СН'!$I$26</f>
        <v>1548.1881677299998</v>
      </c>
      <c r="F178" s="36">
        <f>SUMIFS(СВЦЭМ!$D$33:$D$776,СВЦЭМ!$A$33:$A$776,$A178,СВЦЭМ!$B$33:$B$776,F$155)+'СЕТ СН'!$I$14+СВЦЭМ!$D$10+'СЕТ СН'!$I$6-'СЕТ СН'!$I$26</f>
        <v>1552.5255407499999</v>
      </c>
      <c r="G178" s="36">
        <f>SUMIFS(СВЦЭМ!$D$33:$D$776,СВЦЭМ!$A$33:$A$776,$A178,СВЦЭМ!$B$33:$B$776,G$155)+'СЕТ СН'!$I$14+СВЦЭМ!$D$10+'СЕТ СН'!$I$6-'СЕТ СН'!$I$26</f>
        <v>1553.0354327300001</v>
      </c>
      <c r="H178" s="36">
        <f>SUMIFS(СВЦЭМ!$D$33:$D$776,СВЦЭМ!$A$33:$A$776,$A178,СВЦЭМ!$B$33:$B$776,H$155)+'СЕТ СН'!$I$14+СВЦЭМ!$D$10+'СЕТ СН'!$I$6-'СЕТ СН'!$I$26</f>
        <v>1540.3291399899999</v>
      </c>
      <c r="I178" s="36">
        <f>SUMIFS(СВЦЭМ!$D$33:$D$776,СВЦЭМ!$A$33:$A$776,$A178,СВЦЭМ!$B$33:$B$776,I$155)+'СЕТ СН'!$I$14+СВЦЭМ!$D$10+'СЕТ СН'!$I$6-'СЕТ СН'!$I$26</f>
        <v>1515.99102277</v>
      </c>
      <c r="J178" s="36">
        <f>SUMIFS(СВЦЭМ!$D$33:$D$776,СВЦЭМ!$A$33:$A$776,$A178,СВЦЭМ!$B$33:$B$776,J$155)+'СЕТ СН'!$I$14+СВЦЭМ!$D$10+'СЕТ СН'!$I$6-'СЕТ СН'!$I$26</f>
        <v>1504.90781548</v>
      </c>
      <c r="K178" s="36">
        <f>SUMIFS(СВЦЭМ!$D$33:$D$776,СВЦЭМ!$A$33:$A$776,$A178,СВЦЭМ!$B$33:$B$776,K$155)+'СЕТ СН'!$I$14+СВЦЭМ!$D$10+'СЕТ СН'!$I$6-'СЕТ СН'!$I$26</f>
        <v>1482.6817851599999</v>
      </c>
      <c r="L178" s="36">
        <f>SUMIFS(СВЦЭМ!$D$33:$D$776,СВЦЭМ!$A$33:$A$776,$A178,СВЦЭМ!$B$33:$B$776,L$155)+'СЕТ СН'!$I$14+СВЦЭМ!$D$10+'СЕТ СН'!$I$6-'СЕТ СН'!$I$26</f>
        <v>1442.0812802199998</v>
      </c>
      <c r="M178" s="36">
        <f>SUMIFS(СВЦЭМ!$D$33:$D$776,СВЦЭМ!$A$33:$A$776,$A178,СВЦЭМ!$B$33:$B$776,M$155)+'СЕТ СН'!$I$14+СВЦЭМ!$D$10+'СЕТ СН'!$I$6-'СЕТ СН'!$I$26</f>
        <v>1379.27230057</v>
      </c>
      <c r="N178" s="36">
        <f>SUMIFS(СВЦЭМ!$D$33:$D$776,СВЦЭМ!$A$33:$A$776,$A178,СВЦЭМ!$B$33:$B$776,N$155)+'СЕТ СН'!$I$14+СВЦЭМ!$D$10+'СЕТ СН'!$I$6-'СЕТ СН'!$I$26</f>
        <v>1322.6864335800001</v>
      </c>
      <c r="O178" s="36">
        <f>SUMIFS(СВЦЭМ!$D$33:$D$776,СВЦЭМ!$A$33:$A$776,$A178,СВЦЭМ!$B$33:$B$776,O$155)+'СЕТ СН'!$I$14+СВЦЭМ!$D$10+'СЕТ СН'!$I$6-'СЕТ СН'!$I$26</f>
        <v>1304.71235097</v>
      </c>
      <c r="P178" s="36">
        <f>SUMIFS(СВЦЭМ!$D$33:$D$776,СВЦЭМ!$A$33:$A$776,$A178,СВЦЭМ!$B$33:$B$776,P$155)+'СЕТ СН'!$I$14+СВЦЭМ!$D$10+'СЕТ СН'!$I$6-'СЕТ СН'!$I$26</f>
        <v>1311.4617779999999</v>
      </c>
      <c r="Q178" s="36">
        <f>SUMIFS(СВЦЭМ!$D$33:$D$776,СВЦЭМ!$A$33:$A$776,$A178,СВЦЭМ!$B$33:$B$776,Q$155)+'СЕТ СН'!$I$14+СВЦЭМ!$D$10+'СЕТ СН'!$I$6-'СЕТ СН'!$I$26</f>
        <v>1309.6157866399999</v>
      </c>
      <c r="R178" s="36">
        <f>SUMIFS(СВЦЭМ!$D$33:$D$776,СВЦЭМ!$A$33:$A$776,$A178,СВЦЭМ!$B$33:$B$776,R$155)+'СЕТ СН'!$I$14+СВЦЭМ!$D$10+'СЕТ СН'!$I$6-'СЕТ СН'!$I$26</f>
        <v>1307.3890632100001</v>
      </c>
      <c r="S178" s="36">
        <f>SUMIFS(СВЦЭМ!$D$33:$D$776,СВЦЭМ!$A$33:$A$776,$A178,СВЦЭМ!$B$33:$B$776,S$155)+'СЕТ СН'!$I$14+СВЦЭМ!$D$10+'СЕТ СН'!$I$6-'СЕТ СН'!$I$26</f>
        <v>1311.23461316</v>
      </c>
      <c r="T178" s="36">
        <f>SUMIFS(СВЦЭМ!$D$33:$D$776,СВЦЭМ!$A$33:$A$776,$A178,СВЦЭМ!$B$33:$B$776,T$155)+'СЕТ СН'!$I$14+СВЦЭМ!$D$10+'СЕТ СН'!$I$6-'СЕТ СН'!$I$26</f>
        <v>1312.31496047</v>
      </c>
      <c r="U178" s="36">
        <f>SUMIFS(СВЦЭМ!$D$33:$D$776,СВЦЭМ!$A$33:$A$776,$A178,СВЦЭМ!$B$33:$B$776,U$155)+'СЕТ СН'!$I$14+СВЦЭМ!$D$10+'СЕТ СН'!$I$6-'СЕТ СН'!$I$26</f>
        <v>1299.6450914100001</v>
      </c>
      <c r="V178" s="36">
        <f>SUMIFS(СВЦЭМ!$D$33:$D$776,СВЦЭМ!$A$33:$A$776,$A178,СВЦЭМ!$B$33:$B$776,V$155)+'СЕТ СН'!$I$14+СВЦЭМ!$D$10+'СЕТ СН'!$I$6-'СЕТ СН'!$I$26</f>
        <v>1291.7391242499998</v>
      </c>
      <c r="W178" s="36">
        <f>SUMIFS(СВЦЭМ!$D$33:$D$776,СВЦЭМ!$A$33:$A$776,$A178,СВЦЭМ!$B$33:$B$776,W$155)+'СЕТ СН'!$I$14+СВЦЭМ!$D$10+'СЕТ СН'!$I$6-'СЕТ СН'!$I$26</f>
        <v>1294.59591344</v>
      </c>
      <c r="X178" s="36">
        <f>SUMIFS(СВЦЭМ!$D$33:$D$776,СВЦЭМ!$A$33:$A$776,$A178,СВЦЭМ!$B$33:$B$776,X$155)+'СЕТ СН'!$I$14+СВЦЭМ!$D$10+'СЕТ СН'!$I$6-'СЕТ СН'!$I$26</f>
        <v>1324.36481073</v>
      </c>
      <c r="Y178" s="36">
        <f>SUMIFS(СВЦЭМ!$D$33:$D$776,СВЦЭМ!$A$33:$A$776,$A178,СВЦЭМ!$B$33:$B$776,Y$155)+'СЕТ СН'!$I$14+СВЦЭМ!$D$10+'СЕТ СН'!$I$6-'СЕТ СН'!$I$26</f>
        <v>1417.4131975099999</v>
      </c>
    </row>
    <row r="179" spans="1:27" ht="15.75" x14ac:dyDescent="0.2">
      <c r="A179" s="35">
        <f t="shared" si="4"/>
        <v>44067</v>
      </c>
      <c r="B179" s="36">
        <f>SUMIFS(СВЦЭМ!$D$33:$D$776,СВЦЭМ!$A$33:$A$776,$A179,СВЦЭМ!$B$33:$B$776,B$155)+'СЕТ СН'!$I$14+СВЦЭМ!$D$10+'СЕТ СН'!$I$6-'СЕТ СН'!$I$26</f>
        <v>1446.89939439</v>
      </c>
      <c r="C179" s="36">
        <f>SUMIFS(СВЦЭМ!$D$33:$D$776,СВЦЭМ!$A$33:$A$776,$A179,СВЦЭМ!$B$33:$B$776,C$155)+'СЕТ СН'!$I$14+СВЦЭМ!$D$10+'СЕТ СН'!$I$6-'СЕТ СН'!$I$26</f>
        <v>1485.8348165699999</v>
      </c>
      <c r="D179" s="36">
        <f>SUMIFS(СВЦЭМ!$D$33:$D$776,СВЦЭМ!$A$33:$A$776,$A179,СВЦЭМ!$B$33:$B$776,D$155)+'СЕТ СН'!$I$14+СВЦЭМ!$D$10+'СЕТ СН'!$I$6-'СЕТ СН'!$I$26</f>
        <v>1501.5429337999999</v>
      </c>
      <c r="E179" s="36">
        <f>SUMIFS(СВЦЭМ!$D$33:$D$776,СВЦЭМ!$A$33:$A$776,$A179,СВЦЭМ!$B$33:$B$776,E$155)+'СЕТ СН'!$I$14+СВЦЭМ!$D$10+'СЕТ СН'!$I$6-'СЕТ СН'!$I$26</f>
        <v>1508.08269539</v>
      </c>
      <c r="F179" s="36">
        <f>SUMIFS(СВЦЭМ!$D$33:$D$776,СВЦЭМ!$A$33:$A$776,$A179,СВЦЭМ!$B$33:$B$776,F$155)+'СЕТ СН'!$I$14+СВЦЭМ!$D$10+'СЕТ СН'!$I$6-'СЕТ СН'!$I$26</f>
        <v>1511.0377122599998</v>
      </c>
      <c r="G179" s="36">
        <f>SUMIFS(СВЦЭМ!$D$33:$D$776,СВЦЭМ!$A$33:$A$776,$A179,СВЦЭМ!$B$33:$B$776,G$155)+'СЕТ СН'!$I$14+СВЦЭМ!$D$10+'СЕТ СН'!$I$6-'СЕТ СН'!$I$26</f>
        <v>1501.3766160599998</v>
      </c>
      <c r="H179" s="36">
        <f>SUMIFS(СВЦЭМ!$D$33:$D$776,СВЦЭМ!$A$33:$A$776,$A179,СВЦЭМ!$B$33:$B$776,H$155)+'СЕТ СН'!$I$14+СВЦЭМ!$D$10+'СЕТ СН'!$I$6-'СЕТ СН'!$I$26</f>
        <v>1494.5727597099999</v>
      </c>
      <c r="I179" s="36">
        <f>SUMIFS(СВЦЭМ!$D$33:$D$776,СВЦЭМ!$A$33:$A$776,$A179,СВЦЭМ!$B$33:$B$776,I$155)+'СЕТ СН'!$I$14+СВЦЭМ!$D$10+'СЕТ СН'!$I$6-'СЕТ СН'!$I$26</f>
        <v>1566.5384749300001</v>
      </c>
      <c r="J179" s="36">
        <f>SUMIFS(СВЦЭМ!$D$33:$D$776,СВЦЭМ!$A$33:$A$776,$A179,СВЦЭМ!$B$33:$B$776,J$155)+'СЕТ СН'!$I$14+СВЦЭМ!$D$10+'СЕТ СН'!$I$6-'СЕТ СН'!$I$26</f>
        <v>1518.1741028199999</v>
      </c>
      <c r="K179" s="36">
        <f>SUMIFS(СВЦЭМ!$D$33:$D$776,СВЦЭМ!$A$33:$A$776,$A179,СВЦЭМ!$B$33:$B$776,K$155)+'СЕТ СН'!$I$14+СВЦЭМ!$D$10+'СЕТ СН'!$I$6-'СЕТ СН'!$I$26</f>
        <v>1492.8947962</v>
      </c>
      <c r="L179" s="36">
        <f>SUMIFS(СВЦЭМ!$D$33:$D$776,СВЦЭМ!$A$33:$A$776,$A179,СВЦЭМ!$B$33:$B$776,L$155)+'СЕТ СН'!$I$14+СВЦЭМ!$D$10+'СЕТ СН'!$I$6-'СЕТ СН'!$I$26</f>
        <v>1467.8747073499999</v>
      </c>
      <c r="M179" s="36">
        <f>SUMIFS(СВЦЭМ!$D$33:$D$776,СВЦЭМ!$A$33:$A$776,$A179,СВЦЭМ!$B$33:$B$776,M$155)+'СЕТ СН'!$I$14+СВЦЭМ!$D$10+'СЕТ СН'!$I$6-'СЕТ СН'!$I$26</f>
        <v>1416.23509515</v>
      </c>
      <c r="N179" s="36">
        <f>SUMIFS(СВЦЭМ!$D$33:$D$776,СВЦЭМ!$A$33:$A$776,$A179,СВЦЭМ!$B$33:$B$776,N$155)+'СЕТ СН'!$I$14+СВЦЭМ!$D$10+'СЕТ СН'!$I$6-'СЕТ СН'!$I$26</f>
        <v>1374.71704516</v>
      </c>
      <c r="O179" s="36">
        <f>SUMIFS(СВЦЭМ!$D$33:$D$776,СВЦЭМ!$A$33:$A$776,$A179,СВЦЭМ!$B$33:$B$776,O$155)+'СЕТ СН'!$I$14+СВЦЭМ!$D$10+'СЕТ СН'!$I$6-'СЕТ СН'!$I$26</f>
        <v>1346.2654043399998</v>
      </c>
      <c r="P179" s="36">
        <f>SUMIFS(СВЦЭМ!$D$33:$D$776,СВЦЭМ!$A$33:$A$776,$A179,СВЦЭМ!$B$33:$B$776,P$155)+'СЕТ СН'!$I$14+СВЦЭМ!$D$10+'СЕТ СН'!$I$6-'СЕТ СН'!$I$26</f>
        <v>1351.8214293599999</v>
      </c>
      <c r="Q179" s="36">
        <f>SUMIFS(СВЦЭМ!$D$33:$D$776,СВЦЭМ!$A$33:$A$776,$A179,СВЦЭМ!$B$33:$B$776,Q$155)+'СЕТ СН'!$I$14+СВЦЭМ!$D$10+'СЕТ СН'!$I$6-'СЕТ СН'!$I$26</f>
        <v>1346.1366238000001</v>
      </c>
      <c r="R179" s="36">
        <f>SUMIFS(СВЦЭМ!$D$33:$D$776,СВЦЭМ!$A$33:$A$776,$A179,СВЦЭМ!$B$33:$B$776,R$155)+'СЕТ СН'!$I$14+СВЦЭМ!$D$10+'СЕТ СН'!$I$6-'СЕТ СН'!$I$26</f>
        <v>1346.2337427</v>
      </c>
      <c r="S179" s="36">
        <f>SUMIFS(СВЦЭМ!$D$33:$D$776,СВЦЭМ!$A$33:$A$776,$A179,СВЦЭМ!$B$33:$B$776,S$155)+'СЕТ СН'!$I$14+СВЦЭМ!$D$10+'СЕТ СН'!$I$6-'СЕТ СН'!$I$26</f>
        <v>1348.5002948000001</v>
      </c>
      <c r="T179" s="36">
        <f>SUMIFS(СВЦЭМ!$D$33:$D$776,СВЦЭМ!$A$33:$A$776,$A179,СВЦЭМ!$B$33:$B$776,T$155)+'СЕТ СН'!$I$14+СВЦЭМ!$D$10+'СЕТ СН'!$I$6-'СЕТ СН'!$I$26</f>
        <v>1351.2937634699999</v>
      </c>
      <c r="U179" s="36">
        <f>SUMIFS(СВЦЭМ!$D$33:$D$776,СВЦЭМ!$A$33:$A$776,$A179,СВЦЭМ!$B$33:$B$776,U$155)+'СЕТ СН'!$I$14+СВЦЭМ!$D$10+'СЕТ СН'!$I$6-'СЕТ СН'!$I$26</f>
        <v>1351.63371295</v>
      </c>
      <c r="V179" s="36">
        <f>SUMIFS(СВЦЭМ!$D$33:$D$776,СВЦЭМ!$A$33:$A$776,$A179,СВЦЭМ!$B$33:$B$776,V$155)+'СЕТ СН'!$I$14+СВЦЭМ!$D$10+'СЕТ СН'!$I$6-'СЕТ СН'!$I$26</f>
        <v>1344.2674097300001</v>
      </c>
      <c r="W179" s="36">
        <f>SUMIFS(СВЦЭМ!$D$33:$D$776,СВЦЭМ!$A$33:$A$776,$A179,СВЦЭМ!$B$33:$B$776,W$155)+'СЕТ СН'!$I$14+СВЦЭМ!$D$10+'СЕТ СН'!$I$6-'СЕТ СН'!$I$26</f>
        <v>1336.5278054</v>
      </c>
      <c r="X179" s="36">
        <f>SUMIFS(СВЦЭМ!$D$33:$D$776,СВЦЭМ!$A$33:$A$776,$A179,СВЦЭМ!$B$33:$B$776,X$155)+'СЕТ СН'!$I$14+СВЦЭМ!$D$10+'СЕТ СН'!$I$6-'СЕТ СН'!$I$26</f>
        <v>1365.48851902</v>
      </c>
      <c r="Y179" s="36">
        <f>SUMIFS(СВЦЭМ!$D$33:$D$776,СВЦЭМ!$A$33:$A$776,$A179,СВЦЭМ!$B$33:$B$776,Y$155)+'СЕТ СН'!$I$14+СВЦЭМ!$D$10+'СЕТ СН'!$I$6-'СЕТ СН'!$I$26</f>
        <v>1471.6305374599999</v>
      </c>
    </row>
    <row r="180" spans="1:27" ht="15.75" x14ac:dyDescent="0.2">
      <c r="A180" s="35">
        <f t="shared" si="4"/>
        <v>44068</v>
      </c>
      <c r="B180" s="36">
        <f>SUMIFS(СВЦЭМ!$D$33:$D$776,СВЦЭМ!$A$33:$A$776,$A180,СВЦЭМ!$B$33:$B$776,B$155)+'СЕТ СН'!$I$14+СВЦЭМ!$D$10+'СЕТ СН'!$I$6-'СЕТ СН'!$I$26</f>
        <v>1454.87235693</v>
      </c>
      <c r="C180" s="36">
        <f>SUMIFS(СВЦЭМ!$D$33:$D$776,СВЦЭМ!$A$33:$A$776,$A180,СВЦЭМ!$B$33:$B$776,C$155)+'СЕТ СН'!$I$14+СВЦЭМ!$D$10+'СЕТ СН'!$I$6-'СЕТ СН'!$I$26</f>
        <v>1488.8508633000001</v>
      </c>
      <c r="D180" s="36">
        <f>SUMIFS(СВЦЭМ!$D$33:$D$776,СВЦЭМ!$A$33:$A$776,$A180,СВЦЭМ!$B$33:$B$776,D$155)+'СЕТ СН'!$I$14+СВЦЭМ!$D$10+'СЕТ СН'!$I$6-'СЕТ СН'!$I$26</f>
        <v>1509.2030941399998</v>
      </c>
      <c r="E180" s="36">
        <f>SUMIFS(СВЦЭМ!$D$33:$D$776,СВЦЭМ!$A$33:$A$776,$A180,СВЦЭМ!$B$33:$B$776,E$155)+'СЕТ СН'!$I$14+СВЦЭМ!$D$10+'СЕТ СН'!$I$6-'СЕТ СН'!$I$26</f>
        <v>1513.4963210599999</v>
      </c>
      <c r="F180" s="36">
        <f>SUMIFS(СВЦЭМ!$D$33:$D$776,СВЦЭМ!$A$33:$A$776,$A180,СВЦЭМ!$B$33:$B$776,F$155)+'СЕТ СН'!$I$14+СВЦЭМ!$D$10+'СЕТ СН'!$I$6-'СЕТ СН'!$I$26</f>
        <v>1517.30969347</v>
      </c>
      <c r="G180" s="36">
        <f>SUMIFS(СВЦЭМ!$D$33:$D$776,СВЦЭМ!$A$33:$A$776,$A180,СВЦЭМ!$B$33:$B$776,G$155)+'СЕТ СН'!$I$14+СВЦЭМ!$D$10+'СЕТ СН'!$I$6-'СЕТ СН'!$I$26</f>
        <v>1508.8322968</v>
      </c>
      <c r="H180" s="36">
        <f>SUMIFS(СВЦЭМ!$D$33:$D$776,СВЦЭМ!$A$33:$A$776,$A180,СВЦЭМ!$B$33:$B$776,H$155)+'СЕТ СН'!$I$14+СВЦЭМ!$D$10+'СЕТ СН'!$I$6-'СЕТ СН'!$I$26</f>
        <v>1522.42695452</v>
      </c>
      <c r="I180" s="36">
        <f>SUMIFS(СВЦЭМ!$D$33:$D$776,СВЦЭМ!$A$33:$A$776,$A180,СВЦЭМ!$B$33:$B$776,I$155)+'СЕТ СН'!$I$14+СВЦЭМ!$D$10+'СЕТ СН'!$I$6-'СЕТ СН'!$I$26</f>
        <v>1552.4768541600001</v>
      </c>
      <c r="J180" s="36">
        <f>SUMIFS(СВЦЭМ!$D$33:$D$776,СВЦЭМ!$A$33:$A$776,$A180,СВЦЭМ!$B$33:$B$776,J$155)+'СЕТ СН'!$I$14+СВЦЭМ!$D$10+'СЕТ СН'!$I$6-'СЕТ СН'!$I$26</f>
        <v>1538.0573828299998</v>
      </c>
      <c r="K180" s="36">
        <f>SUMIFS(СВЦЭМ!$D$33:$D$776,СВЦЭМ!$A$33:$A$776,$A180,СВЦЭМ!$B$33:$B$776,K$155)+'СЕТ СН'!$I$14+СВЦЭМ!$D$10+'СЕТ СН'!$I$6-'СЕТ СН'!$I$26</f>
        <v>1502.69886533</v>
      </c>
      <c r="L180" s="36">
        <f>SUMIFS(СВЦЭМ!$D$33:$D$776,СВЦЭМ!$A$33:$A$776,$A180,СВЦЭМ!$B$33:$B$776,L$155)+'СЕТ СН'!$I$14+СВЦЭМ!$D$10+'СЕТ СН'!$I$6-'СЕТ СН'!$I$26</f>
        <v>1482.82059179</v>
      </c>
      <c r="M180" s="36">
        <f>SUMIFS(СВЦЭМ!$D$33:$D$776,СВЦЭМ!$A$33:$A$776,$A180,СВЦЭМ!$B$33:$B$776,M$155)+'СЕТ СН'!$I$14+СВЦЭМ!$D$10+'СЕТ СН'!$I$6-'СЕТ СН'!$I$26</f>
        <v>1415.82467649</v>
      </c>
      <c r="N180" s="36">
        <f>SUMIFS(СВЦЭМ!$D$33:$D$776,СВЦЭМ!$A$33:$A$776,$A180,СВЦЭМ!$B$33:$B$776,N$155)+'СЕТ СН'!$I$14+СВЦЭМ!$D$10+'СЕТ СН'!$I$6-'СЕТ СН'!$I$26</f>
        <v>1367.7073534699998</v>
      </c>
      <c r="O180" s="36">
        <f>SUMIFS(СВЦЭМ!$D$33:$D$776,СВЦЭМ!$A$33:$A$776,$A180,СВЦЭМ!$B$33:$B$776,O$155)+'СЕТ СН'!$I$14+СВЦЭМ!$D$10+'СЕТ СН'!$I$6-'СЕТ СН'!$I$26</f>
        <v>1342.3534117099998</v>
      </c>
      <c r="P180" s="36">
        <f>SUMIFS(СВЦЭМ!$D$33:$D$776,СВЦЭМ!$A$33:$A$776,$A180,СВЦЭМ!$B$33:$B$776,P$155)+'СЕТ СН'!$I$14+СВЦЭМ!$D$10+'СЕТ СН'!$I$6-'СЕТ СН'!$I$26</f>
        <v>1350.5259186799999</v>
      </c>
      <c r="Q180" s="36">
        <f>SUMIFS(СВЦЭМ!$D$33:$D$776,СВЦЭМ!$A$33:$A$776,$A180,СВЦЭМ!$B$33:$B$776,Q$155)+'СЕТ СН'!$I$14+СВЦЭМ!$D$10+'СЕТ СН'!$I$6-'СЕТ СН'!$I$26</f>
        <v>1347.50635668</v>
      </c>
      <c r="R180" s="36">
        <f>SUMIFS(СВЦЭМ!$D$33:$D$776,СВЦЭМ!$A$33:$A$776,$A180,СВЦЭМ!$B$33:$B$776,R$155)+'СЕТ СН'!$I$14+СВЦЭМ!$D$10+'СЕТ СН'!$I$6-'СЕТ СН'!$I$26</f>
        <v>1344.2831671700001</v>
      </c>
      <c r="S180" s="36">
        <f>SUMIFS(СВЦЭМ!$D$33:$D$776,СВЦЭМ!$A$33:$A$776,$A180,СВЦЭМ!$B$33:$B$776,S$155)+'СЕТ СН'!$I$14+СВЦЭМ!$D$10+'СЕТ СН'!$I$6-'СЕТ СН'!$I$26</f>
        <v>1347.55420641</v>
      </c>
      <c r="T180" s="36">
        <f>SUMIFS(СВЦЭМ!$D$33:$D$776,СВЦЭМ!$A$33:$A$776,$A180,СВЦЭМ!$B$33:$B$776,T$155)+'СЕТ СН'!$I$14+СВЦЭМ!$D$10+'СЕТ СН'!$I$6-'СЕТ СН'!$I$26</f>
        <v>1347.9997568599999</v>
      </c>
      <c r="U180" s="36">
        <f>SUMIFS(СВЦЭМ!$D$33:$D$776,СВЦЭМ!$A$33:$A$776,$A180,СВЦЭМ!$B$33:$B$776,U$155)+'СЕТ СН'!$I$14+СВЦЭМ!$D$10+'СЕТ СН'!$I$6-'СЕТ СН'!$I$26</f>
        <v>1343.02227883</v>
      </c>
      <c r="V180" s="36">
        <f>SUMIFS(СВЦЭМ!$D$33:$D$776,СВЦЭМ!$A$33:$A$776,$A180,СВЦЭМ!$B$33:$B$776,V$155)+'СЕТ СН'!$I$14+СВЦЭМ!$D$10+'СЕТ СН'!$I$6-'СЕТ СН'!$I$26</f>
        <v>1323.0273569699998</v>
      </c>
      <c r="W180" s="36">
        <f>SUMIFS(СВЦЭМ!$D$33:$D$776,СВЦЭМ!$A$33:$A$776,$A180,СВЦЭМ!$B$33:$B$776,W$155)+'СЕТ СН'!$I$14+СВЦЭМ!$D$10+'СЕТ СН'!$I$6-'СЕТ СН'!$I$26</f>
        <v>1304.06857668</v>
      </c>
      <c r="X180" s="36">
        <f>SUMIFS(СВЦЭМ!$D$33:$D$776,СВЦЭМ!$A$33:$A$776,$A180,СВЦЭМ!$B$33:$B$776,X$155)+'СЕТ СН'!$I$14+СВЦЭМ!$D$10+'СЕТ СН'!$I$6-'СЕТ СН'!$I$26</f>
        <v>1326.82258284</v>
      </c>
      <c r="Y180" s="36">
        <f>SUMIFS(СВЦЭМ!$D$33:$D$776,СВЦЭМ!$A$33:$A$776,$A180,СВЦЭМ!$B$33:$B$776,Y$155)+'СЕТ СН'!$I$14+СВЦЭМ!$D$10+'СЕТ СН'!$I$6-'СЕТ СН'!$I$26</f>
        <v>1425.2721490399999</v>
      </c>
    </row>
    <row r="181" spans="1:27" ht="15.75" x14ac:dyDescent="0.2">
      <c r="A181" s="35">
        <f t="shared" si="4"/>
        <v>44069</v>
      </c>
      <c r="B181" s="36">
        <f>SUMIFS(СВЦЭМ!$D$33:$D$776,СВЦЭМ!$A$33:$A$776,$A181,СВЦЭМ!$B$33:$B$776,B$155)+'СЕТ СН'!$I$14+СВЦЭМ!$D$10+'СЕТ СН'!$I$6-'СЕТ СН'!$I$26</f>
        <v>1464.43098747</v>
      </c>
      <c r="C181" s="36">
        <f>SUMIFS(СВЦЭМ!$D$33:$D$776,СВЦЭМ!$A$33:$A$776,$A181,СВЦЭМ!$B$33:$B$776,C$155)+'СЕТ СН'!$I$14+СВЦЭМ!$D$10+'СЕТ СН'!$I$6-'СЕТ СН'!$I$26</f>
        <v>1499.87332821</v>
      </c>
      <c r="D181" s="36">
        <f>SUMIFS(СВЦЭМ!$D$33:$D$776,СВЦЭМ!$A$33:$A$776,$A181,СВЦЭМ!$B$33:$B$776,D$155)+'СЕТ СН'!$I$14+СВЦЭМ!$D$10+'СЕТ СН'!$I$6-'СЕТ СН'!$I$26</f>
        <v>1518.37086537</v>
      </c>
      <c r="E181" s="36">
        <f>SUMIFS(СВЦЭМ!$D$33:$D$776,СВЦЭМ!$A$33:$A$776,$A181,СВЦЭМ!$B$33:$B$776,E$155)+'СЕТ СН'!$I$14+СВЦЭМ!$D$10+'СЕТ СН'!$I$6-'СЕТ СН'!$I$26</f>
        <v>1524.6629840599999</v>
      </c>
      <c r="F181" s="36">
        <f>SUMIFS(СВЦЭМ!$D$33:$D$776,СВЦЭМ!$A$33:$A$776,$A181,СВЦЭМ!$B$33:$B$776,F$155)+'СЕТ СН'!$I$14+СВЦЭМ!$D$10+'СЕТ СН'!$I$6-'СЕТ СН'!$I$26</f>
        <v>1522.7409630899999</v>
      </c>
      <c r="G181" s="36">
        <f>SUMIFS(СВЦЭМ!$D$33:$D$776,СВЦЭМ!$A$33:$A$776,$A181,СВЦЭМ!$B$33:$B$776,G$155)+'СЕТ СН'!$I$14+СВЦЭМ!$D$10+'СЕТ СН'!$I$6-'СЕТ СН'!$I$26</f>
        <v>1521.5778044599999</v>
      </c>
      <c r="H181" s="36">
        <f>SUMIFS(СВЦЭМ!$D$33:$D$776,СВЦЭМ!$A$33:$A$776,$A181,СВЦЭМ!$B$33:$B$776,H$155)+'СЕТ СН'!$I$14+СВЦЭМ!$D$10+'СЕТ СН'!$I$6-'СЕТ СН'!$I$26</f>
        <v>1526.5233966000001</v>
      </c>
      <c r="I181" s="36">
        <f>SUMIFS(СВЦЭМ!$D$33:$D$776,СВЦЭМ!$A$33:$A$776,$A181,СВЦЭМ!$B$33:$B$776,I$155)+'СЕТ СН'!$I$14+СВЦЭМ!$D$10+'СЕТ СН'!$I$6-'СЕТ СН'!$I$26</f>
        <v>1550.84273001</v>
      </c>
      <c r="J181" s="36">
        <f>SUMIFS(СВЦЭМ!$D$33:$D$776,СВЦЭМ!$A$33:$A$776,$A181,СВЦЭМ!$B$33:$B$776,J$155)+'СЕТ СН'!$I$14+СВЦЭМ!$D$10+'СЕТ СН'!$I$6-'СЕТ СН'!$I$26</f>
        <v>1528.9978194800001</v>
      </c>
      <c r="K181" s="36">
        <f>SUMIFS(СВЦЭМ!$D$33:$D$776,СВЦЭМ!$A$33:$A$776,$A181,СВЦЭМ!$B$33:$B$776,K$155)+'СЕТ СН'!$I$14+СВЦЭМ!$D$10+'СЕТ СН'!$I$6-'СЕТ СН'!$I$26</f>
        <v>1448.2617952599999</v>
      </c>
      <c r="L181" s="36">
        <f>SUMIFS(СВЦЭМ!$D$33:$D$776,СВЦЭМ!$A$33:$A$776,$A181,СВЦЭМ!$B$33:$B$776,L$155)+'СЕТ СН'!$I$14+СВЦЭМ!$D$10+'СЕТ СН'!$I$6-'СЕТ СН'!$I$26</f>
        <v>1429.17871812</v>
      </c>
      <c r="M181" s="36">
        <f>SUMIFS(СВЦЭМ!$D$33:$D$776,СВЦЭМ!$A$33:$A$776,$A181,СВЦЭМ!$B$33:$B$776,M$155)+'СЕТ СН'!$I$14+СВЦЭМ!$D$10+'СЕТ СН'!$I$6-'СЕТ СН'!$I$26</f>
        <v>1368.1319960000001</v>
      </c>
      <c r="N181" s="36">
        <f>SUMIFS(СВЦЭМ!$D$33:$D$776,СВЦЭМ!$A$33:$A$776,$A181,СВЦЭМ!$B$33:$B$776,N$155)+'СЕТ СН'!$I$14+СВЦЭМ!$D$10+'СЕТ СН'!$I$6-'СЕТ СН'!$I$26</f>
        <v>1321.5874530400001</v>
      </c>
      <c r="O181" s="36">
        <f>SUMIFS(СВЦЭМ!$D$33:$D$776,СВЦЭМ!$A$33:$A$776,$A181,СВЦЭМ!$B$33:$B$776,O$155)+'СЕТ СН'!$I$14+СВЦЭМ!$D$10+'СЕТ СН'!$I$6-'СЕТ СН'!$I$26</f>
        <v>1298.3202239</v>
      </c>
      <c r="P181" s="36">
        <f>SUMIFS(СВЦЭМ!$D$33:$D$776,СВЦЭМ!$A$33:$A$776,$A181,СВЦЭМ!$B$33:$B$776,P$155)+'СЕТ СН'!$I$14+СВЦЭМ!$D$10+'СЕТ СН'!$I$6-'СЕТ СН'!$I$26</f>
        <v>1298.2578894799999</v>
      </c>
      <c r="Q181" s="36">
        <f>SUMIFS(СВЦЭМ!$D$33:$D$776,СВЦЭМ!$A$33:$A$776,$A181,СВЦЭМ!$B$33:$B$776,Q$155)+'СЕТ СН'!$I$14+СВЦЭМ!$D$10+'СЕТ СН'!$I$6-'СЕТ СН'!$I$26</f>
        <v>1294.7747752</v>
      </c>
      <c r="R181" s="36">
        <f>SUMIFS(СВЦЭМ!$D$33:$D$776,СВЦЭМ!$A$33:$A$776,$A181,СВЦЭМ!$B$33:$B$776,R$155)+'СЕТ СН'!$I$14+СВЦЭМ!$D$10+'СЕТ СН'!$I$6-'СЕТ СН'!$I$26</f>
        <v>1300.0112840500001</v>
      </c>
      <c r="S181" s="36">
        <f>SUMIFS(СВЦЭМ!$D$33:$D$776,СВЦЭМ!$A$33:$A$776,$A181,СВЦЭМ!$B$33:$B$776,S$155)+'СЕТ СН'!$I$14+СВЦЭМ!$D$10+'СЕТ СН'!$I$6-'СЕТ СН'!$I$26</f>
        <v>1303.09682277</v>
      </c>
      <c r="T181" s="36">
        <f>SUMIFS(СВЦЭМ!$D$33:$D$776,СВЦЭМ!$A$33:$A$776,$A181,СВЦЭМ!$B$33:$B$776,T$155)+'СЕТ СН'!$I$14+СВЦЭМ!$D$10+'СЕТ СН'!$I$6-'СЕТ СН'!$I$26</f>
        <v>1295.3748446999998</v>
      </c>
      <c r="U181" s="36">
        <f>SUMIFS(СВЦЭМ!$D$33:$D$776,СВЦЭМ!$A$33:$A$776,$A181,СВЦЭМ!$B$33:$B$776,U$155)+'СЕТ СН'!$I$14+СВЦЭМ!$D$10+'СЕТ СН'!$I$6-'СЕТ СН'!$I$26</f>
        <v>1298.6322171100001</v>
      </c>
      <c r="V181" s="36">
        <f>SUMIFS(СВЦЭМ!$D$33:$D$776,СВЦЭМ!$A$33:$A$776,$A181,СВЦЭМ!$B$33:$B$776,V$155)+'СЕТ СН'!$I$14+СВЦЭМ!$D$10+'СЕТ СН'!$I$6-'СЕТ СН'!$I$26</f>
        <v>1305.5798045299998</v>
      </c>
      <c r="W181" s="36">
        <f>SUMIFS(СВЦЭМ!$D$33:$D$776,СВЦЭМ!$A$33:$A$776,$A181,СВЦЭМ!$B$33:$B$776,W$155)+'СЕТ СН'!$I$14+СВЦЭМ!$D$10+'СЕТ СН'!$I$6-'СЕТ СН'!$I$26</f>
        <v>1312.19921019</v>
      </c>
      <c r="X181" s="36">
        <f>SUMIFS(СВЦЭМ!$D$33:$D$776,СВЦЭМ!$A$33:$A$776,$A181,СВЦЭМ!$B$33:$B$776,X$155)+'СЕТ СН'!$I$14+СВЦЭМ!$D$10+'СЕТ СН'!$I$6-'СЕТ СН'!$I$26</f>
        <v>1333.3085988</v>
      </c>
      <c r="Y181" s="36">
        <f>SUMIFS(СВЦЭМ!$D$33:$D$776,СВЦЭМ!$A$33:$A$776,$A181,СВЦЭМ!$B$33:$B$776,Y$155)+'СЕТ СН'!$I$14+СВЦЭМ!$D$10+'СЕТ СН'!$I$6-'СЕТ СН'!$I$26</f>
        <v>1426.3357168399998</v>
      </c>
    </row>
    <row r="182" spans="1:27" ht="15.75" x14ac:dyDescent="0.2">
      <c r="A182" s="35">
        <f t="shared" si="4"/>
        <v>44070</v>
      </c>
      <c r="B182" s="36">
        <f>SUMIFS(СВЦЭМ!$D$33:$D$776,СВЦЭМ!$A$33:$A$776,$A182,СВЦЭМ!$B$33:$B$776,B$155)+'СЕТ СН'!$I$14+СВЦЭМ!$D$10+'СЕТ СН'!$I$6-'СЕТ СН'!$I$26</f>
        <v>1361.0234762099999</v>
      </c>
      <c r="C182" s="36">
        <f>SUMIFS(СВЦЭМ!$D$33:$D$776,СВЦЭМ!$A$33:$A$776,$A182,СВЦЭМ!$B$33:$B$776,C$155)+'СЕТ СН'!$I$14+СВЦЭМ!$D$10+'СЕТ СН'!$I$6-'СЕТ СН'!$I$26</f>
        <v>1462.2086550099998</v>
      </c>
      <c r="D182" s="36">
        <f>SUMIFS(СВЦЭМ!$D$33:$D$776,СВЦЭМ!$A$33:$A$776,$A182,СВЦЭМ!$B$33:$B$776,D$155)+'СЕТ СН'!$I$14+СВЦЭМ!$D$10+'СЕТ СН'!$I$6-'СЕТ СН'!$I$26</f>
        <v>1555.6752870199998</v>
      </c>
      <c r="E182" s="36">
        <f>SUMIFS(СВЦЭМ!$D$33:$D$776,СВЦЭМ!$A$33:$A$776,$A182,СВЦЭМ!$B$33:$B$776,E$155)+'СЕТ СН'!$I$14+СВЦЭМ!$D$10+'СЕТ СН'!$I$6-'СЕТ СН'!$I$26</f>
        <v>1574.36950314</v>
      </c>
      <c r="F182" s="36">
        <f>SUMIFS(СВЦЭМ!$D$33:$D$776,СВЦЭМ!$A$33:$A$776,$A182,СВЦЭМ!$B$33:$B$776,F$155)+'СЕТ СН'!$I$14+СВЦЭМ!$D$10+'СЕТ СН'!$I$6-'СЕТ СН'!$I$26</f>
        <v>1581.4212671800001</v>
      </c>
      <c r="G182" s="36">
        <f>SUMIFS(СВЦЭМ!$D$33:$D$776,СВЦЭМ!$A$33:$A$776,$A182,СВЦЭМ!$B$33:$B$776,G$155)+'СЕТ СН'!$I$14+СВЦЭМ!$D$10+'СЕТ СН'!$I$6-'СЕТ СН'!$I$26</f>
        <v>1574.21654775</v>
      </c>
      <c r="H182" s="36">
        <f>SUMIFS(СВЦЭМ!$D$33:$D$776,СВЦЭМ!$A$33:$A$776,$A182,СВЦЭМ!$B$33:$B$776,H$155)+'СЕТ СН'!$I$14+СВЦЭМ!$D$10+'СЕТ СН'!$I$6-'СЕТ СН'!$I$26</f>
        <v>1532.92186614</v>
      </c>
      <c r="I182" s="36">
        <f>SUMIFS(СВЦЭМ!$D$33:$D$776,СВЦЭМ!$A$33:$A$776,$A182,СВЦЭМ!$B$33:$B$776,I$155)+'СЕТ СН'!$I$14+СВЦЭМ!$D$10+'СЕТ СН'!$I$6-'СЕТ СН'!$I$26</f>
        <v>1453.7010032200001</v>
      </c>
      <c r="J182" s="36">
        <f>SUMIFS(СВЦЭМ!$D$33:$D$776,СВЦЭМ!$A$33:$A$776,$A182,СВЦЭМ!$B$33:$B$776,J$155)+'СЕТ СН'!$I$14+СВЦЭМ!$D$10+'СЕТ СН'!$I$6-'СЕТ СН'!$I$26</f>
        <v>1406.5516066800001</v>
      </c>
      <c r="K182" s="36">
        <f>SUMIFS(СВЦЭМ!$D$33:$D$776,СВЦЭМ!$A$33:$A$776,$A182,СВЦЭМ!$B$33:$B$776,K$155)+'СЕТ СН'!$I$14+СВЦЭМ!$D$10+'СЕТ СН'!$I$6-'СЕТ СН'!$I$26</f>
        <v>1376.4041816700001</v>
      </c>
      <c r="L182" s="36">
        <f>SUMIFS(СВЦЭМ!$D$33:$D$776,СВЦЭМ!$A$33:$A$776,$A182,СВЦЭМ!$B$33:$B$776,L$155)+'СЕТ СН'!$I$14+СВЦЭМ!$D$10+'СЕТ СН'!$I$6-'СЕТ СН'!$I$26</f>
        <v>1374.4497320800001</v>
      </c>
      <c r="M182" s="36">
        <f>SUMIFS(СВЦЭМ!$D$33:$D$776,СВЦЭМ!$A$33:$A$776,$A182,СВЦЭМ!$B$33:$B$776,M$155)+'СЕТ СН'!$I$14+СВЦЭМ!$D$10+'СЕТ СН'!$I$6-'СЕТ СН'!$I$26</f>
        <v>1377.9553964199999</v>
      </c>
      <c r="N182" s="36">
        <f>SUMIFS(СВЦЭМ!$D$33:$D$776,СВЦЭМ!$A$33:$A$776,$A182,СВЦЭМ!$B$33:$B$776,N$155)+'СЕТ СН'!$I$14+СВЦЭМ!$D$10+'СЕТ СН'!$I$6-'СЕТ СН'!$I$26</f>
        <v>1369.9170895899999</v>
      </c>
      <c r="O182" s="36">
        <f>SUMIFS(СВЦЭМ!$D$33:$D$776,СВЦЭМ!$A$33:$A$776,$A182,СВЦЭМ!$B$33:$B$776,O$155)+'СЕТ СН'!$I$14+СВЦЭМ!$D$10+'СЕТ СН'!$I$6-'СЕТ СН'!$I$26</f>
        <v>1368.41440582</v>
      </c>
      <c r="P182" s="36">
        <f>SUMIFS(СВЦЭМ!$D$33:$D$776,СВЦЭМ!$A$33:$A$776,$A182,СВЦЭМ!$B$33:$B$776,P$155)+'СЕТ СН'!$I$14+СВЦЭМ!$D$10+'СЕТ СН'!$I$6-'СЕТ СН'!$I$26</f>
        <v>1375.9378388800001</v>
      </c>
      <c r="Q182" s="36">
        <f>SUMIFS(СВЦЭМ!$D$33:$D$776,СВЦЭМ!$A$33:$A$776,$A182,СВЦЭМ!$B$33:$B$776,Q$155)+'СЕТ СН'!$I$14+СВЦЭМ!$D$10+'СЕТ СН'!$I$6-'СЕТ СН'!$I$26</f>
        <v>1376.52838303</v>
      </c>
      <c r="R182" s="36">
        <f>SUMIFS(СВЦЭМ!$D$33:$D$776,СВЦЭМ!$A$33:$A$776,$A182,СВЦЭМ!$B$33:$B$776,R$155)+'СЕТ СН'!$I$14+СВЦЭМ!$D$10+'СЕТ СН'!$I$6-'СЕТ СН'!$I$26</f>
        <v>1368.5019600199998</v>
      </c>
      <c r="S182" s="36">
        <f>SUMIFS(СВЦЭМ!$D$33:$D$776,СВЦЭМ!$A$33:$A$776,$A182,СВЦЭМ!$B$33:$B$776,S$155)+'СЕТ СН'!$I$14+СВЦЭМ!$D$10+'СЕТ СН'!$I$6-'СЕТ СН'!$I$26</f>
        <v>1369.62298315</v>
      </c>
      <c r="T182" s="36">
        <f>SUMIFS(СВЦЭМ!$D$33:$D$776,СВЦЭМ!$A$33:$A$776,$A182,СВЦЭМ!$B$33:$B$776,T$155)+'СЕТ СН'!$I$14+СВЦЭМ!$D$10+'СЕТ СН'!$I$6-'СЕТ СН'!$I$26</f>
        <v>1364.4289214400001</v>
      </c>
      <c r="U182" s="36">
        <f>SUMIFS(СВЦЭМ!$D$33:$D$776,СВЦЭМ!$A$33:$A$776,$A182,СВЦЭМ!$B$33:$B$776,U$155)+'СЕТ СН'!$I$14+СВЦЭМ!$D$10+'СЕТ СН'!$I$6-'СЕТ СН'!$I$26</f>
        <v>1369.8548028800001</v>
      </c>
      <c r="V182" s="36">
        <f>SUMIFS(СВЦЭМ!$D$33:$D$776,СВЦЭМ!$A$33:$A$776,$A182,СВЦЭМ!$B$33:$B$776,V$155)+'СЕТ СН'!$I$14+СВЦЭМ!$D$10+'СЕТ СН'!$I$6-'СЕТ СН'!$I$26</f>
        <v>1382.88182921</v>
      </c>
      <c r="W182" s="36">
        <f>SUMIFS(СВЦЭМ!$D$33:$D$776,СВЦЭМ!$A$33:$A$776,$A182,СВЦЭМ!$B$33:$B$776,W$155)+'СЕТ СН'!$I$14+СВЦЭМ!$D$10+'СЕТ СН'!$I$6-'СЕТ СН'!$I$26</f>
        <v>1382.5120576499999</v>
      </c>
      <c r="X182" s="36">
        <f>SUMIFS(СВЦЭМ!$D$33:$D$776,СВЦЭМ!$A$33:$A$776,$A182,СВЦЭМ!$B$33:$B$776,X$155)+'СЕТ СН'!$I$14+СВЦЭМ!$D$10+'СЕТ СН'!$I$6-'СЕТ СН'!$I$26</f>
        <v>1356.2009969400001</v>
      </c>
      <c r="Y182" s="36">
        <f>SUMIFS(СВЦЭМ!$D$33:$D$776,СВЦЭМ!$A$33:$A$776,$A182,СВЦЭМ!$B$33:$B$776,Y$155)+'СЕТ СН'!$I$14+СВЦЭМ!$D$10+'СЕТ СН'!$I$6-'СЕТ СН'!$I$26</f>
        <v>1387.0957684699999</v>
      </c>
    </row>
    <row r="183" spans="1:27" ht="15.75" x14ac:dyDescent="0.2">
      <c r="A183" s="35">
        <f t="shared" si="4"/>
        <v>44071</v>
      </c>
      <c r="B183" s="36">
        <f>SUMIFS(СВЦЭМ!$D$33:$D$776,СВЦЭМ!$A$33:$A$776,$A183,СВЦЭМ!$B$33:$B$776,B$155)+'СЕТ СН'!$I$14+СВЦЭМ!$D$10+'СЕТ СН'!$I$6-'СЕТ СН'!$I$26</f>
        <v>1510.4360663</v>
      </c>
      <c r="C183" s="36">
        <f>SUMIFS(СВЦЭМ!$D$33:$D$776,СВЦЭМ!$A$33:$A$776,$A183,СВЦЭМ!$B$33:$B$776,C$155)+'СЕТ СН'!$I$14+СВЦЭМ!$D$10+'СЕТ СН'!$I$6-'СЕТ СН'!$I$26</f>
        <v>1528.9520281599998</v>
      </c>
      <c r="D183" s="36">
        <f>SUMIFS(СВЦЭМ!$D$33:$D$776,СВЦЭМ!$A$33:$A$776,$A183,СВЦЭМ!$B$33:$B$776,D$155)+'СЕТ СН'!$I$14+СВЦЭМ!$D$10+'СЕТ СН'!$I$6-'СЕТ СН'!$I$26</f>
        <v>1559.5847819800001</v>
      </c>
      <c r="E183" s="36">
        <f>SUMIFS(СВЦЭМ!$D$33:$D$776,СВЦЭМ!$A$33:$A$776,$A183,СВЦЭМ!$B$33:$B$776,E$155)+'СЕТ СН'!$I$14+СВЦЭМ!$D$10+'СЕТ СН'!$I$6-'СЕТ СН'!$I$26</f>
        <v>1572.5359680399999</v>
      </c>
      <c r="F183" s="36">
        <f>SUMIFS(СВЦЭМ!$D$33:$D$776,СВЦЭМ!$A$33:$A$776,$A183,СВЦЭМ!$B$33:$B$776,F$155)+'СЕТ СН'!$I$14+СВЦЭМ!$D$10+'СЕТ СН'!$I$6-'СЕТ СН'!$I$26</f>
        <v>1582.77176302</v>
      </c>
      <c r="G183" s="36">
        <f>SUMIFS(СВЦЭМ!$D$33:$D$776,СВЦЭМ!$A$33:$A$776,$A183,СВЦЭМ!$B$33:$B$776,G$155)+'СЕТ СН'!$I$14+СВЦЭМ!$D$10+'СЕТ СН'!$I$6-'СЕТ СН'!$I$26</f>
        <v>1562.4934097599998</v>
      </c>
      <c r="H183" s="36">
        <f>SUMIFS(СВЦЭМ!$D$33:$D$776,СВЦЭМ!$A$33:$A$776,$A183,СВЦЭМ!$B$33:$B$776,H$155)+'СЕТ СН'!$I$14+СВЦЭМ!$D$10+'СЕТ СН'!$I$6-'СЕТ СН'!$I$26</f>
        <v>1527.3387783200001</v>
      </c>
      <c r="I183" s="36">
        <f>SUMIFS(СВЦЭМ!$D$33:$D$776,СВЦЭМ!$A$33:$A$776,$A183,СВЦЭМ!$B$33:$B$776,I$155)+'СЕТ СН'!$I$14+СВЦЭМ!$D$10+'СЕТ СН'!$I$6-'СЕТ СН'!$I$26</f>
        <v>1471.29875922</v>
      </c>
      <c r="J183" s="36">
        <f>SUMIFS(СВЦЭМ!$D$33:$D$776,СВЦЭМ!$A$33:$A$776,$A183,СВЦЭМ!$B$33:$B$776,J$155)+'СЕТ СН'!$I$14+СВЦЭМ!$D$10+'СЕТ СН'!$I$6-'СЕТ СН'!$I$26</f>
        <v>1410.0442412799998</v>
      </c>
      <c r="K183" s="36">
        <f>SUMIFS(СВЦЭМ!$D$33:$D$776,СВЦЭМ!$A$33:$A$776,$A183,СВЦЭМ!$B$33:$B$776,K$155)+'СЕТ СН'!$I$14+СВЦЭМ!$D$10+'СЕТ СН'!$I$6-'СЕТ СН'!$I$26</f>
        <v>1382.23190116</v>
      </c>
      <c r="L183" s="36">
        <f>SUMIFS(СВЦЭМ!$D$33:$D$776,СВЦЭМ!$A$33:$A$776,$A183,СВЦЭМ!$B$33:$B$776,L$155)+'СЕТ СН'!$I$14+СВЦЭМ!$D$10+'СЕТ СН'!$I$6-'СЕТ СН'!$I$26</f>
        <v>1374.9415228299999</v>
      </c>
      <c r="M183" s="36">
        <f>SUMIFS(СВЦЭМ!$D$33:$D$776,СВЦЭМ!$A$33:$A$776,$A183,СВЦЭМ!$B$33:$B$776,M$155)+'СЕТ СН'!$I$14+СВЦЭМ!$D$10+'СЕТ СН'!$I$6-'СЕТ СН'!$I$26</f>
        <v>1378.26152144</v>
      </c>
      <c r="N183" s="36">
        <f>SUMIFS(СВЦЭМ!$D$33:$D$776,СВЦЭМ!$A$33:$A$776,$A183,СВЦЭМ!$B$33:$B$776,N$155)+'СЕТ СН'!$I$14+СВЦЭМ!$D$10+'СЕТ СН'!$I$6-'СЕТ СН'!$I$26</f>
        <v>1378.8326824800001</v>
      </c>
      <c r="O183" s="36">
        <f>SUMIFS(СВЦЭМ!$D$33:$D$776,СВЦЭМ!$A$33:$A$776,$A183,СВЦЭМ!$B$33:$B$776,O$155)+'СЕТ СН'!$I$14+СВЦЭМ!$D$10+'СЕТ СН'!$I$6-'СЕТ СН'!$I$26</f>
        <v>1373.3203619999999</v>
      </c>
      <c r="P183" s="36">
        <f>SUMIFS(СВЦЭМ!$D$33:$D$776,СВЦЭМ!$A$33:$A$776,$A183,СВЦЭМ!$B$33:$B$776,P$155)+'СЕТ СН'!$I$14+СВЦЭМ!$D$10+'СЕТ СН'!$I$6-'СЕТ СН'!$I$26</f>
        <v>1375.0486859600001</v>
      </c>
      <c r="Q183" s="36">
        <f>SUMIFS(СВЦЭМ!$D$33:$D$776,СВЦЭМ!$A$33:$A$776,$A183,СВЦЭМ!$B$33:$B$776,Q$155)+'СЕТ СН'!$I$14+СВЦЭМ!$D$10+'СЕТ СН'!$I$6-'СЕТ СН'!$I$26</f>
        <v>1387.6983932600001</v>
      </c>
      <c r="R183" s="36">
        <f>SUMIFS(СВЦЭМ!$D$33:$D$776,СВЦЭМ!$A$33:$A$776,$A183,СВЦЭМ!$B$33:$B$776,R$155)+'СЕТ СН'!$I$14+СВЦЭМ!$D$10+'СЕТ СН'!$I$6-'СЕТ СН'!$I$26</f>
        <v>1384.13288588</v>
      </c>
      <c r="S183" s="36">
        <f>SUMIFS(СВЦЭМ!$D$33:$D$776,СВЦЭМ!$A$33:$A$776,$A183,СВЦЭМ!$B$33:$B$776,S$155)+'СЕТ СН'!$I$14+СВЦЭМ!$D$10+'СЕТ СН'!$I$6-'СЕТ СН'!$I$26</f>
        <v>1386.4951690600001</v>
      </c>
      <c r="T183" s="36">
        <f>SUMIFS(СВЦЭМ!$D$33:$D$776,СВЦЭМ!$A$33:$A$776,$A183,СВЦЭМ!$B$33:$B$776,T$155)+'СЕТ СН'!$I$14+СВЦЭМ!$D$10+'СЕТ СН'!$I$6-'СЕТ СН'!$I$26</f>
        <v>1382.4439825499999</v>
      </c>
      <c r="U183" s="36">
        <f>SUMIFS(СВЦЭМ!$D$33:$D$776,СВЦЭМ!$A$33:$A$776,$A183,СВЦЭМ!$B$33:$B$776,U$155)+'СЕТ СН'!$I$14+СВЦЭМ!$D$10+'СЕТ СН'!$I$6-'СЕТ СН'!$I$26</f>
        <v>1375.8372078100001</v>
      </c>
      <c r="V183" s="36">
        <f>SUMIFS(СВЦЭМ!$D$33:$D$776,СВЦЭМ!$A$33:$A$776,$A183,СВЦЭМ!$B$33:$B$776,V$155)+'СЕТ СН'!$I$14+СВЦЭМ!$D$10+'СЕТ СН'!$I$6-'СЕТ СН'!$I$26</f>
        <v>1351.8679345400001</v>
      </c>
      <c r="W183" s="36">
        <f>SUMIFS(СВЦЭМ!$D$33:$D$776,СВЦЭМ!$A$33:$A$776,$A183,СВЦЭМ!$B$33:$B$776,W$155)+'СЕТ СН'!$I$14+СВЦЭМ!$D$10+'СЕТ СН'!$I$6-'СЕТ СН'!$I$26</f>
        <v>1350.27734749</v>
      </c>
      <c r="X183" s="36">
        <f>SUMIFS(СВЦЭМ!$D$33:$D$776,СВЦЭМ!$A$33:$A$776,$A183,СВЦЭМ!$B$33:$B$776,X$155)+'СЕТ СН'!$I$14+СВЦЭМ!$D$10+'СЕТ СН'!$I$6-'СЕТ СН'!$I$26</f>
        <v>1399.9028394100001</v>
      </c>
      <c r="Y183" s="36">
        <f>SUMIFS(СВЦЭМ!$D$33:$D$776,СВЦЭМ!$A$33:$A$776,$A183,СВЦЭМ!$B$33:$B$776,Y$155)+'СЕТ СН'!$I$14+СВЦЭМ!$D$10+'СЕТ СН'!$I$6-'СЕТ СН'!$I$26</f>
        <v>1448.36909552</v>
      </c>
    </row>
    <row r="184" spans="1:27" ht="15.75" x14ac:dyDescent="0.2">
      <c r="A184" s="35">
        <f t="shared" si="4"/>
        <v>44072</v>
      </c>
      <c r="B184" s="36">
        <f>SUMIFS(СВЦЭМ!$D$33:$D$776,СВЦЭМ!$A$33:$A$776,$A184,СВЦЭМ!$B$33:$B$776,B$155)+'СЕТ СН'!$I$14+СВЦЭМ!$D$10+'СЕТ СН'!$I$6-'СЕТ СН'!$I$26</f>
        <v>1509.90797853</v>
      </c>
      <c r="C184" s="36">
        <f>SUMIFS(СВЦЭМ!$D$33:$D$776,СВЦЭМ!$A$33:$A$776,$A184,СВЦЭМ!$B$33:$B$776,C$155)+'СЕТ СН'!$I$14+СВЦЭМ!$D$10+'СЕТ СН'!$I$6-'СЕТ СН'!$I$26</f>
        <v>1556.2583390499999</v>
      </c>
      <c r="D184" s="36">
        <f>SUMIFS(СВЦЭМ!$D$33:$D$776,СВЦЭМ!$A$33:$A$776,$A184,СВЦЭМ!$B$33:$B$776,D$155)+'СЕТ СН'!$I$14+СВЦЭМ!$D$10+'СЕТ СН'!$I$6-'СЕТ СН'!$I$26</f>
        <v>1593.4076008500001</v>
      </c>
      <c r="E184" s="36">
        <f>SUMIFS(СВЦЭМ!$D$33:$D$776,СВЦЭМ!$A$33:$A$776,$A184,СВЦЭМ!$B$33:$B$776,E$155)+'СЕТ СН'!$I$14+СВЦЭМ!$D$10+'СЕТ СН'!$I$6-'СЕТ СН'!$I$26</f>
        <v>1608.8691793399998</v>
      </c>
      <c r="F184" s="36">
        <f>SUMIFS(СВЦЭМ!$D$33:$D$776,СВЦЭМ!$A$33:$A$776,$A184,СВЦЭМ!$B$33:$B$776,F$155)+'СЕТ СН'!$I$14+СВЦЭМ!$D$10+'СЕТ СН'!$I$6-'СЕТ СН'!$I$26</f>
        <v>1618.19086006</v>
      </c>
      <c r="G184" s="36">
        <f>SUMIFS(СВЦЭМ!$D$33:$D$776,СВЦЭМ!$A$33:$A$776,$A184,СВЦЭМ!$B$33:$B$776,G$155)+'СЕТ СН'!$I$14+СВЦЭМ!$D$10+'СЕТ СН'!$I$6-'СЕТ СН'!$I$26</f>
        <v>1602.9944033900001</v>
      </c>
      <c r="H184" s="36">
        <f>SUMIFS(СВЦЭМ!$D$33:$D$776,СВЦЭМ!$A$33:$A$776,$A184,СВЦЭМ!$B$33:$B$776,H$155)+'СЕТ СН'!$I$14+СВЦЭМ!$D$10+'СЕТ СН'!$I$6-'СЕТ СН'!$I$26</f>
        <v>1576.7691238299999</v>
      </c>
      <c r="I184" s="36">
        <f>SUMIFS(СВЦЭМ!$D$33:$D$776,СВЦЭМ!$A$33:$A$776,$A184,СВЦЭМ!$B$33:$B$776,I$155)+'СЕТ СН'!$I$14+СВЦЭМ!$D$10+'СЕТ СН'!$I$6-'СЕТ СН'!$I$26</f>
        <v>1531.2502221300001</v>
      </c>
      <c r="J184" s="36">
        <f>SUMIFS(СВЦЭМ!$D$33:$D$776,СВЦЭМ!$A$33:$A$776,$A184,СВЦЭМ!$B$33:$B$776,J$155)+'СЕТ СН'!$I$14+СВЦЭМ!$D$10+'СЕТ СН'!$I$6-'СЕТ СН'!$I$26</f>
        <v>1458.9963380700001</v>
      </c>
      <c r="K184" s="36">
        <f>SUMIFS(СВЦЭМ!$D$33:$D$776,СВЦЭМ!$A$33:$A$776,$A184,СВЦЭМ!$B$33:$B$776,K$155)+'СЕТ СН'!$I$14+СВЦЭМ!$D$10+'СЕТ СН'!$I$6-'СЕТ СН'!$I$26</f>
        <v>1399.5747747400001</v>
      </c>
      <c r="L184" s="36">
        <f>SUMIFS(СВЦЭМ!$D$33:$D$776,СВЦЭМ!$A$33:$A$776,$A184,СВЦЭМ!$B$33:$B$776,L$155)+'СЕТ СН'!$I$14+СВЦЭМ!$D$10+'СЕТ СН'!$I$6-'СЕТ СН'!$I$26</f>
        <v>1379.76354584</v>
      </c>
      <c r="M184" s="36">
        <f>SUMIFS(СВЦЭМ!$D$33:$D$776,СВЦЭМ!$A$33:$A$776,$A184,СВЦЭМ!$B$33:$B$776,M$155)+'СЕТ СН'!$I$14+СВЦЭМ!$D$10+'СЕТ СН'!$I$6-'СЕТ СН'!$I$26</f>
        <v>1381.0706081999999</v>
      </c>
      <c r="N184" s="36">
        <f>SUMIFS(СВЦЭМ!$D$33:$D$776,СВЦЭМ!$A$33:$A$776,$A184,СВЦЭМ!$B$33:$B$776,N$155)+'СЕТ СН'!$I$14+СВЦЭМ!$D$10+'СЕТ СН'!$I$6-'СЕТ СН'!$I$26</f>
        <v>1390.85583877</v>
      </c>
      <c r="O184" s="36">
        <f>SUMIFS(СВЦЭМ!$D$33:$D$776,СВЦЭМ!$A$33:$A$776,$A184,СВЦЭМ!$B$33:$B$776,O$155)+'СЕТ СН'!$I$14+СВЦЭМ!$D$10+'СЕТ СН'!$I$6-'СЕТ СН'!$I$26</f>
        <v>1388.13722029</v>
      </c>
      <c r="P184" s="36">
        <f>SUMIFS(СВЦЭМ!$D$33:$D$776,СВЦЭМ!$A$33:$A$776,$A184,СВЦЭМ!$B$33:$B$776,P$155)+'СЕТ СН'!$I$14+СВЦЭМ!$D$10+'СЕТ СН'!$I$6-'СЕТ СН'!$I$26</f>
        <v>1393.90659336</v>
      </c>
      <c r="Q184" s="36">
        <f>SUMIFS(СВЦЭМ!$D$33:$D$776,СВЦЭМ!$A$33:$A$776,$A184,СВЦЭМ!$B$33:$B$776,Q$155)+'СЕТ СН'!$I$14+СВЦЭМ!$D$10+'СЕТ СН'!$I$6-'СЕТ СН'!$I$26</f>
        <v>1408.6112629099998</v>
      </c>
      <c r="R184" s="36">
        <f>SUMIFS(СВЦЭМ!$D$33:$D$776,СВЦЭМ!$A$33:$A$776,$A184,СВЦЭМ!$B$33:$B$776,R$155)+'СЕТ СН'!$I$14+СВЦЭМ!$D$10+'СЕТ СН'!$I$6-'СЕТ СН'!$I$26</f>
        <v>1417.8483447399999</v>
      </c>
      <c r="S184" s="36">
        <f>SUMIFS(СВЦЭМ!$D$33:$D$776,СВЦЭМ!$A$33:$A$776,$A184,СВЦЭМ!$B$33:$B$776,S$155)+'СЕТ СН'!$I$14+СВЦЭМ!$D$10+'СЕТ СН'!$I$6-'СЕТ СН'!$I$26</f>
        <v>1408.8319883700001</v>
      </c>
      <c r="T184" s="36">
        <f>SUMIFS(СВЦЭМ!$D$33:$D$776,СВЦЭМ!$A$33:$A$776,$A184,СВЦЭМ!$B$33:$B$776,T$155)+'СЕТ СН'!$I$14+СВЦЭМ!$D$10+'СЕТ СН'!$I$6-'СЕТ СН'!$I$26</f>
        <v>1407.2343466100001</v>
      </c>
      <c r="U184" s="36">
        <f>SUMIFS(СВЦЭМ!$D$33:$D$776,СВЦЭМ!$A$33:$A$776,$A184,СВЦЭМ!$B$33:$B$776,U$155)+'СЕТ СН'!$I$14+СВЦЭМ!$D$10+'СЕТ СН'!$I$6-'СЕТ СН'!$I$26</f>
        <v>1407.2133873299999</v>
      </c>
      <c r="V184" s="36">
        <f>SUMIFS(СВЦЭМ!$D$33:$D$776,СВЦЭМ!$A$33:$A$776,$A184,СВЦЭМ!$B$33:$B$776,V$155)+'СЕТ СН'!$I$14+СВЦЭМ!$D$10+'СЕТ СН'!$I$6-'СЕТ СН'!$I$26</f>
        <v>1387.56358593</v>
      </c>
      <c r="W184" s="36">
        <f>SUMIFS(СВЦЭМ!$D$33:$D$776,СВЦЭМ!$A$33:$A$776,$A184,СВЦЭМ!$B$33:$B$776,W$155)+'СЕТ СН'!$I$14+СВЦЭМ!$D$10+'СЕТ СН'!$I$6-'СЕТ СН'!$I$26</f>
        <v>1376.8085594099998</v>
      </c>
      <c r="X184" s="36">
        <f>SUMIFS(СВЦЭМ!$D$33:$D$776,СВЦЭМ!$A$33:$A$776,$A184,СВЦЭМ!$B$33:$B$776,X$155)+'СЕТ СН'!$I$14+СВЦЭМ!$D$10+'СЕТ СН'!$I$6-'СЕТ СН'!$I$26</f>
        <v>1418.7396740300001</v>
      </c>
      <c r="Y184" s="36">
        <f>SUMIFS(СВЦЭМ!$D$33:$D$776,СВЦЭМ!$A$33:$A$776,$A184,СВЦЭМ!$B$33:$B$776,Y$155)+'СЕТ СН'!$I$14+СВЦЭМ!$D$10+'СЕТ СН'!$I$6-'СЕТ СН'!$I$26</f>
        <v>1458.5966978000001</v>
      </c>
    </row>
    <row r="185" spans="1:27" ht="15.75" x14ac:dyDescent="0.2">
      <c r="A185" s="35">
        <f t="shared" si="4"/>
        <v>44073</v>
      </c>
      <c r="B185" s="36">
        <f>SUMIFS(СВЦЭМ!$D$33:$D$776,СВЦЭМ!$A$33:$A$776,$A185,СВЦЭМ!$B$33:$B$776,B$155)+'СЕТ СН'!$I$14+СВЦЭМ!$D$10+'СЕТ СН'!$I$6-'СЕТ СН'!$I$26</f>
        <v>1490.1719742099999</v>
      </c>
      <c r="C185" s="36">
        <f>SUMIFS(СВЦЭМ!$D$33:$D$776,СВЦЭМ!$A$33:$A$776,$A185,СВЦЭМ!$B$33:$B$776,C$155)+'СЕТ СН'!$I$14+СВЦЭМ!$D$10+'СЕТ СН'!$I$6-'СЕТ СН'!$I$26</f>
        <v>1547.67323489</v>
      </c>
      <c r="D185" s="36">
        <f>SUMIFS(СВЦЭМ!$D$33:$D$776,СВЦЭМ!$A$33:$A$776,$A185,СВЦЭМ!$B$33:$B$776,D$155)+'СЕТ СН'!$I$14+СВЦЭМ!$D$10+'СЕТ СН'!$I$6-'СЕТ СН'!$I$26</f>
        <v>1591.0130136399998</v>
      </c>
      <c r="E185" s="36">
        <f>SUMIFS(СВЦЭМ!$D$33:$D$776,СВЦЭМ!$A$33:$A$776,$A185,СВЦЭМ!$B$33:$B$776,E$155)+'СЕТ СН'!$I$14+СВЦЭМ!$D$10+'СЕТ СН'!$I$6-'СЕТ СН'!$I$26</f>
        <v>1591.8258898399999</v>
      </c>
      <c r="F185" s="36">
        <f>SUMIFS(СВЦЭМ!$D$33:$D$776,СВЦЭМ!$A$33:$A$776,$A185,СВЦЭМ!$B$33:$B$776,F$155)+'СЕТ СН'!$I$14+СВЦЭМ!$D$10+'СЕТ СН'!$I$6-'СЕТ СН'!$I$26</f>
        <v>1592.17758465</v>
      </c>
      <c r="G185" s="36">
        <f>SUMIFS(СВЦЭМ!$D$33:$D$776,СВЦЭМ!$A$33:$A$776,$A185,СВЦЭМ!$B$33:$B$776,G$155)+'СЕТ СН'!$I$14+СВЦЭМ!$D$10+'СЕТ СН'!$I$6-'СЕТ СН'!$I$26</f>
        <v>1582.2234889000001</v>
      </c>
      <c r="H185" s="36">
        <f>SUMIFS(СВЦЭМ!$D$33:$D$776,СВЦЭМ!$A$33:$A$776,$A185,СВЦЭМ!$B$33:$B$776,H$155)+'СЕТ СН'!$I$14+СВЦЭМ!$D$10+'СЕТ СН'!$I$6-'СЕТ СН'!$I$26</f>
        <v>1574.25464717</v>
      </c>
      <c r="I185" s="36">
        <f>SUMIFS(СВЦЭМ!$D$33:$D$776,СВЦЭМ!$A$33:$A$776,$A185,СВЦЭМ!$B$33:$B$776,I$155)+'СЕТ СН'!$I$14+СВЦЭМ!$D$10+'СЕТ СН'!$I$6-'СЕТ СН'!$I$26</f>
        <v>1542.8451301999999</v>
      </c>
      <c r="J185" s="36">
        <f>SUMIFS(СВЦЭМ!$D$33:$D$776,СВЦЭМ!$A$33:$A$776,$A185,СВЦЭМ!$B$33:$B$776,J$155)+'СЕТ СН'!$I$14+СВЦЭМ!$D$10+'СЕТ СН'!$I$6-'СЕТ СН'!$I$26</f>
        <v>1468.7037427199998</v>
      </c>
      <c r="K185" s="36">
        <f>SUMIFS(СВЦЭМ!$D$33:$D$776,СВЦЭМ!$A$33:$A$776,$A185,СВЦЭМ!$B$33:$B$776,K$155)+'СЕТ СН'!$I$14+СВЦЭМ!$D$10+'СЕТ СН'!$I$6-'СЕТ СН'!$I$26</f>
        <v>1403.2309878999999</v>
      </c>
      <c r="L185" s="36">
        <f>SUMIFS(СВЦЭМ!$D$33:$D$776,СВЦЭМ!$A$33:$A$776,$A185,СВЦЭМ!$B$33:$B$776,L$155)+'СЕТ СН'!$I$14+СВЦЭМ!$D$10+'СЕТ СН'!$I$6-'СЕТ СН'!$I$26</f>
        <v>1372.1138122799998</v>
      </c>
      <c r="M185" s="36">
        <f>SUMIFS(СВЦЭМ!$D$33:$D$776,СВЦЭМ!$A$33:$A$776,$A185,СВЦЭМ!$B$33:$B$776,M$155)+'СЕТ СН'!$I$14+СВЦЭМ!$D$10+'СЕТ СН'!$I$6-'СЕТ СН'!$I$26</f>
        <v>1366.55011528</v>
      </c>
      <c r="N185" s="36">
        <f>SUMIFS(СВЦЭМ!$D$33:$D$776,СВЦЭМ!$A$33:$A$776,$A185,СВЦЭМ!$B$33:$B$776,N$155)+'СЕТ СН'!$I$14+СВЦЭМ!$D$10+'СЕТ СН'!$I$6-'СЕТ СН'!$I$26</f>
        <v>1376.40543475</v>
      </c>
      <c r="O185" s="36">
        <f>SUMIFS(СВЦЭМ!$D$33:$D$776,СВЦЭМ!$A$33:$A$776,$A185,СВЦЭМ!$B$33:$B$776,O$155)+'СЕТ СН'!$I$14+СВЦЭМ!$D$10+'СЕТ СН'!$I$6-'СЕТ СН'!$I$26</f>
        <v>1368.9999614899998</v>
      </c>
      <c r="P185" s="36">
        <f>SUMIFS(СВЦЭМ!$D$33:$D$776,СВЦЭМ!$A$33:$A$776,$A185,СВЦЭМ!$B$33:$B$776,P$155)+'СЕТ СН'!$I$14+СВЦЭМ!$D$10+'СЕТ СН'!$I$6-'СЕТ СН'!$I$26</f>
        <v>1372.3764587199998</v>
      </c>
      <c r="Q185" s="36">
        <f>SUMIFS(СВЦЭМ!$D$33:$D$776,СВЦЭМ!$A$33:$A$776,$A185,СВЦЭМ!$B$33:$B$776,Q$155)+'СЕТ СН'!$I$14+СВЦЭМ!$D$10+'СЕТ СН'!$I$6-'СЕТ СН'!$I$26</f>
        <v>1385.7299843199999</v>
      </c>
      <c r="R185" s="36">
        <f>SUMIFS(СВЦЭМ!$D$33:$D$776,СВЦЭМ!$A$33:$A$776,$A185,СВЦЭМ!$B$33:$B$776,R$155)+'СЕТ СН'!$I$14+СВЦЭМ!$D$10+'СЕТ СН'!$I$6-'СЕТ СН'!$I$26</f>
        <v>1390.5585589899999</v>
      </c>
      <c r="S185" s="36">
        <f>SUMIFS(СВЦЭМ!$D$33:$D$776,СВЦЭМ!$A$33:$A$776,$A185,СВЦЭМ!$B$33:$B$776,S$155)+'СЕТ СН'!$I$14+СВЦЭМ!$D$10+'СЕТ СН'!$I$6-'СЕТ СН'!$I$26</f>
        <v>1376.0342988499999</v>
      </c>
      <c r="T185" s="36">
        <f>SUMIFS(СВЦЭМ!$D$33:$D$776,СВЦЭМ!$A$33:$A$776,$A185,СВЦЭМ!$B$33:$B$776,T$155)+'СЕТ СН'!$I$14+СВЦЭМ!$D$10+'СЕТ СН'!$I$6-'СЕТ СН'!$I$26</f>
        <v>1366.0664799900001</v>
      </c>
      <c r="U185" s="36">
        <f>SUMIFS(СВЦЭМ!$D$33:$D$776,СВЦЭМ!$A$33:$A$776,$A185,СВЦЭМ!$B$33:$B$776,U$155)+'СЕТ СН'!$I$14+СВЦЭМ!$D$10+'СЕТ СН'!$I$6-'СЕТ СН'!$I$26</f>
        <v>1360.3808466199998</v>
      </c>
      <c r="V185" s="36">
        <f>SUMIFS(СВЦЭМ!$D$33:$D$776,СВЦЭМ!$A$33:$A$776,$A185,СВЦЭМ!$B$33:$B$776,V$155)+'СЕТ СН'!$I$14+СВЦЭМ!$D$10+'СЕТ СН'!$I$6-'СЕТ СН'!$I$26</f>
        <v>1333.80794356</v>
      </c>
      <c r="W185" s="36">
        <f>SUMIFS(СВЦЭМ!$D$33:$D$776,СВЦЭМ!$A$33:$A$776,$A185,СВЦЭМ!$B$33:$B$776,W$155)+'СЕТ СН'!$I$14+СВЦЭМ!$D$10+'СЕТ СН'!$I$6-'СЕТ СН'!$I$26</f>
        <v>1316.3352871899999</v>
      </c>
      <c r="X185" s="36">
        <f>SUMIFS(СВЦЭМ!$D$33:$D$776,СВЦЭМ!$A$33:$A$776,$A185,СВЦЭМ!$B$33:$B$776,X$155)+'СЕТ СН'!$I$14+СВЦЭМ!$D$10+'СЕТ СН'!$I$6-'СЕТ СН'!$I$26</f>
        <v>1358.1634254599999</v>
      </c>
      <c r="Y185" s="36">
        <f>SUMIFS(СВЦЭМ!$D$33:$D$776,СВЦЭМ!$A$33:$A$776,$A185,СВЦЭМ!$B$33:$B$776,Y$155)+'СЕТ СН'!$I$14+СВЦЭМ!$D$10+'СЕТ СН'!$I$6-'СЕТ СН'!$I$26</f>
        <v>1410.5384745699998</v>
      </c>
    </row>
    <row r="186" spans="1:27" ht="15.75" x14ac:dyDescent="0.2">
      <c r="A186" s="35">
        <f t="shared" si="4"/>
        <v>44074</v>
      </c>
      <c r="B186" s="36">
        <f>SUMIFS(СВЦЭМ!$D$33:$D$776,СВЦЭМ!$A$33:$A$776,$A186,СВЦЭМ!$B$33:$B$776,B$155)+'СЕТ СН'!$I$14+СВЦЭМ!$D$10+'СЕТ СН'!$I$6-'СЕТ СН'!$I$26</f>
        <v>1458.15964278</v>
      </c>
      <c r="C186" s="36">
        <f>SUMIFS(СВЦЭМ!$D$33:$D$776,СВЦЭМ!$A$33:$A$776,$A186,СВЦЭМ!$B$33:$B$776,C$155)+'СЕТ СН'!$I$14+СВЦЭМ!$D$10+'СЕТ СН'!$I$6-'СЕТ СН'!$I$26</f>
        <v>1511.5285086399999</v>
      </c>
      <c r="D186" s="36">
        <f>SUMIFS(СВЦЭМ!$D$33:$D$776,СВЦЭМ!$A$33:$A$776,$A186,СВЦЭМ!$B$33:$B$776,D$155)+'СЕТ СН'!$I$14+СВЦЭМ!$D$10+'СЕТ СН'!$I$6-'СЕТ СН'!$I$26</f>
        <v>1567.3321774599999</v>
      </c>
      <c r="E186" s="36">
        <f>SUMIFS(СВЦЭМ!$D$33:$D$776,СВЦЭМ!$A$33:$A$776,$A186,СВЦЭМ!$B$33:$B$776,E$155)+'СЕТ СН'!$I$14+СВЦЭМ!$D$10+'СЕТ СН'!$I$6-'СЕТ СН'!$I$26</f>
        <v>1579.5391774099999</v>
      </c>
      <c r="F186" s="36">
        <f>SUMIFS(СВЦЭМ!$D$33:$D$776,СВЦЭМ!$A$33:$A$776,$A186,СВЦЭМ!$B$33:$B$776,F$155)+'СЕТ СН'!$I$14+СВЦЭМ!$D$10+'СЕТ СН'!$I$6-'СЕТ СН'!$I$26</f>
        <v>1591.0496111100001</v>
      </c>
      <c r="G186" s="36">
        <f>SUMIFS(СВЦЭМ!$D$33:$D$776,СВЦЭМ!$A$33:$A$776,$A186,СВЦЭМ!$B$33:$B$776,G$155)+'СЕТ СН'!$I$14+СВЦЭМ!$D$10+'СЕТ СН'!$I$6-'СЕТ СН'!$I$26</f>
        <v>1577.4007854699998</v>
      </c>
      <c r="H186" s="36">
        <f>SUMIFS(СВЦЭМ!$D$33:$D$776,СВЦЭМ!$A$33:$A$776,$A186,СВЦЭМ!$B$33:$B$776,H$155)+'СЕТ СН'!$I$14+СВЦЭМ!$D$10+'СЕТ СН'!$I$6-'СЕТ СН'!$I$26</f>
        <v>1526.48071837</v>
      </c>
      <c r="I186" s="36">
        <f>SUMIFS(СВЦЭМ!$D$33:$D$776,СВЦЭМ!$A$33:$A$776,$A186,СВЦЭМ!$B$33:$B$776,I$155)+'СЕТ СН'!$I$14+СВЦЭМ!$D$10+'СЕТ СН'!$I$6-'СЕТ СН'!$I$26</f>
        <v>1464.9678311100001</v>
      </c>
      <c r="J186" s="36">
        <f>SUMIFS(СВЦЭМ!$D$33:$D$776,СВЦЭМ!$A$33:$A$776,$A186,СВЦЭМ!$B$33:$B$776,J$155)+'СЕТ СН'!$I$14+СВЦЭМ!$D$10+'СЕТ СН'!$I$6-'СЕТ СН'!$I$26</f>
        <v>1409.9763497499998</v>
      </c>
      <c r="K186" s="36">
        <f>SUMIFS(СВЦЭМ!$D$33:$D$776,СВЦЭМ!$A$33:$A$776,$A186,СВЦЭМ!$B$33:$B$776,K$155)+'СЕТ СН'!$I$14+СВЦЭМ!$D$10+'СЕТ СН'!$I$6-'СЕТ СН'!$I$26</f>
        <v>1367.8844323399999</v>
      </c>
      <c r="L186" s="36">
        <f>SUMIFS(СВЦЭМ!$D$33:$D$776,СВЦЭМ!$A$33:$A$776,$A186,СВЦЭМ!$B$33:$B$776,L$155)+'СЕТ СН'!$I$14+СВЦЭМ!$D$10+'СЕТ СН'!$I$6-'СЕТ СН'!$I$26</f>
        <v>1383.18490832</v>
      </c>
      <c r="M186" s="36">
        <f>SUMIFS(СВЦЭМ!$D$33:$D$776,СВЦЭМ!$A$33:$A$776,$A186,СВЦЭМ!$B$33:$B$776,M$155)+'СЕТ СН'!$I$14+СВЦЭМ!$D$10+'СЕТ СН'!$I$6-'СЕТ СН'!$I$26</f>
        <v>1383.0630469100001</v>
      </c>
      <c r="N186" s="36">
        <f>SUMIFS(СВЦЭМ!$D$33:$D$776,СВЦЭМ!$A$33:$A$776,$A186,СВЦЭМ!$B$33:$B$776,N$155)+'СЕТ СН'!$I$14+СВЦЭМ!$D$10+'СЕТ СН'!$I$6-'СЕТ СН'!$I$26</f>
        <v>1378.082903</v>
      </c>
      <c r="O186" s="36">
        <f>SUMIFS(СВЦЭМ!$D$33:$D$776,СВЦЭМ!$A$33:$A$776,$A186,СВЦЭМ!$B$33:$B$776,O$155)+'СЕТ СН'!$I$14+СВЦЭМ!$D$10+'СЕТ СН'!$I$6-'СЕТ СН'!$I$26</f>
        <v>1371.6166597399999</v>
      </c>
      <c r="P186" s="36">
        <f>SUMIFS(СВЦЭМ!$D$33:$D$776,СВЦЭМ!$A$33:$A$776,$A186,СВЦЭМ!$B$33:$B$776,P$155)+'СЕТ СН'!$I$14+СВЦЭМ!$D$10+'СЕТ СН'!$I$6-'СЕТ СН'!$I$26</f>
        <v>1375.89547963</v>
      </c>
      <c r="Q186" s="36">
        <f>SUMIFS(СВЦЭМ!$D$33:$D$776,СВЦЭМ!$A$33:$A$776,$A186,СВЦЭМ!$B$33:$B$776,Q$155)+'СЕТ СН'!$I$14+СВЦЭМ!$D$10+'СЕТ СН'!$I$6-'СЕТ СН'!$I$26</f>
        <v>1375.4497114000001</v>
      </c>
      <c r="R186" s="36">
        <f>SUMIFS(СВЦЭМ!$D$33:$D$776,СВЦЭМ!$A$33:$A$776,$A186,СВЦЭМ!$B$33:$B$776,R$155)+'СЕТ СН'!$I$14+СВЦЭМ!$D$10+'СЕТ СН'!$I$6-'СЕТ СН'!$I$26</f>
        <v>1373.1656135799999</v>
      </c>
      <c r="S186" s="36">
        <f>SUMIFS(СВЦЭМ!$D$33:$D$776,СВЦЭМ!$A$33:$A$776,$A186,СВЦЭМ!$B$33:$B$776,S$155)+'СЕТ СН'!$I$14+СВЦЭМ!$D$10+'СЕТ СН'!$I$6-'СЕТ СН'!$I$26</f>
        <v>1378.49603548</v>
      </c>
      <c r="T186" s="36">
        <f>SUMIFS(СВЦЭМ!$D$33:$D$776,СВЦЭМ!$A$33:$A$776,$A186,СВЦЭМ!$B$33:$B$776,T$155)+'СЕТ СН'!$I$14+СВЦЭМ!$D$10+'СЕТ СН'!$I$6-'СЕТ СН'!$I$26</f>
        <v>1377.1051424500001</v>
      </c>
      <c r="U186" s="36">
        <f>SUMIFS(СВЦЭМ!$D$33:$D$776,СВЦЭМ!$A$33:$A$776,$A186,СВЦЭМ!$B$33:$B$776,U$155)+'СЕТ СН'!$I$14+СВЦЭМ!$D$10+'СЕТ СН'!$I$6-'СЕТ СН'!$I$26</f>
        <v>1370.0980399599998</v>
      </c>
      <c r="V186" s="36">
        <f>SUMIFS(СВЦЭМ!$D$33:$D$776,СВЦЭМ!$A$33:$A$776,$A186,СВЦЭМ!$B$33:$B$776,V$155)+'СЕТ СН'!$I$14+СВЦЭМ!$D$10+'СЕТ СН'!$I$6-'СЕТ СН'!$I$26</f>
        <v>1370.89994587</v>
      </c>
      <c r="W186" s="36">
        <f>SUMIFS(СВЦЭМ!$D$33:$D$776,СВЦЭМ!$A$33:$A$776,$A186,СВЦЭМ!$B$33:$B$776,W$155)+'СЕТ СН'!$I$14+СВЦЭМ!$D$10+'СЕТ СН'!$I$6-'СЕТ СН'!$I$26</f>
        <v>1368.9509926199999</v>
      </c>
      <c r="X186" s="36">
        <f>SUMIFS(СВЦЭМ!$D$33:$D$776,СВЦЭМ!$A$33:$A$776,$A186,СВЦЭМ!$B$33:$B$776,X$155)+'СЕТ СН'!$I$14+СВЦЭМ!$D$10+'СЕТ СН'!$I$6-'СЕТ СН'!$I$26</f>
        <v>1377.15873687</v>
      </c>
      <c r="Y186" s="36">
        <f>SUMIFS(СВЦЭМ!$D$33:$D$776,СВЦЭМ!$A$33:$A$776,$A186,СВЦЭМ!$B$33:$B$776,Y$155)+'СЕТ СН'!$I$14+СВЦЭМ!$D$10+'СЕТ СН'!$I$6-'СЕТ СН'!$I$26</f>
        <v>1428.94451798</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7" t="s">
        <v>7</v>
      </c>
      <c r="B189" s="130" t="s">
        <v>148</v>
      </c>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ht="12.75" customHeight="1" x14ac:dyDescent="0.2">
      <c r="A190" s="128"/>
      <c r="B190" s="133"/>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5"/>
    </row>
    <row r="191" spans="1:27" s="46" customFormat="1" ht="12.75" customHeight="1" x14ac:dyDescent="0.2">
      <c r="A191" s="12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01.08.2020</v>
      </c>
      <c r="B192" s="36">
        <f>SUMIFS(СВЦЭМ!$E$33:$E$776,СВЦЭМ!$A$33:$A$776,$A192,СВЦЭМ!$B$33:$B$776,B$191)+'СЕТ СН'!$F$15</f>
        <v>176.71347266000001</v>
      </c>
      <c r="C192" s="36">
        <f>SUMIFS(СВЦЭМ!$E$33:$E$776,СВЦЭМ!$A$33:$A$776,$A192,СВЦЭМ!$B$33:$B$776,C$191)+'СЕТ СН'!$F$15</f>
        <v>184.75327046999999</v>
      </c>
      <c r="D192" s="36">
        <f>SUMIFS(СВЦЭМ!$E$33:$E$776,СВЦЭМ!$A$33:$A$776,$A192,СВЦЭМ!$B$33:$B$776,D$191)+'СЕТ СН'!$F$15</f>
        <v>192.11929959</v>
      </c>
      <c r="E192" s="36">
        <f>SUMIFS(СВЦЭМ!$E$33:$E$776,СВЦЭМ!$A$33:$A$776,$A192,СВЦЭМ!$B$33:$B$776,E$191)+'СЕТ СН'!$F$15</f>
        <v>192.35701521999999</v>
      </c>
      <c r="F192" s="36">
        <f>SUMIFS(СВЦЭМ!$E$33:$E$776,СВЦЭМ!$A$33:$A$776,$A192,СВЦЭМ!$B$33:$B$776,F$191)+'СЕТ СН'!$F$15</f>
        <v>191.60621348000001</v>
      </c>
      <c r="G192" s="36">
        <f>SUMIFS(СВЦЭМ!$E$33:$E$776,СВЦЭМ!$A$33:$A$776,$A192,СВЦЭМ!$B$33:$B$776,G$191)+'СЕТ СН'!$F$15</f>
        <v>196.88413417000001</v>
      </c>
      <c r="H192" s="36">
        <f>SUMIFS(СВЦЭМ!$E$33:$E$776,СВЦЭМ!$A$33:$A$776,$A192,СВЦЭМ!$B$33:$B$776,H$191)+'СЕТ СН'!$F$15</f>
        <v>192.50018244</v>
      </c>
      <c r="I192" s="36">
        <f>SUMIFS(СВЦЭМ!$E$33:$E$776,СВЦЭМ!$A$33:$A$776,$A192,СВЦЭМ!$B$33:$B$776,I$191)+'СЕТ СН'!$F$15</f>
        <v>196.17094528000001</v>
      </c>
      <c r="J192" s="36">
        <f>SUMIFS(СВЦЭМ!$E$33:$E$776,СВЦЭМ!$A$33:$A$776,$A192,СВЦЭМ!$B$33:$B$776,J$191)+'СЕТ СН'!$F$15</f>
        <v>187.06144992</v>
      </c>
      <c r="K192" s="36">
        <f>SUMIFS(СВЦЭМ!$E$33:$E$776,СВЦЭМ!$A$33:$A$776,$A192,СВЦЭМ!$B$33:$B$776,K$191)+'СЕТ СН'!$F$15</f>
        <v>178.50571624</v>
      </c>
      <c r="L192" s="36">
        <f>SUMIFS(СВЦЭМ!$E$33:$E$776,СВЦЭМ!$A$33:$A$776,$A192,СВЦЭМ!$B$33:$B$776,L$191)+'СЕТ СН'!$F$15</f>
        <v>171.59639974000001</v>
      </c>
      <c r="M192" s="36">
        <f>SUMIFS(СВЦЭМ!$E$33:$E$776,СВЦЭМ!$A$33:$A$776,$A192,СВЦЭМ!$B$33:$B$776,M$191)+'СЕТ СН'!$F$15</f>
        <v>158.83418405</v>
      </c>
      <c r="N192" s="36">
        <f>SUMIFS(СВЦЭМ!$E$33:$E$776,СВЦЭМ!$A$33:$A$776,$A192,СВЦЭМ!$B$33:$B$776,N$191)+'СЕТ СН'!$F$15</f>
        <v>152.13419562999999</v>
      </c>
      <c r="O192" s="36">
        <f>SUMIFS(СВЦЭМ!$E$33:$E$776,СВЦЭМ!$A$33:$A$776,$A192,СВЦЭМ!$B$33:$B$776,O$191)+'СЕТ СН'!$F$15</f>
        <v>142.19698822999999</v>
      </c>
      <c r="P192" s="36">
        <f>SUMIFS(СВЦЭМ!$E$33:$E$776,СВЦЭМ!$A$33:$A$776,$A192,СВЦЭМ!$B$33:$B$776,P$191)+'СЕТ СН'!$F$15</f>
        <v>142.57056614999999</v>
      </c>
      <c r="Q192" s="36">
        <f>SUMIFS(СВЦЭМ!$E$33:$E$776,СВЦЭМ!$A$33:$A$776,$A192,СВЦЭМ!$B$33:$B$776,Q$191)+'СЕТ СН'!$F$15</f>
        <v>142.8468196</v>
      </c>
      <c r="R192" s="36">
        <f>SUMIFS(СВЦЭМ!$E$33:$E$776,СВЦЭМ!$A$33:$A$776,$A192,СВЦЭМ!$B$33:$B$776,R$191)+'СЕТ СН'!$F$15</f>
        <v>142.75410274000001</v>
      </c>
      <c r="S192" s="36">
        <f>SUMIFS(СВЦЭМ!$E$33:$E$776,СВЦЭМ!$A$33:$A$776,$A192,СВЦЭМ!$B$33:$B$776,S$191)+'СЕТ СН'!$F$15</f>
        <v>142.86872893</v>
      </c>
      <c r="T192" s="36">
        <f>SUMIFS(СВЦЭМ!$E$33:$E$776,СВЦЭМ!$A$33:$A$776,$A192,СВЦЭМ!$B$33:$B$776,T$191)+'СЕТ СН'!$F$15</f>
        <v>142.88189819999999</v>
      </c>
      <c r="U192" s="36">
        <f>SUMIFS(СВЦЭМ!$E$33:$E$776,СВЦЭМ!$A$33:$A$776,$A192,СВЦЭМ!$B$33:$B$776,U$191)+'СЕТ СН'!$F$15</f>
        <v>143.1933176</v>
      </c>
      <c r="V192" s="36">
        <f>SUMIFS(СВЦЭМ!$E$33:$E$776,СВЦЭМ!$A$33:$A$776,$A192,СВЦЭМ!$B$33:$B$776,V$191)+'СЕТ СН'!$F$15</f>
        <v>140.49996214999999</v>
      </c>
      <c r="W192" s="36">
        <f>SUMIFS(СВЦЭМ!$E$33:$E$776,СВЦЭМ!$A$33:$A$776,$A192,СВЦЭМ!$B$33:$B$776,W$191)+'СЕТ СН'!$F$15</f>
        <v>137.25205149000001</v>
      </c>
      <c r="X192" s="36">
        <f>SUMIFS(СВЦЭМ!$E$33:$E$776,СВЦЭМ!$A$33:$A$776,$A192,СВЦЭМ!$B$33:$B$776,X$191)+'СЕТ СН'!$F$15</f>
        <v>145.22349019999999</v>
      </c>
      <c r="Y192" s="36">
        <f>SUMIFS(СВЦЭМ!$E$33:$E$776,СВЦЭМ!$A$33:$A$776,$A192,СВЦЭМ!$B$33:$B$776,Y$191)+'СЕТ СН'!$F$15</f>
        <v>167.68095796</v>
      </c>
      <c r="AA192" s="45"/>
    </row>
    <row r="193" spans="1:25" ht="15.75" x14ac:dyDescent="0.2">
      <c r="A193" s="35">
        <f>A192+1</f>
        <v>44045</v>
      </c>
      <c r="B193" s="36">
        <f>SUMIFS(СВЦЭМ!$E$33:$E$776,СВЦЭМ!$A$33:$A$776,$A193,СВЦЭМ!$B$33:$B$776,B$191)+'СЕТ СН'!$F$15</f>
        <v>172.94448406000001</v>
      </c>
      <c r="C193" s="36">
        <f>SUMIFS(СВЦЭМ!$E$33:$E$776,СВЦЭМ!$A$33:$A$776,$A193,СВЦЭМ!$B$33:$B$776,C$191)+'СЕТ СН'!$F$15</f>
        <v>181.75409875</v>
      </c>
      <c r="D193" s="36">
        <f>SUMIFS(СВЦЭМ!$E$33:$E$776,СВЦЭМ!$A$33:$A$776,$A193,СВЦЭМ!$B$33:$B$776,D$191)+'СЕТ СН'!$F$15</f>
        <v>187.92027039000001</v>
      </c>
      <c r="E193" s="36">
        <f>SUMIFS(СВЦЭМ!$E$33:$E$776,СВЦЭМ!$A$33:$A$776,$A193,СВЦЭМ!$B$33:$B$776,E$191)+'СЕТ СН'!$F$15</f>
        <v>189.01024128</v>
      </c>
      <c r="F193" s="36">
        <f>SUMIFS(СВЦЭМ!$E$33:$E$776,СВЦЭМ!$A$33:$A$776,$A193,СВЦЭМ!$B$33:$B$776,F$191)+'СЕТ СН'!$F$15</f>
        <v>189.59525008</v>
      </c>
      <c r="G193" s="36">
        <f>SUMIFS(СВЦЭМ!$E$33:$E$776,СВЦЭМ!$A$33:$A$776,$A193,СВЦЭМ!$B$33:$B$776,G$191)+'СЕТ СН'!$F$15</f>
        <v>189.01729885</v>
      </c>
      <c r="H193" s="36">
        <f>SUMIFS(СВЦЭМ!$E$33:$E$776,СВЦЭМ!$A$33:$A$776,$A193,СВЦЭМ!$B$33:$B$776,H$191)+'СЕТ СН'!$F$15</f>
        <v>183.48197883</v>
      </c>
      <c r="I193" s="36">
        <f>SUMIFS(СВЦЭМ!$E$33:$E$776,СВЦЭМ!$A$33:$A$776,$A193,СВЦЭМ!$B$33:$B$776,I$191)+'СЕТ СН'!$F$15</f>
        <v>191.06728000999999</v>
      </c>
      <c r="J193" s="36">
        <f>SUMIFS(СВЦЭМ!$E$33:$E$776,СВЦЭМ!$A$33:$A$776,$A193,СВЦЭМ!$B$33:$B$776,J$191)+'СЕТ СН'!$F$15</f>
        <v>182.50534865</v>
      </c>
      <c r="K193" s="36">
        <f>SUMIFS(СВЦЭМ!$E$33:$E$776,СВЦЭМ!$A$33:$A$776,$A193,СВЦЭМ!$B$33:$B$776,K$191)+'СЕТ СН'!$F$15</f>
        <v>168.89354058999999</v>
      </c>
      <c r="L193" s="36">
        <f>SUMIFS(СВЦЭМ!$E$33:$E$776,СВЦЭМ!$A$33:$A$776,$A193,СВЦЭМ!$B$33:$B$776,L$191)+'СЕТ СН'!$F$15</f>
        <v>161.57583915000001</v>
      </c>
      <c r="M193" s="36">
        <f>SUMIFS(СВЦЭМ!$E$33:$E$776,СВЦЭМ!$A$33:$A$776,$A193,СВЦЭМ!$B$33:$B$776,M$191)+'СЕТ СН'!$F$15</f>
        <v>147.20125146000001</v>
      </c>
      <c r="N193" s="36">
        <f>SUMIFS(СВЦЭМ!$E$33:$E$776,СВЦЭМ!$A$33:$A$776,$A193,СВЦЭМ!$B$33:$B$776,N$191)+'СЕТ СН'!$F$15</f>
        <v>140.38252453000001</v>
      </c>
      <c r="O193" s="36">
        <f>SUMIFS(СВЦЭМ!$E$33:$E$776,СВЦЭМ!$A$33:$A$776,$A193,СВЦЭМ!$B$33:$B$776,O$191)+'СЕТ СН'!$F$15</f>
        <v>137.32668175000001</v>
      </c>
      <c r="P193" s="36">
        <f>SUMIFS(СВЦЭМ!$E$33:$E$776,СВЦЭМ!$A$33:$A$776,$A193,СВЦЭМ!$B$33:$B$776,P$191)+'СЕТ СН'!$F$15</f>
        <v>139.17132719</v>
      </c>
      <c r="Q193" s="36">
        <f>SUMIFS(СВЦЭМ!$E$33:$E$776,СВЦЭМ!$A$33:$A$776,$A193,СВЦЭМ!$B$33:$B$776,Q$191)+'СЕТ СН'!$F$15</f>
        <v>141.47253831</v>
      </c>
      <c r="R193" s="36">
        <f>SUMIFS(СВЦЭМ!$E$33:$E$776,СВЦЭМ!$A$33:$A$776,$A193,СВЦЭМ!$B$33:$B$776,R$191)+'СЕТ СН'!$F$15</f>
        <v>140.01296995000001</v>
      </c>
      <c r="S193" s="36">
        <f>SUMIFS(СВЦЭМ!$E$33:$E$776,СВЦЭМ!$A$33:$A$776,$A193,СВЦЭМ!$B$33:$B$776,S$191)+'СЕТ СН'!$F$15</f>
        <v>140.85131014999999</v>
      </c>
      <c r="T193" s="36">
        <f>SUMIFS(СВЦЭМ!$E$33:$E$776,СВЦЭМ!$A$33:$A$776,$A193,СВЦЭМ!$B$33:$B$776,T$191)+'СЕТ СН'!$F$15</f>
        <v>140.63744776999999</v>
      </c>
      <c r="U193" s="36">
        <f>SUMIFS(СВЦЭМ!$E$33:$E$776,СВЦЭМ!$A$33:$A$776,$A193,СВЦЭМ!$B$33:$B$776,U$191)+'СЕТ СН'!$F$15</f>
        <v>137.85930554999999</v>
      </c>
      <c r="V193" s="36">
        <f>SUMIFS(СВЦЭМ!$E$33:$E$776,СВЦЭМ!$A$33:$A$776,$A193,СВЦЭМ!$B$33:$B$776,V$191)+'СЕТ СН'!$F$15</f>
        <v>132.44730007999999</v>
      </c>
      <c r="W193" s="36">
        <f>SUMIFS(СВЦЭМ!$E$33:$E$776,СВЦЭМ!$A$33:$A$776,$A193,СВЦЭМ!$B$33:$B$776,W$191)+'СЕТ СН'!$F$15</f>
        <v>132.42155973999999</v>
      </c>
      <c r="X193" s="36">
        <f>SUMIFS(СВЦЭМ!$E$33:$E$776,СВЦЭМ!$A$33:$A$776,$A193,СВЦЭМ!$B$33:$B$776,X$191)+'СЕТ СН'!$F$15</f>
        <v>138.67786888000001</v>
      </c>
      <c r="Y193" s="36">
        <f>SUMIFS(СВЦЭМ!$E$33:$E$776,СВЦЭМ!$A$33:$A$776,$A193,СВЦЭМ!$B$33:$B$776,Y$191)+'СЕТ СН'!$F$15</f>
        <v>157.04197697999999</v>
      </c>
    </row>
    <row r="194" spans="1:25" ht="15.75" x14ac:dyDescent="0.2">
      <c r="A194" s="35">
        <f t="shared" ref="A194:A222" si="5">A193+1</f>
        <v>44046</v>
      </c>
      <c r="B194" s="36">
        <f>SUMIFS(СВЦЭМ!$E$33:$E$776,СВЦЭМ!$A$33:$A$776,$A194,СВЦЭМ!$B$33:$B$776,B$191)+'СЕТ СН'!$F$15</f>
        <v>175.82690159000001</v>
      </c>
      <c r="C194" s="36">
        <f>SUMIFS(СВЦЭМ!$E$33:$E$776,СВЦЭМ!$A$33:$A$776,$A194,СВЦЭМ!$B$33:$B$776,C$191)+'СЕТ СН'!$F$15</f>
        <v>174.90581646999999</v>
      </c>
      <c r="D194" s="36">
        <f>SUMIFS(СВЦЭМ!$E$33:$E$776,СВЦЭМ!$A$33:$A$776,$A194,СВЦЭМ!$B$33:$B$776,D$191)+'СЕТ СН'!$F$15</f>
        <v>177.93433876</v>
      </c>
      <c r="E194" s="36">
        <f>SUMIFS(СВЦЭМ!$E$33:$E$776,СВЦЭМ!$A$33:$A$776,$A194,СВЦЭМ!$B$33:$B$776,E$191)+'СЕТ СН'!$F$15</f>
        <v>187.13190596999999</v>
      </c>
      <c r="F194" s="36">
        <f>SUMIFS(СВЦЭМ!$E$33:$E$776,СВЦЭМ!$A$33:$A$776,$A194,СВЦЭМ!$B$33:$B$776,F$191)+'СЕТ СН'!$F$15</f>
        <v>187.53292716000001</v>
      </c>
      <c r="G194" s="36">
        <f>SUMIFS(СВЦЭМ!$E$33:$E$776,СВЦЭМ!$A$33:$A$776,$A194,СВЦЭМ!$B$33:$B$776,G$191)+'СЕТ СН'!$F$15</f>
        <v>192.20355931</v>
      </c>
      <c r="H194" s="36">
        <f>SUMIFS(СВЦЭМ!$E$33:$E$776,СВЦЭМ!$A$33:$A$776,$A194,СВЦЭМ!$B$33:$B$776,H$191)+'СЕТ СН'!$F$15</f>
        <v>189.30420778000001</v>
      </c>
      <c r="I194" s="36">
        <f>SUMIFS(СВЦЭМ!$E$33:$E$776,СВЦЭМ!$A$33:$A$776,$A194,СВЦЭМ!$B$33:$B$776,I$191)+'СЕТ СН'!$F$15</f>
        <v>191.97432387999999</v>
      </c>
      <c r="J194" s="36">
        <f>SUMIFS(СВЦЭМ!$E$33:$E$776,СВЦЭМ!$A$33:$A$776,$A194,СВЦЭМ!$B$33:$B$776,J$191)+'СЕТ СН'!$F$15</f>
        <v>180.47082953</v>
      </c>
      <c r="K194" s="36">
        <f>SUMIFS(СВЦЭМ!$E$33:$E$776,СВЦЭМ!$A$33:$A$776,$A194,СВЦЭМ!$B$33:$B$776,K$191)+'СЕТ СН'!$F$15</f>
        <v>169.88615659000001</v>
      </c>
      <c r="L194" s="36">
        <f>SUMIFS(СВЦЭМ!$E$33:$E$776,СВЦЭМ!$A$33:$A$776,$A194,СВЦЭМ!$B$33:$B$776,L$191)+'СЕТ СН'!$F$15</f>
        <v>160.45843275999999</v>
      </c>
      <c r="M194" s="36">
        <f>SUMIFS(СВЦЭМ!$E$33:$E$776,СВЦЭМ!$A$33:$A$776,$A194,СВЦЭМ!$B$33:$B$776,M$191)+'СЕТ СН'!$F$15</f>
        <v>145.95382076999999</v>
      </c>
      <c r="N194" s="36">
        <f>SUMIFS(СВЦЭМ!$E$33:$E$776,СВЦЭМ!$A$33:$A$776,$A194,СВЦЭМ!$B$33:$B$776,N$191)+'СЕТ СН'!$F$15</f>
        <v>137.46405236000001</v>
      </c>
      <c r="O194" s="36">
        <f>SUMIFS(СВЦЭМ!$E$33:$E$776,СВЦЭМ!$A$33:$A$776,$A194,СВЦЭМ!$B$33:$B$776,O$191)+'СЕТ СН'!$F$15</f>
        <v>133.97564019999999</v>
      </c>
      <c r="P194" s="36">
        <f>SUMIFS(СВЦЭМ!$E$33:$E$776,СВЦЭМ!$A$33:$A$776,$A194,СВЦЭМ!$B$33:$B$776,P$191)+'СЕТ СН'!$F$15</f>
        <v>134.84478941</v>
      </c>
      <c r="Q194" s="36">
        <f>SUMIFS(СВЦЭМ!$E$33:$E$776,СВЦЭМ!$A$33:$A$776,$A194,СВЦЭМ!$B$33:$B$776,Q$191)+'СЕТ СН'!$F$15</f>
        <v>135.67893219000001</v>
      </c>
      <c r="R194" s="36">
        <f>SUMIFS(СВЦЭМ!$E$33:$E$776,СВЦЭМ!$A$33:$A$776,$A194,СВЦЭМ!$B$33:$B$776,R$191)+'СЕТ СН'!$F$15</f>
        <v>137.27045222000001</v>
      </c>
      <c r="S194" s="36">
        <f>SUMIFS(СВЦЭМ!$E$33:$E$776,СВЦЭМ!$A$33:$A$776,$A194,СВЦЭМ!$B$33:$B$776,S$191)+'СЕТ СН'!$F$15</f>
        <v>138.12486096000001</v>
      </c>
      <c r="T194" s="36">
        <f>SUMIFS(СВЦЭМ!$E$33:$E$776,СВЦЭМ!$A$33:$A$776,$A194,СВЦЭМ!$B$33:$B$776,T$191)+'СЕТ СН'!$F$15</f>
        <v>139.91407946000001</v>
      </c>
      <c r="U194" s="36">
        <f>SUMIFS(СВЦЭМ!$E$33:$E$776,СВЦЭМ!$A$33:$A$776,$A194,СВЦЭМ!$B$33:$B$776,U$191)+'СЕТ СН'!$F$15</f>
        <v>139.53451344999999</v>
      </c>
      <c r="V194" s="36">
        <f>SUMIFS(СВЦЭМ!$E$33:$E$776,СВЦЭМ!$A$33:$A$776,$A194,СВЦЭМ!$B$33:$B$776,V$191)+'СЕТ СН'!$F$15</f>
        <v>137.93779394000001</v>
      </c>
      <c r="W194" s="36">
        <f>SUMIFS(СВЦЭМ!$E$33:$E$776,СВЦЭМ!$A$33:$A$776,$A194,СВЦЭМ!$B$33:$B$776,W$191)+'СЕТ СН'!$F$15</f>
        <v>135.62147245</v>
      </c>
      <c r="X194" s="36">
        <f>SUMIFS(СВЦЭМ!$E$33:$E$776,СВЦЭМ!$A$33:$A$776,$A194,СВЦЭМ!$B$33:$B$776,X$191)+'СЕТ СН'!$F$15</f>
        <v>140.41861369</v>
      </c>
      <c r="Y194" s="36">
        <f>SUMIFS(СВЦЭМ!$E$33:$E$776,СВЦЭМ!$A$33:$A$776,$A194,СВЦЭМ!$B$33:$B$776,Y$191)+'СЕТ СН'!$F$15</f>
        <v>158.35265090999999</v>
      </c>
    </row>
    <row r="195" spans="1:25" ht="15.75" x14ac:dyDescent="0.2">
      <c r="A195" s="35">
        <f t="shared" si="5"/>
        <v>44047</v>
      </c>
      <c r="B195" s="36">
        <f>SUMIFS(СВЦЭМ!$E$33:$E$776,СВЦЭМ!$A$33:$A$776,$A195,СВЦЭМ!$B$33:$B$776,B$191)+'СЕТ СН'!$F$15</f>
        <v>171.74768785000001</v>
      </c>
      <c r="C195" s="36">
        <f>SUMIFS(СВЦЭМ!$E$33:$E$776,СВЦЭМ!$A$33:$A$776,$A195,СВЦЭМ!$B$33:$B$776,C$191)+'СЕТ СН'!$F$15</f>
        <v>182.26400411</v>
      </c>
      <c r="D195" s="36">
        <f>SUMIFS(СВЦЭМ!$E$33:$E$776,СВЦЭМ!$A$33:$A$776,$A195,СВЦЭМ!$B$33:$B$776,D$191)+'СЕТ СН'!$F$15</f>
        <v>186.20584941000001</v>
      </c>
      <c r="E195" s="36">
        <f>SUMIFS(СВЦЭМ!$E$33:$E$776,СВЦЭМ!$A$33:$A$776,$A195,СВЦЭМ!$B$33:$B$776,E$191)+'СЕТ СН'!$F$15</f>
        <v>192.57819950999999</v>
      </c>
      <c r="F195" s="36">
        <f>SUMIFS(СВЦЭМ!$E$33:$E$776,СВЦЭМ!$A$33:$A$776,$A195,СВЦЭМ!$B$33:$B$776,F$191)+'СЕТ СН'!$F$15</f>
        <v>193.94633974000001</v>
      </c>
      <c r="G195" s="36">
        <f>SUMIFS(СВЦЭМ!$E$33:$E$776,СВЦЭМ!$A$33:$A$776,$A195,СВЦЭМ!$B$33:$B$776,G$191)+'СЕТ СН'!$F$15</f>
        <v>192.56092081</v>
      </c>
      <c r="H195" s="36">
        <f>SUMIFS(СВЦЭМ!$E$33:$E$776,СВЦЭМ!$A$33:$A$776,$A195,СВЦЭМ!$B$33:$B$776,H$191)+'СЕТ СН'!$F$15</f>
        <v>183.56224076999999</v>
      </c>
      <c r="I195" s="36">
        <f>SUMIFS(СВЦЭМ!$E$33:$E$776,СВЦЭМ!$A$33:$A$776,$A195,СВЦЭМ!$B$33:$B$776,I$191)+'СЕТ СН'!$F$15</f>
        <v>182.20196208999999</v>
      </c>
      <c r="J195" s="36">
        <f>SUMIFS(СВЦЭМ!$E$33:$E$776,СВЦЭМ!$A$33:$A$776,$A195,СВЦЭМ!$B$33:$B$776,J$191)+'СЕТ СН'!$F$15</f>
        <v>172.73886809000001</v>
      </c>
      <c r="K195" s="36">
        <f>SUMIFS(СВЦЭМ!$E$33:$E$776,СВЦЭМ!$A$33:$A$776,$A195,СВЦЭМ!$B$33:$B$776,K$191)+'СЕТ СН'!$F$15</f>
        <v>166.70595596000001</v>
      </c>
      <c r="L195" s="36">
        <f>SUMIFS(СВЦЭМ!$E$33:$E$776,СВЦЭМ!$A$33:$A$776,$A195,СВЦЭМ!$B$33:$B$776,L$191)+'СЕТ СН'!$F$15</f>
        <v>165.58393064000001</v>
      </c>
      <c r="M195" s="36">
        <f>SUMIFS(СВЦЭМ!$E$33:$E$776,СВЦЭМ!$A$33:$A$776,$A195,СВЦЭМ!$B$33:$B$776,M$191)+'СЕТ СН'!$F$15</f>
        <v>149.86162302</v>
      </c>
      <c r="N195" s="36">
        <f>SUMIFS(СВЦЭМ!$E$33:$E$776,СВЦЭМ!$A$33:$A$776,$A195,СВЦЭМ!$B$33:$B$776,N$191)+'СЕТ СН'!$F$15</f>
        <v>138.59785235999999</v>
      </c>
      <c r="O195" s="36">
        <f>SUMIFS(СВЦЭМ!$E$33:$E$776,СВЦЭМ!$A$33:$A$776,$A195,СВЦЭМ!$B$33:$B$776,O$191)+'СЕТ СН'!$F$15</f>
        <v>133.80751598000001</v>
      </c>
      <c r="P195" s="36">
        <f>SUMIFS(СВЦЭМ!$E$33:$E$776,СВЦЭМ!$A$33:$A$776,$A195,СВЦЭМ!$B$33:$B$776,P$191)+'СЕТ СН'!$F$15</f>
        <v>132.96063667000001</v>
      </c>
      <c r="Q195" s="36">
        <f>SUMIFS(СВЦЭМ!$E$33:$E$776,СВЦЭМ!$A$33:$A$776,$A195,СВЦЭМ!$B$33:$B$776,Q$191)+'СЕТ СН'!$F$15</f>
        <v>132.84132722999999</v>
      </c>
      <c r="R195" s="36">
        <f>SUMIFS(СВЦЭМ!$E$33:$E$776,СВЦЭМ!$A$33:$A$776,$A195,СВЦЭМ!$B$33:$B$776,R$191)+'СЕТ СН'!$F$15</f>
        <v>132.31826257</v>
      </c>
      <c r="S195" s="36">
        <f>SUMIFS(СВЦЭМ!$E$33:$E$776,СВЦЭМ!$A$33:$A$776,$A195,СВЦЭМ!$B$33:$B$776,S$191)+'СЕТ СН'!$F$15</f>
        <v>136.77456681000001</v>
      </c>
      <c r="T195" s="36">
        <f>SUMIFS(СВЦЭМ!$E$33:$E$776,СВЦЭМ!$A$33:$A$776,$A195,СВЦЭМ!$B$33:$B$776,T$191)+'СЕТ СН'!$F$15</f>
        <v>135.60342661000001</v>
      </c>
      <c r="U195" s="36">
        <f>SUMIFS(СВЦЭМ!$E$33:$E$776,СВЦЭМ!$A$33:$A$776,$A195,СВЦЭМ!$B$33:$B$776,U$191)+'СЕТ СН'!$F$15</f>
        <v>135.61397948000001</v>
      </c>
      <c r="V195" s="36">
        <f>SUMIFS(СВЦЭМ!$E$33:$E$776,СВЦЭМ!$A$33:$A$776,$A195,СВЦЭМ!$B$33:$B$776,V$191)+'СЕТ СН'!$F$15</f>
        <v>135.47559508000001</v>
      </c>
      <c r="W195" s="36">
        <f>SUMIFS(СВЦЭМ!$E$33:$E$776,СВЦЭМ!$A$33:$A$776,$A195,СВЦЭМ!$B$33:$B$776,W$191)+'СЕТ СН'!$F$15</f>
        <v>135.82708009000001</v>
      </c>
      <c r="X195" s="36">
        <f>SUMIFS(СВЦЭМ!$E$33:$E$776,СВЦЭМ!$A$33:$A$776,$A195,СВЦЭМ!$B$33:$B$776,X$191)+'СЕТ СН'!$F$15</f>
        <v>140.92044852999999</v>
      </c>
      <c r="Y195" s="36">
        <f>SUMIFS(СВЦЭМ!$E$33:$E$776,СВЦЭМ!$A$33:$A$776,$A195,СВЦЭМ!$B$33:$B$776,Y$191)+'СЕТ СН'!$F$15</f>
        <v>158.24747592</v>
      </c>
    </row>
    <row r="196" spans="1:25" ht="15.75" x14ac:dyDescent="0.2">
      <c r="A196" s="35">
        <f t="shared" si="5"/>
        <v>44048</v>
      </c>
      <c r="B196" s="36">
        <f>SUMIFS(СВЦЭМ!$E$33:$E$776,СВЦЭМ!$A$33:$A$776,$A196,СВЦЭМ!$B$33:$B$776,B$191)+'СЕТ СН'!$F$15</f>
        <v>172.1415958</v>
      </c>
      <c r="C196" s="36">
        <f>SUMIFS(СВЦЭМ!$E$33:$E$776,СВЦЭМ!$A$33:$A$776,$A196,СВЦЭМ!$B$33:$B$776,C$191)+'СЕТ СН'!$F$15</f>
        <v>187.32584026000001</v>
      </c>
      <c r="D196" s="36">
        <f>SUMIFS(СВЦЭМ!$E$33:$E$776,СВЦЭМ!$A$33:$A$776,$A196,СВЦЭМ!$B$33:$B$776,D$191)+'СЕТ СН'!$F$15</f>
        <v>190.39401569</v>
      </c>
      <c r="E196" s="36">
        <f>SUMIFS(СВЦЭМ!$E$33:$E$776,СВЦЭМ!$A$33:$A$776,$A196,СВЦЭМ!$B$33:$B$776,E$191)+'СЕТ СН'!$F$15</f>
        <v>192.60568649000001</v>
      </c>
      <c r="F196" s="36">
        <f>SUMIFS(СВЦЭМ!$E$33:$E$776,СВЦЭМ!$A$33:$A$776,$A196,СВЦЭМ!$B$33:$B$776,F$191)+'СЕТ СН'!$F$15</f>
        <v>192.20377814</v>
      </c>
      <c r="G196" s="36">
        <f>SUMIFS(СВЦЭМ!$E$33:$E$776,СВЦЭМ!$A$33:$A$776,$A196,СВЦЭМ!$B$33:$B$776,G$191)+'СЕТ СН'!$F$15</f>
        <v>194.99482915999999</v>
      </c>
      <c r="H196" s="36">
        <f>SUMIFS(СВЦЭМ!$E$33:$E$776,СВЦЭМ!$A$33:$A$776,$A196,СВЦЭМ!$B$33:$B$776,H$191)+'СЕТ СН'!$F$15</f>
        <v>190.29621505</v>
      </c>
      <c r="I196" s="36">
        <f>SUMIFS(СВЦЭМ!$E$33:$E$776,СВЦЭМ!$A$33:$A$776,$A196,СВЦЭМ!$B$33:$B$776,I$191)+'СЕТ СН'!$F$15</f>
        <v>183.14635279000001</v>
      </c>
      <c r="J196" s="36">
        <f>SUMIFS(СВЦЭМ!$E$33:$E$776,СВЦЭМ!$A$33:$A$776,$A196,СВЦЭМ!$B$33:$B$776,J$191)+'СЕТ СН'!$F$15</f>
        <v>172.58273659</v>
      </c>
      <c r="K196" s="36">
        <f>SUMIFS(СВЦЭМ!$E$33:$E$776,СВЦЭМ!$A$33:$A$776,$A196,СВЦЭМ!$B$33:$B$776,K$191)+'СЕТ СН'!$F$15</f>
        <v>174.45583611999999</v>
      </c>
      <c r="L196" s="36">
        <f>SUMIFS(СВЦЭМ!$E$33:$E$776,СВЦЭМ!$A$33:$A$776,$A196,СВЦЭМ!$B$33:$B$776,L$191)+'СЕТ СН'!$F$15</f>
        <v>164.00983707</v>
      </c>
      <c r="M196" s="36">
        <f>SUMIFS(СВЦЭМ!$E$33:$E$776,СВЦЭМ!$A$33:$A$776,$A196,СВЦЭМ!$B$33:$B$776,M$191)+'СЕТ СН'!$F$15</f>
        <v>149.61360141</v>
      </c>
      <c r="N196" s="36">
        <f>SUMIFS(СВЦЭМ!$E$33:$E$776,СВЦЭМ!$A$33:$A$776,$A196,СВЦЭМ!$B$33:$B$776,N$191)+'СЕТ СН'!$F$15</f>
        <v>139.22464579000001</v>
      </c>
      <c r="O196" s="36">
        <f>SUMIFS(СВЦЭМ!$E$33:$E$776,СВЦЭМ!$A$33:$A$776,$A196,СВЦЭМ!$B$33:$B$776,O$191)+'СЕТ СН'!$F$15</f>
        <v>132.82586566000001</v>
      </c>
      <c r="P196" s="36">
        <f>SUMIFS(СВЦЭМ!$E$33:$E$776,СВЦЭМ!$A$33:$A$776,$A196,СВЦЭМ!$B$33:$B$776,P$191)+'СЕТ СН'!$F$15</f>
        <v>134.37777456000001</v>
      </c>
      <c r="Q196" s="36">
        <f>SUMIFS(СВЦЭМ!$E$33:$E$776,СВЦЭМ!$A$33:$A$776,$A196,СВЦЭМ!$B$33:$B$776,Q$191)+'СЕТ СН'!$F$15</f>
        <v>134.48206302</v>
      </c>
      <c r="R196" s="36">
        <f>SUMIFS(СВЦЭМ!$E$33:$E$776,СВЦЭМ!$A$33:$A$776,$A196,СВЦЭМ!$B$33:$B$776,R$191)+'СЕТ СН'!$F$15</f>
        <v>133.36886035000001</v>
      </c>
      <c r="S196" s="36">
        <f>SUMIFS(СВЦЭМ!$E$33:$E$776,СВЦЭМ!$A$33:$A$776,$A196,СВЦЭМ!$B$33:$B$776,S$191)+'СЕТ СН'!$F$15</f>
        <v>133.62410965999999</v>
      </c>
      <c r="T196" s="36">
        <f>SUMIFS(СВЦЭМ!$E$33:$E$776,СВЦЭМ!$A$33:$A$776,$A196,СВЦЭМ!$B$33:$B$776,T$191)+'СЕТ СН'!$F$15</f>
        <v>137.42148803000001</v>
      </c>
      <c r="U196" s="36">
        <f>SUMIFS(СВЦЭМ!$E$33:$E$776,СВЦЭМ!$A$33:$A$776,$A196,СВЦЭМ!$B$33:$B$776,U$191)+'СЕТ СН'!$F$15</f>
        <v>138.7900641</v>
      </c>
      <c r="V196" s="36">
        <f>SUMIFS(СВЦЭМ!$E$33:$E$776,СВЦЭМ!$A$33:$A$776,$A196,СВЦЭМ!$B$33:$B$776,V$191)+'СЕТ СН'!$F$15</f>
        <v>134.96217229000001</v>
      </c>
      <c r="W196" s="36">
        <f>SUMIFS(СВЦЭМ!$E$33:$E$776,СВЦЭМ!$A$33:$A$776,$A196,СВЦЭМ!$B$33:$B$776,W$191)+'СЕТ СН'!$F$15</f>
        <v>134.63862878</v>
      </c>
      <c r="X196" s="36">
        <f>SUMIFS(СВЦЭМ!$E$33:$E$776,СВЦЭМ!$A$33:$A$776,$A196,СВЦЭМ!$B$33:$B$776,X$191)+'СЕТ СН'!$F$15</f>
        <v>138.74706807999999</v>
      </c>
      <c r="Y196" s="36">
        <f>SUMIFS(СВЦЭМ!$E$33:$E$776,СВЦЭМ!$A$33:$A$776,$A196,СВЦЭМ!$B$33:$B$776,Y$191)+'СЕТ СН'!$F$15</f>
        <v>161.15367674000001</v>
      </c>
    </row>
    <row r="197" spans="1:25" ht="15.75" x14ac:dyDescent="0.2">
      <c r="A197" s="35">
        <f t="shared" si="5"/>
        <v>44049</v>
      </c>
      <c r="B197" s="36">
        <f>SUMIFS(СВЦЭМ!$E$33:$E$776,СВЦЭМ!$A$33:$A$776,$A197,СВЦЭМ!$B$33:$B$776,B$191)+'СЕТ СН'!$F$15</f>
        <v>182.94006142999999</v>
      </c>
      <c r="C197" s="36">
        <f>SUMIFS(СВЦЭМ!$E$33:$E$776,СВЦЭМ!$A$33:$A$776,$A197,СВЦЭМ!$B$33:$B$776,C$191)+'СЕТ СН'!$F$15</f>
        <v>193.79544870000001</v>
      </c>
      <c r="D197" s="36">
        <f>SUMIFS(СВЦЭМ!$E$33:$E$776,СВЦЭМ!$A$33:$A$776,$A197,СВЦЭМ!$B$33:$B$776,D$191)+'СЕТ СН'!$F$15</f>
        <v>198.33098831000001</v>
      </c>
      <c r="E197" s="36">
        <f>SUMIFS(СВЦЭМ!$E$33:$E$776,СВЦЭМ!$A$33:$A$776,$A197,СВЦЭМ!$B$33:$B$776,E$191)+'СЕТ СН'!$F$15</f>
        <v>197.25078135000001</v>
      </c>
      <c r="F197" s="36">
        <f>SUMIFS(СВЦЭМ!$E$33:$E$776,СВЦЭМ!$A$33:$A$776,$A197,СВЦЭМ!$B$33:$B$776,F$191)+'СЕТ СН'!$F$15</f>
        <v>195.30452094</v>
      </c>
      <c r="G197" s="36">
        <f>SUMIFS(СВЦЭМ!$E$33:$E$776,СВЦЭМ!$A$33:$A$776,$A197,СВЦЭМ!$B$33:$B$776,G$191)+'СЕТ СН'!$F$15</f>
        <v>197.09319256000001</v>
      </c>
      <c r="H197" s="36">
        <f>SUMIFS(СВЦЭМ!$E$33:$E$776,СВЦЭМ!$A$33:$A$776,$A197,СВЦЭМ!$B$33:$B$776,H$191)+'СЕТ СН'!$F$15</f>
        <v>196.60978248999999</v>
      </c>
      <c r="I197" s="36">
        <f>SUMIFS(СВЦЭМ!$E$33:$E$776,СВЦЭМ!$A$33:$A$776,$A197,СВЦЭМ!$B$33:$B$776,I$191)+'СЕТ СН'!$F$15</f>
        <v>185.96673103000001</v>
      </c>
      <c r="J197" s="36">
        <f>SUMIFS(СВЦЭМ!$E$33:$E$776,СВЦЭМ!$A$33:$A$776,$A197,СВЦЭМ!$B$33:$B$776,J$191)+'СЕТ СН'!$F$15</f>
        <v>173.59118885999999</v>
      </c>
      <c r="K197" s="36">
        <f>SUMIFS(СВЦЭМ!$E$33:$E$776,СВЦЭМ!$A$33:$A$776,$A197,СВЦЭМ!$B$33:$B$776,K$191)+'СЕТ СН'!$F$15</f>
        <v>166.43766113000001</v>
      </c>
      <c r="L197" s="36">
        <f>SUMIFS(СВЦЭМ!$E$33:$E$776,СВЦЭМ!$A$33:$A$776,$A197,СВЦЭМ!$B$33:$B$776,L$191)+'СЕТ СН'!$F$15</f>
        <v>163.49933235</v>
      </c>
      <c r="M197" s="36">
        <f>SUMIFS(СВЦЭМ!$E$33:$E$776,СВЦЭМ!$A$33:$A$776,$A197,СВЦЭМ!$B$33:$B$776,M$191)+'СЕТ СН'!$F$15</f>
        <v>148.00178077000001</v>
      </c>
      <c r="N197" s="36">
        <f>SUMIFS(СВЦЭМ!$E$33:$E$776,СВЦЭМ!$A$33:$A$776,$A197,СВЦЭМ!$B$33:$B$776,N$191)+'СЕТ СН'!$F$15</f>
        <v>135.28132826000001</v>
      </c>
      <c r="O197" s="36">
        <f>SUMIFS(СВЦЭМ!$E$33:$E$776,СВЦЭМ!$A$33:$A$776,$A197,СВЦЭМ!$B$33:$B$776,O$191)+'СЕТ СН'!$F$15</f>
        <v>129.68051850000001</v>
      </c>
      <c r="P197" s="36">
        <f>SUMIFS(СВЦЭМ!$E$33:$E$776,СВЦЭМ!$A$33:$A$776,$A197,СВЦЭМ!$B$33:$B$776,P$191)+'СЕТ СН'!$F$15</f>
        <v>130.64955642999999</v>
      </c>
      <c r="Q197" s="36">
        <f>SUMIFS(СВЦЭМ!$E$33:$E$776,СВЦЭМ!$A$33:$A$776,$A197,СВЦЭМ!$B$33:$B$776,Q$191)+'СЕТ СН'!$F$15</f>
        <v>131.04095995</v>
      </c>
      <c r="R197" s="36">
        <f>SUMIFS(СВЦЭМ!$E$33:$E$776,СВЦЭМ!$A$33:$A$776,$A197,СВЦЭМ!$B$33:$B$776,R$191)+'СЕТ СН'!$F$15</f>
        <v>131.65476244999999</v>
      </c>
      <c r="S197" s="36">
        <f>SUMIFS(СВЦЭМ!$E$33:$E$776,СВЦЭМ!$A$33:$A$776,$A197,СВЦЭМ!$B$33:$B$776,S$191)+'СЕТ СН'!$F$15</f>
        <v>132.05302723</v>
      </c>
      <c r="T197" s="36">
        <f>SUMIFS(СВЦЭМ!$E$33:$E$776,СВЦЭМ!$A$33:$A$776,$A197,СВЦЭМ!$B$33:$B$776,T$191)+'СЕТ СН'!$F$15</f>
        <v>130.86947423000001</v>
      </c>
      <c r="U197" s="36">
        <f>SUMIFS(СВЦЭМ!$E$33:$E$776,СВЦЭМ!$A$33:$A$776,$A197,СВЦЭМ!$B$33:$B$776,U$191)+'СЕТ СН'!$F$15</f>
        <v>130.13052508999999</v>
      </c>
      <c r="V197" s="36">
        <f>SUMIFS(СВЦЭМ!$E$33:$E$776,СВЦЭМ!$A$33:$A$776,$A197,СВЦЭМ!$B$33:$B$776,V$191)+'СЕТ СН'!$F$15</f>
        <v>131.72177765999999</v>
      </c>
      <c r="W197" s="36">
        <f>SUMIFS(СВЦЭМ!$E$33:$E$776,СВЦЭМ!$A$33:$A$776,$A197,СВЦЭМ!$B$33:$B$776,W$191)+'СЕТ СН'!$F$15</f>
        <v>130.23018153999999</v>
      </c>
      <c r="X197" s="36">
        <f>SUMIFS(СВЦЭМ!$E$33:$E$776,СВЦЭМ!$A$33:$A$776,$A197,СВЦЭМ!$B$33:$B$776,X$191)+'СЕТ СН'!$F$15</f>
        <v>139.13119933999999</v>
      </c>
      <c r="Y197" s="36">
        <f>SUMIFS(СВЦЭМ!$E$33:$E$776,СВЦЭМ!$A$33:$A$776,$A197,СВЦЭМ!$B$33:$B$776,Y$191)+'СЕТ СН'!$F$15</f>
        <v>160.37152958999999</v>
      </c>
    </row>
    <row r="198" spans="1:25" ht="15.75" x14ac:dyDescent="0.2">
      <c r="A198" s="35">
        <f t="shared" si="5"/>
        <v>44050</v>
      </c>
      <c r="B198" s="36">
        <f>SUMIFS(СВЦЭМ!$E$33:$E$776,СВЦЭМ!$A$33:$A$776,$A198,СВЦЭМ!$B$33:$B$776,B$191)+'СЕТ СН'!$F$15</f>
        <v>170.42648457999999</v>
      </c>
      <c r="C198" s="36">
        <f>SUMIFS(СВЦЭМ!$E$33:$E$776,СВЦЭМ!$A$33:$A$776,$A198,СВЦЭМ!$B$33:$B$776,C$191)+'СЕТ СН'!$F$15</f>
        <v>180.37460794</v>
      </c>
      <c r="D198" s="36">
        <f>SUMIFS(СВЦЭМ!$E$33:$E$776,СВЦЭМ!$A$33:$A$776,$A198,СВЦЭМ!$B$33:$B$776,D$191)+'СЕТ СН'!$F$15</f>
        <v>183.13401315999999</v>
      </c>
      <c r="E198" s="36">
        <f>SUMIFS(СВЦЭМ!$E$33:$E$776,СВЦЭМ!$A$33:$A$776,$A198,СВЦЭМ!$B$33:$B$776,E$191)+'СЕТ СН'!$F$15</f>
        <v>188.83317377</v>
      </c>
      <c r="F198" s="36">
        <f>SUMIFS(СВЦЭМ!$E$33:$E$776,СВЦЭМ!$A$33:$A$776,$A198,СВЦЭМ!$B$33:$B$776,F$191)+'СЕТ СН'!$F$15</f>
        <v>190.19845878000001</v>
      </c>
      <c r="G198" s="36">
        <f>SUMIFS(СВЦЭМ!$E$33:$E$776,СВЦЭМ!$A$33:$A$776,$A198,СВЦЭМ!$B$33:$B$776,G$191)+'СЕТ СН'!$F$15</f>
        <v>188.34780240000001</v>
      </c>
      <c r="H198" s="36">
        <f>SUMIFS(СВЦЭМ!$E$33:$E$776,СВЦЭМ!$A$33:$A$776,$A198,СВЦЭМ!$B$33:$B$776,H$191)+'СЕТ СН'!$F$15</f>
        <v>181.47621708</v>
      </c>
      <c r="I198" s="36">
        <f>SUMIFS(СВЦЭМ!$E$33:$E$776,СВЦЭМ!$A$33:$A$776,$A198,СВЦЭМ!$B$33:$B$776,I$191)+'СЕТ СН'!$F$15</f>
        <v>175.90983317000001</v>
      </c>
      <c r="J198" s="36">
        <f>SUMIFS(СВЦЭМ!$E$33:$E$776,СВЦЭМ!$A$33:$A$776,$A198,СВЦЭМ!$B$33:$B$776,J$191)+'СЕТ СН'!$F$15</f>
        <v>169.16621717999999</v>
      </c>
      <c r="K198" s="36">
        <f>SUMIFS(СВЦЭМ!$E$33:$E$776,СВЦЭМ!$A$33:$A$776,$A198,СВЦЭМ!$B$33:$B$776,K$191)+'СЕТ СН'!$F$15</f>
        <v>170.00907849000001</v>
      </c>
      <c r="L198" s="36">
        <f>SUMIFS(СВЦЭМ!$E$33:$E$776,СВЦЭМ!$A$33:$A$776,$A198,СВЦЭМ!$B$33:$B$776,L$191)+'СЕТ СН'!$F$15</f>
        <v>164.57971766</v>
      </c>
      <c r="M198" s="36">
        <f>SUMIFS(СВЦЭМ!$E$33:$E$776,СВЦЭМ!$A$33:$A$776,$A198,СВЦЭМ!$B$33:$B$776,M$191)+'СЕТ СН'!$F$15</f>
        <v>157.21584741999999</v>
      </c>
      <c r="N198" s="36">
        <f>SUMIFS(СВЦЭМ!$E$33:$E$776,СВЦЭМ!$A$33:$A$776,$A198,СВЦЭМ!$B$33:$B$776,N$191)+'СЕТ СН'!$F$15</f>
        <v>146.09233427999999</v>
      </c>
      <c r="O198" s="36">
        <f>SUMIFS(СВЦЭМ!$E$33:$E$776,СВЦЭМ!$A$33:$A$776,$A198,СВЦЭМ!$B$33:$B$776,O$191)+'СЕТ СН'!$F$15</f>
        <v>139.48802183000001</v>
      </c>
      <c r="P198" s="36">
        <f>SUMIFS(СВЦЭМ!$E$33:$E$776,СВЦЭМ!$A$33:$A$776,$A198,СВЦЭМ!$B$33:$B$776,P$191)+'СЕТ СН'!$F$15</f>
        <v>140.35978373</v>
      </c>
      <c r="Q198" s="36">
        <f>SUMIFS(СВЦЭМ!$E$33:$E$776,СВЦЭМ!$A$33:$A$776,$A198,СВЦЭМ!$B$33:$B$776,Q$191)+'СЕТ СН'!$F$15</f>
        <v>140.85344941</v>
      </c>
      <c r="R198" s="36">
        <f>SUMIFS(СВЦЭМ!$E$33:$E$776,СВЦЭМ!$A$33:$A$776,$A198,СВЦЭМ!$B$33:$B$776,R$191)+'СЕТ СН'!$F$15</f>
        <v>142.84539534999999</v>
      </c>
      <c r="S198" s="36">
        <f>SUMIFS(СВЦЭМ!$E$33:$E$776,СВЦЭМ!$A$33:$A$776,$A198,СВЦЭМ!$B$33:$B$776,S$191)+'СЕТ СН'!$F$15</f>
        <v>143.22864455999999</v>
      </c>
      <c r="T198" s="36">
        <f>SUMIFS(СВЦЭМ!$E$33:$E$776,СВЦЭМ!$A$33:$A$776,$A198,СВЦЭМ!$B$33:$B$776,T$191)+'СЕТ СН'!$F$15</f>
        <v>140.67196512000001</v>
      </c>
      <c r="U198" s="36">
        <f>SUMIFS(СВЦЭМ!$E$33:$E$776,СВЦЭМ!$A$33:$A$776,$A198,СВЦЭМ!$B$33:$B$776,U$191)+'СЕТ СН'!$F$15</f>
        <v>142.97714012</v>
      </c>
      <c r="V198" s="36">
        <f>SUMIFS(СВЦЭМ!$E$33:$E$776,СВЦЭМ!$A$33:$A$776,$A198,СВЦЭМ!$B$33:$B$776,V$191)+'СЕТ СН'!$F$15</f>
        <v>146.56206535000001</v>
      </c>
      <c r="W198" s="36">
        <f>SUMIFS(СВЦЭМ!$E$33:$E$776,СВЦЭМ!$A$33:$A$776,$A198,СВЦЭМ!$B$33:$B$776,W$191)+'СЕТ СН'!$F$15</f>
        <v>143.96505711</v>
      </c>
      <c r="X198" s="36">
        <f>SUMIFS(СВЦЭМ!$E$33:$E$776,СВЦЭМ!$A$33:$A$776,$A198,СВЦЭМ!$B$33:$B$776,X$191)+'СЕТ СН'!$F$15</f>
        <v>150.56953637999999</v>
      </c>
      <c r="Y198" s="36">
        <f>SUMIFS(СВЦЭМ!$E$33:$E$776,СВЦЭМ!$A$33:$A$776,$A198,СВЦЭМ!$B$33:$B$776,Y$191)+'СЕТ СН'!$F$15</f>
        <v>168.53351315</v>
      </c>
    </row>
    <row r="199" spans="1:25" ht="15.75" x14ac:dyDescent="0.2">
      <c r="A199" s="35">
        <f t="shared" si="5"/>
        <v>44051</v>
      </c>
      <c r="B199" s="36">
        <f>SUMIFS(СВЦЭМ!$E$33:$E$776,СВЦЭМ!$A$33:$A$776,$A199,СВЦЭМ!$B$33:$B$776,B$191)+'СЕТ СН'!$F$15</f>
        <v>184.27033337</v>
      </c>
      <c r="C199" s="36">
        <f>SUMIFS(СВЦЭМ!$E$33:$E$776,СВЦЭМ!$A$33:$A$776,$A199,СВЦЭМ!$B$33:$B$776,C$191)+'СЕТ СН'!$F$15</f>
        <v>189.12000147000001</v>
      </c>
      <c r="D199" s="36">
        <f>SUMIFS(СВЦЭМ!$E$33:$E$776,СВЦЭМ!$A$33:$A$776,$A199,СВЦЭМ!$B$33:$B$776,D$191)+'СЕТ СН'!$F$15</f>
        <v>189.64125415999999</v>
      </c>
      <c r="E199" s="36">
        <f>SUMIFS(СВЦЭМ!$E$33:$E$776,СВЦЭМ!$A$33:$A$776,$A199,СВЦЭМ!$B$33:$B$776,E$191)+'СЕТ СН'!$F$15</f>
        <v>193.83551383</v>
      </c>
      <c r="F199" s="36">
        <f>SUMIFS(СВЦЭМ!$E$33:$E$776,СВЦЭМ!$A$33:$A$776,$A199,СВЦЭМ!$B$33:$B$776,F$191)+'СЕТ СН'!$F$15</f>
        <v>193.43946785</v>
      </c>
      <c r="G199" s="36">
        <f>SUMIFS(СВЦЭМ!$E$33:$E$776,СВЦЭМ!$A$33:$A$776,$A199,СВЦЭМ!$B$33:$B$776,G$191)+'СЕТ СН'!$F$15</f>
        <v>193.47421541</v>
      </c>
      <c r="H199" s="36">
        <f>SUMIFS(СВЦЭМ!$E$33:$E$776,СВЦЭМ!$A$33:$A$776,$A199,СВЦЭМ!$B$33:$B$776,H$191)+'СЕТ СН'!$F$15</f>
        <v>190.94820053000001</v>
      </c>
      <c r="I199" s="36">
        <f>SUMIFS(СВЦЭМ!$E$33:$E$776,СВЦЭМ!$A$33:$A$776,$A199,СВЦЭМ!$B$33:$B$776,I$191)+'СЕТ СН'!$F$15</f>
        <v>183.47130261999999</v>
      </c>
      <c r="J199" s="36">
        <f>SUMIFS(СВЦЭМ!$E$33:$E$776,СВЦЭМ!$A$33:$A$776,$A199,СВЦЭМ!$B$33:$B$776,J$191)+'СЕТ СН'!$F$15</f>
        <v>179.77562022999999</v>
      </c>
      <c r="K199" s="36">
        <f>SUMIFS(СВЦЭМ!$E$33:$E$776,СВЦЭМ!$A$33:$A$776,$A199,СВЦЭМ!$B$33:$B$776,K$191)+'СЕТ СН'!$F$15</f>
        <v>175.72666645999999</v>
      </c>
      <c r="L199" s="36">
        <f>SUMIFS(СВЦЭМ!$E$33:$E$776,СВЦЭМ!$A$33:$A$776,$A199,СВЦЭМ!$B$33:$B$776,L$191)+'СЕТ СН'!$F$15</f>
        <v>166.55862157000001</v>
      </c>
      <c r="M199" s="36">
        <f>SUMIFS(СВЦЭМ!$E$33:$E$776,СВЦЭМ!$A$33:$A$776,$A199,СВЦЭМ!$B$33:$B$776,M$191)+'СЕТ СН'!$F$15</f>
        <v>146.90566752999999</v>
      </c>
      <c r="N199" s="36">
        <f>SUMIFS(СВЦЭМ!$E$33:$E$776,СВЦЭМ!$A$33:$A$776,$A199,СВЦЭМ!$B$33:$B$776,N$191)+'СЕТ СН'!$F$15</f>
        <v>137.56418897</v>
      </c>
      <c r="O199" s="36">
        <f>SUMIFS(СВЦЭМ!$E$33:$E$776,СВЦЭМ!$A$33:$A$776,$A199,СВЦЭМ!$B$33:$B$776,O$191)+'СЕТ СН'!$F$15</f>
        <v>133.93326886</v>
      </c>
      <c r="P199" s="36">
        <f>SUMIFS(СВЦЭМ!$E$33:$E$776,СВЦЭМ!$A$33:$A$776,$A199,СВЦЭМ!$B$33:$B$776,P$191)+'СЕТ СН'!$F$15</f>
        <v>133.71957398999999</v>
      </c>
      <c r="Q199" s="36">
        <f>SUMIFS(СВЦЭМ!$E$33:$E$776,СВЦЭМ!$A$33:$A$776,$A199,СВЦЭМ!$B$33:$B$776,Q$191)+'СЕТ СН'!$F$15</f>
        <v>136.08275459999999</v>
      </c>
      <c r="R199" s="36">
        <f>SUMIFS(СВЦЭМ!$E$33:$E$776,СВЦЭМ!$A$33:$A$776,$A199,СВЦЭМ!$B$33:$B$776,R$191)+'СЕТ СН'!$F$15</f>
        <v>132.46415271999999</v>
      </c>
      <c r="S199" s="36">
        <f>SUMIFS(СВЦЭМ!$E$33:$E$776,СВЦЭМ!$A$33:$A$776,$A199,СВЦЭМ!$B$33:$B$776,S$191)+'СЕТ СН'!$F$15</f>
        <v>134.20335256000001</v>
      </c>
      <c r="T199" s="36">
        <f>SUMIFS(СВЦЭМ!$E$33:$E$776,СВЦЭМ!$A$33:$A$776,$A199,СВЦЭМ!$B$33:$B$776,T$191)+'СЕТ СН'!$F$15</f>
        <v>137.73316048000001</v>
      </c>
      <c r="U199" s="36">
        <f>SUMIFS(СВЦЭМ!$E$33:$E$776,СВЦЭМ!$A$33:$A$776,$A199,СВЦЭМ!$B$33:$B$776,U$191)+'СЕТ СН'!$F$15</f>
        <v>139.14559188999999</v>
      </c>
      <c r="V199" s="36">
        <f>SUMIFS(СВЦЭМ!$E$33:$E$776,СВЦЭМ!$A$33:$A$776,$A199,СВЦЭМ!$B$33:$B$776,V$191)+'СЕТ СН'!$F$15</f>
        <v>136.63007322000001</v>
      </c>
      <c r="W199" s="36">
        <f>SUMIFS(СВЦЭМ!$E$33:$E$776,СВЦЭМ!$A$33:$A$776,$A199,СВЦЭМ!$B$33:$B$776,W$191)+'СЕТ СН'!$F$15</f>
        <v>134.14370346999999</v>
      </c>
      <c r="X199" s="36">
        <f>SUMIFS(СВЦЭМ!$E$33:$E$776,СВЦЭМ!$A$33:$A$776,$A199,СВЦЭМ!$B$33:$B$776,X$191)+'СЕТ СН'!$F$15</f>
        <v>139.32012361</v>
      </c>
      <c r="Y199" s="36">
        <f>SUMIFS(СВЦЭМ!$E$33:$E$776,СВЦЭМ!$A$33:$A$776,$A199,СВЦЭМ!$B$33:$B$776,Y$191)+'СЕТ СН'!$F$15</f>
        <v>159.82470974</v>
      </c>
    </row>
    <row r="200" spans="1:25" ht="15.75" x14ac:dyDescent="0.2">
      <c r="A200" s="35">
        <f t="shared" si="5"/>
        <v>44052</v>
      </c>
      <c r="B200" s="36">
        <f>SUMIFS(СВЦЭМ!$E$33:$E$776,СВЦЭМ!$A$33:$A$776,$A200,СВЦЭМ!$B$33:$B$776,B$191)+'СЕТ СН'!$F$15</f>
        <v>178.23304618</v>
      </c>
      <c r="C200" s="36">
        <f>SUMIFS(СВЦЭМ!$E$33:$E$776,СВЦЭМ!$A$33:$A$776,$A200,СВЦЭМ!$B$33:$B$776,C$191)+'СЕТ СН'!$F$15</f>
        <v>195.84976004999999</v>
      </c>
      <c r="D200" s="36">
        <f>SUMIFS(СВЦЭМ!$E$33:$E$776,СВЦЭМ!$A$33:$A$776,$A200,СВЦЭМ!$B$33:$B$776,D$191)+'СЕТ СН'!$F$15</f>
        <v>194.45239426000001</v>
      </c>
      <c r="E200" s="36">
        <f>SUMIFS(СВЦЭМ!$E$33:$E$776,СВЦЭМ!$A$33:$A$776,$A200,СВЦЭМ!$B$33:$B$776,E$191)+'СЕТ СН'!$F$15</f>
        <v>193.36895251999999</v>
      </c>
      <c r="F200" s="36">
        <f>SUMIFS(СВЦЭМ!$E$33:$E$776,СВЦЭМ!$A$33:$A$776,$A200,СВЦЭМ!$B$33:$B$776,F$191)+'СЕТ СН'!$F$15</f>
        <v>192.14586904999999</v>
      </c>
      <c r="G200" s="36">
        <f>SUMIFS(СВЦЭМ!$E$33:$E$776,СВЦЭМ!$A$33:$A$776,$A200,СВЦЭМ!$B$33:$B$776,G$191)+'СЕТ СН'!$F$15</f>
        <v>193.55189623000001</v>
      </c>
      <c r="H200" s="36">
        <f>SUMIFS(СВЦЭМ!$E$33:$E$776,СВЦЭМ!$A$33:$A$776,$A200,СВЦЭМ!$B$33:$B$776,H$191)+'СЕТ СН'!$F$15</f>
        <v>195.98876185</v>
      </c>
      <c r="I200" s="36">
        <f>SUMIFS(СВЦЭМ!$E$33:$E$776,СВЦЭМ!$A$33:$A$776,$A200,СВЦЭМ!$B$33:$B$776,I$191)+'СЕТ СН'!$F$15</f>
        <v>195.23119656</v>
      </c>
      <c r="J200" s="36">
        <f>SUMIFS(СВЦЭМ!$E$33:$E$776,СВЦЭМ!$A$33:$A$776,$A200,СВЦЭМ!$B$33:$B$776,J$191)+'СЕТ СН'!$F$15</f>
        <v>184.65617119999999</v>
      </c>
      <c r="K200" s="36">
        <f>SUMIFS(СВЦЭМ!$E$33:$E$776,СВЦЭМ!$A$33:$A$776,$A200,СВЦЭМ!$B$33:$B$776,K$191)+'СЕТ СН'!$F$15</f>
        <v>175.69354421</v>
      </c>
      <c r="L200" s="36">
        <f>SUMIFS(СВЦЭМ!$E$33:$E$776,СВЦЭМ!$A$33:$A$776,$A200,СВЦЭМ!$B$33:$B$776,L$191)+'СЕТ СН'!$F$15</f>
        <v>166.0005165</v>
      </c>
      <c r="M200" s="36">
        <f>SUMIFS(СВЦЭМ!$E$33:$E$776,СВЦЭМ!$A$33:$A$776,$A200,СВЦЭМ!$B$33:$B$776,M$191)+'СЕТ СН'!$F$15</f>
        <v>147.82972183000001</v>
      </c>
      <c r="N200" s="36">
        <f>SUMIFS(СВЦЭМ!$E$33:$E$776,СВЦЭМ!$A$33:$A$776,$A200,СВЦЭМ!$B$33:$B$776,N$191)+'СЕТ СН'!$F$15</f>
        <v>136.78373923999999</v>
      </c>
      <c r="O200" s="36">
        <f>SUMIFS(СВЦЭМ!$E$33:$E$776,СВЦЭМ!$A$33:$A$776,$A200,СВЦЭМ!$B$33:$B$776,O$191)+'СЕТ СН'!$F$15</f>
        <v>129.96092702000001</v>
      </c>
      <c r="P200" s="36">
        <f>SUMIFS(СВЦЭМ!$E$33:$E$776,СВЦЭМ!$A$33:$A$776,$A200,СВЦЭМ!$B$33:$B$776,P$191)+'СЕТ СН'!$F$15</f>
        <v>130.51044702999999</v>
      </c>
      <c r="Q200" s="36">
        <f>SUMIFS(СВЦЭМ!$E$33:$E$776,СВЦЭМ!$A$33:$A$776,$A200,СВЦЭМ!$B$33:$B$776,Q$191)+'СЕТ СН'!$F$15</f>
        <v>134.30964996</v>
      </c>
      <c r="R200" s="36">
        <f>SUMIFS(СВЦЭМ!$E$33:$E$776,СВЦЭМ!$A$33:$A$776,$A200,СВЦЭМ!$B$33:$B$776,R$191)+'СЕТ СН'!$F$15</f>
        <v>131.49158073999999</v>
      </c>
      <c r="S200" s="36">
        <f>SUMIFS(СВЦЭМ!$E$33:$E$776,СВЦЭМ!$A$33:$A$776,$A200,СВЦЭМ!$B$33:$B$776,S$191)+'СЕТ СН'!$F$15</f>
        <v>131.98772826999999</v>
      </c>
      <c r="T200" s="36">
        <f>SUMIFS(СВЦЭМ!$E$33:$E$776,СВЦЭМ!$A$33:$A$776,$A200,СВЦЭМ!$B$33:$B$776,T$191)+'СЕТ СН'!$F$15</f>
        <v>134.2551196</v>
      </c>
      <c r="U200" s="36">
        <f>SUMIFS(СВЦЭМ!$E$33:$E$776,СВЦЭМ!$A$33:$A$776,$A200,СВЦЭМ!$B$33:$B$776,U$191)+'СЕТ СН'!$F$15</f>
        <v>135.27050553999999</v>
      </c>
      <c r="V200" s="36">
        <f>SUMIFS(СВЦЭМ!$E$33:$E$776,СВЦЭМ!$A$33:$A$776,$A200,СВЦЭМ!$B$33:$B$776,V$191)+'СЕТ СН'!$F$15</f>
        <v>135.34463212</v>
      </c>
      <c r="W200" s="36">
        <f>SUMIFS(СВЦЭМ!$E$33:$E$776,СВЦЭМ!$A$33:$A$776,$A200,СВЦЭМ!$B$33:$B$776,W$191)+'СЕТ СН'!$F$15</f>
        <v>132.36302727</v>
      </c>
      <c r="X200" s="36">
        <f>SUMIFS(СВЦЭМ!$E$33:$E$776,СВЦЭМ!$A$33:$A$776,$A200,СВЦЭМ!$B$33:$B$776,X$191)+'СЕТ СН'!$F$15</f>
        <v>138.90317497999999</v>
      </c>
      <c r="Y200" s="36">
        <f>SUMIFS(СВЦЭМ!$E$33:$E$776,СВЦЭМ!$A$33:$A$776,$A200,СВЦЭМ!$B$33:$B$776,Y$191)+'СЕТ СН'!$F$15</f>
        <v>160.82019475999999</v>
      </c>
    </row>
    <row r="201" spans="1:25" ht="15.75" x14ac:dyDescent="0.2">
      <c r="A201" s="35">
        <f t="shared" si="5"/>
        <v>44053</v>
      </c>
      <c r="B201" s="36">
        <f>SUMIFS(СВЦЭМ!$E$33:$E$776,СВЦЭМ!$A$33:$A$776,$A201,СВЦЭМ!$B$33:$B$776,B$191)+'СЕТ СН'!$F$15</f>
        <v>179.20660995</v>
      </c>
      <c r="C201" s="36">
        <f>SUMIFS(СВЦЭМ!$E$33:$E$776,СВЦЭМ!$A$33:$A$776,$A201,СВЦЭМ!$B$33:$B$776,C$191)+'СЕТ СН'!$F$15</f>
        <v>190.36340177</v>
      </c>
      <c r="D201" s="36">
        <f>SUMIFS(СВЦЭМ!$E$33:$E$776,СВЦЭМ!$A$33:$A$776,$A201,СВЦЭМ!$B$33:$B$776,D$191)+'СЕТ СН'!$F$15</f>
        <v>186.65890242</v>
      </c>
      <c r="E201" s="36">
        <f>SUMIFS(СВЦЭМ!$E$33:$E$776,СВЦЭМ!$A$33:$A$776,$A201,СВЦЭМ!$B$33:$B$776,E$191)+'СЕТ СН'!$F$15</f>
        <v>184.07928633</v>
      </c>
      <c r="F201" s="36">
        <f>SUMIFS(СВЦЭМ!$E$33:$E$776,СВЦЭМ!$A$33:$A$776,$A201,СВЦЭМ!$B$33:$B$776,F$191)+'СЕТ СН'!$F$15</f>
        <v>182.60248443</v>
      </c>
      <c r="G201" s="36">
        <f>SUMIFS(СВЦЭМ!$E$33:$E$776,СВЦЭМ!$A$33:$A$776,$A201,СВЦЭМ!$B$33:$B$776,G$191)+'СЕТ СН'!$F$15</f>
        <v>184.38471231</v>
      </c>
      <c r="H201" s="36">
        <f>SUMIFS(СВЦЭМ!$E$33:$E$776,СВЦЭМ!$A$33:$A$776,$A201,СВЦЭМ!$B$33:$B$776,H$191)+'СЕТ СН'!$F$15</f>
        <v>190.34792282000001</v>
      </c>
      <c r="I201" s="36">
        <f>SUMIFS(СВЦЭМ!$E$33:$E$776,СВЦЭМ!$A$33:$A$776,$A201,СВЦЭМ!$B$33:$B$776,I$191)+'СЕТ СН'!$F$15</f>
        <v>189.08913912</v>
      </c>
      <c r="J201" s="36">
        <f>SUMIFS(СВЦЭМ!$E$33:$E$776,СВЦЭМ!$A$33:$A$776,$A201,СВЦЭМ!$B$33:$B$776,J$191)+'СЕТ СН'!$F$15</f>
        <v>177.85994073000001</v>
      </c>
      <c r="K201" s="36">
        <f>SUMIFS(СВЦЭМ!$E$33:$E$776,СВЦЭМ!$A$33:$A$776,$A201,СВЦЭМ!$B$33:$B$776,K$191)+'СЕТ СН'!$F$15</f>
        <v>168.21442911</v>
      </c>
      <c r="L201" s="36">
        <f>SUMIFS(СВЦЭМ!$E$33:$E$776,СВЦЭМ!$A$33:$A$776,$A201,СВЦЭМ!$B$33:$B$776,L$191)+'СЕТ СН'!$F$15</f>
        <v>166.30625069000001</v>
      </c>
      <c r="M201" s="36">
        <f>SUMIFS(СВЦЭМ!$E$33:$E$776,СВЦЭМ!$A$33:$A$776,$A201,СВЦЭМ!$B$33:$B$776,M$191)+'СЕТ СН'!$F$15</f>
        <v>155.19923739000001</v>
      </c>
      <c r="N201" s="36">
        <f>SUMIFS(СВЦЭМ!$E$33:$E$776,СВЦЭМ!$A$33:$A$776,$A201,СВЦЭМ!$B$33:$B$776,N$191)+'СЕТ СН'!$F$15</f>
        <v>142.02702184</v>
      </c>
      <c r="O201" s="36">
        <f>SUMIFS(СВЦЭМ!$E$33:$E$776,СВЦЭМ!$A$33:$A$776,$A201,СВЦЭМ!$B$33:$B$776,O$191)+'СЕТ СН'!$F$15</f>
        <v>134.51413854</v>
      </c>
      <c r="P201" s="36">
        <f>SUMIFS(СВЦЭМ!$E$33:$E$776,СВЦЭМ!$A$33:$A$776,$A201,СВЦЭМ!$B$33:$B$776,P$191)+'СЕТ СН'!$F$15</f>
        <v>128.88409944</v>
      </c>
      <c r="Q201" s="36">
        <f>SUMIFS(СВЦЭМ!$E$33:$E$776,СВЦЭМ!$A$33:$A$776,$A201,СВЦЭМ!$B$33:$B$776,Q$191)+'СЕТ СН'!$F$15</f>
        <v>130.20392795999999</v>
      </c>
      <c r="R201" s="36">
        <f>SUMIFS(СВЦЭМ!$E$33:$E$776,СВЦЭМ!$A$33:$A$776,$A201,СВЦЭМ!$B$33:$B$776,R$191)+'СЕТ СН'!$F$15</f>
        <v>131.17735521</v>
      </c>
      <c r="S201" s="36">
        <f>SUMIFS(СВЦЭМ!$E$33:$E$776,СВЦЭМ!$A$33:$A$776,$A201,СВЦЭМ!$B$33:$B$776,S$191)+'СЕТ СН'!$F$15</f>
        <v>131.15968520999999</v>
      </c>
      <c r="T201" s="36">
        <f>SUMIFS(СВЦЭМ!$E$33:$E$776,СВЦЭМ!$A$33:$A$776,$A201,СВЦЭМ!$B$33:$B$776,T$191)+'СЕТ СН'!$F$15</f>
        <v>133.21937578999999</v>
      </c>
      <c r="U201" s="36">
        <f>SUMIFS(СВЦЭМ!$E$33:$E$776,СВЦЭМ!$A$33:$A$776,$A201,СВЦЭМ!$B$33:$B$776,U$191)+'СЕТ СН'!$F$15</f>
        <v>133.42126708000001</v>
      </c>
      <c r="V201" s="36">
        <f>SUMIFS(СВЦЭМ!$E$33:$E$776,СВЦЭМ!$A$33:$A$776,$A201,СВЦЭМ!$B$33:$B$776,V$191)+'СЕТ СН'!$F$15</f>
        <v>131.41944842000001</v>
      </c>
      <c r="W201" s="36">
        <f>SUMIFS(СВЦЭМ!$E$33:$E$776,СВЦЭМ!$A$33:$A$776,$A201,СВЦЭМ!$B$33:$B$776,W$191)+'СЕТ СН'!$F$15</f>
        <v>128.16050014000001</v>
      </c>
      <c r="X201" s="36">
        <f>SUMIFS(СВЦЭМ!$E$33:$E$776,СВЦЭМ!$A$33:$A$776,$A201,СВЦЭМ!$B$33:$B$776,X$191)+'СЕТ СН'!$F$15</f>
        <v>135.03437775</v>
      </c>
      <c r="Y201" s="36">
        <f>SUMIFS(СВЦЭМ!$E$33:$E$776,СВЦЭМ!$A$33:$A$776,$A201,СВЦЭМ!$B$33:$B$776,Y$191)+'СЕТ СН'!$F$15</f>
        <v>151.71200141</v>
      </c>
    </row>
    <row r="202" spans="1:25" ht="15.75" x14ac:dyDescent="0.2">
      <c r="A202" s="35">
        <f t="shared" si="5"/>
        <v>44054</v>
      </c>
      <c r="B202" s="36">
        <f>SUMIFS(СВЦЭМ!$E$33:$E$776,СВЦЭМ!$A$33:$A$776,$A202,СВЦЭМ!$B$33:$B$776,B$191)+'СЕТ СН'!$F$15</f>
        <v>170.79946423000001</v>
      </c>
      <c r="C202" s="36">
        <f>SUMIFS(СВЦЭМ!$E$33:$E$776,СВЦЭМ!$A$33:$A$776,$A202,СВЦЭМ!$B$33:$B$776,C$191)+'СЕТ СН'!$F$15</f>
        <v>179.85069734000001</v>
      </c>
      <c r="D202" s="36">
        <f>SUMIFS(СВЦЭМ!$E$33:$E$776,СВЦЭМ!$A$33:$A$776,$A202,СВЦЭМ!$B$33:$B$776,D$191)+'СЕТ СН'!$F$15</f>
        <v>178.69020135</v>
      </c>
      <c r="E202" s="36">
        <f>SUMIFS(СВЦЭМ!$E$33:$E$776,СВЦЭМ!$A$33:$A$776,$A202,СВЦЭМ!$B$33:$B$776,E$191)+'СЕТ СН'!$F$15</f>
        <v>175.76568402000001</v>
      </c>
      <c r="F202" s="36">
        <f>SUMIFS(СВЦЭМ!$E$33:$E$776,СВЦЭМ!$A$33:$A$776,$A202,СВЦЭМ!$B$33:$B$776,F$191)+'СЕТ СН'!$F$15</f>
        <v>172.83807859999999</v>
      </c>
      <c r="G202" s="36">
        <f>SUMIFS(СВЦЭМ!$E$33:$E$776,СВЦЭМ!$A$33:$A$776,$A202,СВЦЭМ!$B$33:$B$776,G$191)+'СЕТ СН'!$F$15</f>
        <v>175.47929443000001</v>
      </c>
      <c r="H202" s="36">
        <f>SUMIFS(СВЦЭМ!$E$33:$E$776,СВЦЭМ!$A$33:$A$776,$A202,СВЦЭМ!$B$33:$B$776,H$191)+'СЕТ СН'!$F$15</f>
        <v>168.94947228999999</v>
      </c>
      <c r="I202" s="36">
        <f>SUMIFS(СВЦЭМ!$E$33:$E$776,СВЦЭМ!$A$33:$A$776,$A202,СВЦЭМ!$B$33:$B$776,I$191)+'СЕТ СН'!$F$15</f>
        <v>165.76347007000001</v>
      </c>
      <c r="J202" s="36">
        <f>SUMIFS(СВЦЭМ!$E$33:$E$776,СВЦЭМ!$A$33:$A$776,$A202,СВЦЭМ!$B$33:$B$776,J$191)+'СЕТ СН'!$F$15</f>
        <v>160.20795365999999</v>
      </c>
      <c r="K202" s="36">
        <f>SUMIFS(СВЦЭМ!$E$33:$E$776,СВЦЭМ!$A$33:$A$776,$A202,СВЦЭМ!$B$33:$B$776,K$191)+'СЕТ СН'!$F$15</f>
        <v>155.24002999999999</v>
      </c>
      <c r="L202" s="36">
        <f>SUMIFS(СВЦЭМ!$E$33:$E$776,СВЦЭМ!$A$33:$A$776,$A202,СВЦЭМ!$B$33:$B$776,L$191)+'СЕТ СН'!$F$15</f>
        <v>153.12217731000001</v>
      </c>
      <c r="M202" s="36">
        <f>SUMIFS(СВЦЭМ!$E$33:$E$776,СВЦЭМ!$A$33:$A$776,$A202,СВЦЭМ!$B$33:$B$776,M$191)+'СЕТ СН'!$F$15</f>
        <v>144.05493407</v>
      </c>
      <c r="N202" s="36">
        <f>SUMIFS(СВЦЭМ!$E$33:$E$776,СВЦЭМ!$A$33:$A$776,$A202,СВЦЭМ!$B$33:$B$776,N$191)+'СЕТ СН'!$F$15</f>
        <v>140.81409298</v>
      </c>
      <c r="O202" s="36">
        <f>SUMIFS(СВЦЭМ!$E$33:$E$776,СВЦЭМ!$A$33:$A$776,$A202,СВЦЭМ!$B$33:$B$776,O$191)+'СЕТ СН'!$F$15</f>
        <v>141.79138495000001</v>
      </c>
      <c r="P202" s="36">
        <f>SUMIFS(СВЦЭМ!$E$33:$E$776,СВЦЭМ!$A$33:$A$776,$A202,СВЦЭМ!$B$33:$B$776,P$191)+'СЕТ СН'!$F$15</f>
        <v>141.72213561999999</v>
      </c>
      <c r="Q202" s="36">
        <f>SUMIFS(СВЦЭМ!$E$33:$E$776,СВЦЭМ!$A$33:$A$776,$A202,СВЦЭМ!$B$33:$B$776,Q$191)+'СЕТ СН'!$F$15</f>
        <v>141.56486480000001</v>
      </c>
      <c r="R202" s="36">
        <f>SUMIFS(СВЦЭМ!$E$33:$E$776,СВЦЭМ!$A$33:$A$776,$A202,СВЦЭМ!$B$33:$B$776,R$191)+'СЕТ СН'!$F$15</f>
        <v>140.39625167</v>
      </c>
      <c r="S202" s="36">
        <f>SUMIFS(СВЦЭМ!$E$33:$E$776,СВЦЭМ!$A$33:$A$776,$A202,СВЦЭМ!$B$33:$B$776,S$191)+'СЕТ СН'!$F$15</f>
        <v>141.56564201</v>
      </c>
      <c r="T202" s="36">
        <f>SUMIFS(СВЦЭМ!$E$33:$E$776,СВЦЭМ!$A$33:$A$776,$A202,СВЦЭМ!$B$33:$B$776,T$191)+'СЕТ СН'!$F$15</f>
        <v>141.34119709999999</v>
      </c>
      <c r="U202" s="36">
        <f>SUMIFS(СВЦЭМ!$E$33:$E$776,СВЦЭМ!$A$33:$A$776,$A202,СВЦЭМ!$B$33:$B$776,U$191)+'СЕТ СН'!$F$15</f>
        <v>139.82141658</v>
      </c>
      <c r="V202" s="36">
        <f>SUMIFS(СВЦЭМ!$E$33:$E$776,СВЦЭМ!$A$33:$A$776,$A202,СВЦЭМ!$B$33:$B$776,V$191)+'СЕТ СН'!$F$15</f>
        <v>138.7372043</v>
      </c>
      <c r="W202" s="36">
        <f>SUMIFS(СВЦЭМ!$E$33:$E$776,СВЦЭМ!$A$33:$A$776,$A202,СВЦЭМ!$B$33:$B$776,W$191)+'СЕТ СН'!$F$15</f>
        <v>140.20017888000001</v>
      </c>
      <c r="X202" s="36">
        <f>SUMIFS(СВЦЭМ!$E$33:$E$776,СВЦЭМ!$A$33:$A$776,$A202,СВЦЭМ!$B$33:$B$776,X$191)+'СЕТ СН'!$F$15</f>
        <v>140.40549125000001</v>
      </c>
      <c r="Y202" s="36">
        <f>SUMIFS(СВЦЭМ!$E$33:$E$776,СВЦЭМ!$A$33:$A$776,$A202,СВЦЭМ!$B$33:$B$776,Y$191)+'СЕТ СН'!$F$15</f>
        <v>149.59266779999999</v>
      </c>
    </row>
    <row r="203" spans="1:25" ht="15.75" x14ac:dyDescent="0.2">
      <c r="A203" s="35">
        <f t="shared" si="5"/>
        <v>44055</v>
      </c>
      <c r="B203" s="36">
        <f>SUMIFS(СВЦЭМ!$E$33:$E$776,СВЦЭМ!$A$33:$A$776,$A203,СВЦЭМ!$B$33:$B$776,B$191)+'СЕТ СН'!$F$15</f>
        <v>170.59654778999999</v>
      </c>
      <c r="C203" s="36">
        <f>SUMIFS(СВЦЭМ!$E$33:$E$776,СВЦЭМ!$A$33:$A$776,$A203,СВЦЭМ!$B$33:$B$776,C$191)+'СЕТ СН'!$F$15</f>
        <v>178.44053449</v>
      </c>
      <c r="D203" s="36">
        <f>SUMIFS(СВЦЭМ!$E$33:$E$776,СВЦЭМ!$A$33:$A$776,$A203,СВЦЭМ!$B$33:$B$776,D$191)+'СЕТ СН'!$F$15</f>
        <v>178.20270083</v>
      </c>
      <c r="E203" s="36">
        <f>SUMIFS(СВЦЭМ!$E$33:$E$776,СВЦЭМ!$A$33:$A$776,$A203,СВЦЭМ!$B$33:$B$776,E$191)+'СЕТ СН'!$F$15</f>
        <v>179.26751867999999</v>
      </c>
      <c r="F203" s="36">
        <f>SUMIFS(СВЦЭМ!$E$33:$E$776,СВЦЭМ!$A$33:$A$776,$A203,СВЦЭМ!$B$33:$B$776,F$191)+'СЕТ СН'!$F$15</f>
        <v>179.50925132</v>
      </c>
      <c r="G203" s="36">
        <f>SUMIFS(СВЦЭМ!$E$33:$E$776,СВЦЭМ!$A$33:$A$776,$A203,СВЦЭМ!$B$33:$B$776,G$191)+'СЕТ СН'!$F$15</f>
        <v>178.80794097</v>
      </c>
      <c r="H203" s="36">
        <f>SUMIFS(СВЦЭМ!$E$33:$E$776,СВЦЭМ!$A$33:$A$776,$A203,СВЦЭМ!$B$33:$B$776,H$191)+'СЕТ СН'!$F$15</f>
        <v>176.23312346</v>
      </c>
      <c r="I203" s="36">
        <f>SUMIFS(СВЦЭМ!$E$33:$E$776,СВЦЭМ!$A$33:$A$776,$A203,СВЦЭМ!$B$33:$B$776,I$191)+'СЕТ СН'!$F$15</f>
        <v>173.15340147000001</v>
      </c>
      <c r="J203" s="36">
        <f>SUMIFS(СВЦЭМ!$E$33:$E$776,СВЦЭМ!$A$33:$A$776,$A203,СВЦЭМ!$B$33:$B$776,J$191)+'СЕТ СН'!$F$15</f>
        <v>161.84609460999999</v>
      </c>
      <c r="K203" s="36">
        <f>SUMIFS(СВЦЭМ!$E$33:$E$776,СВЦЭМ!$A$33:$A$776,$A203,СВЦЭМ!$B$33:$B$776,K$191)+'СЕТ СН'!$F$15</f>
        <v>156.89951241</v>
      </c>
      <c r="L203" s="36">
        <f>SUMIFS(СВЦЭМ!$E$33:$E$776,СВЦЭМ!$A$33:$A$776,$A203,СВЦЭМ!$B$33:$B$776,L$191)+'СЕТ СН'!$F$15</f>
        <v>152.52452213999999</v>
      </c>
      <c r="M203" s="36">
        <f>SUMIFS(СВЦЭМ!$E$33:$E$776,СВЦЭМ!$A$33:$A$776,$A203,СВЦЭМ!$B$33:$B$776,M$191)+'СЕТ СН'!$F$15</f>
        <v>134.11237062999999</v>
      </c>
      <c r="N203" s="36">
        <f>SUMIFS(СВЦЭМ!$E$33:$E$776,СВЦЭМ!$A$33:$A$776,$A203,СВЦЭМ!$B$33:$B$776,N$191)+'СЕТ СН'!$F$15</f>
        <v>127.50330646</v>
      </c>
      <c r="O203" s="36">
        <f>SUMIFS(СВЦЭМ!$E$33:$E$776,СВЦЭМ!$A$33:$A$776,$A203,СВЦЭМ!$B$33:$B$776,O$191)+'СЕТ СН'!$F$15</f>
        <v>125.00702424000001</v>
      </c>
      <c r="P203" s="36">
        <f>SUMIFS(СВЦЭМ!$E$33:$E$776,СВЦЭМ!$A$33:$A$776,$A203,СВЦЭМ!$B$33:$B$776,P$191)+'СЕТ СН'!$F$15</f>
        <v>135.14314443999999</v>
      </c>
      <c r="Q203" s="36">
        <f>SUMIFS(СВЦЭМ!$E$33:$E$776,СВЦЭМ!$A$33:$A$776,$A203,СВЦЭМ!$B$33:$B$776,Q$191)+'СЕТ СН'!$F$15</f>
        <v>135.98805371</v>
      </c>
      <c r="R203" s="36">
        <f>SUMIFS(СВЦЭМ!$E$33:$E$776,СВЦЭМ!$A$33:$A$776,$A203,СВЦЭМ!$B$33:$B$776,R$191)+'СЕТ СН'!$F$15</f>
        <v>136.53907337000001</v>
      </c>
      <c r="S203" s="36">
        <f>SUMIFS(СВЦЭМ!$E$33:$E$776,СВЦЭМ!$A$33:$A$776,$A203,СВЦЭМ!$B$33:$B$776,S$191)+'СЕТ СН'!$F$15</f>
        <v>136.69656896000001</v>
      </c>
      <c r="T203" s="36">
        <f>SUMIFS(СВЦЭМ!$E$33:$E$776,СВЦЭМ!$A$33:$A$776,$A203,СВЦЭМ!$B$33:$B$776,T$191)+'СЕТ СН'!$F$15</f>
        <v>136.43447092</v>
      </c>
      <c r="U203" s="36">
        <f>SUMIFS(СВЦЭМ!$E$33:$E$776,СВЦЭМ!$A$33:$A$776,$A203,СВЦЭМ!$B$33:$B$776,U$191)+'СЕТ СН'!$F$15</f>
        <v>131.98551166999999</v>
      </c>
      <c r="V203" s="36">
        <f>SUMIFS(СВЦЭМ!$E$33:$E$776,СВЦЭМ!$A$33:$A$776,$A203,СВЦЭМ!$B$33:$B$776,V$191)+'СЕТ СН'!$F$15</f>
        <v>132.34184789</v>
      </c>
      <c r="W203" s="36">
        <f>SUMIFS(СВЦЭМ!$E$33:$E$776,СВЦЭМ!$A$33:$A$776,$A203,СВЦЭМ!$B$33:$B$776,W$191)+'СЕТ СН'!$F$15</f>
        <v>132.78012967000001</v>
      </c>
      <c r="X203" s="36">
        <f>SUMIFS(СВЦЭМ!$E$33:$E$776,СВЦЭМ!$A$33:$A$776,$A203,СВЦЭМ!$B$33:$B$776,X$191)+'СЕТ СН'!$F$15</f>
        <v>136.39624902</v>
      </c>
      <c r="Y203" s="36">
        <f>SUMIFS(СВЦЭМ!$E$33:$E$776,СВЦЭМ!$A$33:$A$776,$A203,СВЦЭМ!$B$33:$B$776,Y$191)+'СЕТ СН'!$F$15</f>
        <v>154.6470271</v>
      </c>
    </row>
    <row r="204" spans="1:25" ht="15.75" x14ac:dyDescent="0.2">
      <c r="A204" s="35">
        <f t="shared" si="5"/>
        <v>44056</v>
      </c>
      <c r="B204" s="36">
        <f>SUMIFS(СВЦЭМ!$E$33:$E$776,СВЦЭМ!$A$33:$A$776,$A204,СВЦЭМ!$B$33:$B$776,B$191)+'СЕТ СН'!$F$15</f>
        <v>171.79169493000001</v>
      </c>
      <c r="C204" s="36">
        <f>SUMIFS(СВЦЭМ!$E$33:$E$776,СВЦЭМ!$A$33:$A$776,$A204,СВЦЭМ!$B$33:$B$776,C$191)+'СЕТ СН'!$F$15</f>
        <v>180.10162677</v>
      </c>
      <c r="D204" s="36">
        <f>SUMIFS(СВЦЭМ!$E$33:$E$776,СВЦЭМ!$A$33:$A$776,$A204,СВЦЭМ!$B$33:$B$776,D$191)+'СЕТ СН'!$F$15</f>
        <v>185.86150964999999</v>
      </c>
      <c r="E204" s="36">
        <f>SUMIFS(СВЦЭМ!$E$33:$E$776,СВЦЭМ!$A$33:$A$776,$A204,СВЦЭМ!$B$33:$B$776,E$191)+'СЕТ СН'!$F$15</f>
        <v>188.93851795</v>
      </c>
      <c r="F204" s="36">
        <f>SUMIFS(СВЦЭМ!$E$33:$E$776,СВЦЭМ!$A$33:$A$776,$A204,СВЦЭМ!$B$33:$B$776,F$191)+'СЕТ СН'!$F$15</f>
        <v>188.04707852000001</v>
      </c>
      <c r="G204" s="36">
        <f>SUMIFS(СВЦЭМ!$E$33:$E$776,СВЦЭМ!$A$33:$A$776,$A204,СВЦЭМ!$B$33:$B$776,G$191)+'СЕТ СН'!$F$15</f>
        <v>183.43495457</v>
      </c>
      <c r="H204" s="36">
        <f>SUMIFS(СВЦЭМ!$E$33:$E$776,СВЦЭМ!$A$33:$A$776,$A204,СВЦЭМ!$B$33:$B$776,H$191)+'СЕТ СН'!$F$15</f>
        <v>174.5692028</v>
      </c>
      <c r="I204" s="36">
        <f>SUMIFS(СВЦЭМ!$E$33:$E$776,СВЦЭМ!$A$33:$A$776,$A204,СВЦЭМ!$B$33:$B$776,I$191)+'СЕТ СН'!$F$15</f>
        <v>161.36411863000001</v>
      </c>
      <c r="J204" s="36">
        <f>SUMIFS(СВЦЭМ!$E$33:$E$776,СВЦЭМ!$A$33:$A$776,$A204,СВЦЭМ!$B$33:$B$776,J$191)+'СЕТ СН'!$F$15</f>
        <v>150.20110797000001</v>
      </c>
      <c r="K204" s="36">
        <f>SUMIFS(СВЦЭМ!$E$33:$E$776,СВЦЭМ!$A$33:$A$776,$A204,СВЦЭМ!$B$33:$B$776,K$191)+'СЕТ СН'!$F$15</f>
        <v>145.08631152000001</v>
      </c>
      <c r="L204" s="36">
        <f>SUMIFS(СВЦЭМ!$E$33:$E$776,СВЦЭМ!$A$33:$A$776,$A204,СВЦЭМ!$B$33:$B$776,L$191)+'СЕТ СН'!$F$15</f>
        <v>144.48141663999999</v>
      </c>
      <c r="M204" s="36">
        <f>SUMIFS(СВЦЭМ!$E$33:$E$776,СВЦЭМ!$A$33:$A$776,$A204,СВЦЭМ!$B$33:$B$776,M$191)+'СЕТ СН'!$F$15</f>
        <v>135.08855136</v>
      </c>
      <c r="N204" s="36">
        <f>SUMIFS(СВЦЭМ!$E$33:$E$776,СВЦЭМ!$A$33:$A$776,$A204,СВЦЭМ!$B$33:$B$776,N$191)+'СЕТ СН'!$F$15</f>
        <v>138.82578229000001</v>
      </c>
      <c r="O204" s="36">
        <f>SUMIFS(СВЦЭМ!$E$33:$E$776,СВЦЭМ!$A$33:$A$776,$A204,СВЦЭМ!$B$33:$B$776,O$191)+'СЕТ СН'!$F$15</f>
        <v>138.67338501</v>
      </c>
      <c r="P204" s="36">
        <f>SUMIFS(СВЦЭМ!$E$33:$E$776,СВЦЭМ!$A$33:$A$776,$A204,СВЦЭМ!$B$33:$B$776,P$191)+'СЕТ СН'!$F$15</f>
        <v>139.31386979999999</v>
      </c>
      <c r="Q204" s="36">
        <f>SUMIFS(СВЦЭМ!$E$33:$E$776,СВЦЭМ!$A$33:$A$776,$A204,СВЦЭМ!$B$33:$B$776,Q$191)+'СЕТ СН'!$F$15</f>
        <v>141.41685386</v>
      </c>
      <c r="R204" s="36">
        <f>SUMIFS(СВЦЭМ!$E$33:$E$776,СВЦЭМ!$A$33:$A$776,$A204,СВЦЭМ!$B$33:$B$776,R$191)+'СЕТ СН'!$F$15</f>
        <v>140.06059569999999</v>
      </c>
      <c r="S204" s="36">
        <f>SUMIFS(СВЦЭМ!$E$33:$E$776,СВЦЭМ!$A$33:$A$776,$A204,СВЦЭМ!$B$33:$B$776,S$191)+'СЕТ СН'!$F$15</f>
        <v>141.35369548</v>
      </c>
      <c r="T204" s="36">
        <f>SUMIFS(СВЦЭМ!$E$33:$E$776,СВЦЭМ!$A$33:$A$776,$A204,СВЦЭМ!$B$33:$B$776,T$191)+'СЕТ СН'!$F$15</f>
        <v>128.55854665999999</v>
      </c>
      <c r="U204" s="36">
        <f>SUMIFS(СВЦЭМ!$E$33:$E$776,СВЦЭМ!$A$33:$A$776,$A204,СВЦЭМ!$B$33:$B$776,U$191)+'СЕТ СН'!$F$15</f>
        <v>115.34531655000001</v>
      </c>
      <c r="V204" s="36">
        <f>SUMIFS(СВЦЭМ!$E$33:$E$776,СВЦЭМ!$A$33:$A$776,$A204,СВЦЭМ!$B$33:$B$776,V$191)+'СЕТ СН'!$F$15</f>
        <v>116.09277312</v>
      </c>
      <c r="W204" s="36">
        <f>SUMIFS(СВЦЭМ!$E$33:$E$776,СВЦЭМ!$A$33:$A$776,$A204,СВЦЭМ!$B$33:$B$776,W$191)+'СЕТ СН'!$F$15</f>
        <v>119.26357036</v>
      </c>
      <c r="X204" s="36">
        <f>SUMIFS(СВЦЭМ!$E$33:$E$776,СВЦЭМ!$A$33:$A$776,$A204,СВЦЭМ!$B$33:$B$776,X$191)+'СЕТ СН'!$F$15</f>
        <v>120.36673447</v>
      </c>
      <c r="Y204" s="36">
        <f>SUMIFS(СВЦЭМ!$E$33:$E$776,СВЦЭМ!$A$33:$A$776,$A204,СВЦЭМ!$B$33:$B$776,Y$191)+'СЕТ СН'!$F$15</f>
        <v>133.33229141000001</v>
      </c>
    </row>
    <row r="205" spans="1:25" ht="15.75" x14ac:dyDescent="0.2">
      <c r="A205" s="35">
        <f t="shared" si="5"/>
        <v>44057</v>
      </c>
      <c r="B205" s="36">
        <f>SUMIFS(СВЦЭМ!$E$33:$E$776,СВЦЭМ!$A$33:$A$776,$A205,СВЦЭМ!$B$33:$B$776,B$191)+'СЕТ СН'!$F$15</f>
        <v>165.44314774</v>
      </c>
      <c r="C205" s="36">
        <f>SUMIFS(СВЦЭМ!$E$33:$E$776,СВЦЭМ!$A$33:$A$776,$A205,СВЦЭМ!$B$33:$B$776,C$191)+'СЕТ СН'!$F$15</f>
        <v>169.77507727</v>
      </c>
      <c r="D205" s="36">
        <f>SUMIFS(СВЦЭМ!$E$33:$E$776,СВЦЭМ!$A$33:$A$776,$A205,СВЦЭМ!$B$33:$B$776,D$191)+'СЕТ СН'!$F$15</f>
        <v>175.50968513000001</v>
      </c>
      <c r="E205" s="36">
        <f>SUMIFS(СВЦЭМ!$E$33:$E$776,СВЦЭМ!$A$33:$A$776,$A205,СВЦЭМ!$B$33:$B$776,E$191)+'СЕТ СН'!$F$15</f>
        <v>175.73885369999999</v>
      </c>
      <c r="F205" s="36">
        <f>SUMIFS(СВЦЭМ!$E$33:$E$776,СВЦЭМ!$A$33:$A$776,$A205,СВЦЭМ!$B$33:$B$776,F$191)+'СЕТ СН'!$F$15</f>
        <v>174.47427594999999</v>
      </c>
      <c r="G205" s="36">
        <f>SUMIFS(СВЦЭМ!$E$33:$E$776,СВЦЭМ!$A$33:$A$776,$A205,СВЦЭМ!$B$33:$B$776,G$191)+'СЕТ СН'!$F$15</f>
        <v>171.95570631999999</v>
      </c>
      <c r="H205" s="36">
        <f>SUMIFS(СВЦЭМ!$E$33:$E$776,СВЦЭМ!$A$33:$A$776,$A205,СВЦЭМ!$B$33:$B$776,H$191)+'СЕТ СН'!$F$15</f>
        <v>167.80323516999999</v>
      </c>
      <c r="I205" s="36">
        <f>SUMIFS(СВЦЭМ!$E$33:$E$776,СВЦЭМ!$A$33:$A$776,$A205,СВЦЭМ!$B$33:$B$776,I$191)+'СЕТ СН'!$F$15</f>
        <v>167.99161889999999</v>
      </c>
      <c r="J205" s="36">
        <f>SUMIFS(СВЦЭМ!$E$33:$E$776,СВЦЭМ!$A$33:$A$776,$A205,СВЦЭМ!$B$33:$B$776,J$191)+'СЕТ СН'!$F$15</f>
        <v>157.106505</v>
      </c>
      <c r="K205" s="36">
        <f>SUMIFS(СВЦЭМ!$E$33:$E$776,СВЦЭМ!$A$33:$A$776,$A205,СВЦЭМ!$B$33:$B$776,K$191)+'СЕТ СН'!$F$15</f>
        <v>152.50632297999999</v>
      </c>
      <c r="L205" s="36">
        <f>SUMIFS(СВЦЭМ!$E$33:$E$776,СВЦЭМ!$A$33:$A$776,$A205,СВЦЭМ!$B$33:$B$776,L$191)+'СЕТ СН'!$F$15</f>
        <v>149.18496995000001</v>
      </c>
      <c r="M205" s="36">
        <f>SUMIFS(СВЦЭМ!$E$33:$E$776,СВЦЭМ!$A$33:$A$776,$A205,СВЦЭМ!$B$33:$B$776,M$191)+'СЕТ СН'!$F$15</f>
        <v>141.20287476999999</v>
      </c>
      <c r="N205" s="36">
        <f>SUMIFS(СВЦЭМ!$E$33:$E$776,СВЦЭМ!$A$33:$A$776,$A205,СВЦЭМ!$B$33:$B$776,N$191)+'СЕТ СН'!$F$15</f>
        <v>125.70276471</v>
      </c>
      <c r="O205" s="36">
        <f>SUMIFS(СВЦЭМ!$E$33:$E$776,СВЦЭМ!$A$33:$A$776,$A205,СВЦЭМ!$B$33:$B$776,O$191)+'СЕТ СН'!$F$15</f>
        <v>121.43802861</v>
      </c>
      <c r="P205" s="36">
        <f>SUMIFS(СВЦЭМ!$E$33:$E$776,СВЦЭМ!$A$33:$A$776,$A205,СВЦЭМ!$B$33:$B$776,P$191)+'СЕТ СН'!$F$15</f>
        <v>123.36035826</v>
      </c>
      <c r="Q205" s="36">
        <f>SUMIFS(СВЦЭМ!$E$33:$E$776,СВЦЭМ!$A$33:$A$776,$A205,СВЦЭМ!$B$33:$B$776,Q$191)+'СЕТ СН'!$F$15</f>
        <v>126.01564796</v>
      </c>
      <c r="R205" s="36">
        <f>SUMIFS(СВЦЭМ!$E$33:$E$776,СВЦЭМ!$A$33:$A$776,$A205,СВЦЭМ!$B$33:$B$776,R$191)+'СЕТ СН'!$F$15</f>
        <v>125.10777105</v>
      </c>
      <c r="S205" s="36">
        <f>SUMIFS(СВЦЭМ!$E$33:$E$776,СВЦЭМ!$A$33:$A$776,$A205,СВЦЭМ!$B$33:$B$776,S$191)+'СЕТ СН'!$F$15</f>
        <v>127.48152045</v>
      </c>
      <c r="T205" s="36">
        <f>SUMIFS(СВЦЭМ!$E$33:$E$776,СВЦЭМ!$A$33:$A$776,$A205,СВЦЭМ!$B$33:$B$776,T$191)+'СЕТ СН'!$F$15</f>
        <v>127.04756962</v>
      </c>
      <c r="U205" s="36">
        <f>SUMIFS(СВЦЭМ!$E$33:$E$776,СВЦЭМ!$A$33:$A$776,$A205,СВЦЭМ!$B$33:$B$776,U$191)+'СЕТ СН'!$F$15</f>
        <v>129.41363602000001</v>
      </c>
      <c r="V205" s="36">
        <f>SUMIFS(СВЦЭМ!$E$33:$E$776,СВЦЭМ!$A$33:$A$776,$A205,СВЦЭМ!$B$33:$B$776,V$191)+'СЕТ СН'!$F$15</f>
        <v>127.00118413</v>
      </c>
      <c r="W205" s="36">
        <f>SUMIFS(СВЦЭМ!$E$33:$E$776,СВЦЭМ!$A$33:$A$776,$A205,СВЦЭМ!$B$33:$B$776,W$191)+'СЕТ СН'!$F$15</f>
        <v>127.60525199999999</v>
      </c>
      <c r="X205" s="36">
        <f>SUMIFS(СВЦЭМ!$E$33:$E$776,СВЦЭМ!$A$33:$A$776,$A205,СВЦЭМ!$B$33:$B$776,X$191)+'СЕТ СН'!$F$15</f>
        <v>131.94402646</v>
      </c>
      <c r="Y205" s="36">
        <f>SUMIFS(СВЦЭМ!$E$33:$E$776,СВЦЭМ!$A$33:$A$776,$A205,СВЦЭМ!$B$33:$B$776,Y$191)+'СЕТ СН'!$F$15</f>
        <v>147.42511318999999</v>
      </c>
    </row>
    <row r="206" spans="1:25" ht="15.75" x14ac:dyDescent="0.2">
      <c r="A206" s="35">
        <f t="shared" si="5"/>
        <v>44058</v>
      </c>
      <c r="B206" s="36">
        <f>SUMIFS(СВЦЭМ!$E$33:$E$776,СВЦЭМ!$A$33:$A$776,$A206,СВЦЭМ!$B$33:$B$776,B$191)+'СЕТ СН'!$F$15</f>
        <v>153.14485839</v>
      </c>
      <c r="C206" s="36">
        <f>SUMIFS(СВЦЭМ!$E$33:$E$776,СВЦЭМ!$A$33:$A$776,$A206,СВЦЭМ!$B$33:$B$776,C$191)+'СЕТ СН'!$F$15</f>
        <v>161.43862999999999</v>
      </c>
      <c r="D206" s="36">
        <f>SUMIFS(СВЦЭМ!$E$33:$E$776,СВЦЭМ!$A$33:$A$776,$A206,СВЦЭМ!$B$33:$B$776,D$191)+'СЕТ СН'!$F$15</f>
        <v>159.48768583</v>
      </c>
      <c r="E206" s="36">
        <f>SUMIFS(СВЦЭМ!$E$33:$E$776,СВЦЭМ!$A$33:$A$776,$A206,СВЦЭМ!$B$33:$B$776,E$191)+'СЕТ СН'!$F$15</f>
        <v>158.78704002000001</v>
      </c>
      <c r="F206" s="36">
        <f>SUMIFS(СВЦЭМ!$E$33:$E$776,СВЦЭМ!$A$33:$A$776,$A206,СВЦЭМ!$B$33:$B$776,F$191)+'СЕТ СН'!$F$15</f>
        <v>159.38729685999999</v>
      </c>
      <c r="G206" s="36">
        <f>SUMIFS(СВЦЭМ!$E$33:$E$776,СВЦЭМ!$A$33:$A$776,$A206,СВЦЭМ!$B$33:$B$776,G$191)+'СЕТ СН'!$F$15</f>
        <v>159.59110565</v>
      </c>
      <c r="H206" s="36">
        <f>SUMIFS(СВЦЭМ!$E$33:$E$776,СВЦЭМ!$A$33:$A$776,$A206,СВЦЭМ!$B$33:$B$776,H$191)+'СЕТ СН'!$F$15</f>
        <v>157.38887983000001</v>
      </c>
      <c r="I206" s="36">
        <f>SUMIFS(СВЦЭМ!$E$33:$E$776,СВЦЭМ!$A$33:$A$776,$A206,СВЦЭМ!$B$33:$B$776,I$191)+'СЕТ СН'!$F$15</f>
        <v>156.14291046</v>
      </c>
      <c r="J206" s="36">
        <f>SUMIFS(СВЦЭМ!$E$33:$E$776,СВЦЭМ!$A$33:$A$776,$A206,СВЦЭМ!$B$33:$B$776,J$191)+'СЕТ СН'!$F$15</f>
        <v>147.80744032999999</v>
      </c>
      <c r="K206" s="36">
        <f>SUMIFS(СВЦЭМ!$E$33:$E$776,СВЦЭМ!$A$33:$A$776,$A206,СВЦЭМ!$B$33:$B$776,K$191)+'СЕТ СН'!$F$15</f>
        <v>140.01421099999999</v>
      </c>
      <c r="L206" s="36">
        <f>SUMIFS(СВЦЭМ!$E$33:$E$776,СВЦЭМ!$A$33:$A$776,$A206,СВЦЭМ!$B$33:$B$776,L$191)+'СЕТ СН'!$F$15</f>
        <v>139.24519959</v>
      </c>
      <c r="M206" s="36">
        <f>SUMIFS(СВЦЭМ!$E$33:$E$776,СВЦЭМ!$A$33:$A$776,$A206,СВЦЭМ!$B$33:$B$776,M$191)+'СЕТ СН'!$F$15</f>
        <v>141.53871495000001</v>
      </c>
      <c r="N206" s="36">
        <f>SUMIFS(СВЦЭМ!$E$33:$E$776,СВЦЭМ!$A$33:$A$776,$A206,СВЦЭМ!$B$33:$B$776,N$191)+'СЕТ СН'!$F$15</f>
        <v>140.48472036000001</v>
      </c>
      <c r="O206" s="36">
        <f>SUMIFS(СВЦЭМ!$E$33:$E$776,СВЦЭМ!$A$33:$A$776,$A206,СВЦЭМ!$B$33:$B$776,O$191)+'СЕТ СН'!$F$15</f>
        <v>135.66796095999999</v>
      </c>
      <c r="P206" s="36">
        <f>SUMIFS(СВЦЭМ!$E$33:$E$776,СВЦЭМ!$A$33:$A$776,$A206,СВЦЭМ!$B$33:$B$776,P$191)+'СЕТ СН'!$F$15</f>
        <v>136.05430966</v>
      </c>
      <c r="Q206" s="36">
        <f>SUMIFS(СВЦЭМ!$E$33:$E$776,СВЦЭМ!$A$33:$A$776,$A206,СВЦЭМ!$B$33:$B$776,Q$191)+'СЕТ СН'!$F$15</f>
        <v>137.08971045999999</v>
      </c>
      <c r="R206" s="36">
        <f>SUMIFS(СВЦЭМ!$E$33:$E$776,СВЦЭМ!$A$33:$A$776,$A206,СВЦЭМ!$B$33:$B$776,R$191)+'СЕТ СН'!$F$15</f>
        <v>137.90343285</v>
      </c>
      <c r="S206" s="36">
        <f>SUMIFS(СВЦЭМ!$E$33:$E$776,СВЦЭМ!$A$33:$A$776,$A206,СВЦЭМ!$B$33:$B$776,S$191)+'СЕТ СН'!$F$15</f>
        <v>138.30539134</v>
      </c>
      <c r="T206" s="36">
        <f>SUMIFS(СВЦЭМ!$E$33:$E$776,СВЦЭМ!$A$33:$A$776,$A206,СВЦЭМ!$B$33:$B$776,T$191)+'СЕТ СН'!$F$15</f>
        <v>137.71068238999999</v>
      </c>
      <c r="U206" s="36">
        <f>SUMIFS(СВЦЭМ!$E$33:$E$776,СВЦЭМ!$A$33:$A$776,$A206,СВЦЭМ!$B$33:$B$776,U$191)+'СЕТ СН'!$F$15</f>
        <v>138.72579042999999</v>
      </c>
      <c r="V206" s="36">
        <f>SUMIFS(СВЦЭМ!$E$33:$E$776,СВЦЭМ!$A$33:$A$776,$A206,СВЦЭМ!$B$33:$B$776,V$191)+'СЕТ СН'!$F$15</f>
        <v>136.63075602999999</v>
      </c>
      <c r="W206" s="36">
        <f>SUMIFS(СВЦЭМ!$E$33:$E$776,СВЦЭМ!$A$33:$A$776,$A206,СВЦЭМ!$B$33:$B$776,W$191)+'СЕТ СН'!$F$15</f>
        <v>135.37191523999999</v>
      </c>
      <c r="X206" s="36">
        <f>SUMIFS(СВЦЭМ!$E$33:$E$776,СВЦЭМ!$A$33:$A$776,$A206,СВЦЭМ!$B$33:$B$776,X$191)+'СЕТ СН'!$F$15</f>
        <v>138.97114375999999</v>
      </c>
      <c r="Y206" s="36">
        <f>SUMIFS(СВЦЭМ!$E$33:$E$776,СВЦЭМ!$A$33:$A$776,$A206,СВЦЭМ!$B$33:$B$776,Y$191)+'СЕТ СН'!$F$15</f>
        <v>142.10127012000001</v>
      </c>
    </row>
    <row r="207" spans="1:25" ht="15.75" x14ac:dyDescent="0.2">
      <c r="A207" s="35">
        <f t="shared" si="5"/>
        <v>44059</v>
      </c>
      <c r="B207" s="36">
        <f>SUMIFS(СВЦЭМ!$E$33:$E$776,СВЦЭМ!$A$33:$A$776,$A207,СВЦЭМ!$B$33:$B$776,B$191)+'СЕТ СН'!$F$15</f>
        <v>157.69206448</v>
      </c>
      <c r="C207" s="36">
        <f>SUMIFS(СВЦЭМ!$E$33:$E$776,СВЦЭМ!$A$33:$A$776,$A207,СВЦЭМ!$B$33:$B$776,C$191)+'СЕТ СН'!$F$15</f>
        <v>161.36404764</v>
      </c>
      <c r="D207" s="36">
        <f>SUMIFS(СВЦЭМ!$E$33:$E$776,СВЦЭМ!$A$33:$A$776,$A207,СВЦЭМ!$B$33:$B$776,D$191)+'СЕТ СН'!$F$15</f>
        <v>164.04794547</v>
      </c>
      <c r="E207" s="36">
        <f>SUMIFS(СВЦЭМ!$E$33:$E$776,СВЦЭМ!$A$33:$A$776,$A207,СВЦЭМ!$B$33:$B$776,E$191)+'СЕТ СН'!$F$15</f>
        <v>165.68175274999999</v>
      </c>
      <c r="F207" s="36">
        <f>SUMIFS(СВЦЭМ!$E$33:$E$776,СВЦЭМ!$A$33:$A$776,$A207,СВЦЭМ!$B$33:$B$776,F$191)+'СЕТ СН'!$F$15</f>
        <v>165.05887286000001</v>
      </c>
      <c r="G207" s="36">
        <f>SUMIFS(СВЦЭМ!$E$33:$E$776,СВЦЭМ!$A$33:$A$776,$A207,СВЦЭМ!$B$33:$B$776,G$191)+'СЕТ СН'!$F$15</f>
        <v>164.16201760000001</v>
      </c>
      <c r="H207" s="36">
        <f>SUMIFS(СВЦЭМ!$E$33:$E$776,СВЦЭМ!$A$33:$A$776,$A207,СВЦЭМ!$B$33:$B$776,H$191)+'СЕТ СН'!$F$15</f>
        <v>160.91138849999999</v>
      </c>
      <c r="I207" s="36">
        <f>SUMIFS(СВЦЭМ!$E$33:$E$776,СВЦЭМ!$A$33:$A$776,$A207,СВЦЭМ!$B$33:$B$776,I$191)+'СЕТ СН'!$F$15</f>
        <v>151.28270537</v>
      </c>
      <c r="J207" s="36">
        <f>SUMIFS(СВЦЭМ!$E$33:$E$776,СВЦЭМ!$A$33:$A$776,$A207,СВЦЭМ!$B$33:$B$776,J$191)+'СЕТ СН'!$F$15</f>
        <v>145.85924471999999</v>
      </c>
      <c r="K207" s="36">
        <f>SUMIFS(СВЦЭМ!$E$33:$E$776,СВЦЭМ!$A$33:$A$776,$A207,СВЦЭМ!$B$33:$B$776,K$191)+'СЕТ СН'!$F$15</f>
        <v>139.92435116999999</v>
      </c>
      <c r="L207" s="36">
        <f>SUMIFS(СВЦЭМ!$E$33:$E$776,СВЦЭМ!$A$33:$A$776,$A207,СВЦЭМ!$B$33:$B$776,L$191)+'СЕТ СН'!$F$15</f>
        <v>138.12935544000001</v>
      </c>
      <c r="M207" s="36">
        <f>SUMIFS(СВЦЭМ!$E$33:$E$776,СВЦЭМ!$A$33:$A$776,$A207,СВЦЭМ!$B$33:$B$776,M$191)+'СЕТ СН'!$F$15</f>
        <v>133.16944340000001</v>
      </c>
      <c r="N207" s="36">
        <f>SUMIFS(СВЦЭМ!$E$33:$E$776,СВЦЭМ!$A$33:$A$776,$A207,СВЦЭМ!$B$33:$B$776,N$191)+'СЕТ СН'!$F$15</f>
        <v>131.20728043</v>
      </c>
      <c r="O207" s="36">
        <f>SUMIFS(СВЦЭМ!$E$33:$E$776,СВЦЭМ!$A$33:$A$776,$A207,СВЦЭМ!$B$33:$B$776,O$191)+'СЕТ СН'!$F$15</f>
        <v>127.8490037</v>
      </c>
      <c r="P207" s="36">
        <f>SUMIFS(СВЦЭМ!$E$33:$E$776,СВЦЭМ!$A$33:$A$776,$A207,СВЦЭМ!$B$33:$B$776,P$191)+'СЕТ СН'!$F$15</f>
        <v>127.04384357000001</v>
      </c>
      <c r="Q207" s="36">
        <f>SUMIFS(СВЦЭМ!$E$33:$E$776,СВЦЭМ!$A$33:$A$776,$A207,СВЦЭМ!$B$33:$B$776,Q$191)+'СЕТ СН'!$F$15</f>
        <v>130.65095557000001</v>
      </c>
      <c r="R207" s="36">
        <f>SUMIFS(СВЦЭМ!$E$33:$E$776,СВЦЭМ!$A$33:$A$776,$A207,СВЦЭМ!$B$33:$B$776,R$191)+'СЕТ СН'!$F$15</f>
        <v>133.68812457999999</v>
      </c>
      <c r="S207" s="36">
        <f>SUMIFS(СВЦЭМ!$E$33:$E$776,СВЦЭМ!$A$33:$A$776,$A207,СВЦЭМ!$B$33:$B$776,S$191)+'СЕТ СН'!$F$15</f>
        <v>135.29308702</v>
      </c>
      <c r="T207" s="36">
        <f>SUMIFS(СВЦЭМ!$E$33:$E$776,СВЦЭМ!$A$33:$A$776,$A207,СВЦЭМ!$B$33:$B$776,T$191)+'СЕТ СН'!$F$15</f>
        <v>136.27195359999999</v>
      </c>
      <c r="U207" s="36">
        <f>SUMIFS(СВЦЭМ!$E$33:$E$776,СВЦЭМ!$A$33:$A$776,$A207,СВЦЭМ!$B$33:$B$776,U$191)+'СЕТ СН'!$F$15</f>
        <v>138.53331663</v>
      </c>
      <c r="V207" s="36">
        <f>SUMIFS(СВЦЭМ!$E$33:$E$776,СВЦЭМ!$A$33:$A$776,$A207,СВЦЭМ!$B$33:$B$776,V$191)+'СЕТ СН'!$F$15</f>
        <v>135.47449922999999</v>
      </c>
      <c r="W207" s="36">
        <f>SUMIFS(СВЦЭМ!$E$33:$E$776,СВЦЭМ!$A$33:$A$776,$A207,СВЦЭМ!$B$33:$B$776,W$191)+'СЕТ СН'!$F$15</f>
        <v>134.82851993</v>
      </c>
      <c r="X207" s="36">
        <f>SUMIFS(СВЦЭМ!$E$33:$E$776,СВЦЭМ!$A$33:$A$776,$A207,СВЦЭМ!$B$33:$B$776,X$191)+'СЕТ СН'!$F$15</f>
        <v>138.34486437000001</v>
      </c>
      <c r="Y207" s="36">
        <f>SUMIFS(СВЦЭМ!$E$33:$E$776,СВЦЭМ!$A$33:$A$776,$A207,СВЦЭМ!$B$33:$B$776,Y$191)+'СЕТ СН'!$F$15</f>
        <v>139.46290067000001</v>
      </c>
    </row>
    <row r="208" spans="1:25" ht="15.75" x14ac:dyDescent="0.2">
      <c r="A208" s="35">
        <f t="shared" si="5"/>
        <v>44060</v>
      </c>
      <c r="B208" s="36">
        <f>SUMIFS(СВЦЭМ!$E$33:$E$776,СВЦЭМ!$A$33:$A$776,$A208,СВЦЭМ!$B$33:$B$776,B$191)+'СЕТ СН'!$F$15</f>
        <v>160.76180137</v>
      </c>
      <c r="C208" s="36">
        <f>SUMIFS(СВЦЭМ!$E$33:$E$776,СВЦЭМ!$A$33:$A$776,$A208,СВЦЭМ!$B$33:$B$776,C$191)+'СЕТ СН'!$F$15</f>
        <v>166.40438306999999</v>
      </c>
      <c r="D208" s="36">
        <f>SUMIFS(СВЦЭМ!$E$33:$E$776,СВЦЭМ!$A$33:$A$776,$A208,СВЦЭМ!$B$33:$B$776,D$191)+'СЕТ СН'!$F$15</f>
        <v>169.25313244</v>
      </c>
      <c r="E208" s="36">
        <f>SUMIFS(СВЦЭМ!$E$33:$E$776,СВЦЭМ!$A$33:$A$776,$A208,СВЦЭМ!$B$33:$B$776,E$191)+'СЕТ СН'!$F$15</f>
        <v>171.25026930999999</v>
      </c>
      <c r="F208" s="36">
        <f>SUMIFS(СВЦЭМ!$E$33:$E$776,СВЦЭМ!$A$33:$A$776,$A208,СВЦЭМ!$B$33:$B$776,F$191)+'СЕТ СН'!$F$15</f>
        <v>170.39661011000001</v>
      </c>
      <c r="G208" s="36">
        <f>SUMIFS(СВЦЭМ!$E$33:$E$776,СВЦЭМ!$A$33:$A$776,$A208,СВЦЭМ!$B$33:$B$776,G$191)+'СЕТ СН'!$F$15</f>
        <v>170.78818484000001</v>
      </c>
      <c r="H208" s="36">
        <f>SUMIFS(СВЦЭМ!$E$33:$E$776,СВЦЭМ!$A$33:$A$776,$A208,СВЦЭМ!$B$33:$B$776,H$191)+'СЕТ СН'!$F$15</f>
        <v>174.03160650999999</v>
      </c>
      <c r="I208" s="36">
        <f>SUMIFS(СВЦЭМ!$E$33:$E$776,СВЦЭМ!$A$33:$A$776,$A208,СВЦЭМ!$B$33:$B$776,I$191)+'СЕТ СН'!$F$15</f>
        <v>183.17243088999999</v>
      </c>
      <c r="J208" s="36">
        <f>SUMIFS(СВЦЭМ!$E$33:$E$776,СВЦЭМ!$A$33:$A$776,$A208,СВЦЭМ!$B$33:$B$776,J$191)+'СЕТ СН'!$F$15</f>
        <v>173.84327027</v>
      </c>
      <c r="K208" s="36">
        <f>SUMIFS(СВЦЭМ!$E$33:$E$776,СВЦЭМ!$A$33:$A$776,$A208,СВЦЭМ!$B$33:$B$776,K$191)+'СЕТ СН'!$F$15</f>
        <v>167.32358625000001</v>
      </c>
      <c r="L208" s="36">
        <f>SUMIFS(СВЦЭМ!$E$33:$E$776,СВЦЭМ!$A$33:$A$776,$A208,СВЦЭМ!$B$33:$B$776,L$191)+'СЕТ СН'!$F$15</f>
        <v>164.49287562999999</v>
      </c>
      <c r="M208" s="36">
        <f>SUMIFS(СВЦЭМ!$E$33:$E$776,СВЦЭМ!$A$33:$A$776,$A208,СВЦЭМ!$B$33:$B$776,M$191)+'СЕТ СН'!$F$15</f>
        <v>152.08048063000001</v>
      </c>
      <c r="N208" s="36">
        <f>SUMIFS(СВЦЭМ!$E$33:$E$776,СВЦЭМ!$A$33:$A$776,$A208,СВЦЭМ!$B$33:$B$776,N$191)+'СЕТ СН'!$F$15</f>
        <v>137.54305245</v>
      </c>
      <c r="O208" s="36">
        <f>SUMIFS(СВЦЭМ!$E$33:$E$776,СВЦЭМ!$A$33:$A$776,$A208,СВЦЭМ!$B$33:$B$776,O$191)+'СЕТ СН'!$F$15</f>
        <v>130.37948603999999</v>
      </c>
      <c r="P208" s="36">
        <f>SUMIFS(СВЦЭМ!$E$33:$E$776,СВЦЭМ!$A$33:$A$776,$A208,СВЦЭМ!$B$33:$B$776,P$191)+'СЕТ СН'!$F$15</f>
        <v>130.39972155000001</v>
      </c>
      <c r="Q208" s="36">
        <f>SUMIFS(СВЦЭМ!$E$33:$E$776,СВЦЭМ!$A$33:$A$776,$A208,СВЦЭМ!$B$33:$B$776,Q$191)+'СЕТ СН'!$F$15</f>
        <v>131.74399907</v>
      </c>
      <c r="R208" s="36">
        <f>SUMIFS(СВЦЭМ!$E$33:$E$776,СВЦЭМ!$A$33:$A$776,$A208,СВЦЭМ!$B$33:$B$776,R$191)+'СЕТ СН'!$F$15</f>
        <v>131.10477076000001</v>
      </c>
      <c r="S208" s="36">
        <f>SUMIFS(СВЦЭМ!$E$33:$E$776,СВЦЭМ!$A$33:$A$776,$A208,СВЦЭМ!$B$33:$B$776,S$191)+'СЕТ СН'!$F$15</f>
        <v>131.79782772999999</v>
      </c>
      <c r="T208" s="36">
        <f>SUMIFS(СВЦЭМ!$E$33:$E$776,СВЦЭМ!$A$33:$A$776,$A208,СВЦЭМ!$B$33:$B$776,T$191)+'СЕТ СН'!$F$15</f>
        <v>131.21718150999999</v>
      </c>
      <c r="U208" s="36">
        <f>SUMIFS(СВЦЭМ!$E$33:$E$776,СВЦЭМ!$A$33:$A$776,$A208,СВЦЭМ!$B$33:$B$776,U$191)+'СЕТ СН'!$F$15</f>
        <v>131.95938031</v>
      </c>
      <c r="V208" s="36">
        <f>SUMIFS(СВЦЭМ!$E$33:$E$776,СВЦЭМ!$A$33:$A$776,$A208,СВЦЭМ!$B$33:$B$776,V$191)+'СЕТ СН'!$F$15</f>
        <v>131.69555485000001</v>
      </c>
      <c r="W208" s="36">
        <f>SUMIFS(СВЦЭМ!$E$33:$E$776,СВЦЭМ!$A$33:$A$776,$A208,СВЦЭМ!$B$33:$B$776,W$191)+'СЕТ СН'!$F$15</f>
        <v>131.23426731999999</v>
      </c>
      <c r="X208" s="36">
        <f>SUMIFS(СВЦЭМ!$E$33:$E$776,СВЦЭМ!$A$33:$A$776,$A208,СВЦЭМ!$B$33:$B$776,X$191)+'СЕТ СН'!$F$15</f>
        <v>131.67081734000001</v>
      </c>
      <c r="Y208" s="36">
        <f>SUMIFS(СВЦЭМ!$E$33:$E$776,СВЦЭМ!$A$33:$A$776,$A208,СВЦЭМ!$B$33:$B$776,Y$191)+'СЕТ СН'!$F$15</f>
        <v>144.74850262000001</v>
      </c>
    </row>
    <row r="209" spans="1:25" ht="15.75" x14ac:dyDescent="0.2">
      <c r="A209" s="35">
        <f t="shared" si="5"/>
        <v>44061</v>
      </c>
      <c r="B209" s="36">
        <f>SUMIFS(СВЦЭМ!$E$33:$E$776,СВЦЭМ!$A$33:$A$776,$A209,СВЦЭМ!$B$33:$B$776,B$191)+'СЕТ СН'!$F$15</f>
        <v>161.17682354999999</v>
      </c>
      <c r="C209" s="36">
        <f>SUMIFS(СВЦЭМ!$E$33:$E$776,СВЦЭМ!$A$33:$A$776,$A209,СВЦЭМ!$B$33:$B$776,C$191)+'СЕТ СН'!$F$15</f>
        <v>168.88055489000001</v>
      </c>
      <c r="D209" s="36">
        <f>SUMIFS(СВЦЭМ!$E$33:$E$776,СВЦЭМ!$A$33:$A$776,$A209,СВЦЭМ!$B$33:$B$776,D$191)+'СЕТ СН'!$F$15</f>
        <v>172.80001186999999</v>
      </c>
      <c r="E209" s="36">
        <f>SUMIFS(СВЦЭМ!$E$33:$E$776,СВЦЭМ!$A$33:$A$776,$A209,СВЦЭМ!$B$33:$B$776,E$191)+'СЕТ СН'!$F$15</f>
        <v>172.83739469</v>
      </c>
      <c r="F209" s="36">
        <f>SUMIFS(СВЦЭМ!$E$33:$E$776,СВЦЭМ!$A$33:$A$776,$A209,СВЦЭМ!$B$33:$B$776,F$191)+'СЕТ СН'!$F$15</f>
        <v>175.12183576999999</v>
      </c>
      <c r="G209" s="36">
        <f>SUMIFS(СВЦЭМ!$E$33:$E$776,СВЦЭМ!$A$33:$A$776,$A209,СВЦЭМ!$B$33:$B$776,G$191)+'СЕТ СН'!$F$15</f>
        <v>173.81808602999999</v>
      </c>
      <c r="H209" s="36">
        <f>SUMIFS(СВЦЭМ!$E$33:$E$776,СВЦЭМ!$A$33:$A$776,$A209,СВЦЭМ!$B$33:$B$776,H$191)+'СЕТ СН'!$F$15</f>
        <v>174.47830906999999</v>
      </c>
      <c r="I209" s="36">
        <f>SUMIFS(СВЦЭМ!$E$33:$E$776,СВЦЭМ!$A$33:$A$776,$A209,СВЦЭМ!$B$33:$B$776,I$191)+'СЕТ СН'!$F$15</f>
        <v>175.01926982000001</v>
      </c>
      <c r="J209" s="36">
        <f>SUMIFS(СВЦЭМ!$E$33:$E$776,СВЦЭМ!$A$33:$A$776,$A209,СВЦЭМ!$B$33:$B$776,J$191)+'СЕТ СН'!$F$15</f>
        <v>163.80932709999999</v>
      </c>
      <c r="K209" s="36">
        <f>SUMIFS(СВЦЭМ!$E$33:$E$776,СВЦЭМ!$A$33:$A$776,$A209,СВЦЭМ!$B$33:$B$776,K$191)+'СЕТ СН'!$F$15</f>
        <v>160.36627392</v>
      </c>
      <c r="L209" s="36">
        <f>SUMIFS(СВЦЭМ!$E$33:$E$776,СВЦЭМ!$A$33:$A$776,$A209,СВЦЭМ!$B$33:$B$776,L$191)+'СЕТ СН'!$F$15</f>
        <v>159.87427643000001</v>
      </c>
      <c r="M209" s="36">
        <f>SUMIFS(СВЦЭМ!$E$33:$E$776,СВЦЭМ!$A$33:$A$776,$A209,СВЦЭМ!$B$33:$B$776,M$191)+'СЕТ СН'!$F$15</f>
        <v>150.66302118999999</v>
      </c>
      <c r="N209" s="36">
        <f>SUMIFS(СВЦЭМ!$E$33:$E$776,СВЦЭМ!$A$33:$A$776,$A209,СВЦЭМ!$B$33:$B$776,N$191)+'СЕТ СН'!$F$15</f>
        <v>134.92213529</v>
      </c>
      <c r="O209" s="36">
        <f>SUMIFS(СВЦЭМ!$E$33:$E$776,СВЦЭМ!$A$33:$A$776,$A209,СВЦЭМ!$B$33:$B$776,O$191)+'СЕТ СН'!$F$15</f>
        <v>130.48779464</v>
      </c>
      <c r="P209" s="36">
        <f>SUMIFS(СВЦЭМ!$E$33:$E$776,СВЦЭМ!$A$33:$A$776,$A209,СВЦЭМ!$B$33:$B$776,P$191)+'СЕТ СН'!$F$15</f>
        <v>130.37019934</v>
      </c>
      <c r="Q209" s="36">
        <f>SUMIFS(СВЦЭМ!$E$33:$E$776,СВЦЭМ!$A$33:$A$776,$A209,СВЦЭМ!$B$33:$B$776,Q$191)+'СЕТ СН'!$F$15</f>
        <v>130.50429048000001</v>
      </c>
      <c r="R209" s="36">
        <f>SUMIFS(СВЦЭМ!$E$33:$E$776,СВЦЭМ!$A$33:$A$776,$A209,СВЦЭМ!$B$33:$B$776,R$191)+'СЕТ СН'!$F$15</f>
        <v>128.16784086999999</v>
      </c>
      <c r="S209" s="36">
        <f>SUMIFS(СВЦЭМ!$E$33:$E$776,СВЦЭМ!$A$33:$A$776,$A209,СВЦЭМ!$B$33:$B$776,S$191)+'СЕТ СН'!$F$15</f>
        <v>128.92906937999999</v>
      </c>
      <c r="T209" s="36">
        <f>SUMIFS(СВЦЭМ!$E$33:$E$776,СВЦЭМ!$A$33:$A$776,$A209,СВЦЭМ!$B$33:$B$776,T$191)+'СЕТ СН'!$F$15</f>
        <v>128.96452056999999</v>
      </c>
      <c r="U209" s="36">
        <f>SUMIFS(СВЦЭМ!$E$33:$E$776,СВЦЭМ!$A$33:$A$776,$A209,СВЦЭМ!$B$33:$B$776,U$191)+'СЕТ СН'!$F$15</f>
        <v>128.67212529</v>
      </c>
      <c r="V209" s="36">
        <f>SUMIFS(СВЦЭМ!$E$33:$E$776,СВЦЭМ!$A$33:$A$776,$A209,СВЦЭМ!$B$33:$B$776,V$191)+'СЕТ СН'!$F$15</f>
        <v>127.90369260999999</v>
      </c>
      <c r="W209" s="36">
        <f>SUMIFS(СВЦЭМ!$E$33:$E$776,СВЦЭМ!$A$33:$A$776,$A209,СВЦЭМ!$B$33:$B$776,W$191)+'СЕТ СН'!$F$15</f>
        <v>131.46012823000001</v>
      </c>
      <c r="X209" s="36">
        <f>SUMIFS(СВЦЭМ!$E$33:$E$776,СВЦЭМ!$A$33:$A$776,$A209,СВЦЭМ!$B$33:$B$776,X$191)+'СЕТ СН'!$F$15</f>
        <v>131.60599919000001</v>
      </c>
      <c r="Y209" s="36">
        <f>SUMIFS(СВЦЭМ!$E$33:$E$776,СВЦЭМ!$A$33:$A$776,$A209,СВЦЭМ!$B$33:$B$776,Y$191)+'СЕТ СН'!$F$15</f>
        <v>146.65381909000001</v>
      </c>
    </row>
    <row r="210" spans="1:25" ht="15.75" x14ac:dyDescent="0.2">
      <c r="A210" s="35">
        <f t="shared" si="5"/>
        <v>44062</v>
      </c>
      <c r="B210" s="36">
        <f>SUMIFS(СВЦЭМ!$E$33:$E$776,СВЦЭМ!$A$33:$A$776,$A210,СВЦЭМ!$B$33:$B$776,B$191)+'СЕТ СН'!$F$15</f>
        <v>148.12091476000001</v>
      </c>
      <c r="C210" s="36">
        <f>SUMIFS(СВЦЭМ!$E$33:$E$776,СВЦЭМ!$A$33:$A$776,$A210,СВЦЭМ!$B$33:$B$776,C$191)+'СЕТ СН'!$F$15</f>
        <v>156.60919466999999</v>
      </c>
      <c r="D210" s="36">
        <f>SUMIFS(СВЦЭМ!$E$33:$E$776,СВЦЭМ!$A$33:$A$776,$A210,СВЦЭМ!$B$33:$B$776,D$191)+'СЕТ СН'!$F$15</f>
        <v>158.18667123</v>
      </c>
      <c r="E210" s="36">
        <f>SUMIFS(СВЦЭМ!$E$33:$E$776,СВЦЭМ!$A$33:$A$776,$A210,СВЦЭМ!$B$33:$B$776,E$191)+'СЕТ СН'!$F$15</f>
        <v>161.57950113999999</v>
      </c>
      <c r="F210" s="36">
        <f>SUMIFS(СВЦЭМ!$E$33:$E$776,СВЦЭМ!$A$33:$A$776,$A210,СВЦЭМ!$B$33:$B$776,F$191)+'СЕТ СН'!$F$15</f>
        <v>163.44570408000001</v>
      </c>
      <c r="G210" s="36">
        <f>SUMIFS(СВЦЭМ!$E$33:$E$776,СВЦЭМ!$A$33:$A$776,$A210,СВЦЭМ!$B$33:$B$776,G$191)+'СЕТ СН'!$F$15</f>
        <v>159.83266266000001</v>
      </c>
      <c r="H210" s="36">
        <f>SUMIFS(СВЦЭМ!$E$33:$E$776,СВЦЭМ!$A$33:$A$776,$A210,СВЦЭМ!$B$33:$B$776,H$191)+'СЕТ СН'!$F$15</f>
        <v>159.50443435</v>
      </c>
      <c r="I210" s="36">
        <f>SUMIFS(СВЦЭМ!$E$33:$E$776,СВЦЭМ!$A$33:$A$776,$A210,СВЦЭМ!$B$33:$B$776,I$191)+'СЕТ СН'!$F$15</f>
        <v>164.87592161000001</v>
      </c>
      <c r="J210" s="36">
        <f>SUMIFS(СВЦЭМ!$E$33:$E$776,СВЦЭМ!$A$33:$A$776,$A210,СВЦЭМ!$B$33:$B$776,J$191)+'СЕТ СН'!$F$15</f>
        <v>159.91662919999999</v>
      </c>
      <c r="K210" s="36">
        <f>SUMIFS(СВЦЭМ!$E$33:$E$776,СВЦЭМ!$A$33:$A$776,$A210,СВЦЭМ!$B$33:$B$776,K$191)+'СЕТ СН'!$F$15</f>
        <v>153.22920078999999</v>
      </c>
      <c r="L210" s="36">
        <f>SUMIFS(СВЦЭМ!$E$33:$E$776,СВЦЭМ!$A$33:$A$776,$A210,СВЦЭМ!$B$33:$B$776,L$191)+'СЕТ СН'!$F$15</f>
        <v>144.52875222</v>
      </c>
      <c r="M210" s="36">
        <f>SUMIFS(СВЦЭМ!$E$33:$E$776,СВЦЭМ!$A$33:$A$776,$A210,СВЦЭМ!$B$33:$B$776,M$191)+'СЕТ СН'!$F$15</f>
        <v>136.26175182</v>
      </c>
      <c r="N210" s="36">
        <f>SUMIFS(СВЦЭМ!$E$33:$E$776,СВЦЭМ!$A$33:$A$776,$A210,СВЦЭМ!$B$33:$B$776,N$191)+'СЕТ СН'!$F$15</f>
        <v>128.47028476</v>
      </c>
      <c r="O210" s="36">
        <f>SUMIFS(СВЦЭМ!$E$33:$E$776,СВЦЭМ!$A$33:$A$776,$A210,СВЦЭМ!$B$33:$B$776,O$191)+'СЕТ СН'!$F$15</f>
        <v>126.01110558000001</v>
      </c>
      <c r="P210" s="36">
        <f>SUMIFS(СВЦЭМ!$E$33:$E$776,СВЦЭМ!$A$33:$A$776,$A210,СВЦЭМ!$B$33:$B$776,P$191)+'СЕТ СН'!$F$15</f>
        <v>125.78381142000001</v>
      </c>
      <c r="Q210" s="36">
        <f>SUMIFS(СВЦЭМ!$E$33:$E$776,СВЦЭМ!$A$33:$A$776,$A210,СВЦЭМ!$B$33:$B$776,Q$191)+'СЕТ СН'!$F$15</f>
        <v>125.95982696</v>
      </c>
      <c r="R210" s="36">
        <f>SUMIFS(СВЦЭМ!$E$33:$E$776,СВЦЭМ!$A$33:$A$776,$A210,СВЦЭМ!$B$33:$B$776,R$191)+'СЕТ СН'!$F$15</f>
        <v>125.08802784</v>
      </c>
      <c r="S210" s="36">
        <f>SUMIFS(СВЦЭМ!$E$33:$E$776,СВЦЭМ!$A$33:$A$776,$A210,СВЦЭМ!$B$33:$B$776,S$191)+'СЕТ СН'!$F$15</f>
        <v>125.33293089</v>
      </c>
      <c r="T210" s="36">
        <f>SUMIFS(СВЦЭМ!$E$33:$E$776,СВЦЭМ!$A$33:$A$776,$A210,СВЦЭМ!$B$33:$B$776,T$191)+'СЕТ СН'!$F$15</f>
        <v>124.54109071000001</v>
      </c>
      <c r="U210" s="36">
        <f>SUMIFS(СВЦЭМ!$E$33:$E$776,СВЦЭМ!$A$33:$A$776,$A210,СВЦЭМ!$B$33:$B$776,U$191)+'СЕТ СН'!$F$15</f>
        <v>123.46394445999999</v>
      </c>
      <c r="V210" s="36">
        <f>SUMIFS(СВЦЭМ!$E$33:$E$776,СВЦЭМ!$A$33:$A$776,$A210,СВЦЭМ!$B$33:$B$776,V$191)+'СЕТ СН'!$F$15</f>
        <v>121.9593728</v>
      </c>
      <c r="W210" s="36">
        <f>SUMIFS(СВЦЭМ!$E$33:$E$776,СВЦЭМ!$A$33:$A$776,$A210,СВЦЭМ!$B$33:$B$776,W$191)+'СЕТ СН'!$F$15</f>
        <v>122.79984764</v>
      </c>
      <c r="X210" s="36">
        <f>SUMIFS(СВЦЭМ!$E$33:$E$776,СВЦЭМ!$A$33:$A$776,$A210,СВЦЭМ!$B$33:$B$776,X$191)+'СЕТ СН'!$F$15</f>
        <v>125.15544358</v>
      </c>
      <c r="Y210" s="36">
        <f>SUMIFS(СВЦЭМ!$E$33:$E$776,СВЦЭМ!$A$33:$A$776,$A210,СВЦЭМ!$B$33:$B$776,Y$191)+'СЕТ СН'!$F$15</f>
        <v>147.97992851000001</v>
      </c>
    </row>
    <row r="211" spans="1:25" ht="15.75" x14ac:dyDescent="0.2">
      <c r="A211" s="35">
        <f t="shared" si="5"/>
        <v>44063</v>
      </c>
      <c r="B211" s="36">
        <f>SUMIFS(СВЦЭМ!$E$33:$E$776,СВЦЭМ!$A$33:$A$776,$A211,СВЦЭМ!$B$33:$B$776,B$191)+'СЕТ СН'!$F$15</f>
        <v>160.94384416</v>
      </c>
      <c r="C211" s="36">
        <f>SUMIFS(СВЦЭМ!$E$33:$E$776,СВЦЭМ!$A$33:$A$776,$A211,СВЦЭМ!$B$33:$B$776,C$191)+'СЕТ СН'!$F$15</f>
        <v>169.06725745</v>
      </c>
      <c r="D211" s="36">
        <f>SUMIFS(СВЦЭМ!$E$33:$E$776,СВЦЭМ!$A$33:$A$776,$A211,СВЦЭМ!$B$33:$B$776,D$191)+'СЕТ СН'!$F$15</f>
        <v>174.77528691000001</v>
      </c>
      <c r="E211" s="36">
        <f>SUMIFS(СВЦЭМ!$E$33:$E$776,СВЦЭМ!$A$33:$A$776,$A211,СВЦЭМ!$B$33:$B$776,E$191)+'СЕТ СН'!$F$15</f>
        <v>177.85388316999999</v>
      </c>
      <c r="F211" s="36">
        <f>SUMIFS(СВЦЭМ!$E$33:$E$776,СВЦЭМ!$A$33:$A$776,$A211,СВЦЭМ!$B$33:$B$776,F$191)+'СЕТ СН'!$F$15</f>
        <v>177.61165966999999</v>
      </c>
      <c r="G211" s="36">
        <f>SUMIFS(СВЦЭМ!$E$33:$E$776,СВЦЭМ!$A$33:$A$776,$A211,СВЦЭМ!$B$33:$B$776,G$191)+'СЕТ СН'!$F$15</f>
        <v>173.76534597</v>
      </c>
      <c r="H211" s="36">
        <f>SUMIFS(СВЦЭМ!$E$33:$E$776,СВЦЭМ!$A$33:$A$776,$A211,СВЦЭМ!$B$33:$B$776,H$191)+'СЕТ СН'!$F$15</f>
        <v>167.80177900999999</v>
      </c>
      <c r="I211" s="36">
        <f>SUMIFS(СВЦЭМ!$E$33:$E$776,СВЦЭМ!$A$33:$A$776,$A211,СВЦЭМ!$B$33:$B$776,I$191)+'СЕТ СН'!$F$15</f>
        <v>175.24942300999999</v>
      </c>
      <c r="J211" s="36">
        <f>SUMIFS(СВЦЭМ!$E$33:$E$776,СВЦЭМ!$A$33:$A$776,$A211,СВЦЭМ!$B$33:$B$776,J$191)+'СЕТ СН'!$F$15</f>
        <v>169.18779875000001</v>
      </c>
      <c r="K211" s="36">
        <f>SUMIFS(СВЦЭМ!$E$33:$E$776,СВЦЭМ!$A$33:$A$776,$A211,СВЦЭМ!$B$33:$B$776,K$191)+'СЕТ СН'!$F$15</f>
        <v>161.87237784999999</v>
      </c>
      <c r="L211" s="36">
        <f>SUMIFS(СВЦЭМ!$E$33:$E$776,СВЦЭМ!$A$33:$A$776,$A211,СВЦЭМ!$B$33:$B$776,L$191)+'СЕТ СН'!$F$15</f>
        <v>153.46067119</v>
      </c>
      <c r="M211" s="36">
        <f>SUMIFS(СВЦЭМ!$E$33:$E$776,СВЦЭМ!$A$33:$A$776,$A211,СВЦЭМ!$B$33:$B$776,M$191)+'СЕТ СН'!$F$15</f>
        <v>142.58539490999999</v>
      </c>
      <c r="N211" s="36">
        <f>SUMIFS(СВЦЭМ!$E$33:$E$776,СВЦЭМ!$A$33:$A$776,$A211,СВЦЭМ!$B$33:$B$776,N$191)+'СЕТ СН'!$F$15</f>
        <v>130.52565215999999</v>
      </c>
      <c r="O211" s="36">
        <f>SUMIFS(СВЦЭМ!$E$33:$E$776,СВЦЭМ!$A$33:$A$776,$A211,СВЦЭМ!$B$33:$B$776,O$191)+'СЕТ СН'!$F$15</f>
        <v>126.00533261</v>
      </c>
      <c r="P211" s="36">
        <f>SUMIFS(СВЦЭМ!$E$33:$E$776,СВЦЭМ!$A$33:$A$776,$A211,СВЦЭМ!$B$33:$B$776,P$191)+'СЕТ СН'!$F$15</f>
        <v>125.78861621</v>
      </c>
      <c r="Q211" s="36">
        <f>SUMIFS(СВЦЭМ!$E$33:$E$776,СВЦЭМ!$A$33:$A$776,$A211,СВЦЭМ!$B$33:$B$776,Q$191)+'СЕТ СН'!$F$15</f>
        <v>126.24116807999999</v>
      </c>
      <c r="R211" s="36">
        <f>SUMIFS(СВЦЭМ!$E$33:$E$776,СВЦЭМ!$A$33:$A$776,$A211,СВЦЭМ!$B$33:$B$776,R$191)+'СЕТ СН'!$F$15</f>
        <v>126.47948958000001</v>
      </c>
      <c r="S211" s="36">
        <f>SUMIFS(СВЦЭМ!$E$33:$E$776,СВЦЭМ!$A$33:$A$776,$A211,СВЦЭМ!$B$33:$B$776,S$191)+'СЕТ СН'!$F$15</f>
        <v>127.9536939</v>
      </c>
      <c r="T211" s="36">
        <f>SUMIFS(СВЦЭМ!$E$33:$E$776,СВЦЭМ!$A$33:$A$776,$A211,СВЦЭМ!$B$33:$B$776,T$191)+'СЕТ СН'!$F$15</f>
        <v>128.19220884999999</v>
      </c>
      <c r="U211" s="36">
        <f>SUMIFS(СВЦЭМ!$E$33:$E$776,СВЦЭМ!$A$33:$A$776,$A211,СВЦЭМ!$B$33:$B$776,U$191)+'СЕТ СН'!$F$15</f>
        <v>128.01752668</v>
      </c>
      <c r="V211" s="36">
        <f>SUMIFS(СВЦЭМ!$E$33:$E$776,СВЦЭМ!$A$33:$A$776,$A211,СВЦЭМ!$B$33:$B$776,V$191)+'СЕТ СН'!$F$15</f>
        <v>128.51934548</v>
      </c>
      <c r="W211" s="36">
        <f>SUMIFS(СВЦЭМ!$E$33:$E$776,СВЦЭМ!$A$33:$A$776,$A211,СВЦЭМ!$B$33:$B$776,W$191)+'СЕТ СН'!$F$15</f>
        <v>127.77292342</v>
      </c>
      <c r="X211" s="36">
        <f>SUMIFS(СВЦЭМ!$E$33:$E$776,СВЦЭМ!$A$33:$A$776,$A211,СВЦЭМ!$B$33:$B$776,X$191)+'СЕТ СН'!$F$15</f>
        <v>128.91669375000001</v>
      </c>
      <c r="Y211" s="36">
        <f>SUMIFS(СВЦЭМ!$E$33:$E$776,СВЦЭМ!$A$33:$A$776,$A211,СВЦЭМ!$B$33:$B$776,Y$191)+'СЕТ СН'!$F$15</f>
        <v>152.49108570000001</v>
      </c>
    </row>
    <row r="212" spans="1:25" ht="15.75" x14ac:dyDescent="0.2">
      <c r="A212" s="35">
        <f t="shared" si="5"/>
        <v>44064</v>
      </c>
      <c r="B212" s="36">
        <f>SUMIFS(СВЦЭМ!$E$33:$E$776,СВЦЭМ!$A$33:$A$776,$A212,СВЦЭМ!$B$33:$B$776,B$191)+'СЕТ СН'!$F$15</f>
        <v>164.26407305999999</v>
      </c>
      <c r="C212" s="36">
        <f>SUMIFS(СВЦЭМ!$E$33:$E$776,СВЦЭМ!$A$33:$A$776,$A212,СВЦЭМ!$B$33:$B$776,C$191)+'СЕТ СН'!$F$15</f>
        <v>167.9525453</v>
      </c>
      <c r="D212" s="36">
        <f>SUMIFS(СВЦЭМ!$E$33:$E$776,СВЦЭМ!$A$33:$A$776,$A212,СВЦЭМ!$B$33:$B$776,D$191)+'СЕТ СН'!$F$15</f>
        <v>175.8597169</v>
      </c>
      <c r="E212" s="36">
        <f>SUMIFS(СВЦЭМ!$E$33:$E$776,СВЦЭМ!$A$33:$A$776,$A212,СВЦЭМ!$B$33:$B$776,E$191)+'СЕТ СН'!$F$15</f>
        <v>174.76439382999999</v>
      </c>
      <c r="F212" s="36">
        <f>SUMIFS(СВЦЭМ!$E$33:$E$776,СВЦЭМ!$A$33:$A$776,$A212,СВЦЭМ!$B$33:$B$776,F$191)+'СЕТ СН'!$F$15</f>
        <v>174.03439546000001</v>
      </c>
      <c r="G212" s="36">
        <f>SUMIFS(СВЦЭМ!$E$33:$E$776,СВЦЭМ!$A$33:$A$776,$A212,СВЦЭМ!$B$33:$B$776,G$191)+'СЕТ СН'!$F$15</f>
        <v>176.70106962</v>
      </c>
      <c r="H212" s="36">
        <f>SUMIFS(СВЦЭМ!$E$33:$E$776,СВЦЭМ!$A$33:$A$776,$A212,СВЦЭМ!$B$33:$B$776,H$191)+'СЕТ СН'!$F$15</f>
        <v>175.93071689999999</v>
      </c>
      <c r="I212" s="36">
        <f>SUMIFS(СВЦЭМ!$E$33:$E$776,СВЦЭМ!$A$33:$A$776,$A212,СВЦЭМ!$B$33:$B$776,I$191)+'СЕТ СН'!$F$15</f>
        <v>181.47012294000001</v>
      </c>
      <c r="J212" s="36">
        <f>SUMIFS(СВЦЭМ!$E$33:$E$776,СВЦЭМ!$A$33:$A$776,$A212,СВЦЭМ!$B$33:$B$776,J$191)+'СЕТ СН'!$F$15</f>
        <v>175.65513379000001</v>
      </c>
      <c r="K212" s="36">
        <f>SUMIFS(СВЦЭМ!$E$33:$E$776,СВЦЭМ!$A$33:$A$776,$A212,СВЦЭМ!$B$33:$B$776,K$191)+'СЕТ СН'!$F$15</f>
        <v>165.70946090999999</v>
      </c>
      <c r="L212" s="36">
        <f>SUMIFS(СВЦЭМ!$E$33:$E$776,СВЦЭМ!$A$33:$A$776,$A212,СВЦЭМ!$B$33:$B$776,L$191)+'СЕТ СН'!$F$15</f>
        <v>157.67968906999999</v>
      </c>
      <c r="M212" s="36">
        <f>SUMIFS(СВЦЭМ!$E$33:$E$776,СВЦЭМ!$A$33:$A$776,$A212,СВЦЭМ!$B$33:$B$776,M$191)+'СЕТ СН'!$F$15</f>
        <v>148.21027817000001</v>
      </c>
      <c r="N212" s="36">
        <f>SUMIFS(СВЦЭМ!$E$33:$E$776,СВЦЭМ!$A$33:$A$776,$A212,СВЦЭМ!$B$33:$B$776,N$191)+'СЕТ СН'!$F$15</f>
        <v>135.92733537000001</v>
      </c>
      <c r="O212" s="36">
        <f>SUMIFS(СВЦЭМ!$E$33:$E$776,СВЦЭМ!$A$33:$A$776,$A212,СВЦЭМ!$B$33:$B$776,O$191)+'СЕТ СН'!$F$15</f>
        <v>132.40115051999999</v>
      </c>
      <c r="P212" s="36">
        <f>SUMIFS(СВЦЭМ!$E$33:$E$776,СВЦЭМ!$A$33:$A$776,$A212,СВЦЭМ!$B$33:$B$776,P$191)+'СЕТ СН'!$F$15</f>
        <v>131.71311438999999</v>
      </c>
      <c r="Q212" s="36">
        <f>SUMIFS(СВЦЭМ!$E$33:$E$776,СВЦЭМ!$A$33:$A$776,$A212,СВЦЭМ!$B$33:$B$776,Q$191)+'СЕТ СН'!$F$15</f>
        <v>131.57062235000001</v>
      </c>
      <c r="R212" s="36">
        <f>SUMIFS(СВЦЭМ!$E$33:$E$776,СВЦЭМ!$A$33:$A$776,$A212,СВЦЭМ!$B$33:$B$776,R$191)+'СЕТ СН'!$F$15</f>
        <v>130.02830072</v>
      </c>
      <c r="S212" s="36">
        <f>SUMIFS(СВЦЭМ!$E$33:$E$776,СВЦЭМ!$A$33:$A$776,$A212,СВЦЭМ!$B$33:$B$776,S$191)+'СЕТ СН'!$F$15</f>
        <v>130.27346653000001</v>
      </c>
      <c r="T212" s="36">
        <f>SUMIFS(СВЦЭМ!$E$33:$E$776,СВЦЭМ!$A$33:$A$776,$A212,СВЦЭМ!$B$33:$B$776,T$191)+'СЕТ СН'!$F$15</f>
        <v>130.47210673000001</v>
      </c>
      <c r="U212" s="36">
        <f>SUMIFS(СВЦЭМ!$E$33:$E$776,СВЦЭМ!$A$33:$A$776,$A212,СВЦЭМ!$B$33:$B$776,U$191)+'СЕТ СН'!$F$15</f>
        <v>132.11216809000001</v>
      </c>
      <c r="V212" s="36">
        <f>SUMIFS(СВЦЭМ!$E$33:$E$776,СВЦЭМ!$A$33:$A$776,$A212,СВЦЭМ!$B$33:$B$776,V$191)+'СЕТ СН'!$F$15</f>
        <v>132.92263925</v>
      </c>
      <c r="W212" s="36">
        <f>SUMIFS(СВЦЭМ!$E$33:$E$776,СВЦЭМ!$A$33:$A$776,$A212,СВЦЭМ!$B$33:$B$776,W$191)+'СЕТ СН'!$F$15</f>
        <v>132.4162154</v>
      </c>
      <c r="X212" s="36">
        <f>SUMIFS(СВЦЭМ!$E$33:$E$776,СВЦЭМ!$A$33:$A$776,$A212,СВЦЭМ!$B$33:$B$776,X$191)+'СЕТ СН'!$F$15</f>
        <v>134.06895578999999</v>
      </c>
      <c r="Y212" s="36">
        <f>SUMIFS(СВЦЭМ!$E$33:$E$776,СВЦЭМ!$A$33:$A$776,$A212,СВЦЭМ!$B$33:$B$776,Y$191)+'СЕТ СН'!$F$15</f>
        <v>154.09266459</v>
      </c>
    </row>
    <row r="213" spans="1:25" ht="15.75" x14ac:dyDescent="0.2">
      <c r="A213" s="35">
        <f t="shared" si="5"/>
        <v>44065</v>
      </c>
      <c r="B213" s="36">
        <f>SUMIFS(СВЦЭМ!$E$33:$E$776,СВЦЭМ!$A$33:$A$776,$A213,СВЦЭМ!$B$33:$B$776,B$191)+'СЕТ СН'!$F$15</f>
        <v>161.59320628</v>
      </c>
      <c r="C213" s="36">
        <f>SUMIFS(СВЦЭМ!$E$33:$E$776,СВЦЭМ!$A$33:$A$776,$A213,СВЦЭМ!$B$33:$B$776,C$191)+'СЕТ СН'!$F$15</f>
        <v>172.00613186000001</v>
      </c>
      <c r="D213" s="36">
        <f>SUMIFS(СВЦЭМ!$E$33:$E$776,СВЦЭМ!$A$33:$A$776,$A213,СВЦЭМ!$B$33:$B$776,D$191)+'СЕТ СН'!$F$15</f>
        <v>175.33305898</v>
      </c>
      <c r="E213" s="36">
        <f>SUMIFS(СВЦЭМ!$E$33:$E$776,СВЦЭМ!$A$33:$A$776,$A213,СВЦЭМ!$B$33:$B$776,E$191)+'СЕТ СН'!$F$15</f>
        <v>178.44560380999999</v>
      </c>
      <c r="F213" s="36">
        <f>SUMIFS(СВЦЭМ!$E$33:$E$776,СВЦЭМ!$A$33:$A$776,$A213,СВЦЭМ!$B$33:$B$776,F$191)+'СЕТ СН'!$F$15</f>
        <v>178.99795739000001</v>
      </c>
      <c r="G213" s="36">
        <f>SUMIFS(СВЦЭМ!$E$33:$E$776,СВЦЭМ!$A$33:$A$776,$A213,СВЦЭМ!$B$33:$B$776,G$191)+'СЕТ СН'!$F$15</f>
        <v>177.43767475999999</v>
      </c>
      <c r="H213" s="36">
        <f>SUMIFS(СВЦЭМ!$E$33:$E$776,СВЦЭМ!$A$33:$A$776,$A213,СВЦЭМ!$B$33:$B$776,H$191)+'СЕТ СН'!$F$15</f>
        <v>171.93440459999999</v>
      </c>
      <c r="I213" s="36">
        <f>SUMIFS(СВЦЭМ!$E$33:$E$776,СВЦЭМ!$A$33:$A$776,$A213,СВЦЭМ!$B$33:$B$776,I$191)+'СЕТ СН'!$F$15</f>
        <v>173.69452089000001</v>
      </c>
      <c r="J213" s="36">
        <f>SUMIFS(СВЦЭМ!$E$33:$E$776,СВЦЭМ!$A$33:$A$776,$A213,СВЦЭМ!$B$33:$B$776,J$191)+'СЕТ СН'!$F$15</f>
        <v>166.8484934</v>
      </c>
      <c r="K213" s="36">
        <f>SUMIFS(СВЦЭМ!$E$33:$E$776,СВЦЭМ!$A$33:$A$776,$A213,СВЦЭМ!$B$33:$B$776,K$191)+'СЕТ СН'!$F$15</f>
        <v>159.45164446999999</v>
      </c>
      <c r="L213" s="36">
        <f>SUMIFS(СВЦЭМ!$E$33:$E$776,СВЦЭМ!$A$33:$A$776,$A213,СВЦЭМ!$B$33:$B$776,L$191)+'СЕТ СН'!$F$15</f>
        <v>152.31341825999999</v>
      </c>
      <c r="M213" s="36">
        <f>SUMIFS(СВЦЭМ!$E$33:$E$776,СВЦЭМ!$A$33:$A$776,$A213,СВЦЭМ!$B$33:$B$776,M$191)+'СЕТ СН'!$F$15</f>
        <v>143.50148948</v>
      </c>
      <c r="N213" s="36">
        <f>SUMIFS(СВЦЭМ!$E$33:$E$776,СВЦЭМ!$A$33:$A$776,$A213,СВЦЭМ!$B$33:$B$776,N$191)+'СЕТ СН'!$F$15</f>
        <v>135.57907971</v>
      </c>
      <c r="O213" s="36">
        <f>SUMIFS(СВЦЭМ!$E$33:$E$776,СВЦЭМ!$A$33:$A$776,$A213,СВЦЭМ!$B$33:$B$776,O$191)+'СЕТ СН'!$F$15</f>
        <v>129.55958881999999</v>
      </c>
      <c r="P213" s="36">
        <f>SUMIFS(СВЦЭМ!$E$33:$E$776,СВЦЭМ!$A$33:$A$776,$A213,СВЦЭМ!$B$33:$B$776,P$191)+'СЕТ СН'!$F$15</f>
        <v>130.27421662</v>
      </c>
      <c r="Q213" s="36">
        <f>SUMIFS(СВЦЭМ!$E$33:$E$776,СВЦЭМ!$A$33:$A$776,$A213,СВЦЭМ!$B$33:$B$776,Q$191)+'СЕТ СН'!$F$15</f>
        <v>131.02836794999999</v>
      </c>
      <c r="R213" s="36">
        <f>SUMIFS(СВЦЭМ!$E$33:$E$776,СВЦЭМ!$A$33:$A$776,$A213,СВЦЭМ!$B$33:$B$776,R$191)+'СЕТ СН'!$F$15</f>
        <v>131.4331119</v>
      </c>
      <c r="S213" s="36">
        <f>SUMIFS(СВЦЭМ!$E$33:$E$776,СВЦЭМ!$A$33:$A$776,$A213,СВЦЭМ!$B$33:$B$776,S$191)+'СЕТ СН'!$F$15</f>
        <v>131.47566663000001</v>
      </c>
      <c r="T213" s="36">
        <f>SUMIFS(СВЦЭМ!$E$33:$E$776,СВЦЭМ!$A$33:$A$776,$A213,СВЦЭМ!$B$33:$B$776,T$191)+'СЕТ СН'!$F$15</f>
        <v>129.21105467999999</v>
      </c>
      <c r="U213" s="36">
        <f>SUMIFS(СВЦЭМ!$E$33:$E$776,СВЦЭМ!$A$33:$A$776,$A213,СВЦЭМ!$B$33:$B$776,U$191)+'СЕТ СН'!$F$15</f>
        <v>128.08986566999999</v>
      </c>
      <c r="V213" s="36">
        <f>SUMIFS(СВЦЭМ!$E$33:$E$776,СВЦЭМ!$A$33:$A$776,$A213,СВЦЭМ!$B$33:$B$776,V$191)+'СЕТ СН'!$F$15</f>
        <v>126.89290278999999</v>
      </c>
      <c r="W213" s="36">
        <f>SUMIFS(СВЦЭМ!$E$33:$E$776,СВЦЭМ!$A$33:$A$776,$A213,СВЦЭМ!$B$33:$B$776,W$191)+'СЕТ СН'!$F$15</f>
        <v>127.63062936999999</v>
      </c>
      <c r="X213" s="36">
        <f>SUMIFS(СВЦЭМ!$E$33:$E$776,СВЦЭМ!$A$33:$A$776,$A213,СВЦЭМ!$B$33:$B$776,X$191)+'СЕТ СН'!$F$15</f>
        <v>130.90396103</v>
      </c>
      <c r="Y213" s="36">
        <f>SUMIFS(СВЦЭМ!$E$33:$E$776,СВЦЭМ!$A$33:$A$776,$A213,СВЦЭМ!$B$33:$B$776,Y$191)+'СЕТ СН'!$F$15</f>
        <v>152.64579248000001</v>
      </c>
    </row>
    <row r="214" spans="1:25" ht="15.75" x14ac:dyDescent="0.2">
      <c r="A214" s="35">
        <f t="shared" si="5"/>
        <v>44066</v>
      </c>
      <c r="B214" s="36">
        <f>SUMIFS(СВЦЭМ!$E$33:$E$776,СВЦЭМ!$A$33:$A$776,$A214,СВЦЭМ!$B$33:$B$776,B$191)+'СЕТ СН'!$F$15</f>
        <v>163.90891918</v>
      </c>
      <c r="C214" s="36">
        <f>SUMIFS(СВЦЭМ!$E$33:$E$776,СВЦЭМ!$A$33:$A$776,$A214,СВЦЭМ!$B$33:$B$776,C$191)+'СЕТ СН'!$F$15</f>
        <v>168.93408070999999</v>
      </c>
      <c r="D214" s="36">
        <f>SUMIFS(СВЦЭМ!$E$33:$E$776,СВЦЭМ!$A$33:$A$776,$A214,СВЦЭМ!$B$33:$B$776,D$191)+'СЕТ СН'!$F$15</f>
        <v>174.30364438999999</v>
      </c>
      <c r="E214" s="36">
        <f>SUMIFS(СВЦЭМ!$E$33:$E$776,СВЦЭМ!$A$33:$A$776,$A214,СВЦЭМ!$B$33:$B$776,E$191)+'СЕТ СН'!$F$15</f>
        <v>177.60240142000001</v>
      </c>
      <c r="F214" s="36">
        <f>SUMIFS(СВЦЭМ!$E$33:$E$776,СВЦЭМ!$A$33:$A$776,$A214,СВЦЭМ!$B$33:$B$776,F$191)+'СЕТ СН'!$F$15</f>
        <v>178.52134593</v>
      </c>
      <c r="G214" s="36">
        <f>SUMIFS(СВЦЭМ!$E$33:$E$776,СВЦЭМ!$A$33:$A$776,$A214,СВЦЭМ!$B$33:$B$776,G$191)+'СЕТ СН'!$F$15</f>
        <v>178.62937502</v>
      </c>
      <c r="H214" s="36">
        <f>SUMIFS(СВЦЭМ!$E$33:$E$776,СВЦЭМ!$A$33:$A$776,$A214,СВЦЭМ!$B$33:$B$776,H$191)+'СЕТ СН'!$F$15</f>
        <v>175.93733585999999</v>
      </c>
      <c r="I214" s="36">
        <f>SUMIFS(СВЦЭМ!$E$33:$E$776,СВЦЭМ!$A$33:$A$776,$A214,СВЦЭМ!$B$33:$B$776,I$191)+'СЕТ СН'!$F$15</f>
        <v>170.78090148999999</v>
      </c>
      <c r="J214" s="36">
        <f>SUMIFS(СВЦЭМ!$E$33:$E$776,СВЦЭМ!$A$33:$A$776,$A214,СВЦЭМ!$B$33:$B$776,J$191)+'СЕТ СН'!$F$15</f>
        <v>168.43273995000001</v>
      </c>
      <c r="K214" s="36">
        <f>SUMIFS(СВЦЭМ!$E$33:$E$776,СВЦЭМ!$A$33:$A$776,$A214,СВЦЭМ!$B$33:$B$776,K$191)+'СЕТ СН'!$F$15</f>
        <v>163.72378627000001</v>
      </c>
      <c r="L214" s="36">
        <f>SUMIFS(СВЦЭМ!$E$33:$E$776,СВЦЭМ!$A$33:$A$776,$A214,СВЦЭМ!$B$33:$B$776,L$191)+'СЕТ СН'!$F$15</f>
        <v>155.12189495999999</v>
      </c>
      <c r="M214" s="36">
        <f>SUMIFS(СВЦЭМ!$E$33:$E$776,СВЦЭМ!$A$33:$A$776,$A214,СВЦЭМ!$B$33:$B$776,M$191)+'СЕТ СН'!$F$15</f>
        <v>141.81476942</v>
      </c>
      <c r="N214" s="36">
        <f>SUMIFS(СВЦЭМ!$E$33:$E$776,СВЦЭМ!$A$33:$A$776,$A214,СВЦЭМ!$B$33:$B$776,N$191)+'СЕТ СН'!$F$15</f>
        <v>129.82611365</v>
      </c>
      <c r="O214" s="36">
        <f>SUMIFS(СВЦЭМ!$E$33:$E$776,СВЦЭМ!$A$33:$A$776,$A214,СВЦЭМ!$B$33:$B$776,O$191)+'СЕТ СН'!$F$15</f>
        <v>126.01800572</v>
      </c>
      <c r="P214" s="36">
        <f>SUMIFS(СВЦЭМ!$E$33:$E$776,СВЦЭМ!$A$33:$A$776,$A214,СВЦЭМ!$B$33:$B$776,P$191)+'СЕТ СН'!$F$15</f>
        <v>127.44798394</v>
      </c>
      <c r="Q214" s="36">
        <f>SUMIFS(СВЦЭМ!$E$33:$E$776,СВЦЭМ!$A$33:$A$776,$A214,СВЦЭМ!$B$33:$B$776,Q$191)+'СЕТ СН'!$F$15</f>
        <v>127.05688001</v>
      </c>
      <c r="R214" s="36">
        <f>SUMIFS(СВЦЭМ!$E$33:$E$776,СВЦЭМ!$A$33:$A$776,$A214,СВЦЭМ!$B$33:$B$776,R$191)+'СЕТ СН'!$F$15</f>
        <v>126.58511166</v>
      </c>
      <c r="S214" s="36">
        <f>SUMIFS(СВЦЭМ!$E$33:$E$776,СВЦЭМ!$A$33:$A$776,$A214,СВЦЭМ!$B$33:$B$776,S$191)+'СЕТ СН'!$F$15</f>
        <v>127.39985529</v>
      </c>
      <c r="T214" s="36">
        <f>SUMIFS(СВЦЭМ!$E$33:$E$776,СВЦЭМ!$A$33:$A$776,$A214,СВЦЭМ!$B$33:$B$776,T$191)+'СЕТ СН'!$F$15</f>
        <v>127.62874481</v>
      </c>
      <c r="U214" s="36">
        <f>SUMIFS(СВЦЭМ!$E$33:$E$776,СВЦЭМ!$A$33:$A$776,$A214,СВЦЭМ!$B$33:$B$776,U$191)+'СЕТ СН'!$F$15</f>
        <v>124.94442262</v>
      </c>
      <c r="V214" s="36">
        <f>SUMIFS(СВЦЭМ!$E$33:$E$776,СВЦЭМ!$A$33:$A$776,$A214,СВЦЭМ!$B$33:$B$776,V$191)+'СЕТ СН'!$F$15</f>
        <v>123.26941216</v>
      </c>
      <c r="W214" s="36">
        <f>SUMIFS(СВЦЭМ!$E$33:$E$776,СВЦЭМ!$A$33:$A$776,$A214,СВЦЭМ!$B$33:$B$776,W$191)+'СЕТ СН'!$F$15</f>
        <v>123.8746704</v>
      </c>
      <c r="X214" s="36">
        <f>SUMIFS(СВЦЭМ!$E$33:$E$776,СВЦЭМ!$A$33:$A$776,$A214,СВЦЭМ!$B$33:$B$776,X$191)+'СЕТ СН'!$F$15</f>
        <v>130.18170573</v>
      </c>
      <c r="Y214" s="36">
        <f>SUMIFS(СВЦЭМ!$E$33:$E$776,СВЦЭМ!$A$33:$A$776,$A214,СВЦЭМ!$B$33:$B$776,Y$191)+'СЕТ СН'!$F$15</f>
        <v>149.89555192</v>
      </c>
    </row>
    <row r="215" spans="1:25" ht="15.75" x14ac:dyDescent="0.2">
      <c r="A215" s="35">
        <f t="shared" si="5"/>
        <v>44067</v>
      </c>
      <c r="B215" s="36">
        <f>SUMIFS(СВЦЭМ!$E$33:$E$776,СВЦЭМ!$A$33:$A$776,$A215,СВЦЭМ!$B$33:$B$776,B$191)+'СЕТ СН'!$F$15</f>
        <v>156.14269246999999</v>
      </c>
      <c r="C215" s="36">
        <f>SUMIFS(СВЦЭМ!$E$33:$E$776,СВЦЭМ!$A$33:$A$776,$A215,СВЦЭМ!$B$33:$B$776,C$191)+'СЕТ СН'!$F$15</f>
        <v>164.39180834000001</v>
      </c>
      <c r="D215" s="36">
        <f>SUMIFS(СВЦЭМ!$E$33:$E$776,СВЦЭМ!$A$33:$A$776,$A215,СВЦЭМ!$B$33:$B$776,D$191)+'СЕТ СН'!$F$15</f>
        <v>167.71983388000001</v>
      </c>
      <c r="E215" s="36">
        <f>SUMIFS(СВЦЭМ!$E$33:$E$776,СВЦЭМ!$A$33:$A$776,$A215,СВЦЭМ!$B$33:$B$776,E$191)+'СЕТ СН'!$F$15</f>
        <v>169.10539098999999</v>
      </c>
      <c r="F215" s="36">
        <f>SUMIFS(СВЦЭМ!$E$33:$E$776,СВЦЭМ!$A$33:$A$776,$A215,СВЦЭМ!$B$33:$B$776,F$191)+'СЕТ СН'!$F$15</f>
        <v>169.73146039</v>
      </c>
      <c r="G215" s="36">
        <f>SUMIFS(СВЦЭМ!$E$33:$E$776,СВЦЭМ!$A$33:$A$776,$A215,СВЦЭМ!$B$33:$B$776,G$191)+'СЕТ СН'!$F$15</f>
        <v>167.68459669999999</v>
      </c>
      <c r="H215" s="36">
        <f>SUMIFS(СВЦЭМ!$E$33:$E$776,СВЦЭМ!$A$33:$A$776,$A215,СВЦЭМ!$B$33:$B$776,H$191)+'СЕТ СН'!$F$15</f>
        <v>166.24308672999999</v>
      </c>
      <c r="I215" s="36">
        <f>SUMIFS(СВЦЭМ!$E$33:$E$776,СВЦЭМ!$A$33:$A$776,$A215,СВЦЭМ!$B$33:$B$776,I$191)+'СЕТ СН'!$F$15</f>
        <v>181.49021877999999</v>
      </c>
      <c r="J215" s="36">
        <f>SUMIFS(СВЦЭМ!$E$33:$E$776,СВЦЭМ!$A$33:$A$776,$A215,СВЦЭМ!$B$33:$B$776,J$191)+'СЕТ СН'!$F$15</f>
        <v>171.24342325999999</v>
      </c>
      <c r="K215" s="36">
        <f>SUMIFS(СВЦЭМ!$E$33:$E$776,СВЦЭМ!$A$33:$A$776,$A215,СВЦЭМ!$B$33:$B$776,K$191)+'СЕТ СН'!$F$15</f>
        <v>165.88758229000001</v>
      </c>
      <c r="L215" s="36">
        <f>SUMIFS(СВЦЭМ!$E$33:$E$776,СВЦЭМ!$A$33:$A$776,$A215,СВЦЭМ!$B$33:$B$776,L$191)+'СЕТ СН'!$F$15</f>
        <v>160.5866609</v>
      </c>
      <c r="M215" s="36">
        <f>SUMIFS(СВЦЭМ!$E$33:$E$776,СВЦЭМ!$A$33:$A$776,$A215,СВЦЭМ!$B$33:$B$776,M$191)+'СЕТ СН'!$F$15</f>
        <v>149.64595137000001</v>
      </c>
      <c r="N215" s="36">
        <f>SUMIFS(СВЦЭМ!$E$33:$E$776,СВЦЭМ!$A$33:$A$776,$A215,СВЦЭМ!$B$33:$B$776,N$191)+'СЕТ СН'!$F$15</f>
        <v>140.8496629</v>
      </c>
      <c r="O215" s="36">
        <f>SUMIFS(СВЦЭМ!$E$33:$E$776,СВЦЭМ!$A$33:$A$776,$A215,СВЦЭМ!$B$33:$B$776,O$191)+'СЕТ СН'!$F$15</f>
        <v>134.82171023000001</v>
      </c>
      <c r="P215" s="36">
        <f>SUMIFS(СВЦЭМ!$E$33:$E$776,СВЦЭМ!$A$33:$A$776,$A215,СВЦЭМ!$B$33:$B$776,P$191)+'СЕТ СН'!$F$15</f>
        <v>135.99884642000001</v>
      </c>
      <c r="Q215" s="36">
        <f>SUMIFS(СВЦЭМ!$E$33:$E$776,СВЦЭМ!$A$33:$A$776,$A215,СВЦЭМ!$B$33:$B$776,Q$191)+'СЕТ СН'!$F$15</f>
        <v>134.79442594</v>
      </c>
      <c r="R215" s="36">
        <f>SUMIFS(СВЦЭМ!$E$33:$E$776,СВЦЭМ!$A$33:$A$776,$A215,СВЦЭМ!$B$33:$B$776,R$191)+'СЕТ СН'!$F$15</f>
        <v>134.81500219</v>
      </c>
      <c r="S215" s="36">
        <f>SUMIFS(СВЦЭМ!$E$33:$E$776,СВЦЭМ!$A$33:$A$776,$A215,СВЦЭМ!$B$33:$B$776,S$191)+'СЕТ СН'!$F$15</f>
        <v>135.29520890000001</v>
      </c>
      <c r="T215" s="36">
        <f>SUMIFS(СВЦЭМ!$E$33:$E$776,СВЦЭМ!$A$33:$A$776,$A215,СВЦЭМ!$B$33:$B$776,T$191)+'СЕТ СН'!$F$15</f>
        <v>135.88705163</v>
      </c>
      <c r="U215" s="36">
        <f>SUMIFS(СВЦЭМ!$E$33:$E$776,СВЦЭМ!$A$33:$A$776,$A215,СВЦЭМ!$B$33:$B$776,U$191)+'СЕТ СН'!$F$15</f>
        <v>135.95907557999999</v>
      </c>
      <c r="V215" s="36">
        <f>SUMIFS(СВЦЭМ!$E$33:$E$776,СВЦЭМ!$A$33:$A$776,$A215,СВЦЭМ!$B$33:$B$776,V$191)+'СЕТ СН'!$F$15</f>
        <v>134.39840189</v>
      </c>
      <c r="W215" s="36">
        <f>SUMIFS(СВЦЭМ!$E$33:$E$776,СВЦЭМ!$A$33:$A$776,$A215,СВЦЭМ!$B$33:$B$776,W$191)+'СЕТ СН'!$F$15</f>
        <v>132.75863817000001</v>
      </c>
      <c r="X215" s="36">
        <f>SUMIFS(СВЦЭМ!$E$33:$E$776,СВЦЭМ!$A$33:$A$776,$A215,СВЦЭМ!$B$33:$B$776,X$191)+'СЕТ СН'!$F$15</f>
        <v>138.89444635999999</v>
      </c>
      <c r="Y215" s="36">
        <f>SUMIFS(СВЦЭМ!$E$33:$E$776,СВЦЭМ!$A$33:$A$776,$A215,СВЦЭМ!$B$33:$B$776,Y$191)+'СЕТ СН'!$F$15</f>
        <v>161.38239589</v>
      </c>
    </row>
    <row r="216" spans="1:25" ht="15.75" x14ac:dyDescent="0.2">
      <c r="A216" s="35">
        <f t="shared" si="5"/>
        <v>44068</v>
      </c>
      <c r="B216" s="36">
        <f>SUMIFS(СВЦЭМ!$E$33:$E$776,СВЦЭМ!$A$33:$A$776,$A216,СВЦЭМ!$B$33:$B$776,B$191)+'СЕТ СН'!$F$15</f>
        <v>157.83189701000001</v>
      </c>
      <c r="C216" s="36">
        <f>SUMIFS(СВЦЭМ!$E$33:$E$776,СВЦЭМ!$A$33:$A$776,$A216,СВЦЭМ!$B$33:$B$776,C$191)+'СЕТ СН'!$F$15</f>
        <v>165.03080793999999</v>
      </c>
      <c r="D216" s="36">
        <f>SUMIFS(СВЦЭМ!$E$33:$E$776,СВЦЭМ!$A$33:$A$776,$A216,СВЦЭМ!$B$33:$B$776,D$191)+'СЕТ СН'!$F$15</f>
        <v>169.34276607000001</v>
      </c>
      <c r="E216" s="36">
        <f>SUMIFS(СВЦЭМ!$E$33:$E$776,СВЦЭМ!$A$33:$A$776,$A216,СВЦЭМ!$B$33:$B$776,E$191)+'СЕТ СН'!$F$15</f>
        <v>170.25235749999999</v>
      </c>
      <c r="F216" s="36">
        <f>SUMIFS(СВЦЭМ!$E$33:$E$776,СВЦЭМ!$A$33:$A$776,$A216,СВЦЭМ!$B$33:$B$776,F$191)+'СЕТ СН'!$F$15</f>
        <v>171.06028377999999</v>
      </c>
      <c r="G216" s="36">
        <f>SUMIFS(СВЦЭМ!$E$33:$E$776,СВЦЭМ!$A$33:$A$776,$A216,СВЦЭМ!$B$33:$B$776,G$191)+'СЕТ СН'!$F$15</f>
        <v>169.2642065</v>
      </c>
      <c r="H216" s="36">
        <f>SUMIFS(СВЦЭМ!$E$33:$E$776,СВЦЭМ!$A$33:$A$776,$A216,СВЦЭМ!$B$33:$B$776,H$191)+'СЕТ СН'!$F$15</f>
        <v>172.14446053</v>
      </c>
      <c r="I216" s="36">
        <f>SUMIFS(СВЦЭМ!$E$33:$E$776,СВЦЭМ!$A$33:$A$776,$A216,СВЦЭМ!$B$33:$B$776,I$191)+'СЕТ СН'!$F$15</f>
        <v>178.51103087000001</v>
      </c>
      <c r="J216" s="36">
        <f>SUMIFS(СВЦЭМ!$E$33:$E$776,СВЦЭМ!$A$33:$A$776,$A216,СВЦЭМ!$B$33:$B$776,J$191)+'СЕТ СН'!$F$15</f>
        <v>175.45602638</v>
      </c>
      <c r="K216" s="36">
        <f>SUMIFS(СВЦЭМ!$E$33:$E$776,СВЦЭМ!$A$33:$A$776,$A216,СВЦЭМ!$B$33:$B$776,K$191)+'СЕТ СН'!$F$15</f>
        <v>167.96473717000001</v>
      </c>
      <c r="L216" s="36">
        <f>SUMIFS(СВЦЭМ!$E$33:$E$776,СВЦЭМ!$A$33:$A$776,$A216,СВЦЭМ!$B$33:$B$776,L$191)+'СЕТ СН'!$F$15</f>
        <v>163.75319476000001</v>
      </c>
      <c r="M216" s="36">
        <f>SUMIFS(СВЦЭМ!$E$33:$E$776,СВЦЭМ!$A$33:$A$776,$A216,СВЦЭМ!$B$33:$B$776,M$191)+'СЕТ СН'!$F$15</f>
        <v>149.55899736000001</v>
      </c>
      <c r="N216" s="36">
        <f>SUMIFS(СВЦЭМ!$E$33:$E$776,СВЦЭМ!$A$33:$A$776,$A216,СВЦЭМ!$B$33:$B$776,N$191)+'СЕТ СН'!$F$15</f>
        <v>139.36454329</v>
      </c>
      <c r="O216" s="36">
        <f>SUMIFS(СВЦЭМ!$E$33:$E$776,СВЦЭМ!$A$33:$A$776,$A216,СВЦЭМ!$B$33:$B$776,O$191)+'СЕТ СН'!$F$15</f>
        <v>133.99288962</v>
      </c>
      <c r="P216" s="36">
        <f>SUMIFS(СВЦЭМ!$E$33:$E$776,СВЦЭМ!$A$33:$A$776,$A216,СВЦЭМ!$B$33:$B$776,P$191)+'СЕТ СН'!$F$15</f>
        <v>135.72437095999999</v>
      </c>
      <c r="Q216" s="36">
        <f>SUMIFS(СВЦЭМ!$E$33:$E$776,СВЦЭМ!$A$33:$A$776,$A216,СВЦЭМ!$B$33:$B$776,Q$191)+'СЕТ СН'!$F$15</f>
        <v>135.08462660000001</v>
      </c>
      <c r="R216" s="36">
        <f>SUMIFS(СВЦЭМ!$E$33:$E$776,СВЦЭМ!$A$33:$A$776,$A216,СВЦЭМ!$B$33:$B$776,R$191)+'СЕТ СН'!$F$15</f>
        <v>134.40174037</v>
      </c>
      <c r="S216" s="36">
        <f>SUMIFS(СВЦЭМ!$E$33:$E$776,СВЦЭМ!$A$33:$A$776,$A216,СВЦЭМ!$B$33:$B$776,S$191)+'СЕТ СН'!$F$15</f>
        <v>135.09476436</v>
      </c>
      <c r="T216" s="36">
        <f>SUMIFS(СВЦЭМ!$E$33:$E$776,СВЦЭМ!$A$33:$A$776,$A216,СВЦЭМ!$B$33:$B$776,T$191)+'СЕТ СН'!$F$15</f>
        <v>135.18916161999999</v>
      </c>
      <c r="U216" s="36">
        <f>SUMIFS(СВЦЭМ!$E$33:$E$776,СВЦЭМ!$A$33:$A$776,$A216,СВЦЭМ!$B$33:$B$776,U$191)+'СЕТ СН'!$F$15</f>
        <v>134.13460022999999</v>
      </c>
      <c r="V216" s="36">
        <f>SUMIFS(СВЦЭМ!$E$33:$E$776,СВЦЭМ!$A$33:$A$776,$A216,СВЦЭМ!$B$33:$B$776,V$191)+'СЕТ СН'!$F$15</f>
        <v>129.89834393999999</v>
      </c>
      <c r="W216" s="36">
        <f>SUMIFS(СВЦЭМ!$E$33:$E$776,СВЦЭМ!$A$33:$A$776,$A216,СВЦЭМ!$B$33:$B$776,W$191)+'СЕТ СН'!$F$15</f>
        <v>125.88161144</v>
      </c>
      <c r="X216" s="36">
        <f>SUMIFS(СВЦЭМ!$E$33:$E$776,СВЦЭМ!$A$33:$A$776,$A216,СВЦЭМ!$B$33:$B$776,X$191)+'СЕТ СН'!$F$15</f>
        <v>130.70242557</v>
      </c>
      <c r="Y216" s="36">
        <f>SUMIFS(СВЦЭМ!$E$33:$E$776,СВЦЭМ!$A$33:$A$776,$A216,СВЦЭМ!$B$33:$B$776,Y$191)+'СЕТ СН'!$F$15</f>
        <v>151.56060133</v>
      </c>
    </row>
    <row r="217" spans="1:25" ht="15.75" x14ac:dyDescent="0.2">
      <c r="A217" s="35">
        <f t="shared" si="5"/>
        <v>44069</v>
      </c>
      <c r="B217" s="36">
        <f>SUMIFS(СВЦЭМ!$E$33:$E$776,СВЦЭМ!$A$33:$A$776,$A217,СВЦЭМ!$B$33:$B$776,B$191)+'СЕТ СН'!$F$15</f>
        <v>159.85705164999999</v>
      </c>
      <c r="C217" s="36">
        <f>SUMIFS(СВЦЭМ!$E$33:$E$776,СВЦЭМ!$A$33:$A$776,$A217,СВЦЭМ!$B$33:$B$776,C$191)+'СЕТ СН'!$F$15</f>
        <v>167.36610020000001</v>
      </c>
      <c r="D217" s="36">
        <f>SUMIFS(СВЦЭМ!$E$33:$E$776,СВЦЭМ!$A$33:$A$776,$A217,СВЦЭМ!$B$33:$B$776,D$191)+'СЕТ СН'!$F$15</f>
        <v>171.28511068</v>
      </c>
      <c r="E217" s="36">
        <f>SUMIFS(СВЦЭМ!$E$33:$E$776,СВЦЭМ!$A$33:$A$776,$A217,СВЦЭМ!$B$33:$B$776,E$191)+'СЕТ СН'!$F$15</f>
        <v>172.61820053</v>
      </c>
      <c r="F217" s="36">
        <f>SUMIFS(СВЦЭМ!$E$33:$E$776,СВЦЭМ!$A$33:$A$776,$A217,СВЦЭМ!$B$33:$B$776,F$191)+'СЕТ СН'!$F$15</f>
        <v>172.21098846000001</v>
      </c>
      <c r="G217" s="36">
        <f>SUMIFS(СВЦЭМ!$E$33:$E$776,СВЦЭМ!$A$33:$A$776,$A217,СВЦЭМ!$B$33:$B$776,G$191)+'СЕТ СН'!$F$15</f>
        <v>171.96455399000001</v>
      </c>
      <c r="H217" s="36">
        <f>SUMIFS(СВЦЭМ!$E$33:$E$776,СВЦЭМ!$A$33:$A$776,$A217,СВЦЭМ!$B$33:$B$776,H$191)+'СЕТ СН'!$F$15</f>
        <v>173.01235982</v>
      </c>
      <c r="I217" s="36">
        <f>SUMIFS(СВЦЭМ!$E$33:$E$776,СВЦЭМ!$A$33:$A$776,$A217,СВЦЭМ!$B$33:$B$776,I$191)+'СЕТ СН'!$F$15</f>
        <v>178.16481453</v>
      </c>
      <c r="J217" s="36">
        <f>SUMIFS(СВЦЭМ!$E$33:$E$776,СВЦЭМ!$A$33:$A$776,$A217,СВЦЭМ!$B$33:$B$776,J$191)+'СЕТ СН'!$F$15</f>
        <v>173.53660740999999</v>
      </c>
      <c r="K217" s="36">
        <f>SUMIFS(СВЦЭМ!$E$33:$E$776,СВЦЭМ!$A$33:$A$776,$A217,СВЦЭМ!$B$33:$B$776,K$191)+'СЕТ СН'!$F$15</f>
        <v>156.43133972000001</v>
      </c>
      <c r="L217" s="36">
        <f>SUMIFS(СВЦЭМ!$E$33:$E$776,СВЦЭМ!$A$33:$A$776,$A217,СВЦЭМ!$B$33:$B$776,L$191)+'СЕТ СН'!$F$15</f>
        <v>152.38827287999999</v>
      </c>
      <c r="M217" s="36">
        <f>SUMIFS(СВЦЭМ!$E$33:$E$776,СВЦЭМ!$A$33:$A$776,$A217,СВЦЭМ!$B$33:$B$776,M$191)+'СЕТ СН'!$F$15</f>
        <v>139.45451086</v>
      </c>
      <c r="N217" s="36">
        <f>SUMIFS(СВЦЭМ!$E$33:$E$776,СВЦЭМ!$A$33:$A$776,$A217,СВЦЭМ!$B$33:$B$776,N$191)+'СЕТ СН'!$F$15</f>
        <v>129.59327637000001</v>
      </c>
      <c r="O217" s="36">
        <f>SUMIFS(СВЦЭМ!$E$33:$E$776,СВЦЭМ!$A$33:$A$776,$A217,СВЦЭМ!$B$33:$B$776,O$191)+'СЕТ СН'!$F$15</f>
        <v>124.66372742999999</v>
      </c>
      <c r="P217" s="36">
        <f>SUMIFS(СВЦЭМ!$E$33:$E$776,СВЦЭМ!$A$33:$A$776,$A217,СВЦЭМ!$B$33:$B$776,P$191)+'СЕТ СН'!$F$15</f>
        <v>124.65052085000001</v>
      </c>
      <c r="Q217" s="36">
        <f>SUMIFS(СВЦЭМ!$E$33:$E$776,СВЦЭМ!$A$33:$A$776,$A217,СВЦЭМ!$B$33:$B$776,Q$191)+'СЕТ СН'!$F$15</f>
        <v>123.91256524000001</v>
      </c>
      <c r="R217" s="36">
        <f>SUMIFS(СВЦЭМ!$E$33:$E$776,СВЦЭМ!$A$33:$A$776,$A217,СВЦЭМ!$B$33:$B$776,R$191)+'СЕТ СН'!$F$15</f>
        <v>125.02200661000001</v>
      </c>
      <c r="S217" s="36">
        <f>SUMIFS(СВЦЭМ!$E$33:$E$776,СВЦЭМ!$A$33:$A$776,$A217,СВЦЭМ!$B$33:$B$776,S$191)+'СЕТ СН'!$F$15</f>
        <v>125.67572924</v>
      </c>
      <c r="T217" s="36">
        <f>SUMIFS(СВЦЭМ!$E$33:$E$776,СВЦЭМ!$A$33:$A$776,$A217,СВЦЭМ!$B$33:$B$776,T$191)+'СЕТ СН'!$F$15</f>
        <v>124.03969993</v>
      </c>
      <c r="U217" s="36">
        <f>SUMIFS(СВЦЭМ!$E$33:$E$776,СВЦЭМ!$A$33:$A$776,$A217,СВЦЭМ!$B$33:$B$776,U$191)+'СЕТ СН'!$F$15</f>
        <v>124.72982837000001</v>
      </c>
      <c r="V217" s="36">
        <f>SUMIFS(СВЦЭМ!$E$33:$E$776,СВЦЭМ!$A$33:$A$776,$A217,СВЦЭМ!$B$33:$B$776,V$191)+'СЕТ СН'!$F$15</f>
        <v>126.20179016</v>
      </c>
      <c r="W217" s="36">
        <f>SUMIFS(СВЦЭМ!$E$33:$E$776,СВЦЭМ!$A$33:$A$776,$A217,СВЦЭМ!$B$33:$B$776,W$191)+'СЕТ СН'!$F$15</f>
        <v>127.60422119</v>
      </c>
      <c r="X217" s="36">
        <f>SUMIFS(СВЦЭМ!$E$33:$E$776,СВЦЭМ!$A$33:$A$776,$A217,СВЦЭМ!$B$33:$B$776,X$191)+'СЕТ СН'!$F$15</f>
        <v>132.07659577999999</v>
      </c>
      <c r="Y217" s="36">
        <f>SUMIFS(СВЦЭМ!$E$33:$E$776,СВЦЭМ!$A$33:$A$776,$A217,СВЦЭМ!$B$33:$B$776,Y$191)+'СЕТ СН'!$F$15</f>
        <v>151.78593584000001</v>
      </c>
    </row>
    <row r="218" spans="1:25" ht="15.75" x14ac:dyDescent="0.2">
      <c r="A218" s="35">
        <f t="shared" si="5"/>
        <v>44070</v>
      </c>
      <c r="B218" s="36">
        <f>SUMIFS(СВЦЭМ!$E$33:$E$776,СВЦЭМ!$A$33:$A$776,$A218,СВЦЭМ!$B$33:$B$776,B$191)+'СЕТ СН'!$F$15</f>
        <v>137.94845287999999</v>
      </c>
      <c r="C218" s="36">
        <f>SUMIFS(СВЦЭМ!$E$33:$E$776,СВЦЭМ!$A$33:$A$776,$A218,СВЦЭМ!$B$33:$B$776,C$191)+'СЕТ СН'!$F$15</f>
        <v>159.38621361</v>
      </c>
      <c r="D218" s="36">
        <f>SUMIFS(СВЦЭМ!$E$33:$E$776,СВЦЭМ!$A$33:$A$776,$A218,СВЦЭМ!$B$33:$B$776,D$191)+'СЕТ СН'!$F$15</f>
        <v>179.188672</v>
      </c>
      <c r="E218" s="36">
        <f>SUMIFS(СВЦЭМ!$E$33:$E$776,СВЦЭМ!$A$33:$A$776,$A218,СВЦЭМ!$B$33:$B$776,E$191)+'СЕТ СН'!$F$15</f>
        <v>183.14935217999999</v>
      </c>
      <c r="F218" s="36">
        <f>SUMIFS(СВЦЭМ!$E$33:$E$776,СВЦЭМ!$A$33:$A$776,$A218,СВЦЭМ!$B$33:$B$776,F$191)+'СЕТ СН'!$F$15</f>
        <v>184.64338551</v>
      </c>
      <c r="G218" s="36">
        <f>SUMIFS(СВЦЭМ!$E$33:$E$776,СВЦЭМ!$A$33:$A$776,$A218,СВЦЭМ!$B$33:$B$776,G$191)+'СЕТ СН'!$F$15</f>
        <v>183.11694603999999</v>
      </c>
      <c r="H218" s="36">
        <f>SUMIFS(СВЦЭМ!$E$33:$E$776,СВЦЭМ!$A$33:$A$776,$A218,СВЦЭМ!$B$33:$B$776,H$191)+'СЕТ СН'!$F$15</f>
        <v>174.36798186999999</v>
      </c>
      <c r="I218" s="36">
        <f>SUMIFS(СВЦЭМ!$E$33:$E$776,СВЦЭМ!$A$33:$A$776,$A218,СВЦЭМ!$B$33:$B$776,I$191)+'СЕТ СН'!$F$15</f>
        <v>157.58372627</v>
      </c>
      <c r="J218" s="36">
        <f>SUMIFS(СВЦЭМ!$E$33:$E$776,СВЦЭМ!$A$33:$A$776,$A218,СВЦЭМ!$B$33:$B$776,J$191)+'СЕТ СН'!$F$15</f>
        <v>147.59434350000001</v>
      </c>
      <c r="K218" s="36">
        <f>SUMIFS(СВЦЭМ!$E$33:$E$776,СВЦЭМ!$A$33:$A$776,$A218,СВЦЭМ!$B$33:$B$776,K$191)+'СЕТ СН'!$F$15</f>
        <v>141.20711079</v>
      </c>
      <c r="L218" s="36">
        <f>SUMIFS(СВЦЭМ!$E$33:$E$776,СВЦЭМ!$A$33:$A$776,$A218,СВЦЭМ!$B$33:$B$776,L$191)+'СЕТ СН'!$F$15</f>
        <v>140.79302817999999</v>
      </c>
      <c r="M218" s="36">
        <f>SUMIFS(СВЦЭМ!$E$33:$E$776,СВЦЭМ!$A$33:$A$776,$A218,СВЦЭМ!$B$33:$B$776,M$191)+'СЕТ СН'!$F$15</f>
        <v>141.53576140000001</v>
      </c>
      <c r="N218" s="36">
        <f>SUMIFS(СВЦЭМ!$E$33:$E$776,СВЦЭМ!$A$33:$A$776,$A218,СВЦЭМ!$B$33:$B$776,N$191)+'СЕТ СН'!$F$15</f>
        <v>139.83271259</v>
      </c>
      <c r="O218" s="36">
        <f>SUMIFS(СВЦЭМ!$E$33:$E$776,СВЦЭМ!$A$33:$A$776,$A218,СВЦЭМ!$B$33:$B$776,O$191)+'СЕТ СН'!$F$15</f>
        <v>139.51434406999999</v>
      </c>
      <c r="P218" s="36">
        <f>SUMIFS(СВЦЭМ!$E$33:$E$776,СВЦЭМ!$A$33:$A$776,$A218,СВЦЭМ!$B$33:$B$776,P$191)+'СЕТ СН'!$F$15</f>
        <v>141.10830831999999</v>
      </c>
      <c r="Q218" s="36">
        <f>SUMIFS(СВЦЭМ!$E$33:$E$776,СВЦЭМ!$A$33:$A$776,$A218,СВЦЭМ!$B$33:$B$776,Q$191)+'СЕТ СН'!$F$15</f>
        <v>141.23342491</v>
      </c>
      <c r="R218" s="36">
        <f>SUMIFS(СВЦЭМ!$E$33:$E$776,СВЦЭМ!$A$33:$A$776,$A218,СВЦЭМ!$B$33:$B$776,R$191)+'СЕТ СН'!$F$15</f>
        <v>139.53289387999999</v>
      </c>
      <c r="S218" s="36">
        <f>SUMIFS(СВЦЭМ!$E$33:$E$776,СВЦЭМ!$A$33:$A$776,$A218,СВЦЭМ!$B$33:$B$776,S$191)+'СЕТ СН'!$F$15</f>
        <v>139.77040124999999</v>
      </c>
      <c r="T218" s="36">
        <f>SUMIFS(СВЦЭМ!$E$33:$E$776,СВЦЭМ!$A$33:$A$776,$A218,СВЦЭМ!$B$33:$B$776,T$191)+'СЕТ СН'!$F$15</f>
        <v>138.66995301</v>
      </c>
      <c r="U218" s="36">
        <f>SUMIFS(СВЦЭМ!$E$33:$E$776,СВЦЭМ!$A$33:$A$776,$A218,СВЦЭМ!$B$33:$B$776,U$191)+'СЕТ СН'!$F$15</f>
        <v>139.81951611</v>
      </c>
      <c r="V218" s="36">
        <f>SUMIFS(СВЦЭМ!$E$33:$E$776,СВЦЭМ!$A$33:$A$776,$A218,СВЦЭМ!$B$33:$B$776,V$191)+'СЕТ СН'!$F$15</f>
        <v>142.57950801000001</v>
      </c>
      <c r="W218" s="36">
        <f>SUMIFS(СВЦЭМ!$E$33:$E$776,СВЦЭМ!$A$33:$A$776,$A218,СВЦЭМ!$B$33:$B$776,W$191)+'СЕТ СН'!$F$15</f>
        <v>142.50116575999999</v>
      </c>
      <c r="X218" s="36">
        <f>SUMIFS(СВЦЭМ!$E$33:$E$776,СВЦЭМ!$A$33:$A$776,$A218,СВЦЭМ!$B$33:$B$776,X$191)+'СЕТ СН'!$F$15</f>
        <v>136.92673055</v>
      </c>
      <c r="Y218" s="36">
        <f>SUMIFS(СВЦЭМ!$E$33:$E$776,СВЦЭМ!$A$33:$A$776,$A218,СВЦЭМ!$B$33:$B$776,Y$191)+'СЕТ СН'!$F$15</f>
        <v>143.47230103000001</v>
      </c>
    </row>
    <row r="219" spans="1:25" ht="15.75" x14ac:dyDescent="0.2">
      <c r="A219" s="35">
        <f t="shared" si="5"/>
        <v>44071</v>
      </c>
      <c r="B219" s="36">
        <f>SUMIFS(СВЦЭМ!$E$33:$E$776,СВЦЭМ!$A$33:$A$776,$A219,СВЦЭМ!$B$33:$B$776,B$191)+'СЕТ СН'!$F$15</f>
        <v>169.60399169999999</v>
      </c>
      <c r="C219" s="36">
        <f>SUMIFS(СВЦЭМ!$E$33:$E$776,СВЦЭМ!$A$33:$A$776,$A219,СВЦЭМ!$B$33:$B$776,C$191)+'СЕТ СН'!$F$15</f>
        <v>173.52690576000001</v>
      </c>
      <c r="D219" s="36">
        <f>SUMIFS(СВЦЭМ!$E$33:$E$776,СВЦЭМ!$A$33:$A$776,$A219,СВЦЭМ!$B$33:$B$776,D$191)+'СЕТ СН'!$F$15</f>
        <v>180.01696344000001</v>
      </c>
      <c r="E219" s="36">
        <f>SUMIFS(СВЦЭМ!$E$33:$E$776,СВЦЭМ!$A$33:$A$776,$A219,СВЦЭМ!$B$33:$B$776,E$191)+'СЕТ СН'!$F$15</f>
        <v>182.76088730999999</v>
      </c>
      <c r="F219" s="36">
        <f>SUMIFS(СВЦЭМ!$E$33:$E$776,СВЦЭМ!$A$33:$A$776,$A219,СВЦЭМ!$B$33:$B$776,F$191)+'СЕТ СН'!$F$15</f>
        <v>184.92951049000001</v>
      </c>
      <c r="G219" s="36">
        <f>SUMIFS(СВЦЭМ!$E$33:$E$776,СВЦЭМ!$A$33:$A$776,$A219,СВЦЭМ!$B$33:$B$776,G$191)+'СЕТ СН'!$F$15</f>
        <v>180.63320454000001</v>
      </c>
      <c r="H219" s="36">
        <f>SUMIFS(СВЦЭМ!$E$33:$E$776,СВЦЭМ!$A$33:$A$776,$A219,СВЦЭМ!$B$33:$B$776,H$191)+'СЕТ СН'!$F$15</f>
        <v>173.18511197999999</v>
      </c>
      <c r="I219" s="36">
        <f>SUMIFS(СВЦЭМ!$E$33:$E$776,СВЦЭМ!$A$33:$A$776,$A219,СВЦЭМ!$B$33:$B$776,I$191)+'СЕТ СН'!$F$15</f>
        <v>161.31210315999999</v>
      </c>
      <c r="J219" s="36">
        <f>SUMIFS(СВЦЭМ!$E$33:$E$776,СВЦЭМ!$A$33:$A$776,$A219,СВЦЭМ!$B$33:$B$776,J$191)+'СЕТ СН'!$F$15</f>
        <v>148.33431615000001</v>
      </c>
      <c r="K219" s="36">
        <f>SUMIFS(СВЦЭМ!$E$33:$E$776,СВЦЭМ!$A$33:$A$776,$A219,СВЦЭМ!$B$33:$B$776,K$191)+'СЕТ СН'!$F$15</f>
        <v>142.44180996</v>
      </c>
      <c r="L219" s="36">
        <f>SUMIFS(СВЦЭМ!$E$33:$E$776,СВЦЭМ!$A$33:$A$776,$A219,СВЦЭМ!$B$33:$B$776,L$191)+'СЕТ СН'!$F$15</f>
        <v>140.89722222</v>
      </c>
      <c r="M219" s="36">
        <f>SUMIFS(СВЦЭМ!$E$33:$E$776,СВЦЭМ!$A$33:$A$776,$A219,СВЦЭМ!$B$33:$B$776,M$191)+'СЕТ СН'!$F$15</f>
        <v>141.60061906999999</v>
      </c>
      <c r="N219" s="36">
        <f>SUMIFS(СВЦЭМ!$E$33:$E$776,СВЦЭМ!$A$33:$A$776,$A219,СВЦЭМ!$B$33:$B$776,N$191)+'СЕТ СН'!$F$15</f>
        <v>141.72162901999999</v>
      </c>
      <c r="O219" s="36">
        <f>SUMIFS(СВЦЭМ!$E$33:$E$776,СВЦЭМ!$A$33:$A$776,$A219,СВЦЭМ!$B$33:$B$776,O$191)+'СЕТ СН'!$F$15</f>
        <v>140.55375237000001</v>
      </c>
      <c r="P219" s="36">
        <f>SUMIFS(СВЦЭМ!$E$33:$E$776,СВЦЭМ!$A$33:$A$776,$A219,СВЦЭМ!$B$33:$B$776,P$191)+'СЕТ СН'!$F$15</f>
        <v>140.91992651000001</v>
      </c>
      <c r="Q219" s="36">
        <f>SUMIFS(СВЦЭМ!$E$33:$E$776,СВЦЭМ!$A$33:$A$776,$A219,СВЦЭМ!$B$33:$B$776,Q$191)+'СЕТ СН'!$F$15</f>
        <v>143.59997709999999</v>
      </c>
      <c r="R219" s="36">
        <f>SUMIFS(СВЦЭМ!$E$33:$E$776,СВЦЭМ!$A$33:$A$776,$A219,СВЦЭМ!$B$33:$B$776,R$191)+'СЕТ СН'!$F$15</f>
        <v>142.84456513999999</v>
      </c>
      <c r="S219" s="36">
        <f>SUMIFS(СВЦЭМ!$E$33:$E$776,СВЦЭМ!$A$33:$A$776,$A219,СВЦЭМ!$B$33:$B$776,S$191)+'СЕТ СН'!$F$15</f>
        <v>143.34505407</v>
      </c>
      <c r="T219" s="36">
        <f>SUMIFS(СВЦЭМ!$E$33:$E$776,СВЦЭМ!$A$33:$A$776,$A219,СВЦЭМ!$B$33:$B$776,T$191)+'СЕТ СН'!$F$15</f>
        <v>142.48674292000001</v>
      </c>
      <c r="U219" s="36">
        <f>SUMIFS(СВЦЭМ!$E$33:$E$776,СВЦЭМ!$A$33:$A$776,$A219,СВЦЭМ!$B$33:$B$776,U$191)+'СЕТ СН'!$F$15</f>
        <v>141.08698795999999</v>
      </c>
      <c r="V219" s="36">
        <f>SUMIFS(СВЦЭМ!$E$33:$E$776,СВЦЭМ!$A$33:$A$776,$A219,СВЦЭМ!$B$33:$B$776,V$191)+'СЕТ СН'!$F$15</f>
        <v>136.00869931</v>
      </c>
      <c r="W219" s="36">
        <f>SUMIFS(СВЦЭМ!$E$33:$E$776,СВЦЭМ!$A$33:$A$776,$A219,СВЦЭМ!$B$33:$B$776,W$191)+'СЕТ СН'!$F$15</f>
        <v>135.67170702999999</v>
      </c>
      <c r="X219" s="36">
        <f>SUMIFS(СВЦЭМ!$E$33:$E$776,СВЦЭМ!$A$33:$A$776,$A219,СВЦЭМ!$B$33:$B$776,X$191)+'СЕТ СН'!$F$15</f>
        <v>146.18569173</v>
      </c>
      <c r="Y219" s="36">
        <f>SUMIFS(СВЦЭМ!$E$33:$E$776,СВЦЭМ!$A$33:$A$776,$A219,СВЦЭМ!$B$33:$B$776,Y$191)+'СЕТ СН'!$F$15</f>
        <v>156.45407306000001</v>
      </c>
    </row>
    <row r="220" spans="1:25" ht="15.75" x14ac:dyDescent="0.2">
      <c r="A220" s="35">
        <f t="shared" si="5"/>
        <v>44072</v>
      </c>
      <c r="B220" s="36">
        <f>SUMIFS(СВЦЭМ!$E$33:$E$776,СВЦЭМ!$A$33:$A$776,$A220,СВЦЭМ!$B$33:$B$776,B$191)+'СЕТ СН'!$F$15</f>
        <v>169.49210754000001</v>
      </c>
      <c r="C220" s="36">
        <f>SUMIFS(СВЦЭМ!$E$33:$E$776,СВЦЭМ!$A$33:$A$776,$A220,СВЦЭМ!$B$33:$B$776,C$191)+'СЕТ СН'!$F$15</f>
        <v>179.31220124999999</v>
      </c>
      <c r="D220" s="36">
        <f>SUMIFS(СВЦЭМ!$E$33:$E$776,СВЦЭМ!$A$33:$A$776,$A220,СВЦЭМ!$B$33:$B$776,D$191)+'СЕТ СН'!$F$15</f>
        <v>187.18288938000001</v>
      </c>
      <c r="E220" s="36">
        <f>SUMIFS(СВЦЭМ!$E$33:$E$776,СВЦЭМ!$A$33:$A$776,$A220,СВЦЭМ!$B$33:$B$776,E$191)+'СЕТ СН'!$F$15</f>
        <v>190.45868159</v>
      </c>
      <c r="F220" s="36">
        <f>SUMIFS(СВЦЭМ!$E$33:$E$776,СВЦЭМ!$A$33:$A$776,$A220,СВЦЭМ!$B$33:$B$776,F$191)+'СЕТ СН'!$F$15</f>
        <v>192.43363446999999</v>
      </c>
      <c r="G220" s="36">
        <f>SUMIFS(СВЦЭМ!$E$33:$E$776,СВЦЭМ!$A$33:$A$776,$A220,СВЦЭМ!$B$33:$B$776,G$191)+'СЕТ СН'!$F$15</f>
        <v>189.21401273000001</v>
      </c>
      <c r="H220" s="36">
        <f>SUMIFS(СВЦЭМ!$E$33:$E$776,СВЦЭМ!$A$33:$A$776,$A220,СВЦЭМ!$B$33:$B$776,H$191)+'СЕТ СН'!$F$15</f>
        <v>183.65775167000001</v>
      </c>
      <c r="I220" s="36">
        <f>SUMIFS(СВЦЭМ!$E$33:$E$776,СВЦЭМ!$A$33:$A$776,$A220,СВЦЭМ!$B$33:$B$776,I$191)+'СЕТ СН'!$F$15</f>
        <v>174.01381631999999</v>
      </c>
      <c r="J220" s="36">
        <f>SUMIFS(СВЦЭМ!$E$33:$E$776,СВЦЭМ!$A$33:$A$776,$A220,СВЦЭМ!$B$33:$B$776,J$191)+'СЕТ СН'!$F$15</f>
        <v>158.70563091</v>
      </c>
      <c r="K220" s="36">
        <f>SUMIFS(СВЦЭМ!$E$33:$E$776,СВЦЭМ!$A$33:$A$776,$A220,СВЦЭМ!$B$33:$B$776,K$191)+'СЕТ СН'!$F$15</f>
        <v>146.11618578</v>
      </c>
      <c r="L220" s="36">
        <f>SUMIFS(СВЦЭМ!$E$33:$E$776,СВЦЭМ!$A$33:$A$776,$A220,СВЦЭМ!$B$33:$B$776,L$191)+'СЕТ СН'!$F$15</f>
        <v>141.91884789</v>
      </c>
      <c r="M220" s="36">
        <f>SUMIFS(СВЦЭМ!$E$33:$E$776,СВЦЭМ!$A$33:$A$776,$A220,СВЦЭМ!$B$33:$B$776,M$191)+'СЕТ СН'!$F$15</f>
        <v>142.19577075999999</v>
      </c>
      <c r="N220" s="36">
        <f>SUMIFS(СВЦЭМ!$E$33:$E$776,СВЦЭМ!$A$33:$A$776,$A220,СВЦЭМ!$B$33:$B$776,N$191)+'СЕТ СН'!$F$15</f>
        <v>144.26893437999999</v>
      </c>
      <c r="O220" s="36">
        <f>SUMIFS(СВЦЭМ!$E$33:$E$776,СВЦЭМ!$A$33:$A$776,$A220,СВЦЭМ!$B$33:$B$776,O$191)+'СЕТ СН'!$F$15</f>
        <v>143.6929499</v>
      </c>
      <c r="P220" s="36">
        <f>SUMIFS(СВЦЭМ!$E$33:$E$776,СВЦЭМ!$A$33:$A$776,$A220,СВЦЭМ!$B$33:$B$776,P$191)+'СЕТ СН'!$F$15</f>
        <v>144.91528740999999</v>
      </c>
      <c r="Q220" s="36">
        <f>SUMIFS(СВЦЭМ!$E$33:$E$776,СВЦЭМ!$A$33:$A$776,$A220,СВЦЭМ!$B$33:$B$776,Q$191)+'СЕТ СН'!$F$15</f>
        <v>148.03071588</v>
      </c>
      <c r="R220" s="36">
        <f>SUMIFS(СВЦЭМ!$E$33:$E$776,СВЦЭМ!$A$33:$A$776,$A220,СВЦЭМ!$B$33:$B$776,R$191)+'СЕТ СН'!$F$15</f>
        <v>149.98774509</v>
      </c>
      <c r="S220" s="36">
        <f>SUMIFS(СВЦЭМ!$E$33:$E$776,СВЦЭМ!$A$33:$A$776,$A220,СВЦЭМ!$B$33:$B$776,S$191)+'СЕТ СН'!$F$15</f>
        <v>148.07748024</v>
      </c>
      <c r="T220" s="36">
        <f>SUMIFS(СВЦЭМ!$E$33:$E$776,СВЦЭМ!$A$33:$A$776,$A220,СВЦЭМ!$B$33:$B$776,T$191)+'СЕТ СН'!$F$15</f>
        <v>147.7389933</v>
      </c>
      <c r="U220" s="36">
        <f>SUMIFS(СВЦЭМ!$E$33:$E$776,СВЦЭМ!$A$33:$A$776,$A220,СВЦЭМ!$B$33:$B$776,U$191)+'СЕТ СН'!$F$15</f>
        <v>147.73455272000001</v>
      </c>
      <c r="V220" s="36">
        <f>SUMIFS(СВЦЭМ!$E$33:$E$776,СВЦЭМ!$A$33:$A$776,$A220,СВЦЭМ!$B$33:$B$776,V$191)+'СЕТ СН'!$F$15</f>
        <v>143.57141593</v>
      </c>
      <c r="W220" s="36">
        <f>SUMIFS(СВЦЭМ!$E$33:$E$776,СВЦЭМ!$A$33:$A$776,$A220,СВЦЭМ!$B$33:$B$776,W$191)+'СЕТ СН'!$F$15</f>
        <v>141.29278493000001</v>
      </c>
      <c r="X220" s="36">
        <f>SUMIFS(СВЦЭМ!$E$33:$E$776,СВЦЭМ!$A$33:$A$776,$A220,СВЦЭМ!$B$33:$B$776,X$191)+'СЕТ СН'!$F$15</f>
        <v>150.17658800000001</v>
      </c>
      <c r="Y220" s="36">
        <f>SUMIFS(СВЦЭМ!$E$33:$E$776,СВЦЭМ!$A$33:$A$776,$A220,СВЦЭМ!$B$33:$B$776,Y$191)+'СЕТ СН'!$F$15</f>
        <v>158.62096048000001</v>
      </c>
    </row>
    <row r="221" spans="1:25" ht="15.75" x14ac:dyDescent="0.2">
      <c r="A221" s="35">
        <f t="shared" si="5"/>
        <v>44073</v>
      </c>
      <c r="B221" s="36">
        <f>SUMIFS(СВЦЭМ!$E$33:$E$776,СВЦЭМ!$A$33:$A$776,$A221,СВЦЭМ!$B$33:$B$776,B$191)+'СЕТ СН'!$F$15</f>
        <v>165.31070722000001</v>
      </c>
      <c r="C221" s="36">
        <f>SUMIFS(СВЦЭМ!$E$33:$E$776,СВЦЭМ!$A$33:$A$776,$A221,СВЦЭМ!$B$33:$B$776,C$191)+'СЕТ СН'!$F$15</f>
        <v>177.49330434999999</v>
      </c>
      <c r="D221" s="36">
        <f>SUMIFS(СВЦЭМ!$E$33:$E$776,СВЦЭМ!$A$33:$A$776,$A221,СВЦЭМ!$B$33:$B$776,D$191)+'СЕТ СН'!$F$15</f>
        <v>186.67555630999999</v>
      </c>
      <c r="E221" s="36">
        <f>SUMIFS(СВЦЭМ!$E$33:$E$776,СВЦЭМ!$A$33:$A$776,$A221,СВЦЭМ!$B$33:$B$776,E$191)+'СЕТ СН'!$F$15</f>
        <v>186.84777763</v>
      </c>
      <c r="F221" s="36">
        <f>SUMIFS(СВЦЭМ!$E$33:$E$776,СВЦЭМ!$A$33:$A$776,$A221,СВЦЭМ!$B$33:$B$776,F$191)+'СЕТ СН'!$F$15</f>
        <v>186.92229001999999</v>
      </c>
      <c r="G221" s="36">
        <f>SUMIFS(СВЦЭМ!$E$33:$E$776,СВЦЭМ!$A$33:$A$776,$A221,СВЦЭМ!$B$33:$B$776,G$191)+'СЕТ СН'!$F$15</f>
        <v>184.81334950999999</v>
      </c>
      <c r="H221" s="36">
        <f>SUMIFS(СВЦЭМ!$E$33:$E$776,СВЦЭМ!$A$33:$A$776,$A221,СВЦЭМ!$B$33:$B$776,H$191)+'СЕТ СН'!$F$15</f>
        <v>183.12501803000001</v>
      </c>
      <c r="I221" s="36">
        <f>SUMIFS(СВЦЭМ!$E$33:$E$776,СВЦЭМ!$A$33:$A$776,$A221,СВЦЭМ!$B$33:$B$776,I$191)+'СЕТ СН'!$F$15</f>
        <v>176.47039018000001</v>
      </c>
      <c r="J221" s="36">
        <f>SUMIFS(СВЦЭМ!$E$33:$E$776,СВЦЭМ!$A$33:$A$776,$A221,СВЦЭМ!$B$33:$B$776,J$191)+'СЕТ СН'!$F$15</f>
        <v>160.76230580999999</v>
      </c>
      <c r="K221" s="36">
        <f>SUMIFS(СВЦЭМ!$E$33:$E$776,СВЦЭМ!$A$33:$A$776,$A221,СВЦЭМ!$B$33:$B$776,K$191)+'СЕТ СН'!$F$15</f>
        <v>146.89081526000001</v>
      </c>
      <c r="L221" s="36">
        <f>SUMIFS(СВЦЭМ!$E$33:$E$776,СВЦЭМ!$A$33:$A$776,$A221,СВЦЭМ!$B$33:$B$776,L$191)+'СЕТ СН'!$F$15</f>
        <v>140.29812477999999</v>
      </c>
      <c r="M221" s="36">
        <f>SUMIFS(СВЦЭМ!$E$33:$E$776,СВЦЭМ!$A$33:$A$776,$A221,СВЦЭМ!$B$33:$B$776,M$191)+'СЕТ СН'!$F$15</f>
        <v>139.11936316000001</v>
      </c>
      <c r="N221" s="36">
        <f>SUMIFS(СВЦЭМ!$E$33:$E$776,СВЦЭМ!$A$33:$A$776,$A221,СВЦЭМ!$B$33:$B$776,N$191)+'СЕТ СН'!$F$15</f>
        <v>141.20737628000001</v>
      </c>
      <c r="O221" s="36">
        <f>SUMIFS(СВЦЭМ!$E$33:$E$776,СВЦЭМ!$A$33:$A$776,$A221,СВЦЭМ!$B$33:$B$776,O$191)+'СЕТ СН'!$F$15</f>
        <v>139.63840377</v>
      </c>
      <c r="P221" s="36">
        <f>SUMIFS(СВЦЭМ!$E$33:$E$776,СВЦЭМ!$A$33:$A$776,$A221,СВЦЭМ!$B$33:$B$776,P$191)+'СЕТ СН'!$F$15</f>
        <v>140.35377079</v>
      </c>
      <c r="Q221" s="36">
        <f>SUMIFS(СВЦЭМ!$E$33:$E$776,СВЦЭМ!$A$33:$A$776,$A221,СВЦЭМ!$B$33:$B$776,Q$191)+'СЕТ СН'!$F$15</f>
        <v>143.18293697999999</v>
      </c>
      <c r="R221" s="36">
        <f>SUMIFS(СВЦЭМ!$E$33:$E$776,СВЦЭМ!$A$33:$A$776,$A221,СВЦЭМ!$B$33:$B$776,R$191)+'СЕТ СН'!$F$15</f>
        <v>144.20595072</v>
      </c>
      <c r="S221" s="36">
        <f>SUMIFS(СВЦЭМ!$E$33:$E$776,СВЦЭМ!$A$33:$A$776,$A221,СВЦЭМ!$B$33:$B$776,S$191)+'СЕТ СН'!$F$15</f>
        <v>141.12874497000001</v>
      </c>
      <c r="T221" s="36">
        <f>SUMIFS(СВЦЭМ!$E$33:$E$776,СВЦЭМ!$A$33:$A$776,$A221,СВЦЭМ!$B$33:$B$776,T$191)+'СЕТ СН'!$F$15</f>
        <v>139.01689698999999</v>
      </c>
      <c r="U221" s="36">
        <f>SUMIFS(СВЦЭМ!$E$33:$E$776,СВЦЭМ!$A$33:$A$776,$A221,СВЦЭМ!$B$33:$B$776,U$191)+'СЕТ СН'!$F$15</f>
        <v>137.81230113000001</v>
      </c>
      <c r="V221" s="36">
        <f>SUMIFS(СВЦЭМ!$E$33:$E$776,СВЦЭМ!$A$33:$A$776,$A221,СВЦЭМ!$B$33:$B$776,V$191)+'СЕТ СН'!$F$15</f>
        <v>132.18239026000001</v>
      </c>
      <c r="W221" s="36">
        <f>SUMIFS(СВЦЭМ!$E$33:$E$776,СВЦЭМ!$A$33:$A$776,$A221,СВЦЭМ!$B$33:$B$776,W$191)+'СЕТ СН'!$F$15</f>
        <v>128.4805178</v>
      </c>
      <c r="X221" s="36">
        <f>SUMIFS(СВЦЭМ!$E$33:$E$776,СВЦЭМ!$A$33:$A$776,$A221,СВЦЭМ!$B$33:$B$776,X$191)+'СЕТ СН'!$F$15</f>
        <v>137.34250362</v>
      </c>
      <c r="Y221" s="36">
        <f>SUMIFS(СВЦЭМ!$E$33:$E$776,СВЦЭМ!$A$33:$A$776,$A221,СВЦЭМ!$B$33:$B$776,Y$191)+'СЕТ СН'!$F$15</f>
        <v>148.43902768000001</v>
      </c>
    </row>
    <row r="222" spans="1:25" ht="15.75" x14ac:dyDescent="0.2">
      <c r="A222" s="35">
        <f t="shared" si="5"/>
        <v>44074</v>
      </c>
      <c r="B222" s="36">
        <f>SUMIFS(СВЦЭМ!$E$33:$E$776,СВЦЭМ!$A$33:$A$776,$A222,СВЦЭМ!$B$33:$B$776,B$191)+'СЕТ СН'!$F$15</f>
        <v>158.52836310999999</v>
      </c>
      <c r="C222" s="36">
        <f>SUMIFS(СВЦЭМ!$E$33:$E$776,СВЦЭМ!$A$33:$A$776,$A222,СВЦЭМ!$B$33:$B$776,C$191)+'СЕТ СН'!$F$15</f>
        <v>169.83544376</v>
      </c>
      <c r="D222" s="36">
        <f>SUMIFS(СВЦЭМ!$E$33:$E$776,СВЦЭМ!$A$33:$A$776,$A222,СВЦЭМ!$B$33:$B$776,D$191)+'СЕТ СН'!$F$15</f>
        <v>181.65837784999999</v>
      </c>
      <c r="E222" s="36">
        <f>SUMIFS(СВЦЭМ!$E$33:$E$776,СВЦЭМ!$A$33:$A$776,$A222,СВЦЭМ!$B$33:$B$776,E$191)+'СЕТ СН'!$F$15</f>
        <v>184.24463352999999</v>
      </c>
      <c r="F222" s="36">
        <f>SUMIFS(СВЦЭМ!$E$33:$E$776,СВЦЭМ!$A$33:$A$776,$A222,СВЦЭМ!$B$33:$B$776,F$191)+'СЕТ СН'!$F$15</f>
        <v>186.68331008999999</v>
      </c>
      <c r="G222" s="36">
        <f>SUMIFS(СВЦЭМ!$E$33:$E$776,СВЦЭМ!$A$33:$A$776,$A222,СВЦЭМ!$B$33:$B$776,G$191)+'СЕТ СН'!$F$15</f>
        <v>183.79157968000001</v>
      </c>
      <c r="H222" s="36">
        <f>SUMIFS(СВЦЭМ!$E$33:$E$776,СВЦЭМ!$A$33:$A$776,$A222,СВЦЭМ!$B$33:$B$776,H$191)+'СЕТ СН'!$F$15</f>
        <v>173.00331772999999</v>
      </c>
      <c r="I222" s="36">
        <f>SUMIFS(СВЦЭМ!$E$33:$E$776,СВЦЭМ!$A$33:$A$776,$A222,СВЦЭМ!$B$33:$B$776,I$191)+'СЕТ СН'!$F$15</f>
        <v>159.97079088999999</v>
      </c>
      <c r="J222" s="36">
        <f>SUMIFS(СВЦЭМ!$E$33:$E$776,СВЦЭМ!$A$33:$A$776,$A222,СВЦЭМ!$B$33:$B$776,J$191)+'СЕТ СН'!$F$15</f>
        <v>148.31993220000001</v>
      </c>
      <c r="K222" s="36">
        <f>SUMIFS(СВЦЭМ!$E$33:$E$776,СВЦЭМ!$A$33:$A$776,$A222,СВЦЭМ!$B$33:$B$776,K$191)+'СЕТ СН'!$F$15</f>
        <v>139.40206039</v>
      </c>
      <c r="L222" s="36">
        <f>SUMIFS(СВЦЭМ!$E$33:$E$776,СВЦЭМ!$A$33:$A$776,$A222,СВЦЭМ!$B$33:$B$776,L$191)+'СЕТ СН'!$F$15</f>
        <v>142.64372035</v>
      </c>
      <c r="M222" s="36">
        <f>SUMIFS(СВЦЭМ!$E$33:$E$776,СВЦЭМ!$A$33:$A$776,$A222,СВЦЭМ!$B$33:$B$776,M$191)+'СЕТ СН'!$F$15</f>
        <v>142.61790199000001</v>
      </c>
      <c r="N222" s="36">
        <f>SUMIFS(СВЦЭМ!$E$33:$E$776,СВЦЭМ!$A$33:$A$776,$A222,СВЦЭМ!$B$33:$B$776,N$191)+'СЕТ СН'!$F$15</f>
        <v>141.56277578999999</v>
      </c>
      <c r="O222" s="36">
        <f>SUMIFS(СВЦЭМ!$E$33:$E$776,СВЦЭМ!$A$33:$A$776,$A222,СВЦЭМ!$B$33:$B$776,O$191)+'СЕТ СН'!$F$15</f>
        <v>140.19279474999999</v>
      </c>
      <c r="P222" s="36">
        <f>SUMIFS(СВЦЭМ!$E$33:$E$776,СВЦЭМ!$A$33:$A$776,$A222,СВЦЭМ!$B$33:$B$776,P$191)+'СЕТ СН'!$F$15</f>
        <v>141.09933380999999</v>
      </c>
      <c r="Q222" s="36">
        <f>SUMIFS(СВЦЭМ!$E$33:$E$776,СВЦЭМ!$A$33:$A$776,$A222,СВЦЭМ!$B$33:$B$776,Q$191)+'СЕТ СН'!$F$15</f>
        <v>141.00489041</v>
      </c>
      <c r="R222" s="36">
        <f>SUMIFS(СВЦЭМ!$E$33:$E$776,СВЦЭМ!$A$33:$A$776,$A222,СВЦЭМ!$B$33:$B$776,R$191)+'СЕТ СН'!$F$15</f>
        <v>140.52096635000001</v>
      </c>
      <c r="S222" s="36">
        <f>SUMIFS(СВЦЭМ!$E$33:$E$776,СВЦЭМ!$A$33:$A$776,$A222,СВЦЭМ!$B$33:$B$776,S$191)+'СЕТ СН'!$F$15</f>
        <v>141.65030476000001</v>
      </c>
      <c r="T222" s="36">
        <f>SUMIFS(СВЦЭМ!$E$33:$E$776,СВЦЭМ!$A$33:$A$776,$A222,СВЦЭМ!$B$33:$B$776,T$191)+'СЕТ СН'!$F$15</f>
        <v>141.35562096999999</v>
      </c>
      <c r="U222" s="36">
        <f>SUMIFS(СВЦЭМ!$E$33:$E$776,СВЦЭМ!$A$33:$A$776,$A222,СВЦЭМ!$B$33:$B$776,U$191)+'СЕТ СН'!$F$15</f>
        <v>139.87104993</v>
      </c>
      <c r="V222" s="36">
        <f>SUMIFS(СВЦЭМ!$E$33:$E$776,СВЦЭМ!$A$33:$A$776,$A222,СВЦЭМ!$B$33:$B$776,V$191)+'СЕТ СН'!$F$15</f>
        <v>140.04094702</v>
      </c>
      <c r="W222" s="36">
        <f>SUMIFS(СВЦЭМ!$E$33:$E$776,СВЦЭМ!$A$33:$A$776,$A222,СВЦЭМ!$B$33:$B$776,W$191)+'СЕТ СН'!$F$15</f>
        <v>139.6280289</v>
      </c>
      <c r="X222" s="36">
        <f>SUMIFS(СВЦЭМ!$E$33:$E$776,СВЦЭМ!$A$33:$A$776,$A222,СВЦЭМ!$B$33:$B$776,X$191)+'СЕТ СН'!$F$15</f>
        <v>141.36697584000001</v>
      </c>
      <c r="Y222" s="36">
        <f>SUMIFS(СВЦЭМ!$E$33:$E$776,СВЦЭМ!$A$33:$A$776,$A222,СВЦЭМ!$B$33:$B$776,Y$191)+'СЕТ СН'!$F$15</f>
        <v>152.33865369</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7" t="s">
        <v>7</v>
      </c>
      <c r="B224" s="130" t="s">
        <v>147</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ht="12.75" customHeight="1" x14ac:dyDescent="0.2">
      <c r="A225" s="128"/>
      <c r="B225" s="133"/>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5"/>
    </row>
    <row r="226" spans="1:27" s="46" customFormat="1" ht="12.75" customHeight="1" x14ac:dyDescent="0.2">
      <c r="A226" s="12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01.08.2020</v>
      </c>
      <c r="B227" s="36">
        <f>SUMIFS(СВЦЭМ!$F$33:$F$776,СВЦЭМ!$A$33:$A$776,$A227,СВЦЭМ!$B$33:$B$776,B$226)+'СЕТ СН'!$F$15</f>
        <v>176.71347266000001</v>
      </c>
      <c r="C227" s="36">
        <f>SUMIFS(СВЦЭМ!$F$33:$F$776,СВЦЭМ!$A$33:$A$776,$A227,СВЦЭМ!$B$33:$B$776,C$226)+'СЕТ СН'!$F$15</f>
        <v>184.75327046999999</v>
      </c>
      <c r="D227" s="36">
        <f>SUMIFS(СВЦЭМ!$F$33:$F$776,СВЦЭМ!$A$33:$A$776,$A227,СВЦЭМ!$B$33:$B$776,D$226)+'СЕТ СН'!$F$15</f>
        <v>192.11929959</v>
      </c>
      <c r="E227" s="36">
        <f>SUMIFS(СВЦЭМ!$F$33:$F$776,СВЦЭМ!$A$33:$A$776,$A227,СВЦЭМ!$B$33:$B$776,E$226)+'СЕТ СН'!$F$15</f>
        <v>192.35701521999999</v>
      </c>
      <c r="F227" s="36">
        <f>SUMIFS(СВЦЭМ!$F$33:$F$776,СВЦЭМ!$A$33:$A$776,$A227,СВЦЭМ!$B$33:$B$776,F$226)+'СЕТ СН'!$F$15</f>
        <v>191.60621348000001</v>
      </c>
      <c r="G227" s="36">
        <f>SUMIFS(СВЦЭМ!$F$33:$F$776,СВЦЭМ!$A$33:$A$776,$A227,СВЦЭМ!$B$33:$B$776,G$226)+'СЕТ СН'!$F$15</f>
        <v>196.88413417000001</v>
      </c>
      <c r="H227" s="36">
        <f>SUMIFS(СВЦЭМ!$F$33:$F$776,СВЦЭМ!$A$33:$A$776,$A227,СВЦЭМ!$B$33:$B$776,H$226)+'СЕТ СН'!$F$15</f>
        <v>192.50018244</v>
      </c>
      <c r="I227" s="36">
        <f>SUMIFS(СВЦЭМ!$F$33:$F$776,СВЦЭМ!$A$33:$A$776,$A227,СВЦЭМ!$B$33:$B$776,I$226)+'СЕТ СН'!$F$15</f>
        <v>196.17094528000001</v>
      </c>
      <c r="J227" s="36">
        <f>SUMIFS(СВЦЭМ!$F$33:$F$776,СВЦЭМ!$A$33:$A$776,$A227,СВЦЭМ!$B$33:$B$776,J$226)+'СЕТ СН'!$F$15</f>
        <v>187.06144992</v>
      </c>
      <c r="K227" s="36">
        <f>SUMIFS(СВЦЭМ!$F$33:$F$776,СВЦЭМ!$A$33:$A$776,$A227,СВЦЭМ!$B$33:$B$776,K$226)+'СЕТ СН'!$F$15</f>
        <v>178.50571624</v>
      </c>
      <c r="L227" s="36">
        <f>SUMIFS(СВЦЭМ!$F$33:$F$776,СВЦЭМ!$A$33:$A$776,$A227,СВЦЭМ!$B$33:$B$776,L$226)+'СЕТ СН'!$F$15</f>
        <v>171.59639974000001</v>
      </c>
      <c r="M227" s="36">
        <f>SUMIFS(СВЦЭМ!$F$33:$F$776,СВЦЭМ!$A$33:$A$776,$A227,СВЦЭМ!$B$33:$B$776,M$226)+'СЕТ СН'!$F$15</f>
        <v>158.83418405</v>
      </c>
      <c r="N227" s="36">
        <f>SUMIFS(СВЦЭМ!$F$33:$F$776,СВЦЭМ!$A$33:$A$776,$A227,СВЦЭМ!$B$33:$B$776,N$226)+'СЕТ СН'!$F$15</f>
        <v>152.13419562999999</v>
      </c>
      <c r="O227" s="36">
        <f>SUMIFS(СВЦЭМ!$F$33:$F$776,СВЦЭМ!$A$33:$A$776,$A227,СВЦЭМ!$B$33:$B$776,O$226)+'СЕТ СН'!$F$15</f>
        <v>142.19698822999999</v>
      </c>
      <c r="P227" s="36">
        <f>SUMIFS(СВЦЭМ!$F$33:$F$776,СВЦЭМ!$A$33:$A$776,$A227,СВЦЭМ!$B$33:$B$776,P$226)+'СЕТ СН'!$F$15</f>
        <v>142.57056614999999</v>
      </c>
      <c r="Q227" s="36">
        <f>SUMIFS(СВЦЭМ!$F$33:$F$776,СВЦЭМ!$A$33:$A$776,$A227,СВЦЭМ!$B$33:$B$776,Q$226)+'СЕТ СН'!$F$15</f>
        <v>142.8468196</v>
      </c>
      <c r="R227" s="36">
        <f>SUMIFS(СВЦЭМ!$F$33:$F$776,СВЦЭМ!$A$33:$A$776,$A227,СВЦЭМ!$B$33:$B$776,R$226)+'СЕТ СН'!$F$15</f>
        <v>142.75410274000001</v>
      </c>
      <c r="S227" s="36">
        <f>SUMIFS(СВЦЭМ!$F$33:$F$776,СВЦЭМ!$A$33:$A$776,$A227,СВЦЭМ!$B$33:$B$776,S$226)+'СЕТ СН'!$F$15</f>
        <v>142.86872893</v>
      </c>
      <c r="T227" s="36">
        <f>SUMIFS(СВЦЭМ!$F$33:$F$776,СВЦЭМ!$A$33:$A$776,$A227,СВЦЭМ!$B$33:$B$776,T$226)+'СЕТ СН'!$F$15</f>
        <v>142.88189819999999</v>
      </c>
      <c r="U227" s="36">
        <f>SUMIFS(СВЦЭМ!$F$33:$F$776,СВЦЭМ!$A$33:$A$776,$A227,СВЦЭМ!$B$33:$B$776,U$226)+'СЕТ СН'!$F$15</f>
        <v>143.1933176</v>
      </c>
      <c r="V227" s="36">
        <f>SUMIFS(СВЦЭМ!$F$33:$F$776,СВЦЭМ!$A$33:$A$776,$A227,СВЦЭМ!$B$33:$B$776,V$226)+'СЕТ СН'!$F$15</f>
        <v>140.49996214999999</v>
      </c>
      <c r="W227" s="36">
        <f>SUMIFS(СВЦЭМ!$F$33:$F$776,СВЦЭМ!$A$33:$A$776,$A227,СВЦЭМ!$B$33:$B$776,W$226)+'СЕТ СН'!$F$15</f>
        <v>137.25205149000001</v>
      </c>
      <c r="X227" s="36">
        <f>SUMIFS(СВЦЭМ!$F$33:$F$776,СВЦЭМ!$A$33:$A$776,$A227,СВЦЭМ!$B$33:$B$776,X$226)+'СЕТ СН'!$F$15</f>
        <v>145.22349019999999</v>
      </c>
      <c r="Y227" s="36">
        <f>SUMIFS(СВЦЭМ!$F$33:$F$776,СВЦЭМ!$A$33:$A$776,$A227,СВЦЭМ!$B$33:$B$776,Y$226)+'СЕТ СН'!$F$15</f>
        <v>167.68095796</v>
      </c>
      <c r="AA227" s="45"/>
    </row>
    <row r="228" spans="1:27" ht="15.75" x14ac:dyDescent="0.2">
      <c r="A228" s="35">
        <f>A227+1</f>
        <v>44045</v>
      </c>
      <c r="B228" s="36">
        <f>SUMIFS(СВЦЭМ!$F$33:$F$776,СВЦЭМ!$A$33:$A$776,$A228,СВЦЭМ!$B$33:$B$776,B$226)+'СЕТ СН'!$F$15</f>
        <v>172.94448406000001</v>
      </c>
      <c r="C228" s="36">
        <f>SUMIFS(СВЦЭМ!$F$33:$F$776,СВЦЭМ!$A$33:$A$776,$A228,СВЦЭМ!$B$33:$B$776,C$226)+'СЕТ СН'!$F$15</f>
        <v>181.75409875</v>
      </c>
      <c r="D228" s="36">
        <f>SUMIFS(СВЦЭМ!$F$33:$F$776,СВЦЭМ!$A$33:$A$776,$A228,СВЦЭМ!$B$33:$B$776,D$226)+'СЕТ СН'!$F$15</f>
        <v>187.92027039000001</v>
      </c>
      <c r="E228" s="36">
        <f>SUMIFS(СВЦЭМ!$F$33:$F$776,СВЦЭМ!$A$33:$A$776,$A228,СВЦЭМ!$B$33:$B$776,E$226)+'СЕТ СН'!$F$15</f>
        <v>189.01024128</v>
      </c>
      <c r="F228" s="36">
        <f>SUMIFS(СВЦЭМ!$F$33:$F$776,СВЦЭМ!$A$33:$A$776,$A228,СВЦЭМ!$B$33:$B$776,F$226)+'СЕТ СН'!$F$15</f>
        <v>189.59525008</v>
      </c>
      <c r="G228" s="36">
        <f>SUMIFS(СВЦЭМ!$F$33:$F$776,СВЦЭМ!$A$33:$A$776,$A228,СВЦЭМ!$B$33:$B$776,G$226)+'СЕТ СН'!$F$15</f>
        <v>189.01729885</v>
      </c>
      <c r="H228" s="36">
        <f>SUMIFS(СВЦЭМ!$F$33:$F$776,СВЦЭМ!$A$33:$A$776,$A228,СВЦЭМ!$B$33:$B$776,H$226)+'СЕТ СН'!$F$15</f>
        <v>183.48197883</v>
      </c>
      <c r="I228" s="36">
        <f>SUMIFS(СВЦЭМ!$F$33:$F$776,СВЦЭМ!$A$33:$A$776,$A228,СВЦЭМ!$B$33:$B$776,I$226)+'СЕТ СН'!$F$15</f>
        <v>191.06728000999999</v>
      </c>
      <c r="J228" s="36">
        <f>SUMIFS(СВЦЭМ!$F$33:$F$776,СВЦЭМ!$A$33:$A$776,$A228,СВЦЭМ!$B$33:$B$776,J$226)+'СЕТ СН'!$F$15</f>
        <v>182.50534865</v>
      </c>
      <c r="K228" s="36">
        <f>SUMIFS(СВЦЭМ!$F$33:$F$776,СВЦЭМ!$A$33:$A$776,$A228,СВЦЭМ!$B$33:$B$776,K$226)+'СЕТ СН'!$F$15</f>
        <v>168.89354058999999</v>
      </c>
      <c r="L228" s="36">
        <f>SUMIFS(СВЦЭМ!$F$33:$F$776,СВЦЭМ!$A$33:$A$776,$A228,СВЦЭМ!$B$33:$B$776,L$226)+'СЕТ СН'!$F$15</f>
        <v>161.57583915000001</v>
      </c>
      <c r="M228" s="36">
        <f>SUMIFS(СВЦЭМ!$F$33:$F$776,СВЦЭМ!$A$33:$A$776,$A228,СВЦЭМ!$B$33:$B$776,M$226)+'СЕТ СН'!$F$15</f>
        <v>147.20125146000001</v>
      </c>
      <c r="N228" s="36">
        <f>SUMIFS(СВЦЭМ!$F$33:$F$776,СВЦЭМ!$A$33:$A$776,$A228,СВЦЭМ!$B$33:$B$776,N$226)+'СЕТ СН'!$F$15</f>
        <v>140.38252453000001</v>
      </c>
      <c r="O228" s="36">
        <f>SUMIFS(СВЦЭМ!$F$33:$F$776,СВЦЭМ!$A$33:$A$776,$A228,СВЦЭМ!$B$33:$B$776,O$226)+'СЕТ СН'!$F$15</f>
        <v>137.32668175000001</v>
      </c>
      <c r="P228" s="36">
        <f>SUMIFS(СВЦЭМ!$F$33:$F$776,СВЦЭМ!$A$33:$A$776,$A228,СВЦЭМ!$B$33:$B$776,P$226)+'СЕТ СН'!$F$15</f>
        <v>139.17132719</v>
      </c>
      <c r="Q228" s="36">
        <f>SUMIFS(СВЦЭМ!$F$33:$F$776,СВЦЭМ!$A$33:$A$776,$A228,СВЦЭМ!$B$33:$B$776,Q$226)+'СЕТ СН'!$F$15</f>
        <v>141.47253831</v>
      </c>
      <c r="R228" s="36">
        <f>SUMIFS(СВЦЭМ!$F$33:$F$776,СВЦЭМ!$A$33:$A$776,$A228,СВЦЭМ!$B$33:$B$776,R$226)+'СЕТ СН'!$F$15</f>
        <v>140.01296995000001</v>
      </c>
      <c r="S228" s="36">
        <f>SUMIFS(СВЦЭМ!$F$33:$F$776,СВЦЭМ!$A$33:$A$776,$A228,СВЦЭМ!$B$33:$B$776,S$226)+'СЕТ СН'!$F$15</f>
        <v>140.85131014999999</v>
      </c>
      <c r="T228" s="36">
        <f>SUMIFS(СВЦЭМ!$F$33:$F$776,СВЦЭМ!$A$33:$A$776,$A228,СВЦЭМ!$B$33:$B$776,T$226)+'СЕТ СН'!$F$15</f>
        <v>140.63744776999999</v>
      </c>
      <c r="U228" s="36">
        <f>SUMIFS(СВЦЭМ!$F$33:$F$776,СВЦЭМ!$A$33:$A$776,$A228,СВЦЭМ!$B$33:$B$776,U$226)+'СЕТ СН'!$F$15</f>
        <v>137.85930554999999</v>
      </c>
      <c r="V228" s="36">
        <f>SUMIFS(СВЦЭМ!$F$33:$F$776,СВЦЭМ!$A$33:$A$776,$A228,СВЦЭМ!$B$33:$B$776,V$226)+'СЕТ СН'!$F$15</f>
        <v>132.44730007999999</v>
      </c>
      <c r="W228" s="36">
        <f>SUMIFS(СВЦЭМ!$F$33:$F$776,СВЦЭМ!$A$33:$A$776,$A228,СВЦЭМ!$B$33:$B$776,W$226)+'СЕТ СН'!$F$15</f>
        <v>132.42155973999999</v>
      </c>
      <c r="X228" s="36">
        <f>SUMIFS(СВЦЭМ!$F$33:$F$776,СВЦЭМ!$A$33:$A$776,$A228,СВЦЭМ!$B$33:$B$776,X$226)+'СЕТ СН'!$F$15</f>
        <v>138.67786888000001</v>
      </c>
      <c r="Y228" s="36">
        <f>SUMIFS(СВЦЭМ!$F$33:$F$776,СВЦЭМ!$A$33:$A$776,$A228,СВЦЭМ!$B$33:$B$776,Y$226)+'СЕТ СН'!$F$15</f>
        <v>157.04197697999999</v>
      </c>
    </row>
    <row r="229" spans="1:27" ht="15.75" x14ac:dyDescent="0.2">
      <c r="A229" s="35">
        <f t="shared" ref="A229:A257" si="6">A228+1</f>
        <v>44046</v>
      </c>
      <c r="B229" s="36">
        <f>SUMIFS(СВЦЭМ!$F$33:$F$776,СВЦЭМ!$A$33:$A$776,$A229,СВЦЭМ!$B$33:$B$776,B$226)+'СЕТ СН'!$F$15</f>
        <v>175.82690159000001</v>
      </c>
      <c r="C229" s="36">
        <f>SUMIFS(СВЦЭМ!$F$33:$F$776,СВЦЭМ!$A$33:$A$776,$A229,СВЦЭМ!$B$33:$B$776,C$226)+'СЕТ СН'!$F$15</f>
        <v>174.90581646999999</v>
      </c>
      <c r="D229" s="36">
        <f>SUMIFS(СВЦЭМ!$F$33:$F$776,СВЦЭМ!$A$33:$A$776,$A229,СВЦЭМ!$B$33:$B$776,D$226)+'СЕТ СН'!$F$15</f>
        <v>177.93433876</v>
      </c>
      <c r="E229" s="36">
        <f>SUMIFS(СВЦЭМ!$F$33:$F$776,СВЦЭМ!$A$33:$A$776,$A229,СВЦЭМ!$B$33:$B$776,E$226)+'СЕТ СН'!$F$15</f>
        <v>187.13190596999999</v>
      </c>
      <c r="F229" s="36">
        <f>SUMIFS(СВЦЭМ!$F$33:$F$776,СВЦЭМ!$A$33:$A$776,$A229,СВЦЭМ!$B$33:$B$776,F$226)+'СЕТ СН'!$F$15</f>
        <v>187.53292716000001</v>
      </c>
      <c r="G229" s="36">
        <f>SUMIFS(СВЦЭМ!$F$33:$F$776,СВЦЭМ!$A$33:$A$776,$A229,СВЦЭМ!$B$33:$B$776,G$226)+'СЕТ СН'!$F$15</f>
        <v>192.20355931</v>
      </c>
      <c r="H229" s="36">
        <f>SUMIFS(СВЦЭМ!$F$33:$F$776,СВЦЭМ!$A$33:$A$776,$A229,СВЦЭМ!$B$33:$B$776,H$226)+'СЕТ СН'!$F$15</f>
        <v>189.30420778000001</v>
      </c>
      <c r="I229" s="36">
        <f>SUMIFS(СВЦЭМ!$F$33:$F$776,СВЦЭМ!$A$33:$A$776,$A229,СВЦЭМ!$B$33:$B$776,I$226)+'СЕТ СН'!$F$15</f>
        <v>191.97432387999999</v>
      </c>
      <c r="J229" s="36">
        <f>SUMIFS(СВЦЭМ!$F$33:$F$776,СВЦЭМ!$A$33:$A$776,$A229,СВЦЭМ!$B$33:$B$776,J$226)+'СЕТ СН'!$F$15</f>
        <v>180.47082953</v>
      </c>
      <c r="K229" s="36">
        <f>SUMIFS(СВЦЭМ!$F$33:$F$776,СВЦЭМ!$A$33:$A$776,$A229,СВЦЭМ!$B$33:$B$776,K$226)+'СЕТ СН'!$F$15</f>
        <v>169.88615659000001</v>
      </c>
      <c r="L229" s="36">
        <f>SUMIFS(СВЦЭМ!$F$33:$F$776,СВЦЭМ!$A$33:$A$776,$A229,СВЦЭМ!$B$33:$B$776,L$226)+'СЕТ СН'!$F$15</f>
        <v>160.45843275999999</v>
      </c>
      <c r="M229" s="36">
        <f>SUMIFS(СВЦЭМ!$F$33:$F$776,СВЦЭМ!$A$33:$A$776,$A229,СВЦЭМ!$B$33:$B$776,M$226)+'СЕТ СН'!$F$15</f>
        <v>145.95382076999999</v>
      </c>
      <c r="N229" s="36">
        <f>SUMIFS(СВЦЭМ!$F$33:$F$776,СВЦЭМ!$A$33:$A$776,$A229,СВЦЭМ!$B$33:$B$776,N$226)+'СЕТ СН'!$F$15</f>
        <v>137.46405236000001</v>
      </c>
      <c r="O229" s="36">
        <f>SUMIFS(СВЦЭМ!$F$33:$F$776,СВЦЭМ!$A$33:$A$776,$A229,СВЦЭМ!$B$33:$B$776,O$226)+'СЕТ СН'!$F$15</f>
        <v>133.97564019999999</v>
      </c>
      <c r="P229" s="36">
        <f>SUMIFS(СВЦЭМ!$F$33:$F$776,СВЦЭМ!$A$33:$A$776,$A229,СВЦЭМ!$B$33:$B$776,P$226)+'СЕТ СН'!$F$15</f>
        <v>134.84478941</v>
      </c>
      <c r="Q229" s="36">
        <f>SUMIFS(СВЦЭМ!$F$33:$F$776,СВЦЭМ!$A$33:$A$776,$A229,СВЦЭМ!$B$33:$B$776,Q$226)+'СЕТ СН'!$F$15</f>
        <v>135.67893219000001</v>
      </c>
      <c r="R229" s="36">
        <f>SUMIFS(СВЦЭМ!$F$33:$F$776,СВЦЭМ!$A$33:$A$776,$A229,СВЦЭМ!$B$33:$B$776,R$226)+'СЕТ СН'!$F$15</f>
        <v>137.27045222000001</v>
      </c>
      <c r="S229" s="36">
        <f>SUMIFS(СВЦЭМ!$F$33:$F$776,СВЦЭМ!$A$33:$A$776,$A229,СВЦЭМ!$B$33:$B$776,S$226)+'СЕТ СН'!$F$15</f>
        <v>138.12486096000001</v>
      </c>
      <c r="T229" s="36">
        <f>SUMIFS(СВЦЭМ!$F$33:$F$776,СВЦЭМ!$A$33:$A$776,$A229,СВЦЭМ!$B$33:$B$776,T$226)+'СЕТ СН'!$F$15</f>
        <v>139.91407946000001</v>
      </c>
      <c r="U229" s="36">
        <f>SUMIFS(СВЦЭМ!$F$33:$F$776,СВЦЭМ!$A$33:$A$776,$A229,СВЦЭМ!$B$33:$B$776,U$226)+'СЕТ СН'!$F$15</f>
        <v>139.53451344999999</v>
      </c>
      <c r="V229" s="36">
        <f>SUMIFS(СВЦЭМ!$F$33:$F$776,СВЦЭМ!$A$33:$A$776,$A229,СВЦЭМ!$B$33:$B$776,V$226)+'СЕТ СН'!$F$15</f>
        <v>137.93779394000001</v>
      </c>
      <c r="W229" s="36">
        <f>SUMIFS(СВЦЭМ!$F$33:$F$776,СВЦЭМ!$A$33:$A$776,$A229,СВЦЭМ!$B$33:$B$776,W$226)+'СЕТ СН'!$F$15</f>
        <v>135.62147245</v>
      </c>
      <c r="X229" s="36">
        <f>SUMIFS(СВЦЭМ!$F$33:$F$776,СВЦЭМ!$A$33:$A$776,$A229,СВЦЭМ!$B$33:$B$776,X$226)+'СЕТ СН'!$F$15</f>
        <v>140.41861369</v>
      </c>
      <c r="Y229" s="36">
        <f>SUMIFS(СВЦЭМ!$F$33:$F$776,СВЦЭМ!$A$33:$A$776,$A229,СВЦЭМ!$B$33:$B$776,Y$226)+'СЕТ СН'!$F$15</f>
        <v>158.35265090999999</v>
      </c>
    </row>
    <row r="230" spans="1:27" ht="15.75" x14ac:dyDescent="0.2">
      <c r="A230" s="35">
        <f t="shared" si="6"/>
        <v>44047</v>
      </c>
      <c r="B230" s="36">
        <f>SUMIFS(СВЦЭМ!$F$33:$F$776,СВЦЭМ!$A$33:$A$776,$A230,СВЦЭМ!$B$33:$B$776,B$226)+'СЕТ СН'!$F$15</f>
        <v>171.74768785000001</v>
      </c>
      <c r="C230" s="36">
        <f>SUMIFS(СВЦЭМ!$F$33:$F$776,СВЦЭМ!$A$33:$A$776,$A230,СВЦЭМ!$B$33:$B$776,C$226)+'СЕТ СН'!$F$15</f>
        <v>182.26400411</v>
      </c>
      <c r="D230" s="36">
        <f>SUMIFS(СВЦЭМ!$F$33:$F$776,СВЦЭМ!$A$33:$A$776,$A230,СВЦЭМ!$B$33:$B$776,D$226)+'СЕТ СН'!$F$15</f>
        <v>186.20584941000001</v>
      </c>
      <c r="E230" s="36">
        <f>SUMIFS(СВЦЭМ!$F$33:$F$776,СВЦЭМ!$A$33:$A$776,$A230,СВЦЭМ!$B$33:$B$776,E$226)+'СЕТ СН'!$F$15</f>
        <v>192.57819950999999</v>
      </c>
      <c r="F230" s="36">
        <f>SUMIFS(СВЦЭМ!$F$33:$F$776,СВЦЭМ!$A$33:$A$776,$A230,СВЦЭМ!$B$33:$B$776,F$226)+'СЕТ СН'!$F$15</f>
        <v>193.94633974000001</v>
      </c>
      <c r="G230" s="36">
        <f>SUMIFS(СВЦЭМ!$F$33:$F$776,СВЦЭМ!$A$33:$A$776,$A230,СВЦЭМ!$B$33:$B$776,G$226)+'СЕТ СН'!$F$15</f>
        <v>192.56092081</v>
      </c>
      <c r="H230" s="36">
        <f>SUMIFS(СВЦЭМ!$F$33:$F$776,СВЦЭМ!$A$33:$A$776,$A230,СВЦЭМ!$B$33:$B$776,H$226)+'СЕТ СН'!$F$15</f>
        <v>183.56224076999999</v>
      </c>
      <c r="I230" s="36">
        <f>SUMIFS(СВЦЭМ!$F$33:$F$776,СВЦЭМ!$A$33:$A$776,$A230,СВЦЭМ!$B$33:$B$776,I$226)+'СЕТ СН'!$F$15</f>
        <v>182.20196208999999</v>
      </c>
      <c r="J230" s="36">
        <f>SUMIFS(СВЦЭМ!$F$33:$F$776,СВЦЭМ!$A$33:$A$776,$A230,СВЦЭМ!$B$33:$B$776,J$226)+'СЕТ СН'!$F$15</f>
        <v>172.73886809000001</v>
      </c>
      <c r="K230" s="36">
        <f>SUMIFS(СВЦЭМ!$F$33:$F$776,СВЦЭМ!$A$33:$A$776,$A230,СВЦЭМ!$B$33:$B$776,K$226)+'СЕТ СН'!$F$15</f>
        <v>166.70595596000001</v>
      </c>
      <c r="L230" s="36">
        <f>SUMIFS(СВЦЭМ!$F$33:$F$776,СВЦЭМ!$A$33:$A$776,$A230,СВЦЭМ!$B$33:$B$776,L$226)+'СЕТ СН'!$F$15</f>
        <v>165.58393064000001</v>
      </c>
      <c r="M230" s="36">
        <f>SUMIFS(СВЦЭМ!$F$33:$F$776,СВЦЭМ!$A$33:$A$776,$A230,СВЦЭМ!$B$33:$B$776,M$226)+'СЕТ СН'!$F$15</f>
        <v>149.86162302</v>
      </c>
      <c r="N230" s="36">
        <f>SUMIFS(СВЦЭМ!$F$33:$F$776,СВЦЭМ!$A$33:$A$776,$A230,СВЦЭМ!$B$33:$B$776,N$226)+'СЕТ СН'!$F$15</f>
        <v>138.59785235999999</v>
      </c>
      <c r="O230" s="36">
        <f>SUMIFS(СВЦЭМ!$F$33:$F$776,СВЦЭМ!$A$33:$A$776,$A230,СВЦЭМ!$B$33:$B$776,O$226)+'СЕТ СН'!$F$15</f>
        <v>133.80751598000001</v>
      </c>
      <c r="P230" s="36">
        <f>SUMIFS(СВЦЭМ!$F$33:$F$776,СВЦЭМ!$A$33:$A$776,$A230,СВЦЭМ!$B$33:$B$776,P$226)+'СЕТ СН'!$F$15</f>
        <v>132.96063667000001</v>
      </c>
      <c r="Q230" s="36">
        <f>SUMIFS(СВЦЭМ!$F$33:$F$776,СВЦЭМ!$A$33:$A$776,$A230,СВЦЭМ!$B$33:$B$776,Q$226)+'СЕТ СН'!$F$15</f>
        <v>132.84132722999999</v>
      </c>
      <c r="R230" s="36">
        <f>SUMIFS(СВЦЭМ!$F$33:$F$776,СВЦЭМ!$A$33:$A$776,$A230,СВЦЭМ!$B$33:$B$776,R$226)+'СЕТ СН'!$F$15</f>
        <v>132.31826257</v>
      </c>
      <c r="S230" s="36">
        <f>SUMIFS(СВЦЭМ!$F$33:$F$776,СВЦЭМ!$A$33:$A$776,$A230,СВЦЭМ!$B$33:$B$776,S$226)+'СЕТ СН'!$F$15</f>
        <v>136.77456681000001</v>
      </c>
      <c r="T230" s="36">
        <f>SUMIFS(СВЦЭМ!$F$33:$F$776,СВЦЭМ!$A$33:$A$776,$A230,СВЦЭМ!$B$33:$B$776,T$226)+'СЕТ СН'!$F$15</f>
        <v>135.60342661000001</v>
      </c>
      <c r="U230" s="36">
        <f>SUMIFS(СВЦЭМ!$F$33:$F$776,СВЦЭМ!$A$33:$A$776,$A230,СВЦЭМ!$B$33:$B$776,U$226)+'СЕТ СН'!$F$15</f>
        <v>135.61397948000001</v>
      </c>
      <c r="V230" s="36">
        <f>SUMIFS(СВЦЭМ!$F$33:$F$776,СВЦЭМ!$A$33:$A$776,$A230,СВЦЭМ!$B$33:$B$776,V$226)+'СЕТ СН'!$F$15</f>
        <v>135.47559508000001</v>
      </c>
      <c r="W230" s="36">
        <f>SUMIFS(СВЦЭМ!$F$33:$F$776,СВЦЭМ!$A$33:$A$776,$A230,СВЦЭМ!$B$33:$B$776,W$226)+'СЕТ СН'!$F$15</f>
        <v>135.82708009000001</v>
      </c>
      <c r="X230" s="36">
        <f>SUMIFS(СВЦЭМ!$F$33:$F$776,СВЦЭМ!$A$33:$A$776,$A230,СВЦЭМ!$B$33:$B$776,X$226)+'СЕТ СН'!$F$15</f>
        <v>140.92044852999999</v>
      </c>
      <c r="Y230" s="36">
        <f>SUMIFS(СВЦЭМ!$F$33:$F$776,СВЦЭМ!$A$33:$A$776,$A230,СВЦЭМ!$B$33:$B$776,Y$226)+'СЕТ СН'!$F$15</f>
        <v>158.24747592</v>
      </c>
    </row>
    <row r="231" spans="1:27" ht="15.75" x14ac:dyDescent="0.2">
      <c r="A231" s="35">
        <f t="shared" si="6"/>
        <v>44048</v>
      </c>
      <c r="B231" s="36">
        <f>SUMIFS(СВЦЭМ!$F$33:$F$776,СВЦЭМ!$A$33:$A$776,$A231,СВЦЭМ!$B$33:$B$776,B$226)+'СЕТ СН'!$F$15</f>
        <v>172.1415958</v>
      </c>
      <c r="C231" s="36">
        <f>SUMIFS(СВЦЭМ!$F$33:$F$776,СВЦЭМ!$A$33:$A$776,$A231,СВЦЭМ!$B$33:$B$776,C$226)+'СЕТ СН'!$F$15</f>
        <v>187.32584026000001</v>
      </c>
      <c r="D231" s="36">
        <f>SUMIFS(СВЦЭМ!$F$33:$F$776,СВЦЭМ!$A$33:$A$776,$A231,СВЦЭМ!$B$33:$B$776,D$226)+'СЕТ СН'!$F$15</f>
        <v>190.39401569</v>
      </c>
      <c r="E231" s="36">
        <f>SUMIFS(СВЦЭМ!$F$33:$F$776,СВЦЭМ!$A$33:$A$776,$A231,СВЦЭМ!$B$33:$B$776,E$226)+'СЕТ СН'!$F$15</f>
        <v>192.60568649000001</v>
      </c>
      <c r="F231" s="36">
        <f>SUMIFS(СВЦЭМ!$F$33:$F$776,СВЦЭМ!$A$33:$A$776,$A231,СВЦЭМ!$B$33:$B$776,F$226)+'СЕТ СН'!$F$15</f>
        <v>192.20377814</v>
      </c>
      <c r="G231" s="36">
        <f>SUMIFS(СВЦЭМ!$F$33:$F$776,СВЦЭМ!$A$33:$A$776,$A231,СВЦЭМ!$B$33:$B$776,G$226)+'СЕТ СН'!$F$15</f>
        <v>194.99482915999999</v>
      </c>
      <c r="H231" s="36">
        <f>SUMIFS(СВЦЭМ!$F$33:$F$776,СВЦЭМ!$A$33:$A$776,$A231,СВЦЭМ!$B$33:$B$776,H$226)+'СЕТ СН'!$F$15</f>
        <v>190.29621505</v>
      </c>
      <c r="I231" s="36">
        <f>SUMIFS(СВЦЭМ!$F$33:$F$776,СВЦЭМ!$A$33:$A$776,$A231,СВЦЭМ!$B$33:$B$776,I$226)+'СЕТ СН'!$F$15</f>
        <v>183.14635279000001</v>
      </c>
      <c r="J231" s="36">
        <f>SUMIFS(СВЦЭМ!$F$33:$F$776,СВЦЭМ!$A$33:$A$776,$A231,СВЦЭМ!$B$33:$B$776,J$226)+'СЕТ СН'!$F$15</f>
        <v>172.58273659</v>
      </c>
      <c r="K231" s="36">
        <f>SUMIFS(СВЦЭМ!$F$33:$F$776,СВЦЭМ!$A$33:$A$776,$A231,СВЦЭМ!$B$33:$B$776,K$226)+'СЕТ СН'!$F$15</f>
        <v>174.45583611999999</v>
      </c>
      <c r="L231" s="36">
        <f>SUMIFS(СВЦЭМ!$F$33:$F$776,СВЦЭМ!$A$33:$A$776,$A231,СВЦЭМ!$B$33:$B$776,L$226)+'СЕТ СН'!$F$15</f>
        <v>164.00983707</v>
      </c>
      <c r="M231" s="36">
        <f>SUMIFS(СВЦЭМ!$F$33:$F$776,СВЦЭМ!$A$33:$A$776,$A231,СВЦЭМ!$B$33:$B$776,M$226)+'СЕТ СН'!$F$15</f>
        <v>149.61360141</v>
      </c>
      <c r="N231" s="36">
        <f>SUMIFS(СВЦЭМ!$F$33:$F$776,СВЦЭМ!$A$33:$A$776,$A231,СВЦЭМ!$B$33:$B$776,N$226)+'СЕТ СН'!$F$15</f>
        <v>139.22464579000001</v>
      </c>
      <c r="O231" s="36">
        <f>SUMIFS(СВЦЭМ!$F$33:$F$776,СВЦЭМ!$A$33:$A$776,$A231,СВЦЭМ!$B$33:$B$776,O$226)+'СЕТ СН'!$F$15</f>
        <v>132.82586566000001</v>
      </c>
      <c r="P231" s="36">
        <f>SUMIFS(СВЦЭМ!$F$33:$F$776,СВЦЭМ!$A$33:$A$776,$A231,СВЦЭМ!$B$33:$B$776,P$226)+'СЕТ СН'!$F$15</f>
        <v>134.37777456000001</v>
      </c>
      <c r="Q231" s="36">
        <f>SUMIFS(СВЦЭМ!$F$33:$F$776,СВЦЭМ!$A$33:$A$776,$A231,СВЦЭМ!$B$33:$B$776,Q$226)+'СЕТ СН'!$F$15</f>
        <v>134.48206302</v>
      </c>
      <c r="R231" s="36">
        <f>SUMIFS(СВЦЭМ!$F$33:$F$776,СВЦЭМ!$A$33:$A$776,$A231,СВЦЭМ!$B$33:$B$776,R$226)+'СЕТ СН'!$F$15</f>
        <v>133.36886035000001</v>
      </c>
      <c r="S231" s="36">
        <f>SUMIFS(СВЦЭМ!$F$33:$F$776,СВЦЭМ!$A$33:$A$776,$A231,СВЦЭМ!$B$33:$B$776,S$226)+'СЕТ СН'!$F$15</f>
        <v>133.62410965999999</v>
      </c>
      <c r="T231" s="36">
        <f>SUMIFS(СВЦЭМ!$F$33:$F$776,СВЦЭМ!$A$33:$A$776,$A231,СВЦЭМ!$B$33:$B$776,T$226)+'СЕТ СН'!$F$15</f>
        <v>137.42148803000001</v>
      </c>
      <c r="U231" s="36">
        <f>SUMIFS(СВЦЭМ!$F$33:$F$776,СВЦЭМ!$A$33:$A$776,$A231,СВЦЭМ!$B$33:$B$776,U$226)+'СЕТ СН'!$F$15</f>
        <v>138.7900641</v>
      </c>
      <c r="V231" s="36">
        <f>SUMIFS(СВЦЭМ!$F$33:$F$776,СВЦЭМ!$A$33:$A$776,$A231,СВЦЭМ!$B$33:$B$776,V$226)+'СЕТ СН'!$F$15</f>
        <v>134.96217229000001</v>
      </c>
      <c r="W231" s="36">
        <f>SUMIFS(СВЦЭМ!$F$33:$F$776,СВЦЭМ!$A$33:$A$776,$A231,СВЦЭМ!$B$33:$B$776,W$226)+'СЕТ СН'!$F$15</f>
        <v>134.63862878</v>
      </c>
      <c r="X231" s="36">
        <f>SUMIFS(СВЦЭМ!$F$33:$F$776,СВЦЭМ!$A$33:$A$776,$A231,СВЦЭМ!$B$33:$B$776,X$226)+'СЕТ СН'!$F$15</f>
        <v>138.74706807999999</v>
      </c>
      <c r="Y231" s="36">
        <f>SUMIFS(СВЦЭМ!$F$33:$F$776,СВЦЭМ!$A$33:$A$776,$A231,СВЦЭМ!$B$33:$B$776,Y$226)+'СЕТ СН'!$F$15</f>
        <v>161.15367674000001</v>
      </c>
    </row>
    <row r="232" spans="1:27" ht="15.75" x14ac:dyDescent="0.2">
      <c r="A232" s="35">
        <f t="shared" si="6"/>
        <v>44049</v>
      </c>
      <c r="B232" s="36">
        <f>SUMIFS(СВЦЭМ!$F$33:$F$776,СВЦЭМ!$A$33:$A$776,$A232,СВЦЭМ!$B$33:$B$776,B$226)+'СЕТ СН'!$F$15</f>
        <v>182.94006142999999</v>
      </c>
      <c r="C232" s="36">
        <f>SUMIFS(СВЦЭМ!$F$33:$F$776,СВЦЭМ!$A$33:$A$776,$A232,СВЦЭМ!$B$33:$B$776,C$226)+'СЕТ СН'!$F$15</f>
        <v>193.79544870000001</v>
      </c>
      <c r="D232" s="36">
        <f>SUMIFS(СВЦЭМ!$F$33:$F$776,СВЦЭМ!$A$33:$A$776,$A232,СВЦЭМ!$B$33:$B$776,D$226)+'СЕТ СН'!$F$15</f>
        <v>198.33098831000001</v>
      </c>
      <c r="E232" s="36">
        <f>SUMIFS(СВЦЭМ!$F$33:$F$776,СВЦЭМ!$A$33:$A$776,$A232,СВЦЭМ!$B$33:$B$776,E$226)+'СЕТ СН'!$F$15</f>
        <v>197.25078135000001</v>
      </c>
      <c r="F232" s="36">
        <f>SUMIFS(СВЦЭМ!$F$33:$F$776,СВЦЭМ!$A$33:$A$776,$A232,СВЦЭМ!$B$33:$B$776,F$226)+'СЕТ СН'!$F$15</f>
        <v>195.30452094</v>
      </c>
      <c r="G232" s="36">
        <f>SUMIFS(СВЦЭМ!$F$33:$F$776,СВЦЭМ!$A$33:$A$776,$A232,СВЦЭМ!$B$33:$B$776,G$226)+'СЕТ СН'!$F$15</f>
        <v>197.09319256000001</v>
      </c>
      <c r="H232" s="36">
        <f>SUMIFS(СВЦЭМ!$F$33:$F$776,СВЦЭМ!$A$33:$A$776,$A232,СВЦЭМ!$B$33:$B$776,H$226)+'СЕТ СН'!$F$15</f>
        <v>196.60978248999999</v>
      </c>
      <c r="I232" s="36">
        <f>SUMIFS(СВЦЭМ!$F$33:$F$776,СВЦЭМ!$A$33:$A$776,$A232,СВЦЭМ!$B$33:$B$776,I$226)+'СЕТ СН'!$F$15</f>
        <v>185.96673103000001</v>
      </c>
      <c r="J232" s="36">
        <f>SUMIFS(СВЦЭМ!$F$33:$F$776,СВЦЭМ!$A$33:$A$776,$A232,СВЦЭМ!$B$33:$B$776,J$226)+'СЕТ СН'!$F$15</f>
        <v>173.59118885999999</v>
      </c>
      <c r="K232" s="36">
        <f>SUMIFS(СВЦЭМ!$F$33:$F$776,СВЦЭМ!$A$33:$A$776,$A232,СВЦЭМ!$B$33:$B$776,K$226)+'СЕТ СН'!$F$15</f>
        <v>166.43766113000001</v>
      </c>
      <c r="L232" s="36">
        <f>SUMIFS(СВЦЭМ!$F$33:$F$776,СВЦЭМ!$A$33:$A$776,$A232,СВЦЭМ!$B$33:$B$776,L$226)+'СЕТ СН'!$F$15</f>
        <v>163.49933235</v>
      </c>
      <c r="M232" s="36">
        <f>SUMIFS(СВЦЭМ!$F$33:$F$776,СВЦЭМ!$A$33:$A$776,$A232,СВЦЭМ!$B$33:$B$776,M$226)+'СЕТ СН'!$F$15</f>
        <v>148.00178077000001</v>
      </c>
      <c r="N232" s="36">
        <f>SUMIFS(СВЦЭМ!$F$33:$F$776,СВЦЭМ!$A$33:$A$776,$A232,СВЦЭМ!$B$33:$B$776,N$226)+'СЕТ СН'!$F$15</f>
        <v>135.28132826000001</v>
      </c>
      <c r="O232" s="36">
        <f>SUMIFS(СВЦЭМ!$F$33:$F$776,СВЦЭМ!$A$33:$A$776,$A232,СВЦЭМ!$B$33:$B$776,O$226)+'СЕТ СН'!$F$15</f>
        <v>129.68051850000001</v>
      </c>
      <c r="P232" s="36">
        <f>SUMIFS(СВЦЭМ!$F$33:$F$776,СВЦЭМ!$A$33:$A$776,$A232,СВЦЭМ!$B$33:$B$776,P$226)+'СЕТ СН'!$F$15</f>
        <v>130.64955642999999</v>
      </c>
      <c r="Q232" s="36">
        <f>SUMIFS(СВЦЭМ!$F$33:$F$776,СВЦЭМ!$A$33:$A$776,$A232,СВЦЭМ!$B$33:$B$776,Q$226)+'СЕТ СН'!$F$15</f>
        <v>131.04095995</v>
      </c>
      <c r="R232" s="36">
        <f>SUMIFS(СВЦЭМ!$F$33:$F$776,СВЦЭМ!$A$33:$A$776,$A232,СВЦЭМ!$B$33:$B$776,R$226)+'СЕТ СН'!$F$15</f>
        <v>131.65476244999999</v>
      </c>
      <c r="S232" s="36">
        <f>SUMIFS(СВЦЭМ!$F$33:$F$776,СВЦЭМ!$A$33:$A$776,$A232,СВЦЭМ!$B$33:$B$776,S$226)+'СЕТ СН'!$F$15</f>
        <v>132.05302723</v>
      </c>
      <c r="T232" s="36">
        <f>SUMIFS(СВЦЭМ!$F$33:$F$776,СВЦЭМ!$A$33:$A$776,$A232,СВЦЭМ!$B$33:$B$776,T$226)+'СЕТ СН'!$F$15</f>
        <v>130.86947423000001</v>
      </c>
      <c r="U232" s="36">
        <f>SUMIFS(СВЦЭМ!$F$33:$F$776,СВЦЭМ!$A$33:$A$776,$A232,СВЦЭМ!$B$33:$B$776,U$226)+'СЕТ СН'!$F$15</f>
        <v>130.13052508999999</v>
      </c>
      <c r="V232" s="36">
        <f>SUMIFS(СВЦЭМ!$F$33:$F$776,СВЦЭМ!$A$33:$A$776,$A232,СВЦЭМ!$B$33:$B$776,V$226)+'СЕТ СН'!$F$15</f>
        <v>131.72177765999999</v>
      </c>
      <c r="W232" s="36">
        <f>SUMIFS(СВЦЭМ!$F$33:$F$776,СВЦЭМ!$A$33:$A$776,$A232,СВЦЭМ!$B$33:$B$776,W$226)+'СЕТ СН'!$F$15</f>
        <v>130.23018153999999</v>
      </c>
      <c r="X232" s="36">
        <f>SUMIFS(СВЦЭМ!$F$33:$F$776,СВЦЭМ!$A$33:$A$776,$A232,СВЦЭМ!$B$33:$B$776,X$226)+'СЕТ СН'!$F$15</f>
        <v>139.13119933999999</v>
      </c>
      <c r="Y232" s="36">
        <f>SUMIFS(СВЦЭМ!$F$33:$F$776,СВЦЭМ!$A$33:$A$776,$A232,СВЦЭМ!$B$33:$B$776,Y$226)+'СЕТ СН'!$F$15</f>
        <v>160.37152958999999</v>
      </c>
    </row>
    <row r="233" spans="1:27" ht="15.75" x14ac:dyDescent="0.2">
      <c r="A233" s="35">
        <f t="shared" si="6"/>
        <v>44050</v>
      </c>
      <c r="B233" s="36">
        <f>SUMIFS(СВЦЭМ!$F$33:$F$776,СВЦЭМ!$A$33:$A$776,$A233,СВЦЭМ!$B$33:$B$776,B$226)+'СЕТ СН'!$F$15</f>
        <v>170.42648457999999</v>
      </c>
      <c r="C233" s="36">
        <f>SUMIFS(СВЦЭМ!$F$33:$F$776,СВЦЭМ!$A$33:$A$776,$A233,СВЦЭМ!$B$33:$B$776,C$226)+'СЕТ СН'!$F$15</f>
        <v>180.37460794</v>
      </c>
      <c r="D233" s="36">
        <f>SUMIFS(СВЦЭМ!$F$33:$F$776,СВЦЭМ!$A$33:$A$776,$A233,СВЦЭМ!$B$33:$B$776,D$226)+'СЕТ СН'!$F$15</f>
        <v>183.13401315999999</v>
      </c>
      <c r="E233" s="36">
        <f>SUMIFS(СВЦЭМ!$F$33:$F$776,СВЦЭМ!$A$33:$A$776,$A233,СВЦЭМ!$B$33:$B$776,E$226)+'СЕТ СН'!$F$15</f>
        <v>188.83317377</v>
      </c>
      <c r="F233" s="36">
        <f>SUMIFS(СВЦЭМ!$F$33:$F$776,СВЦЭМ!$A$33:$A$776,$A233,СВЦЭМ!$B$33:$B$776,F$226)+'СЕТ СН'!$F$15</f>
        <v>190.19845878000001</v>
      </c>
      <c r="G233" s="36">
        <f>SUMIFS(СВЦЭМ!$F$33:$F$776,СВЦЭМ!$A$33:$A$776,$A233,СВЦЭМ!$B$33:$B$776,G$226)+'СЕТ СН'!$F$15</f>
        <v>188.34780240000001</v>
      </c>
      <c r="H233" s="36">
        <f>SUMIFS(СВЦЭМ!$F$33:$F$776,СВЦЭМ!$A$33:$A$776,$A233,СВЦЭМ!$B$33:$B$776,H$226)+'СЕТ СН'!$F$15</f>
        <v>181.47621708</v>
      </c>
      <c r="I233" s="36">
        <f>SUMIFS(СВЦЭМ!$F$33:$F$776,СВЦЭМ!$A$33:$A$776,$A233,СВЦЭМ!$B$33:$B$776,I$226)+'СЕТ СН'!$F$15</f>
        <v>175.90983317000001</v>
      </c>
      <c r="J233" s="36">
        <f>SUMIFS(СВЦЭМ!$F$33:$F$776,СВЦЭМ!$A$33:$A$776,$A233,СВЦЭМ!$B$33:$B$776,J$226)+'СЕТ СН'!$F$15</f>
        <v>169.16621717999999</v>
      </c>
      <c r="K233" s="36">
        <f>SUMIFS(СВЦЭМ!$F$33:$F$776,СВЦЭМ!$A$33:$A$776,$A233,СВЦЭМ!$B$33:$B$776,K$226)+'СЕТ СН'!$F$15</f>
        <v>170.00907849000001</v>
      </c>
      <c r="L233" s="36">
        <f>SUMIFS(СВЦЭМ!$F$33:$F$776,СВЦЭМ!$A$33:$A$776,$A233,СВЦЭМ!$B$33:$B$776,L$226)+'СЕТ СН'!$F$15</f>
        <v>164.57971766</v>
      </c>
      <c r="M233" s="36">
        <f>SUMIFS(СВЦЭМ!$F$33:$F$776,СВЦЭМ!$A$33:$A$776,$A233,СВЦЭМ!$B$33:$B$776,M$226)+'СЕТ СН'!$F$15</f>
        <v>157.21584741999999</v>
      </c>
      <c r="N233" s="36">
        <f>SUMIFS(СВЦЭМ!$F$33:$F$776,СВЦЭМ!$A$33:$A$776,$A233,СВЦЭМ!$B$33:$B$776,N$226)+'СЕТ СН'!$F$15</f>
        <v>146.09233427999999</v>
      </c>
      <c r="O233" s="36">
        <f>SUMIFS(СВЦЭМ!$F$33:$F$776,СВЦЭМ!$A$33:$A$776,$A233,СВЦЭМ!$B$33:$B$776,O$226)+'СЕТ СН'!$F$15</f>
        <v>139.48802183000001</v>
      </c>
      <c r="P233" s="36">
        <f>SUMIFS(СВЦЭМ!$F$33:$F$776,СВЦЭМ!$A$33:$A$776,$A233,СВЦЭМ!$B$33:$B$776,P$226)+'СЕТ СН'!$F$15</f>
        <v>140.35978373</v>
      </c>
      <c r="Q233" s="36">
        <f>SUMIFS(СВЦЭМ!$F$33:$F$776,СВЦЭМ!$A$33:$A$776,$A233,СВЦЭМ!$B$33:$B$776,Q$226)+'СЕТ СН'!$F$15</f>
        <v>140.85344941</v>
      </c>
      <c r="R233" s="36">
        <f>SUMIFS(СВЦЭМ!$F$33:$F$776,СВЦЭМ!$A$33:$A$776,$A233,СВЦЭМ!$B$33:$B$776,R$226)+'СЕТ СН'!$F$15</f>
        <v>142.84539534999999</v>
      </c>
      <c r="S233" s="36">
        <f>SUMIFS(СВЦЭМ!$F$33:$F$776,СВЦЭМ!$A$33:$A$776,$A233,СВЦЭМ!$B$33:$B$776,S$226)+'СЕТ СН'!$F$15</f>
        <v>143.22864455999999</v>
      </c>
      <c r="T233" s="36">
        <f>SUMIFS(СВЦЭМ!$F$33:$F$776,СВЦЭМ!$A$33:$A$776,$A233,СВЦЭМ!$B$33:$B$776,T$226)+'СЕТ СН'!$F$15</f>
        <v>140.67196512000001</v>
      </c>
      <c r="U233" s="36">
        <f>SUMIFS(СВЦЭМ!$F$33:$F$776,СВЦЭМ!$A$33:$A$776,$A233,СВЦЭМ!$B$33:$B$776,U$226)+'СЕТ СН'!$F$15</f>
        <v>142.97714012</v>
      </c>
      <c r="V233" s="36">
        <f>SUMIFS(СВЦЭМ!$F$33:$F$776,СВЦЭМ!$A$33:$A$776,$A233,СВЦЭМ!$B$33:$B$776,V$226)+'СЕТ СН'!$F$15</f>
        <v>146.56206535000001</v>
      </c>
      <c r="W233" s="36">
        <f>SUMIFS(СВЦЭМ!$F$33:$F$776,СВЦЭМ!$A$33:$A$776,$A233,СВЦЭМ!$B$33:$B$776,W$226)+'СЕТ СН'!$F$15</f>
        <v>143.96505711</v>
      </c>
      <c r="X233" s="36">
        <f>SUMIFS(СВЦЭМ!$F$33:$F$776,СВЦЭМ!$A$33:$A$776,$A233,СВЦЭМ!$B$33:$B$776,X$226)+'СЕТ СН'!$F$15</f>
        <v>150.56953637999999</v>
      </c>
      <c r="Y233" s="36">
        <f>SUMIFS(СВЦЭМ!$F$33:$F$776,СВЦЭМ!$A$33:$A$776,$A233,СВЦЭМ!$B$33:$B$776,Y$226)+'СЕТ СН'!$F$15</f>
        <v>168.53351315</v>
      </c>
    </row>
    <row r="234" spans="1:27" ht="15.75" x14ac:dyDescent="0.2">
      <c r="A234" s="35">
        <f t="shared" si="6"/>
        <v>44051</v>
      </c>
      <c r="B234" s="36">
        <f>SUMIFS(СВЦЭМ!$F$33:$F$776,СВЦЭМ!$A$33:$A$776,$A234,СВЦЭМ!$B$33:$B$776,B$226)+'СЕТ СН'!$F$15</f>
        <v>184.27033337</v>
      </c>
      <c r="C234" s="36">
        <f>SUMIFS(СВЦЭМ!$F$33:$F$776,СВЦЭМ!$A$33:$A$776,$A234,СВЦЭМ!$B$33:$B$776,C$226)+'СЕТ СН'!$F$15</f>
        <v>189.12000147000001</v>
      </c>
      <c r="D234" s="36">
        <f>SUMIFS(СВЦЭМ!$F$33:$F$776,СВЦЭМ!$A$33:$A$776,$A234,СВЦЭМ!$B$33:$B$776,D$226)+'СЕТ СН'!$F$15</f>
        <v>189.64125415999999</v>
      </c>
      <c r="E234" s="36">
        <f>SUMIFS(СВЦЭМ!$F$33:$F$776,СВЦЭМ!$A$33:$A$776,$A234,СВЦЭМ!$B$33:$B$776,E$226)+'СЕТ СН'!$F$15</f>
        <v>193.83551383</v>
      </c>
      <c r="F234" s="36">
        <f>SUMIFS(СВЦЭМ!$F$33:$F$776,СВЦЭМ!$A$33:$A$776,$A234,СВЦЭМ!$B$33:$B$776,F$226)+'СЕТ СН'!$F$15</f>
        <v>193.43946785</v>
      </c>
      <c r="G234" s="36">
        <f>SUMIFS(СВЦЭМ!$F$33:$F$776,СВЦЭМ!$A$33:$A$776,$A234,СВЦЭМ!$B$33:$B$776,G$226)+'СЕТ СН'!$F$15</f>
        <v>193.47421541</v>
      </c>
      <c r="H234" s="36">
        <f>SUMIFS(СВЦЭМ!$F$33:$F$776,СВЦЭМ!$A$33:$A$776,$A234,СВЦЭМ!$B$33:$B$776,H$226)+'СЕТ СН'!$F$15</f>
        <v>190.94820053000001</v>
      </c>
      <c r="I234" s="36">
        <f>SUMIFS(СВЦЭМ!$F$33:$F$776,СВЦЭМ!$A$33:$A$776,$A234,СВЦЭМ!$B$33:$B$776,I$226)+'СЕТ СН'!$F$15</f>
        <v>183.47130261999999</v>
      </c>
      <c r="J234" s="36">
        <f>SUMIFS(СВЦЭМ!$F$33:$F$776,СВЦЭМ!$A$33:$A$776,$A234,СВЦЭМ!$B$33:$B$776,J$226)+'СЕТ СН'!$F$15</f>
        <v>179.77562022999999</v>
      </c>
      <c r="K234" s="36">
        <f>SUMIFS(СВЦЭМ!$F$33:$F$776,СВЦЭМ!$A$33:$A$776,$A234,СВЦЭМ!$B$33:$B$776,K$226)+'СЕТ СН'!$F$15</f>
        <v>175.72666645999999</v>
      </c>
      <c r="L234" s="36">
        <f>SUMIFS(СВЦЭМ!$F$33:$F$776,СВЦЭМ!$A$33:$A$776,$A234,СВЦЭМ!$B$33:$B$776,L$226)+'СЕТ СН'!$F$15</f>
        <v>166.55862157000001</v>
      </c>
      <c r="M234" s="36">
        <f>SUMIFS(СВЦЭМ!$F$33:$F$776,СВЦЭМ!$A$33:$A$776,$A234,СВЦЭМ!$B$33:$B$776,M$226)+'СЕТ СН'!$F$15</f>
        <v>146.90566752999999</v>
      </c>
      <c r="N234" s="36">
        <f>SUMIFS(СВЦЭМ!$F$33:$F$776,СВЦЭМ!$A$33:$A$776,$A234,СВЦЭМ!$B$33:$B$776,N$226)+'СЕТ СН'!$F$15</f>
        <v>137.56418897</v>
      </c>
      <c r="O234" s="36">
        <f>SUMIFS(СВЦЭМ!$F$33:$F$776,СВЦЭМ!$A$33:$A$776,$A234,СВЦЭМ!$B$33:$B$776,O$226)+'СЕТ СН'!$F$15</f>
        <v>133.93326886</v>
      </c>
      <c r="P234" s="36">
        <f>SUMIFS(СВЦЭМ!$F$33:$F$776,СВЦЭМ!$A$33:$A$776,$A234,СВЦЭМ!$B$33:$B$776,P$226)+'СЕТ СН'!$F$15</f>
        <v>133.71957398999999</v>
      </c>
      <c r="Q234" s="36">
        <f>SUMIFS(СВЦЭМ!$F$33:$F$776,СВЦЭМ!$A$33:$A$776,$A234,СВЦЭМ!$B$33:$B$776,Q$226)+'СЕТ СН'!$F$15</f>
        <v>136.08275459999999</v>
      </c>
      <c r="R234" s="36">
        <f>SUMIFS(СВЦЭМ!$F$33:$F$776,СВЦЭМ!$A$33:$A$776,$A234,СВЦЭМ!$B$33:$B$776,R$226)+'СЕТ СН'!$F$15</f>
        <v>132.46415271999999</v>
      </c>
      <c r="S234" s="36">
        <f>SUMIFS(СВЦЭМ!$F$33:$F$776,СВЦЭМ!$A$33:$A$776,$A234,СВЦЭМ!$B$33:$B$776,S$226)+'СЕТ СН'!$F$15</f>
        <v>134.20335256000001</v>
      </c>
      <c r="T234" s="36">
        <f>SUMIFS(СВЦЭМ!$F$33:$F$776,СВЦЭМ!$A$33:$A$776,$A234,СВЦЭМ!$B$33:$B$776,T$226)+'СЕТ СН'!$F$15</f>
        <v>137.73316048000001</v>
      </c>
      <c r="U234" s="36">
        <f>SUMIFS(СВЦЭМ!$F$33:$F$776,СВЦЭМ!$A$33:$A$776,$A234,СВЦЭМ!$B$33:$B$776,U$226)+'СЕТ СН'!$F$15</f>
        <v>139.14559188999999</v>
      </c>
      <c r="V234" s="36">
        <f>SUMIFS(СВЦЭМ!$F$33:$F$776,СВЦЭМ!$A$33:$A$776,$A234,СВЦЭМ!$B$33:$B$776,V$226)+'СЕТ СН'!$F$15</f>
        <v>136.63007322000001</v>
      </c>
      <c r="W234" s="36">
        <f>SUMIFS(СВЦЭМ!$F$33:$F$776,СВЦЭМ!$A$33:$A$776,$A234,СВЦЭМ!$B$33:$B$776,W$226)+'СЕТ СН'!$F$15</f>
        <v>134.14370346999999</v>
      </c>
      <c r="X234" s="36">
        <f>SUMIFS(СВЦЭМ!$F$33:$F$776,СВЦЭМ!$A$33:$A$776,$A234,СВЦЭМ!$B$33:$B$776,X$226)+'СЕТ СН'!$F$15</f>
        <v>139.32012361</v>
      </c>
      <c r="Y234" s="36">
        <f>SUMIFS(СВЦЭМ!$F$33:$F$776,СВЦЭМ!$A$33:$A$776,$A234,СВЦЭМ!$B$33:$B$776,Y$226)+'СЕТ СН'!$F$15</f>
        <v>159.82470974</v>
      </c>
    </row>
    <row r="235" spans="1:27" ht="15.75" x14ac:dyDescent="0.2">
      <c r="A235" s="35">
        <f t="shared" si="6"/>
        <v>44052</v>
      </c>
      <c r="B235" s="36">
        <f>SUMIFS(СВЦЭМ!$F$33:$F$776,СВЦЭМ!$A$33:$A$776,$A235,СВЦЭМ!$B$33:$B$776,B$226)+'СЕТ СН'!$F$15</f>
        <v>178.23304618</v>
      </c>
      <c r="C235" s="36">
        <f>SUMIFS(СВЦЭМ!$F$33:$F$776,СВЦЭМ!$A$33:$A$776,$A235,СВЦЭМ!$B$33:$B$776,C$226)+'СЕТ СН'!$F$15</f>
        <v>195.84976004999999</v>
      </c>
      <c r="D235" s="36">
        <f>SUMIFS(СВЦЭМ!$F$33:$F$776,СВЦЭМ!$A$33:$A$776,$A235,СВЦЭМ!$B$33:$B$776,D$226)+'СЕТ СН'!$F$15</f>
        <v>194.45239426000001</v>
      </c>
      <c r="E235" s="36">
        <f>SUMIFS(СВЦЭМ!$F$33:$F$776,СВЦЭМ!$A$33:$A$776,$A235,СВЦЭМ!$B$33:$B$776,E$226)+'СЕТ СН'!$F$15</f>
        <v>193.36895251999999</v>
      </c>
      <c r="F235" s="36">
        <f>SUMIFS(СВЦЭМ!$F$33:$F$776,СВЦЭМ!$A$33:$A$776,$A235,СВЦЭМ!$B$33:$B$776,F$226)+'СЕТ СН'!$F$15</f>
        <v>192.14586904999999</v>
      </c>
      <c r="G235" s="36">
        <f>SUMIFS(СВЦЭМ!$F$33:$F$776,СВЦЭМ!$A$33:$A$776,$A235,СВЦЭМ!$B$33:$B$776,G$226)+'СЕТ СН'!$F$15</f>
        <v>193.55189623000001</v>
      </c>
      <c r="H235" s="36">
        <f>SUMIFS(СВЦЭМ!$F$33:$F$776,СВЦЭМ!$A$33:$A$776,$A235,СВЦЭМ!$B$33:$B$776,H$226)+'СЕТ СН'!$F$15</f>
        <v>195.98876185</v>
      </c>
      <c r="I235" s="36">
        <f>SUMIFS(СВЦЭМ!$F$33:$F$776,СВЦЭМ!$A$33:$A$776,$A235,СВЦЭМ!$B$33:$B$776,I$226)+'СЕТ СН'!$F$15</f>
        <v>195.23119656</v>
      </c>
      <c r="J235" s="36">
        <f>SUMIFS(СВЦЭМ!$F$33:$F$776,СВЦЭМ!$A$33:$A$776,$A235,СВЦЭМ!$B$33:$B$776,J$226)+'СЕТ СН'!$F$15</f>
        <v>184.65617119999999</v>
      </c>
      <c r="K235" s="36">
        <f>SUMIFS(СВЦЭМ!$F$33:$F$776,СВЦЭМ!$A$33:$A$776,$A235,СВЦЭМ!$B$33:$B$776,K$226)+'СЕТ СН'!$F$15</f>
        <v>175.69354421</v>
      </c>
      <c r="L235" s="36">
        <f>SUMIFS(СВЦЭМ!$F$33:$F$776,СВЦЭМ!$A$33:$A$776,$A235,СВЦЭМ!$B$33:$B$776,L$226)+'СЕТ СН'!$F$15</f>
        <v>166.0005165</v>
      </c>
      <c r="M235" s="36">
        <f>SUMIFS(СВЦЭМ!$F$33:$F$776,СВЦЭМ!$A$33:$A$776,$A235,СВЦЭМ!$B$33:$B$776,M$226)+'СЕТ СН'!$F$15</f>
        <v>147.82972183000001</v>
      </c>
      <c r="N235" s="36">
        <f>SUMIFS(СВЦЭМ!$F$33:$F$776,СВЦЭМ!$A$33:$A$776,$A235,СВЦЭМ!$B$33:$B$776,N$226)+'СЕТ СН'!$F$15</f>
        <v>136.78373923999999</v>
      </c>
      <c r="O235" s="36">
        <f>SUMIFS(СВЦЭМ!$F$33:$F$776,СВЦЭМ!$A$33:$A$776,$A235,СВЦЭМ!$B$33:$B$776,O$226)+'СЕТ СН'!$F$15</f>
        <v>129.96092702000001</v>
      </c>
      <c r="P235" s="36">
        <f>SUMIFS(СВЦЭМ!$F$33:$F$776,СВЦЭМ!$A$33:$A$776,$A235,СВЦЭМ!$B$33:$B$776,P$226)+'СЕТ СН'!$F$15</f>
        <v>130.51044702999999</v>
      </c>
      <c r="Q235" s="36">
        <f>SUMIFS(СВЦЭМ!$F$33:$F$776,СВЦЭМ!$A$33:$A$776,$A235,СВЦЭМ!$B$33:$B$776,Q$226)+'СЕТ СН'!$F$15</f>
        <v>134.30964996</v>
      </c>
      <c r="R235" s="36">
        <f>SUMIFS(СВЦЭМ!$F$33:$F$776,СВЦЭМ!$A$33:$A$776,$A235,СВЦЭМ!$B$33:$B$776,R$226)+'СЕТ СН'!$F$15</f>
        <v>131.49158073999999</v>
      </c>
      <c r="S235" s="36">
        <f>SUMIFS(СВЦЭМ!$F$33:$F$776,СВЦЭМ!$A$33:$A$776,$A235,СВЦЭМ!$B$33:$B$776,S$226)+'СЕТ СН'!$F$15</f>
        <v>131.98772826999999</v>
      </c>
      <c r="T235" s="36">
        <f>SUMIFS(СВЦЭМ!$F$33:$F$776,СВЦЭМ!$A$33:$A$776,$A235,СВЦЭМ!$B$33:$B$776,T$226)+'СЕТ СН'!$F$15</f>
        <v>134.2551196</v>
      </c>
      <c r="U235" s="36">
        <f>SUMIFS(СВЦЭМ!$F$33:$F$776,СВЦЭМ!$A$33:$A$776,$A235,СВЦЭМ!$B$33:$B$776,U$226)+'СЕТ СН'!$F$15</f>
        <v>135.27050553999999</v>
      </c>
      <c r="V235" s="36">
        <f>SUMIFS(СВЦЭМ!$F$33:$F$776,СВЦЭМ!$A$33:$A$776,$A235,СВЦЭМ!$B$33:$B$776,V$226)+'СЕТ СН'!$F$15</f>
        <v>135.34463212</v>
      </c>
      <c r="W235" s="36">
        <f>SUMIFS(СВЦЭМ!$F$33:$F$776,СВЦЭМ!$A$33:$A$776,$A235,СВЦЭМ!$B$33:$B$776,W$226)+'СЕТ СН'!$F$15</f>
        <v>132.36302727</v>
      </c>
      <c r="X235" s="36">
        <f>SUMIFS(СВЦЭМ!$F$33:$F$776,СВЦЭМ!$A$33:$A$776,$A235,СВЦЭМ!$B$33:$B$776,X$226)+'СЕТ СН'!$F$15</f>
        <v>138.90317497999999</v>
      </c>
      <c r="Y235" s="36">
        <f>SUMIFS(СВЦЭМ!$F$33:$F$776,СВЦЭМ!$A$33:$A$776,$A235,СВЦЭМ!$B$33:$B$776,Y$226)+'СЕТ СН'!$F$15</f>
        <v>160.82019475999999</v>
      </c>
    </row>
    <row r="236" spans="1:27" ht="15.75" x14ac:dyDescent="0.2">
      <c r="A236" s="35">
        <f t="shared" si="6"/>
        <v>44053</v>
      </c>
      <c r="B236" s="36">
        <f>SUMIFS(СВЦЭМ!$F$33:$F$776,СВЦЭМ!$A$33:$A$776,$A236,СВЦЭМ!$B$33:$B$776,B$226)+'СЕТ СН'!$F$15</f>
        <v>179.20660995</v>
      </c>
      <c r="C236" s="36">
        <f>SUMIFS(СВЦЭМ!$F$33:$F$776,СВЦЭМ!$A$33:$A$776,$A236,СВЦЭМ!$B$33:$B$776,C$226)+'СЕТ СН'!$F$15</f>
        <v>190.36340177</v>
      </c>
      <c r="D236" s="36">
        <f>SUMIFS(СВЦЭМ!$F$33:$F$776,СВЦЭМ!$A$33:$A$776,$A236,СВЦЭМ!$B$33:$B$776,D$226)+'СЕТ СН'!$F$15</f>
        <v>186.65890242</v>
      </c>
      <c r="E236" s="36">
        <f>SUMIFS(СВЦЭМ!$F$33:$F$776,СВЦЭМ!$A$33:$A$776,$A236,СВЦЭМ!$B$33:$B$776,E$226)+'СЕТ СН'!$F$15</f>
        <v>184.07928633</v>
      </c>
      <c r="F236" s="36">
        <f>SUMIFS(СВЦЭМ!$F$33:$F$776,СВЦЭМ!$A$33:$A$776,$A236,СВЦЭМ!$B$33:$B$776,F$226)+'СЕТ СН'!$F$15</f>
        <v>182.60248443</v>
      </c>
      <c r="G236" s="36">
        <f>SUMIFS(СВЦЭМ!$F$33:$F$776,СВЦЭМ!$A$33:$A$776,$A236,СВЦЭМ!$B$33:$B$776,G$226)+'СЕТ СН'!$F$15</f>
        <v>184.38471231</v>
      </c>
      <c r="H236" s="36">
        <f>SUMIFS(СВЦЭМ!$F$33:$F$776,СВЦЭМ!$A$33:$A$776,$A236,СВЦЭМ!$B$33:$B$776,H$226)+'СЕТ СН'!$F$15</f>
        <v>190.34792282000001</v>
      </c>
      <c r="I236" s="36">
        <f>SUMIFS(СВЦЭМ!$F$33:$F$776,СВЦЭМ!$A$33:$A$776,$A236,СВЦЭМ!$B$33:$B$776,I$226)+'СЕТ СН'!$F$15</f>
        <v>189.08913912</v>
      </c>
      <c r="J236" s="36">
        <f>SUMIFS(СВЦЭМ!$F$33:$F$776,СВЦЭМ!$A$33:$A$776,$A236,СВЦЭМ!$B$33:$B$776,J$226)+'СЕТ СН'!$F$15</f>
        <v>177.85994073000001</v>
      </c>
      <c r="K236" s="36">
        <f>SUMIFS(СВЦЭМ!$F$33:$F$776,СВЦЭМ!$A$33:$A$776,$A236,СВЦЭМ!$B$33:$B$776,K$226)+'СЕТ СН'!$F$15</f>
        <v>168.21442911</v>
      </c>
      <c r="L236" s="36">
        <f>SUMIFS(СВЦЭМ!$F$33:$F$776,СВЦЭМ!$A$33:$A$776,$A236,СВЦЭМ!$B$33:$B$776,L$226)+'СЕТ СН'!$F$15</f>
        <v>166.30625069000001</v>
      </c>
      <c r="M236" s="36">
        <f>SUMIFS(СВЦЭМ!$F$33:$F$776,СВЦЭМ!$A$33:$A$776,$A236,СВЦЭМ!$B$33:$B$776,M$226)+'СЕТ СН'!$F$15</f>
        <v>155.19923739000001</v>
      </c>
      <c r="N236" s="36">
        <f>SUMIFS(СВЦЭМ!$F$33:$F$776,СВЦЭМ!$A$33:$A$776,$A236,СВЦЭМ!$B$33:$B$776,N$226)+'СЕТ СН'!$F$15</f>
        <v>142.02702184</v>
      </c>
      <c r="O236" s="36">
        <f>SUMIFS(СВЦЭМ!$F$33:$F$776,СВЦЭМ!$A$33:$A$776,$A236,СВЦЭМ!$B$33:$B$776,O$226)+'СЕТ СН'!$F$15</f>
        <v>134.51413854</v>
      </c>
      <c r="P236" s="36">
        <f>SUMIFS(СВЦЭМ!$F$33:$F$776,СВЦЭМ!$A$33:$A$776,$A236,СВЦЭМ!$B$33:$B$776,P$226)+'СЕТ СН'!$F$15</f>
        <v>128.88409944</v>
      </c>
      <c r="Q236" s="36">
        <f>SUMIFS(СВЦЭМ!$F$33:$F$776,СВЦЭМ!$A$33:$A$776,$A236,СВЦЭМ!$B$33:$B$776,Q$226)+'СЕТ СН'!$F$15</f>
        <v>130.20392795999999</v>
      </c>
      <c r="R236" s="36">
        <f>SUMIFS(СВЦЭМ!$F$33:$F$776,СВЦЭМ!$A$33:$A$776,$A236,СВЦЭМ!$B$33:$B$776,R$226)+'СЕТ СН'!$F$15</f>
        <v>131.17735521</v>
      </c>
      <c r="S236" s="36">
        <f>SUMIFS(СВЦЭМ!$F$33:$F$776,СВЦЭМ!$A$33:$A$776,$A236,СВЦЭМ!$B$33:$B$776,S$226)+'СЕТ СН'!$F$15</f>
        <v>131.15968520999999</v>
      </c>
      <c r="T236" s="36">
        <f>SUMIFS(СВЦЭМ!$F$33:$F$776,СВЦЭМ!$A$33:$A$776,$A236,СВЦЭМ!$B$33:$B$776,T$226)+'СЕТ СН'!$F$15</f>
        <v>133.21937578999999</v>
      </c>
      <c r="U236" s="36">
        <f>SUMIFS(СВЦЭМ!$F$33:$F$776,СВЦЭМ!$A$33:$A$776,$A236,СВЦЭМ!$B$33:$B$776,U$226)+'СЕТ СН'!$F$15</f>
        <v>133.42126708000001</v>
      </c>
      <c r="V236" s="36">
        <f>SUMIFS(СВЦЭМ!$F$33:$F$776,СВЦЭМ!$A$33:$A$776,$A236,СВЦЭМ!$B$33:$B$776,V$226)+'СЕТ СН'!$F$15</f>
        <v>131.41944842000001</v>
      </c>
      <c r="W236" s="36">
        <f>SUMIFS(СВЦЭМ!$F$33:$F$776,СВЦЭМ!$A$33:$A$776,$A236,СВЦЭМ!$B$33:$B$776,W$226)+'СЕТ СН'!$F$15</f>
        <v>128.16050014000001</v>
      </c>
      <c r="X236" s="36">
        <f>SUMIFS(СВЦЭМ!$F$33:$F$776,СВЦЭМ!$A$33:$A$776,$A236,СВЦЭМ!$B$33:$B$776,X$226)+'СЕТ СН'!$F$15</f>
        <v>135.03437775</v>
      </c>
      <c r="Y236" s="36">
        <f>SUMIFS(СВЦЭМ!$F$33:$F$776,СВЦЭМ!$A$33:$A$776,$A236,СВЦЭМ!$B$33:$B$776,Y$226)+'СЕТ СН'!$F$15</f>
        <v>151.71200141</v>
      </c>
    </row>
    <row r="237" spans="1:27" ht="15.75" x14ac:dyDescent="0.2">
      <c r="A237" s="35">
        <f t="shared" si="6"/>
        <v>44054</v>
      </c>
      <c r="B237" s="36">
        <f>SUMIFS(СВЦЭМ!$F$33:$F$776,СВЦЭМ!$A$33:$A$776,$A237,СВЦЭМ!$B$33:$B$776,B$226)+'СЕТ СН'!$F$15</f>
        <v>170.79946423000001</v>
      </c>
      <c r="C237" s="36">
        <f>SUMIFS(СВЦЭМ!$F$33:$F$776,СВЦЭМ!$A$33:$A$776,$A237,СВЦЭМ!$B$33:$B$776,C$226)+'СЕТ СН'!$F$15</f>
        <v>179.85069734000001</v>
      </c>
      <c r="D237" s="36">
        <f>SUMIFS(СВЦЭМ!$F$33:$F$776,СВЦЭМ!$A$33:$A$776,$A237,СВЦЭМ!$B$33:$B$776,D$226)+'СЕТ СН'!$F$15</f>
        <v>178.69020135</v>
      </c>
      <c r="E237" s="36">
        <f>SUMIFS(СВЦЭМ!$F$33:$F$776,СВЦЭМ!$A$33:$A$776,$A237,СВЦЭМ!$B$33:$B$776,E$226)+'СЕТ СН'!$F$15</f>
        <v>175.76568402000001</v>
      </c>
      <c r="F237" s="36">
        <f>SUMIFS(СВЦЭМ!$F$33:$F$776,СВЦЭМ!$A$33:$A$776,$A237,СВЦЭМ!$B$33:$B$776,F$226)+'СЕТ СН'!$F$15</f>
        <v>172.83807859999999</v>
      </c>
      <c r="G237" s="36">
        <f>SUMIFS(СВЦЭМ!$F$33:$F$776,СВЦЭМ!$A$33:$A$776,$A237,СВЦЭМ!$B$33:$B$776,G$226)+'СЕТ СН'!$F$15</f>
        <v>175.47929443000001</v>
      </c>
      <c r="H237" s="36">
        <f>SUMIFS(СВЦЭМ!$F$33:$F$776,СВЦЭМ!$A$33:$A$776,$A237,СВЦЭМ!$B$33:$B$776,H$226)+'СЕТ СН'!$F$15</f>
        <v>168.94947228999999</v>
      </c>
      <c r="I237" s="36">
        <f>SUMIFS(СВЦЭМ!$F$33:$F$776,СВЦЭМ!$A$33:$A$776,$A237,СВЦЭМ!$B$33:$B$776,I$226)+'СЕТ СН'!$F$15</f>
        <v>165.76347007000001</v>
      </c>
      <c r="J237" s="36">
        <f>SUMIFS(СВЦЭМ!$F$33:$F$776,СВЦЭМ!$A$33:$A$776,$A237,СВЦЭМ!$B$33:$B$776,J$226)+'СЕТ СН'!$F$15</f>
        <v>160.20795365999999</v>
      </c>
      <c r="K237" s="36">
        <f>SUMIFS(СВЦЭМ!$F$33:$F$776,СВЦЭМ!$A$33:$A$776,$A237,СВЦЭМ!$B$33:$B$776,K$226)+'СЕТ СН'!$F$15</f>
        <v>155.24002999999999</v>
      </c>
      <c r="L237" s="36">
        <f>SUMIFS(СВЦЭМ!$F$33:$F$776,СВЦЭМ!$A$33:$A$776,$A237,СВЦЭМ!$B$33:$B$776,L$226)+'СЕТ СН'!$F$15</f>
        <v>153.12217731000001</v>
      </c>
      <c r="M237" s="36">
        <f>SUMIFS(СВЦЭМ!$F$33:$F$776,СВЦЭМ!$A$33:$A$776,$A237,СВЦЭМ!$B$33:$B$776,M$226)+'СЕТ СН'!$F$15</f>
        <v>144.05493407</v>
      </c>
      <c r="N237" s="36">
        <f>SUMIFS(СВЦЭМ!$F$33:$F$776,СВЦЭМ!$A$33:$A$776,$A237,СВЦЭМ!$B$33:$B$776,N$226)+'СЕТ СН'!$F$15</f>
        <v>140.81409298</v>
      </c>
      <c r="O237" s="36">
        <f>SUMIFS(СВЦЭМ!$F$33:$F$776,СВЦЭМ!$A$33:$A$776,$A237,СВЦЭМ!$B$33:$B$776,O$226)+'СЕТ СН'!$F$15</f>
        <v>141.79138495000001</v>
      </c>
      <c r="P237" s="36">
        <f>SUMIFS(СВЦЭМ!$F$33:$F$776,СВЦЭМ!$A$33:$A$776,$A237,СВЦЭМ!$B$33:$B$776,P$226)+'СЕТ СН'!$F$15</f>
        <v>141.72213561999999</v>
      </c>
      <c r="Q237" s="36">
        <f>SUMIFS(СВЦЭМ!$F$33:$F$776,СВЦЭМ!$A$33:$A$776,$A237,СВЦЭМ!$B$33:$B$776,Q$226)+'СЕТ СН'!$F$15</f>
        <v>141.56486480000001</v>
      </c>
      <c r="R237" s="36">
        <f>SUMIFS(СВЦЭМ!$F$33:$F$776,СВЦЭМ!$A$33:$A$776,$A237,СВЦЭМ!$B$33:$B$776,R$226)+'СЕТ СН'!$F$15</f>
        <v>140.39625167</v>
      </c>
      <c r="S237" s="36">
        <f>SUMIFS(СВЦЭМ!$F$33:$F$776,СВЦЭМ!$A$33:$A$776,$A237,СВЦЭМ!$B$33:$B$776,S$226)+'СЕТ СН'!$F$15</f>
        <v>141.56564201</v>
      </c>
      <c r="T237" s="36">
        <f>SUMIFS(СВЦЭМ!$F$33:$F$776,СВЦЭМ!$A$33:$A$776,$A237,СВЦЭМ!$B$33:$B$776,T$226)+'СЕТ СН'!$F$15</f>
        <v>141.34119709999999</v>
      </c>
      <c r="U237" s="36">
        <f>SUMIFS(СВЦЭМ!$F$33:$F$776,СВЦЭМ!$A$33:$A$776,$A237,СВЦЭМ!$B$33:$B$776,U$226)+'СЕТ СН'!$F$15</f>
        <v>139.82141658</v>
      </c>
      <c r="V237" s="36">
        <f>SUMIFS(СВЦЭМ!$F$33:$F$776,СВЦЭМ!$A$33:$A$776,$A237,СВЦЭМ!$B$33:$B$776,V$226)+'СЕТ СН'!$F$15</f>
        <v>138.7372043</v>
      </c>
      <c r="W237" s="36">
        <f>SUMIFS(СВЦЭМ!$F$33:$F$776,СВЦЭМ!$A$33:$A$776,$A237,СВЦЭМ!$B$33:$B$776,W$226)+'СЕТ СН'!$F$15</f>
        <v>140.20017888000001</v>
      </c>
      <c r="X237" s="36">
        <f>SUMIFS(СВЦЭМ!$F$33:$F$776,СВЦЭМ!$A$33:$A$776,$A237,СВЦЭМ!$B$33:$B$776,X$226)+'СЕТ СН'!$F$15</f>
        <v>140.40549125000001</v>
      </c>
      <c r="Y237" s="36">
        <f>SUMIFS(СВЦЭМ!$F$33:$F$776,СВЦЭМ!$A$33:$A$776,$A237,СВЦЭМ!$B$33:$B$776,Y$226)+'СЕТ СН'!$F$15</f>
        <v>149.59266779999999</v>
      </c>
    </row>
    <row r="238" spans="1:27" ht="15.75" x14ac:dyDescent="0.2">
      <c r="A238" s="35">
        <f t="shared" si="6"/>
        <v>44055</v>
      </c>
      <c r="B238" s="36">
        <f>SUMIFS(СВЦЭМ!$F$33:$F$776,СВЦЭМ!$A$33:$A$776,$A238,СВЦЭМ!$B$33:$B$776,B$226)+'СЕТ СН'!$F$15</f>
        <v>170.59654778999999</v>
      </c>
      <c r="C238" s="36">
        <f>SUMIFS(СВЦЭМ!$F$33:$F$776,СВЦЭМ!$A$33:$A$776,$A238,СВЦЭМ!$B$33:$B$776,C$226)+'СЕТ СН'!$F$15</f>
        <v>178.44053449</v>
      </c>
      <c r="D238" s="36">
        <f>SUMIFS(СВЦЭМ!$F$33:$F$776,СВЦЭМ!$A$33:$A$776,$A238,СВЦЭМ!$B$33:$B$776,D$226)+'СЕТ СН'!$F$15</f>
        <v>178.20270083</v>
      </c>
      <c r="E238" s="36">
        <f>SUMIFS(СВЦЭМ!$F$33:$F$776,СВЦЭМ!$A$33:$A$776,$A238,СВЦЭМ!$B$33:$B$776,E$226)+'СЕТ СН'!$F$15</f>
        <v>179.26751867999999</v>
      </c>
      <c r="F238" s="36">
        <f>SUMIFS(СВЦЭМ!$F$33:$F$776,СВЦЭМ!$A$33:$A$776,$A238,СВЦЭМ!$B$33:$B$776,F$226)+'СЕТ СН'!$F$15</f>
        <v>179.50925132</v>
      </c>
      <c r="G238" s="36">
        <f>SUMIFS(СВЦЭМ!$F$33:$F$776,СВЦЭМ!$A$33:$A$776,$A238,СВЦЭМ!$B$33:$B$776,G$226)+'СЕТ СН'!$F$15</f>
        <v>178.80794097</v>
      </c>
      <c r="H238" s="36">
        <f>SUMIFS(СВЦЭМ!$F$33:$F$776,СВЦЭМ!$A$33:$A$776,$A238,СВЦЭМ!$B$33:$B$776,H$226)+'СЕТ СН'!$F$15</f>
        <v>176.23312346</v>
      </c>
      <c r="I238" s="36">
        <f>SUMIFS(СВЦЭМ!$F$33:$F$776,СВЦЭМ!$A$33:$A$776,$A238,СВЦЭМ!$B$33:$B$776,I$226)+'СЕТ СН'!$F$15</f>
        <v>173.15340147000001</v>
      </c>
      <c r="J238" s="36">
        <f>SUMIFS(СВЦЭМ!$F$33:$F$776,СВЦЭМ!$A$33:$A$776,$A238,СВЦЭМ!$B$33:$B$776,J$226)+'СЕТ СН'!$F$15</f>
        <v>161.84609460999999</v>
      </c>
      <c r="K238" s="36">
        <f>SUMIFS(СВЦЭМ!$F$33:$F$776,СВЦЭМ!$A$33:$A$776,$A238,СВЦЭМ!$B$33:$B$776,K$226)+'СЕТ СН'!$F$15</f>
        <v>156.89951241</v>
      </c>
      <c r="L238" s="36">
        <f>SUMIFS(СВЦЭМ!$F$33:$F$776,СВЦЭМ!$A$33:$A$776,$A238,СВЦЭМ!$B$33:$B$776,L$226)+'СЕТ СН'!$F$15</f>
        <v>152.52452213999999</v>
      </c>
      <c r="M238" s="36">
        <f>SUMIFS(СВЦЭМ!$F$33:$F$776,СВЦЭМ!$A$33:$A$776,$A238,СВЦЭМ!$B$33:$B$776,M$226)+'СЕТ СН'!$F$15</f>
        <v>134.11237062999999</v>
      </c>
      <c r="N238" s="36">
        <f>SUMIFS(СВЦЭМ!$F$33:$F$776,СВЦЭМ!$A$33:$A$776,$A238,СВЦЭМ!$B$33:$B$776,N$226)+'СЕТ СН'!$F$15</f>
        <v>127.50330646</v>
      </c>
      <c r="O238" s="36">
        <f>SUMIFS(СВЦЭМ!$F$33:$F$776,СВЦЭМ!$A$33:$A$776,$A238,СВЦЭМ!$B$33:$B$776,O$226)+'СЕТ СН'!$F$15</f>
        <v>125.00702424000001</v>
      </c>
      <c r="P238" s="36">
        <f>SUMIFS(СВЦЭМ!$F$33:$F$776,СВЦЭМ!$A$33:$A$776,$A238,СВЦЭМ!$B$33:$B$776,P$226)+'СЕТ СН'!$F$15</f>
        <v>135.14314443999999</v>
      </c>
      <c r="Q238" s="36">
        <f>SUMIFS(СВЦЭМ!$F$33:$F$776,СВЦЭМ!$A$33:$A$776,$A238,СВЦЭМ!$B$33:$B$776,Q$226)+'СЕТ СН'!$F$15</f>
        <v>135.98805371</v>
      </c>
      <c r="R238" s="36">
        <f>SUMIFS(СВЦЭМ!$F$33:$F$776,СВЦЭМ!$A$33:$A$776,$A238,СВЦЭМ!$B$33:$B$776,R$226)+'СЕТ СН'!$F$15</f>
        <v>136.53907337000001</v>
      </c>
      <c r="S238" s="36">
        <f>SUMIFS(СВЦЭМ!$F$33:$F$776,СВЦЭМ!$A$33:$A$776,$A238,СВЦЭМ!$B$33:$B$776,S$226)+'СЕТ СН'!$F$15</f>
        <v>136.69656896000001</v>
      </c>
      <c r="T238" s="36">
        <f>SUMIFS(СВЦЭМ!$F$33:$F$776,СВЦЭМ!$A$33:$A$776,$A238,СВЦЭМ!$B$33:$B$776,T$226)+'СЕТ СН'!$F$15</f>
        <v>136.43447092</v>
      </c>
      <c r="U238" s="36">
        <f>SUMIFS(СВЦЭМ!$F$33:$F$776,СВЦЭМ!$A$33:$A$776,$A238,СВЦЭМ!$B$33:$B$776,U$226)+'СЕТ СН'!$F$15</f>
        <v>131.98551166999999</v>
      </c>
      <c r="V238" s="36">
        <f>SUMIFS(СВЦЭМ!$F$33:$F$776,СВЦЭМ!$A$33:$A$776,$A238,СВЦЭМ!$B$33:$B$776,V$226)+'СЕТ СН'!$F$15</f>
        <v>132.34184789</v>
      </c>
      <c r="W238" s="36">
        <f>SUMIFS(СВЦЭМ!$F$33:$F$776,СВЦЭМ!$A$33:$A$776,$A238,СВЦЭМ!$B$33:$B$776,W$226)+'СЕТ СН'!$F$15</f>
        <v>132.78012967000001</v>
      </c>
      <c r="X238" s="36">
        <f>SUMIFS(СВЦЭМ!$F$33:$F$776,СВЦЭМ!$A$33:$A$776,$A238,СВЦЭМ!$B$33:$B$776,X$226)+'СЕТ СН'!$F$15</f>
        <v>136.39624902</v>
      </c>
      <c r="Y238" s="36">
        <f>SUMIFS(СВЦЭМ!$F$33:$F$776,СВЦЭМ!$A$33:$A$776,$A238,СВЦЭМ!$B$33:$B$776,Y$226)+'СЕТ СН'!$F$15</f>
        <v>154.6470271</v>
      </c>
    </row>
    <row r="239" spans="1:27" ht="15.75" x14ac:dyDescent="0.2">
      <c r="A239" s="35">
        <f t="shared" si="6"/>
        <v>44056</v>
      </c>
      <c r="B239" s="36">
        <f>SUMIFS(СВЦЭМ!$F$33:$F$776,СВЦЭМ!$A$33:$A$776,$A239,СВЦЭМ!$B$33:$B$776,B$226)+'СЕТ СН'!$F$15</f>
        <v>171.79169493000001</v>
      </c>
      <c r="C239" s="36">
        <f>SUMIFS(СВЦЭМ!$F$33:$F$776,СВЦЭМ!$A$33:$A$776,$A239,СВЦЭМ!$B$33:$B$776,C$226)+'СЕТ СН'!$F$15</f>
        <v>180.10162677</v>
      </c>
      <c r="D239" s="36">
        <f>SUMIFS(СВЦЭМ!$F$33:$F$776,СВЦЭМ!$A$33:$A$776,$A239,СВЦЭМ!$B$33:$B$776,D$226)+'СЕТ СН'!$F$15</f>
        <v>185.86150964999999</v>
      </c>
      <c r="E239" s="36">
        <f>SUMIFS(СВЦЭМ!$F$33:$F$776,СВЦЭМ!$A$33:$A$776,$A239,СВЦЭМ!$B$33:$B$776,E$226)+'СЕТ СН'!$F$15</f>
        <v>188.93851795</v>
      </c>
      <c r="F239" s="36">
        <f>SUMIFS(СВЦЭМ!$F$33:$F$776,СВЦЭМ!$A$33:$A$776,$A239,СВЦЭМ!$B$33:$B$776,F$226)+'СЕТ СН'!$F$15</f>
        <v>188.04707852000001</v>
      </c>
      <c r="G239" s="36">
        <f>SUMIFS(СВЦЭМ!$F$33:$F$776,СВЦЭМ!$A$33:$A$776,$A239,СВЦЭМ!$B$33:$B$776,G$226)+'СЕТ СН'!$F$15</f>
        <v>183.43495457</v>
      </c>
      <c r="H239" s="36">
        <f>SUMIFS(СВЦЭМ!$F$33:$F$776,СВЦЭМ!$A$33:$A$776,$A239,СВЦЭМ!$B$33:$B$776,H$226)+'СЕТ СН'!$F$15</f>
        <v>174.5692028</v>
      </c>
      <c r="I239" s="36">
        <f>SUMIFS(СВЦЭМ!$F$33:$F$776,СВЦЭМ!$A$33:$A$776,$A239,СВЦЭМ!$B$33:$B$776,I$226)+'СЕТ СН'!$F$15</f>
        <v>161.36411863000001</v>
      </c>
      <c r="J239" s="36">
        <f>SUMIFS(СВЦЭМ!$F$33:$F$776,СВЦЭМ!$A$33:$A$776,$A239,СВЦЭМ!$B$33:$B$776,J$226)+'СЕТ СН'!$F$15</f>
        <v>150.20110797000001</v>
      </c>
      <c r="K239" s="36">
        <f>SUMIFS(СВЦЭМ!$F$33:$F$776,СВЦЭМ!$A$33:$A$776,$A239,СВЦЭМ!$B$33:$B$776,K$226)+'СЕТ СН'!$F$15</f>
        <v>145.08631152000001</v>
      </c>
      <c r="L239" s="36">
        <f>SUMIFS(СВЦЭМ!$F$33:$F$776,СВЦЭМ!$A$33:$A$776,$A239,СВЦЭМ!$B$33:$B$776,L$226)+'СЕТ СН'!$F$15</f>
        <v>144.48141663999999</v>
      </c>
      <c r="M239" s="36">
        <f>SUMIFS(СВЦЭМ!$F$33:$F$776,СВЦЭМ!$A$33:$A$776,$A239,СВЦЭМ!$B$33:$B$776,M$226)+'СЕТ СН'!$F$15</f>
        <v>135.08855136</v>
      </c>
      <c r="N239" s="36">
        <f>SUMIFS(СВЦЭМ!$F$33:$F$776,СВЦЭМ!$A$33:$A$776,$A239,СВЦЭМ!$B$33:$B$776,N$226)+'СЕТ СН'!$F$15</f>
        <v>138.82578229000001</v>
      </c>
      <c r="O239" s="36">
        <f>SUMIFS(СВЦЭМ!$F$33:$F$776,СВЦЭМ!$A$33:$A$776,$A239,СВЦЭМ!$B$33:$B$776,O$226)+'СЕТ СН'!$F$15</f>
        <v>138.67338501</v>
      </c>
      <c r="P239" s="36">
        <f>SUMIFS(СВЦЭМ!$F$33:$F$776,СВЦЭМ!$A$33:$A$776,$A239,СВЦЭМ!$B$33:$B$776,P$226)+'СЕТ СН'!$F$15</f>
        <v>139.31386979999999</v>
      </c>
      <c r="Q239" s="36">
        <f>SUMIFS(СВЦЭМ!$F$33:$F$776,СВЦЭМ!$A$33:$A$776,$A239,СВЦЭМ!$B$33:$B$776,Q$226)+'СЕТ СН'!$F$15</f>
        <v>141.41685386</v>
      </c>
      <c r="R239" s="36">
        <f>SUMIFS(СВЦЭМ!$F$33:$F$776,СВЦЭМ!$A$33:$A$776,$A239,СВЦЭМ!$B$33:$B$776,R$226)+'СЕТ СН'!$F$15</f>
        <v>140.06059569999999</v>
      </c>
      <c r="S239" s="36">
        <f>SUMIFS(СВЦЭМ!$F$33:$F$776,СВЦЭМ!$A$33:$A$776,$A239,СВЦЭМ!$B$33:$B$776,S$226)+'СЕТ СН'!$F$15</f>
        <v>141.35369548</v>
      </c>
      <c r="T239" s="36">
        <f>SUMIFS(СВЦЭМ!$F$33:$F$776,СВЦЭМ!$A$33:$A$776,$A239,СВЦЭМ!$B$33:$B$776,T$226)+'СЕТ СН'!$F$15</f>
        <v>128.55854665999999</v>
      </c>
      <c r="U239" s="36">
        <f>SUMIFS(СВЦЭМ!$F$33:$F$776,СВЦЭМ!$A$33:$A$776,$A239,СВЦЭМ!$B$33:$B$776,U$226)+'СЕТ СН'!$F$15</f>
        <v>115.34531655000001</v>
      </c>
      <c r="V239" s="36">
        <f>SUMIFS(СВЦЭМ!$F$33:$F$776,СВЦЭМ!$A$33:$A$776,$A239,СВЦЭМ!$B$33:$B$776,V$226)+'СЕТ СН'!$F$15</f>
        <v>116.09277312</v>
      </c>
      <c r="W239" s="36">
        <f>SUMIFS(СВЦЭМ!$F$33:$F$776,СВЦЭМ!$A$33:$A$776,$A239,СВЦЭМ!$B$33:$B$776,W$226)+'СЕТ СН'!$F$15</f>
        <v>119.26357036</v>
      </c>
      <c r="X239" s="36">
        <f>SUMIFS(СВЦЭМ!$F$33:$F$776,СВЦЭМ!$A$33:$A$776,$A239,СВЦЭМ!$B$33:$B$776,X$226)+'СЕТ СН'!$F$15</f>
        <v>120.36673447</v>
      </c>
      <c r="Y239" s="36">
        <f>SUMIFS(СВЦЭМ!$F$33:$F$776,СВЦЭМ!$A$33:$A$776,$A239,СВЦЭМ!$B$33:$B$776,Y$226)+'СЕТ СН'!$F$15</f>
        <v>133.33229141000001</v>
      </c>
    </row>
    <row r="240" spans="1:27" ht="15.75" x14ac:dyDescent="0.2">
      <c r="A240" s="35">
        <f t="shared" si="6"/>
        <v>44057</v>
      </c>
      <c r="B240" s="36">
        <f>SUMIFS(СВЦЭМ!$F$33:$F$776,СВЦЭМ!$A$33:$A$776,$A240,СВЦЭМ!$B$33:$B$776,B$226)+'СЕТ СН'!$F$15</f>
        <v>165.44314774</v>
      </c>
      <c r="C240" s="36">
        <f>SUMIFS(СВЦЭМ!$F$33:$F$776,СВЦЭМ!$A$33:$A$776,$A240,СВЦЭМ!$B$33:$B$776,C$226)+'СЕТ СН'!$F$15</f>
        <v>169.77507727</v>
      </c>
      <c r="D240" s="36">
        <f>SUMIFS(СВЦЭМ!$F$33:$F$776,СВЦЭМ!$A$33:$A$776,$A240,СВЦЭМ!$B$33:$B$776,D$226)+'СЕТ СН'!$F$15</f>
        <v>175.50968513000001</v>
      </c>
      <c r="E240" s="36">
        <f>SUMIFS(СВЦЭМ!$F$33:$F$776,СВЦЭМ!$A$33:$A$776,$A240,СВЦЭМ!$B$33:$B$776,E$226)+'СЕТ СН'!$F$15</f>
        <v>175.73885369999999</v>
      </c>
      <c r="F240" s="36">
        <f>SUMIFS(СВЦЭМ!$F$33:$F$776,СВЦЭМ!$A$33:$A$776,$A240,СВЦЭМ!$B$33:$B$776,F$226)+'СЕТ СН'!$F$15</f>
        <v>174.47427594999999</v>
      </c>
      <c r="G240" s="36">
        <f>SUMIFS(СВЦЭМ!$F$33:$F$776,СВЦЭМ!$A$33:$A$776,$A240,СВЦЭМ!$B$33:$B$776,G$226)+'СЕТ СН'!$F$15</f>
        <v>171.95570631999999</v>
      </c>
      <c r="H240" s="36">
        <f>SUMIFS(СВЦЭМ!$F$33:$F$776,СВЦЭМ!$A$33:$A$776,$A240,СВЦЭМ!$B$33:$B$776,H$226)+'СЕТ СН'!$F$15</f>
        <v>167.80323516999999</v>
      </c>
      <c r="I240" s="36">
        <f>SUMIFS(СВЦЭМ!$F$33:$F$776,СВЦЭМ!$A$33:$A$776,$A240,СВЦЭМ!$B$33:$B$776,I$226)+'СЕТ СН'!$F$15</f>
        <v>167.99161889999999</v>
      </c>
      <c r="J240" s="36">
        <f>SUMIFS(СВЦЭМ!$F$33:$F$776,СВЦЭМ!$A$33:$A$776,$A240,СВЦЭМ!$B$33:$B$776,J$226)+'СЕТ СН'!$F$15</f>
        <v>157.106505</v>
      </c>
      <c r="K240" s="36">
        <f>SUMIFS(СВЦЭМ!$F$33:$F$776,СВЦЭМ!$A$33:$A$776,$A240,СВЦЭМ!$B$33:$B$776,K$226)+'СЕТ СН'!$F$15</f>
        <v>152.50632297999999</v>
      </c>
      <c r="L240" s="36">
        <f>SUMIFS(СВЦЭМ!$F$33:$F$776,СВЦЭМ!$A$33:$A$776,$A240,СВЦЭМ!$B$33:$B$776,L$226)+'СЕТ СН'!$F$15</f>
        <v>149.18496995000001</v>
      </c>
      <c r="M240" s="36">
        <f>SUMIFS(СВЦЭМ!$F$33:$F$776,СВЦЭМ!$A$33:$A$776,$A240,СВЦЭМ!$B$33:$B$776,M$226)+'СЕТ СН'!$F$15</f>
        <v>141.20287476999999</v>
      </c>
      <c r="N240" s="36">
        <f>SUMIFS(СВЦЭМ!$F$33:$F$776,СВЦЭМ!$A$33:$A$776,$A240,СВЦЭМ!$B$33:$B$776,N$226)+'СЕТ СН'!$F$15</f>
        <v>125.70276471</v>
      </c>
      <c r="O240" s="36">
        <f>SUMIFS(СВЦЭМ!$F$33:$F$776,СВЦЭМ!$A$33:$A$776,$A240,СВЦЭМ!$B$33:$B$776,O$226)+'СЕТ СН'!$F$15</f>
        <v>121.43802861</v>
      </c>
      <c r="P240" s="36">
        <f>SUMIFS(СВЦЭМ!$F$33:$F$776,СВЦЭМ!$A$33:$A$776,$A240,СВЦЭМ!$B$33:$B$776,P$226)+'СЕТ СН'!$F$15</f>
        <v>123.36035826</v>
      </c>
      <c r="Q240" s="36">
        <f>SUMIFS(СВЦЭМ!$F$33:$F$776,СВЦЭМ!$A$33:$A$776,$A240,СВЦЭМ!$B$33:$B$776,Q$226)+'СЕТ СН'!$F$15</f>
        <v>126.01564796</v>
      </c>
      <c r="R240" s="36">
        <f>SUMIFS(СВЦЭМ!$F$33:$F$776,СВЦЭМ!$A$33:$A$776,$A240,СВЦЭМ!$B$33:$B$776,R$226)+'СЕТ СН'!$F$15</f>
        <v>125.10777105</v>
      </c>
      <c r="S240" s="36">
        <f>SUMIFS(СВЦЭМ!$F$33:$F$776,СВЦЭМ!$A$33:$A$776,$A240,СВЦЭМ!$B$33:$B$776,S$226)+'СЕТ СН'!$F$15</f>
        <v>127.48152045</v>
      </c>
      <c r="T240" s="36">
        <f>SUMIFS(СВЦЭМ!$F$33:$F$776,СВЦЭМ!$A$33:$A$776,$A240,СВЦЭМ!$B$33:$B$776,T$226)+'СЕТ СН'!$F$15</f>
        <v>127.04756962</v>
      </c>
      <c r="U240" s="36">
        <f>SUMIFS(СВЦЭМ!$F$33:$F$776,СВЦЭМ!$A$33:$A$776,$A240,СВЦЭМ!$B$33:$B$776,U$226)+'СЕТ СН'!$F$15</f>
        <v>129.41363602000001</v>
      </c>
      <c r="V240" s="36">
        <f>SUMIFS(СВЦЭМ!$F$33:$F$776,СВЦЭМ!$A$33:$A$776,$A240,СВЦЭМ!$B$33:$B$776,V$226)+'СЕТ СН'!$F$15</f>
        <v>127.00118413</v>
      </c>
      <c r="W240" s="36">
        <f>SUMIFS(СВЦЭМ!$F$33:$F$776,СВЦЭМ!$A$33:$A$776,$A240,СВЦЭМ!$B$33:$B$776,W$226)+'СЕТ СН'!$F$15</f>
        <v>127.60525199999999</v>
      </c>
      <c r="X240" s="36">
        <f>SUMIFS(СВЦЭМ!$F$33:$F$776,СВЦЭМ!$A$33:$A$776,$A240,СВЦЭМ!$B$33:$B$776,X$226)+'СЕТ СН'!$F$15</f>
        <v>131.94402646</v>
      </c>
      <c r="Y240" s="36">
        <f>SUMIFS(СВЦЭМ!$F$33:$F$776,СВЦЭМ!$A$33:$A$776,$A240,СВЦЭМ!$B$33:$B$776,Y$226)+'СЕТ СН'!$F$15</f>
        <v>147.42511318999999</v>
      </c>
    </row>
    <row r="241" spans="1:25" ht="15.75" x14ac:dyDescent="0.2">
      <c r="A241" s="35">
        <f t="shared" si="6"/>
        <v>44058</v>
      </c>
      <c r="B241" s="36">
        <f>SUMIFS(СВЦЭМ!$F$33:$F$776,СВЦЭМ!$A$33:$A$776,$A241,СВЦЭМ!$B$33:$B$776,B$226)+'СЕТ СН'!$F$15</f>
        <v>153.14485839</v>
      </c>
      <c r="C241" s="36">
        <f>SUMIFS(СВЦЭМ!$F$33:$F$776,СВЦЭМ!$A$33:$A$776,$A241,СВЦЭМ!$B$33:$B$776,C$226)+'СЕТ СН'!$F$15</f>
        <v>161.43862999999999</v>
      </c>
      <c r="D241" s="36">
        <f>SUMIFS(СВЦЭМ!$F$33:$F$776,СВЦЭМ!$A$33:$A$776,$A241,СВЦЭМ!$B$33:$B$776,D$226)+'СЕТ СН'!$F$15</f>
        <v>159.48768583</v>
      </c>
      <c r="E241" s="36">
        <f>SUMIFS(СВЦЭМ!$F$33:$F$776,СВЦЭМ!$A$33:$A$776,$A241,СВЦЭМ!$B$33:$B$776,E$226)+'СЕТ СН'!$F$15</f>
        <v>158.78704002000001</v>
      </c>
      <c r="F241" s="36">
        <f>SUMIFS(СВЦЭМ!$F$33:$F$776,СВЦЭМ!$A$33:$A$776,$A241,СВЦЭМ!$B$33:$B$776,F$226)+'СЕТ СН'!$F$15</f>
        <v>159.38729685999999</v>
      </c>
      <c r="G241" s="36">
        <f>SUMIFS(СВЦЭМ!$F$33:$F$776,СВЦЭМ!$A$33:$A$776,$A241,СВЦЭМ!$B$33:$B$776,G$226)+'СЕТ СН'!$F$15</f>
        <v>159.59110565</v>
      </c>
      <c r="H241" s="36">
        <f>SUMIFS(СВЦЭМ!$F$33:$F$776,СВЦЭМ!$A$33:$A$776,$A241,СВЦЭМ!$B$33:$B$776,H$226)+'СЕТ СН'!$F$15</f>
        <v>157.38887983000001</v>
      </c>
      <c r="I241" s="36">
        <f>SUMIFS(СВЦЭМ!$F$33:$F$776,СВЦЭМ!$A$33:$A$776,$A241,СВЦЭМ!$B$33:$B$776,I$226)+'СЕТ СН'!$F$15</f>
        <v>156.14291046</v>
      </c>
      <c r="J241" s="36">
        <f>SUMIFS(СВЦЭМ!$F$33:$F$776,СВЦЭМ!$A$33:$A$776,$A241,СВЦЭМ!$B$33:$B$776,J$226)+'СЕТ СН'!$F$15</f>
        <v>147.80744032999999</v>
      </c>
      <c r="K241" s="36">
        <f>SUMIFS(СВЦЭМ!$F$33:$F$776,СВЦЭМ!$A$33:$A$776,$A241,СВЦЭМ!$B$33:$B$776,K$226)+'СЕТ СН'!$F$15</f>
        <v>140.01421099999999</v>
      </c>
      <c r="L241" s="36">
        <f>SUMIFS(СВЦЭМ!$F$33:$F$776,СВЦЭМ!$A$33:$A$776,$A241,СВЦЭМ!$B$33:$B$776,L$226)+'СЕТ СН'!$F$15</f>
        <v>139.24519959</v>
      </c>
      <c r="M241" s="36">
        <f>SUMIFS(СВЦЭМ!$F$33:$F$776,СВЦЭМ!$A$33:$A$776,$A241,СВЦЭМ!$B$33:$B$776,M$226)+'СЕТ СН'!$F$15</f>
        <v>141.53871495000001</v>
      </c>
      <c r="N241" s="36">
        <f>SUMIFS(СВЦЭМ!$F$33:$F$776,СВЦЭМ!$A$33:$A$776,$A241,СВЦЭМ!$B$33:$B$776,N$226)+'СЕТ СН'!$F$15</f>
        <v>140.48472036000001</v>
      </c>
      <c r="O241" s="36">
        <f>SUMIFS(СВЦЭМ!$F$33:$F$776,СВЦЭМ!$A$33:$A$776,$A241,СВЦЭМ!$B$33:$B$776,O$226)+'СЕТ СН'!$F$15</f>
        <v>135.66796095999999</v>
      </c>
      <c r="P241" s="36">
        <f>SUMIFS(СВЦЭМ!$F$33:$F$776,СВЦЭМ!$A$33:$A$776,$A241,СВЦЭМ!$B$33:$B$776,P$226)+'СЕТ СН'!$F$15</f>
        <v>136.05430966</v>
      </c>
      <c r="Q241" s="36">
        <f>SUMIFS(СВЦЭМ!$F$33:$F$776,СВЦЭМ!$A$33:$A$776,$A241,СВЦЭМ!$B$33:$B$776,Q$226)+'СЕТ СН'!$F$15</f>
        <v>137.08971045999999</v>
      </c>
      <c r="R241" s="36">
        <f>SUMIFS(СВЦЭМ!$F$33:$F$776,СВЦЭМ!$A$33:$A$776,$A241,СВЦЭМ!$B$33:$B$776,R$226)+'СЕТ СН'!$F$15</f>
        <v>137.90343285</v>
      </c>
      <c r="S241" s="36">
        <f>SUMIFS(СВЦЭМ!$F$33:$F$776,СВЦЭМ!$A$33:$A$776,$A241,СВЦЭМ!$B$33:$B$776,S$226)+'СЕТ СН'!$F$15</f>
        <v>138.30539134</v>
      </c>
      <c r="T241" s="36">
        <f>SUMIFS(СВЦЭМ!$F$33:$F$776,СВЦЭМ!$A$33:$A$776,$A241,СВЦЭМ!$B$33:$B$776,T$226)+'СЕТ СН'!$F$15</f>
        <v>137.71068238999999</v>
      </c>
      <c r="U241" s="36">
        <f>SUMIFS(СВЦЭМ!$F$33:$F$776,СВЦЭМ!$A$33:$A$776,$A241,СВЦЭМ!$B$33:$B$776,U$226)+'СЕТ СН'!$F$15</f>
        <v>138.72579042999999</v>
      </c>
      <c r="V241" s="36">
        <f>SUMIFS(СВЦЭМ!$F$33:$F$776,СВЦЭМ!$A$33:$A$776,$A241,СВЦЭМ!$B$33:$B$776,V$226)+'СЕТ СН'!$F$15</f>
        <v>136.63075602999999</v>
      </c>
      <c r="W241" s="36">
        <f>SUMIFS(СВЦЭМ!$F$33:$F$776,СВЦЭМ!$A$33:$A$776,$A241,СВЦЭМ!$B$33:$B$776,W$226)+'СЕТ СН'!$F$15</f>
        <v>135.37191523999999</v>
      </c>
      <c r="X241" s="36">
        <f>SUMIFS(СВЦЭМ!$F$33:$F$776,СВЦЭМ!$A$33:$A$776,$A241,СВЦЭМ!$B$33:$B$776,X$226)+'СЕТ СН'!$F$15</f>
        <v>138.97114375999999</v>
      </c>
      <c r="Y241" s="36">
        <f>SUMIFS(СВЦЭМ!$F$33:$F$776,СВЦЭМ!$A$33:$A$776,$A241,СВЦЭМ!$B$33:$B$776,Y$226)+'СЕТ СН'!$F$15</f>
        <v>142.10127012000001</v>
      </c>
    </row>
    <row r="242" spans="1:25" ht="15.75" x14ac:dyDescent="0.2">
      <c r="A242" s="35">
        <f t="shared" si="6"/>
        <v>44059</v>
      </c>
      <c r="B242" s="36">
        <f>SUMIFS(СВЦЭМ!$F$33:$F$776,СВЦЭМ!$A$33:$A$776,$A242,СВЦЭМ!$B$33:$B$776,B$226)+'СЕТ СН'!$F$15</f>
        <v>157.69206448</v>
      </c>
      <c r="C242" s="36">
        <f>SUMIFS(СВЦЭМ!$F$33:$F$776,СВЦЭМ!$A$33:$A$776,$A242,СВЦЭМ!$B$33:$B$776,C$226)+'СЕТ СН'!$F$15</f>
        <v>161.36404764</v>
      </c>
      <c r="D242" s="36">
        <f>SUMIFS(СВЦЭМ!$F$33:$F$776,СВЦЭМ!$A$33:$A$776,$A242,СВЦЭМ!$B$33:$B$776,D$226)+'СЕТ СН'!$F$15</f>
        <v>164.04794547</v>
      </c>
      <c r="E242" s="36">
        <f>SUMIFS(СВЦЭМ!$F$33:$F$776,СВЦЭМ!$A$33:$A$776,$A242,СВЦЭМ!$B$33:$B$776,E$226)+'СЕТ СН'!$F$15</f>
        <v>165.68175274999999</v>
      </c>
      <c r="F242" s="36">
        <f>SUMIFS(СВЦЭМ!$F$33:$F$776,СВЦЭМ!$A$33:$A$776,$A242,СВЦЭМ!$B$33:$B$776,F$226)+'СЕТ СН'!$F$15</f>
        <v>165.05887286000001</v>
      </c>
      <c r="G242" s="36">
        <f>SUMIFS(СВЦЭМ!$F$33:$F$776,СВЦЭМ!$A$33:$A$776,$A242,СВЦЭМ!$B$33:$B$776,G$226)+'СЕТ СН'!$F$15</f>
        <v>164.16201760000001</v>
      </c>
      <c r="H242" s="36">
        <f>SUMIFS(СВЦЭМ!$F$33:$F$776,СВЦЭМ!$A$33:$A$776,$A242,СВЦЭМ!$B$33:$B$776,H$226)+'СЕТ СН'!$F$15</f>
        <v>160.91138849999999</v>
      </c>
      <c r="I242" s="36">
        <f>SUMIFS(СВЦЭМ!$F$33:$F$776,СВЦЭМ!$A$33:$A$776,$A242,СВЦЭМ!$B$33:$B$776,I$226)+'СЕТ СН'!$F$15</f>
        <v>151.28270537</v>
      </c>
      <c r="J242" s="36">
        <f>SUMIFS(СВЦЭМ!$F$33:$F$776,СВЦЭМ!$A$33:$A$776,$A242,СВЦЭМ!$B$33:$B$776,J$226)+'СЕТ СН'!$F$15</f>
        <v>145.85924471999999</v>
      </c>
      <c r="K242" s="36">
        <f>SUMIFS(СВЦЭМ!$F$33:$F$776,СВЦЭМ!$A$33:$A$776,$A242,СВЦЭМ!$B$33:$B$776,K$226)+'СЕТ СН'!$F$15</f>
        <v>139.92435116999999</v>
      </c>
      <c r="L242" s="36">
        <f>SUMIFS(СВЦЭМ!$F$33:$F$776,СВЦЭМ!$A$33:$A$776,$A242,СВЦЭМ!$B$33:$B$776,L$226)+'СЕТ СН'!$F$15</f>
        <v>138.12935544000001</v>
      </c>
      <c r="M242" s="36">
        <f>SUMIFS(СВЦЭМ!$F$33:$F$776,СВЦЭМ!$A$33:$A$776,$A242,СВЦЭМ!$B$33:$B$776,M$226)+'СЕТ СН'!$F$15</f>
        <v>133.16944340000001</v>
      </c>
      <c r="N242" s="36">
        <f>SUMIFS(СВЦЭМ!$F$33:$F$776,СВЦЭМ!$A$33:$A$776,$A242,СВЦЭМ!$B$33:$B$776,N$226)+'СЕТ СН'!$F$15</f>
        <v>131.20728043</v>
      </c>
      <c r="O242" s="36">
        <f>SUMIFS(СВЦЭМ!$F$33:$F$776,СВЦЭМ!$A$33:$A$776,$A242,СВЦЭМ!$B$33:$B$776,O$226)+'СЕТ СН'!$F$15</f>
        <v>127.8490037</v>
      </c>
      <c r="P242" s="36">
        <f>SUMIFS(СВЦЭМ!$F$33:$F$776,СВЦЭМ!$A$33:$A$776,$A242,СВЦЭМ!$B$33:$B$776,P$226)+'СЕТ СН'!$F$15</f>
        <v>127.04384357000001</v>
      </c>
      <c r="Q242" s="36">
        <f>SUMIFS(СВЦЭМ!$F$33:$F$776,СВЦЭМ!$A$33:$A$776,$A242,СВЦЭМ!$B$33:$B$776,Q$226)+'СЕТ СН'!$F$15</f>
        <v>130.65095557000001</v>
      </c>
      <c r="R242" s="36">
        <f>SUMIFS(СВЦЭМ!$F$33:$F$776,СВЦЭМ!$A$33:$A$776,$A242,СВЦЭМ!$B$33:$B$776,R$226)+'СЕТ СН'!$F$15</f>
        <v>133.68812457999999</v>
      </c>
      <c r="S242" s="36">
        <f>SUMIFS(СВЦЭМ!$F$33:$F$776,СВЦЭМ!$A$33:$A$776,$A242,СВЦЭМ!$B$33:$B$776,S$226)+'СЕТ СН'!$F$15</f>
        <v>135.29308702</v>
      </c>
      <c r="T242" s="36">
        <f>SUMIFS(СВЦЭМ!$F$33:$F$776,СВЦЭМ!$A$33:$A$776,$A242,СВЦЭМ!$B$33:$B$776,T$226)+'СЕТ СН'!$F$15</f>
        <v>136.27195359999999</v>
      </c>
      <c r="U242" s="36">
        <f>SUMIFS(СВЦЭМ!$F$33:$F$776,СВЦЭМ!$A$33:$A$776,$A242,СВЦЭМ!$B$33:$B$776,U$226)+'СЕТ СН'!$F$15</f>
        <v>138.53331663</v>
      </c>
      <c r="V242" s="36">
        <f>SUMIFS(СВЦЭМ!$F$33:$F$776,СВЦЭМ!$A$33:$A$776,$A242,СВЦЭМ!$B$33:$B$776,V$226)+'СЕТ СН'!$F$15</f>
        <v>135.47449922999999</v>
      </c>
      <c r="W242" s="36">
        <f>SUMIFS(СВЦЭМ!$F$33:$F$776,СВЦЭМ!$A$33:$A$776,$A242,СВЦЭМ!$B$33:$B$776,W$226)+'СЕТ СН'!$F$15</f>
        <v>134.82851993</v>
      </c>
      <c r="X242" s="36">
        <f>SUMIFS(СВЦЭМ!$F$33:$F$776,СВЦЭМ!$A$33:$A$776,$A242,СВЦЭМ!$B$33:$B$776,X$226)+'СЕТ СН'!$F$15</f>
        <v>138.34486437000001</v>
      </c>
      <c r="Y242" s="36">
        <f>SUMIFS(СВЦЭМ!$F$33:$F$776,СВЦЭМ!$A$33:$A$776,$A242,СВЦЭМ!$B$33:$B$776,Y$226)+'СЕТ СН'!$F$15</f>
        <v>139.46290067000001</v>
      </c>
    </row>
    <row r="243" spans="1:25" ht="15.75" x14ac:dyDescent="0.2">
      <c r="A243" s="35">
        <f t="shared" si="6"/>
        <v>44060</v>
      </c>
      <c r="B243" s="36">
        <f>SUMIFS(СВЦЭМ!$F$33:$F$776,СВЦЭМ!$A$33:$A$776,$A243,СВЦЭМ!$B$33:$B$776,B$226)+'СЕТ СН'!$F$15</f>
        <v>160.76180137</v>
      </c>
      <c r="C243" s="36">
        <f>SUMIFS(СВЦЭМ!$F$33:$F$776,СВЦЭМ!$A$33:$A$776,$A243,СВЦЭМ!$B$33:$B$776,C$226)+'СЕТ СН'!$F$15</f>
        <v>166.40438306999999</v>
      </c>
      <c r="D243" s="36">
        <f>SUMIFS(СВЦЭМ!$F$33:$F$776,СВЦЭМ!$A$33:$A$776,$A243,СВЦЭМ!$B$33:$B$776,D$226)+'СЕТ СН'!$F$15</f>
        <v>169.25313244</v>
      </c>
      <c r="E243" s="36">
        <f>SUMIFS(СВЦЭМ!$F$33:$F$776,СВЦЭМ!$A$33:$A$776,$A243,СВЦЭМ!$B$33:$B$776,E$226)+'СЕТ СН'!$F$15</f>
        <v>171.25026930999999</v>
      </c>
      <c r="F243" s="36">
        <f>SUMIFS(СВЦЭМ!$F$33:$F$776,СВЦЭМ!$A$33:$A$776,$A243,СВЦЭМ!$B$33:$B$776,F$226)+'СЕТ СН'!$F$15</f>
        <v>170.39661011000001</v>
      </c>
      <c r="G243" s="36">
        <f>SUMIFS(СВЦЭМ!$F$33:$F$776,СВЦЭМ!$A$33:$A$776,$A243,СВЦЭМ!$B$33:$B$776,G$226)+'СЕТ СН'!$F$15</f>
        <v>170.78818484000001</v>
      </c>
      <c r="H243" s="36">
        <f>SUMIFS(СВЦЭМ!$F$33:$F$776,СВЦЭМ!$A$33:$A$776,$A243,СВЦЭМ!$B$33:$B$776,H$226)+'СЕТ СН'!$F$15</f>
        <v>174.03160650999999</v>
      </c>
      <c r="I243" s="36">
        <f>SUMIFS(СВЦЭМ!$F$33:$F$776,СВЦЭМ!$A$33:$A$776,$A243,СВЦЭМ!$B$33:$B$776,I$226)+'СЕТ СН'!$F$15</f>
        <v>183.17243088999999</v>
      </c>
      <c r="J243" s="36">
        <f>SUMIFS(СВЦЭМ!$F$33:$F$776,СВЦЭМ!$A$33:$A$776,$A243,СВЦЭМ!$B$33:$B$776,J$226)+'СЕТ СН'!$F$15</f>
        <v>173.84327027</v>
      </c>
      <c r="K243" s="36">
        <f>SUMIFS(СВЦЭМ!$F$33:$F$776,СВЦЭМ!$A$33:$A$776,$A243,СВЦЭМ!$B$33:$B$776,K$226)+'СЕТ СН'!$F$15</f>
        <v>167.32358625000001</v>
      </c>
      <c r="L243" s="36">
        <f>SUMIFS(СВЦЭМ!$F$33:$F$776,СВЦЭМ!$A$33:$A$776,$A243,СВЦЭМ!$B$33:$B$776,L$226)+'СЕТ СН'!$F$15</f>
        <v>164.49287562999999</v>
      </c>
      <c r="M243" s="36">
        <f>SUMIFS(СВЦЭМ!$F$33:$F$776,СВЦЭМ!$A$33:$A$776,$A243,СВЦЭМ!$B$33:$B$776,M$226)+'СЕТ СН'!$F$15</f>
        <v>152.08048063000001</v>
      </c>
      <c r="N243" s="36">
        <f>SUMIFS(СВЦЭМ!$F$33:$F$776,СВЦЭМ!$A$33:$A$776,$A243,СВЦЭМ!$B$33:$B$776,N$226)+'СЕТ СН'!$F$15</f>
        <v>137.54305245</v>
      </c>
      <c r="O243" s="36">
        <f>SUMIFS(СВЦЭМ!$F$33:$F$776,СВЦЭМ!$A$33:$A$776,$A243,СВЦЭМ!$B$33:$B$776,O$226)+'СЕТ СН'!$F$15</f>
        <v>130.37948603999999</v>
      </c>
      <c r="P243" s="36">
        <f>SUMIFS(СВЦЭМ!$F$33:$F$776,СВЦЭМ!$A$33:$A$776,$A243,СВЦЭМ!$B$33:$B$776,P$226)+'СЕТ СН'!$F$15</f>
        <v>130.39972155000001</v>
      </c>
      <c r="Q243" s="36">
        <f>SUMIFS(СВЦЭМ!$F$33:$F$776,СВЦЭМ!$A$33:$A$776,$A243,СВЦЭМ!$B$33:$B$776,Q$226)+'СЕТ СН'!$F$15</f>
        <v>131.74399907</v>
      </c>
      <c r="R243" s="36">
        <f>SUMIFS(СВЦЭМ!$F$33:$F$776,СВЦЭМ!$A$33:$A$776,$A243,СВЦЭМ!$B$33:$B$776,R$226)+'СЕТ СН'!$F$15</f>
        <v>131.10477076000001</v>
      </c>
      <c r="S243" s="36">
        <f>SUMIFS(СВЦЭМ!$F$33:$F$776,СВЦЭМ!$A$33:$A$776,$A243,СВЦЭМ!$B$33:$B$776,S$226)+'СЕТ СН'!$F$15</f>
        <v>131.79782772999999</v>
      </c>
      <c r="T243" s="36">
        <f>SUMIFS(СВЦЭМ!$F$33:$F$776,СВЦЭМ!$A$33:$A$776,$A243,СВЦЭМ!$B$33:$B$776,T$226)+'СЕТ СН'!$F$15</f>
        <v>131.21718150999999</v>
      </c>
      <c r="U243" s="36">
        <f>SUMIFS(СВЦЭМ!$F$33:$F$776,СВЦЭМ!$A$33:$A$776,$A243,СВЦЭМ!$B$33:$B$776,U$226)+'СЕТ СН'!$F$15</f>
        <v>131.95938031</v>
      </c>
      <c r="V243" s="36">
        <f>SUMIFS(СВЦЭМ!$F$33:$F$776,СВЦЭМ!$A$33:$A$776,$A243,СВЦЭМ!$B$33:$B$776,V$226)+'СЕТ СН'!$F$15</f>
        <v>131.69555485000001</v>
      </c>
      <c r="W243" s="36">
        <f>SUMIFS(СВЦЭМ!$F$33:$F$776,СВЦЭМ!$A$33:$A$776,$A243,СВЦЭМ!$B$33:$B$776,W$226)+'СЕТ СН'!$F$15</f>
        <v>131.23426731999999</v>
      </c>
      <c r="X243" s="36">
        <f>SUMIFS(СВЦЭМ!$F$33:$F$776,СВЦЭМ!$A$33:$A$776,$A243,СВЦЭМ!$B$33:$B$776,X$226)+'СЕТ СН'!$F$15</f>
        <v>131.67081734000001</v>
      </c>
      <c r="Y243" s="36">
        <f>SUMIFS(СВЦЭМ!$F$33:$F$776,СВЦЭМ!$A$33:$A$776,$A243,СВЦЭМ!$B$33:$B$776,Y$226)+'СЕТ СН'!$F$15</f>
        <v>144.74850262000001</v>
      </c>
    </row>
    <row r="244" spans="1:25" ht="15.75" x14ac:dyDescent="0.2">
      <c r="A244" s="35">
        <f t="shared" si="6"/>
        <v>44061</v>
      </c>
      <c r="B244" s="36">
        <f>SUMIFS(СВЦЭМ!$F$33:$F$776,СВЦЭМ!$A$33:$A$776,$A244,СВЦЭМ!$B$33:$B$776,B$226)+'СЕТ СН'!$F$15</f>
        <v>161.17682354999999</v>
      </c>
      <c r="C244" s="36">
        <f>SUMIFS(СВЦЭМ!$F$33:$F$776,СВЦЭМ!$A$33:$A$776,$A244,СВЦЭМ!$B$33:$B$776,C$226)+'СЕТ СН'!$F$15</f>
        <v>168.88055489000001</v>
      </c>
      <c r="D244" s="36">
        <f>SUMIFS(СВЦЭМ!$F$33:$F$776,СВЦЭМ!$A$33:$A$776,$A244,СВЦЭМ!$B$33:$B$776,D$226)+'СЕТ СН'!$F$15</f>
        <v>172.80001186999999</v>
      </c>
      <c r="E244" s="36">
        <f>SUMIFS(СВЦЭМ!$F$33:$F$776,СВЦЭМ!$A$33:$A$776,$A244,СВЦЭМ!$B$33:$B$776,E$226)+'СЕТ СН'!$F$15</f>
        <v>172.83739469</v>
      </c>
      <c r="F244" s="36">
        <f>SUMIFS(СВЦЭМ!$F$33:$F$776,СВЦЭМ!$A$33:$A$776,$A244,СВЦЭМ!$B$33:$B$776,F$226)+'СЕТ СН'!$F$15</f>
        <v>175.12183576999999</v>
      </c>
      <c r="G244" s="36">
        <f>SUMIFS(СВЦЭМ!$F$33:$F$776,СВЦЭМ!$A$33:$A$776,$A244,СВЦЭМ!$B$33:$B$776,G$226)+'СЕТ СН'!$F$15</f>
        <v>173.81808602999999</v>
      </c>
      <c r="H244" s="36">
        <f>SUMIFS(СВЦЭМ!$F$33:$F$776,СВЦЭМ!$A$33:$A$776,$A244,СВЦЭМ!$B$33:$B$776,H$226)+'СЕТ СН'!$F$15</f>
        <v>174.47830906999999</v>
      </c>
      <c r="I244" s="36">
        <f>SUMIFS(СВЦЭМ!$F$33:$F$776,СВЦЭМ!$A$33:$A$776,$A244,СВЦЭМ!$B$33:$B$776,I$226)+'СЕТ СН'!$F$15</f>
        <v>175.01926982000001</v>
      </c>
      <c r="J244" s="36">
        <f>SUMIFS(СВЦЭМ!$F$33:$F$776,СВЦЭМ!$A$33:$A$776,$A244,СВЦЭМ!$B$33:$B$776,J$226)+'СЕТ СН'!$F$15</f>
        <v>163.80932709999999</v>
      </c>
      <c r="K244" s="36">
        <f>SUMIFS(СВЦЭМ!$F$33:$F$776,СВЦЭМ!$A$33:$A$776,$A244,СВЦЭМ!$B$33:$B$776,K$226)+'СЕТ СН'!$F$15</f>
        <v>160.36627392</v>
      </c>
      <c r="L244" s="36">
        <f>SUMIFS(СВЦЭМ!$F$33:$F$776,СВЦЭМ!$A$33:$A$776,$A244,СВЦЭМ!$B$33:$B$776,L$226)+'СЕТ СН'!$F$15</f>
        <v>159.87427643000001</v>
      </c>
      <c r="M244" s="36">
        <f>SUMIFS(СВЦЭМ!$F$33:$F$776,СВЦЭМ!$A$33:$A$776,$A244,СВЦЭМ!$B$33:$B$776,M$226)+'СЕТ СН'!$F$15</f>
        <v>150.66302118999999</v>
      </c>
      <c r="N244" s="36">
        <f>SUMIFS(СВЦЭМ!$F$33:$F$776,СВЦЭМ!$A$33:$A$776,$A244,СВЦЭМ!$B$33:$B$776,N$226)+'СЕТ СН'!$F$15</f>
        <v>134.92213529</v>
      </c>
      <c r="O244" s="36">
        <f>SUMIFS(СВЦЭМ!$F$33:$F$776,СВЦЭМ!$A$33:$A$776,$A244,СВЦЭМ!$B$33:$B$776,O$226)+'СЕТ СН'!$F$15</f>
        <v>130.48779464</v>
      </c>
      <c r="P244" s="36">
        <f>SUMIFS(СВЦЭМ!$F$33:$F$776,СВЦЭМ!$A$33:$A$776,$A244,СВЦЭМ!$B$33:$B$776,P$226)+'СЕТ СН'!$F$15</f>
        <v>130.37019934</v>
      </c>
      <c r="Q244" s="36">
        <f>SUMIFS(СВЦЭМ!$F$33:$F$776,СВЦЭМ!$A$33:$A$776,$A244,СВЦЭМ!$B$33:$B$776,Q$226)+'СЕТ СН'!$F$15</f>
        <v>130.50429048000001</v>
      </c>
      <c r="R244" s="36">
        <f>SUMIFS(СВЦЭМ!$F$33:$F$776,СВЦЭМ!$A$33:$A$776,$A244,СВЦЭМ!$B$33:$B$776,R$226)+'СЕТ СН'!$F$15</f>
        <v>128.16784086999999</v>
      </c>
      <c r="S244" s="36">
        <f>SUMIFS(СВЦЭМ!$F$33:$F$776,СВЦЭМ!$A$33:$A$776,$A244,СВЦЭМ!$B$33:$B$776,S$226)+'СЕТ СН'!$F$15</f>
        <v>128.92906937999999</v>
      </c>
      <c r="T244" s="36">
        <f>SUMIFS(СВЦЭМ!$F$33:$F$776,СВЦЭМ!$A$33:$A$776,$A244,СВЦЭМ!$B$33:$B$776,T$226)+'СЕТ СН'!$F$15</f>
        <v>128.96452056999999</v>
      </c>
      <c r="U244" s="36">
        <f>SUMIFS(СВЦЭМ!$F$33:$F$776,СВЦЭМ!$A$33:$A$776,$A244,СВЦЭМ!$B$33:$B$776,U$226)+'СЕТ СН'!$F$15</f>
        <v>128.67212529</v>
      </c>
      <c r="V244" s="36">
        <f>SUMIFS(СВЦЭМ!$F$33:$F$776,СВЦЭМ!$A$33:$A$776,$A244,СВЦЭМ!$B$33:$B$776,V$226)+'СЕТ СН'!$F$15</f>
        <v>127.90369260999999</v>
      </c>
      <c r="W244" s="36">
        <f>SUMIFS(СВЦЭМ!$F$33:$F$776,СВЦЭМ!$A$33:$A$776,$A244,СВЦЭМ!$B$33:$B$776,W$226)+'СЕТ СН'!$F$15</f>
        <v>131.46012823000001</v>
      </c>
      <c r="X244" s="36">
        <f>SUMIFS(СВЦЭМ!$F$33:$F$776,СВЦЭМ!$A$33:$A$776,$A244,СВЦЭМ!$B$33:$B$776,X$226)+'СЕТ СН'!$F$15</f>
        <v>131.60599919000001</v>
      </c>
      <c r="Y244" s="36">
        <f>SUMIFS(СВЦЭМ!$F$33:$F$776,СВЦЭМ!$A$33:$A$776,$A244,СВЦЭМ!$B$33:$B$776,Y$226)+'СЕТ СН'!$F$15</f>
        <v>146.65381909000001</v>
      </c>
    </row>
    <row r="245" spans="1:25" ht="15.75" x14ac:dyDescent="0.2">
      <c r="A245" s="35">
        <f t="shared" si="6"/>
        <v>44062</v>
      </c>
      <c r="B245" s="36">
        <f>SUMIFS(СВЦЭМ!$F$33:$F$776,СВЦЭМ!$A$33:$A$776,$A245,СВЦЭМ!$B$33:$B$776,B$226)+'СЕТ СН'!$F$15</f>
        <v>148.12091476000001</v>
      </c>
      <c r="C245" s="36">
        <f>SUMIFS(СВЦЭМ!$F$33:$F$776,СВЦЭМ!$A$33:$A$776,$A245,СВЦЭМ!$B$33:$B$776,C$226)+'СЕТ СН'!$F$15</f>
        <v>156.60919466999999</v>
      </c>
      <c r="D245" s="36">
        <f>SUMIFS(СВЦЭМ!$F$33:$F$776,СВЦЭМ!$A$33:$A$776,$A245,СВЦЭМ!$B$33:$B$776,D$226)+'СЕТ СН'!$F$15</f>
        <v>158.18667123</v>
      </c>
      <c r="E245" s="36">
        <f>SUMIFS(СВЦЭМ!$F$33:$F$776,СВЦЭМ!$A$33:$A$776,$A245,СВЦЭМ!$B$33:$B$776,E$226)+'СЕТ СН'!$F$15</f>
        <v>161.57950113999999</v>
      </c>
      <c r="F245" s="36">
        <f>SUMIFS(СВЦЭМ!$F$33:$F$776,СВЦЭМ!$A$33:$A$776,$A245,СВЦЭМ!$B$33:$B$776,F$226)+'СЕТ СН'!$F$15</f>
        <v>163.44570408000001</v>
      </c>
      <c r="G245" s="36">
        <f>SUMIFS(СВЦЭМ!$F$33:$F$776,СВЦЭМ!$A$33:$A$776,$A245,СВЦЭМ!$B$33:$B$776,G$226)+'СЕТ СН'!$F$15</f>
        <v>159.83266266000001</v>
      </c>
      <c r="H245" s="36">
        <f>SUMIFS(СВЦЭМ!$F$33:$F$776,СВЦЭМ!$A$33:$A$776,$A245,СВЦЭМ!$B$33:$B$776,H$226)+'СЕТ СН'!$F$15</f>
        <v>159.50443435</v>
      </c>
      <c r="I245" s="36">
        <f>SUMIFS(СВЦЭМ!$F$33:$F$776,СВЦЭМ!$A$33:$A$776,$A245,СВЦЭМ!$B$33:$B$776,I$226)+'СЕТ СН'!$F$15</f>
        <v>164.87592161000001</v>
      </c>
      <c r="J245" s="36">
        <f>SUMIFS(СВЦЭМ!$F$33:$F$776,СВЦЭМ!$A$33:$A$776,$A245,СВЦЭМ!$B$33:$B$776,J$226)+'СЕТ СН'!$F$15</f>
        <v>159.91662919999999</v>
      </c>
      <c r="K245" s="36">
        <f>SUMIFS(СВЦЭМ!$F$33:$F$776,СВЦЭМ!$A$33:$A$776,$A245,СВЦЭМ!$B$33:$B$776,K$226)+'СЕТ СН'!$F$15</f>
        <v>153.22920078999999</v>
      </c>
      <c r="L245" s="36">
        <f>SUMIFS(СВЦЭМ!$F$33:$F$776,СВЦЭМ!$A$33:$A$776,$A245,СВЦЭМ!$B$33:$B$776,L$226)+'СЕТ СН'!$F$15</f>
        <v>144.52875222</v>
      </c>
      <c r="M245" s="36">
        <f>SUMIFS(СВЦЭМ!$F$33:$F$776,СВЦЭМ!$A$33:$A$776,$A245,СВЦЭМ!$B$33:$B$776,M$226)+'СЕТ СН'!$F$15</f>
        <v>136.26175182</v>
      </c>
      <c r="N245" s="36">
        <f>SUMIFS(СВЦЭМ!$F$33:$F$776,СВЦЭМ!$A$33:$A$776,$A245,СВЦЭМ!$B$33:$B$776,N$226)+'СЕТ СН'!$F$15</f>
        <v>128.47028476</v>
      </c>
      <c r="O245" s="36">
        <f>SUMIFS(СВЦЭМ!$F$33:$F$776,СВЦЭМ!$A$33:$A$776,$A245,СВЦЭМ!$B$33:$B$776,O$226)+'СЕТ СН'!$F$15</f>
        <v>126.01110558000001</v>
      </c>
      <c r="P245" s="36">
        <f>SUMIFS(СВЦЭМ!$F$33:$F$776,СВЦЭМ!$A$33:$A$776,$A245,СВЦЭМ!$B$33:$B$776,P$226)+'СЕТ СН'!$F$15</f>
        <v>125.78381142000001</v>
      </c>
      <c r="Q245" s="36">
        <f>SUMIFS(СВЦЭМ!$F$33:$F$776,СВЦЭМ!$A$33:$A$776,$A245,СВЦЭМ!$B$33:$B$776,Q$226)+'СЕТ СН'!$F$15</f>
        <v>125.95982696</v>
      </c>
      <c r="R245" s="36">
        <f>SUMIFS(СВЦЭМ!$F$33:$F$776,СВЦЭМ!$A$33:$A$776,$A245,СВЦЭМ!$B$33:$B$776,R$226)+'СЕТ СН'!$F$15</f>
        <v>125.08802784</v>
      </c>
      <c r="S245" s="36">
        <f>SUMIFS(СВЦЭМ!$F$33:$F$776,СВЦЭМ!$A$33:$A$776,$A245,СВЦЭМ!$B$33:$B$776,S$226)+'СЕТ СН'!$F$15</f>
        <v>125.33293089</v>
      </c>
      <c r="T245" s="36">
        <f>SUMIFS(СВЦЭМ!$F$33:$F$776,СВЦЭМ!$A$33:$A$776,$A245,СВЦЭМ!$B$33:$B$776,T$226)+'СЕТ СН'!$F$15</f>
        <v>124.54109071000001</v>
      </c>
      <c r="U245" s="36">
        <f>SUMIFS(СВЦЭМ!$F$33:$F$776,СВЦЭМ!$A$33:$A$776,$A245,СВЦЭМ!$B$33:$B$776,U$226)+'СЕТ СН'!$F$15</f>
        <v>123.46394445999999</v>
      </c>
      <c r="V245" s="36">
        <f>SUMIFS(СВЦЭМ!$F$33:$F$776,СВЦЭМ!$A$33:$A$776,$A245,СВЦЭМ!$B$33:$B$776,V$226)+'СЕТ СН'!$F$15</f>
        <v>121.9593728</v>
      </c>
      <c r="W245" s="36">
        <f>SUMIFS(СВЦЭМ!$F$33:$F$776,СВЦЭМ!$A$33:$A$776,$A245,СВЦЭМ!$B$33:$B$776,W$226)+'СЕТ СН'!$F$15</f>
        <v>122.79984764</v>
      </c>
      <c r="X245" s="36">
        <f>SUMIFS(СВЦЭМ!$F$33:$F$776,СВЦЭМ!$A$33:$A$776,$A245,СВЦЭМ!$B$33:$B$776,X$226)+'СЕТ СН'!$F$15</f>
        <v>125.15544358</v>
      </c>
      <c r="Y245" s="36">
        <f>SUMIFS(СВЦЭМ!$F$33:$F$776,СВЦЭМ!$A$33:$A$776,$A245,СВЦЭМ!$B$33:$B$776,Y$226)+'СЕТ СН'!$F$15</f>
        <v>147.97992851000001</v>
      </c>
    </row>
    <row r="246" spans="1:25" ht="15.75" x14ac:dyDescent="0.2">
      <c r="A246" s="35">
        <f t="shared" si="6"/>
        <v>44063</v>
      </c>
      <c r="B246" s="36">
        <f>SUMIFS(СВЦЭМ!$F$33:$F$776,СВЦЭМ!$A$33:$A$776,$A246,СВЦЭМ!$B$33:$B$776,B$226)+'СЕТ СН'!$F$15</f>
        <v>160.94384416</v>
      </c>
      <c r="C246" s="36">
        <f>SUMIFS(СВЦЭМ!$F$33:$F$776,СВЦЭМ!$A$33:$A$776,$A246,СВЦЭМ!$B$33:$B$776,C$226)+'СЕТ СН'!$F$15</f>
        <v>169.06725745</v>
      </c>
      <c r="D246" s="36">
        <f>SUMIFS(СВЦЭМ!$F$33:$F$776,СВЦЭМ!$A$33:$A$776,$A246,СВЦЭМ!$B$33:$B$776,D$226)+'СЕТ СН'!$F$15</f>
        <v>174.77528691000001</v>
      </c>
      <c r="E246" s="36">
        <f>SUMIFS(СВЦЭМ!$F$33:$F$776,СВЦЭМ!$A$33:$A$776,$A246,СВЦЭМ!$B$33:$B$776,E$226)+'СЕТ СН'!$F$15</f>
        <v>177.85388316999999</v>
      </c>
      <c r="F246" s="36">
        <f>SUMIFS(СВЦЭМ!$F$33:$F$776,СВЦЭМ!$A$33:$A$776,$A246,СВЦЭМ!$B$33:$B$776,F$226)+'СЕТ СН'!$F$15</f>
        <v>177.61165966999999</v>
      </c>
      <c r="G246" s="36">
        <f>SUMIFS(СВЦЭМ!$F$33:$F$776,СВЦЭМ!$A$33:$A$776,$A246,СВЦЭМ!$B$33:$B$776,G$226)+'СЕТ СН'!$F$15</f>
        <v>173.76534597</v>
      </c>
      <c r="H246" s="36">
        <f>SUMIFS(СВЦЭМ!$F$33:$F$776,СВЦЭМ!$A$33:$A$776,$A246,СВЦЭМ!$B$33:$B$776,H$226)+'СЕТ СН'!$F$15</f>
        <v>167.80177900999999</v>
      </c>
      <c r="I246" s="36">
        <f>SUMIFS(СВЦЭМ!$F$33:$F$776,СВЦЭМ!$A$33:$A$776,$A246,СВЦЭМ!$B$33:$B$776,I$226)+'СЕТ СН'!$F$15</f>
        <v>175.24942300999999</v>
      </c>
      <c r="J246" s="36">
        <f>SUMIFS(СВЦЭМ!$F$33:$F$776,СВЦЭМ!$A$33:$A$776,$A246,СВЦЭМ!$B$33:$B$776,J$226)+'СЕТ СН'!$F$15</f>
        <v>169.18779875000001</v>
      </c>
      <c r="K246" s="36">
        <f>SUMIFS(СВЦЭМ!$F$33:$F$776,СВЦЭМ!$A$33:$A$776,$A246,СВЦЭМ!$B$33:$B$776,K$226)+'СЕТ СН'!$F$15</f>
        <v>161.87237784999999</v>
      </c>
      <c r="L246" s="36">
        <f>SUMIFS(СВЦЭМ!$F$33:$F$776,СВЦЭМ!$A$33:$A$776,$A246,СВЦЭМ!$B$33:$B$776,L$226)+'СЕТ СН'!$F$15</f>
        <v>153.46067119</v>
      </c>
      <c r="M246" s="36">
        <f>SUMIFS(СВЦЭМ!$F$33:$F$776,СВЦЭМ!$A$33:$A$776,$A246,СВЦЭМ!$B$33:$B$776,M$226)+'СЕТ СН'!$F$15</f>
        <v>142.58539490999999</v>
      </c>
      <c r="N246" s="36">
        <f>SUMIFS(СВЦЭМ!$F$33:$F$776,СВЦЭМ!$A$33:$A$776,$A246,СВЦЭМ!$B$33:$B$776,N$226)+'СЕТ СН'!$F$15</f>
        <v>130.52565215999999</v>
      </c>
      <c r="O246" s="36">
        <f>SUMIFS(СВЦЭМ!$F$33:$F$776,СВЦЭМ!$A$33:$A$776,$A246,СВЦЭМ!$B$33:$B$776,O$226)+'СЕТ СН'!$F$15</f>
        <v>126.00533261</v>
      </c>
      <c r="P246" s="36">
        <f>SUMIFS(СВЦЭМ!$F$33:$F$776,СВЦЭМ!$A$33:$A$776,$A246,СВЦЭМ!$B$33:$B$776,P$226)+'СЕТ СН'!$F$15</f>
        <v>125.78861621</v>
      </c>
      <c r="Q246" s="36">
        <f>SUMIFS(СВЦЭМ!$F$33:$F$776,СВЦЭМ!$A$33:$A$776,$A246,СВЦЭМ!$B$33:$B$776,Q$226)+'СЕТ СН'!$F$15</f>
        <v>126.24116807999999</v>
      </c>
      <c r="R246" s="36">
        <f>SUMIFS(СВЦЭМ!$F$33:$F$776,СВЦЭМ!$A$33:$A$776,$A246,СВЦЭМ!$B$33:$B$776,R$226)+'СЕТ СН'!$F$15</f>
        <v>126.47948958000001</v>
      </c>
      <c r="S246" s="36">
        <f>SUMIFS(СВЦЭМ!$F$33:$F$776,СВЦЭМ!$A$33:$A$776,$A246,СВЦЭМ!$B$33:$B$776,S$226)+'СЕТ СН'!$F$15</f>
        <v>127.9536939</v>
      </c>
      <c r="T246" s="36">
        <f>SUMIFS(СВЦЭМ!$F$33:$F$776,СВЦЭМ!$A$33:$A$776,$A246,СВЦЭМ!$B$33:$B$776,T$226)+'СЕТ СН'!$F$15</f>
        <v>128.19220884999999</v>
      </c>
      <c r="U246" s="36">
        <f>SUMIFS(СВЦЭМ!$F$33:$F$776,СВЦЭМ!$A$33:$A$776,$A246,СВЦЭМ!$B$33:$B$776,U$226)+'СЕТ СН'!$F$15</f>
        <v>128.01752668</v>
      </c>
      <c r="V246" s="36">
        <f>SUMIFS(СВЦЭМ!$F$33:$F$776,СВЦЭМ!$A$33:$A$776,$A246,СВЦЭМ!$B$33:$B$776,V$226)+'СЕТ СН'!$F$15</f>
        <v>128.51934548</v>
      </c>
      <c r="W246" s="36">
        <f>SUMIFS(СВЦЭМ!$F$33:$F$776,СВЦЭМ!$A$33:$A$776,$A246,СВЦЭМ!$B$33:$B$776,W$226)+'СЕТ СН'!$F$15</f>
        <v>127.77292342</v>
      </c>
      <c r="X246" s="36">
        <f>SUMIFS(СВЦЭМ!$F$33:$F$776,СВЦЭМ!$A$33:$A$776,$A246,СВЦЭМ!$B$33:$B$776,X$226)+'СЕТ СН'!$F$15</f>
        <v>128.91669375000001</v>
      </c>
      <c r="Y246" s="36">
        <f>SUMIFS(СВЦЭМ!$F$33:$F$776,СВЦЭМ!$A$33:$A$776,$A246,СВЦЭМ!$B$33:$B$776,Y$226)+'СЕТ СН'!$F$15</f>
        <v>152.49108570000001</v>
      </c>
    </row>
    <row r="247" spans="1:25" ht="15.75" x14ac:dyDescent="0.2">
      <c r="A247" s="35">
        <f t="shared" si="6"/>
        <v>44064</v>
      </c>
      <c r="B247" s="36">
        <f>SUMIFS(СВЦЭМ!$F$33:$F$776,СВЦЭМ!$A$33:$A$776,$A247,СВЦЭМ!$B$33:$B$776,B$226)+'СЕТ СН'!$F$15</f>
        <v>164.26407305999999</v>
      </c>
      <c r="C247" s="36">
        <f>SUMIFS(СВЦЭМ!$F$33:$F$776,СВЦЭМ!$A$33:$A$776,$A247,СВЦЭМ!$B$33:$B$776,C$226)+'СЕТ СН'!$F$15</f>
        <v>167.9525453</v>
      </c>
      <c r="D247" s="36">
        <f>SUMIFS(СВЦЭМ!$F$33:$F$776,СВЦЭМ!$A$33:$A$776,$A247,СВЦЭМ!$B$33:$B$776,D$226)+'СЕТ СН'!$F$15</f>
        <v>175.8597169</v>
      </c>
      <c r="E247" s="36">
        <f>SUMIFS(СВЦЭМ!$F$33:$F$776,СВЦЭМ!$A$33:$A$776,$A247,СВЦЭМ!$B$33:$B$776,E$226)+'СЕТ СН'!$F$15</f>
        <v>174.76439382999999</v>
      </c>
      <c r="F247" s="36">
        <f>SUMIFS(СВЦЭМ!$F$33:$F$776,СВЦЭМ!$A$33:$A$776,$A247,СВЦЭМ!$B$33:$B$776,F$226)+'СЕТ СН'!$F$15</f>
        <v>174.03439546000001</v>
      </c>
      <c r="G247" s="36">
        <f>SUMIFS(СВЦЭМ!$F$33:$F$776,СВЦЭМ!$A$33:$A$776,$A247,СВЦЭМ!$B$33:$B$776,G$226)+'СЕТ СН'!$F$15</f>
        <v>176.70106962</v>
      </c>
      <c r="H247" s="36">
        <f>SUMIFS(СВЦЭМ!$F$33:$F$776,СВЦЭМ!$A$33:$A$776,$A247,СВЦЭМ!$B$33:$B$776,H$226)+'СЕТ СН'!$F$15</f>
        <v>175.93071689999999</v>
      </c>
      <c r="I247" s="36">
        <f>SUMIFS(СВЦЭМ!$F$33:$F$776,СВЦЭМ!$A$33:$A$776,$A247,СВЦЭМ!$B$33:$B$776,I$226)+'СЕТ СН'!$F$15</f>
        <v>181.47012294000001</v>
      </c>
      <c r="J247" s="36">
        <f>SUMIFS(СВЦЭМ!$F$33:$F$776,СВЦЭМ!$A$33:$A$776,$A247,СВЦЭМ!$B$33:$B$776,J$226)+'СЕТ СН'!$F$15</f>
        <v>175.65513379000001</v>
      </c>
      <c r="K247" s="36">
        <f>SUMIFS(СВЦЭМ!$F$33:$F$776,СВЦЭМ!$A$33:$A$776,$A247,СВЦЭМ!$B$33:$B$776,K$226)+'СЕТ СН'!$F$15</f>
        <v>165.70946090999999</v>
      </c>
      <c r="L247" s="36">
        <f>SUMIFS(СВЦЭМ!$F$33:$F$776,СВЦЭМ!$A$33:$A$776,$A247,СВЦЭМ!$B$33:$B$776,L$226)+'СЕТ СН'!$F$15</f>
        <v>157.67968906999999</v>
      </c>
      <c r="M247" s="36">
        <f>SUMIFS(СВЦЭМ!$F$33:$F$776,СВЦЭМ!$A$33:$A$776,$A247,СВЦЭМ!$B$33:$B$776,M$226)+'СЕТ СН'!$F$15</f>
        <v>148.21027817000001</v>
      </c>
      <c r="N247" s="36">
        <f>SUMIFS(СВЦЭМ!$F$33:$F$776,СВЦЭМ!$A$33:$A$776,$A247,СВЦЭМ!$B$33:$B$776,N$226)+'СЕТ СН'!$F$15</f>
        <v>135.92733537000001</v>
      </c>
      <c r="O247" s="36">
        <f>SUMIFS(СВЦЭМ!$F$33:$F$776,СВЦЭМ!$A$33:$A$776,$A247,СВЦЭМ!$B$33:$B$776,O$226)+'СЕТ СН'!$F$15</f>
        <v>132.40115051999999</v>
      </c>
      <c r="P247" s="36">
        <f>SUMIFS(СВЦЭМ!$F$33:$F$776,СВЦЭМ!$A$33:$A$776,$A247,СВЦЭМ!$B$33:$B$776,P$226)+'СЕТ СН'!$F$15</f>
        <v>131.71311438999999</v>
      </c>
      <c r="Q247" s="36">
        <f>SUMIFS(СВЦЭМ!$F$33:$F$776,СВЦЭМ!$A$33:$A$776,$A247,СВЦЭМ!$B$33:$B$776,Q$226)+'СЕТ СН'!$F$15</f>
        <v>131.57062235000001</v>
      </c>
      <c r="R247" s="36">
        <f>SUMIFS(СВЦЭМ!$F$33:$F$776,СВЦЭМ!$A$33:$A$776,$A247,СВЦЭМ!$B$33:$B$776,R$226)+'СЕТ СН'!$F$15</f>
        <v>130.02830072</v>
      </c>
      <c r="S247" s="36">
        <f>SUMIFS(СВЦЭМ!$F$33:$F$776,СВЦЭМ!$A$33:$A$776,$A247,СВЦЭМ!$B$33:$B$776,S$226)+'СЕТ СН'!$F$15</f>
        <v>130.27346653000001</v>
      </c>
      <c r="T247" s="36">
        <f>SUMIFS(СВЦЭМ!$F$33:$F$776,СВЦЭМ!$A$33:$A$776,$A247,СВЦЭМ!$B$33:$B$776,T$226)+'СЕТ СН'!$F$15</f>
        <v>130.47210673000001</v>
      </c>
      <c r="U247" s="36">
        <f>SUMIFS(СВЦЭМ!$F$33:$F$776,СВЦЭМ!$A$33:$A$776,$A247,СВЦЭМ!$B$33:$B$776,U$226)+'СЕТ СН'!$F$15</f>
        <v>132.11216809000001</v>
      </c>
      <c r="V247" s="36">
        <f>SUMIFS(СВЦЭМ!$F$33:$F$776,СВЦЭМ!$A$33:$A$776,$A247,СВЦЭМ!$B$33:$B$776,V$226)+'СЕТ СН'!$F$15</f>
        <v>132.92263925</v>
      </c>
      <c r="W247" s="36">
        <f>SUMIFS(СВЦЭМ!$F$33:$F$776,СВЦЭМ!$A$33:$A$776,$A247,СВЦЭМ!$B$33:$B$776,W$226)+'СЕТ СН'!$F$15</f>
        <v>132.4162154</v>
      </c>
      <c r="X247" s="36">
        <f>SUMIFS(СВЦЭМ!$F$33:$F$776,СВЦЭМ!$A$33:$A$776,$A247,СВЦЭМ!$B$33:$B$776,X$226)+'СЕТ СН'!$F$15</f>
        <v>134.06895578999999</v>
      </c>
      <c r="Y247" s="36">
        <f>SUMIFS(СВЦЭМ!$F$33:$F$776,СВЦЭМ!$A$33:$A$776,$A247,СВЦЭМ!$B$33:$B$776,Y$226)+'СЕТ СН'!$F$15</f>
        <v>154.09266459</v>
      </c>
    </row>
    <row r="248" spans="1:25" ht="15.75" x14ac:dyDescent="0.2">
      <c r="A248" s="35">
        <f t="shared" si="6"/>
        <v>44065</v>
      </c>
      <c r="B248" s="36">
        <f>SUMIFS(СВЦЭМ!$F$33:$F$776,СВЦЭМ!$A$33:$A$776,$A248,СВЦЭМ!$B$33:$B$776,B$226)+'СЕТ СН'!$F$15</f>
        <v>161.59320628</v>
      </c>
      <c r="C248" s="36">
        <f>SUMIFS(СВЦЭМ!$F$33:$F$776,СВЦЭМ!$A$33:$A$776,$A248,СВЦЭМ!$B$33:$B$776,C$226)+'СЕТ СН'!$F$15</f>
        <v>172.00613186000001</v>
      </c>
      <c r="D248" s="36">
        <f>SUMIFS(СВЦЭМ!$F$33:$F$776,СВЦЭМ!$A$33:$A$776,$A248,СВЦЭМ!$B$33:$B$776,D$226)+'СЕТ СН'!$F$15</f>
        <v>175.33305898</v>
      </c>
      <c r="E248" s="36">
        <f>SUMIFS(СВЦЭМ!$F$33:$F$776,СВЦЭМ!$A$33:$A$776,$A248,СВЦЭМ!$B$33:$B$776,E$226)+'СЕТ СН'!$F$15</f>
        <v>178.44560380999999</v>
      </c>
      <c r="F248" s="36">
        <f>SUMIFS(СВЦЭМ!$F$33:$F$776,СВЦЭМ!$A$33:$A$776,$A248,СВЦЭМ!$B$33:$B$776,F$226)+'СЕТ СН'!$F$15</f>
        <v>178.99795739000001</v>
      </c>
      <c r="G248" s="36">
        <f>SUMIFS(СВЦЭМ!$F$33:$F$776,СВЦЭМ!$A$33:$A$776,$A248,СВЦЭМ!$B$33:$B$776,G$226)+'СЕТ СН'!$F$15</f>
        <v>177.43767475999999</v>
      </c>
      <c r="H248" s="36">
        <f>SUMIFS(СВЦЭМ!$F$33:$F$776,СВЦЭМ!$A$33:$A$776,$A248,СВЦЭМ!$B$33:$B$776,H$226)+'СЕТ СН'!$F$15</f>
        <v>171.93440459999999</v>
      </c>
      <c r="I248" s="36">
        <f>SUMIFS(СВЦЭМ!$F$33:$F$776,СВЦЭМ!$A$33:$A$776,$A248,СВЦЭМ!$B$33:$B$776,I$226)+'СЕТ СН'!$F$15</f>
        <v>173.69452089000001</v>
      </c>
      <c r="J248" s="36">
        <f>SUMIFS(СВЦЭМ!$F$33:$F$776,СВЦЭМ!$A$33:$A$776,$A248,СВЦЭМ!$B$33:$B$776,J$226)+'СЕТ СН'!$F$15</f>
        <v>166.8484934</v>
      </c>
      <c r="K248" s="36">
        <f>SUMIFS(СВЦЭМ!$F$33:$F$776,СВЦЭМ!$A$33:$A$776,$A248,СВЦЭМ!$B$33:$B$776,K$226)+'СЕТ СН'!$F$15</f>
        <v>159.45164446999999</v>
      </c>
      <c r="L248" s="36">
        <f>SUMIFS(СВЦЭМ!$F$33:$F$776,СВЦЭМ!$A$33:$A$776,$A248,СВЦЭМ!$B$33:$B$776,L$226)+'СЕТ СН'!$F$15</f>
        <v>152.31341825999999</v>
      </c>
      <c r="M248" s="36">
        <f>SUMIFS(СВЦЭМ!$F$33:$F$776,СВЦЭМ!$A$33:$A$776,$A248,СВЦЭМ!$B$33:$B$776,M$226)+'СЕТ СН'!$F$15</f>
        <v>143.50148948</v>
      </c>
      <c r="N248" s="36">
        <f>SUMIFS(СВЦЭМ!$F$33:$F$776,СВЦЭМ!$A$33:$A$776,$A248,СВЦЭМ!$B$33:$B$776,N$226)+'СЕТ СН'!$F$15</f>
        <v>135.57907971</v>
      </c>
      <c r="O248" s="36">
        <f>SUMIFS(СВЦЭМ!$F$33:$F$776,СВЦЭМ!$A$33:$A$776,$A248,СВЦЭМ!$B$33:$B$776,O$226)+'СЕТ СН'!$F$15</f>
        <v>129.55958881999999</v>
      </c>
      <c r="P248" s="36">
        <f>SUMIFS(СВЦЭМ!$F$33:$F$776,СВЦЭМ!$A$33:$A$776,$A248,СВЦЭМ!$B$33:$B$776,P$226)+'СЕТ СН'!$F$15</f>
        <v>130.27421662</v>
      </c>
      <c r="Q248" s="36">
        <f>SUMIFS(СВЦЭМ!$F$33:$F$776,СВЦЭМ!$A$33:$A$776,$A248,СВЦЭМ!$B$33:$B$776,Q$226)+'СЕТ СН'!$F$15</f>
        <v>131.02836794999999</v>
      </c>
      <c r="R248" s="36">
        <f>SUMIFS(СВЦЭМ!$F$33:$F$776,СВЦЭМ!$A$33:$A$776,$A248,СВЦЭМ!$B$33:$B$776,R$226)+'СЕТ СН'!$F$15</f>
        <v>131.4331119</v>
      </c>
      <c r="S248" s="36">
        <f>SUMIFS(СВЦЭМ!$F$33:$F$776,СВЦЭМ!$A$33:$A$776,$A248,СВЦЭМ!$B$33:$B$776,S$226)+'СЕТ СН'!$F$15</f>
        <v>131.47566663000001</v>
      </c>
      <c r="T248" s="36">
        <f>SUMIFS(СВЦЭМ!$F$33:$F$776,СВЦЭМ!$A$33:$A$776,$A248,СВЦЭМ!$B$33:$B$776,T$226)+'СЕТ СН'!$F$15</f>
        <v>129.21105467999999</v>
      </c>
      <c r="U248" s="36">
        <f>SUMIFS(СВЦЭМ!$F$33:$F$776,СВЦЭМ!$A$33:$A$776,$A248,СВЦЭМ!$B$33:$B$776,U$226)+'СЕТ СН'!$F$15</f>
        <v>128.08986566999999</v>
      </c>
      <c r="V248" s="36">
        <f>SUMIFS(СВЦЭМ!$F$33:$F$776,СВЦЭМ!$A$33:$A$776,$A248,СВЦЭМ!$B$33:$B$776,V$226)+'СЕТ СН'!$F$15</f>
        <v>126.89290278999999</v>
      </c>
      <c r="W248" s="36">
        <f>SUMIFS(СВЦЭМ!$F$33:$F$776,СВЦЭМ!$A$33:$A$776,$A248,СВЦЭМ!$B$33:$B$776,W$226)+'СЕТ СН'!$F$15</f>
        <v>127.63062936999999</v>
      </c>
      <c r="X248" s="36">
        <f>SUMIFS(СВЦЭМ!$F$33:$F$776,СВЦЭМ!$A$33:$A$776,$A248,СВЦЭМ!$B$33:$B$776,X$226)+'СЕТ СН'!$F$15</f>
        <v>130.90396103</v>
      </c>
      <c r="Y248" s="36">
        <f>SUMIFS(СВЦЭМ!$F$33:$F$776,СВЦЭМ!$A$33:$A$776,$A248,СВЦЭМ!$B$33:$B$776,Y$226)+'СЕТ СН'!$F$15</f>
        <v>152.64579248000001</v>
      </c>
    </row>
    <row r="249" spans="1:25" ht="15.75" x14ac:dyDescent="0.2">
      <c r="A249" s="35">
        <f t="shared" si="6"/>
        <v>44066</v>
      </c>
      <c r="B249" s="36">
        <f>SUMIFS(СВЦЭМ!$F$33:$F$776,СВЦЭМ!$A$33:$A$776,$A249,СВЦЭМ!$B$33:$B$776,B$226)+'СЕТ СН'!$F$15</f>
        <v>163.90891918</v>
      </c>
      <c r="C249" s="36">
        <f>SUMIFS(СВЦЭМ!$F$33:$F$776,СВЦЭМ!$A$33:$A$776,$A249,СВЦЭМ!$B$33:$B$776,C$226)+'СЕТ СН'!$F$15</f>
        <v>168.93408070999999</v>
      </c>
      <c r="D249" s="36">
        <f>SUMIFS(СВЦЭМ!$F$33:$F$776,СВЦЭМ!$A$33:$A$776,$A249,СВЦЭМ!$B$33:$B$776,D$226)+'СЕТ СН'!$F$15</f>
        <v>174.30364438999999</v>
      </c>
      <c r="E249" s="36">
        <f>SUMIFS(СВЦЭМ!$F$33:$F$776,СВЦЭМ!$A$33:$A$776,$A249,СВЦЭМ!$B$33:$B$776,E$226)+'СЕТ СН'!$F$15</f>
        <v>177.60240142000001</v>
      </c>
      <c r="F249" s="36">
        <f>SUMIFS(СВЦЭМ!$F$33:$F$776,СВЦЭМ!$A$33:$A$776,$A249,СВЦЭМ!$B$33:$B$776,F$226)+'СЕТ СН'!$F$15</f>
        <v>178.52134593</v>
      </c>
      <c r="G249" s="36">
        <f>SUMIFS(СВЦЭМ!$F$33:$F$776,СВЦЭМ!$A$33:$A$776,$A249,СВЦЭМ!$B$33:$B$776,G$226)+'СЕТ СН'!$F$15</f>
        <v>178.62937502</v>
      </c>
      <c r="H249" s="36">
        <f>SUMIFS(СВЦЭМ!$F$33:$F$776,СВЦЭМ!$A$33:$A$776,$A249,СВЦЭМ!$B$33:$B$776,H$226)+'СЕТ СН'!$F$15</f>
        <v>175.93733585999999</v>
      </c>
      <c r="I249" s="36">
        <f>SUMIFS(СВЦЭМ!$F$33:$F$776,СВЦЭМ!$A$33:$A$776,$A249,СВЦЭМ!$B$33:$B$776,I$226)+'СЕТ СН'!$F$15</f>
        <v>170.78090148999999</v>
      </c>
      <c r="J249" s="36">
        <f>SUMIFS(СВЦЭМ!$F$33:$F$776,СВЦЭМ!$A$33:$A$776,$A249,СВЦЭМ!$B$33:$B$776,J$226)+'СЕТ СН'!$F$15</f>
        <v>168.43273995000001</v>
      </c>
      <c r="K249" s="36">
        <f>SUMIFS(СВЦЭМ!$F$33:$F$776,СВЦЭМ!$A$33:$A$776,$A249,СВЦЭМ!$B$33:$B$776,K$226)+'СЕТ СН'!$F$15</f>
        <v>163.72378627000001</v>
      </c>
      <c r="L249" s="36">
        <f>SUMIFS(СВЦЭМ!$F$33:$F$776,СВЦЭМ!$A$33:$A$776,$A249,СВЦЭМ!$B$33:$B$776,L$226)+'СЕТ СН'!$F$15</f>
        <v>155.12189495999999</v>
      </c>
      <c r="M249" s="36">
        <f>SUMIFS(СВЦЭМ!$F$33:$F$776,СВЦЭМ!$A$33:$A$776,$A249,СВЦЭМ!$B$33:$B$776,M$226)+'СЕТ СН'!$F$15</f>
        <v>141.81476942</v>
      </c>
      <c r="N249" s="36">
        <f>SUMIFS(СВЦЭМ!$F$33:$F$776,СВЦЭМ!$A$33:$A$776,$A249,СВЦЭМ!$B$33:$B$776,N$226)+'СЕТ СН'!$F$15</f>
        <v>129.82611365</v>
      </c>
      <c r="O249" s="36">
        <f>SUMIFS(СВЦЭМ!$F$33:$F$776,СВЦЭМ!$A$33:$A$776,$A249,СВЦЭМ!$B$33:$B$776,O$226)+'СЕТ СН'!$F$15</f>
        <v>126.01800572</v>
      </c>
      <c r="P249" s="36">
        <f>SUMIFS(СВЦЭМ!$F$33:$F$776,СВЦЭМ!$A$33:$A$776,$A249,СВЦЭМ!$B$33:$B$776,P$226)+'СЕТ СН'!$F$15</f>
        <v>127.44798394</v>
      </c>
      <c r="Q249" s="36">
        <f>SUMIFS(СВЦЭМ!$F$33:$F$776,СВЦЭМ!$A$33:$A$776,$A249,СВЦЭМ!$B$33:$B$776,Q$226)+'СЕТ СН'!$F$15</f>
        <v>127.05688001</v>
      </c>
      <c r="R249" s="36">
        <f>SUMIFS(СВЦЭМ!$F$33:$F$776,СВЦЭМ!$A$33:$A$776,$A249,СВЦЭМ!$B$33:$B$776,R$226)+'СЕТ СН'!$F$15</f>
        <v>126.58511166</v>
      </c>
      <c r="S249" s="36">
        <f>SUMIFS(СВЦЭМ!$F$33:$F$776,СВЦЭМ!$A$33:$A$776,$A249,СВЦЭМ!$B$33:$B$776,S$226)+'СЕТ СН'!$F$15</f>
        <v>127.39985529</v>
      </c>
      <c r="T249" s="36">
        <f>SUMIFS(СВЦЭМ!$F$33:$F$776,СВЦЭМ!$A$33:$A$776,$A249,СВЦЭМ!$B$33:$B$776,T$226)+'СЕТ СН'!$F$15</f>
        <v>127.62874481</v>
      </c>
      <c r="U249" s="36">
        <f>SUMIFS(СВЦЭМ!$F$33:$F$776,СВЦЭМ!$A$33:$A$776,$A249,СВЦЭМ!$B$33:$B$776,U$226)+'СЕТ СН'!$F$15</f>
        <v>124.94442262</v>
      </c>
      <c r="V249" s="36">
        <f>SUMIFS(СВЦЭМ!$F$33:$F$776,СВЦЭМ!$A$33:$A$776,$A249,СВЦЭМ!$B$33:$B$776,V$226)+'СЕТ СН'!$F$15</f>
        <v>123.26941216</v>
      </c>
      <c r="W249" s="36">
        <f>SUMIFS(СВЦЭМ!$F$33:$F$776,СВЦЭМ!$A$33:$A$776,$A249,СВЦЭМ!$B$33:$B$776,W$226)+'СЕТ СН'!$F$15</f>
        <v>123.8746704</v>
      </c>
      <c r="X249" s="36">
        <f>SUMIFS(СВЦЭМ!$F$33:$F$776,СВЦЭМ!$A$33:$A$776,$A249,СВЦЭМ!$B$33:$B$776,X$226)+'СЕТ СН'!$F$15</f>
        <v>130.18170573</v>
      </c>
      <c r="Y249" s="36">
        <f>SUMIFS(СВЦЭМ!$F$33:$F$776,СВЦЭМ!$A$33:$A$776,$A249,СВЦЭМ!$B$33:$B$776,Y$226)+'СЕТ СН'!$F$15</f>
        <v>149.89555192</v>
      </c>
    </row>
    <row r="250" spans="1:25" ht="15.75" x14ac:dyDescent="0.2">
      <c r="A250" s="35">
        <f t="shared" si="6"/>
        <v>44067</v>
      </c>
      <c r="B250" s="36">
        <f>SUMIFS(СВЦЭМ!$F$33:$F$776,СВЦЭМ!$A$33:$A$776,$A250,СВЦЭМ!$B$33:$B$776,B$226)+'СЕТ СН'!$F$15</f>
        <v>156.14269246999999</v>
      </c>
      <c r="C250" s="36">
        <f>SUMIFS(СВЦЭМ!$F$33:$F$776,СВЦЭМ!$A$33:$A$776,$A250,СВЦЭМ!$B$33:$B$776,C$226)+'СЕТ СН'!$F$15</f>
        <v>164.39180834000001</v>
      </c>
      <c r="D250" s="36">
        <f>SUMIFS(СВЦЭМ!$F$33:$F$776,СВЦЭМ!$A$33:$A$776,$A250,СВЦЭМ!$B$33:$B$776,D$226)+'СЕТ СН'!$F$15</f>
        <v>167.71983388000001</v>
      </c>
      <c r="E250" s="36">
        <f>SUMIFS(СВЦЭМ!$F$33:$F$776,СВЦЭМ!$A$33:$A$776,$A250,СВЦЭМ!$B$33:$B$776,E$226)+'СЕТ СН'!$F$15</f>
        <v>169.10539098999999</v>
      </c>
      <c r="F250" s="36">
        <f>SUMIFS(СВЦЭМ!$F$33:$F$776,СВЦЭМ!$A$33:$A$776,$A250,СВЦЭМ!$B$33:$B$776,F$226)+'СЕТ СН'!$F$15</f>
        <v>169.73146039</v>
      </c>
      <c r="G250" s="36">
        <f>SUMIFS(СВЦЭМ!$F$33:$F$776,СВЦЭМ!$A$33:$A$776,$A250,СВЦЭМ!$B$33:$B$776,G$226)+'СЕТ СН'!$F$15</f>
        <v>167.68459669999999</v>
      </c>
      <c r="H250" s="36">
        <f>SUMIFS(СВЦЭМ!$F$33:$F$776,СВЦЭМ!$A$33:$A$776,$A250,СВЦЭМ!$B$33:$B$776,H$226)+'СЕТ СН'!$F$15</f>
        <v>166.24308672999999</v>
      </c>
      <c r="I250" s="36">
        <f>SUMIFS(СВЦЭМ!$F$33:$F$776,СВЦЭМ!$A$33:$A$776,$A250,СВЦЭМ!$B$33:$B$776,I$226)+'СЕТ СН'!$F$15</f>
        <v>181.49021877999999</v>
      </c>
      <c r="J250" s="36">
        <f>SUMIFS(СВЦЭМ!$F$33:$F$776,СВЦЭМ!$A$33:$A$776,$A250,СВЦЭМ!$B$33:$B$776,J$226)+'СЕТ СН'!$F$15</f>
        <v>171.24342325999999</v>
      </c>
      <c r="K250" s="36">
        <f>SUMIFS(СВЦЭМ!$F$33:$F$776,СВЦЭМ!$A$33:$A$776,$A250,СВЦЭМ!$B$33:$B$776,K$226)+'СЕТ СН'!$F$15</f>
        <v>165.88758229000001</v>
      </c>
      <c r="L250" s="36">
        <f>SUMIFS(СВЦЭМ!$F$33:$F$776,СВЦЭМ!$A$33:$A$776,$A250,СВЦЭМ!$B$33:$B$776,L$226)+'СЕТ СН'!$F$15</f>
        <v>160.5866609</v>
      </c>
      <c r="M250" s="36">
        <f>SUMIFS(СВЦЭМ!$F$33:$F$776,СВЦЭМ!$A$33:$A$776,$A250,СВЦЭМ!$B$33:$B$776,M$226)+'СЕТ СН'!$F$15</f>
        <v>149.64595137000001</v>
      </c>
      <c r="N250" s="36">
        <f>SUMIFS(СВЦЭМ!$F$33:$F$776,СВЦЭМ!$A$33:$A$776,$A250,СВЦЭМ!$B$33:$B$776,N$226)+'СЕТ СН'!$F$15</f>
        <v>140.8496629</v>
      </c>
      <c r="O250" s="36">
        <f>SUMIFS(СВЦЭМ!$F$33:$F$776,СВЦЭМ!$A$33:$A$776,$A250,СВЦЭМ!$B$33:$B$776,O$226)+'СЕТ СН'!$F$15</f>
        <v>134.82171023000001</v>
      </c>
      <c r="P250" s="36">
        <f>SUMIFS(СВЦЭМ!$F$33:$F$776,СВЦЭМ!$A$33:$A$776,$A250,СВЦЭМ!$B$33:$B$776,P$226)+'СЕТ СН'!$F$15</f>
        <v>135.99884642000001</v>
      </c>
      <c r="Q250" s="36">
        <f>SUMIFS(СВЦЭМ!$F$33:$F$776,СВЦЭМ!$A$33:$A$776,$A250,СВЦЭМ!$B$33:$B$776,Q$226)+'СЕТ СН'!$F$15</f>
        <v>134.79442594</v>
      </c>
      <c r="R250" s="36">
        <f>SUMIFS(СВЦЭМ!$F$33:$F$776,СВЦЭМ!$A$33:$A$776,$A250,СВЦЭМ!$B$33:$B$776,R$226)+'СЕТ СН'!$F$15</f>
        <v>134.81500219</v>
      </c>
      <c r="S250" s="36">
        <f>SUMIFS(СВЦЭМ!$F$33:$F$776,СВЦЭМ!$A$33:$A$776,$A250,СВЦЭМ!$B$33:$B$776,S$226)+'СЕТ СН'!$F$15</f>
        <v>135.29520890000001</v>
      </c>
      <c r="T250" s="36">
        <f>SUMIFS(СВЦЭМ!$F$33:$F$776,СВЦЭМ!$A$33:$A$776,$A250,СВЦЭМ!$B$33:$B$776,T$226)+'СЕТ СН'!$F$15</f>
        <v>135.88705163</v>
      </c>
      <c r="U250" s="36">
        <f>SUMIFS(СВЦЭМ!$F$33:$F$776,СВЦЭМ!$A$33:$A$776,$A250,СВЦЭМ!$B$33:$B$776,U$226)+'СЕТ СН'!$F$15</f>
        <v>135.95907557999999</v>
      </c>
      <c r="V250" s="36">
        <f>SUMIFS(СВЦЭМ!$F$33:$F$776,СВЦЭМ!$A$33:$A$776,$A250,СВЦЭМ!$B$33:$B$776,V$226)+'СЕТ СН'!$F$15</f>
        <v>134.39840189</v>
      </c>
      <c r="W250" s="36">
        <f>SUMIFS(СВЦЭМ!$F$33:$F$776,СВЦЭМ!$A$33:$A$776,$A250,СВЦЭМ!$B$33:$B$776,W$226)+'СЕТ СН'!$F$15</f>
        <v>132.75863817000001</v>
      </c>
      <c r="X250" s="36">
        <f>SUMIFS(СВЦЭМ!$F$33:$F$776,СВЦЭМ!$A$33:$A$776,$A250,СВЦЭМ!$B$33:$B$776,X$226)+'СЕТ СН'!$F$15</f>
        <v>138.89444635999999</v>
      </c>
      <c r="Y250" s="36">
        <f>SUMIFS(СВЦЭМ!$F$33:$F$776,СВЦЭМ!$A$33:$A$776,$A250,СВЦЭМ!$B$33:$B$776,Y$226)+'СЕТ СН'!$F$15</f>
        <v>161.38239589</v>
      </c>
    </row>
    <row r="251" spans="1:25" ht="15.75" x14ac:dyDescent="0.2">
      <c r="A251" s="35">
        <f t="shared" si="6"/>
        <v>44068</v>
      </c>
      <c r="B251" s="36">
        <f>SUMIFS(СВЦЭМ!$F$33:$F$776,СВЦЭМ!$A$33:$A$776,$A251,СВЦЭМ!$B$33:$B$776,B$226)+'СЕТ СН'!$F$15</f>
        <v>157.83189701000001</v>
      </c>
      <c r="C251" s="36">
        <f>SUMIFS(СВЦЭМ!$F$33:$F$776,СВЦЭМ!$A$33:$A$776,$A251,СВЦЭМ!$B$33:$B$776,C$226)+'СЕТ СН'!$F$15</f>
        <v>165.03080793999999</v>
      </c>
      <c r="D251" s="36">
        <f>SUMIFS(СВЦЭМ!$F$33:$F$776,СВЦЭМ!$A$33:$A$776,$A251,СВЦЭМ!$B$33:$B$776,D$226)+'СЕТ СН'!$F$15</f>
        <v>169.34276607000001</v>
      </c>
      <c r="E251" s="36">
        <f>SUMIFS(СВЦЭМ!$F$33:$F$776,СВЦЭМ!$A$33:$A$776,$A251,СВЦЭМ!$B$33:$B$776,E$226)+'СЕТ СН'!$F$15</f>
        <v>170.25235749999999</v>
      </c>
      <c r="F251" s="36">
        <f>SUMIFS(СВЦЭМ!$F$33:$F$776,СВЦЭМ!$A$33:$A$776,$A251,СВЦЭМ!$B$33:$B$776,F$226)+'СЕТ СН'!$F$15</f>
        <v>171.06028377999999</v>
      </c>
      <c r="G251" s="36">
        <f>SUMIFS(СВЦЭМ!$F$33:$F$776,СВЦЭМ!$A$33:$A$776,$A251,СВЦЭМ!$B$33:$B$776,G$226)+'СЕТ СН'!$F$15</f>
        <v>169.2642065</v>
      </c>
      <c r="H251" s="36">
        <f>SUMIFS(СВЦЭМ!$F$33:$F$776,СВЦЭМ!$A$33:$A$776,$A251,СВЦЭМ!$B$33:$B$776,H$226)+'СЕТ СН'!$F$15</f>
        <v>172.14446053</v>
      </c>
      <c r="I251" s="36">
        <f>SUMIFS(СВЦЭМ!$F$33:$F$776,СВЦЭМ!$A$33:$A$776,$A251,СВЦЭМ!$B$33:$B$776,I$226)+'СЕТ СН'!$F$15</f>
        <v>178.51103087000001</v>
      </c>
      <c r="J251" s="36">
        <f>SUMIFS(СВЦЭМ!$F$33:$F$776,СВЦЭМ!$A$33:$A$776,$A251,СВЦЭМ!$B$33:$B$776,J$226)+'СЕТ СН'!$F$15</f>
        <v>175.45602638</v>
      </c>
      <c r="K251" s="36">
        <f>SUMIFS(СВЦЭМ!$F$33:$F$776,СВЦЭМ!$A$33:$A$776,$A251,СВЦЭМ!$B$33:$B$776,K$226)+'СЕТ СН'!$F$15</f>
        <v>167.96473717000001</v>
      </c>
      <c r="L251" s="36">
        <f>SUMIFS(СВЦЭМ!$F$33:$F$776,СВЦЭМ!$A$33:$A$776,$A251,СВЦЭМ!$B$33:$B$776,L$226)+'СЕТ СН'!$F$15</f>
        <v>163.75319476000001</v>
      </c>
      <c r="M251" s="36">
        <f>SUMIFS(СВЦЭМ!$F$33:$F$776,СВЦЭМ!$A$33:$A$776,$A251,СВЦЭМ!$B$33:$B$776,M$226)+'СЕТ СН'!$F$15</f>
        <v>149.55899736000001</v>
      </c>
      <c r="N251" s="36">
        <f>SUMIFS(СВЦЭМ!$F$33:$F$776,СВЦЭМ!$A$33:$A$776,$A251,СВЦЭМ!$B$33:$B$776,N$226)+'СЕТ СН'!$F$15</f>
        <v>139.36454329</v>
      </c>
      <c r="O251" s="36">
        <f>SUMIFS(СВЦЭМ!$F$33:$F$776,СВЦЭМ!$A$33:$A$776,$A251,СВЦЭМ!$B$33:$B$776,O$226)+'СЕТ СН'!$F$15</f>
        <v>133.99288962</v>
      </c>
      <c r="P251" s="36">
        <f>SUMIFS(СВЦЭМ!$F$33:$F$776,СВЦЭМ!$A$33:$A$776,$A251,СВЦЭМ!$B$33:$B$776,P$226)+'СЕТ СН'!$F$15</f>
        <v>135.72437095999999</v>
      </c>
      <c r="Q251" s="36">
        <f>SUMIFS(СВЦЭМ!$F$33:$F$776,СВЦЭМ!$A$33:$A$776,$A251,СВЦЭМ!$B$33:$B$776,Q$226)+'СЕТ СН'!$F$15</f>
        <v>135.08462660000001</v>
      </c>
      <c r="R251" s="36">
        <f>SUMIFS(СВЦЭМ!$F$33:$F$776,СВЦЭМ!$A$33:$A$776,$A251,СВЦЭМ!$B$33:$B$776,R$226)+'СЕТ СН'!$F$15</f>
        <v>134.40174037</v>
      </c>
      <c r="S251" s="36">
        <f>SUMIFS(СВЦЭМ!$F$33:$F$776,СВЦЭМ!$A$33:$A$776,$A251,СВЦЭМ!$B$33:$B$776,S$226)+'СЕТ СН'!$F$15</f>
        <v>135.09476436</v>
      </c>
      <c r="T251" s="36">
        <f>SUMIFS(СВЦЭМ!$F$33:$F$776,СВЦЭМ!$A$33:$A$776,$A251,СВЦЭМ!$B$33:$B$776,T$226)+'СЕТ СН'!$F$15</f>
        <v>135.18916161999999</v>
      </c>
      <c r="U251" s="36">
        <f>SUMIFS(СВЦЭМ!$F$33:$F$776,СВЦЭМ!$A$33:$A$776,$A251,СВЦЭМ!$B$33:$B$776,U$226)+'СЕТ СН'!$F$15</f>
        <v>134.13460022999999</v>
      </c>
      <c r="V251" s="36">
        <f>SUMIFS(СВЦЭМ!$F$33:$F$776,СВЦЭМ!$A$33:$A$776,$A251,СВЦЭМ!$B$33:$B$776,V$226)+'СЕТ СН'!$F$15</f>
        <v>129.89834393999999</v>
      </c>
      <c r="W251" s="36">
        <f>SUMIFS(СВЦЭМ!$F$33:$F$776,СВЦЭМ!$A$33:$A$776,$A251,СВЦЭМ!$B$33:$B$776,W$226)+'СЕТ СН'!$F$15</f>
        <v>125.88161144</v>
      </c>
      <c r="X251" s="36">
        <f>SUMIFS(СВЦЭМ!$F$33:$F$776,СВЦЭМ!$A$33:$A$776,$A251,СВЦЭМ!$B$33:$B$776,X$226)+'СЕТ СН'!$F$15</f>
        <v>130.70242557</v>
      </c>
      <c r="Y251" s="36">
        <f>SUMIFS(СВЦЭМ!$F$33:$F$776,СВЦЭМ!$A$33:$A$776,$A251,СВЦЭМ!$B$33:$B$776,Y$226)+'СЕТ СН'!$F$15</f>
        <v>151.56060133</v>
      </c>
    </row>
    <row r="252" spans="1:25" ht="15.75" x14ac:dyDescent="0.2">
      <c r="A252" s="35">
        <f t="shared" si="6"/>
        <v>44069</v>
      </c>
      <c r="B252" s="36">
        <f>SUMIFS(СВЦЭМ!$F$33:$F$776,СВЦЭМ!$A$33:$A$776,$A252,СВЦЭМ!$B$33:$B$776,B$226)+'СЕТ СН'!$F$15</f>
        <v>159.85705164999999</v>
      </c>
      <c r="C252" s="36">
        <f>SUMIFS(СВЦЭМ!$F$33:$F$776,СВЦЭМ!$A$33:$A$776,$A252,СВЦЭМ!$B$33:$B$776,C$226)+'СЕТ СН'!$F$15</f>
        <v>167.36610020000001</v>
      </c>
      <c r="D252" s="36">
        <f>SUMIFS(СВЦЭМ!$F$33:$F$776,СВЦЭМ!$A$33:$A$776,$A252,СВЦЭМ!$B$33:$B$776,D$226)+'СЕТ СН'!$F$15</f>
        <v>171.28511068</v>
      </c>
      <c r="E252" s="36">
        <f>SUMIFS(СВЦЭМ!$F$33:$F$776,СВЦЭМ!$A$33:$A$776,$A252,СВЦЭМ!$B$33:$B$776,E$226)+'СЕТ СН'!$F$15</f>
        <v>172.61820053</v>
      </c>
      <c r="F252" s="36">
        <f>SUMIFS(СВЦЭМ!$F$33:$F$776,СВЦЭМ!$A$33:$A$776,$A252,СВЦЭМ!$B$33:$B$776,F$226)+'СЕТ СН'!$F$15</f>
        <v>172.21098846000001</v>
      </c>
      <c r="G252" s="36">
        <f>SUMIFS(СВЦЭМ!$F$33:$F$776,СВЦЭМ!$A$33:$A$776,$A252,СВЦЭМ!$B$33:$B$776,G$226)+'СЕТ СН'!$F$15</f>
        <v>171.96455399000001</v>
      </c>
      <c r="H252" s="36">
        <f>SUMIFS(СВЦЭМ!$F$33:$F$776,СВЦЭМ!$A$33:$A$776,$A252,СВЦЭМ!$B$33:$B$776,H$226)+'СЕТ СН'!$F$15</f>
        <v>173.01235982</v>
      </c>
      <c r="I252" s="36">
        <f>SUMIFS(СВЦЭМ!$F$33:$F$776,СВЦЭМ!$A$33:$A$776,$A252,СВЦЭМ!$B$33:$B$776,I$226)+'СЕТ СН'!$F$15</f>
        <v>178.16481453</v>
      </c>
      <c r="J252" s="36">
        <f>SUMIFS(СВЦЭМ!$F$33:$F$776,СВЦЭМ!$A$33:$A$776,$A252,СВЦЭМ!$B$33:$B$776,J$226)+'СЕТ СН'!$F$15</f>
        <v>173.53660740999999</v>
      </c>
      <c r="K252" s="36">
        <f>SUMIFS(СВЦЭМ!$F$33:$F$776,СВЦЭМ!$A$33:$A$776,$A252,СВЦЭМ!$B$33:$B$776,K$226)+'СЕТ СН'!$F$15</f>
        <v>156.43133972000001</v>
      </c>
      <c r="L252" s="36">
        <f>SUMIFS(СВЦЭМ!$F$33:$F$776,СВЦЭМ!$A$33:$A$776,$A252,СВЦЭМ!$B$33:$B$776,L$226)+'СЕТ СН'!$F$15</f>
        <v>152.38827287999999</v>
      </c>
      <c r="M252" s="36">
        <f>SUMIFS(СВЦЭМ!$F$33:$F$776,СВЦЭМ!$A$33:$A$776,$A252,СВЦЭМ!$B$33:$B$776,M$226)+'СЕТ СН'!$F$15</f>
        <v>139.45451086</v>
      </c>
      <c r="N252" s="36">
        <f>SUMIFS(СВЦЭМ!$F$33:$F$776,СВЦЭМ!$A$33:$A$776,$A252,СВЦЭМ!$B$33:$B$776,N$226)+'СЕТ СН'!$F$15</f>
        <v>129.59327637000001</v>
      </c>
      <c r="O252" s="36">
        <f>SUMIFS(СВЦЭМ!$F$33:$F$776,СВЦЭМ!$A$33:$A$776,$A252,СВЦЭМ!$B$33:$B$776,O$226)+'СЕТ СН'!$F$15</f>
        <v>124.66372742999999</v>
      </c>
      <c r="P252" s="36">
        <f>SUMIFS(СВЦЭМ!$F$33:$F$776,СВЦЭМ!$A$33:$A$776,$A252,СВЦЭМ!$B$33:$B$776,P$226)+'СЕТ СН'!$F$15</f>
        <v>124.65052085000001</v>
      </c>
      <c r="Q252" s="36">
        <f>SUMIFS(СВЦЭМ!$F$33:$F$776,СВЦЭМ!$A$33:$A$776,$A252,СВЦЭМ!$B$33:$B$776,Q$226)+'СЕТ СН'!$F$15</f>
        <v>123.91256524000001</v>
      </c>
      <c r="R252" s="36">
        <f>SUMIFS(СВЦЭМ!$F$33:$F$776,СВЦЭМ!$A$33:$A$776,$A252,СВЦЭМ!$B$33:$B$776,R$226)+'СЕТ СН'!$F$15</f>
        <v>125.02200661000001</v>
      </c>
      <c r="S252" s="36">
        <f>SUMIFS(СВЦЭМ!$F$33:$F$776,СВЦЭМ!$A$33:$A$776,$A252,СВЦЭМ!$B$33:$B$776,S$226)+'СЕТ СН'!$F$15</f>
        <v>125.67572924</v>
      </c>
      <c r="T252" s="36">
        <f>SUMIFS(СВЦЭМ!$F$33:$F$776,СВЦЭМ!$A$33:$A$776,$A252,СВЦЭМ!$B$33:$B$776,T$226)+'СЕТ СН'!$F$15</f>
        <v>124.03969993</v>
      </c>
      <c r="U252" s="36">
        <f>SUMIFS(СВЦЭМ!$F$33:$F$776,СВЦЭМ!$A$33:$A$776,$A252,СВЦЭМ!$B$33:$B$776,U$226)+'СЕТ СН'!$F$15</f>
        <v>124.72982837000001</v>
      </c>
      <c r="V252" s="36">
        <f>SUMIFS(СВЦЭМ!$F$33:$F$776,СВЦЭМ!$A$33:$A$776,$A252,СВЦЭМ!$B$33:$B$776,V$226)+'СЕТ СН'!$F$15</f>
        <v>126.20179016</v>
      </c>
      <c r="W252" s="36">
        <f>SUMIFS(СВЦЭМ!$F$33:$F$776,СВЦЭМ!$A$33:$A$776,$A252,СВЦЭМ!$B$33:$B$776,W$226)+'СЕТ СН'!$F$15</f>
        <v>127.60422119</v>
      </c>
      <c r="X252" s="36">
        <f>SUMIFS(СВЦЭМ!$F$33:$F$776,СВЦЭМ!$A$33:$A$776,$A252,СВЦЭМ!$B$33:$B$776,X$226)+'СЕТ СН'!$F$15</f>
        <v>132.07659577999999</v>
      </c>
      <c r="Y252" s="36">
        <f>SUMIFS(СВЦЭМ!$F$33:$F$776,СВЦЭМ!$A$33:$A$776,$A252,СВЦЭМ!$B$33:$B$776,Y$226)+'СЕТ СН'!$F$15</f>
        <v>151.78593584000001</v>
      </c>
    </row>
    <row r="253" spans="1:25" ht="15.75" x14ac:dyDescent="0.2">
      <c r="A253" s="35">
        <f t="shared" si="6"/>
        <v>44070</v>
      </c>
      <c r="B253" s="36">
        <f>SUMIFS(СВЦЭМ!$F$33:$F$776,СВЦЭМ!$A$33:$A$776,$A253,СВЦЭМ!$B$33:$B$776,B$226)+'СЕТ СН'!$F$15</f>
        <v>137.94845287999999</v>
      </c>
      <c r="C253" s="36">
        <f>SUMIFS(СВЦЭМ!$F$33:$F$776,СВЦЭМ!$A$33:$A$776,$A253,СВЦЭМ!$B$33:$B$776,C$226)+'СЕТ СН'!$F$15</f>
        <v>159.38621361</v>
      </c>
      <c r="D253" s="36">
        <f>SUMIFS(СВЦЭМ!$F$33:$F$776,СВЦЭМ!$A$33:$A$776,$A253,СВЦЭМ!$B$33:$B$776,D$226)+'СЕТ СН'!$F$15</f>
        <v>179.188672</v>
      </c>
      <c r="E253" s="36">
        <f>SUMIFS(СВЦЭМ!$F$33:$F$776,СВЦЭМ!$A$33:$A$776,$A253,СВЦЭМ!$B$33:$B$776,E$226)+'СЕТ СН'!$F$15</f>
        <v>183.14935217999999</v>
      </c>
      <c r="F253" s="36">
        <f>SUMIFS(СВЦЭМ!$F$33:$F$776,СВЦЭМ!$A$33:$A$776,$A253,СВЦЭМ!$B$33:$B$776,F$226)+'СЕТ СН'!$F$15</f>
        <v>184.64338551</v>
      </c>
      <c r="G253" s="36">
        <f>SUMIFS(СВЦЭМ!$F$33:$F$776,СВЦЭМ!$A$33:$A$776,$A253,СВЦЭМ!$B$33:$B$776,G$226)+'СЕТ СН'!$F$15</f>
        <v>183.11694603999999</v>
      </c>
      <c r="H253" s="36">
        <f>SUMIFS(СВЦЭМ!$F$33:$F$776,СВЦЭМ!$A$33:$A$776,$A253,СВЦЭМ!$B$33:$B$776,H$226)+'СЕТ СН'!$F$15</f>
        <v>174.36798186999999</v>
      </c>
      <c r="I253" s="36">
        <f>SUMIFS(СВЦЭМ!$F$33:$F$776,СВЦЭМ!$A$33:$A$776,$A253,СВЦЭМ!$B$33:$B$776,I$226)+'СЕТ СН'!$F$15</f>
        <v>157.58372627</v>
      </c>
      <c r="J253" s="36">
        <f>SUMIFS(СВЦЭМ!$F$33:$F$776,СВЦЭМ!$A$33:$A$776,$A253,СВЦЭМ!$B$33:$B$776,J$226)+'СЕТ СН'!$F$15</f>
        <v>147.59434350000001</v>
      </c>
      <c r="K253" s="36">
        <f>SUMIFS(СВЦЭМ!$F$33:$F$776,СВЦЭМ!$A$33:$A$776,$A253,СВЦЭМ!$B$33:$B$776,K$226)+'СЕТ СН'!$F$15</f>
        <v>141.20711079</v>
      </c>
      <c r="L253" s="36">
        <f>SUMIFS(СВЦЭМ!$F$33:$F$776,СВЦЭМ!$A$33:$A$776,$A253,СВЦЭМ!$B$33:$B$776,L$226)+'СЕТ СН'!$F$15</f>
        <v>140.79302817999999</v>
      </c>
      <c r="M253" s="36">
        <f>SUMIFS(СВЦЭМ!$F$33:$F$776,СВЦЭМ!$A$33:$A$776,$A253,СВЦЭМ!$B$33:$B$776,M$226)+'СЕТ СН'!$F$15</f>
        <v>141.53576140000001</v>
      </c>
      <c r="N253" s="36">
        <f>SUMIFS(СВЦЭМ!$F$33:$F$776,СВЦЭМ!$A$33:$A$776,$A253,СВЦЭМ!$B$33:$B$776,N$226)+'СЕТ СН'!$F$15</f>
        <v>139.83271259</v>
      </c>
      <c r="O253" s="36">
        <f>SUMIFS(СВЦЭМ!$F$33:$F$776,СВЦЭМ!$A$33:$A$776,$A253,СВЦЭМ!$B$33:$B$776,O$226)+'СЕТ СН'!$F$15</f>
        <v>139.51434406999999</v>
      </c>
      <c r="P253" s="36">
        <f>SUMIFS(СВЦЭМ!$F$33:$F$776,СВЦЭМ!$A$33:$A$776,$A253,СВЦЭМ!$B$33:$B$776,P$226)+'СЕТ СН'!$F$15</f>
        <v>141.10830831999999</v>
      </c>
      <c r="Q253" s="36">
        <f>SUMIFS(СВЦЭМ!$F$33:$F$776,СВЦЭМ!$A$33:$A$776,$A253,СВЦЭМ!$B$33:$B$776,Q$226)+'СЕТ СН'!$F$15</f>
        <v>141.23342491</v>
      </c>
      <c r="R253" s="36">
        <f>SUMIFS(СВЦЭМ!$F$33:$F$776,СВЦЭМ!$A$33:$A$776,$A253,СВЦЭМ!$B$33:$B$776,R$226)+'СЕТ СН'!$F$15</f>
        <v>139.53289387999999</v>
      </c>
      <c r="S253" s="36">
        <f>SUMIFS(СВЦЭМ!$F$33:$F$776,СВЦЭМ!$A$33:$A$776,$A253,СВЦЭМ!$B$33:$B$776,S$226)+'СЕТ СН'!$F$15</f>
        <v>139.77040124999999</v>
      </c>
      <c r="T253" s="36">
        <f>SUMIFS(СВЦЭМ!$F$33:$F$776,СВЦЭМ!$A$33:$A$776,$A253,СВЦЭМ!$B$33:$B$776,T$226)+'СЕТ СН'!$F$15</f>
        <v>138.66995301</v>
      </c>
      <c r="U253" s="36">
        <f>SUMIFS(СВЦЭМ!$F$33:$F$776,СВЦЭМ!$A$33:$A$776,$A253,СВЦЭМ!$B$33:$B$776,U$226)+'СЕТ СН'!$F$15</f>
        <v>139.81951611</v>
      </c>
      <c r="V253" s="36">
        <f>SUMIFS(СВЦЭМ!$F$33:$F$776,СВЦЭМ!$A$33:$A$776,$A253,СВЦЭМ!$B$33:$B$776,V$226)+'СЕТ СН'!$F$15</f>
        <v>142.57950801000001</v>
      </c>
      <c r="W253" s="36">
        <f>SUMIFS(СВЦЭМ!$F$33:$F$776,СВЦЭМ!$A$33:$A$776,$A253,СВЦЭМ!$B$33:$B$776,W$226)+'СЕТ СН'!$F$15</f>
        <v>142.50116575999999</v>
      </c>
      <c r="X253" s="36">
        <f>SUMIFS(СВЦЭМ!$F$33:$F$776,СВЦЭМ!$A$33:$A$776,$A253,СВЦЭМ!$B$33:$B$776,X$226)+'СЕТ СН'!$F$15</f>
        <v>136.92673055</v>
      </c>
      <c r="Y253" s="36">
        <f>SUMIFS(СВЦЭМ!$F$33:$F$776,СВЦЭМ!$A$33:$A$776,$A253,СВЦЭМ!$B$33:$B$776,Y$226)+'СЕТ СН'!$F$15</f>
        <v>143.47230103000001</v>
      </c>
    </row>
    <row r="254" spans="1:25" ht="15.75" x14ac:dyDescent="0.2">
      <c r="A254" s="35">
        <f t="shared" si="6"/>
        <v>44071</v>
      </c>
      <c r="B254" s="36">
        <f>SUMIFS(СВЦЭМ!$F$33:$F$776,СВЦЭМ!$A$33:$A$776,$A254,СВЦЭМ!$B$33:$B$776,B$226)+'СЕТ СН'!$F$15</f>
        <v>169.60399169999999</v>
      </c>
      <c r="C254" s="36">
        <f>SUMIFS(СВЦЭМ!$F$33:$F$776,СВЦЭМ!$A$33:$A$776,$A254,СВЦЭМ!$B$33:$B$776,C$226)+'СЕТ СН'!$F$15</f>
        <v>173.52690576000001</v>
      </c>
      <c r="D254" s="36">
        <f>SUMIFS(СВЦЭМ!$F$33:$F$776,СВЦЭМ!$A$33:$A$776,$A254,СВЦЭМ!$B$33:$B$776,D$226)+'СЕТ СН'!$F$15</f>
        <v>180.01696344000001</v>
      </c>
      <c r="E254" s="36">
        <f>SUMIFS(СВЦЭМ!$F$33:$F$776,СВЦЭМ!$A$33:$A$776,$A254,СВЦЭМ!$B$33:$B$776,E$226)+'СЕТ СН'!$F$15</f>
        <v>182.76088730999999</v>
      </c>
      <c r="F254" s="36">
        <f>SUMIFS(СВЦЭМ!$F$33:$F$776,СВЦЭМ!$A$33:$A$776,$A254,СВЦЭМ!$B$33:$B$776,F$226)+'СЕТ СН'!$F$15</f>
        <v>184.92951049000001</v>
      </c>
      <c r="G254" s="36">
        <f>SUMIFS(СВЦЭМ!$F$33:$F$776,СВЦЭМ!$A$33:$A$776,$A254,СВЦЭМ!$B$33:$B$776,G$226)+'СЕТ СН'!$F$15</f>
        <v>180.63320454000001</v>
      </c>
      <c r="H254" s="36">
        <f>SUMIFS(СВЦЭМ!$F$33:$F$776,СВЦЭМ!$A$33:$A$776,$A254,СВЦЭМ!$B$33:$B$776,H$226)+'СЕТ СН'!$F$15</f>
        <v>173.18511197999999</v>
      </c>
      <c r="I254" s="36">
        <f>SUMIFS(СВЦЭМ!$F$33:$F$776,СВЦЭМ!$A$33:$A$776,$A254,СВЦЭМ!$B$33:$B$776,I$226)+'СЕТ СН'!$F$15</f>
        <v>161.31210315999999</v>
      </c>
      <c r="J254" s="36">
        <f>SUMIFS(СВЦЭМ!$F$33:$F$776,СВЦЭМ!$A$33:$A$776,$A254,СВЦЭМ!$B$33:$B$776,J$226)+'СЕТ СН'!$F$15</f>
        <v>148.33431615000001</v>
      </c>
      <c r="K254" s="36">
        <f>SUMIFS(СВЦЭМ!$F$33:$F$776,СВЦЭМ!$A$33:$A$776,$A254,СВЦЭМ!$B$33:$B$776,K$226)+'СЕТ СН'!$F$15</f>
        <v>142.44180996</v>
      </c>
      <c r="L254" s="36">
        <f>SUMIFS(СВЦЭМ!$F$33:$F$776,СВЦЭМ!$A$33:$A$776,$A254,СВЦЭМ!$B$33:$B$776,L$226)+'СЕТ СН'!$F$15</f>
        <v>140.89722222</v>
      </c>
      <c r="M254" s="36">
        <f>SUMIFS(СВЦЭМ!$F$33:$F$776,СВЦЭМ!$A$33:$A$776,$A254,СВЦЭМ!$B$33:$B$776,M$226)+'СЕТ СН'!$F$15</f>
        <v>141.60061906999999</v>
      </c>
      <c r="N254" s="36">
        <f>SUMIFS(СВЦЭМ!$F$33:$F$776,СВЦЭМ!$A$33:$A$776,$A254,СВЦЭМ!$B$33:$B$776,N$226)+'СЕТ СН'!$F$15</f>
        <v>141.72162901999999</v>
      </c>
      <c r="O254" s="36">
        <f>SUMIFS(СВЦЭМ!$F$33:$F$776,СВЦЭМ!$A$33:$A$776,$A254,СВЦЭМ!$B$33:$B$776,O$226)+'СЕТ СН'!$F$15</f>
        <v>140.55375237000001</v>
      </c>
      <c r="P254" s="36">
        <f>SUMIFS(СВЦЭМ!$F$33:$F$776,СВЦЭМ!$A$33:$A$776,$A254,СВЦЭМ!$B$33:$B$776,P$226)+'СЕТ СН'!$F$15</f>
        <v>140.91992651000001</v>
      </c>
      <c r="Q254" s="36">
        <f>SUMIFS(СВЦЭМ!$F$33:$F$776,СВЦЭМ!$A$33:$A$776,$A254,СВЦЭМ!$B$33:$B$776,Q$226)+'СЕТ СН'!$F$15</f>
        <v>143.59997709999999</v>
      </c>
      <c r="R254" s="36">
        <f>SUMIFS(СВЦЭМ!$F$33:$F$776,СВЦЭМ!$A$33:$A$776,$A254,СВЦЭМ!$B$33:$B$776,R$226)+'СЕТ СН'!$F$15</f>
        <v>142.84456513999999</v>
      </c>
      <c r="S254" s="36">
        <f>SUMIFS(СВЦЭМ!$F$33:$F$776,СВЦЭМ!$A$33:$A$776,$A254,СВЦЭМ!$B$33:$B$776,S$226)+'СЕТ СН'!$F$15</f>
        <v>143.34505407</v>
      </c>
      <c r="T254" s="36">
        <f>SUMIFS(СВЦЭМ!$F$33:$F$776,СВЦЭМ!$A$33:$A$776,$A254,СВЦЭМ!$B$33:$B$776,T$226)+'СЕТ СН'!$F$15</f>
        <v>142.48674292000001</v>
      </c>
      <c r="U254" s="36">
        <f>SUMIFS(СВЦЭМ!$F$33:$F$776,СВЦЭМ!$A$33:$A$776,$A254,СВЦЭМ!$B$33:$B$776,U$226)+'СЕТ СН'!$F$15</f>
        <v>141.08698795999999</v>
      </c>
      <c r="V254" s="36">
        <f>SUMIFS(СВЦЭМ!$F$33:$F$776,СВЦЭМ!$A$33:$A$776,$A254,СВЦЭМ!$B$33:$B$776,V$226)+'СЕТ СН'!$F$15</f>
        <v>136.00869931</v>
      </c>
      <c r="W254" s="36">
        <f>SUMIFS(СВЦЭМ!$F$33:$F$776,СВЦЭМ!$A$33:$A$776,$A254,СВЦЭМ!$B$33:$B$776,W$226)+'СЕТ СН'!$F$15</f>
        <v>135.67170702999999</v>
      </c>
      <c r="X254" s="36">
        <f>SUMIFS(СВЦЭМ!$F$33:$F$776,СВЦЭМ!$A$33:$A$776,$A254,СВЦЭМ!$B$33:$B$776,X$226)+'СЕТ СН'!$F$15</f>
        <v>146.18569173</v>
      </c>
      <c r="Y254" s="36">
        <f>SUMIFS(СВЦЭМ!$F$33:$F$776,СВЦЭМ!$A$33:$A$776,$A254,СВЦЭМ!$B$33:$B$776,Y$226)+'СЕТ СН'!$F$15</f>
        <v>156.45407306000001</v>
      </c>
    </row>
    <row r="255" spans="1:25" ht="15.75" x14ac:dyDescent="0.2">
      <c r="A255" s="35">
        <f t="shared" si="6"/>
        <v>44072</v>
      </c>
      <c r="B255" s="36">
        <f>SUMIFS(СВЦЭМ!$F$33:$F$776,СВЦЭМ!$A$33:$A$776,$A255,СВЦЭМ!$B$33:$B$776,B$226)+'СЕТ СН'!$F$15</f>
        <v>169.49210754000001</v>
      </c>
      <c r="C255" s="36">
        <f>SUMIFS(СВЦЭМ!$F$33:$F$776,СВЦЭМ!$A$33:$A$776,$A255,СВЦЭМ!$B$33:$B$776,C$226)+'СЕТ СН'!$F$15</f>
        <v>179.31220124999999</v>
      </c>
      <c r="D255" s="36">
        <f>SUMIFS(СВЦЭМ!$F$33:$F$776,СВЦЭМ!$A$33:$A$776,$A255,СВЦЭМ!$B$33:$B$776,D$226)+'СЕТ СН'!$F$15</f>
        <v>187.18288938000001</v>
      </c>
      <c r="E255" s="36">
        <f>SUMIFS(СВЦЭМ!$F$33:$F$776,СВЦЭМ!$A$33:$A$776,$A255,СВЦЭМ!$B$33:$B$776,E$226)+'СЕТ СН'!$F$15</f>
        <v>190.45868159</v>
      </c>
      <c r="F255" s="36">
        <f>SUMIFS(СВЦЭМ!$F$33:$F$776,СВЦЭМ!$A$33:$A$776,$A255,СВЦЭМ!$B$33:$B$776,F$226)+'СЕТ СН'!$F$15</f>
        <v>192.43363446999999</v>
      </c>
      <c r="G255" s="36">
        <f>SUMIFS(СВЦЭМ!$F$33:$F$776,СВЦЭМ!$A$33:$A$776,$A255,СВЦЭМ!$B$33:$B$776,G$226)+'СЕТ СН'!$F$15</f>
        <v>189.21401273000001</v>
      </c>
      <c r="H255" s="36">
        <f>SUMIFS(СВЦЭМ!$F$33:$F$776,СВЦЭМ!$A$33:$A$776,$A255,СВЦЭМ!$B$33:$B$776,H$226)+'СЕТ СН'!$F$15</f>
        <v>183.65775167000001</v>
      </c>
      <c r="I255" s="36">
        <f>SUMIFS(СВЦЭМ!$F$33:$F$776,СВЦЭМ!$A$33:$A$776,$A255,СВЦЭМ!$B$33:$B$776,I$226)+'СЕТ СН'!$F$15</f>
        <v>174.01381631999999</v>
      </c>
      <c r="J255" s="36">
        <f>SUMIFS(СВЦЭМ!$F$33:$F$776,СВЦЭМ!$A$33:$A$776,$A255,СВЦЭМ!$B$33:$B$776,J$226)+'СЕТ СН'!$F$15</f>
        <v>158.70563091</v>
      </c>
      <c r="K255" s="36">
        <f>SUMIFS(СВЦЭМ!$F$33:$F$776,СВЦЭМ!$A$33:$A$776,$A255,СВЦЭМ!$B$33:$B$776,K$226)+'СЕТ СН'!$F$15</f>
        <v>146.11618578</v>
      </c>
      <c r="L255" s="36">
        <f>SUMIFS(СВЦЭМ!$F$33:$F$776,СВЦЭМ!$A$33:$A$776,$A255,СВЦЭМ!$B$33:$B$776,L$226)+'СЕТ СН'!$F$15</f>
        <v>141.91884789</v>
      </c>
      <c r="M255" s="36">
        <f>SUMIFS(СВЦЭМ!$F$33:$F$776,СВЦЭМ!$A$33:$A$776,$A255,СВЦЭМ!$B$33:$B$776,M$226)+'СЕТ СН'!$F$15</f>
        <v>142.19577075999999</v>
      </c>
      <c r="N255" s="36">
        <f>SUMIFS(СВЦЭМ!$F$33:$F$776,СВЦЭМ!$A$33:$A$776,$A255,СВЦЭМ!$B$33:$B$776,N$226)+'СЕТ СН'!$F$15</f>
        <v>144.26893437999999</v>
      </c>
      <c r="O255" s="36">
        <f>SUMIFS(СВЦЭМ!$F$33:$F$776,СВЦЭМ!$A$33:$A$776,$A255,СВЦЭМ!$B$33:$B$776,O$226)+'СЕТ СН'!$F$15</f>
        <v>143.6929499</v>
      </c>
      <c r="P255" s="36">
        <f>SUMIFS(СВЦЭМ!$F$33:$F$776,СВЦЭМ!$A$33:$A$776,$A255,СВЦЭМ!$B$33:$B$776,P$226)+'СЕТ СН'!$F$15</f>
        <v>144.91528740999999</v>
      </c>
      <c r="Q255" s="36">
        <f>SUMIFS(СВЦЭМ!$F$33:$F$776,СВЦЭМ!$A$33:$A$776,$A255,СВЦЭМ!$B$33:$B$776,Q$226)+'СЕТ СН'!$F$15</f>
        <v>148.03071588</v>
      </c>
      <c r="R255" s="36">
        <f>SUMIFS(СВЦЭМ!$F$33:$F$776,СВЦЭМ!$A$33:$A$776,$A255,СВЦЭМ!$B$33:$B$776,R$226)+'СЕТ СН'!$F$15</f>
        <v>149.98774509</v>
      </c>
      <c r="S255" s="36">
        <f>SUMIFS(СВЦЭМ!$F$33:$F$776,СВЦЭМ!$A$33:$A$776,$A255,СВЦЭМ!$B$33:$B$776,S$226)+'СЕТ СН'!$F$15</f>
        <v>148.07748024</v>
      </c>
      <c r="T255" s="36">
        <f>SUMIFS(СВЦЭМ!$F$33:$F$776,СВЦЭМ!$A$33:$A$776,$A255,СВЦЭМ!$B$33:$B$776,T$226)+'СЕТ СН'!$F$15</f>
        <v>147.7389933</v>
      </c>
      <c r="U255" s="36">
        <f>SUMIFS(СВЦЭМ!$F$33:$F$776,СВЦЭМ!$A$33:$A$776,$A255,СВЦЭМ!$B$33:$B$776,U$226)+'СЕТ СН'!$F$15</f>
        <v>147.73455272000001</v>
      </c>
      <c r="V255" s="36">
        <f>SUMIFS(СВЦЭМ!$F$33:$F$776,СВЦЭМ!$A$33:$A$776,$A255,СВЦЭМ!$B$33:$B$776,V$226)+'СЕТ СН'!$F$15</f>
        <v>143.57141593</v>
      </c>
      <c r="W255" s="36">
        <f>SUMIFS(СВЦЭМ!$F$33:$F$776,СВЦЭМ!$A$33:$A$776,$A255,СВЦЭМ!$B$33:$B$776,W$226)+'СЕТ СН'!$F$15</f>
        <v>141.29278493000001</v>
      </c>
      <c r="X255" s="36">
        <f>SUMIFS(СВЦЭМ!$F$33:$F$776,СВЦЭМ!$A$33:$A$776,$A255,СВЦЭМ!$B$33:$B$776,X$226)+'СЕТ СН'!$F$15</f>
        <v>150.17658800000001</v>
      </c>
      <c r="Y255" s="36">
        <f>SUMIFS(СВЦЭМ!$F$33:$F$776,СВЦЭМ!$A$33:$A$776,$A255,СВЦЭМ!$B$33:$B$776,Y$226)+'СЕТ СН'!$F$15</f>
        <v>158.62096048000001</v>
      </c>
    </row>
    <row r="256" spans="1:25" ht="15.75" x14ac:dyDescent="0.2">
      <c r="A256" s="35">
        <f t="shared" si="6"/>
        <v>44073</v>
      </c>
      <c r="B256" s="36">
        <f>SUMIFS(СВЦЭМ!$F$33:$F$776,СВЦЭМ!$A$33:$A$776,$A256,СВЦЭМ!$B$33:$B$776,B$226)+'СЕТ СН'!$F$15</f>
        <v>165.31070722000001</v>
      </c>
      <c r="C256" s="36">
        <f>SUMIFS(СВЦЭМ!$F$33:$F$776,СВЦЭМ!$A$33:$A$776,$A256,СВЦЭМ!$B$33:$B$776,C$226)+'СЕТ СН'!$F$15</f>
        <v>177.49330434999999</v>
      </c>
      <c r="D256" s="36">
        <f>SUMIFS(СВЦЭМ!$F$33:$F$776,СВЦЭМ!$A$33:$A$776,$A256,СВЦЭМ!$B$33:$B$776,D$226)+'СЕТ СН'!$F$15</f>
        <v>186.67555630999999</v>
      </c>
      <c r="E256" s="36">
        <f>SUMIFS(СВЦЭМ!$F$33:$F$776,СВЦЭМ!$A$33:$A$776,$A256,СВЦЭМ!$B$33:$B$776,E$226)+'СЕТ СН'!$F$15</f>
        <v>186.84777763</v>
      </c>
      <c r="F256" s="36">
        <f>SUMIFS(СВЦЭМ!$F$33:$F$776,СВЦЭМ!$A$33:$A$776,$A256,СВЦЭМ!$B$33:$B$776,F$226)+'СЕТ СН'!$F$15</f>
        <v>186.92229001999999</v>
      </c>
      <c r="G256" s="36">
        <f>SUMIFS(СВЦЭМ!$F$33:$F$776,СВЦЭМ!$A$33:$A$776,$A256,СВЦЭМ!$B$33:$B$776,G$226)+'СЕТ СН'!$F$15</f>
        <v>184.81334950999999</v>
      </c>
      <c r="H256" s="36">
        <f>SUMIFS(СВЦЭМ!$F$33:$F$776,СВЦЭМ!$A$33:$A$776,$A256,СВЦЭМ!$B$33:$B$776,H$226)+'СЕТ СН'!$F$15</f>
        <v>183.12501803000001</v>
      </c>
      <c r="I256" s="36">
        <f>SUMIFS(СВЦЭМ!$F$33:$F$776,СВЦЭМ!$A$33:$A$776,$A256,СВЦЭМ!$B$33:$B$776,I$226)+'СЕТ СН'!$F$15</f>
        <v>176.47039018000001</v>
      </c>
      <c r="J256" s="36">
        <f>SUMIFS(СВЦЭМ!$F$33:$F$776,СВЦЭМ!$A$33:$A$776,$A256,СВЦЭМ!$B$33:$B$776,J$226)+'СЕТ СН'!$F$15</f>
        <v>160.76230580999999</v>
      </c>
      <c r="K256" s="36">
        <f>SUMIFS(СВЦЭМ!$F$33:$F$776,СВЦЭМ!$A$33:$A$776,$A256,СВЦЭМ!$B$33:$B$776,K$226)+'СЕТ СН'!$F$15</f>
        <v>146.89081526000001</v>
      </c>
      <c r="L256" s="36">
        <f>SUMIFS(СВЦЭМ!$F$33:$F$776,СВЦЭМ!$A$33:$A$776,$A256,СВЦЭМ!$B$33:$B$776,L$226)+'СЕТ СН'!$F$15</f>
        <v>140.29812477999999</v>
      </c>
      <c r="M256" s="36">
        <f>SUMIFS(СВЦЭМ!$F$33:$F$776,СВЦЭМ!$A$33:$A$776,$A256,СВЦЭМ!$B$33:$B$776,M$226)+'СЕТ СН'!$F$15</f>
        <v>139.11936316000001</v>
      </c>
      <c r="N256" s="36">
        <f>SUMIFS(СВЦЭМ!$F$33:$F$776,СВЦЭМ!$A$33:$A$776,$A256,СВЦЭМ!$B$33:$B$776,N$226)+'СЕТ СН'!$F$15</f>
        <v>141.20737628000001</v>
      </c>
      <c r="O256" s="36">
        <f>SUMIFS(СВЦЭМ!$F$33:$F$776,СВЦЭМ!$A$33:$A$776,$A256,СВЦЭМ!$B$33:$B$776,O$226)+'СЕТ СН'!$F$15</f>
        <v>139.63840377</v>
      </c>
      <c r="P256" s="36">
        <f>SUMIFS(СВЦЭМ!$F$33:$F$776,СВЦЭМ!$A$33:$A$776,$A256,СВЦЭМ!$B$33:$B$776,P$226)+'СЕТ СН'!$F$15</f>
        <v>140.35377079</v>
      </c>
      <c r="Q256" s="36">
        <f>SUMIFS(СВЦЭМ!$F$33:$F$776,СВЦЭМ!$A$33:$A$776,$A256,СВЦЭМ!$B$33:$B$776,Q$226)+'СЕТ СН'!$F$15</f>
        <v>143.18293697999999</v>
      </c>
      <c r="R256" s="36">
        <f>SUMIFS(СВЦЭМ!$F$33:$F$776,СВЦЭМ!$A$33:$A$776,$A256,СВЦЭМ!$B$33:$B$776,R$226)+'СЕТ СН'!$F$15</f>
        <v>144.20595072</v>
      </c>
      <c r="S256" s="36">
        <f>SUMIFS(СВЦЭМ!$F$33:$F$776,СВЦЭМ!$A$33:$A$776,$A256,СВЦЭМ!$B$33:$B$776,S$226)+'СЕТ СН'!$F$15</f>
        <v>141.12874497000001</v>
      </c>
      <c r="T256" s="36">
        <f>SUMIFS(СВЦЭМ!$F$33:$F$776,СВЦЭМ!$A$33:$A$776,$A256,СВЦЭМ!$B$33:$B$776,T$226)+'СЕТ СН'!$F$15</f>
        <v>139.01689698999999</v>
      </c>
      <c r="U256" s="36">
        <f>SUMIFS(СВЦЭМ!$F$33:$F$776,СВЦЭМ!$A$33:$A$776,$A256,СВЦЭМ!$B$33:$B$776,U$226)+'СЕТ СН'!$F$15</f>
        <v>137.81230113000001</v>
      </c>
      <c r="V256" s="36">
        <f>SUMIFS(СВЦЭМ!$F$33:$F$776,СВЦЭМ!$A$33:$A$776,$A256,СВЦЭМ!$B$33:$B$776,V$226)+'СЕТ СН'!$F$15</f>
        <v>132.18239026000001</v>
      </c>
      <c r="W256" s="36">
        <f>SUMIFS(СВЦЭМ!$F$33:$F$776,СВЦЭМ!$A$33:$A$776,$A256,СВЦЭМ!$B$33:$B$776,W$226)+'СЕТ СН'!$F$15</f>
        <v>128.4805178</v>
      </c>
      <c r="X256" s="36">
        <f>SUMIFS(СВЦЭМ!$F$33:$F$776,СВЦЭМ!$A$33:$A$776,$A256,СВЦЭМ!$B$33:$B$776,X$226)+'СЕТ СН'!$F$15</f>
        <v>137.34250362</v>
      </c>
      <c r="Y256" s="36">
        <f>SUMIFS(СВЦЭМ!$F$33:$F$776,СВЦЭМ!$A$33:$A$776,$A256,СВЦЭМ!$B$33:$B$776,Y$226)+'СЕТ СН'!$F$15</f>
        <v>148.43902768000001</v>
      </c>
    </row>
    <row r="257" spans="1:27" ht="15.75" x14ac:dyDescent="0.2">
      <c r="A257" s="35">
        <f t="shared" si="6"/>
        <v>44074</v>
      </c>
      <c r="B257" s="36">
        <f>SUMIFS(СВЦЭМ!$F$33:$F$776,СВЦЭМ!$A$33:$A$776,$A257,СВЦЭМ!$B$33:$B$776,B$226)+'СЕТ СН'!$F$15</f>
        <v>158.52836310999999</v>
      </c>
      <c r="C257" s="36">
        <f>SUMIFS(СВЦЭМ!$F$33:$F$776,СВЦЭМ!$A$33:$A$776,$A257,СВЦЭМ!$B$33:$B$776,C$226)+'СЕТ СН'!$F$15</f>
        <v>169.83544376</v>
      </c>
      <c r="D257" s="36">
        <f>SUMIFS(СВЦЭМ!$F$33:$F$776,СВЦЭМ!$A$33:$A$776,$A257,СВЦЭМ!$B$33:$B$776,D$226)+'СЕТ СН'!$F$15</f>
        <v>181.65837784999999</v>
      </c>
      <c r="E257" s="36">
        <f>SUMIFS(СВЦЭМ!$F$33:$F$776,СВЦЭМ!$A$33:$A$776,$A257,СВЦЭМ!$B$33:$B$776,E$226)+'СЕТ СН'!$F$15</f>
        <v>184.24463352999999</v>
      </c>
      <c r="F257" s="36">
        <f>SUMIFS(СВЦЭМ!$F$33:$F$776,СВЦЭМ!$A$33:$A$776,$A257,СВЦЭМ!$B$33:$B$776,F$226)+'СЕТ СН'!$F$15</f>
        <v>186.68331008999999</v>
      </c>
      <c r="G257" s="36">
        <f>SUMIFS(СВЦЭМ!$F$33:$F$776,СВЦЭМ!$A$33:$A$776,$A257,СВЦЭМ!$B$33:$B$776,G$226)+'СЕТ СН'!$F$15</f>
        <v>183.79157968000001</v>
      </c>
      <c r="H257" s="36">
        <f>SUMIFS(СВЦЭМ!$F$33:$F$776,СВЦЭМ!$A$33:$A$776,$A257,СВЦЭМ!$B$33:$B$776,H$226)+'СЕТ СН'!$F$15</f>
        <v>173.00331772999999</v>
      </c>
      <c r="I257" s="36">
        <f>SUMIFS(СВЦЭМ!$F$33:$F$776,СВЦЭМ!$A$33:$A$776,$A257,СВЦЭМ!$B$33:$B$776,I$226)+'СЕТ СН'!$F$15</f>
        <v>159.97079088999999</v>
      </c>
      <c r="J257" s="36">
        <f>SUMIFS(СВЦЭМ!$F$33:$F$776,СВЦЭМ!$A$33:$A$776,$A257,СВЦЭМ!$B$33:$B$776,J$226)+'СЕТ СН'!$F$15</f>
        <v>148.31993220000001</v>
      </c>
      <c r="K257" s="36">
        <f>SUMIFS(СВЦЭМ!$F$33:$F$776,СВЦЭМ!$A$33:$A$776,$A257,СВЦЭМ!$B$33:$B$776,K$226)+'СЕТ СН'!$F$15</f>
        <v>139.40206039</v>
      </c>
      <c r="L257" s="36">
        <f>SUMIFS(СВЦЭМ!$F$33:$F$776,СВЦЭМ!$A$33:$A$776,$A257,СВЦЭМ!$B$33:$B$776,L$226)+'СЕТ СН'!$F$15</f>
        <v>142.64372035</v>
      </c>
      <c r="M257" s="36">
        <f>SUMIFS(СВЦЭМ!$F$33:$F$776,СВЦЭМ!$A$33:$A$776,$A257,СВЦЭМ!$B$33:$B$776,M$226)+'СЕТ СН'!$F$15</f>
        <v>142.61790199000001</v>
      </c>
      <c r="N257" s="36">
        <f>SUMIFS(СВЦЭМ!$F$33:$F$776,СВЦЭМ!$A$33:$A$776,$A257,СВЦЭМ!$B$33:$B$776,N$226)+'СЕТ СН'!$F$15</f>
        <v>141.56277578999999</v>
      </c>
      <c r="O257" s="36">
        <f>SUMIFS(СВЦЭМ!$F$33:$F$776,СВЦЭМ!$A$33:$A$776,$A257,СВЦЭМ!$B$33:$B$776,O$226)+'СЕТ СН'!$F$15</f>
        <v>140.19279474999999</v>
      </c>
      <c r="P257" s="36">
        <f>SUMIFS(СВЦЭМ!$F$33:$F$776,СВЦЭМ!$A$33:$A$776,$A257,СВЦЭМ!$B$33:$B$776,P$226)+'СЕТ СН'!$F$15</f>
        <v>141.09933380999999</v>
      </c>
      <c r="Q257" s="36">
        <f>SUMIFS(СВЦЭМ!$F$33:$F$776,СВЦЭМ!$A$33:$A$776,$A257,СВЦЭМ!$B$33:$B$776,Q$226)+'СЕТ СН'!$F$15</f>
        <v>141.00489041</v>
      </c>
      <c r="R257" s="36">
        <f>SUMIFS(СВЦЭМ!$F$33:$F$776,СВЦЭМ!$A$33:$A$776,$A257,СВЦЭМ!$B$33:$B$776,R$226)+'СЕТ СН'!$F$15</f>
        <v>140.52096635000001</v>
      </c>
      <c r="S257" s="36">
        <f>SUMIFS(СВЦЭМ!$F$33:$F$776,СВЦЭМ!$A$33:$A$776,$A257,СВЦЭМ!$B$33:$B$776,S$226)+'СЕТ СН'!$F$15</f>
        <v>141.65030476000001</v>
      </c>
      <c r="T257" s="36">
        <f>SUMIFS(СВЦЭМ!$F$33:$F$776,СВЦЭМ!$A$33:$A$776,$A257,СВЦЭМ!$B$33:$B$776,T$226)+'СЕТ СН'!$F$15</f>
        <v>141.35562096999999</v>
      </c>
      <c r="U257" s="36">
        <f>SUMIFS(СВЦЭМ!$F$33:$F$776,СВЦЭМ!$A$33:$A$776,$A257,СВЦЭМ!$B$33:$B$776,U$226)+'СЕТ СН'!$F$15</f>
        <v>139.87104993</v>
      </c>
      <c r="V257" s="36">
        <f>SUMIFS(СВЦЭМ!$F$33:$F$776,СВЦЭМ!$A$33:$A$776,$A257,СВЦЭМ!$B$33:$B$776,V$226)+'СЕТ СН'!$F$15</f>
        <v>140.04094702</v>
      </c>
      <c r="W257" s="36">
        <f>SUMIFS(СВЦЭМ!$F$33:$F$776,СВЦЭМ!$A$33:$A$776,$A257,СВЦЭМ!$B$33:$B$776,W$226)+'СЕТ СН'!$F$15</f>
        <v>139.6280289</v>
      </c>
      <c r="X257" s="36">
        <f>SUMIFS(СВЦЭМ!$F$33:$F$776,СВЦЭМ!$A$33:$A$776,$A257,СВЦЭМ!$B$33:$B$776,X$226)+'СЕТ СН'!$F$15</f>
        <v>141.36697584000001</v>
      </c>
      <c r="Y257" s="36">
        <f>SUMIFS(СВЦЭМ!$F$33:$F$776,СВЦЭМ!$A$33:$A$776,$A257,СВЦЭМ!$B$33:$B$776,Y$226)+'СЕТ СН'!$F$15</f>
        <v>152.33865369</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7" t="s">
        <v>7</v>
      </c>
      <c r="B259" s="130" t="s">
        <v>116</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ht="12.75" hidden="1" customHeight="1" x14ac:dyDescent="0.2">
      <c r="A260" s="128"/>
      <c r="B260" s="133"/>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5"/>
    </row>
    <row r="261" spans="1:27" s="46" customFormat="1" ht="12.75" hidden="1" customHeight="1" x14ac:dyDescent="0.2">
      <c r="A261" s="12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01.08.2020</v>
      </c>
      <c r="B262" s="36">
        <f>SUMIFS(СВЦЭМ!$G$34:$G$777,СВЦЭМ!$A$34:$A$777,$A262,СВЦЭМ!$B$34:$B$777,B$261)+'СЕТ СН'!$F$15</f>
        <v>0</v>
      </c>
      <c r="C262" s="36">
        <f>SUMIFS(СВЦЭМ!$G$34:$G$777,СВЦЭМ!$A$34:$A$777,$A262,СВЦЭМ!$B$34:$B$777,C$261)+'СЕТ СН'!$F$15</f>
        <v>0</v>
      </c>
      <c r="D262" s="36">
        <f>SUMIFS(СВЦЭМ!$G$34:$G$777,СВЦЭМ!$A$34:$A$777,$A262,СВЦЭМ!$B$34:$B$777,D$261)+'СЕТ СН'!$F$15</f>
        <v>0</v>
      </c>
      <c r="E262" s="36">
        <f>SUMIFS(СВЦЭМ!$G$34:$G$777,СВЦЭМ!$A$34:$A$777,$A262,СВЦЭМ!$B$34:$B$777,E$261)+'СЕТ СН'!$F$15</f>
        <v>0</v>
      </c>
      <c r="F262" s="36">
        <f>SUMIFS(СВЦЭМ!$G$34:$G$777,СВЦЭМ!$A$34:$A$777,$A262,СВЦЭМ!$B$34:$B$777,F$261)+'СЕТ СН'!$F$15</f>
        <v>0</v>
      </c>
      <c r="G262" s="36">
        <f>SUMIFS(СВЦЭМ!$G$34:$G$777,СВЦЭМ!$A$34:$A$777,$A262,СВЦЭМ!$B$34:$B$777,G$261)+'СЕТ СН'!$F$15</f>
        <v>0</v>
      </c>
      <c r="H262" s="36">
        <f>SUMIFS(СВЦЭМ!$G$34:$G$777,СВЦЭМ!$A$34:$A$777,$A262,СВЦЭМ!$B$34:$B$777,H$261)+'СЕТ СН'!$F$15</f>
        <v>0</v>
      </c>
      <c r="I262" s="36">
        <f>SUMIFS(СВЦЭМ!$G$34:$G$777,СВЦЭМ!$A$34:$A$777,$A262,СВЦЭМ!$B$34:$B$777,I$261)+'СЕТ СН'!$F$15</f>
        <v>0</v>
      </c>
      <c r="J262" s="36">
        <f>SUMIFS(СВЦЭМ!$G$34:$G$777,СВЦЭМ!$A$34:$A$777,$A262,СВЦЭМ!$B$34:$B$777,J$261)+'СЕТ СН'!$F$15</f>
        <v>0</v>
      </c>
      <c r="K262" s="36">
        <f>SUMIFS(СВЦЭМ!$G$34:$G$777,СВЦЭМ!$A$34:$A$777,$A262,СВЦЭМ!$B$34:$B$777,K$261)+'СЕТ СН'!$F$15</f>
        <v>0</v>
      </c>
      <c r="L262" s="36">
        <f>SUMIFS(СВЦЭМ!$G$34:$G$777,СВЦЭМ!$A$34:$A$777,$A262,СВЦЭМ!$B$34:$B$777,L$261)+'СЕТ СН'!$F$15</f>
        <v>0</v>
      </c>
      <c r="M262" s="36">
        <f>SUMIFS(СВЦЭМ!$G$34:$G$777,СВЦЭМ!$A$34:$A$777,$A262,СВЦЭМ!$B$34:$B$777,M$261)+'СЕТ СН'!$F$15</f>
        <v>0</v>
      </c>
      <c r="N262" s="36">
        <f>SUMIFS(СВЦЭМ!$G$34:$G$777,СВЦЭМ!$A$34:$A$777,$A262,СВЦЭМ!$B$34:$B$777,N$261)+'СЕТ СН'!$F$15</f>
        <v>0</v>
      </c>
      <c r="O262" s="36">
        <f>SUMIFS(СВЦЭМ!$G$34:$G$777,СВЦЭМ!$A$34:$A$777,$A262,СВЦЭМ!$B$34:$B$777,O$261)+'СЕТ СН'!$F$15</f>
        <v>0</v>
      </c>
      <c r="P262" s="36">
        <f>SUMIFS(СВЦЭМ!$G$34:$G$777,СВЦЭМ!$A$34:$A$777,$A262,СВЦЭМ!$B$34:$B$777,P$261)+'СЕТ СН'!$F$15</f>
        <v>0</v>
      </c>
      <c r="Q262" s="36">
        <f>SUMIFS(СВЦЭМ!$G$34:$G$777,СВЦЭМ!$A$34:$A$777,$A262,СВЦЭМ!$B$34:$B$777,Q$261)+'СЕТ СН'!$F$15</f>
        <v>0</v>
      </c>
      <c r="R262" s="36">
        <f>SUMIFS(СВЦЭМ!$G$34:$G$777,СВЦЭМ!$A$34:$A$777,$A262,СВЦЭМ!$B$34:$B$777,R$261)+'СЕТ СН'!$F$15</f>
        <v>0</v>
      </c>
      <c r="S262" s="36">
        <f>SUMIFS(СВЦЭМ!$G$34:$G$777,СВЦЭМ!$A$34:$A$777,$A262,СВЦЭМ!$B$34:$B$777,S$261)+'СЕТ СН'!$F$15</f>
        <v>0</v>
      </c>
      <c r="T262" s="36">
        <f>SUMIFS(СВЦЭМ!$G$34:$G$777,СВЦЭМ!$A$34:$A$777,$A262,СВЦЭМ!$B$34:$B$777,T$261)+'СЕТ СН'!$F$15</f>
        <v>0</v>
      </c>
      <c r="U262" s="36">
        <f>SUMIFS(СВЦЭМ!$G$34:$G$777,СВЦЭМ!$A$34:$A$777,$A262,СВЦЭМ!$B$34:$B$777,U$261)+'СЕТ СН'!$F$15</f>
        <v>0</v>
      </c>
      <c r="V262" s="36">
        <f>SUMIFS(СВЦЭМ!$G$34:$G$777,СВЦЭМ!$A$34:$A$777,$A262,СВЦЭМ!$B$34:$B$777,V$261)+'СЕТ СН'!$F$15</f>
        <v>0</v>
      </c>
      <c r="W262" s="36">
        <f>SUMIFS(СВЦЭМ!$G$34:$G$777,СВЦЭМ!$A$34:$A$777,$A262,СВЦЭМ!$B$34:$B$777,W$261)+'СЕТ СН'!$F$15</f>
        <v>0</v>
      </c>
      <c r="X262" s="36">
        <f>SUMIFS(СВЦЭМ!$G$34:$G$777,СВЦЭМ!$A$34:$A$777,$A262,СВЦЭМ!$B$34:$B$777,X$261)+'СЕТ СН'!$F$15</f>
        <v>0</v>
      </c>
      <c r="Y262" s="36">
        <f>SUMIFS(СВЦЭМ!$G$34:$G$777,СВЦЭМ!$A$34:$A$777,$A262,СВЦЭМ!$B$34:$B$777,Y$261)+'СЕТ СН'!$F$15</f>
        <v>0</v>
      </c>
      <c r="AA262" s="45"/>
    </row>
    <row r="263" spans="1:27" ht="15.75" hidden="1" x14ac:dyDescent="0.2">
      <c r="A263" s="35">
        <f>A262+1</f>
        <v>44045</v>
      </c>
      <c r="B263" s="36">
        <f>SUMIFS(СВЦЭМ!$G$34:$G$777,СВЦЭМ!$A$34:$A$777,$A263,СВЦЭМ!$B$34:$B$777,B$261)+'СЕТ СН'!$F$15</f>
        <v>0</v>
      </c>
      <c r="C263" s="36">
        <f>SUMIFS(СВЦЭМ!$G$34:$G$777,СВЦЭМ!$A$34:$A$777,$A263,СВЦЭМ!$B$34:$B$777,C$261)+'СЕТ СН'!$F$15</f>
        <v>0</v>
      </c>
      <c r="D263" s="36">
        <f>SUMIFS(СВЦЭМ!$G$34:$G$777,СВЦЭМ!$A$34:$A$777,$A263,СВЦЭМ!$B$34:$B$777,D$261)+'СЕТ СН'!$F$15</f>
        <v>0</v>
      </c>
      <c r="E263" s="36">
        <f>SUMIFS(СВЦЭМ!$G$34:$G$777,СВЦЭМ!$A$34:$A$777,$A263,СВЦЭМ!$B$34:$B$777,E$261)+'СЕТ СН'!$F$15</f>
        <v>0</v>
      </c>
      <c r="F263" s="36">
        <f>SUMIFS(СВЦЭМ!$G$34:$G$777,СВЦЭМ!$A$34:$A$777,$A263,СВЦЭМ!$B$34:$B$777,F$261)+'СЕТ СН'!$F$15</f>
        <v>0</v>
      </c>
      <c r="G263" s="36">
        <f>SUMIFS(СВЦЭМ!$G$34:$G$777,СВЦЭМ!$A$34:$A$777,$A263,СВЦЭМ!$B$34:$B$777,G$261)+'СЕТ СН'!$F$15</f>
        <v>0</v>
      </c>
      <c r="H263" s="36">
        <f>SUMIFS(СВЦЭМ!$G$34:$G$777,СВЦЭМ!$A$34:$A$777,$A263,СВЦЭМ!$B$34:$B$777,H$261)+'СЕТ СН'!$F$15</f>
        <v>0</v>
      </c>
      <c r="I263" s="36">
        <f>SUMIFS(СВЦЭМ!$G$34:$G$777,СВЦЭМ!$A$34:$A$777,$A263,СВЦЭМ!$B$34:$B$777,I$261)+'СЕТ СН'!$F$15</f>
        <v>0</v>
      </c>
      <c r="J263" s="36">
        <f>SUMIFS(СВЦЭМ!$G$34:$G$777,СВЦЭМ!$A$34:$A$777,$A263,СВЦЭМ!$B$34:$B$777,J$261)+'СЕТ СН'!$F$15</f>
        <v>0</v>
      </c>
      <c r="K263" s="36">
        <f>SUMIFS(СВЦЭМ!$G$34:$G$777,СВЦЭМ!$A$34:$A$777,$A263,СВЦЭМ!$B$34:$B$777,K$261)+'СЕТ СН'!$F$15</f>
        <v>0</v>
      </c>
      <c r="L263" s="36">
        <f>SUMIFS(СВЦЭМ!$G$34:$G$777,СВЦЭМ!$A$34:$A$777,$A263,СВЦЭМ!$B$34:$B$777,L$261)+'СЕТ СН'!$F$15</f>
        <v>0</v>
      </c>
      <c r="M263" s="36">
        <f>SUMIFS(СВЦЭМ!$G$34:$G$777,СВЦЭМ!$A$34:$A$777,$A263,СВЦЭМ!$B$34:$B$777,M$261)+'СЕТ СН'!$F$15</f>
        <v>0</v>
      </c>
      <c r="N263" s="36">
        <f>SUMIFS(СВЦЭМ!$G$34:$G$777,СВЦЭМ!$A$34:$A$777,$A263,СВЦЭМ!$B$34:$B$777,N$261)+'СЕТ СН'!$F$15</f>
        <v>0</v>
      </c>
      <c r="O263" s="36">
        <f>SUMIFS(СВЦЭМ!$G$34:$G$777,СВЦЭМ!$A$34:$A$777,$A263,СВЦЭМ!$B$34:$B$777,O$261)+'СЕТ СН'!$F$15</f>
        <v>0</v>
      </c>
      <c r="P263" s="36">
        <f>SUMIFS(СВЦЭМ!$G$34:$G$777,СВЦЭМ!$A$34:$A$777,$A263,СВЦЭМ!$B$34:$B$777,P$261)+'СЕТ СН'!$F$15</f>
        <v>0</v>
      </c>
      <c r="Q263" s="36">
        <f>SUMIFS(СВЦЭМ!$G$34:$G$777,СВЦЭМ!$A$34:$A$777,$A263,СВЦЭМ!$B$34:$B$777,Q$261)+'СЕТ СН'!$F$15</f>
        <v>0</v>
      </c>
      <c r="R263" s="36">
        <f>SUMIFS(СВЦЭМ!$G$34:$G$777,СВЦЭМ!$A$34:$A$777,$A263,СВЦЭМ!$B$34:$B$777,R$261)+'СЕТ СН'!$F$15</f>
        <v>0</v>
      </c>
      <c r="S263" s="36">
        <f>SUMIFS(СВЦЭМ!$G$34:$G$777,СВЦЭМ!$A$34:$A$777,$A263,СВЦЭМ!$B$34:$B$777,S$261)+'СЕТ СН'!$F$15</f>
        <v>0</v>
      </c>
      <c r="T263" s="36">
        <f>SUMIFS(СВЦЭМ!$G$34:$G$777,СВЦЭМ!$A$34:$A$777,$A263,СВЦЭМ!$B$34:$B$777,T$261)+'СЕТ СН'!$F$15</f>
        <v>0</v>
      </c>
      <c r="U263" s="36">
        <f>SUMIFS(СВЦЭМ!$G$34:$G$777,СВЦЭМ!$A$34:$A$777,$A263,СВЦЭМ!$B$34:$B$777,U$261)+'СЕТ СН'!$F$15</f>
        <v>0</v>
      </c>
      <c r="V263" s="36">
        <f>SUMIFS(СВЦЭМ!$G$34:$G$777,СВЦЭМ!$A$34:$A$777,$A263,СВЦЭМ!$B$34:$B$777,V$261)+'СЕТ СН'!$F$15</f>
        <v>0</v>
      </c>
      <c r="W263" s="36">
        <f>SUMIFS(СВЦЭМ!$G$34:$G$777,СВЦЭМ!$A$34:$A$777,$A263,СВЦЭМ!$B$34:$B$777,W$261)+'СЕТ СН'!$F$15</f>
        <v>0</v>
      </c>
      <c r="X263" s="36">
        <f>SUMIFS(СВЦЭМ!$G$34:$G$777,СВЦЭМ!$A$34:$A$777,$A263,СВЦЭМ!$B$34:$B$777,X$261)+'СЕТ СН'!$F$15</f>
        <v>0</v>
      </c>
      <c r="Y263" s="36">
        <f>SUMIFS(СВЦЭМ!$G$34:$G$777,СВЦЭМ!$A$34:$A$777,$A263,СВЦЭМ!$B$34:$B$777,Y$261)+'СЕТ СН'!$F$15</f>
        <v>0</v>
      </c>
    </row>
    <row r="264" spans="1:27" ht="15.75" hidden="1" x14ac:dyDescent="0.2">
      <c r="A264" s="35">
        <f t="shared" ref="A264:A292" si="7">A263+1</f>
        <v>44046</v>
      </c>
      <c r="B264" s="36">
        <f>SUMIFS(СВЦЭМ!$G$34:$G$777,СВЦЭМ!$A$34:$A$777,$A264,СВЦЭМ!$B$34:$B$777,B$261)+'СЕТ СН'!$F$15</f>
        <v>0</v>
      </c>
      <c r="C264" s="36">
        <f>SUMIFS(СВЦЭМ!$G$34:$G$777,СВЦЭМ!$A$34:$A$777,$A264,СВЦЭМ!$B$34:$B$777,C$261)+'СЕТ СН'!$F$15</f>
        <v>0</v>
      </c>
      <c r="D264" s="36">
        <f>SUMIFS(СВЦЭМ!$G$34:$G$777,СВЦЭМ!$A$34:$A$777,$A264,СВЦЭМ!$B$34:$B$777,D$261)+'СЕТ СН'!$F$15</f>
        <v>0</v>
      </c>
      <c r="E264" s="36">
        <f>SUMIFS(СВЦЭМ!$G$34:$G$777,СВЦЭМ!$A$34:$A$777,$A264,СВЦЭМ!$B$34:$B$777,E$261)+'СЕТ СН'!$F$15</f>
        <v>0</v>
      </c>
      <c r="F264" s="36">
        <f>SUMIFS(СВЦЭМ!$G$34:$G$777,СВЦЭМ!$A$34:$A$777,$A264,СВЦЭМ!$B$34:$B$777,F$261)+'СЕТ СН'!$F$15</f>
        <v>0</v>
      </c>
      <c r="G264" s="36">
        <f>SUMIFS(СВЦЭМ!$G$34:$G$777,СВЦЭМ!$A$34:$A$777,$A264,СВЦЭМ!$B$34:$B$777,G$261)+'СЕТ СН'!$F$15</f>
        <v>0</v>
      </c>
      <c r="H264" s="36">
        <f>SUMIFS(СВЦЭМ!$G$34:$G$777,СВЦЭМ!$A$34:$A$777,$A264,СВЦЭМ!$B$34:$B$777,H$261)+'СЕТ СН'!$F$15</f>
        <v>0</v>
      </c>
      <c r="I264" s="36">
        <f>SUMIFS(СВЦЭМ!$G$34:$G$777,СВЦЭМ!$A$34:$A$777,$A264,СВЦЭМ!$B$34:$B$777,I$261)+'СЕТ СН'!$F$15</f>
        <v>0</v>
      </c>
      <c r="J264" s="36">
        <f>SUMIFS(СВЦЭМ!$G$34:$G$777,СВЦЭМ!$A$34:$A$777,$A264,СВЦЭМ!$B$34:$B$777,J$261)+'СЕТ СН'!$F$15</f>
        <v>0</v>
      </c>
      <c r="K264" s="36">
        <f>SUMIFS(СВЦЭМ!$G$34:$G$777,СВЦЭМ!$A$34:$A$777,$A264,СВЦЭМ!$B$34:$B$777,K$261)+'СЕТ СН'!$F$15</f>
        <v>0</v>
      </c>
      <c r="L264" s="36">
        <f>SUMIFS(СВЦЭМ!$G$34:$G$777,СВЦЭМ!$A$34:$A$777,$A264,СВЦЭМ!$B$34:$B$777,L$261)+'СЕТ СН'!$F$15</f>
        <v>0</v>
      </c>
      <c r="M264" s="36">
        <f>SUMIFS(СВЦЭМ!$G$34:$G$777,СВЦЭМ!$A$34:$A$777,$A264,СВЦЭМ!$B$34:$B$777,M$261)+'СЕТ СН'!$F$15</f>
        <v>0</v>
      </c>
      <c r="N264" s="36">
        <f>SUMIFS(СВЦЭМ!$G$34:$G$777,СВЦЭМ!$A$34:$A$777,$A264,СВЦЭМ!$B$34:$B$777,N$261)+'СЕТ СН'!$F$15</f>
        <v>0</v>
      </c>
      <c r="O264" s="36">
        <f>SUMIFS(СВЦЭМ!$G$34:$G$777,СВЦЭМ!$A$34:$A$777,$A264,СВЦЭМ!$B$34:$B$777,O$261)+'СЕТ СН'!$F$15</f>
        <v>0</v>
      </c>
      <c r="P264" s="36">
        <f>SUMIFS(СВЦЭМ!$G$34:$G$777,СВЦЭМ!$A$34:$A$777,$A264,СВЦЭМ!$B$34:$B$777,P$261)+'СЕТ СН'!$F$15</f>
        <v>0</v>
      </c>
      <c r="Q264" s="36">
        <f>SUMIFS(СВЦЭМ!$G$34:$G$777,СВЦЭМ!$A$34:$A$777,$A264,СВЦЭМ!$B$34:$B$777,Q$261)+'СЕТ СН'!$F$15</f>
        <v>0</v>
      </c>
      <c r="R264" s="36">
        <f>SUMIFS(СВЦЭМ!$G$34:$G$777,СВЦЭМ!$A$34:$A$777,$A264,СВЦЭМ!$B$34:$B$777,R$261)+'СЕТ СН'!$F$15</f>
        <v>0</v>
      </c>
      <c r="S264" s="36">
        <f>SUMIFS(СВЦЭМ!$G$34:$G$777,СВЦЭМ!$A$34:$A$777,$A264,СВЦЭМ!$B$34:$B$777,S$261)+'СЕТ СН'!$F$15</f>
        <v>0</v>
      </c>
      <c r="T264" s="36">
        <f>SUMIFS(СВЦЭМ!$G$34:$G$777,СВЦЭМ!$A$34:$A$777,$A264,СВЦЭМ!$B$34:$B$777,T$261)+'СЕТ СН'!$F$15</f>
        <v>0</v>
      </c>
      <c r="U264" s="36">
        <f>SUMIFS(СВЦЭМ!$G$34:$G$777,СВЦЭМ!$A$34:$A$777,$A264,СВЦЭМ!$B$34:$B$777,U$261)+'СЕТ СН'!$F$15</f>
        <v>0</v>
      </c>
      <c r="V264" s="36">
        <f>SUMIFS(СВЦЭМ!$G$34:$G$777,СВЦЭМ!$A$34:$A$777,$A264,СВЦЭМ!$B$34:$B$777,V$261)+'СЕТ СН'!$F$15</f>
        <v>0</v>
      </c>
      <c r="W264" s="36">
        <f>SUMIFS(СВЦЭМ!$G$34:$G$777,СВЦЭМ!$A$34:$A$777,$A264,СВЦЭМ!$B$34:$B$777,W$261)+'СЕТ СН'!$F$15</f>
        <v>0</v>
      </c>
      <c r="X264" s="36">
        <f>SUMIFS(СВЦЭМ!$G$34:$G$777,СВЦЭМ!$A$34:$A$777,$A264,СВЦЭМ!$B$34:$B$777,X$261)+'СЕТ СН'!$F$15</f>
        <v>0</v>
      </c>
      <c r="Y264" s="36">
        <f>SUMIFS(СВЦЭМ!$G$34:$G$777,СВЦЭМ!$A$34:$A$777,$A264,СВЦЭМ!$B$34:$B$777,Y$261)+'СЕТ СН'!$F$15</f>
        <v>0</v>
      </c>
    </row>
    <row r="265" spans="1:27" ht="15.75" hidden="1" x14ac:dyDescent="0.2">
      <c r="A265" s="35">
        <f t="shared" si="7"/>
        <v>44047</v>
      </c>
      <c r="B265" s="36">
        <f>SUMIFS(СВЦЭМ!$G$34:$G$777,СВЦЭМ!$A$34:$A$777,$A265,СВЦЭМ!$B$34:$B$777,B$261)+'СЕТ СН'!$F$15</f>
        <v>0</v>
      </c>
      <c r="C265" s="36">
        <f>SUMIFS(СВЦЭМ!$G$34:$G$777,СВЦЭМ!$A$34:$A$777,$A265,СВЦЭМ!$B$34:$B$777,C$261)+'СЕТ СН'!$F$15</f>
        <v>0</v>
      </c>
      <c r="D265" s="36">
        <f>SUMIFS(СВЦЭМ!$G$34:$G$777,СВЦЭМ!$A$34:$A$777,$A265,СВЦЭМ!$B$34:$B$777,D$261)+'СЕТ СН'!$F$15</f>
        <v>0</v>
      </c>
      <c r="E265" s="36">
        <f>SUMIFS(СВЦЭМ!$G$34:$G$777,СВЦЭМ!$A$34:$A$777,$A265,СВЦЭМ!$B$34:$B$777,E$261)+'СЕТ СН'!$F$15</f>
        <v>0</v>
      </c>
      <c r="F265" s="36">
        <f>SUMIFS(СВЦЭМ!$G$34:$G$777,СВЦЭМ!$A$34:$A$777,$A265,СВЦЭМ!$B$34:$B$777,F$261)+'СЕТ СН'!$F$15</f>
        <v>0</v>
      </c>
      <c r="G265" s="36">
        <f>SUMIFS(СВЦЭМ!$G$34:$G$777,СВЦЭМ!$A$34:$A$777,$A265,СВЦЭМ!$B$34:$B$777,G$261)+'СЕТ СН'!$F$15</f>
        <v>0</v>
      </c>
      <c r="H265" s="36">
        <f>SUMIFS(СВЦЭМ!$G$34:$G$777,СВЦЭМ!$A$34:$A$777,$A265,СВЦЭМ!$B$34:$B$777,H$261)+'СЕТ СН'!$F$15</f>
        <v>0</v>
      </c>
      <c r="I265" s="36">
        <f>SUMIFS(СВЦЭМ!$G$34:$G$777,СВЦЭМ!$A$34:$A$777,$A265,СВЦЭМ!$B$34:$B$777,I$261)+'СЕТ СН'!$F$15</f>
        <v>0</v>
      </c>
      <c r="J265" s="36">
        <f>SUMIFS(СВЦЭМ!$G$34:$G$777,СВЦЭМ!$A$34:$A$777,$A265,СВЦЭМ!$B$34:$B$777,J$261)+'СЕТ СН'!$F$15</f>
        <v>0</v>
      </c>
      <c r="K265" s="36">
        <f>SUMIFS(СВЦЭМ!$G$34:$G$777,СВЦЭМ!$A$34:$A$777,$A265,СВЦЭМ!$B$34:$B$777,K$261)+'СЕТ СН'!$F$15</f>
        <v>0</v>
      </c>
      <c r="L265" s="36">
        <f>SUMIFS(СВЦЭМ!$G$34:$G$777,СВЦЭМ!$A$34:$A$777,$A265,СВЦЭМ!$B$34:$B$777,L$261)+'СЕТ СН'!$F$15</f>
        <v>0</v>
      </c>
      <c r="M265" s="36">
        <f>SUMIFS(СВЦЭМ!$G$34:$G$777,СВЦЭМ!$A$34:$A$777,$A265,СВЦЭМ!$B$34:$B$777,M$261)+'СЕТ СН'!$F$15</f>
        <v>0</v>
      </c>
      <c r="N265" s="36">
        <f>SUMIFS(СВЦЭМ!$G$34:$G$777,СВЦЭМ!$A$34:$A$777,$A265,СВЦЭМ!$B$34:$B$777,N$261)+'СЕТ СН'!$F$15</f>
        <v>0</v>
      </c>
      <c r="O265" s="36">
        <f>SUMIFS(СВЦЭМ!$G$34:$G$777,СВЦЭМ!$A$34:$A$777,$A265,СВЦЭМ!$B$34:$B$777,O$261)+'СЕТ СН'!$F$15</f>
        <v>0</v>
      </c>
      <c r="P265" s="36">
        <f>SUMIFS(СВЦЭМ!$G$34:$G$777,СВЦЭМ!$A$34:$A$777,$A265,СВЦЭМ!$B$34:$B$777,P$261)+'СЕТ СН'!$F$15</f>
        <v>0</v>
      </c>
      <c r="Q265" s="36">
        <f>SUMIFS(СВЦЭМ!$G$34:$G$777,СВЦЭМ!$A$34:$A$777,$A265,СВЦЭМ!$B$34:$B$777,Q$261)+'СЕТ СН'!$F$15</f>
        <v>0</v>
      </c>
      <c r="R265" s="36">
        <f>SUMIFS(СВЦЭМ!$G$34:$G$777,СВЦЭМ!$A$34:$A$777,$A265,СВЦЭМ!$B$34:$B$777,R$261)+'СЕТ СН'!$F$15</f>
        <v>0</v>
      </c>
      <c r="S265" s="36">
        <f>SUMIFS(СВЦЭМ!$G$34:$G$777,СВЦЭМ!$A$34:$A$777,$A265,СВЦЭМ!$B$34:$B$777,S$261)+'СЕТ СН'!$F$15</f>
        <v>0</v>
      </c>
      <c r="T265" s="36">
        <f>SUMIFS(СВЦЭМ!$G$34:$G$777,СВЦЭМ!$A$34:$A$777,$A265,СВЦЭМ!$B$34:$B$777,T$261)+'СЕТ СН'!$F$15</f>
        <v>0</v>
      </c>
      <c r="U265" s="36">
        <f>SUMIFS(СВЦЭМ!$G$34:$G$777,СВЦЭМ!$A$34:$A$777,$A265,СВЦЭМ!$B$34:$B$777,U$261)+'СЕТ СН'!$F$15</f>
        <v>0</v>
      </c>
      <c r="V265" s="36">
        <f>SUMIFS(СВЦЭМ!$G$34:$G$777,СВЦЭМ!$A$34:$A$777,$A265,СВЦЭМ!$B$34:$B$777,V$261)+'СЕТ СН'!$F$15</f>
        <v>0</v>
      </c>
      <c r="W265" s="36">
        <f>SUMIFS(СВЦЭМ!$G$34:$G$777,СВЦЭМ!$A$34:$A$777,$A265,СВЦЭМ!$B$34:$B$777,W$261)+'СЕТ СН'!$F$15</f>
        <v>0</v>
      </c>
      <c r="X265" s="36">
        <f>SUMIFS(СВЦЭМ!$G$34:$G$777,СВЦЭМ!$A$34:$A$777,$A265,СВЦЭМ!$B$34:$B$777,X$261)+'СЕТ СН'!$F$15</f>
        <v>0</v>
      </c>
      <c r="Y265" s="36">
        <f>SUMIFS(СВЦЭМ!$G$34:$G$777,СВЦЭМ!$A$34:$A$777,$A265,СВЦЭМ!$B$34:$B$777,Y$261)+'СЕТ СН'!$F$15</f>
        <v>0</v>
      </c>
    </row>
    <row r="266" spans="1:27" ht="15.75" hidden="1" x14ac:dyDescent="0.2">
      <c r="A266" s="35">
        <f t="shared" si="7"/>
        <v>44048</v>
      </c>
      <c r="B266" s="36">
        <f>SUMIFS(СВЦЭМ!$G$34:$G$777,СВЦЭМ!$A$34:$A$777,$A266,СВЦЭМ!$B$34:$B$777,B$261)+'СЕТ СН'!$F$15</f>
        <v>0</v>
      </c>
      <c r="C266" s="36">
        <f>SUMIFS(СВЦЭМ!$G$34:$G$777,СВЦЭМ!$A$34:$A$777,$A266,СВЦЭМ!$B$34:$B$777,C$261)+'СЕТ СН'!$F$15</f>
        <v>0</v>
      </c>
      <c r="D266" s="36">
        <f>SUMIFS(СВЦЭМ!$G$34:$G$777,СВЦЭМ!$A$34:$A$777,$A266,СВЦЭМ!$B$34:$B$777,D$261)+'СЕТ СН'!$F$15</f>
        <v>0</v>
      </c>
      <c r="E266" s="36">
        <f>SUMIFS(СВЦЭМ!$G$34:$G$777,СВЦЭМ!$A$34:$A$777,$A266,СВЦЭМ!$B$34:$B$777,E$261)+'СЕТ СН'!$F$15</f>
        <v>0</v>
      </c>
      <c r="F266" s="36">
        <f>SUMIFS(СВЦЭМ!$G$34:$G$777,СВЦЭМ!$A$34:$A$777,$A266,СВЦЭМ!$B$34:$B$777,F$261)+'СЕТ СН'!$F$15</f>
        <v>0</v>
      </c>
      <c r="G266" s="36">
        <f>SUMIFS(СВЦЭМ!$G$34:$G$777,СВЦЭМ!$A$34:$A$777,$A266,СВЦЭМ!$B$34:$B$777,G$261)+'СЕТ СН'!$F$15</f>
        <v>0</v>
      </c>
      <c r="H266" s="36">
        <f>SUMIFS(СВЦЭМ!$G$34:$G$777,СВЦЭМ!$A$34:$A$777,$A266,СВЦЭМ!$B$34:$B$777,H$261)+'СЕТ СН'!$F$15</f>
        <v>0</v>
      </c>
      <c r="I266" s="36">
        <f>SUMIFS(СВЦЭМ!$G$34:$G$777,СВЦЭМ!$A$34:$A$777,$A266,СВЦЭМ!$B$34:$B$777,I$261)+'СЕТ СН'!$F$15</f>
        <v>0</v>
      </c>
      <c r="J266" s="36">
        <f>SUMIFS(СВЦЭМ!$G$34:$G$777,СВЦЭМ!$A$34:$A$777,$A266,СВЦЭМ!$B$34:$B$777,J$261)+'СЕТ СН'!$F$15</f>
        <v>0</v>
      </c>
      <c r="K266" s="36">
        <f>SUMIFS(СВЦЭМ!$G$34:$G$777,СВЦЭМ!$A$34:$A$777,$A266,СВЦЭМ!$B$34:$B$777,K$261)+'СЕТ СН'!$F$15</f>
        <v>0</v>
      </c>
      <c r="L266" s="36">
        <f>SUMIFS(СВЦЭМ!$G$34:$G$777,СВЦЭМ!$A$34:$A$777,$A266,СВЦЭМ!$B$34:$B$777,L$261)+'СЕТ СН'!$F$15</f>
        <v>0</v>
      </c>
      <c r="M266" s="36">
        <f>SUMIFS(СВЦЭМ!$G$34:$G$777,СВЦЭМ!$A$34:$A$777,$A266,СВЦЭМ!$B$34:$B$777,M$261)+'СЕТ СН'!$F$15</f>
        <v>0</v>
      </c>
      <c r="N266" s="36">
        <f>SUMIFS(СВЦЭМ!$G$34:$G$777,СВЦЭМ!$A$34:$A$777,$A266,СВЦЭМ!$B$34:$B$777,N$261)+'СЕТ СН'!$F$15</f>
        <v>0</v>
      </c>
      <c r="O266" s="36">
        <f>SUMIFS(СВЦЭМ!$G$34:$G$777,СВЦЭМ!$A$34:$A$777,$A266,СВЦЭМ!$B$34:$B$777,O$261)+'СЕТ СН'!$F$15</f>
        <v>0</v>
      </c>
      <c r="P266" s="36">
        <f>SUMIFS(СВЦЭМ!$G$34:$G$777,СВЦЭМ!$A$34:$A$777,$A266,СВЦЭМ!$B$34:$B$777,P$261)+'СЕТ СН'!$F$15</f>
        <v>0</v>
      </c>
      <c r="Q266" s="36">
        <f>SUMIFS(СВЦЭМ!$G$34:$G$777,СВЦЭМ!$A$34:$A$777,$A266,СВЦЭМ!$B$34:$B$777,Q$261)+'СЕТ СН'!$F$15</f>
        <v>0</v>
      </c>
      <c r="R266" s="36">
        <f>SUMIFS(СВЦЭМ!$G$34:$G$777,СВЦЭМ!$A$34:$A$777,$A266,СВЦЭМ!$B$34:$B$777,R$261)+'СЕТ СН'!$F$15</f>
        <v>0</v>
      </c>
      <c r="S266" s="36">
        <f>SUMIFS(СВЦЭМ!$G$34:$G$777,СВЦЭМ!$A$34:$A$777,$A266,СВЦЭМ!$B$34:$B$777,S$261)+'СЕТ СН'!$F$15</f>
        <v>0</v>
      </c>
      <c r="T266" s="36">
        <f>SUMIFS(СВЦЭМ!$G$34:$G$777,СВЦЭМ!$A$34:$A$777,$A266,СВЦЭМ!$B$34:$B$777,T$261)+'СЕТ СН'!$F$15</f>
        <v>0</v>
      </c>
      <c r="U266" s="36">
        <f>SUMIFS(СВЦЭМ!$G$34:$G$777,СВЦЭМ!$A$34:$A$777,$A266,СВЦЭМ!$B$34:$B$777,U$261)+'СЕТ СН'!$F$15</f>
        <v>0</v>
      </c>
      <c r="V266" s="36">
        <f>SUMIFS(СВЦЭМ!$G$34:$G$777,СВЦЭМ!$A$34:$A$777,$A266,СВЦЭМ!$B$34:$B$777,V$261)+'СЕТ СН'!$F$15</f>
        <v>0</v>
      </c>
      <c r="W266" s="36">
        <f>SUMIFS(СВЦЭМ!$G$34:$G$777,СВЦЭМ!$A$34:$A$777,$A266,СВЦЭМ!$B$34:$B$777,W$261)+'СЕТ СН'!$F$15</f>
        <v>0</v>
      </c>
      <c r="X266" s="36">
        <f>SUMIFS(СВЦЭМ!$G$34:$G$777,СВЦЭМ!$A$34:$A$777,$A266,СВЦЭМ!$B$34:$B$777,X$261)+'СЕТ СН'!$F$15</f>
        <v>0</v>
      </c>
      <c r="Y266" s="36">
        <f>SUMIFS(СВЦЭМ!$G$34:$G$777,СВЦЭМ!$A$34:$A$777,$A266,СВЦЭМ!$B$34:$B$777,Y$261)+'СЕТ СН'!$F$15</f>
        <v>0</v>
      </c>
    </row>
    <row r="267" spans="1:27" ht="15.75" hidden="1" x14ac:dyDescent="0.2">
      <c r="A267" s="35">
        <f t="shared" si="7"/>
        <v>44049</v>
      </c>
      <c r="B267" s="36">
        <f>SUMIFS(СВЦЭМ!$G$34:$G$777,СВЦЭМ!$A$34:$A$777,$A267,СВЦЭМ!$B$34:$B$777,B$261)+'СЕТ СН'!$F$15</f>
        <v>0</v>
      </c>
      <c r="C267" s="36">
        <f>SUMIFS(СВЦЭМ!$G$34:$G$777,СВЦЭМ!$A$34:$A$777,$A267,СВЦЭМ!$B$34:$B$777,C$261)+'СЕТ СН'!$F$15</f>
        <v>0</v>
      </c>
      <c r="D267" s="36">
        <f>SUMIFS(СВЦЭМ!$G$34:$G$777,СВЦЭМ!$A$34:$A$777,$A267,СВЦЭМ!$B$34:$B$777,D$261)+'СЕТ СН'!$F$15</f>
        <v>0</v>
      </c>
      <c r="E267" s="36">
        <f>SUMIFS(СВЦЭМ!$G$34:$G$777,СВЦЭМ!$A$34:$A$777,$A267,СВЦЭМ!$B$34:$B$777,E$261)+'СЕТ СН'!$F$15</f>
        <v>0</v>
      </c>
      <c r="F267" s="36">
        <f>SUMIFS(СВЦЭМ!$G$34:$G$777,СВЦЭМ!$A$34:$A$777,$A267,СВЦЭМ!$B$34:$B$777,F$261)+'СЕТ СН'!$F$15</f>
        <v>0</v>
      </c>
      <c r="G267" s="36">
        <f>SUMIFS(СВЦЭМ!$G$34:$G$777,СВЦЭМ!$A$34:$A$777,$A267,СВЦЭМ!$B$34:$B$777,G$261)+'СЕТ СН'!$F$15</f>
        <v>0</v>
      </c>
      <c r="H267" s="36">
        <f>SUMIFS(СВЦЭМ!$G$34:$G$777,СВЦЭМ!$A$34:$A$777,$A267,СВЦЭМ!$B$34:$B$777,H$261)+'СЕТ СН'!$F$15</f>
        <v>0</v>
      </c>
      <c r="I267" s="36">
        <f>SUMIFS(СВЦЭМ!$G$34:$G$777,СВЦЭМ!$A$34:$A$777,$A267,СВЦЭМ!$B$34:$B$777,I$261)+'СЕТ СН'!$F$15</f>
        <v>0</v>
      </c>
      <c r="J267" s="36">
        <f>SUMIFS(СВЦЭМ!$G$34:$G$777,СВЦЭМ!$A$34:$A$777,$A267,СВЦЭМ!$B$34:$B$777,J$261)+'СЕТ СН'!$F$15</f>
        <v>0</v>
      </c>
      <c r="K267" s="36">
        <f>SUMIFS(СВЦЭМ!$G$34:$G$777,СВЦЭМ!$A$34:$A$777,$A267,СВЦЭМ!$B$34:$B$777,K$261)+'СЕТ СН'!$F$15</f>
        <v>0</v>
      </c>
      <c r="L267" s="36">
        <f>SUMIFS(СВЦЭМ!$G$34:$G$777,СВЦЭМ!$A$34:$A$777,$A267,СВЦЭМ!$B$34:$B$777,L$261)+'СЕТ СН'!$F$15</f>
        <v>0</v>
      </c>
      <c r="M267" s="36">
        <f>SUMIFS(СВЦЭМ!$G$34:$G$777,СВЦЭМ!$A$34:$A$777,$A267,СВЦЭМ!$B$34:$B$777,M$261)+'СЕТ СН'!$F$15</f>
        <v>0</v>
      </c>
      <c r="N267" s="36">
        <f>SUMIFS(СВЦЭМ!$G$34:$G$777,СВЦЭМ!$A$34:$A$777,$A267,СВЦЭМ!$B$34:$B$777,N$261)+'СЕТ СН'!$F$15</f>
        <v>0</v>
      </c>
      <c r="O267" s="36">
        <f>SUMIFS(СВЦЭМ!$G$34:$G$777,СВЦЭМ!$A$34:$A$777,$A267,СВЦЭМ!$B$34:$B$777,O$261)+'СЕТ СН'!$F$15</f>
        <v>0</v>
      </c>
      <c r="P267" s="36">
        <f>SUMIFS(СВЦЭМ!$G$34:$G$777,СВЦЭМ!$A$34:$A$777,$A267,СВЦЭМ!$B$34:$B$777,P$261)+'СЕТ СН'!$F$15</f>
        <v>0</v>
      </c>
      <c r="Q267" s="36">
        <f>SUMIFS(СВЦЭМ!$G$34:$G$777,СВЦЭМ!$A$34:$A$777,$A267,СВЦЭМ!$B$34:$B$777,Q$261)+'СЕТ СН'!$F$15</f>
        <v>0</v>
      </c>
      <c r="R267" s="36">
        <f>SUMIFS(СВЦЭМ!$G$34:$G$777,СВЦЭМ!$A$34:$A$777,$A267,СВЦЭМ!$B$34:$B$777,R$261)+'СЕТ СН'!$F$15</f>
        <v>0</v>
      </c>
      <c r="S267" s="36">
        <f>SUMIFS(СВЦЭМ!$G$34:$G$777,СВЦЭМ!$A$34:$A$777,$A267,СВЦЭМ!$B$34:$B$777,S$261)+'СЕТ СН'!$F$15</f>
        <v>0</v>
      </c>
      <c r="T267" s="36">
        <f>SUMIFS(СВЦЭМ!$G$34:$G$777,СВЦЭМ!$A$34:$A$777,$A267,СВЦЭМ!$B$34:$B$777,T$261)+'СЕТ СН'!$F$15</f>
        <v>0</v>
      </c>
      <c r="U267" s="36">
        <f>SUMIFS(СВЦЭМ!$G$34:$G$777,СВЦЭМ!$A$34:$A$777,$A267,СВЦЭМ!$B$34:$B$777,U$261)+'СЕТ СН'!$F$15</f>
        <v>0</v>
      </c>
      <c r="V267" s="36">
        <f>SUMIFS(СВЦЭМ!$G$34:$G$777,СВЦЭМ!$A$34:$A$777,$A267,СВЦЭМ!$B$34:$B$777,V$261)+'СЕТ СН'!$F$15</f>
        <v>0</v>
      </c>
      <c r="W267" s="36">
        <f>SUMIFS(СВЦЭМ!$G$34:$G$777,СВЦЭМ!$A$34:$A$777,$A267,СВЦЭМ!$B$34:$B$777,W$261)+'СЕТ СН'!$F$15</f>
        <v>0</v>
      </c>
      <c r="X267" s="36">
        <f>SUMIFS(СВЦЭМ!$G$34:$G$777,СВЦЭМ!$A$34:$A$777,$A267,СВЦЭМ!$B$34:$B$777,X$261)+'СЕТ СН'!$F$15</f>
        <v>0</v>
      </c>
      <c r="Y267" s="36">
        <f>SUMIFS(СВЦЭМ!$G$34:$G$777,СВЦЭМ!$A$34:$A$777,$A267,СВЦЭМ!$B$34:$B$777,Y$261)+'СЕТ СН'!$F$15</f>
        <v>0</v>
      </c>
    </row>
    <row r="268" spans="1:27" ht="15.75" hidden="1" x14ac:dyDescent="0.2">
      <c r="A268" s="35">
        <f t="shared" si="7"/>
        <v>44050</v>
      </c>
      <c r="B268" s="36">
        <f>SUMIFS(СВЦЭМ!$G$34:$G$777,СВЦЭМ!$A$34:$A$777,$A268,СВЦЭМ!$B$34:$B$777,B$261)+'СЕТ СН'!$F$15</f>
        <v>0</v>
      </c>
      <c r="C268" s="36">
        <f>SUMIFS(СВЦЭМ!$G$34:$G$777,СВЦЭМ!$A$34:$A$777,$A268,СВЦЭМ!$B$34:$B$777,C$261)+'СЕТ СН'!$F$15</f>
        <v>0</v>
      </c>
      <c r="D268" s="36">
        <f>SUMIFS(СВЦЭМ!$G$34:$G$777,СВЦЭМ!$A$34:$A$777,$A268,СВЦЭМ!$B$34:$B$777,D$261)+'СЕТ СН'!$F$15</f>
        <v>0</v>
      </c>
      <c r="E268" s="36">
        <f>SUMIFS(СВЦЭМ!$G$34:$G$777,СВЦЭМ!$A$34:$A$777,$A268,СВЦЭМ!$B$34:$B$777,E$261)+'СЕТ СН'!$F$15</f>
        <v>0</v>
      </c>
      <c r="F268" s="36">
        <f>SUMIFS(СВЦЭМ!$G$34:$G$777,СВЦЭМ!$A$34:$A$777,$A268,СВЦЭМ!$B$34:$B$777,F$261)+'СЕТ СН'!$F$15</f>
        <v>0</v>
      </c>
      <c r="G268" s="36">
        <f>SUMIFS(СВЦЭМ!$G$34:$G$777,СВЦЭМ!$A$34:$A$777,$A268,СВЦЭМ!$B$34:$B$777,G$261)+'СЕТ СН'!$F$15</f>
        <v>0</v>
      </c>
      <c r="H268" s="36">
        <f>SUMIFS(СВЦЭМ!$G$34:$G$777,СВЦЭМ!$A$34:$A$777,$A268,СВЦЭМ!$B$34:$B$777,H$261)+'СЕТ СН'!$F$15</f>
        <v>0</v>
      </c>
      <c r="I268" s="36">
        <f>SUMIFS(СВЦЭМ!$G$34:$G$777,СВЦЭМ!$A$34:$A$777,$A268,СВЦЭМ!$B$34:$B$777,I$261)+'СЕТ СН'!$F$15</f>
        <v>0</v>
      </c>
      <c r="J268" s="36">
        <f>SUMIFS(СВЦЭМ!$G$34:$G$777,СВЦЭМ!$A$34:$A$777,$A268,СВЦЭМ!$B$34:$B$777,J$261)+'СЕТ СН'!$F$15</f>
        <v>0</v>
      </c>
      <c r="K268" s="36">
        <f>SUMIFS(СВЦЭМ!$G$34:$G$777,СВЦЭМ!$A$34:$A$777,$A268,СВЦЭМ!$B$34:$B$777,K$261)+'СЕТ СН'!$F$15</f>
        <v>0</v>
      </c>
      <c r="L268" s="36">
        <f>SUMIFS(СВЦЭМ!$G$34:$G$777,СВЦЭМ!$A$34:$A$777,$A268,СВЦЭМ!$B$34:$B$777,L$261)+'СЕТ СН'!$F$15</f>
        <v>0</v>
      </c>
      <c r="M268" s="36">
        <f>SUMIFS(СВЦЭМ!$G$34:$G$777,СВЦЭМ!$A$34:$A$777,$A268,СВЦЭМ!$B$34:$B$777,M$261)+'СЕТ СН'!$F$15</f>
        <v>0</v>
      </c>
      <c r="N268" s="36">
        <f>SUMIFS(СВЦЭМ!$G$34:$G$777,СВЦЭМ!$A$34:$A$777,$A268,СВЦЭМ!$B$34:$B$777,N$261)+'СЕТ СН'!$F$15</f>
        <v>0</v>
      </c>
      <c r="O268" s="36">
        <f>SUMIFS(СВЦЭМ!$G$34:$G$777,СВЦЭМ!$A$34:$A$777,$A268,СВЦЭМ!$B$34:$B$777,O$261)+'СЕТ СН'!$F$15</f>
        <v>0</v>
      </c>
      <c r="P268" s="36">
        <f>SUMIFS(СВЦЭМ!$G$34:$G$777,СВЦЭМ!$A$34:$A$777,$A268,СВЦЭМ!$B$34:$B$777,P$261)+'СЕТ СН'!$F$15</f>
        <v>0</v>
      </c>
      <c r="Q268" s="36">
        <f>SUMIFS(СВЦЭМ!$G$34:$G$777,СВЦЭМ!$A$34:$A$777,$A268,СВЦЭМ!$B$34:$B$777,Q$261)+'СЕТ СН'!$F$15</f>
        <v>0</v>
      </c>
      <c r="R268" s="36">
        <f>SUMIFS(СВЦЭМ!$G$34:$G$777,СВЦЭМ!$A$34:$A$777,$A268,СВЦЭМ!$B$34:$B$777,R$261)+'СЕТ СН'!$F$15</f>
        <v>0</v>
      </c>
      <c r="S268" s="36">
        <f>SUMIFS(СВЦЭМ!$G$34:$G$777,СВЦЭМ!$A$34:$A$777,$A268,СВЦЭМ!$B$34:$B$777,S$261)+'СЕТ СН'!$F$15</f>
        <v>0</v>
      </c>
      <c r="T268" s="36">
        <f>SUMIFS(СВЦЭМ!$G$34:$G$777,СВЦЭМ!$A$34:$A$777,$A268,СВЦЭМ!$B$34:$B$777,T$261)+'СЕТ СН'!$F$15</f>
        <v>0</v>
      </c>
      <c r="U268" s="36">
        <f>SUMIFS(СВЦЭМ!$G$34:$G$777,СВЦЭМ!$A$34:$A$777,$A268,СВЦЭМ!$B$34:$B$777,U$261)+'СЕТ СН'!$F$15</f>
        <v>0</v>
      </c>
      <c r="V268" s="36">
        <f>SUMIFS(СВЦЭМ!$G$34:$G$777,СВЦЭМ!$A$34:$A$777,$A268,СВЦЭМ!$B$34:$B$777,V$261)+'СЕТ СН'!$F$15</f>
        <v>0</v>
      </c>
      <c r="W268" s="36">
        <f>SUMIFS(СВЦЭМ!$G$34:$G$777,СВЦЭМ!$A$34:$A$777,$A268,СВЦЭМ!$B$34:$B$777,W$261)+'СЕТ СН'!$F$15</f>
        <v>0</v>
      </c>
      <c r="X268" s="36">
        <f>SUMIFS(СВЦЭМ!$G$34:$G$777,СВЦЭМ!$A$34:$A$777,$A268,СВЦЭМ!$B$34:$B$777,X$261)+'СЕТ СН'!$F$15</f>
        <v>0</v>
      </c>
      <c r="Y268" s="36">
        <f>SUMIFS(СВЦЭМ!$G$34:$G$777,СВЦЭМ!$A$34:$A$777,$A268,СВЦЭМ!$B$34:$B$777,Y$261)+'СЕТ СН'!$F$15</f>
        <v>0</v>
      </c>
    </row>
    <row r="269" spans="1:27" ht="15.75" hidden="1" x14ac:dyDescent="0.2">
      <c r="A269" s="35">
        <f t="shared" si="7"/>
        <v>44051</v>
      </c>
      <c r="B269" s="36">
        <f>SUMIFS(СВЦЭМ!$G$34:$G$777,СВЦЭМ!$A$34:$A$777,$A269,СВЦЭМ!$B$34:$B$777,B$261)+'СЕТ СН'!$F$15</f>
        <v>0</v>
      </c>
      <c r="C269" s="36">
        <f>SUMIFS(СВЦЭМ!$G$34:$G$777,СВЦЭМ!$A$34:$A$777,$A269,СВЦЭМ!$B$34:$B$777,C$261)+'СЕТ СН'!$F$15</f>
        <v>0</v>
      </c>
      <c r="D269" s="36">
        <f>SUMIFS(СВЦЭМ!$G$34:$G$777,СВЦЭМ!$A$34:$A$777,$A269,СВЦЭМ!$B$34:$B$777,D$261)+'СЕТ СН'!$F$15</f>
        <v>0</v>
      </c>
      <c r="E269" s="36">
        <f>SUMIFS(СВЦЭМ!$G$34:$G$777,СВЦЭМ!$A$34:$A$777,$A269,СВЦЭМ!$B$34:$B$777,E$261)+'СЕТ СН'!$F$15</f>
        <v>0</v>
      </c>
      <c r="F269" s="36">
        <f>SUMIFS(СВЦЭМ!$G$34:$G$777,СВЦЭМ!$A$34:$A$777,$A269,СВЦЭМ!$B$34:$B$777,F$261)+'СЕТ СН'!$F$15</f>
        <v>0</v>
      </c>
      <c r="G269" s="36">
        <f>SUMIFS(СВЦЭМ!$G$34:$G$777,СВЦЭМ!$A$34:$A$777,$A269,СВЦЭМ!$B$34:$B$777,G$261)+'СЕТ СН'!$F$15</f>
        <v>0</v>
      </c>
      <c r="H269" s="36">
        <f>SUMIFS(СВЦЭМ!$G$34:$G$777,СВЦЭМ!$A$34:$A$777,$A269,СВЦЭМ!$B$34:$B$777,H$261)+'СЕТ СН'!$F$15</f>
        <v>0</v>
      </c>
      <c r="I269" s="36">
        <f>SUMIFS(СВЦЭМ!$G$34:$G$777,СВЦЭМ!$A$34:$A$777,$A269,СВЦЭМ!$B$34:$B$777,I$261)+'СЕТ СН'!$F$15</f>
        <v>0</v>
      </c>
      <c r="J269" s="36">
        <f>SUMIFS(СВЦЭМ!$G$34:$G$777,СВЦЭМ!$A$34:$A$777,$A269,СВЦЭМ!$B$34:$B$777,J$261)+'СЕТ СН'!$F$15</f>
        <v>0</v>
      </c>
      <c r="K269" s="36">
        <f>SUMIFS(СВЦЭМ!$G$34:$G$777,СВЦЭМ!$A$34:$A$777,$A269,СВЦЭМ!$B$34:$B$777,K$261)+'СЕТ СН'!$F$15</f>
        <v>0</v>
      </c>
      <c r="L269" s="36">
        <f>SUMIFS(СВЦЭМ!$G$34:$G$777,СВЦЭМ!$A$34:$A$777,$A269,СВЦЭМ!$B$34:$B$777,L$261)+'СЕТ СН'!$F$15</f>
        <v>0</v>
      </c>
      <c r="M269" s="36">
        <f>SUMIFS(СВЦЭМ!$G$34:$G$777,СВЦЭМ!$A$34:$A$777,$A269,СВЦЭМ!$B$34:$B$777,M$261)+'СЕТ СН'!$F$15</f>
        <v>0</v>
      </c>
      <c r="N269" s="36">
        <f>SUMIFS(СВЦЭМ!$G$34:$G$777,СВЦЭМ!$A$34:$A$777,$A269,СВЦЭМ!$B$34:$B$777,N$261)+'СЕТ СН'!$F$15</f>
        <v>0</v>
      </c>
      <c r="O269" s="36">
        <f>SUMIFS(СВЦЭМ!$G$34:$G$777,СВЦЭМ!$A$34:$A$777,$A269,СВЦЭМ!$B$34:$B$777,O$261)+'СЕТ СН'!$F$15</f>
        <v>0</v>
      </c>
      <c r="P269" s="36">
        <f>SUMIFS(СВЦЭМ!$G$34:$G$777,СВЦЭМ!$A$34:$A$777,$A269,СВЦЭМ!$B$34:$B$777,P$261)+'СЕТ СН'!$F$15</f>
        <v>0</v>
      </c>
      <c r="Q269" s="36">
        <f>SUMIFS(СВЦЭМ!$G$34:$G$777,СВЦЭМ!$A$34:$A$777,$A269,СВЦЭМ!$B$34:$B$777,Q$261)+'СЕТ СН'!$F$15</f>
        <v>0</v>
      </c>
      <c r="R269" s="36">
        <f>SUMIFS(СВЦЭМ!$G$34:$G$777,СВЦЭМ!$A$34:$A$777,$A269,СВЦЭМ!$B$34:$B$777,R$261)+'СЕТ СН'!$F$15</f>
        <v>0</v>
      </c>
      <c r="S269" s="36">
        <f>SUMIFS(СВЦЭМ!$G$34:$G$777,СВЦЭМ!$A$34:$A$777,$A269,СВЦЭМ!$B$34:$B$777,S$261)+'СЕТ СН'!$F$15</f>
        <v>0</v>
      </c>
      <c r="T269" s="36">
        <f>SUMIFS(СВЦЭМ!$G$34:$G$777,СВЦЭМ!$A$34:$A$777,$A269,СВЦЭМ!$B$34:$B$777,T$261)+'СЕТ СН'!$F$15</f>
        <v>0</v>
      </c>
      <c r="U269" s="36">
        <f>SUMIFS(СВЦЭМ!$G$34:$G$777,СВЦЭМ!$A$34:$A$777,$A269,СВЦЭМ!$B$34:$B$777,U$261)+'СЕТ СН'!$F$15</f>
        <v>0</v>
      </c>
      <c r="V269" s="36">
        <f>SUMIFS(СВЦЭМ!$G$34:$G$777,СВЦЭМ!$A$34:$A$777,$A269,СВЦЭМ!$B$34:$B$777,V$261)+'СЕТ СН'!$F$15</f>
        <v>0</v>
      </c>
      <c r="W269" s="36">
        <f>SUMIFS(СВЦЭМ!$G$34:$G$777,СВЦЭМ!$A$34:$A$777,$A269,СВЦЭМ!$B$34:$B$777,W$261)+'СЕТ СН'!$F$15</f>
        <v>0</v>
      </c>
      <c r="X269" s="36">
        <f>SUMIFS(СВЦЭМ!$G$34:$G$777,СВЦЭМ!$A$34:$A$777,$A269,СВЦЭМ!$B$34:$B$777,X$261)+'СЕТ СН'!$F$15</f>
        <v>0</v>
      </c>
      <c r="Y269" s="36">
        <f>SUMIFS(СВЦЭМ!$G$34:$G$777,СВЦЭМ!$A$34:$A$777,$A269,СВЦЭМ!$B$34:$B$777,Y$261)+'СЕТ СН'!$F$15</f>
        <v>0</v>
      </c>
    </row>
    <row r="270" spans="1:27" ht="15.75" hidden="1" x14ac:dyDescent="0.2">
      <c r="A270" s="35">
        <f t="shared" si="7"/>
        <v>44052</v>
      </c>
      <c r="B270" s="36">
        <f>SUMIFS(СВЦЭМ!$G$34:$G$777,СВЦЭМ!$A$34:$A$777,$A270,СВЦЭМ!$B$34:$B$777,B$261)+'СЕТ СН'!$F$15</f>
        <v>0</v>
      </c>
      <c r="C270" s="36">
        <f>SUMIFS(СВЦЭМ!$G$34:$G$777,СВЦЭМ!$A$34:$A$777,$A270,СВЦЭМ!$B$34:$B$777,C$261)+'СЕТ СН'!$F$15</f>
        <v>0</v>
      </c>
      <c r="D270" s="36">
        <f>SUMIFS(СВЦЭМ!$G$34:$G$777,СВЦЭМ!$A$34:$A$777,$A270,СВЦЭМ!$B$34:$B$777,D$261)+'СЕТ СН'!$F$15</f>
        <v>0</v>
      </c>
      <c r="E270" s="36">
        <f>SUMIFS(СВЦЭМ!$G$34:$G$777,СВЦЭМ!$A$34:$A$777,$A270,СВЦЭМ!$B$34:$B$777,E$261)+'СЕТ СН'!$F$15</f>
        <v>0</v>
      </c>
      <c r="F270" s="36">
        <f>SUMIFS(СВЦЭМ!$G$34:$G$777,СВЦЭМ!$A$34:$A$777,$A270,СВЦЭМ!$B$34:$B$777,F$261)+'СЕТ СН'!$F$15</f>
        <v>0</v>
      </c>
      <c r="G270" s="36">
        <f>SUMIFS(СВЦЭМ!$G$34:$G$777,СВЦЭМ!$A$34:$A$777,$A270,СВЦЭМ!$B$34:$B$777,G$261)+'СЕТ СН'!$F$15</f>
        <v>0</v>
      </c>
      <c r="H270" s="36">
        <f>SUMIFS(СВЦЭМ!$G$34:$G$777,СВЦЭМ!$A$34:$A$777,$A270,СВЦЭМ!$B$34:$B$777,H$261)+'СЕТ СН'!$F$15</f>
        <v>0</v>
      </c>
      <c r="I270" s="36">
        <f>SUMIFS(СВЦЭМ!$G$34:$G$777,СВЦЭМ!$A$34:$A$777,$A270,СВЦЭМ!$B$34:$B$777,I$261)+'СЕТ СН'!$F$15</f>
        <v>0</v>
      </c>
      <c r="J270" s="36">
        <f>SUMIFS(СВЦЭМ!$G$34:$G$777,СВЦЭМ!$A$34:$A$777,$A270,СВЦЭМ!$B$34:$B$777,J$261)+'СЕТ СН'!$F$15</f>
        <v>0</v>
      </c>
      <c r="K270" s="36">
        <f>SUMIFS(СВЦЭМ!$G$34:$G$777,СВЦЭМ!$A$34:$A$777,$A270,СВЦЭМ!$B$34:$B$777,K$261)+'СЕТ СН'!$F$15</f>
        <v>0</v>
      </c>
      <c r="L270" s="36">
        <f>SUMIFS(СВЦЭМ!$G$34:$G$777,СВЦЭМ!$A$34:$A$777,$A270,СВЦЭМ!$B$34:$B$777,L$261)+'СЕТ СН'!$F$15</f>
        <v>0</v>
      </c>
      <c r="M270" s="36">
        <f>SUMIFS(СВЦЭМ!$G$34:$G$777,СВЦЭМ!$A$34:$A$777,$A270,СВЦЭМ!$B$34:$B$777,M$261)+'СЕТ СН'!$F$15</f>
        <v>0</v>
      </c>
      <c r="N270" s="36">
        <f>SUMIFS(СВЦЭМ!$G$34:$G$777,СВЦЭМ!$A$34:$A$777,$A270,СВЦЭМ!$B$34:$B$777,N$261)+'СЕТ СН'!$F$15</f>
        <v>0</v>
      </c>
      <c r="O270" s="36">
        <f>SUMIFS(СВЦЭМ!$G$34:$G$777,СВЦЭМ!$A$34:$A$777,$A270,СВЦЭМ!$B$34:$B$777,O$261)+'СЕТ СН'!$F$15</f>
        <v>0</v>
      </c>
      <c r="P270" s="36">
        <f>SUMIFS(СВЦЭМ!$G$34:$G$777,СВЦЭМ!$A$34:$A$777,$A270,СВЦЭМ!$B$34:$B$777,P$261)+'СЕТ СН'!$F$15</f>
        <v>0</v>
      </c>
      <c r="Q270" s="36">
        <f>SUMIFS(СВЦЭМ!$G$34:$G$777,СВЦЭМ!$A$34:$A$777,$A270,СВЦЭМ!$B$34:$B$777,Q$261)+'СЕТ СН'!$F$15</f>
        <v>0</v>
      </c>
      <c r="R270" s="36">
        <f>SUMIFS(СВЦЭМ!$G$34:$G$777,СВЦЭМ!$A$34:$A$777,$A270,СВЦЭМ!$B$34:$B$777,R$261)+'СЕТ СН'!$F$15</f>
        <v>0</v>
      </c>
      <c r="S270" s="36">
        <f>SUMIFS(СВЦЭМ!$G$34:$G$777,СВЦЭМ!$A$34:$A$777,$A270,СВЦЭМ!$B$34:$B$777,S$261)+'СЕТ СН'!$F$15</f>
        <v>0</v>
      </c>
      <c r="T270" s="36">
        <f>SUMIFS(СВЦЭМ!$G$34:$G$777,СВЦЭМ!$A$34:$A$777,$A270,СВЦЭМ!$B$34:$B$777,T$261)+'СЕТ СН'!$F$15</f>
        <v>0</v>
      </c>
      <c r="U270" s="36">
        <f>SUMIFS(СВЦЭМ!$G$34:$G$777,СВЦЭМ!$A$34:$A$777,$A270,СВЦЭМ!$B$34:$B$777,U$261)+'СЕТ СН'!$F$15</f>
        <v>0</v>
      </c>
      <c r="V270" s="36">
        <f>SUMIFS(СВЦЭМ!$G$34:$G$777,СВЦЭМ!$A$34:$A$777,$A270,СВЦЭМ!$B$34:$B$777,V$261)+'СЕТ СН'!$F$15</f>
        <v>0</v>
      </c>
      <c r="W270" s="36">
        <f>SUMIFS(СВЦЭМ!$G$34:$G$777,СВЦЭМ!$A$34:$A$777,$A270,СВЦЭМ!$B$34:$B$777,W$261)+'СЕТ СН'!$F$15</f>
        <v>0</v>
      </c>
      <c r="X270" s="36">
        <f>SUMIFS(СВЦЭМ!$G$34:$G$777,СВЦЭМ!$A$34:$A$777,$A270,СВЦЭМ!$B$34:$B$777,X$261)+'СЕТ СН'!$F$15</f>
        <v>0</v>
      </c>
      <c r="Y270" s="36">
        <f>SUMIFS(СВЦЭМ!$G$34:$G$777,СВЦЭМ!$A$34:$A$777,$A270,СВЦЭМ!$B$34:$B$777,Y$261)+'СЕТ СН'!$F$15</f>
        <v>0</v>
      </c>
    </row>
    <row r="271" spans="1:27" ht="15.75" hidden="1" x14ac:dyDescent="0.2">
      <c r="A271" s="35">
        <f t="shared" si="7"/>
        <v>44053</v>
      </c>
      <c r="B271" s="36">
        <f>SUMIFS(СВЦЭМ!$G$34:$G$777,СВЦЭМ!$A$34:$A$777,$A271,СВЦЭМ!$B$34:$B$777,B$261)+'СЕТ СН'!$F$15</f>
        <v>0</v>
      </c>
      <c r="C271" s="36">
        <f>SUMIFS(СВЦЭМ!$G$34:$G$777,СВЦЭМ!$A$34:$A$777,$A271,СВЦЭМ!$B$34:$B$777,C$261)+'СЕТ СН'!$F$15</f>
        <v>0</v>
      </c>
      <c r="D271" s="36">
        <f>SUMIFS(СВЦЭМ!$G$34:$G$777,СВЦЭМ!$A$34:$A$777,$A271,СВЦЭМ!$B$34:$B$777,D$261)+'СЕТ СН'!$F$15</f>
        <v>0</v>
      </c>
      <c r="E271" s="36">
        <f>SUMIFS(СВЦЭМ!$G$34:$G$777,СВЦЭМ!$A$34:$A$777,$A271,СВЦЭМ!$B$34:$B$777,E$261)+'СЕТ СН'!$F$15</f>
        <v>0</v>
      </c>
      <c r="F271" s="36">
        <f>SUMIFS(СВЦЭМ!$G$34:$G$777,СВЦЭМ!$A$34:$A$777,$A271,СВЦЭМ!$B$34:$B$777,F$261)+'СЕТ СН'!$F$15</f>
        <v>0</v>
      </c>
      <c r="G271" s="36">
        <f>SUMIFS(СВЦЭМ!$G$34:$G$777,СВЦЭМ!$A$34:$A$777,$A271,СВЦЭМ!$B$34:$B$777,G$261)+'СЕТ СН'!$F$15</f>
        <v>0</v>
      </c>
      <c r="H271" s="36">
        <f>SUMIFS(СВЦЭМ!$G$34:$G$777,СВЦЭМ!$A$34:$A$777,$A271,СВЦЭМ!$B$34:$B$777,H$261)+'СЕТ СН'!$F$15</f>
        <v>0</v>
      </c>
      <c r="I271" s="36">
        <f>SUMIFS(СВЦЭМ!$G$34:$G$777,СВЦЭМ!$A$34:$A$777,$A271,СВЦЭМ!$B$34:$B$777,I$261)+'СЕТ СН'!$F$15</f>
        <v>0</v>
      </c>
      <c r="J271" s="36">
        <f>SUMIFS(СВЦЭМ!$G$34:$G$777,СВЦЭМ!$A$34:$A$777,$A271,СВЦЭМ!$B$34:$B$777,J$261)+'СЕТ СН'!$F$15</f>
        <v>0</v>
      </c>
      <c r="K271" s="36">
        <f>SUMIFS(СВЦЭМ!$G$34:$G$777,СВЦЭМ!$A$34:$A$777,$A271,СВЦЭМ!$B$34:$B$777,K$261)+'СЕТ СН'!$F$15</f>
        <v>0</v>
      </c>
      <c r="L271" s="36">
        <f>SUMIFS(СВЦЭМ!$G$34:$G$777,СВЦЭМ!$A$34:$A$777,$A271,СВЦЭМ!$B$34:$B$777,L$261)+'СЕТ СН'!$F$15</f>
        <v>0</v>
      </c>
      <c r="M271" s="36">
        <f>SUMIFS(СВЦЭМ!$G$34:$G$777,СВЦЭМ!$A$34:$A$777,$A271,СВЦЭМ!$B$34:$B$777,M$261)+'СЕТ СН'!$F$15</f>
        <v>0</v>
      </c>
      <c r="N271" s="36">
        <f>SUMIFS(СВЦЭМ!$G$34:$G$777,СВЦЭМ!$A$34:$A$777,$A271,СВЦЭМ!$B$34:$B$777,N$261)+'СЕТ СН'!$F$15</f>
        <v>0</v>
      </c>
      <c r="O271" s="36">
        <f>SUMIFS(СВЦЭМ!$G$34:$G$777,СВЦЭМ!$A$34:$A$777,$A271,СВЦЭМ!$B$34:$B$777,O$261)+'СЕТ СН'!$F$15</f>
        <v>0</v>
      </c>
      <c r="P271" s="36">
        <f>SUMIFS(СВЦЭМ!$G$34:$G$777,СВЦЭМ!$A$34:$A$777,$A271,СВЦЭМ!$B$34:$B$777,P$261)+'СЕТ СН'!$F$15</f>
        <v>0</v>
      </c>
      <c r="Q271" s="36">
        <f>SUMIFS(СВЦЭМ!$G$34:$G$777,СВЦЭМ!$A$34:$A$777,$A271,СВЦЭМ!$B$34:$B$777,Q$261)+'СЕТ СН'!$F$15</f>
        <v>0</v>
      </c>
      <c r="R271" s="36">
        <f>SUMIFS(СВЦЭМ!$G$34:$G$777,СВЦЭМ!$A$34:$A$777,$A271,СВЦЭМ!$B$34:$B$777,R$261)+'СЕТ СН'!$F$15</f>
        <v>0</v>
      </c>
      <c r="S271" s="36">
        <f>SUMIFS(СВЦЭМ!$G$34:$G$777,СВЦЭМ!$A$34:$A$777,$A271,СВЦЭМ!$B$34:$B$777,S$261)+'СЕТ СН'!$F$15</f>
        <v>0</v>
      </c>
      <c r="T271" s="36">
        <f>SUMIFS(СВЦЭМ!$G$34:$G$777,СВЦЭМ!$A$34:$A$777,$A271,СВЦЭМ!$B$34:$B$777,T$261)+'СЕТ СН'!$F$15</f>
        <v>0</v>
      </c>
      <c r="U271" s="36">
        <f>SUMIFS(СВЦЭМ!$G$34:$G$777,СВЦЭМ!$A$34:$A$777,$A271,СВЦЭМ!$B$34:$B$777,U$261)+'СЕТ СН'!$F$15</f>
        <v>0</v>
      </c>
      <c r="V271" s="36">
        <f>SUMIFS(СВЦЭМ!$G$34:$G$777,СВЦЭМ!$A$34:$A$777,$A271,СВЦЭМ!$B$34:$B$777,V$261)+'СЕТ СН'!$F$15</f>
        <v>0</v>
      </c>
      <c r="W271" s="36">
        <f>SUMIFS(СВЦЭМ!$G$34:$G$777,СВЦЭМ!$A$34:$A$777,$A271,СВЦЭМ!$B$34:$B$777,W$261)+'СЕТ СН'!$F$15</f>
        <v>0</v>
      </c>
      <c r="X271" s="36">
        <f>SUMIFS(СВЦЭМ!$G$34:$G$777,СВЦЭМ!$A$34:$A$777,$A271,СВЦЭМ!$B$34:$B$777,X$261)+'СЕТ СН'!$F$15</f>
        <v>0</v>
      </c>
      <c r="Y271" s="36">
        <f>SUMIFS(СВЦЭМ!$G$34:$G$777,СВЦЭМ!$A$34:$A$777,$A271,СВЦЭМ!$B$34:$B$777,Y$261)+'СЕТ СН'!$F$15</f>
        <v>0</v>
      </c>
    </row>
    <row r="272" spans="1:27" ht="15.75" hidden="1" x14ac:dyDescent="0.2">
      <c r="A272" s="35">
        <f t="shared" si="7"/>
        <v>44054</v>
      </c>
      <c r="B272" s="36">
        <f>SUMIFS(СВЦЭМ!$G$34:$G$777,СВЦЭМ!$A$34:$A$777,$A272,СВЦЭМ!$B$34:$B$777,B$261)+'СЕТ СН'!$F$15</f>
        <v>0</v>
      </c>
      <c r="C272" s="36">
        <f>SUMIFS(СВЦЭМ!$G$34:$G$777,СВЦЭМ!$A$34:$A$777,$A272,СВЦЭМ!$B$34:$B$777,C$261)+'СЕТ СН'!$F$15</f>
        <v>0</v>
      </c>
      <c r="D272" s="36">
        <f>SUMIFS(СВЦЭМ!$G$34:$G$777,СВЦЭМ!$A$34:$A$777,$A272,СВЦЭМ!$B$34:$B$777,D$261)+'СЕТ СН'!$F$15</f>
        <v>0</v>
      </c>
      <c r="E272" s="36">
        <f>SUMIFS(СВЦЭМ!$G$34:$G$777,СВЦЭМ!$A$34:$A$777,$A272,СВЦЭМ!$B$34:$B$777,E$261)+'СЕТ СН'!$F$15</f>
        <v>0</v>
      </c>
      <c r="F272" s="36">
        <f>SUMIFS(СВЦЭМ!$G$34:$G$777,СВЦЭМ!$A$34:$A$777,$A272,СВЦЭМ!$B$34:$B$777,F$261)+'СЕТ СН'!$F$15</f>
        <v>0</v>
      </c>
      <c r="G272" s="36">
        <f>SUMIFS(СВЦЭМ!$G$34:$G$777,СВЦЭМ!$A$34:$A$777,$A272,СВЦЭМ!$B$34:$B$777,G$261)+'СЕТ СН'!$F$15</f>
        <v>0</v>
      </c>
      <c r="H272" s="36">
        <f>SUMIFS(СВЦЭМ!$G$34:$G$777,СВЦЭМ!$A$34:$A$777,$A272,СВЦЭМ!$B$34:$B$777,H$261)+'СЕТ СН'!$F$15</f>
        <v>0</v>
      </c>
      <c r="I272" s="36">
        <f>SUMIFS(СВЦЭМ!$G$34:$G$777,СВЦЭМ!$A$34:$A$777,$A272,СВЦЭМ!$B$34:$B$777,I$261)+'СЕТ СН'!$F$15</f>
        <v>0</v>
      </c>
      <c r="J272" s="36">
        <f>SUMIFS(СВЦЭМ!$G$34:$G$777,СВЦЭМ!$A$34:$A$777,$A272,СВЦЭМ!$B$34:$B$777,J$261)+'СЕТ СН'!$F$15</f>
        <v>0</v>
      </c>
      <c r="K272" s="36">
        <f>SUMIFS(СВЦЭМ!$G$34:$G$777,СВЦЭМ!$A$34:$A$777,$A272,СВЦЭМ!$B$34:$B$777,K$261)+'СЕТ СН'!$F$15</f>
        <v>0</v>
      </c>
      <c r="L272" s="36">
        <f>SUMIFS(СВЦЭМ!$G$34:$G$777,СВЦЭМ!$A$34:$A$777,$A272,СВЦЭМ!$B$34:$B$777,L$261)+'СЕТ СН'!$F$15</f>
        <v>0</v>
      </c>
      <c r="M272" s="36">
        <f>SUMIFS(СВЦЭМ!$G$34:$G$777,СВЦЭМ!$A$34:$A$777,$A272,СВЦЭМ!$B$34:$B$777,M$261)+'СЕТ СН'!$F$15</f>
        <v>0</v>
      </c>
      <c r="N272" s="36">
        <f>SUMIFS(СВЦЭМ!$G$34:$G$777,СВЦЭМ!$A$34:$A$777,$A272,СВЦЭМ!$B$34:$B$777,N$261)+'СЕТ СН'!$F$15</f>
        <v>0</v>
      </c>
      <c r="O272" s="36">
        <f>SUMIFS(СВЦЭМ!$G$34:$G$777,СВЦЭМ!$A$34:$A$777,$A272,СВЦЭМ!$B$34:$B$777,O$261)+'СЕТ СН'!$F$15</f>
        <v>0</v>
      </c>
      <c r="P272" s="36">
        <f>SUMIFS(СВЦЭМ!$G$34:$G$777,СВЦЭМ!$A$34:$A$777,$A272,СВЦЭМ!$B$34:$B$777,P$261)+'СЕТ СН'!$F$15</f>
        <v>0</v>
      </c>
      <c r="Q272" s="36">
        <f>SUMIFS(СВЦЭМ!$G$34:$G$777,СВЦЭМ!$A$34:$A$777,$A272,СВЦЭМ!$B$34:$B$777,Q$261)+'СЕТ СН'!$F$15</f>
        <v>0</v>
      </c>
      <c r="R272" s="36">
        <f>SUMIFS(СВЦЭМ!$G$34:$G$777,СВЦЭМ!$A$34:$A$777,$A272,СВЦЭМ!$B$34:$B$777,R$261)+'СЕТ СН'!$F$15</f>
        <v>0</v>
      </c>
      <c r="S272" s="36">
        <f>SUMIFS(СВЦЭМ!$G$34:$G$777,СВЦЭМ!$A$34:$A$777,$A272,СВЦЭМ!$B$34:$B$777,S$261)+'СЕТ СН'!$F$15</f>
        <v>0</v>
      </c>
      <c r="T272" s="36">
        <f>SUMIFS(СВЦЭМ!$G$34:$G$777,СВЦЭМ!$A$34:$A$777,$A272,СВЦЭМ!$B$34:$B$777,T$261)+'СЕТ СН'!$F$15</f>
        <v>0</v>
      </c>
      <c r="U272" s="36">
        <f>SUMIFS(СВЦЭМ!$G$34:$G$777,СВЦЭМ!$A$34:$A$777,$A272,СВЦЭМ!$B$34:$B$777,U$261)+'СЕТ СН'!$F$15</f>
        <v>0</v>
      </c>
      <c r="V272" s="36">
        <f>SUMIFS(СВЦЭМ!$G$34:$G$777,СВЦЭМ!$A$34:$A$777,$A272,СВЦЭМ!$B$34:$B$777,V$261)+'СЕТ СН'!$F$15</f>
        <v>0</v>
      </c>
      <c r="W272" s="36">
        <f>SUMIFS(СВЦЭМ!$G$34:$G$777,СВЦЭМ!$A$34:$A$777,$A272,СВЦЭМ!$B$34:$B$777,W$261)+'СЕТ СН'!$F$15</f>
        <v>0</v>
      </c>
      <c r="X272" s="36">
        <f>SUMIFS(СВЦЭМ!$G$34:$G$777,СВЦЭМ!$A$34:$A$777,$A272,СВЦЭМ!$B$34:$B$777,X$261)+'СЕТ СН'!$F$15</f>
        <v>0</v>
      </c>
      <c r="Y272" s="36">
        <f>SUMIFS(СВЦЭМ!$G$34:$G$777,СВЦЭМ!$A$34:$A$777,$A272,СВЦЭМ!$B$34:$B$777,Y$261)+'СЕТ СН'!$F$15</f>
        <v>0</v>
      </c>
    </row>
    <row r="273" spans="1:25" ht="15.75" hidden="1" x14ac:dyDescent="0.2">
      <c r="A273" s="35">
        <f t="shared" si="7"/>
        <v>44055</v>
      </c>
      <c r="B273" s="36">
        <f>SUMIFS(СВЦЭМ!$G$34:$G$777,СВЦЭМ!$A$34:$A$777,$A273,СВЦЭМ!$B$34:$B$777,B$261)+'СЕТ СН'!$F$15</f>
        <v>0</v>
      </c>
      <c r="C273" s="36">
        <f>SUMIFS(СВЦЭМ!$G$34:$G$777,СВЦЭМ!$A$34:$A$777,$A273,СВЦЭМ!$B$34:$B$777,C$261)+'СЕТ СН'!$F$15</f>
        <v>0</v>
      </c>
      <c r="D273" s="36">
        <f>SUMIFS(СВЦЭМ!$G$34:$G$777,СВЦЭМ!$A$34:$A$777,$A273,СВЦЭМ!$B$34:$B$777,D$261)+'СЕТ СН'!$F$15</f>
        <v>0</v>
      </c>
      <c r="E273" s="36">
        <f>SUMIFS(СВЦЭМ!$G$34:$G$777,СВЦЭМ!$A$34:$A$777,$A273,СВЦЭМ!$B$34:$B$777,E$261)+'СЕТ СН'!$F$15</f>
        <v>0</v>
      </c>
      <c r="F273" s="36">
        <f>SUMIFS(СВЦЭМ!$G$34:$G$777,СВЦЭМ!$A$34:$A$777,$A273,СВЦЭМ!$B$34:$B$777,F$261)+'СЕТ СН'!$F$15</f>
        <v>0</v>
      </c>
      <c r="G273" s="36">
        <f>SUMIFS(СВЦЭМ!$G$34:$G$777,СВЦЭМ!$A$34:$A$777,$A273,СВЦЭМ!$B$34:$B$777,G$261)+'СЕТ СН'!$F$15</f>
        <v>0</v>
      </c>
      <c r="H273" s="36">
        <f>SUMIFS(СВЦЭМ!$G$34:$G$777,СВЦЭМ!$A$34:$A$777,$A273,СВЦЭМ!$B$34:$B$777,H$261)+'СЕТ СН'!$F$15</f>
        <v>0</v>
      </c>
      <c r="I273" s="36">
        <f>SUMIFS(СВЦЭМ!$G$34:$G$777,СВЦЭМ!$A$34:$A$777,$A273,СВЦЭМ!$B$34:$B$777,I$261)+'СЕТ СН'!$F$15</f>
        <v>0</v>
      </c>
      <c r="J273" s="36">
        <f>SUMIFS(СВЦЭМ!$G$34:$G$777,СВЦЭМ!$A$34:$A$777,$A273,СВЦЭМ!$B$34:$B$777,J$261)+'СЕТ СН'!$F$15</f>
        <v>0</v>
      </c>
      <c r="K273" s="36">
        <f>SUMIFS(СВЦЭМ!$G$34:$G$777,СВЦЭМ!$A$34:$A$777,$A273,СВЦЭМ!$B$34:$B$777,K$261)+'СЕТ СН'!$F$15</f>
        <v>0</v>
      </c>
      <c r="L273" s="36">
        <f>SUMIFS(СВЦЭМ!$G$34:$G$777,СВЦЭМ!$A$34:$A$777,$A273,СВЦЭМ!$B$34:$B$777,L$261)+'СЕТ СН'!$F$15</f>
        <v>0</v>
      </c>
      <c r="M273" s="36">
        <f>SUMIFS(СВЦЭМ!$G$34:$G$777,СВЦЭМ!$A$34:$A$777,$A273,СВЦЭМ!$B$34:$B$777,M$261)+'СЕТ СН'!$F$15</f>
        <v>0</v>
      </c>
      <c r="N273" s="36">
        <f>SUMIFS(СВЦЭМ!$G$34:$G$777,СВЦЭМ!$A$34:$A$777,$A273,СВЦЭМ!$B$34:$B$777,N$261)+'СЕТ СН'!$F$15</f>
        <v>0</v>
      </c>
      <c r="O273" s="36">
        <f>SUMIFS(СВЦЭМ!$G$34:$G$777,СВЦЭМ!$A$34:$A$777,$A273,СВЦЭМ!$B$34:$B$777,O$261)+'СЕТ СН'!$F$15</f>
        <v>0</v>
      </c>
      <c r="P273" s="36">
        <f>SUMIFS(СВЦЭМ!$G$34:$G$777,СВЦЭМ!$A$34:$A$777,$A273,СВЦЭМ!$B$34:$B$777,P$261)+'СЕТ СН'!$F$15</f>
        <v>0</v>
      </c>
      <c r="Q273" s="36">
        <f>SUMIFS(СВЦЭМ!$G$34:$G$777,СВЦЭМ!$A$34:$A$777,$A273,СВЦЭМ!$B$34:$B$777,Q$261)+'СЕТ СН'!$F$15</f>
        <v>0</v>
      </c>
      <c r="R273" s="36">
        <f>SUMIFS(СВЦЭМ!$G$34:$G$777,СВЦЭМ!$A$34:$A$777,$A273,СВЦЭМ!$B$34:$B$777,R$261)+'СЕТ СН'!$F$15</f>
        <v>0</v>
      </c>
      <c r="S273" s="36">
        <f>SUMIFS(СВЦЭМ!$G$34:$G$777,СВЦЭМ!$A$34:$A$777,$A273,СВЦЭМ!$B$34:$B$777,S$261)+'СЕТ СН'!$F$15</f>
        <v>0</v>
      </c>
      <c r="T273" s="36">
        <f>SUMIFS(СВЦЭМ!$G$34:$G$777,СВЦЭМ!$A$34:$A$777,$A273,СВЦЭМ!$B$34:$B$777,T$261)+'СЕТ СН'!$F$15</f>
        <v>0</v>
      </c>
      <c r="U273" s="36">
        <f>SUMIFS(СВЦЭМ!$G$34:$G$777,СВЦЭМ!$A$34:$A$777,$A273,СВЦЭМ!$B$34:$B$777,U$261)+'СЕТ СН'!$F$15</f>
        <v>0</v>
      </c>
      <c r="V273" s="36">
        <f>SUMIFS(СВЦЭМ!$G$34:$G$777,СВЦЭМ!$A$34:$A$777,$A273,СВЦЭМ!$B$34:$B$777,V$261)+'СЕТ СН'!$F$15</f>
        <v>0</v>
      </c>
      <c r="W273" s="36">
        <f>SUMIFS(СВЦЭМ!$G$34:$G$777,СВЦЭМ!$A$34:$A$777,$A273,СВЦЭМ!$B$34:$B$777,W$261)+'СЕТ СН'!$F$15</f>
        <v>0</v>
      </c>
      <c r="X273" s="36">
        <f>SUMIFS(СВЦЭМ!$G$34:$G$777,СВЦЭМ!$A$34:$A$777,$A273,СВЦЭМ!$B$34:$B$777,X$261)+'СЕТ СН'!$F$15</f>
        <v>0</v>
      </c>
      <c r="Y273" s="36">
        <f>SUMIFS(СВЦЭМ!$G$34:$G$777,СВЦЭМ!$A$34:$A$777,$A273,СВЦЭМ!$B$34:$B$777,Y$261)+'СЕТ СН'!$F$15</f>
        <v>0</v>
      </c>
    </row>
    <row r="274" spans="1:25" ht="15.75" hidden="1" x14ac:dyDescent="0.2">
      <c r="A274" s="35">
        <f t="shared" si="7"/>
        <v>44056</v>
      </c>
      <c r="B274" s="36">
        <f>SUMIFS(СВЦЭМ!$G$34:$G$777,СВЦЭМ!$A$34:$A$777,$A274,СВЦЭМ!$B$34:$B$777,B$261)+'СЕТ СН'!$F$15</f>
        <v>0</v>
      </c>
      <c r="C274" s="36">
        <f>SUMIFS(СВЦЭМ!$G$34:$G$777,СВЦЭМ!$A$34:$A$777,$A274,СВЦЭМ!$B$34:$B$777,C$261)+'СЕТ СН'!$F$15</f>
        <v>0</v>
      </c>
      <c r="D274" s="36">
        <f>SUMIFS(СВЦЭМ!$G$34:$G$777,СВЦЭМ!$A$34:$A$777,$A274,СВЦЭМ!$B$34:$B$777,D$261)+'СЕТ СН'!$F$15</f>
        <v>0</v>
      </c>
      <c r="E274" s="36">
        <f>SUMIFS(СВЦЭМ!$G$34:$G$777,СВЦЭМ!$A$34:$A$777,$A274,СВЦЭМ!$B$34:$B$777,E$261)+'СЕТ СН'!$F$15</f>
        <v>0</v>
      </c>
      <c r="F274" s="36">
        <f>SUMIFS(СВЦЭМ!$G$34:$G$777,СВЦЭМ!$A$34:$A$777,$A274,СВЦЭМ!$B$34:$B$777,F$261)+'СЕТ СН'!$F$15</f>
        <v>0</v>
      </c>
      <c r="G274" s="36">
        <f>SUMIFS(СВЦЭМ!$G$34:$G$777,СВЦЭМ!$A$34:$A$777,$A274,СВЦЭМ!$B$34:$B$777,G$261)+'СЕТ СН'!$F$15</f>
        <v>0</v>
      </c>
      <c r="H274" s="36">
        <f>SUMIFS(СВЦЭМ!$G$34:$G$777,СВЦЭМ!$A$34:$A$777,$A274,СВЦЭМ!$B$34:$B$777,H$261)+'СЕТ СН'!$F$15</f>
        <v>0</v>
      </c>
      <c r="I274" s="36">
        <f>SUMIFS(СВЦЭМ!$G$34:$G$777,СВЦЭМ!$A$34:$A$777,$A274,СВЦЭМ!$B$34:$B$777,I$261)+'СЕТ СН'!$F$15</f>
        <v>0</v>
      </c>
      <c r="J274" s="36">
        <f>SUMIFS(СВЦЭМ!$G$34:$G$777,СВЦЭМ!$A$34:$A$777,$A274,СВЦЭМ!$B$34:$B$777,J$261)+'СЕТ СН'!$F$15</f>
        <v>0</v>
      </c>
      <c r="K274" s="36">
        <f>SUMIFS(СВЦЭМ!$G$34:$G$777,СВЦЭМ!$A$34:$A$777,$A274,СВЦЭМ!$B$34:$B$777,K$261)+'СЕТ СН'!$F$15</f>
        <v>0</v>
      </c>
      <c r="L274" s="36">
        <f>SUMIFS(СВЦЭМ!$G$34:$G$777,СВЦЭМ!$A$34:$A$777,$A274,СВЦЭМ!$B$34:$B$777,L$261)+'СЕТ СН'!$F$15</f>
        <v>0</v>
      </c>
      <c r="M274" s="36">
        <f>SUMIFS(СВЦЭМ!$G$34:$G$777,СВЦЭМ!$A$34:$A$777,$A274,СВЦЭМ!$B$34:$B$777,M$261)+'СЕТ СН'!$F$15</f>
        <v>0</v>
      </c>
      <c r="N274" s="36">
        <f>SUMIFS(СВЦЭМ!$G$34:$G$777,СВЦЭМ!$A$34:$A$777,$A274,СВЦЭМ!$B$34:$B$777,N$261)+'СЕТ СН'!$F$15</f>
        <v>0</v>
      </c>
      <c r="O274" s="36">
        <f>SUMIFS(СВЦЭМ!$G$34:$G$777,СВЦЭМ!$A$34:$A$777,$A274,СВЦЭМ!$B$34:$B$777,O$261)+'СЕТ СН'!$F$15</f>
        <v>0</v>
      </c>
      <c r="P274" s="36">
        <f>SUMIFS(СВЦЭМ!$G$34:$G$777,СВЦЭМ!$A$34:$A$777,$A274,СВЦЭМ!$B$34:$B$777,P$261)+'СЕТ СН'!$F$15</f>
        <v>0</v>
      </c>
      <c r="Q274" s="36">
        <f>SUMIFS(СВЦЭМ!$G$34:$G$777,СВЦЭМ!$A$34:$A$777,$A274,СВЦЭМ!$B$34:$B$777,Q$261)+'СЕТ СН'!$F$15</f>
        <v>0</v>
      </c>
      <c r="R274" s="36">
        <f>SUMIFS(СВЦЭМ!$G$34:$G$777,СВЦЭМ!$A$34:$A$777,$A274,СВЦЭМ!$B$34:$B$777,R$261)+'СЕТ СН'!$F$15</f>
        <v>0</v>
      </c>
      <c r="S274" s="36">
        <f>SUMIFS(СВЦЭМ!$G$34:$G$777,СВЦЭМ!$A$34:$A$777,$A274,СВЦЭМ!$B$34:$B$777,S$261)+'СЕТ СН'!$F$15</f>
        <v>0</v>
      </c>
      <c r="T274" s="36">
        <f>SUMIFS(СВЦЭМ!$G$34:$G$777,СВЦЭМ!$A$34:$A$777,$A274,СВЦЭМ!$B$34:$B$777,T$261)+'СЕТ СН'!$F$15</f>
        <v>0</v>
      </c>
      <c r="U274" s="36">
        <f>SUMIFS(СВЦЭМ!$G$34:$G$777,СВЦЭМ!$A$34:$A$777,$A274,СВЦЭМ!$B$34:$B$777,U$261)+'СЕТ СН'!$F$15</f>
        <v>0</v>
      </c>
      <c r="V274" s="36">
        <f>SUMIFS(СВЦЭМ!$G$34:$G$777,СВЦЭМ!$A$34:$A$777,$A274,СВЦЭМ!$B$34:$B$777,V$261)+'СЕТ СН'!$F$15</f>
        <v>0</v>
      </c>
      <c r="W274" s="36">
        <f>SUMIFS(СВЦЭМ!$G$34:$G$777,СВЦЭМ!$A$34:$A$777,$A274,СВЦЭМ!$B$34:$B$777,W$261)+'СЕТ СН'!$F$15</f>
        <v>0</v>
      </c>
      <c r="X274" s="36">
        <f>SUMIFS(СВЦЭМ!$G$34:$G$777,СВЦЭМ!$A$34:$A$777,$A274,СВЦЭМ!$B$34:$B$777,X$261)+'СЕТ СН'!$F$15</f>
        <v>0</v>
      </c>
      <c r="Y274" s="36">
        <f>SUMIFS(СВЦЭМ!$G$34:$G$777,СВЦЭМ!$A$34:$A$777,$A274,СВЦЭМ!$B$34:$B$777,Y$261)+'СЕТ СН'!$F$15</f>
        <v>0</v>
      </c>
    </row>
    <row r="275" spans="1:25" ht="15.75" hidden="1" x14ac:dyDescent="0.2">
      <c r="A275" s="35">
        <f t="shared" si="7"/>
        <v>44057</v>
      </c>
      <c r="B275" s="36">
        <f>SUMIFS(СВЦЭМ!$G$34:$G$777,СВЦЭМ!$A$34:$A$777,$A275,СВЦЭМ!$B$34:$B$777,B$261)+'СЕТ СН'!$F$15</f>
        <v>0</v>
      </c>
      <c r="C275" s="36">
        <f>SUMIFS(СВЦЭМ!$G$34:$G$777,СВЦЭМ!$A$34:$A$777,$A275,СВЦЭМ!$B$34:$B$777,C$261)+'СЕТ СН'!$F$15</f>
        <v>0</v>
      </c>
      <c r="D275" s="36">
        <f>SUMIFS(СВЦЭМ!$G$34:$G$777,СВЦЭМ!$A$34:$A$777,$A275,СВЦЭМ!$B$34:$B$777,D$261)+'СЕТ СН'!$F$15</f>
        <v>0</v>
      </c>
      <c r="E275" s="36">
        <f>SUMIFS(СВЦЭМ!$G$34:$G$777,СВЦЭМ!$A$34:$A$777,$A275,СВЦЭМ!$B$34:$B$777,E$261)+'СЕТ СН'!$F$15</f>
        <v>0</v>
      </c>
      <c r="F275" s="36">
        <f>SUMIFS(СВЦЭМ!$G$34:$G$777,СВЦЭМ!$A$34:$A$777,$A275,СВЦЭМ!$B$34:$B$777,F$261)+'СЕТ СН'!$F$15</f>
        <v>0</v>
      </c>
      <c r="G275" s="36">
        <f>SUMIFS(СВЦЭМ!$G$34:$G$777,СВЦЭМ!$A$34:$A$777,$A275,СВЦЭМ!$B$34:$B$777,G$261)+'СЕТ СН'!$F$15</f>
        <v>0</v>
      </c>
      <c r="H275" s="36">
        <f>SUMIFS(СВЦЭМ!$G$34:$G$777,СВЦЭМ!$A$34:$A$777,$A275,СВЦЭМ!$B$34:$B$777,H$261)+'СЕТ СН'!$F$15</f>
        <v>0</v>
      </c>
      <c r="I275" s="36">
        <f>SUMIFS(СВЦЭМ!$G$34:$G$777,СВЦЭМ!$A$34:$A$777,$A275,СВЦЭМ!$B$34:$B$777,I$261)+'СЕТ СН'!$F$15</f>
        <v>0</v>
      </c>
      <c r="J275" s="36">
        <f>SUMIFS(СВЦЭМ!$G$34:$G$777,СВЦЭМ!$A$34:$A$777,$A275,СВЦЭМ!$B$34:$B$777,J$261)+'СЕТ СН'!$F$15</f>
        <v>0</v>
      </c>
      <c r="K275" s="36">
        <f>SUMIFS(СВЦЭМ!$G$34:$G$777,СВЦЭМ!$A$34:$A$777,$A275,СВЦЭМ!$B$34:$B$777,K$261)+'СЕТ СН'!$F$15</f>
        <v>0</v>
      </c>
      <c r="L275" s="36">
        <f>SUMIFS(СВЦЭМ!$G$34:$G$777,СВЦЭМ!$A$34:$A$777,$A275,СВЦЭМ!$B$34:$B$777,L$261)+'СЕТ СН'!$F$15</f>
        <v>0</v>
      </c>
      <c r="M275" s="36">
        <f>SUMIFS(СВЦЭМ!$G$34:$G$777,СВЦЭМ!$A$34:$A$777,$A275,СВЦЭМ!$B$34:$B$777,M$261)+'СЕТ СН'!$F$15</f>
        <v>0</v>
      </c>
      <c r="N275" s="36">
        <f>SUMIFS(СВЦЭМ!$G$34:$G$777,СВЦЭМ!$A$34:$A$777,$A275,СВЦЭМ!$B$34:$B$777,N$261)+'СЕТ СН'!$F$15</f>
        <v>0</v>
      </c>
      <c r="O275" s="36">
        <f>SUMIFS(СВЦЭМ!$G$34:$G$777,СВЦЭМ!$A$34:$A$777,$A275,СВЦЭМ!$B$34:$B$777,O$261)+'СЕТ СН'!$F$15</f>
        <v>0</v>
      </c>
      <c r="P275" s="36">
        <f>SUMIFS(СВЦЭМ!$G$34:$G$777,СВЦЭМ!$A$34:$A$777,$A275,СВЦЭМ!$B$34:$B$777,P$261)+'СЕТ СН'!$F$15</f>
        <v>0</v>
      </c>
      <c r="Q275" s="36">
        <f>SUMIFS(СВЦЭМ!$G$34:$G$777,СВЦЭМ!$A$34:$A$777,$A275,СВЦЭМ!$B$34:$B$777,Q$261)+'СЕТ СН'!$F$15</f>
        <v>0</v>
      </c>
      <c r="R275" s="36">
        <f>SUMIFS(СВЦЭМ!$G$34:$G$777,СВЦЭМ!$A$34:$A$777,$A275,СВЦЭМ!$B$34:$B$777,R$261)+'СЕТ СН'!$F$15</f>
        <v>0</v>
      </c>
      <c r="S275" s="36">
        <f>SUMIFS(СВЦЭМ!$G$34:$G$777,СВЦЭМ!$A$34:$A$777,$A275,СВЦЭМ!$B$34:$B$777,S$261)+'СЕТ СН'!$F$15</f>
        <v>0</v>
      </c>
      <c r="T275" s="36">
        <f>SUMIFS(СВЦЭМ!$G$34:$G$777,СВЦЭМ!$A$34:$A$777,$A275,СВЦЭМ!$B$34:$B$777,T$261)+'СЕТ СН'!$F$15</f>
        <v>0</v>
      </c>
      <c r="U275" s="36">
        <f>SUMIFS(СВЦЭМ!$G$34:$G$777,СВЦЭМ!$A$34:$A$777,$A275,СВЦЭМ!$B$34:$B$777,U$261)+'СЕТ СН'!$F$15</f>
        <v>0</v>
      </c>
      <c r="V275" s="36">
        <f>SUMIFS(СВЦЭМ!$G$34:$G$777,СВЦЭМ!$A$34:$A$777,$A275,СВЦЭМ!$B$34:$B$777,V$261)+'СЕТ СН'!$F$15</f>
        <v>0</v>
      </c>
      <c r="W275" s="36">
        <f>SUMIFS(СВЦЭМ!$G$34:$G$777,СВЦЭМ!$A$34:$A$777,$A275,СВЦЭМ!$B$34:$B$777,W$261)+'СЕТ СН'!$F$15</f>
        <v>0</v>
      </c>
      <c r="X275" s="36">
        <f>SUMIFS(СВЦЭМ!$G$34:$G$777,СВЦЭМ!$A$34:$A$777,$A275,СВЦЭМ!$B$34:$B$777,X$261)+'СЕТ СН'!$F$15</f>
        <v>0</v>
      </c>
      <c r="Y275" s="36">
        <f>SUMIFS(СВЦЭМ!$G$34:$G$777,СВЦЭМ!$A$34:$A$777,$A275,СВЦЭМ!$B$34:$B$777,Y$261)+'СЕТ СН'!$F$15</f>
        <v>0</v>
      </c>
    </row>
    <row r="276" spans="1:25" ht="15.75" hidden="1" x14ac:dyDescent="0.2">
      <c r="A276" s="35">
        <f t="shared" si="7"/>
        <v>44058</v>
      </c>
      <c r="B276" s="36">
        <f>SUMIFS(СВЦЭМ!$G$34:$G$777,СВЦЭМ!$A$34:$A$777,$A276,СВЦЭМ!$B$34:$B$777,B$261)+'СЕТ СН'!$F$15</f>
        <v>0</v>
      </c>
      <c r="C276" s="36">
        <f>SUMIFS(СВЦЭМ!$G$34:$G$777,СВЦЭМ!$A$34:$A$777,$A276,СВЦЭМ!$B$34:$B$777,C$261)+'СЕТ СН'!$F$15</f>
        <v>0</v>
      </c>
      <c r="D276" s="36">
        <f>SUMIFS(СВЦЭМ!$G$34:$G$777,СВЦЭМ!$A$34:$A$777,$A276,СВЦЭМ!$B$34:$B$777,D$261)+'СЕТ СН'!$F$15</f>
        <v>0</v>
      </c>
      <c r="E276" s="36">
        <f>SUMIFS(СВЦЭМ!$G$34:$G$777,СВЦЭМ!$A$34:$A$777,$A276,СВЦЭМ!$B$34:$B$777,E$261)+'СЕТ СН'!$F$15</f>
        <v>0</v>
      </c>
      <c r="F276" s="36">
        <f>SUMIFS(СВЦЭМ!$G$34:$G$777,СВЦЭМ!$A$34:$A$777,$A276,СВЦЭМ!$B$34:$B$777,F$261)+'СЕТ СН'!$F$15</f>
        <v>0</v>
      </c>
      <c r="G276" s="36">
        <f>SUMIFS(СВЦЭМ!$G$34:$G$777,СВЦЭМ!$A$34:$A$777,$A276,СВЦЭМ!$B$34:$B$777,G$261)+'СЕТ СН'!$F$15</f>
        <v>0</v>
      </c>
      <c r="H276" s="36">
        <f>SUMIFS(СВЦЭМ!$G$34:$G$777,СВЦЭМ!$A$34:$A$777,$A276,СВЦЭМ!$B$34:$B$777,H$261)+'СЕТ СН'!$F$15</f>
        <v>0</v>
      </c>
      <c r="I276" s="36">
        <f>SUMIFS(СВЦЭМ!$G$34:$G$777,СВЦЭМ!$A$34:$A$777,$A276,СВЦЭМ!$B$34:$B$777,I$261)+'СЕТ СН'!$F$15</f>
        <v>0</v>
      </c>
      <c r="J276" s="36">
        <f>SUMIFS(СВЦЭМ!$G$34:$G$777,СВЦЭМ!$A$34:$A$777,$A276,СВЦЭМ!$B$34:$B$777,J$261)+'СЕТ СН'!$F$15</f>
        <v>0</v>
      </c>
      <c r="K276" s="36">
        <f>SUMIFS(СВЦЭМ!$G$34:$G$777,СВЦЭМ!$A$34:$A$777,$A276,СВЦЭМ!$B$34:$B$777,K$261)+'СЕТ СН'!$F$15</f>
        <v>0</v>
      </c>
      <c r="L276" s="36">
        <f>SUMIFS(СВЦЭМ!$G$34:$G$777,СВЦЭМ!$A$34:$A$777,$A276,СВЦЭМ!$B$34:$B$777,L$261)+'СЕТ СН'!$F$15</f>
        <v>0</v>
      </c>
      <c r="M276" s="36">
        <f>SUMIFS(СВЦЭМ!$G$34:$G$777,СВЦЭМ!$A$34:$A$777,$A276,СВЦЭМ!$B$34:$B$777,M$261)+'СЕТ СН'!$F$15</f>
        <v>0</v>
      </c>
      <c r="N276" s="36">
        <f>SUMIFS(СВЦЭМ!$G$34:$G$777,СВЦЭМ!$A$34:$A$777,$A276,СВЦЭМ!$B$34:$B$777,N$261)+'СЕТ СН'!$F$15</f>
        <v>0</v>
      </c>
      <c r="O276" s="36">
        <f>SUMIFS(СВЦЭМ!$G$34:$G$777,СВЦЭМ!$A$34:$A$777,$A276,СВЦЭМ!$B$34:$B$777,O$261)+'СЕТ СН'!$F$15</f>
        <v>0</v>
      </c>
      <c r="P276" s="36">
        <f>SUMIFS(СВЦЭМ!$G$34:$G$777,СВЦЭМ!$A$34:$A$777,$A276,СВЦЭМ!$B$34:$B$777,P$261)+'СЕТ СН'!$F$15</f>
        <v>0</v>
      </c>
      <c r="Q276" s="36">
        <f>SUMIFS(СВЦЭМ!$G$34:$G$777,СВЦЭМ!$A$34:$A$777,$A276,СВЦЭМ!$B$34:$B$777,Q$261)+'СЕТ СН'!$F$15</f>
        <v>0</v>
      </c>
      <c r="R276" s="36">
        <f>SUMIFS(СВЦЭМ!$G$34:$G$777,СВЦЭМ!$A$34:$A$777,$A276,СВЦЭМ!$B$34:$B$777,R$261)+'СЕТ СН'!$F$15</f>
        <v>0</v>
      </c>
      <c r="S276" s="36">
        <f>SUMIFS(СВЦЭМ!$G$34:$G$777,СВЦЭМ!$A$34:$A$777,$A276,СВЦЭМ!$B$34:$B$777,S$261)+'СЕТ СН'!$F$15</f>
        <v>0</v>
      </c>
      <c r="T276" s="36">
        <f>SUMIFS(СВЦЭМ!$G$34:$G$777,СВЦЭМ!$A$34:$A$777,$A276,СВЦЭМ!$B$34:$B$777,T$261)+'СЕТ СН'!$F$15</f>
        <v>0</v>
      </c>
      <c r="U276" s="36">
        <f>SUMIFS(СВЦЭМ!$G$34:$G$777,СВЦЭМ!$A$34:$A$777,$A276,СВЦЭМ!$B$34:$B$777,U$261)+'СЕТ СН'!$F$15</f>
        <v>0</v>
      </c>
      <c r="V276" s="36">
        <f>SUMIFS(СВЦЭМ!$G$34:$G$777,СВЦЭМ!$A$34:$A$777,$A276,СВЦЭМ!$B$34:$B$777,V$261)+'СЕТ СН'!$F$15</f>
        <v>0</v>
      </c>
      <c r="W276" s="36">
        <f>SUMIFS(СВЦЭМ!$G$34:$G$777,СВЦЭМ!$A$34:$A$777,$A276,СВЦЭМ!$B$34:$B$777,W$261)+'СЕТ СН'!$F$15</f>
        <v>0</v>
      </c>
      <c r="X276" s="36">
        <f>SUMIFS(СВЦЭМ!$G$34:$G$777,СВЦЭМ!$A$34:$A$777,$A276,СВЦЭМ!$B$34:$B$777,X$261)+'СЕТ СН'!$F$15</f>
        <v>0</v>
      </c>
      <c r="Y276" s="36">
        <f>SUMIFS(СВЦЭМ!$G$34:$G$777,СВЦЭМ!$A$34:$A$777,$A276,СВЦЭМ!$B$34:$B$777,Y$261)+'СЕТ СН'!$F$15</f>
        <v>0</v>
      </c>
    </row>
    <row r="277" spans="1:25" ht="15.75" hidden="1" x14ac:dyDescent="0.2">
      <c r="A277" s="35">
        <f t="shared" si="7"/>
        <v>44059</v>
      </c>
      <c r="B277" s="36">
        <f>SUMIFS(СВЦЭМ!$G$34:$G$777,СВЦЭМ!$A$34:$A$777,$A277,СВЦЭМ!$B$34:$B$777,B$261)+'СЕТ СН'!$F$15</f>
        <v>0</v>
      </c>
      <c r="C277" s="36">
        <f>SUMIFS(СВЦЭМ!$G$34:$G$777,СВЦЭМ!$A$34:$A$777,$A277,СВЦЭМ!$B$34:$B$777,C$261)+'СЕТ СН'!$F$15</f>
        <v>0</v>
      </c>
      <c r="D277" s="36">
        <f>SUMIFS(СВЦЭМ!$G$34:$G$777,СВЦЭМ!$A$34:$A$777,$A277,СВЦЭМ!$B$34:$B$777,D$261)+'СЕТ СН'!$F$15</f>
        <v>0</v>
      </c>
      <c r="E277" s="36">
        <f>SUMIFS(СВЦЭМ!$G$34:$G$777,СВЦЭМ!$A$34:$A$777,$A277,СВЦЭМ!$B$34:$B$777,E$261)+'СЕТ СН'!$F$15</f>
        <v>0</v>
      </c>
      <c r="F277" s="36">
        <f>SUMIFS(СВЦЭМ!$G$34:$G$777,СВЦЭМ!$A$34:$A$777,$A277,СВЦЭМ!$B$34:$B$777,F$261)+'СЕТ СН'!$F$15</f>
        <v>0</v>
      </c>
      <c r="G277" s="36">
        <f>SUMIFS(СВЦЭМ!$G$34:$G$777,СВЦЭМ!$A$34:$A$777,$A277,СВЦЭМ!$B$34:$B$777,G$261)+'СЕТ СН'!$F$15</f>
        <v>0</v>
      </c>
      <c r="H277" s="36">
        <f>SUMIFS(СВЦЭМ!$G$34:$G$777,СВЦЭМ!$A$34:$A$777,$A277,СВЦЭМ!$B$34:$B$777,H$261)+'СЕТ СН'!$F$15</f>
        <v>0</v>
      </c>
      <c r="I277" s="36">
        <f>SUMIFS(СВЦЭМ!$G$34:$G$777,СВЦЭМ!$A$34:$A$777,$A277,СВЦЭМ!$B$34:$B$777,I$261)+'СЕТ СН'!$F$15</f>
        <v>0</v>
      </c>
      <c r="J277" s="36">
        <f>SUMIFS(СВЦЭМ!$G$34:$G$777,СВЦЭМ!$A$34:$A$777,$A277,СВЦЭМ!$B$34:$B$777,J$261)+'СЕТ СН'!$F$15</f>
        <v>0</v>
      </c>
      <c r="K277" s="36">
        <f>SUMIFS(СВЦЭМ!$G$34:$G$777,СВЦЭМ!$A$34:$A$777,$A277,СВЦЭМ!$B$34:$B$777,K$261)+'СЕТ СН'!$F$15</f>
        <v>0</v>
      </c>
      <c r="L277" s="36">
        <f>SUMIFS(СВЦЭМ!$G$34:$G$777,СВЦЭМ!$A$34:$A$777,$A277,СВЦЭМ!$B$34:$B$777,L$261)+'СЕТ СН'!$F$15</f>
        <v>0</v>
      </c>
      <c r="M277" s="36">
        <f>SUMIFS(СВЦЭМ!$G$34:$G$777,СВЦЭМ!$A$34:$A$777,$A277,СВЦЭМ!$B$34:$B$777,M$261)+'СЕТ СН'!$F$15</f>
        <v>0</v>
      </c>
      <c r="N277" s="36">
        <f>SUMIFS(СВЦЭМ!$G$34:$G$777,СВЦЭМ!$A$34:$A$777,$A277,СВЦЭМ!$B$34:$B$777,N$261)+'СЕТ СН'!$F$15</f>
        <v>0</v>
      </c>
      <c r="O277" s="36">
        <f>SUMIFS(СВЦЭМ!$G$34:$G$777,СВЦЭМ!$A$34:$A$777,$A277,СВЦЭМ!$B$34:$B$777,O$261)+'СЕТ СН'!$F$15</f>
        <v>0</v>
      </c>
      <c r="P277" s="36">
        <f>SUMIFS(СВЦЭМ!$G$34:$G$777,СВЦЭМ!$A$34:$A$777,$A277,СВЦЭМ!$B$34:$B$777,P$261)+'СЕТ СН'!$F$15</f>
        <v>0</v>
      </c>
      <c r="Q277" s="36">
        <f>SUMIFS(СВЦЭМ!$G$34:$G$777,СВЦЭМ!$A$34:$A$777,$A277,СВЦЭМ!$B$34:$B$777,Q$261)+'СЕТ СН'!$F$15</f>
        <v>0</v>
      </c>
      <c r="R277" s="36">
        <f>SUMIFS(СВЦЭМ!$G$34:$G$777,СВЦЭМ!$A$34:$A$777,$A277,СВЦЭМ!$B$34:$B$777,R$261)+'СЕТ СН'!$F$15</f>
        <v>0</v>
      </c>
      <c r="S277" s="36">
        <f>SUMIFS(СВЦЭМ!$G$34:$G$777,СВЦЭМ!$A$34:$A$777,$A277,СВЦЭМ!$B$34:$B$777,S$261)+'СЕТ СН'!$F$15</f>
        <v>0</v>
      </c>
      <c r="T277" s="36">
        <f>SUMIFS(СВЦЭМ!$G$34:$G$777,СВЦЭМ!$A$34:$A$777,$A277,СВЦЭМ!$B$34:$B$777,T$261)+'СЕТ СН'!$F$15</f>
        <v>0</v>
      </c>
      <c r="U277" s="36">
        <f>SUMIFS(СВЦЭМ!$G$34:$G$777,СВЦЭМ!$A$34:$A$777,$A277,СВЦЭМ!$B$34:$B$777,U$261)+'СЕТ СН'!$F$15</f>
        <v>0</v>
      </c>
      <c r="V277" s="36">
        <f>SUMIFS(СВЦЭМ!$G$34:$G$777,СВЦЭМ!$A$34:$A$777,$A277,СВЦЭМ!$B$34:$B$777,V$261)+'СЕТ СН'!$F$15</f>
        <v>0</v>
      </c>
      <c r="W277" s="36">
        <f>SUMIFS(СВЦЭМ!$G$34:$G$777,СВЦЭМ!$A$34:$A$777,$A277,СВЦЭМ!$B$34:$B$777,W$261)+'СЕТ СН'!$F$15</f>
        <v>0</v>
      </c>
      <c r="X277" s="36">
        <f>SUMIFS(СВЦЭМ!$G$34:$G$777,СВЦЭМ!$A$34:$A$777,$A277,СВЦЭМ!$B$34:$B$777,X$261)+'СЕТ СН'!$F$15</f>
        <v>0</v>
      </c>
      <c r="Y277" s="36">
        <f>SUMIFS(СВЦЭМ!$G$34:$G$777,СВЦЭМ!$A$34:$A$777,$A277,СВЦЭМ!$B$34:$B$777,Y$261)+'СЕТ СН'!$F$15</f>
        <v>0</v>
      </c>
    </row>
    <row r="278" spans="1:25" ht="15.75" hidden="1" x14ac:dyDescent="0.2">
      <c r="A278" s="35">
        <f t="shared" si="7"/>
        <v>44060</v>
      </c>
      <c r="B278" s="36">
        <f>SUMIFS(СВЦЭМ!$G$34:$G$777,СВЦЭМ!$A$34:$A$777,$A278,СВЦЭМ!$B$34:$B$777,B$261)+'СЕТ СН'!$F$15</f>
        <v>0</v>
      </c>
      <c r="C278" s="36">
        <f>SUMIFS(СВЦЭМ!$G$34:$G$777,СВЦЭМ!$A$34:$A$777,$A278,СВЦЭМ!$B$34:$B$777,C$261)+'СЕТ СН'!$F$15</f>
        <v>0</v>
      </c>
      <c r="D278" s="36">
        <f>SUMIFS(СВЦЭМ!$G$34:$G$777,СВЦЭМ!$A$34:$A$777,$A278,СВЦЭМ!$B$34:$B$777,D$261)+'СЕТ СН'!$F$15</f>
        <v>0</v>
      </c>
      <c r="E278" s="36">
        <f>SUMIFS(СВЦЭМ!$G$34:$G$777,СВЦЭМ!$A$34:$A$777,$A278,СВЦЭМ!$B$34:$B$777,E$261)+'СЕТ СН'!$F$15</f>
        <v>0</v>
      </c>
      <c r="F278" s="36">
        <f>SUMIFS(СВЦЭМ!$G$34:$G$777,СВЦЭМ!$A$34:$A$777,$A278,СВЦЭМ!$B$34:$B$777,F$261)+'СЕТ СН'!$F$15</f>
        <v>0</v>
      </c>
      <c r="G278" s="36">
        <f>SUMIFS(СВЦЭМ!$G$34:$G$777,СВЦЭМ!$A$34:$A$777,$A278,СВЦЭМ!$B$34:$B$777,G$261)+'СЕТ СН'!$F$15</f>
        <v>0</v>
      </c>
      <c r="H278" s="36">
        <f>SUMIFS(СВЦЭМ!$G$34:$G$777,СВЦЭМ!$A$34:$A$777,$A278,СВЦЭМ!$B$34:$B$777,H$261)+'СЕТ СН'!$F$15</f>
        <v>0</v>
      </c>
      <c r="I278" s="36">
        <f>SUMIFS(СВЦЭМ!$G$34:$G$777,СВЦЭМ!$A$34:$A$777,$A278,СВЦЭМ!$B$34:$B$777,I$261)+'СЕТ СН'!$F$15</f>
        <v>0</v>
      </c>
      <c r="J278" s="36">
        <f>SUMIFS(СВЦЭМ!$G$34:$G$777,СВЦЭМ!$A$34:$A$777,$A278,СВЦЭМ!$B$34:$B$777,J$261)+'СЕТ СН'!$F$15</f>
        <v>0</v>
      </c>
      <c r="K278" s="36">
        <f>SUMIFS(СВЦЭМ!$G$34:$G$777,СВЦЭМ!$A$34:$A$777,$A278,СВЦЭМ!$B$34:$B$777,K$261)+'СЕТ СН'!$F$15</f>
        <v>0</v>
      </c>
      <c r="L278" s="36">
        <f>SUMIFS(СВЦЭМ!$G$34:$G$777,СВЦЭМ!$A$34:$A$777,$A278,СВЦЭМ!$B$34:$B$777,L$261)+'СЕТ СН'!$F$15</f>
        <v>0</v>
      </c>
      <c r="M278" s="36">
        <f>SUMIFS(СВЦЭМ!$G$34:$G$777,СВЦЭМ!$A$34:$A$777,$A278,СВЦЭМ!$B$34:$B$777,M$261)+'СЕТ СН'!$F$15</f>
        <v>0</v>
      </c>
      <c r="N278" s="36">
        <f>SUMIFS(СВЦЭМ!$G$34:$G$777,СВЦЭМ!$A$34:$A$777,$A278,СВЦЭМ!$B$34:$B$777,N$261)+'СЕТ СН'!$F$15</f>
        <v>0</v>
      </c>
      <c r="O278" s="36">
        <f>SUMIFS(СВЦЭМ!$G$34:$G$777,СВЦЭМ!$A$34:$A$777,$A278,СВЦЭМ!$B$34:$B$777,O$261)+'СЕТ СН'!$F$15</f>
        <v>0</v>
      </c>
      <c r="P278" s="36">
        <f>SUMIFS(СВЦЭМ!$G$34:$G$777,СВЦЭМ!$A$34:$A$777,$A278,СВЦЭМ!$B$34:$B$777,P$261)+'СЕТ СН'!$F$15</f>
        <v>0</v>
      </c>
      <c r="Q278" s="36">
        <f>SUMIFS(СВЦЭМ!$G$34:$G$777,СВЦЭМ!$A$34:$A$777,$A278,СВЦЭМ!$B$34:$B$777,Q$261)+'СЕТ СН'!$F$15</f>
        <v>0</v>
      </c>
      <c r="R278" s="36">
        <f>SUMIFS(СВЦЭМ!$G$34:$G$777,СВЦЭМ!$A$34:$A$777,$A278,СВЦЭМ!$B$34:$B$777,R$261)+'СЕТ СН'!$F$15</f>
        <v>0</v>
      </c>
      <c r="S278" s="36">
        <f>SUMIFS(СВЦЭМ!$G$34:$G$777,СВЦЭМ!$A$34:$A$777,$A278,СВЦЭМ!$B$34:$B$777,S$261)+'СЕТ СН'!$F$15</f>
        <v>0</v>
      </c>
      <c r="T278" s="36">
        <f>SUMIFS(СВЦЭМ!$G$34:$G$777,СВЦЭМ!$A$34:$A$777,$A278,СВЦЭМ!$B$34:$B$777,T$261)+'СЕТ СН'!$F$15</f>
        <v>0</v>
      </c>
      <c r="U278" s="36">
        <f>SUMIFS(СВЦЭМ!$G$34:$G$777,СВЦЭМ!$A$34:$A$777,$A278,СВЦЭМ!$B$34:$B$777,U$261)+'СЕТ СН'!$F$15</f>
        <v>0</v>
      </c>
      <c r="V278" s="36">
        <f>SUMIFS(СВЦЭМ!$G$34:$G$777,СВЦЭМ!$A$34:$A$777,$A278,СВЦЭМ!$B$34:$B$777,V$261)+'СЕТ СН'!$F$15</f>
        <v>0</v>
      </c>
      <c r="W278" s="36">
        <f>SUMIFS(СВЦЭМ!$G$34:$G$777,СВЦЭМ!$A$34:$A$777,$A278,СВЦЭМ!$B$34:$B$777,W$261)+'СЕТ СН'!$F$15</f>
        <v>0</v>
      </c>
      <c r="X278" s="36">
        <f>SUMIFS(СВЦЭМ!$G$34:$G$777,СВЦЭМ!$A$34:$A$777,$A278,СВЦЭМ!$B$34:$B$777,X$261)+'СЕТ СН'!$F$15</f>
        <v>0</v>
      </c>
      <c r="Y278" s="36">
        <f>SUMIFS(СВЦЭМ!$G$34:$G$777,СВЦЭМ!$A$34:$A$777,$A278,СВЦЭМ!$B$34:$B$777,Y$261)+'СЕТ СН'!$F$15</f>
        <v>0</v>
      </c>
    </row>
    <row r="279" spans="1:25" ht="15.75" hidden="1" x14ac:dyDescent="0.2">
      <c r="A279" s="35">
        <f t="shared" si="7"/>
        <v>44061</v>
      </c>
      <c r="B279" s="36">
        <f>SUMIFS(СВЦЭМ!$G$34:$G$777,СВЦЭМ!$A$34:$A$777,$A279,СВЦЭМ!$B$34:$B$777,B$261)+'СЕТ СН'!$F$15</f>
        <v>0</v>
      </c>
      <c r="C279" s="36">
        <f>SUMIFS(СВЦЭМ!$G$34:$G$777,СВЦЭМ!$A$34:$A$777,$A279,СВЦЭМ!$B$34:$B$777,C$261)+'СЕТ СН'!$F$15</f>
        <v>0</v>
      </c>
      <c r="D279" s="36">
        <f>SUMIFS(СВЦЭМ!$G$34:$G$777,СВЦЭМ!$A$34:$A$777,$A279,СВЦЭМ!$B$34:$B$777,D$261)+'СЕТ СН'!$F$15</f>
        <v>0</v>
      </c>
      <c r="E279" s="36">
        <f>SUMIFS(СВЦЭМ!$G$34:$G$777,СВЦЭМ!$A$34:$A$777,$A279,СВЦЭМ!$B$34:$B$777,E$261)+'СЕТ СН'!$F$15</f>
        <v>0</v>
      </c>
      <c r="F279" s="36">
        <f>SUMIFS(СВЦЭМ!$G$34:$G$777,СВЦЭМ!$A$34:$A$777,$A279,СВЦЭМ!$B$34:$B$777,F$261)+'СЕТ СН'!$F$15</f>
        <v>0</v>
      </c>
      <c r="G279" s="36">
        <f>SUMIFS(СВЦЭМ!$G$34:$G$777,СВЦЭМ!$A$34:$A$777,$A279,СВЦЭМ!$B$34:$B$777,G$261)+'СЕТ СН'!$F$15</f>
        <v>0</v>
      </c>
      <c r="H279" s="36">
        <f>SUMIFS(СВЦЭМ!$G$34:$G$777,СВЦЭМ!$A$34:$A$777,$A279,СВЦЭМ!$B$34:$B$777,H$261)+'СЕТ СН'!$F$15</f>
        <v>0</v>
      </c>
      <c r="I279" s="36">
        <f>SUMIFS(СВЦЭМ!$G$34:$G$777,СВЦЭМ!$A$34:$A$777,$A279,СВЦЭМ!$B$34:$B$777,I$261)+'СЕТ СН'!$F$15</f>
        <v>0</v>
      </c>
      <c r="J279" s="36">
        <f>SUMIFS(СВЦЭМ!$G$34:$G$777,СВЦЭМ!$A$34:$A$777,$A279,СВЦЭМ!$B$34:$B$777,J$261)+'СЕТ СН'!$F$15</f>
        <v>0</v>
      </c>
      <c r="K279" s="36">
        <f>SUMIFS(СВЦЭМ!$G$34:$G$777,СВЦЭМ!$A$34:$A$777,$A279,СВЦЭМ!$B$34:$B$777,K$261)+'СЕТ СН'!$F$15</f>
        <v>0</v>
      </c>
      <c r="L279" s="36">
        <f>SUMIFS(СВЦЭМ!$G$34:$G$777,СВЦЭМ!$A$34:$A$777,$A279,СВЦЭМ!$B$34:$B$777,L$261)+'СЕТ СН'!$F$15</f>
        <v>0</v>
      </c>
      <c r="M279" s="36">
        <f>SUMIFS(СВЦЭМ!$G$34:$G$777,СВЦЭМ!$A$34:$A$777,$A279,СВЦЭМ!$B$34:$B$777,M$261)+'СЕТ СН'!$F$15</f>
        <v>0</v>
      </c>
      <c r="N279" s="36">
        <f>SUMIFS(СВЦЭМ!$G$34:$G$777,СВЦЭМ!$A$34:$A$777,$A279,СВЦЭМ!$B$34:$B$777,N$261)+'СЕТ СН'!$F$15</f>
        <v>0</v>
      </c>
      <c r="O279" s="36">
        <f>SUMIFS(СВЦЭМ!$G$34:$G$777,СВЦЭМ!$A$34:$A$777,$A279,СВЦЭМ!$B$34:$B$777,O$261)+'СЕТ СН'!$F$15</f>
        <v>0</v>
      </c>
      <c r="P279" s="36">
        <f>SUMIFS(СВЦЭМ!$G$34:$G$777,СВЦЭМ!$A$34:$A$777,$A279,СВЦЭМ!$B$34:$B$777,P$261)+'СЕТ СН'!$F$15</f>
        <v>0</v>
      </c>
      <c r="Q279" s="36">
        <f>SUMIFS(СВЦЭМ!$G$34:$G$777,СВЦЭМ!$A$34:$A$777,$A279,СВЦЭМ!$B$34:$B$777,Q$261)+'СЕТ СН'!$F$15</f>
        <v>0</v>
      </c>
      <c r="R279" s="36">
        <f>SUMIFS(СВЦЭМ!$G$34:$G$777,СВЦЭМ!$A$34:$A$777,$A279,СВЦЭМ!$B$34:$B$777,R$261)+'СЕТ СН'!$F$15</f>
        <v>0</v>
      </c>
      <c r="S279" s="36">
        <f>SUMIFS(СВЦЭМ!$G$34:$G$777,СВЦЭМ!$A$34:$A$777,$A279,СВЦЭМ!$B$34:$B$777,S$261)+'СЕТ СН'!$F$15</f>
        <v>0</v>
      </c>
      <c r="T279" s="36">
        <f>SUMIFS(СВЦЭМ!$G$34:$G$777,СВЦЭМ!$A$34:$A$777,$A279,СВЦЭМ!$B$34:$B$777,T$261)+'СЕТ СН'!$F$15</f>
        <v>0</v>
      </c>
      <c r="U279" s="36">
        <f>SUMIFS(СВЦЭМ!$G$34:$G$777,СВЦЭМ!$A$34:$A$777,$A279,СВЦЭМ!$B$34:$B$777,U$261)+'СЕТ СН'!$F$15</f>
        <v>0</v>
      </c>
      <c r="V279" s="36">
        <f>SUMIFS(СВЦЭМ!$G$34:$G$777,СВЦЭМ!$A$34:$A$777,$A279,СВЦЭМ!$B$34:$B$777,V$261)+'СЕТ СН'!$F$15</f>
        <v>0</v>
      </c>
      <c r="W279" s="36">
        <f>SUMIFS(СВЦЭМ!$G$34:$G$777,СВЦЭМ!$A$34:$A$777,$A279,СВЦЭМ!$B$34:$B$777,W$261)+'СЕТ СН'!$F$15</f>
        <v>0</v>
      </c>
      <c r="X279" s="36">
        <f>SUMIFS(СВЦЭМ!$G$34:$G$777,СВЦЭМ!$A$34:$A$777,$A279,СВЦЭМ!$B$34:$B$777,X$261)+'СЕТ СН'!$F$15</f>
        <v>0</v>
      </c>
      <c r="Y279" s="36">
        <f>SUMIFS(СВЦЭМ!$G$34:$G$777,СВЦЭМ!$A$34:$A$777,$A279,СВЦЭМ!$B$34:$B$777,Y$261)+'СЕТ СН'!$F$15</f>
        <v>0</v>
      </c>
    </row>
    <row r="280" spans="1:25" ht="15.75" hidden="1" x14ac:dyDescent="0.2">
      <c r="A280" s="35">
        <f t="shared" si="7"/>
        <v>44062</v>
      </c>
      <c r="B280" s="36">
        <f>SUMIFS(СВЦЭМ!$G$34:$G$777,СВЦЭМ!$A$34:$A$777,$A280,СВЦЭМ!$B$34:$B$777,B$261)+'СЕТ СН'!$F$15</f>
        <v>0</v>
      </c>
      <c r="C280" s="36">
        <f>SUMIFS(СВЦЭМ!$G$34:$G$777,СВЦЭМ!$A$34:$A$777,$A280,СВЦЭМ!$B$34:$B$777,C$261)+'СЕТ СН'!$F$15</f>
        <v>0</v>
      </c>
      <c r="D280" s="36">
        <f>SUMIFS(СВЦЭМ!$G$34:$G$777,СВЦЭМ!$A$34:$A$777,$A280,СВЦЭМ!$B$34:$B$777,D$261)+'СЕТ СН'!$F$15</f>
        <v>0</v>
      </c>
      <c r="E280" s="36">
        <f>SUMIFS(СВЦЭМ!$G$34:$G$777,СВЦЭМ!$A$34:$A$777,$A280,СВЦЭМ!$B$34:$B$777,E$261)+'СЕТ СН'!$F$15</f>
        <v>0</v>
      </c>
      <c r="F280" s="36">
        <f>SUMIFS(СВЦЭМ!$G$34:$G$777,СВЦЭМ!$A$34:$A$777,$A280,СВЦЭМ!$B$34:$B$777,F$261)+'СЕТ СН'!$F$15</f>
        <v>0</v>
      </c>
      <c r="G280" s="36">
        <f>SUMIFS(СВЦЭМ!$G$34:$G$777,СВЦЭМ!$A$34:$A$777,$A280,СВЦЭМ!$B$34:$B$777,G$261)+'СЕТ СН'!$F$15</f>
        <v>0</v>
      </c>
      <c r="H280" s="36">
        <f>SUMIFS(СВЦЭМ!$G$34:$G$777,СВЦЭМ!$A$34:$A$777,$A280,СВЦЭМ!$B$34:$B$777,H$261)+'СЕТ СН'!$F$15</f>
        <v>0</v>
      </c>
      <c r="I280" s="36">
        <f>SUMIFS(СВЦЭМ!$G$34:$G$777,СВЦЭМ!$A$34:$A$777,$A280,СВЦЭМ!$B$34:$B$777,I$261)+'СЕТ СН'!$F$15</f>
        <v>0</v>
      </c>
      <c r="J280" s="36">
        <f>SUMIFS(СВЦЭМ!$G$34:$G$777,СВЦЭМ!$A$34:$A$777,$A280,СВЦЭМ!$B$34:$B$777,J$261)+'СЕТ СН'!$F$15</f>
        <v>0</v>
      </c>
      <c r="K280" s="36">
        <f>SUMIFS(СВЦЭМ!$G$34:$G$777,СВЦЭМ!$A$34:$A$777,$A280,СВЦЭМ!$B$34:$B$777,K$261)+'СЕТ СН'!$F$15</f>
        <v>0</v>
      </c>
      <c r="L280" s="36">
        <f>SUMIFS(СВЦЭМ!$G$34:$G$777,СВЦЭМ!$A$34:$A$777,$A280,СВЦЭМ!$B$34:$B$777,L$261)+'СЕТ СН'!$F$15</f>
        <v>0</v>
      </c>
      <c r="M280" s="36">
        <f>SUMIFS(СВЦЭМ!$G$34:$G$777,СВЦЭМ!$A$34:$A$777,$A280,СВЦЭМ!$B$34:$B$777,M$261)+'СЕТ СН'!$F$15</f>
        <v>0</v>
      </c>
      <c r="N280" s="36">
        <f>SUMIFS(СВЦЭМ!$G$34:$G$777,СВЦЭМ!$A$34:$A$777,$A280,СВЦЭМ!$B$34:$B$777,N$261)+'СЕТ СН'!$F$15</f>
        <v>0</v>
      </c>
      <c r="O280" s="36">
        <f>SUMIFS(СВЦЭМ!$G$34:$G$777,СВЦЭМ!$A$34:$A$777,$A280,СВЦЭМ!$B$34:$B$777,O$261)+'СЕТ СН'!$F$15</f>
        <v>0</v>
      </c>
      <c r="P280" s="36">
        <f>SUMIFS(СВЦЭМ!$G$34:$G$777,СВЦЭМ!$A$34:$A$777,$A280,СВЦЭМ!$B$34:$B$777,P$261)+'СЕТ СН'!$F$15</f>
        <v>0</v>
      </c>
      <c r="Q280" s="36">
        <f>SUMIFS(СВЦЭМ!$G$34:$G$777,СВЦЭМ!$A$34:$A$777,$A280,СВЦЭМ!$B$34:$B$777,Q$261)+'СЕТ СН'!$F$15</f>
        <v>0</v>
      </c>
      <c r="R280" s="36">
        <f>SUMIFS(СВЦЭМ!$G$34:$G$777,СВЦЭМ!$A$34:$A$777,$A280,СВЦЭМ!$B$34:$B$777,R$261)+'СЕТ СН'!$F$15</f>
        <v>0</v>
      </c>
      <c r="S280" s="36">
        <f>SUMIFS(СВЦЭМ!$G$34:$G$777,СВЦЭМ!$A$34:$A$777,$A280,СВЦЭМ!$B$34:$B$777,S$261)+'СЕТ СН'!$F$15</f>
        <v>0</v>
      </c>
      <c r="T280" s="36">
        <f>SUMIFS(СВЦЭМ!$G$34:$G$777,СВЦЭМ!$A$34:$A$777,$A280,СВЦЭМ!$B$34:$B$777,T$261)+'СЕТ СН'!$F$15</f>
        <v>0</v>
      </c>
      <c r="U280" s="36">
        <f>SUMIFS(СВЦЭМ!$G$34:$G$777,СВЦЭМ!$A$34:$A$777,$A280,СВЦЭМ!$B$34:$B$777,U$261)+'СЕТ СН'!$F$15</f>
        <v>0</v>
      </c>
      <c r="V280" s="36">
        <f>SUMIFS(СВЦЭМ!$G$34:$G$777,СВЦЭМ!$A$34:$A$777,$A280,СВЦЭМ!$B$34:$B$777,V$261)+'СЕТ СН'!$F$15</f>
        <v>0</v>
      </c>
      <c r="W280" s="36">
        <f>SUMIFS(СВЦЭМ!$G$34:$G$777,СВЦЭМ!$A$34:$A$777,$A280,СВЦЭМ!$B$34:$B$777,W$261)+'СЕТ СН'!$F$15</f>
        <v>0</v>
      </c>
      <c r="X280" s="36">
        <f>SUMIFS(СВЦЭМ!$G$34:$G$777,СВЦЭМ!$A$34:$A$777,$A280,СВЦЭМ!$B$34:$B$777,X$261)+'СЕТ СН'!$F$15</f>
        <v>0</v>
      </c>
      <c r="Y280" s="36">
        <f>SUMIFS(СВЦЭМ!$G$34:$G$777,СВЦЭМ!$A$34:$A$777,$A280,СВЦЭМ!$B$34:$B$777,Y$261)+'СЕТ СН'!$F$15</f>
        <v>0</v>
      </c>
    </row>
    <row r="281" spans="1:25" ht="15.75" hidden="1" x14ac:dyDescent="0.2">
      <c r="A281" s="35">
        <f t="shared" si="7"/>
        <v>44063</v>
      </c>
      <c r="B281" s="36">
        <f>SUMIFS(СВЦЭМ!$G$34:$G$777,СВЦЭМ!$A$34:$A$777,$A281,СВЦЭМ!$B$34:$B$777,B$261)+'СЕТ СН'!$F$15</f>
        <v>0</v>
      </c>
      <c r="C281" s="36">
        <f>SUMIFS(СВЦЭМ!$G$34:$G$777,СВЦЭМ!$A$34:$A$777,$A281,СВЦЭМ!$B$34:$B$777,C$261)+'СЕТ СН'!$F$15</f>
        <v>0</v>
      </c>
      <c r="D281" s="36">
        <f>SUMIFS(СВЦЭМ!$G$34:$G$777,СВЦЭМ!$A$34:$A$777,$A281,СВЦЭМ!$B$34:$B$777,D$261)+'СЕТ СН'!$F$15</f>
        <v>0</v>
      </c>
      <c r="E281" s="36">
        <f>SUMIFS(СВЦЭМ!$G$34:$G$777,СВЦЭМ!$A$34:$A$777,$A281,СВЦЭМ!$B$34:$B$777,E$261)+'СЕТ СН'!$F$15</f>
        <v>0</v>
      </c>
      <c r="F281" s="36">
        <f>SUMIFS(СВЦЭМ!$G$34:$G$777,СВЦЭМ!$A$34:$A$777,$A281,СВЦЭМ!$B$34:$B$777,F$261)+'СЕТ СН'!$F$15</f>
        <v>0</v>
      </c>
      <c r="G281" s="36">
        <f>SUMIFS(СВЦЭМ!$G$34:$G$777,СВЦЭМ!$A$34:$A$777,$A281,СВЦЭМ!$B$34:$B$777,G$261)+'СЕТ СН'!$F$15</f>
        <v>0</v>
      </c>
      <c r="H281" s="36">
        <f>SUMIFS(СВЦЭМ!$G$34:$G$777,СВЦЭМ!$A$34:$A$777,$A281,СВЦЭМ!$B$34:$B$777,H$261)+'СЕТ СН'!$F$15</f>
        <v>0</v>
      </c>
      <c r="I281" s="36">
        <f>SUMIFS(СВЦЭМ!$G$34:$G$777,СВЦЭМ!$A$34:$A$777,$A281,СВЦЭМ!$B$34:$B$777,I$261)+'СЕТ СН'!$F$15</f>
        <v>0</v>
      </c>
      <c r="J281" s="36">
        <f>SUMIFS(СВЦЭМ!$G$34:$G$777,СВЦЭМ!$A$34:$A$777,$A281,СВЦЭМ!$B$34:$B$777,J$261)+'СЕТ СН'!$F$15</f>
        <v>0</v>
      </c>
      <c r="K281" s="36">
        <f>SUMIFS(СВЦЭМ!$G$34:$G$777,СВЦЭМ!$A$34:$A$777,$A281,СВЦЭМ!$B$34:$B$777,K$261)+'СЕТ СН'!$F$15</f>
        <v>0</v>
      </c>
      <c r="L281" s="36">
        <f>SUMIFS(СВЦЭМ!$G$34:$G$777,СВЦЭМ!$A$34:$A$777,$A281,СВЦЭМ!$B$34:$B$777,L$261)+'СЕТ СН'!$F$15</f>
        <v>0</v>
      </c>
      <c r="M281" s="36">
        <f>SUMIFS(СВЦЭМ!$G$34:$G$777,СВЦЭМ!$A$34:$A$777,$A281,СВЦЭМ!$B$34:$B$777,M$261)+'СЕТ СН'!$F$15</f>
        <v>0</v>
      </c>
      <c r="N281" s="36">
        <f>SUMIFS(СВЦЭМ!$G$34:$G$777,СВЦЭМ!$A$34:$A$777,$A281,СВЦЭМ!$B$34:$B$777,N$261)+'СЕТ СН'!$F$15</f>
        <v>0</v>
      </c>
      <c r="O281" s="36">
        <f>SUMIFS(СВЦЭМ!$G$34:$G$777,СВЦЭМ!$A$34:$A$777,$A281,СВЦЭМ!$B$34:$B$777,O$261)+'СЕТ СН'!$F$15</f>
        <v>0</v>
      </c>
      <c r="P281" s="36">
        <f>SUMIFS(СВЦЭМ!$G$34:$G$777,СВЦЭМ!$A$34:$A$777,$A281,СВЦЭМ!$B$34:$B$777,P$261)+'СЕТ СН'!$F$15</f>
        <v>0</v>
      </c>
      <c r="Q281" s="36">
        <f>SUMIFS(СВЦЭМ!$G$34:$G$777,СВЦЭМ!$A$34:$A$777,$A281,СВЦЭМ!$B$34:$B$777,Q$261)+'СЕТ СН'!$F$15</f>
        <v>0</v>
      </c>
      <c r="R281" s="36">
        <f>SUMIFS(СВЦЭМ!$G$34:$G$777,СВЦЭМ!$A$34:$A$777,$A281,СВЦЭМ!$B$34:$B$777,R$261)+'СЕТ СН'!$F$15</f>
        <v>0</v>
      </c>
      <c r="S281" s="36">
        <f>SUMIFS(СВЦЭМ!$G$34:$G$777,СВЦЭМ!$A$34:$A$777,$A281,СВЦЭМ!$B$34:$B$777,S$261)+'СЕТ СН'!$F$15</f>
        <v>0</v>
      </c>
      <c r="T281" s="36">
        <f>SUMIFS(СВЦЭМ!$G$34:$G$777,СВЦЭМ!$A$34:$A$777,$A281,СВЦЭМ!$B$34:$B$777,T$261)+'СЕТ СН'!$F$15</f>
        <v>0</v>
      </c>
      <c r="U281" s="36">
        <f>SUMIFS(СВЦЭМ!$G$34:$G$777,СВЦЭМ!$A$34:$A$777,$A281,СВЦЭМ!$B$34:$B$777,U$261)+'СЕТ СН'!$F$15</f>
        <v>0</v>
      </c>
      <c r="V281" s="36">
        <f>SUMIFS(СВЦЭМ!$G$34:$G$777,СВЦЭМ!$A$34:$A$777,$A281,СВЦЭМ!$B$34:$B$777,V$261)+'СЕТ СН'!$F$15</f>
        <v>0</v>
      </c>
      <c r="W281" s="36">
        <f>SUMIFS(СВЦЭМ!$G$34:$G$777,СВЦЭМ!$A$34:$A$777,$A281,СВЦЭМ!$B$34:$B$777,W$261)+'СЕТ СН'!$F$15</f>
        <v>0</v>
      </c>
      <c r="X281" s="36">
        <f>SUMIFS(СВЦЭМ!$G$34:$G$777,СВЦЭМ!$A$34:$A$777,$A281,СВЦЭМ!$B$34:$B$777,X$261)+'СЕТ СН'!$F$15</f>
        <v>0</v>
      </c>
      <c r="Y281" s="36">
        <f>SUMIFS(СВЦЭМ!$G$34:$G$777,СВЦЭМ!$A$34:$A$777,$A281,СВЦЭМ!$B$34:$B$777,Y$261)+'СЕТ СН'!$F$15</f>
        <v>0</v>
      </c>
    </row>
    <row r="282" spans="1:25" ht="15.75" hidden="1" x14ac:dyDescent="0.2">
      <c r="A282" s="35">
        <f t="shared" si="7"/>
        <v>44064</v>
      </c>
      <c r="B282" s="36">
        <f>SUMIFS(СВЦЭМ!$G$34:$G$777,СВЦЭМ!$A$34:$A$777,$A282,СВЦЭМ!$B$34:$B$777,B$261)+'СЕТ СН'!$F$15</f>
        <v>0</v>
      </c>
      <c r="C282" s="36">
        <f>SUMIFS(СВЦЭМ!$G$34:$G$777,СВЦЭМ!$A$34:$A$777,$A282,СВЦЭМ!$B$34:$B$777,C$261)+'СЕТ СН'!$F$15</f>
        <v>0</v>
      </c>
      <c r="D282" s="36">
        <f>SUMIFS(СВЦЭМ!$G$34:$G$777,СВЦЭМ!$A$34:$A$777,$A282,СВЦЭМ!$B$34:$B$777,D$261)+'СЕТ СН'!$F$15</f>
        <v>0</v>
      </c>
      <c r="E282" s="36">
        <f>SUMIFS(СВЦЭМ!$G$34:$G$777,СВЦЭМ!$A$34:$A$777,$A282,СВЦЭМ!$B$34:$B$777,E$261)+'СЕТ СН'!$F$15</f>
        <v>0</v>
      </c>
      <c r="F282" s="36">
        <f>SUMIFS(СВЦЭМ!$G$34:$G$777,СВЦЭМ!$A$34:$A$777,$A282,СВЦЭМ!$B$34:$B$777,F$261)+'СЕТ СН'!$F$15</f>
        <v>0</v>
      </c>
      <c r="G282" s="36">
        <f>SUMIFS(СВЦЭМ!$G$34:$G$777,СВЦЭМ!$A$34:$A$777,$A282,СВЦЭМ!$B$34:$B$777,G$261)+'СЕТ СН'!$F$15</f>
        <v>0</v>
      </c>
      <c r="H282" s="36">
        <f>SUMIFS(СВЦЭМ!$G$34:$G$777,СВЦЭМ!$A$34:$A$777,$A282,СВЦЭМ!$B$34:$B$777,H$261)+'СЕТ СН'!$F$15</f>
        <v>0</v>
      </c>
      <c r="I282" s="36">
        <f>SUMIFS(СВЦЭМ!$G$34:$G$777,СВЦЭМ!$A$34:$A$777,$A282,СВЦЭМ!$B$34:$B$777,I$261)+'СЕТ СН'!$F$15</f>
        <v>0</v>
      </c>
      <c r="J282" s="36">
        <f>SUMIFS(СВЦЭМ!$G$34:$G$777,СВЦЭМ!$A$34:$A$777,$A282,СВЦЭМ!$B$34:$B$777,J$261)+'СЕТ СН'!$F$15</f>
        <v>0</v>
      </c>
      <c r="K282" s="36">
        <f>SUMIFS(СВЦЭМ!$G$34:$G$777,СВЦЭМ!$A$34:$A$777,$A282,СВЦЭМ!$B$34:$B$777,K$261)+'СЕТ СН'!$F$15</f>
        <v>0</v>
      </c>
      <c r="L282" s="36">
        <f>SUMIFS(СВЦЭМ!$G$34:$G$777,СВЦЭМ!$A$34:$A$777,$A282,СВЦЭМ!$B$34:$B$777,L$261)+'СЕТ СН'!$F$15</f>
        <v>0</v>
      </c>
      <c r="M282" s="36">
        <f>SUMIFS(СВЦЭМ!$G$34:$G$777,СВЦЭМ!$A$34:$A$777,$A282,СВЦЭМ!$B$34:$B$777,M$261)+'СЕТ СН'!$F$15</f>
        <v>0</v>
      </c>
      <c r="N282" s="36">
        <f>SUMIFS(СВЦЭМ!$G$34:$G$777,СВЦЭМ!$A$34:$A$777,$A282,СВЦЭМ!$B$34:$B$777,N$261)+'СЕТ СН'!$F$15</f>
        <v>0</v>
      </c>
      <c r="O282" s="36">
        <f>SUMIFS(СВЦЭМ!$G$34:$G$777,СВЦЭМ!$A$34:$A$777,$A282,СВЦЭМ!$B$34:$B$777,O$261)+'СЕТ СН'!$F$15</f>
        <v>0</v>
      </c>
      <c r="P282" s="36">
        <f>SUMIFS(СВЦЭМ!$G$34:$G$777,СВЦЭМ!$A$34:$A$777,$A282,СВЦЭМ!$B$34:$B$777,P$261)+'СЕТ СН'!$F$15</f>
        <v>0</v>
      </c>
      <c r="Q282" s="36">
        <f>SUMIFS(СВЦЭМ!$G$34:$G$777,СВЦЭМ!$A$34:$A$777,$A282,СВЦЭМ!$B$34:$B$777,Q$261)+'СЕТ СН'!$F$15</f>
        <v>0</v>
      </c>
      <c r="R282" s="36">
        <f>SUMIFS(СВЦЭМ!$G$34:$G$777,СВЦЭМ!$A$34:$A$777,$A282,СВЦЭМ!$B$34:$B$777,R$261)+'СЕТ СН'!$F$15</f>
        <v>0</v>
      </c>
      <c r="S282" s="36">
        <f>SUMIFS(СВЦЭМ!$G$34:$G$777,СВЦЭМ!$A$34:$A$777,$A282,СВЦЭМ!$B$34:$B$777,S$261)+'СЕТ СН'!$F$15</f>
        <v>0</v>
      </c>
      <c r="T282" s="36">
        <f>SUMIFS(СВЦЭМ!$G$34:$G$777,СВЦЭМ!$A$34:$A$777,$A282,СВЦЭМ!$B$34:$B$777,T$261)+'СЕТ СН'!$F$15</f>
        <v>0</v>
      </c>
      <c r="U282" s="36">
        <f>SUMIFS(СВЦЭМ!$G$34:$G$777,СВЦЭМ!$A$34:$A$777,$A282,СВЦЭМ!$B$34:$B$777,U$261)+'СЕТ СН'!$F$15</f>
        <v>0</v>
      </c>
      <c r="V282" s="36">
        <f>SUMIFS(СВЦЭМ!$G$34:$G$777,СВЦЭМ!$A$34:$A$777,$A282,СВЦЭМ!$B$34:$B$777,V$261)+'СЕТ СН'!$F$15</f>
        <v>0</v>
      </c>
      <c r="W282" s="36">
        <f>SUMIFS(СВЦЭМ!$G$34:$G$777,СВЦЭМ!$A$34:$A$777,$A282,СВЦЭМ!$B$34:$B$777,W$261)+'СЕТ СН'!$F$15</f>
        <v>0</v>
      </c>
      <c r="X282" s="36">
        <f>SUMIFS(СВЦЭМ!$G$34:$G$777,СВЦЭМ!$A$34:$A$777,$A282,СВЦЭМ!$B$34:$B$777,X$261)+'СЕТ СН'!$F$15</f>
        <v>0</v>
      </c>
      <c r="Y282" s="36">
        <f>SUMIFS(СВЦЭМ!$G$34:$G$777,СВЦЭМ!$A$34:$A$777,$A282,СВЦЭМ!$B$34:$B$777,Y$261)+'СЕТ СН'!$F$15</f>
        <v>0</v>
      </c>
    </row>
    <row r="283" spans="1:25" ht="15.75" hidden="1" x14ac:dyDescent="0.2">
      <c r="A283" s="35">
        <f t="shared" si="7"/>
        <v>44065</v>
      </c>
      <c r="B283" s="36">
        <f>SUMIFS(СВЦЭМ!$G$34:$G$777,СВЦЭМ!$A$34:$A$777,$A283,СВЦЭМ!$B$34:$B$777,B$261)+'СЕТ СН'!$F$15</f>
        <v>0</v>
      </c>
      <c r="C283" s="36">
        <f>SUMIFS(СВЦЭМ!$G$34:$G$777,СВЦЭМ!$A$34:$A$777,$A283,СВЦЭМ!$B$34:$B$777,C$261)+'СЕТ СН'!$F$15</f>
        <v>0</v>
      </c>
      <c r="D283" s="36">
        <f>SUMIFS(СВЦЭМ!$G$34:$G$777,СВЦЭМ!$A$34:$A$777,$A283,СВЦЭМ!$B$34:$B$777,D$261)+'СЕТ СН'!$F$15</f>
        <v>0</v>
      </c>
      <c r="E283" s="36">
        <f>SUMIFS(СВЦЭМ!$G$34:$G$777,СВЦЭМ!$A$34:$A$777,$A283,СВЦЭМ!$B$34:$B$777,E$261)+'СЕТ СН'!$F$15</f>
        <v>0</v>
      </c>
      <c r="F283" s="36">
        <f>SUMIFS(СВЦЭМ!$G$34:$G$777,СВЦЭМ!$A$34:$A$777,$A283,СВЦЭМ!$B$34:$B$777,F$261)+'СЕТ СН'!$F$15</f>
        <v>0</v>
      </c>
      <c r="G283" s="36">
        <f>SUMIFS(СВЦЭМ!$G$34:$G$777,СВЦЭМ!$A$34:$A$777,$A283,СВЦЭМ!$B$34:$B$777,G$261)+'СЕТ СН'!$F$15</f>
        <v>0</v>
      </c>
      <c r="H283" s="36">
        <f>SUMIFS(СВЦЭМ!$G$34:$G$777,СВЦЭМ!$A$34:$A$777,$A283,СВЦЭМ!$B$34:$B$777,H$261)+'СЕТ СН'!$F$15</f>
        <v>0</v>
      </c>
      <c r="I283" s="36">
        <f>SUMIFS(СВЦЭМ!$G$34:$G$777,СВЦЭМ!$A$34:$A$777,$A283,СВЦЭМ!$B$34:$B$777,I$261)+'СЕТ СН'!$F$15</f>
        <v>0</v>
      </c>
      <c r="J283" s="36">
        <f>SUMIFS(СВЦЭМ!$G$34:$G$777,СВЦЭМ!$A$34:$A$777,$A283,СВЦЭМ!$B$34:$B$777,J$261)+'СЕТ СН'!$F$15</f>
        <v>0</v>
      </c>
      <c r="K283" s="36">
        <f>SUMIFS(СВЦЭМ!$G$34:$G$777,СВЦЭМ!$A$34:$A$777,$A283,СВЦЭМ!$B$34:$B$777,K$261)+'СЕТ СН'!$F$15</f>
        <v>0</v>
      </c>
      <c r="L283" s="36">
        <f>SUMIFS(СВЦЭМ!$G$34:$G$777,СВЦЭМ!$A$34:$A$777,$A283,СВЦЭМ!$B$34:$B$777,L$261)+'СЕТ СН'!$F$15</f>
        <v>0</v>
      </c>
      <c r="M283" s="36">
        <f>SUMIFS(СВЦЭМ!$G$34:$G$777,СВЦЭМ!$A$34:$A$777,$A283,СВЦЭМ!$B$34:$B$777,M$261)+'СЕТ СН'!$F$15</f>
        <v>0</v>
      </c>
      <c r="N283" s="36">
        <f>SUMIFS(СВЦЭМ!$G$34:$G$777,СВЦЭМ!$A$34:$A$777,$A283,СВЦЭМ!$B$34:$B$777,N$261)+'СЕТ СН'!$F$15</f>
        <v>0</v>
      </c>
      <c r="O283" s="36">
        <f>SUMIFS(СВЦЭМ!$G$34:$G$777,СВЦЭМ!$A$34:$A$777,$A283,СВЦЭМ!$B$34:$B$777,O$261)+'СЕТ СН'!$F$15</f>
        <v>0</v>
      </c>
      <c r="P283" s="36">
        <f>SUMIFS(СВЦЭМ!$G$34:$G$777,СВЦЭМ!$A$34:$A$777,$A283,СВЦЭМ!$B$34:$B$777,P$261)+'СЕТ СН'!$F$15</f>
        <v>0</v>
      </c>
      <c r="Q283" s="36">
        <f>SUMIFS(СВЦЭМ!$G$34:$G$777,СВЦЭМ!$A$34:$A$777,$A283,СВЦЭМ!$B$34:$B$777,Q$261)+'СЕТ СН'!$F$15</f>
        <v>0</v>
      </c>
      <c r="R283" s="36">
        <f>SUMIFS(СВЦЭМ!$G$34:$G$777,СВЦЭМ!$A$34:$A$777,$A283,СВЦЭМ!$B$34:$B$777,R$261)+'СЕТ СН'!$F$15</f>
        <v>0</v>
      </c>
      <c r="S283" s="36">
        <f>SUMIFS(СВЦЭМ!$G$34:$G$777,СВЦЭМ!$A$34:$A$777,$A283,СВЦЭМ!$B$34:$B$777,S$261)+'СЕТ СН'!$F$15</f>
        <v>0</v>
      </c>
      <c r="T283" s="36">
        <f>SUMIFS(СВЦЭМ!$G$34:$G$777,СВЦЭМ!$A$34:$A$777,$A283,СВЦЭМ!$B$34:$B$777,T$261)+'СЕТ СН'!$F$15</f>
        <v>0</v>
      </c>
      <c r="U283" s="36">
        <f>SUMIFS(СВЦЭМ!$G$34:$G$777,СВЦЭМ!$A$34:$A$777,$A283,СВЦЭМ!$B$34:$B$777,U$261)+'СЕТ СН'!$F$15</f>
        <v>0</v>
      </c>
      <c r="V283" s="36">
        <f>SUMIFS(СВЦЭМ!$G$34:$G$777,СВЦЭМ!$A$34:$A$777,$A283,СВЦЭМ!$B$34:$B$777,V$261)+'СЕТ СН'!$F$15</f>
        <v>0</v>
      </c>
      <c r="W283" s="36">
        <f>SUMIFS(СВЦЭМ!$G$34:$G$777,СВЦЭМ!$A$34:$A$777,$A283,СВЦЭМ!$B$34:$B$777,W$261)+'СЕТ СН'!$F$15</f>
        <v>0</v>
      </c>
      <c r="X283" s="36">
        <f>SUMIFS(СВЦЭМ!$G$34:$G$777,СВЦЭМ!$A$34:$A$777,$A283,СВЦЭМ!$B$34:$B$777,X$261)+'СЕТ СН'!$F$15</f>
        <v>0</v>
      </c>
      <c r="Y283" s="36">
        <f>SUMIFS(СВЦЭМ!$G$34:$G$777,СВЦЭМ!$A$34:$A$777,$A283,СВЦЭМ!$B$34:$B$777,Y$261)+'СЕТ СН'!$F$15</f>
        <v>0</v>
      </c>
    </row>
    <row r="284" spans="1:25" ht="15.75" hidden="1" x14ac:dyDescent="0.2">
      <c r="A284" s="35">
        <f t="shared" si="7"/>
        <v>44066</v>
      </c>
      <c r="B284" s="36">
        <f>SUMIFS(СВЦЭМ!$G$34:$G$777,СВЦЭМ!$A$34:$A$777,$A284,СВЦЭМ!$B$34:$B$777,B$261)+'СЕТ СН'!$F$15</f>
        <v>0</v>
      </c>
      <c r="C284" s="36">
        <f>SUMIFS(СВЦЭМ!$G$34:$G$777,СВЦЭМ!$A$34:$A$777,$A284,СВЦЭМ!$B$34:$B$777,C$261)+'СЕТ СН'!$F$15</f>
        <v>0</v>
      </c>
      <c r="D284" s="36">
        <f>SUMIFS(СВЦЭМ!$G$34:$G$777,СВЦЭМ!$A$34:$A$777,$A284,СВЦЭМ!$B$34:$B$777,D$261)+'СЕТ СН'!$F$15</f>
        <v>0</v>
      </c>
      <c r="E284" s="36">
        <f>SUMIFS(СВЦЭМ!$G$34:$G$777,СВЦЭМ!$A$34:$A$777,$A284,СВЦЭМ!$B$34:$B$777,E$261)+'СЕТ СН'!$F$15</f>
        <v>0</v>
      </c>
      <c r="F284" s="36">
        <f>SUMIFS(СВЦЭМ!$G$34:$G$777,СВЦЭМ!$A$34:$A$777,$A284,СВЦЭМ!$B$34:$B$777,F$261)+'СЕТ СН'!$F$15</f>
        <v>0</v>
      </c>
      <c r="G284" s="36">
        <f>SUMIFS(СВЦЭМ!$G$34:$G$777,СВЦЭМ!$A$34:$A$777,$A284,СВЦЭМ!$B$34:$B$777,G$261)+'СЕТ СН'!$F$15</f>
        <v>0</v>
      </c>
      <c r="H284" s="36">
        <f>SUMIFS(СВЦЭМ!$G$34:$G$777,СВЦЭМ!$A$34:$A$777,$A284,СВЦЭМ!$B$34:$B$777,H$261)+'СЕТ СН'!$F$15</f>
        <v>0</v>
      </c>
      <c r="I284" s="36">
        <f>SUMIFS(СВЦЭМ!$G$34:$G$777,СВЦЭМ!$A$34:$A$777,$A284,СВЦЭМ!$B$34:$B$777,I$261)+'СЕТ СН'!$F$15</f>
        <v>0</v>
      </c>
      <c r="J284" s="36">
        <f>SUMIFS(СВЦЭМ!$G$34:$G$777,СВЦЭМ!$A$34:$A$777,$A284,СВЦЭМ!$B$34:$B$777,J$261)+'СЕТ СН'!$F$15</f>
        <v>0</v>
      </c>
      <c r="K284" s="36">
        <f>SUMIFS(СВЦЭМ!$G$34:$G$777,СВЦЭМ!$A$34:$A$777,$A284,СВЦЭМ!$B$34:$B$777,K$261)+'СЕТ СН'!$F$15</f>
        <v>0</v>
      </c>
      <c r="L284" s="36">
        <f>SUMIFS(СВЦЭМ!$G$34:$G$777,СВЦЭМ!$A$34:$A$777,$A284,СВЦЭМ!$B$34:$B$777,L$261)+'СЕТ СН'!$F$15</f>
        <v>0</v>
      </c>
      <c r="M284" s="36">
        <f>SUMIFS(СВЦЭМ!$G$34:$G$777,СВЦЭМ!$A$34:$A$777,$A284,СВЦЭМ!$B$34:$B$777,M$261)+'СЕТ СН'!$F$15</f>
        <v>0</v>
      </c>
      <c r="N284" s="36">
        <f>SUMIFS(СВЦЭМ!$G$34:$G$777,СВЦЭМ!$A$34:$A$777,$A284,СВЦЭМ!$B$34:$B$777,N$261)+'СЕТ СН'!$F$15</f>
        <v>0</v>
      </c>
      <c r="O284" s="36">
        <f>SUMIFS(СВЦЭМ!$G$34:$G$777,СВЦЭМ!$A$34:$A$777,$A284,СВЦЭМ!$B$34:$B$777,O$261)+'СЕТ СН'!$F$15</f>
        <v>0</v>
      </c>
      <c r="P284" s="36">
        <f>SUMIFS(СВЦЭМ!$G$34:$G$777,СВЦЭМ!$A$34:$A$777,$A284,СВЦЭМ!$B$34:$B$777,P$261)+'СЕТ СН'!$F$15</f>
        <v>0</v>
      </c>
      <c r="Q284" s="36">
        <f>SUMIFS(СВЦЭМ!$G$34:$G$777,СВЦЭМ!$A$34:$A$777,$A284,СВЦЭМ!$B$34:$B$777,Q$261)+'СЕТ СН'!$F$15</f>
        <v>0</v>
      </c>
      <c r="R284" s="36">
        <f>SUMIFS(СВЦЭМ!$G$34:$G$777,СВЦЭМ!$A$34:$A$777,$A284,СВЦЭМ!$B$34:$B$777,R$261)+'СЕТ СН'!$F$15</f>
        <v>0</v>
      </c>
      <c r="S284" s="36">
        <f>SUMIFS(СВЦЭМ!$G$34:$G$777,СВЦЭМ!$A$34:$A$777,$A284,СВЦЭМ!$B$34:$B$777,S$261)+'СЕТ СН'!$F$15</f>
        <v>0</v>
      </c>
      <c r="T284" s="36">
        <f>SUMIFS(СВЦЭМ!$G$34:$G$777,СВЦЭМ!$A$34:$A$777,$A284,СВЦЭМ!$B$34:$B$777,T$261)+'СЕТ СН'!$F$15</f>
        <v>0</v>
      </c>
      <c r="U284" s="36">
        <f>SUMIFS(СВЦЭМ!$G$34:$G$777,СВЦЭМ!$A$34:$A$777,$A284,СВЦЭМ!$B$34:$B$777,U$261)+'СЕТ СН'!$F$15</f>
        <v>0</v>
      </c>
      <c r="V284" s="36">
        <f>SUMIFS(СВЦЭМ!$G$34:$G$777,СВЦЭМ!$A$34:$A$777,$A284,СВЦЭМ!$B$34:$B$777,V$261)+'СЕТ СН'!$F$15</f>
        <v>0</v>
      </c>
      <c r="W284" s="36">
        <f>SUMIFS(СВЦЭМ!$G$34:$G$777,СВЦЭМ!$A$34:$A$777,$A284,СВЦЭМ!$B$34:$B$777,W$261)+'СЕТ СН'!$F$15</f>
        <v>0</v>
      </c>
      <c r="X284" s="36">
        <f>SUMIFS(СВЦЭМ!$G$34:$G$777,СВЦЭМ!$A$34:$A$777,$A284,СВЦЭМ!$B$34:$B$777,X$261)+'СЕТ СН'!$F$15</f>
        <v>0</v>
      </c>
      <c r="Y284" s="36">
        <f>SUMIFS(СВЦЭМ!$G$34:$G$777,СВЦЭМ!$A$34:$A$777,$A284,СВЦЭМ!$B$34:$B$777,Y$261)+'СЕТ СН'!$F$15</f>
        <v>0</v>
      </c>
    </row>
    <row r="285" spans="1:25" ht="15.75" hidden="1" x14ac:dyDescent="0.2">
      <c r="A285" s="35">
        <f t="shared" si="7"/>
        <v>44067</v>
      </c>
      <c r="B285" s="36">
        <f>SUMIFS(СВЦЭМ!$G$34:$G$777,СВЦЭМ!$A$34:$A$777,$A285,СВЦЭМ!$B$34:$B$777,B$261)+'СЕТ СН'!$F$15</f>
        <v>0</v>
      </c>
      <c r="C285" s="36">
        <f>SUMIFS(СВЦЭМ!$G$34:$G$777,СВЦЭМ!$A$34:$A$777,$A285,СВЦЭМ!$B$34:$B$777,C$261)+'СЕТ СН'!$F$15</f>
        <v>0</v>
      </c>
      <c r="D285" s="36">
        <f>SUMIFS(СВЦЭМ!$G$34:$G$777,СВЦЭМ!$A$34:$A$777,$A285,СВЦЭМ!$B$34:$B$777,D$261)+'СЕТ СН'!$F$15</f>
        <v>0</v>
      </c>
      <c r="E285" s="36">
        <f>SUMIFS(СВЦЭМ!$G$34:$G$777,СВЦЭМ!$A$34:$A$777,$A285,СВЦЭМ!$B$34:$B$777,E$261)+'СЕТ СН'!$F$15</f>
        <v>0</v>
      </c>
      <c r="F285" s="36">
        <f>SUMIFS(СВЦЭМ!$G$34:$G$777,СВЦЭМ!$A$34:$A$777,$A285,СВЦЭМ!$B$34:$B$777,F$261)+'СЕТ СН'!$F$15</f>
        <v>0</v>
      </c>
      <c r="G285" s="36">
        <f>SUMIFS(СВЦЭМ!$G$34:$G$777,СВЦЭМ!$A$34:$A$777,$A285,СВЦЭМ!$B$34:$B$777,G$261)+'СЕТ СН'!$F$15</f>
        <v>0</v>
      </c>
      <c r="H285" s="36">
        <f>SUMIFS(СВЦЭМ!$G$34:$G$777,СВЦЭМ!$A$34:$A$777,$A285,СВЦЭМ!$B$34:$B$777,H$261)+'СЕТ СН'!$F$15</f>
        <v>0</v>
      </c>
      <c r="I285" s="36">
        <f>SUMIFS(СВЦЭМ!$G$34:$G$777,СВЦЭМ!$A$34:$A$777,$A285,СВЦЭМ!$B$34:$B$777,I$261)+'СЕТ СН'!$F$15</f>
        <v>0</v>
      </c>
      <c r="J285" s="36">
        <f>SUMIFS(СВЦЭМ!$G$34:$G$777,СВЦЭМ!$A$34:$A$777,$A285,СВЦЭМ!$B$34:$B$777,J$261)+'СЕТ СН'!$F$15</f>
        <v>0</v>
      </c>
      <c r="K285" s="36">
        <f>SUMIFS(СВЦЭМ!$G$34:$G$777,СВЦЭМ!$A$34:$A$777,$A285,СВЦЭМ!$B$34:$B$777,K$261)+'СЕТ СН'!$F$15</f>
        <v>0</v>
      </c>
      <c r="L285" s="36">
        <f>SUMIFS(СВЦЭМ!$G$34:$G$777,СВЦЭМ!$A$34:$A$777,$A285,СВЦЭМ!$B$34:$B$777,L$261)+'СЕТ СН'!$F$15</f>
        <v>0</v>
      </c>
      <c r="M285" s="36">
        <f>SUMIFS(СВЦЭМ!$G$34:$G$777,СВЦЭМ!$A$34:$A$777,$A285,СВЦЭМ!$B$34:$B$777,M$261)+'СЕТ СН'!$F$15</f>
        <v>0</v>
      </c>
      <c r="N285" s="36">
        <f>SUMIFS(СВЦЭМ!$G$34:$G$777,СВЦЭМ!$A$34:$A$777,$A285,СВЦЭМ!$B$34:$B$777,N$261)+'СЕТ СН'!$F$15</f>
        <v>0</v>
      </c>
      <c r="O285" s="36">
        <f>SUMIFS(СВЦЭМ!$G$34:$G$777,СВЦЭМ!$A$34:$A$777,$A285,СВЦЭМ!$B$34:$B$777,O$261)+'СЕТ СН'!$F$15</f>
        <v>0</v>
      </c>
      <c r="P285" s="36">
        <f>SUMIFS(СВЦЭМ!$G$34:$G$777,СВЦЭМ!$A$34:$A$777,$A285,СВЦЭМ!$B$34:$B$777,P$261)+'СЕТ СН'!$F$15</f>
        <v>0</v>
      </c>
      <c r="Q285" s="36">
        <f>SUMIFS(СВЦЭМ!$G$34:$G$777,СВЦЭМ!$A$34:$A$777,$A285,СВЦЭМ!$B$34:$B$777,Q$261)+'СЕТ СН'!$F$15</f>
        <v>0</v>
      </c>
      <c r="R285" s="36">
        <f>SUMIFS(СВЦЭМ!$G$34:$G$777,СВЦЭМ!$A$34:$A$777,$A285,СВЦЭМ!$B$34:$B$777,R$261)+'СЕТ СН'!$F$15</f>
        <v>0</v>
      </c>
      <c r="S285" s="36">
        <f>SUMIFS(СВЦЭМ!$G$34:$G$777,СВЦЭМ!$A$34:$A$777,$A285,СВЦЭМ!$B$34:$B$777,S$261)+'СЕТ СН'!$F$15</f>
        <v>0</v>
      </c>
      <c r="T285" s="36">
        <f>SUMIFS(СВЦЭМ!$G$34:$G$777,СВЦЭМ!$A$34:$A$777,$A285,СВЦЭМ!$B$34:$B$777,T$261)+'СЕТ СН'!$F$15</f>
        <v>0</v>
      </c>
      <c r="U285" s="36">
        <f>SUMIFS(СВЦЭМ!$G$34:$G$777,СВЦЭМ!$A$34:$A$777,$A285,СВЦЭМ!$B$34:$B$777,U$261)+'СЕТ СН'!$F$15</f>
        <v>0</v>
      </c>
      <c r="V285" s="36">
        <f>SUMIFS(СВЦЭМ!$G$34:$G$777,СВЦЭМ!$A$34:$A$777,$A285,СВЦЭМ!$B$34:$B$777,V$261)+'СЕТ СН'!$F$15</f>
        <v>0</v>
      </c>
      <c r="W285" s="36">
        <f>SUMIFS(СВЦЭМ!$G$34:$G$777,СВЦЭМ!$A$34:$A$777,$A285,СВЦЭМ!$B$34:$B$777,W$261)+'СЕТ СН'!$F$15</f>
        <v>0</v>
      </c>
      <c r="X285" s="36">
        <f>SUMIFS(СВЦЭМ!$G$34:$G$777,СВЦЭМ!$A$34:$A$777,$A285,СВЦЭМ!$B$34:$B$777,X$261)+'СЕТ СН'!$F$15</f>
        <v>0</v>
      </c>
      <c r="Y285" s="36">
        <f>SUMIFS(СВЦЭМ!$G$34:$G$777,СВЦЭМ!$A$34:$A$777,$A285,СВЦЭМ!$B$34:$B$777,Y$261)+'СЕТ СН'!$F$15</f>
        <v>0</v>
      </c>
    </row>
    <row r="286" spans="1:25" ht="15.75" hidden="1" x14ac:dyDescent="0.2">
      <c r="A286" s="35">
        <f t="shared" si="7"/>
        <v>44068</v>
      </c>
      <c r="B286" s="36">
        <f>SUMIFS(СВЦЭМ!$G$34:$G$777,СВЦЭМ!$A$34:$A$777,$A286,СВЦЭМ!$B$34:$B$777,B$261)+'СЕТ СН'!$F$15</f>
        <v>0</v>
      </c>
      <c r="C286" s="36">
        <f>SUMIFS(СВЦЭМ!$G$34:$G$777,СВЦЭМ!$A$34:$A$777,$A286,СВЦЭМ!$B$34:$B$777,C$261)+'СЕТ СН'!$F$15</f>
        <v>0</v>
      </c>
      <c r="D286" s="36">
        <f>SUMIFS(СВЦЭМ!$G$34:$G$777,СВЦЭМ!$A$34:$A$777,$A286,СВЦЭМ!$B$34:$B$777,D$261)+'СЕТ СН'!$F$15</f>
        <v>0</v>
      </c>
      <c r="E286" s="36">
        <f>SUMIFS(СВЦЭМ!$G$34:$G$777,СВЦЭМ!$A$34:$A$777,$A286,СВЦЭМ!$B$34:$B$777,E$261)+'СЕТ СН'!$F$15</f>
        <v>0</v>
      </c>
      <c r="F286" s="36">
        <f>SUMIFS(СВЦЭМ!$G$34:$G$777,СВЦЭМ!$A$34:$A$777,$A286,СВЦЭМ!$B$34:$B$777,F$261)+'СЕТ СН'!$F$15</f>
        <v>0</v>
      </c>
      <c r="G286" s="36">
        <f>SUMIFS(СВЦЭМ!$G$34:$G$777,СВЦЭМ!$A$34:$A$777,$A286,СВЦЭМ!$B$34:$B$777,G$261)+'СЕТ СН'!$F$15</f>
        <v>0</v>
      </c>
      <c r="H286" s="36">
        <f>SUMIFS(СВЦЭМ!$G$34:$G$777,СВЦЭМ!$A$34:$A$777,$A286,СВЦЭМ!$B$34:$B$777,H$261)+'СЕТ СН'!$F$15</f>
        <v>0</v>
      </c>
      <c r="I286" s="36">
        <f>SUMIFS(СВЦЭМ!$G$34:$G$777,СВЦЭМ!$A$34:$A$777,$A286,СВЦЭМ!$B$34:$B$777,I$261)+'СЕТ СН'!$F$15</f>
        <v>0</v>
      </c>
      <c r="J286" s="36">
        <f>SUMIFS(СВЦЭМ!$G$34:$G$777,СВЦЭМ!$A$34:$A$777,$A286,СВЦЭМ!$B$34:$B$777,J$261)+'СЕТ СН'!$F$15</f>
        <v>0</v>
      </c>
      <c r="K286" s="36">
        <f>SUMIFS(СВЦЭМ!$G$34:$G$777,СВЦЭМ!$A$34:$A$777,$A286,СВЦЭМ!$B$34:$B$777,K$261)+'СЕТ СН'!$F$15</f>
        <v>0</v>
      </c>
      <c r="L286" s="36">
        <f>SUMIFS(СВЦЭМ!$G$34:$G$777,СВЦЭМ!$A$34:$A$777,$A286,СВЦЭМ!$B$34:$B$777,L$261)+'СЕТ СН'!$F$15</f>
        <v>0</v>
      </c>
      <c r="M286" s="36">
        <f>SUMIFS(СВЦЭМ!$G$34:$G$777,СВЦЭМ!$A$34:$A$777,$A286,СВЦЭМ!$B$34:$B$777,M$261)+'СЕТ СН'!$F$15</f>
        <v>0</v>
      </c>
      <c r="N286" s="36">
        <f>SUMIFS(СВЦЭМ!$G$34:$G$777,СВЦЭМ!$A$34:$A$777,$A286,СВЦЭМ!$B$34:$B$777,N$261)+'СЕТ СН'!$F$15</f>
        <v>0</v>
      </c>
      <c r="O286" s="36">
        <f>SUMIFS(СВЦЭМ!$G$34:$G$777,СВЦЭМ!$A$34:$A$777,$A286,СВЦЭМ!$B$34:$B$777,O$261)+'СЕТ СН'!$F$15</f>
        <v>0</v>
      </c>
      <c r="P286" s="36">
        <f>SUMIFS(СВЦЭМ!$G$34:$G$777,СВЦЭМ!$A$34:$A$777,$A286,СВЦЭМ!$B$34:$B$777,P$261)+'СЕТ СН'!$F$15</f>
        <v>0</v>
      </c>
      <c r="Q286" s="36">
        <f>SUMIFS(СВЦЭМ!$G$34:$G$777,СВЦЭМ!$A$34:$A$777,$A286,СВЦЭМ!$B$34:$B$777,Q$261)+'СЕТ СН'!$F$15</f>
        <v>0</v>
      </c>
      <c r="R286" s="36">
        <f>SUMIFS(СВЦЭМ!$G$34:$G$777,СВЦЭМ!$A$34:$A$777,$A286,СВЦЭМ!$B$34:$B$777,R$261)+'СЕТ СН'!$F$15</f>
        <v>0</v>
      </c>
      <c r="S286" s="36">
        <f>SUMIFS(СВЦЭМ!$G$34:$G$777,СВЦЭМ!$A$34:$A$777,$A286,СВЦЭМ!$B$34:$B$777,S$261)+'СЕТ СН'!$F$15</f>
        <v>0</v>
      </c>
      <c r="T286" s="36">
        <f>SUMIFS(СВЦЭМ!$G$34:$G$777,СВЦЭМ!$A$34:$A$777,$A286,СВЦЭМ!$B$34:$B$777,T$261)+'СЕТ СН'!$F$15</f>
        <v>0</v>
      </c>
      <c r="U286" s="36">
        <f>SUMIFS(СВЦЭМ!$G$34:$G$777,СВЦЭМ!$A$34:$A$777,$A286,СВЦЭМ!$B$34:$B$777,U$261)+'СЕТ СН'!$F$15</f>
        <v>0</v>
      </c>
      <c r="V286" s="36">
        <f>SUMIFS(СВЦЭМ!$G$34:$G$777,СВЦЭМ!$A$34:$A$777,$A286,СВЦЭМ!$B$34:$B$777,V$261)+'СЕТ СН'!$F$15</f>
        <v>0</v>
      </c>
      <c r="W286" s="36">
        <f>SUMIFS(СВЦЭМ!$G$34:$G$777,СВЦЭМ!$A$34:$A$777,$A286,СВЦЭМ!$B$34:$B$777,W$261)+'СЕТ СН'!$F$15</f>
        <v>0</v>
      </c>
      <c r="X286" s="36">
        <f>SUMIFS(СВЦЭМ!$G$34:$G$777,СВЦЭМ!$A$34:$A$777,$A286,СВЦЭМ!$B$34:$B$777,X$261)+'СЕТ СН'!$F$15</f>
        <v>0</v>
      </c>
      <c r="Y286" s="36">
        <f>SUMIFS(СВЦЭМ!$G$34:$G$777,СВЦЭМ!$A$34:$A$777,$A286,СВЦЭМ!$B$34:$B$777,Y$261)+'СЕТ СН'!$F$15</f>
        <v>0</v>
      </c>
    </row>
    <row r="287" spans="1:25" ht="15.75" hidden="1" x14ac:dyDescent="0.2">
      <c r="A287" s="35">
        <f t="shared" si="7"/>
        <v>44069</v>
      </c>
      <c r="B287" s="36">
        <f>SUMIFS(СВЦЭМ!$G$34:$G$777,СВЦЭМ!$A$34:$A$777,$A287,СВЦЭМ!$B$34:$B$777,B$261)+'СЕТ СН'!$F$15</f>
        <v>0</v>
      </c>
      <c r="C287" s="36">
        <f>SUMIFS(СВЦЭМ!$G$34:$G$777,СВЦЭМ!$A$34:$A$777,$A287,СВЦЭМ!$B$34:$B$777,C$261)+'СЕТ СН'!$F$15</f>
        <v>0</v>
      </c>
      <c r="D287" s="36">
        <f>SUMIFS(СВЦЭМ!$G$34:$G$777,СВЦЭМ!$A$34:$A$777,$A287,СВЦЭМ!$B$34:$B$777,D$261)+'СЕТ СН'!$F$15</f>
        <v>0</v>
      </c>
      <c r="E287" s="36">
        <f>SUMIFS(СВЦЭМ!$G$34:$G$777,СВЦЭМ!$A$34:$A$777,$A287,СВЦЭМ!$B$34:$B$777,E$261)+'СЕТ СН'!$F$15</f>
        <v>0</v>
      </c>
      <c r="F287" s="36">
        <f>SUMIFS(СВЦЭМ!$G$34:$G$777,СВЦЭМ!$A$34:$A$777,$A287,СВЦЭМ!$B$34:$B$777,F$261)+'СЕТ СН'!$F$15</f>
        <v>0</v>
      </c>
      <c r="G287" s="36">
        <f>SUMIFS(СВЦЭМ!$G$34:$G$777,СВЦЭМ!$A$34:$A$777,$A287,СВЦЭМ!$B$34:$B$777,G$261)+'СЕТ СН'!$F$15</f>
        <v>0</v>
      </c>
      <c r="H287" s="36">
        <f>SUMIFS(СВЦЭМ!$G$34:$G$777,СВЦЭМ!$A$34:$A$777,$A287,СВЦЭМ!$B$34:$B$777,H$261)+'СЕТ СН'!$F$15</f>
        <v>0</v>
      </c>
      <c r="I287" s="36">
        <f>SUMIFS(СВЦЭМ!$G$34:$G$777,СВЦЭМ!$A$34:$A$777,$A287,СВЦЭМ!$B$34:$B$777,I$261)+'СЕТ СН'!$F$15</f>
        <v>0</v>
      </c>
      <c r="J287" s="36">
        <f>SUMIFS(СВЦЭМ!$G$34:$G$777,СВЦЭМ!$A$34:$A$777,$A287,СВЦЭМ!$B$34:$B$777,J$261)+'СЕТ СН'!$F$15</f>
        <v>0</v>
      </c>
      <c r="K287" s="36">
        <f>SUMIFS(СВЦЭМ!$G$34:$G$777,СВЦЭМ!$A$34:$A$777,$A287,СВЦЭМ!$B$34:$B$777,K$261)+'СЕТ СН'!$F$15</f>
        <v>0</v>
      </c>
      <c r="L287" s="36">
        <f>SUMIFS(СВЦЭМ!$G$34:$G$777,СВЦЭМ!$A$34:$A$777,$A287,СВЦЭМ!$B$34:$B$777,L$261)+'СЕТ СН'!$F$15</f>
        <v>0</v>
      </c>
      <c r="M287" s="36">
        <f>SUMIFS(СВЦЭМ!$G$34:$G$777,СВЦЭМ!$A$34:$A$777,$A287,СВЦЭМ!$B$34:$B$777,M$261)+'СЕТ СН'!$F$15</f>
        <v>0</v>
      </c>
      <c r="N287" s="36">
        <f>SUMIFS(СВЦЭМ!$G$34:$G$777,СВЦЭМ!$A$34:$A$777,$A287,СВЦЭМ!$B$34:$B$777,N$261)+'СЕТ СН'!$F$15</f>
        <v>0</v>
      </c>
      <c r="O287" s="36">
        <f>SUMIFS(СВЦЭМ!$G$34:$G$777,СВЦЭМ!$A$34:$A$777,$A287,СВЦЭМ!$B$34:$B$777,O$261)+'СЕТ СН'!$F$15</f>
        <v>0</v>
      </c>
      <c r="P287" s="36">
        <f>SUMIFS(СВЦЭМ!$G$34:$G$777,СВЦЭМ!$A$34:$A$777,$A287,СВЦЭМ!$B$34:$B$777,P$261)+'СЕТ СН'!$F$15</f>
        <v>0</v>
      </c>
      <c r="Q287" s="36">
        <f>SUMIFS(СВЦЭМ!$G$34:$G$777,СВЦЭМ!$A$34:$A$777,$A287,СВЦЭМ!$B$34:$B$777,Q$261)+'СЕТ СН'!$F$15</f>
        <v>0</v>
      </c>
      <c r="R287" s="36">
        <f>SUMIFS(СВЦЭМ!$G$34:$G$777,СВЦЭМ!$A$34:$A$777,$A287,СВЦЭМ!$B$34:$B$777,R$261)+'СЕТ СН'!$F$15</f>
        <v>0</v>
      </c>
      <c r="S287" s="36">
        <f>SUMIFS(СВЦЭМ!$G$34:$G$777,СВЦЭМ!$A$34:$A$777,$A287,СВЦЭМ!$B$34:$B$777,S$261)+'СЕТ СН'!$F$15</f>
        <v>0</v>
      </c>
      <c r="T287" s="36">
        <f>SUMIFS(СВЦЭМ!$G$34:$G$777,СВЦЭМ!$A$34:$A$777,$A287,СВЦЭМ!$B$34:$B$777,T$261)+'СЕТ СН'!$F$15</f>
        <v>0</v>
      </c>
      <c r="U287" s="36">
        <f>SUMIFS(СВЦЭМ!$G$34:$G$777,СВЦЭМ!$A$34:$A$777,$A287,СВЦЭМ!$B$34:$B$777,U$261)+'СЕТ СН'!$F$15</f>
        <v>0</v>
      </c>
      <c r="V287" s="36">
        <f>SUMIFS(СВЦЭМ!$G$34:$G$777,СВЦЭМ!$A$34:$A$777,$A287,СВЦЭМ!$B$34:$B$777,V$261)+'СЕТ СН'!$F$15</f>
        <v>0</v>
      </c>
      <c r="W287" s="36">
        <f>SUMIFS(СВЦЭМ!$G$34:$G$777,СВЦЭМ!$A$34:$A$777,$A287,СВЦЭМ!$B$34:$B$777,W$261)+'СЕТ СН'!$F$15</f>
        <v>0</v>
      </c>
      <c r="X287" s="36">
        <f>SUMIFS(СВЦЭМ!$G$34:$G$777,СВЦЭМ!$A$34:$A$777,$A287,СВЦЭМ!$B$34:$B$777,X$261)+'СЕТ СН'!$F$15</f>
        <v>0</v>
      </c>
      <c r="Y287" s="36">
        <f>SUMIFS(СВЦЭМ!$G$34:$G$777,СВЦЭМ!$A$34:$A$777,$A287,СВЦЭМ!$B$34:$B$777,Y$261)+'СЕТ СН'!$F$15</f>
        <v>0</v>
      </c>
    </row>
    <row r="288" spans="1:25" ht="15.75" hidden="1" x14ac:dyDescent="0.2">
      <c r="A288" s="35">
        <f t="shared" si="7"/>
        <v>44070</v>
      </c>
      <c r="B288" s="36">
        <f>SUMIFS(СВЦЭМ!$G$34:$G$777,СВЦЭМ!$A$34:$A$777,$A288,СВЦЭМ!$B$34:$B$777,B$261)+'СЕТ СН'!$F$15</f>
        <v>0</v>
      </c>
      <c r="C288" s="36">
        <f>SUMIFS(СВЦЭМ!$G$34:$G$777,СВЦЭМ!$A$34:$A$777,$A288,СВЦЭМ!$B$34:$B$777,C$261)+'СЕТ СН'!$F$15</f>
        <v>0</v>
      </c>
      <c r="D288" s="36">
        <f>SUMIFS(СВЦЭМ!$G$34:$G$777,СВЦЭМ!$A$34:$A$777,$A288,СВЦЭМ!$B$34:$B$777,D$261)+'СЕТ СН'!$F$15</f>
        <v>0</v>
      </c>
      <c r="E288" s="36">
        <f>SUMIFS(СВЦЭМ!$G$34:$G$777,СВЦЭМ!$A$34:$A$777,$A288,СВЦЭМ!$B$34:$B$777,E$261)+'СЕТ СН'!$F$15</f>
        <v>0</v>
      </c>
      <c r="F288" s="36">
        <f>SUMIFS(СВЦЭМ!$G$34:$G$777,СВЦЭМ!$A$34:$A$777,$A288,СВЦЭМ!$B$34:$B$777,F$261)+'СЕТ СН'!$F$15</f>
        <v>0</v>
      </c>
      <c r="G288" s="36">
        <f>SUMIFS(СВЦЭМ!$G$34:$G$777,СВЦЭМ!$A$34:$A$777,$A288,СВЦЭМ!$B$34:$B$777,G$261)+'СЕТ СН'!$F$15</f>
        <v>0</v>
      </c>
      <c r="H288" s="36">
        <f>SUMIFS(СВЦЭМ!$G$34:$G$777,СВЦЭМ!$A$34:$A$777,$A288,СВЦЭМ!$B$34:$B$777,H$261)+'СЕТ СН'!$F$15</f>
        <v>0</v>
      </c>
      <c r="I288" s="36">
        <f>SUMIFS(СВЦЭМ!$G$34:$G$777,СВЦЭМ!$A$34:$A$777,$A288,СВЦЭМ!$B$34:$B$777,I$261)+'СЕТ СН'!$F$15</f>
        <v>0</v>
      </c>
      <c r="J288" s="36">
        <f>SUMIFS(СВЦЭМ!$G$34:$G$777,СВЦЭМ!$A$34:$A$777,$A288,СВЦЭМ!$B$34:$B$777,J$261)+'СЕТ СН'!$F$15</f>
        <v>0</v>
      </c>
      <c r="K288" s="36">
        <f>SUMIFS(СВЦЭМ!$G$34:$G$777,СВЦЭМ!$A$34:$A$777,$A288,СВЦЭМ!$B$34:$B$777,K$261)+'СЕТ СН'!$F$15</f>
        <v>0</v>
      </c>
      <c r="L288" s="36">
        <f>SUMIFS(СВЦЭМ!$G$34:$G$777,СВЦЭМ!$A$34:$A$777,$A288,СВЦЭМ!$B$34:$B$777,L$261)+'СЕТ СН'!$F$15</f>
        <v>0</v>
      </c>
      <c r="M288" s="36">
        <f>SUMIFS(СВЦЭМ!$G$34:$G$777,СВЦЭМ!$A$34:$A$777,$A288,СВЦЭМ!$B$34:$B$777,M$261)+'СЕТ СН'!$F$15</f>
        <v>0</v>
      </c>
      <c r="N288" s="36">
        <f>SUMIFS(СВЦЭМ!$G$34:$G$777,СВЦЭМ!$A$34:$A$777,$A288,СВЦЭМ!$B$34:$B$777,N$261)+'СЕТ СН'!$F$15</f>
        <v>0</v>
      </c>
      <c r="O288" s="36">
        <f>SUMIFS(СВЦЭМ!$G$34:$G$777,СВЦЭМ!$A$34:$A$777,$A288,СВЦЭМ!$B$34:$B$777,O$261)+'СЕТ СН'!$F$15</f>
        <v>0</v>
      </c>
      <c r="P288" s="36">
        <f>SUMIFS(СВЦЭМ!$G$34:$G$777,СВЦЭМ!$A$34:$A$777,$A288,СВЦЭМ!$B$34:$B$777,P$261)+'СЕТ СН'!$F$15</f>
        <v>0</v>
      </c>
      <c r="Q288" s="36">
        <f>SUMIFS(СВЦЭМ!$G$34:$G$777,СВЦЭМ!$A$34:$A$777,$A288,СВЦЭМ!$B$34:$B$777,Q$261)+'СЕТ СН'!$F$15</f>
        <v>0</v>
      </c>
      <c r="R288" s="36">
        <f>SUMIFS(СВЦЭМ!$G$34:$G$777,СВЦЭМ!$A$34:$A$777,$A288,СВЦЭМ!$B$34:$B$777,R$261)+'СЕТ СН'!$F$15</f>
        <v>0</v>
      </c>
      <c r="S288" s="36">
        <f>SUMIFS(СВЦЭМ!$G$34:$G$777,СВЦЭМ!$A$34:$A$777,$A288,СВЦЭМ!$B$34:$B$777,S$261)+'СЕТ СН'!$F$15</f>
        <v>0</v>
      </c>
      <c r="T288" s="36">
        <f>SUMIFS(СВЦЭМ!$G$34:$G$777,СВЦЭМ!$A$34:$A$777,$A288,СВЦЭМ!$B$34:$B$777,T$261)+'СЕТ СН'!$F$15</f>
        <v>0</v>
      </c>
      <c r="U288" s="36">
        <f>SUMIFS(СВЦЭМ!$G$34:$G$777,СВЦЭМ!$A$34:$A$777,$A288,СВЦЭМ!$B$34:$B$777,U$261)+'СЕТ СН'!$F$15</f>
        <v>0</v>
      </c>
      <c r="V288" s="36">
        <f>SUMIFS(СВЦЭМ!$G$34:$G$777,СВЦЭМ!$A$34:$A$777,$A288,СВЦЭМ!$B$34:$B$777,V$261)+'СЕТ СН'!$F$15</f>
        <v>0</v>
      </c>
      <c r="W288" s="36">
        <f>SUMIFS(СВЦЭМ!$G$34:$G$777,СВЦЭМ!$A$34:$A$777,$A288,СВЦЭМ!$B$34:$B$777,W$261)+'СЕТ СН'!$F$15</f>
        <v>0</v>
      </c>
      <c r="X288" s="36">
        <f>SUMIFS(СВЦЭМ!$G$34:$G$777,СВЦЭМ!$A$34:$A$777,$A288,СВЦЭМ!$B$34:$B$777,X$261)+'СЕТ СН'!$F$15</f>
        <v>0</v>
      </c>
      <c r="Y288" s="36">
        <f>SUMIFS(СВЦЭМ!$G$34:$G$777,СВЦЭМ!$A$34:$A$777,$A288,СВЦЭМ!$B$34:$B$777,Y$261)+'СЕТ СН'!$F$15</f>
        <v>0</v>
      </c>
    </row>
    <row r="289" spans="1:27" ht="15.75" hidden="1" x14ac:dyDescent="0.2">
      <c r="A289" s="35">
        <f t="shared" si="7"/>
        <v>44071</v>
      </c>
      <c r="B289" s="36">
        <f>SUMIFS(СВЦЭМ!$G$34:$G$777,СВЦЭМ!$A$34:$A$777,$A289,СВЦЭМ!$B$34:$B$777,B$261)+'СЕТ СН'!$F$15</f>
        <v>0</v>
      </c>
      <c r="C289" s="36">
        <f>SUMIFS(СВЦЭМ!$G$34:$G$777,СВЦЭМ!$A$34:$A$777,$A289,СВЦЭМ!$B$34:$B$777,C$261)+'СЕТ СН'!$F$15</f>
        <v>0</v>
      </c>
      <c r="D289" s="36">
        <f>SUMIFS(СВЦЭМ!$G$34:$G$777,СВЦЭМ!$A$34:$A$777,$A289,СВЦЭМ!$B$34:$B$777,D$261)+'СЕТ СН'!$F$15</f>
        <v>0</v>
      </c>
      <c r="E289" s="36">
        <f>SUMIFS(СВЦЭМ!$G$34:$G$777,СВЦЭМ!$A$34:$A$777,$A289,СВЦЭМ!$B$34:$B$777,E$261)+'СЕТ СН'!$F$15</f>
        <v>0</v>
      </c>
      <c r="F289" s="36">
        <f>SUMIFS(СВЦЭМ!$G$34:$G$777,СВЦЭМ!$A$34:$A$777,$A289,СВЦЭМ!$B$34:$B$777,F$261)+'СЕТ СН'!$F$15</f>
        <v>0</v>
      </c>
      <c r="G289" s="36">
        <f>SUMIFS(СВЦЭМ!$G$34:$G$777,СВЦЭМ!$A$34:$A$777,$A289,СВЦЭМ!$B$34:$B$777,G$261)+'СЕТ СН'!$F$15</f>
        <v>0</v>
      </c>
      <c r="H289" s="36">
        <f>SUMIFS(СВЦЭМ!$G$34:$G$777,СВЦЭМ!$A$34:$A$777,$A289,СВЦЭМ!$B$34:$B$777,H$261)+'СЕТ СН'!$F$15</f>
        <v>0</v>
      </c>
      <c r="I289" s="36">
        <f>SUMIFS(СВЦЭМ!$G$34:$G$777,СВЦЭМ!$A$34:$A$777,$A289,СВЦЭМ!$B$34:$B$777,I$261)+'СЕТ СН'!$F$15</f>
        <v>0</v>
      </c>
      <c r="J289" s="36">
        <f>SUMIFS(СВЦЭМ!$G$34:$G$777,СВЦЭМ!$A$34:$A$777,$A289,СВЦЭМ!$B$34:$B$777,J$261)+'СЕТ СН'!$F$15</f>
        <v>0</v>
      </c>
      <c r="K289" s="36">
        <f>SUMIFS(СВЦЭМ!$G$34:$G$777,СВЦЭМ!$A$34:$A$777,$A289,СВЦЭМ!$B$34:$B$777,K$261)+'СЕТ СН'!$F$15</f>
        <v>0</v>
      </c>
      <c r="L289" s="36">
        <f>SUMIFS(СВЦЭМ!$G$34:$G$777,СВЦЭМ!$A$34:$A$777,$A289,СВЦЭМ!$B$34:$B$777,L$261)+'СЕТ СН'!$F$15</f>
        <v>0</v>
      </c>
      <c r="M289" s="36">
        <f>SUMIFS(СВЦЭМ!$G$34:$G$777,СВЦЭМ!$A$34:$A$777,$A289,СВЦЭМ!$B$34:$B$777,M$261)+'СЕТ СН'!$F$15</f>
        <v>0</v>
      </c>
      <c r="N289" s="36">
        <f>SUMIFS(СВЦЭМ!$G$34:$G$777,СВЦЭМ!$A$34:$A$777,$A289,СВЦЭМ!$B$34:$B$777,N$261)+'СЕТ СН'!$F$15</f>
        <v>0</v>
      </c>
      <c r="O289" s="36">
        <f>SUMIFS(СВЦЭМ!$G$34:$G$777,СВЦЭМ!$A$34:$A$777,$A289,СВЦЭМ!$B$34:$B$777,O$261)+'СЕТ СН'!$F$15</f>
        <v>0</v>
      </c>
      <c r="P289" s="36">
        <f>SUMIFS(СВЦЭМ!$G$34:$G$777,СВЦЭМ!$A$34:$A$777,$A289,СВЦЭМ!$B$34:$B$777,P$261)+'СЕТ СН'!$F$15</f>
        <v>0</v>
      </c>
      <c r="Q289" s="36">
        <f>SUMIFS(СВЦЭМ!$G$34:$G$777,СВЦЭМ!$A$34:$A$777,$A289,СВЦЭМ!$B$34:$B$777,Q$261)+'СЕТ СН'!$F$15</f>
        <v>0</v>
      </c>
      <c r="R289" s="36">
        <f>SUMIFS(СВЦЭМ!$G$34:$G$777,СВЦЭМ!$A$34:$A$777,$A289,СВЦЭМ!$B$34:$B$777,R$261)+'СЕТ СН'!$F$15</f>
        <v>0</v>
      </c>
      <c r="S289" s="36">
        <f>SUMIFS(СВЦЭМ!$G$34:$G$777,СВЦЭМ!$A$34:$A$777,$A289,СВЦЭМ!$B$34:$B$777,S$261)+'СЕТ СН'!$F$15</f>
        <v>0</v>
      </c>
      <c r="T289" s="36">
        <f>SUMIFS(СВЦЭМ!$G$34:$G$777,СВЦЭМ!$A$34:$A$777,$A289,СВЦЭМ!$B$34:$B$777,T$261)+'СЕТ СН'!$F$15</f>
        <v>0</v>
      </c>
      <c r="U289" s="36">
        <f>SUMIFS(СВЦЭМ!$G$34:$G$777,СВЦЭМ!$A$34:$A$777,$A289,СВЦЭМ!$B$34:$B$777,U$261)+'СЕТ СН'!$F$15</f>
        <v>0</v>
      </c>
      <c r="V289" s="36">
        <f>SUMIFS(СВЦЭМ!$G$34:$G$777,СВЦЭМ!$A$34:$A$777,$A289,СВЦЭМ!$B$34:$B$777,V$261)+'СЕТ СН'!$F$15</f>
        <v>0</v>
      </c>
      <c r="W289" s="36">
        <f>SUMIFS(СВЦЭМ!$G$34:$G$777,СВЦЭМ!$A$34:$A$777,$A289,СВЦЭМ!$B$34:$B$777,W$261)+'СЕТ СН'!$F$15</f>
        <v>0</v>
      </c>
      <c r="X289" s="36">
        <f>SUMIFS(СВЦЭМ!$G$34:$G$777,СВЦЭМ!$A$34:$A$777,$A289,СВЦЭМ!$B$34:$B$777,X$261)+'СЕТ СН'!$F$15</f>
        <v>0</v>
      </c>
      <c r="Y289" s="36">
        <f>SUMIFS(СВЦЭМ!$G$34:$G$777,СВЦЭМ!$A$34:$A$777,$A289,СВЦЭМ!$B$34:$B$777,Y$261)+'СЕТ СН'!$F$15</f>
        <v>0</v>
      </c>
    </row>
    <row r="290" spans="1:27" ht="15.75" hidden="1" x14ac:dyDescent="0.2">
      <c r="A290" s="35">
        <f t="shared" si="7"/>
        <v>44072</v>
      </c>
      <c r="B290" s="36">
        <f>SUMIFS(СВЦЭМ!$G$34:$G$777,СВЦЭМ!$A$34:$A$777,$A290,СВЦЭМ!$B$34:$B$777,B$261)+'СЕТ СН'!$F$15</f>
        <v>0</v>
      </c>
      <c r="C290" s="36">
        <f>SUMIFS(СВЦЭМ!$G$34:$G$777,СВЦЭМ!$A$34:$A$777,$A290,СВЦЭМ!$B$34:$B$777,C$261)+'СЕТ СН'!$F$15</f>
        <v>0</v>
      </c>
      <c r="D290" s="36">
        <f>SUMIFS(СВЦЭМ!$G$34:$G$777,СВЦЭМ!$A$34:$A$777,$A290,СВЦЭМ!$B$34:$B$777,D$261)+'СЕТ СН'!$F$15</f>
        <v>0</v>
      </c>
      <c r="E290" s="36">
        <f>SUMIFS(СВЦЭМ!$G$34:$G$777,СВЦЭМ!$A$34:$A$777,$A290,СВЦЭМ!$B$34:$B$777,E$261)+'СЕТ СН'!$F$15</f>
        <v>0</v>
      </c>
      <c r="F290" s="36">
        <f>SUMIFS(СВЦЭМ!$G$34:$G$777,СВЦЭМ!$A$34:$A$777,$A290,СВЦЭМ!$B$34:$B$777,F$261)+'СЕТ СН'!$F$15</f>
        <v>0</v>
      </c>
      <c r="G290" s="36">
        <f>SUMIFS(СВЦЭМ!$G$34:$G$777,СВЦЭМ!$A$34:$A$777,$A290,СВЦЭМ!$B$34:$B$777,G$261)+'СЕТ СН'!$F$15</f>
        <v>0</v>
      </c>
      <c r="H290" s="36">
        <f>SUMIFS(СВЦЭМ!$G$34:$G$777,СВЦЭМ!$A$34:$A$777,$A290,СВЦЭМ!$B$34:$B$777,H$261)+'СЕТ СН'!$F$15</f>
        <v>0</v>
      </c>
      <c r="I290" s="36">
        <f>SUMIFS(СВЦЭМ!$G$34:$G$777,СВЦЭМ!$A$34:$A$777,$A290,СВЦЭМ!$B$34:$B$777,I$261)+'СЕТ СН'!$F$15</f>
        <v>0</v>
      </c>
      <c r="J290" s="36">
        <f>SUMIFS(СВЦЭМ!$G$34:$G$777,СВЦЭМ!$A$34:$A$777,$A290,СВЦЭМ!$B$34:$B$777,J$261)+'СЕТ СН'!$F$15</f>
        <v>0</v>
      </c>
      <c r="K290" s="36">
        <f>SUMIFS(СВЦЭМ!$G$34:$G$777,СВЦЭМ!$A$34:$A$777,$A290,СВЦЭМ!$B$34:$B$777,K$261)+'СЕТ СН'!$F$15</f>
        <v>0</v>
      </c>
      <c r="L290" s="36">
        <f>SUMIFS(СВЦЭМ!$G$34:$G$777,СВЦЭМ!$A$34:$A$777,$A290,СВЦЭМ!$B$34:$B$777,L$261)+'СЕТ СН'!$F$15</f>
        <v>0</v>
      </c>
      <c r="M290" s="36">
        <f>SUMIFS(СВЦЭМ!$G$34:$G$777,СВЦЭМ!$A$34:$A$777,$A290,СВЦЭМ!$B$34:$B$777,M$261)+'СЕТ СН'!$F$15</f>
        <v>0</v>
      </c>
      <c r="N290" s="36">
        <f>SUMIFS(СВЦЭМ!$G$34:$G$777,СВЦЭМ!$A$34:$A$777,$A290,СВЦЭМ!$B$34:$B$777,N$261)+'СЕТ СН'!$F$15</f>
        <v>0</v>
      </c>
      <c r="O290" s="36">
        <f>SUMIFS(СВЦЭМ!$G$34:$G$777,СВЦЭМ!$A$34:$A$777,$A290,СВЦЭМ!$B$34:$B$777,O$261)+'СЕТ СН'!$F$15</f>
        <v>0</v>
      </c>
      <c r="P290" s="36">
        <f>SUMIFS(СВЦЭМ!$G$34:$G$777,СВЦЭМ!$A$34:$A$777,$A290,СВЦЭМ!$B$34:$B$777,P$261)+'СЕТ СН'!$F$15</f>
        <v>0</v>
      </c>
      <c r="Q290" s="36">
        <f>SUMIFS(СВЦЭМ!$G$34:$G$777,СВЦЭМ!$A$34:$A$777,$A290,СВЦЭМ!$B$34:$B$777,Q$261)+'СЕТ СН'!$F$15</f>
        <v>0</v>
      </c>
      <c r="R290" s="36">
        <f>SUMIFS(СВЦЭМ!$G$34:$G$777,СВЦЭМ!$A$34:$A$777,$A290,СВЦЭМ!$B$34:$B$777,R$261)+'СЕТ СН'!$F$15</f>
        <v>0</v>
      </c>
      <c r="S290" s="36">
        <f>SUMIFS(СВЦЭМ!$G$34:$G$777,СВЦЭМ!$A$34:$A$777,$A290,СВЦЭМ!$B$34:$B$777,S$261)+'СЕТ СН'!$F$15</f>
        <v>0</v>
      </c>
      <c r="T290" s="36">
        <f>SUMIFS(СВЦЭМ!$G$34:$G$777,СВЦЭМ!$A$34:$A$777,$A290,СВЦЭМ!$B$34:$B$777,T$261)+'СЕТ СН'!$F$15</f>
        <v>0</v>
      </c>
      <c r="U290" s="36">
        <f>SUMIFS(СВЦЭМ!$G$34:$G$777,СВЦЭМ!$A$34:$A$777,$A290,СВЦЭМ!$B$34:$B$777,U$261)+'СЕТ СН'!$F$15</f>
        <v>0</v>
      </c>
      <c r="V290" s="36">
        <f>SUMIFS(СВЦЭМ!$G$34:$G$777,СВЦЭМ!$A$34:$A$777,$A290,СВЦЭМ!$B$34:$B$777,V$261)+'СЕТ СН'!$F$15</f>
        <v>0</v>
      </c>
      <c r="W290" s="36">
        <f>SUMIFS(СВЦЭМ!$G$34:$G$777,СВЦЭМ!$A$34:$A$777,$A290,СВЦЭМ!$B$34:$B$777,W$261)+'СЕТ СН'!$F$15</f>
        <v>0</v>
      </c>
      <c r="X290" s="36">
        <f>SUMIFS(СВЦЭМ!$G$34:$G$777,СВЦЭМ!$A$34:$A$777,$A290,СВЦЭМ!$B$34:$B$777,X$261)+'СЕТ СН'!$F$15</f>
        <v>0</v>
      </c>
      <c r="Y290" s="36">
        <f>SUMIFS(СВЦЭМ!$G$34:$G$777,СВЦЭМ!$A$34:$A$777,$A290,СВЦЭМ!$B$34:$B$777,Y$261)+'СЕТ СН'!$F$15</f>
        <v>0</v>
      </c>
    </row>
    <row r="291" spans="1:27" ht="15.75" hidden="1" x14ac:dyDescent="0.2">
      <c r="A291" s="35">
        <f t="shared" si="7"/>
        <v>44073</v>
      </c>
      <c r="B291" s="36">
        <f>SUMIFS(СВЦЭМ!$G$34:$G$777,СВЦЭМ!$A$34:$A$777,$A291,СВЦЭМ!$B$34:$B$777,B$261)+'СЕТ СН'!$F$15</f>
        <v>0</v>
      </c>
      <c r="C291" s="36">
        <f>SUMIFS(СВЦЭМ!$G$34:$G$777,СВЦЭМ!$A$34:$A$777,$A291,СВЦЭМ!$B$34:$B$777,C$261)+'СЕТ СН'!$F$15</f>
        <v>0</v>
      </c>
      <c r="D291" s="36">
        <f>SUMIFS(СВЦЭМ!$G$34:$G$777,СВЦЭМ!$A$34:$A$777,$A291,СВЦЭМ!$B$34:$B$777,D$261)+'СЕТ СН'!$F$15</f>
        <v>0</v>
      </c>
      <c r="E291" s="36">
        <f>SUMIFS(СВЦЭМ!$G$34:$G$777,СВЦЭМ!$A$34:$A$777,$A291,СВЦЭМ!$B$34:$B$777,E$261)+'СЕТ СН'!$F$15</f>
        <v>0</v>
      </c>
      <c r="F291" s="36">
        <f>SUMIFS(СВЦЭМ!$G$34:$G$777,СВЦЭМ!$A$34:$A$777,$A291,СВЦЭМ!$B$34:$B$777,F$261)+'СЕТ СН'!$F$15</f>
        <v>0</v>
      </c>
      <c r="G291" s="36">
        <f>SUMIFS(СВЦЭМ!$G$34:$G$777,СВЦЭМ!$A$34:$A$777,$A291,СВЦЭМ!$B$34:$B$777,G$261)+'СЕТ СН'!$F$15</f>
        <v>0</v>
      </c>
      <c r="H291" s="36">
        <f>SUMIFS(СВЦЭМ!$G$34:$G$777,СВЦЭМ!$A$34:$A$777,$A291,СВЦЭМ!$B$34:$B$777,H$261)+'СЕТ СН'!$F$15</f>
        <v>0</v>
      </c>
      <c r="I291" s="36">
        <f>SUMIFS(СВЦЭМ!$G$34:$G$777,СВЦЭМ!$A$34:$A$777,$A291,СВЦЭМ!$B$34:$B$777,I$261)+'СЕТ СН'!$F$15</f>
        <v>0</v>
      </c>
      <c r="J291" s="36">
        <f>SUMIFS(СВЦЭМ!$G$34:$G$777,СВЦЭМ!$A$34:$A$777,$A291,СВЦЭМ!$B$34:$B$777,J$261)+'СЕТ СН'!$F$15</f>
        <v>0</v>
      </c>
      <c r="K291" s="36">
        <f>SUMIFS(СВЦЭМ!$G$34:$G$777,СВЦЭМ!$A$34:$A$777,$A291,СВЦЭМ!$B$34:$B$777,K$261)+'СЕТ СН'!$F$15</f>
        <v>0</v>
      </c>
      <c r="L291" s="36">
        <f>SUMIFS(СВЦЭМ!$G$34:$G$777,СВЦЭМ!$A$34:$A$777,$A291,СВЦЭМ!$B$34:$B$777,L$261)+'СЕТ СН'!$F$15</f>
        <v>0</v>
      </c>
      <c r="M291" s="36">
        <f>SUMIFS(СВЦЭМ!$G$34:$G$777,СВЦЭМ!$A$34:$A$777,$A291,СВЦЭМ!$B$34:$B$777,M$261)+'СЕТ СН'!$F$15</f>
        <v>0</v>
      </c>
      <c r="N291" s="36">
        <f>SUMIFS(СВЦЭМ!$G$34:$G$777,СВЦЭМ!$A$34:$A$777,$A291,СВЦЭМ!$B$34:$B$777,N$261)+'СЕТ СН'!$F$15</f>
        <v>0</v>
      </c>
      <c r="O291" s="36">
        <f>SUMIFS(СВЦЭМ!$G$34:$G$777,СВЦЭМ!$A$34:$A$777,$A291,СВЦЭМ!$B$34:$B$777,O$261)+'СЕТ СН'!$F$15</f>
        <v>0</v>
      </c>
      <c r="P291" s="36">
        <f>SUMIFS(СВЦЭМ!$G$34:$G$777,СВЦЭМ!$A$34:$A$777,$A291,СВЦЭМ!$B$34:$B$777,P$261)+'СЕТ СН'!$F$15</f>
        <v>0</v>
      </c>
      <c r="Q291" s="36">
        <f>SUMIFS(СВЦЭМ!$G$34:$G$777,СВЦЭМ!$A$34:$A$777,$A291,СВЦЭМ!$B$34:$B$777,Q$261)+'СЕТ СН'!$F$15</f>
        <v>0</v>
      </c>
      <c r="R291" s="36">
        <f>SUMIFS(СВЦЭМ!$G$34:$G$777,СВЦЭМ!$A$34:$A$777,$A291,СВЦЭМ!$B$34:$B$777,R$261)+'СЕТ СН'!$F$15</f>
        <v>0</v>
      </c>
      <c r="S291" s="36">
        <f>SUMIFS(СВЦЭМ!$G$34:$G$777,СВЦЭМ!$A$34:$A$777,$A291,СВЦЭМ!$B$34:$B$777,S$261)+'СЕТ СН'!$F$15</f>
        <v>0</v>
      </c>
      <c r="T291" s="36">
        <f>SUMIFS(СВЦЭМ!$G$34:$G$777,СВЦЭМ!$A$34:$A$777,$A291,СВЦЭМ!$B$34:$B$777,T$261)+'СЕТ СН'!$F$15</f>
        <v>0</v>
      </c>
      <c r="U291" s="36">
        <f>SUMIFS(СВЦЭМ!$G$34:$G$777,СВЦЭМ!$A$34:$A$777,$A291,СВЦЭМ!$B$34:$B$777,U$261)+'СЕТ СН'!$F$15</f>
        <v>0</v>
      </c>
      <c r="V291" s="36">
        <f>SUMIFS(СВЦЭМ!$G$34:$G$777,СВЦЭМ!$A$34:$A$777,$A291,СВЦЭМ!$B$34:$B$777,V$261)+'СЕТ СН'!$F$15</f>
        <v>0</v>
      </c>
      <c r="W291" s="36">
        <f>SUMIFS(СВЦЭМ!$G$34:$G$777,СВЦЭМ!$A$34:$A$777,$A291,СВЦЭМ!$B$34:$B$777,W$261)+'СЕТ СН'!$F$15</f>
        <v>0</v>
      </c>
      <c r="X291" s="36">
        <f>SUMIFS(СВЦЭМ!$G$34:$G$777,СВЦЭМ!$A$34:$A$777,$A291,СВЦЭМ!$B$34:$B$777,X$261)+'СЕТ СН'!$F$15</f>
        <v>0</v>
      </c>
      <c r="Y291" s="36">
        <f>SUMIFS(СВЦЭМ!$G$34:$G$777,СВЦЭМ!$A$34:$A$777,$A291,СВЦЭМ!$B$34:$B$777,Y$261)+'СЕТ СН'!$F$15</f>
        <v>0</v>
      </c>
    </row>
    <row r="292" spans="1:27" ht="15.75" hidden="1" x14ac:dyDescent="0.2">
      <c r="A292" s="35">
        <f t="shared" si="7"/>
        <v>44074</v>
      </c>
      <c r="B292" s="36">
        <f>SUMIFS(СВЦЭМ!$G$34:$G$777,СВЦЭМ!$A$34:$A$777,$A292,СВЦЭМ!$B$34:$B$777,B$261)+'СЕТ СН'!$F$15</f>
        <v>0</v>
      </c>
      <c r="C292" s="36">
        <f>SUMIFS(СВЦЭМ!$G$34:$G$777,СВЦЭМ!$A$34:$A$777,$A292,СВЦЭМ!$B$34:$B$777,C$261)+'СЕТ СН'!$F$15</f>
        <v>0</v>
      </c>
      <c r="D292" s="36">
        <f>SUMIFS(СВЦЭМ!$G$34:$G$777,СВЦЭМ!$A$34:$A$777,$A292,СВЦЭМ!$B$34:$B$777,D$261)+'СЕТ СН'!$F$15</f>
        <v>0</v>
      </c>
      <c r="E292" s="36">
        <f>SUMIFS(СВЦЭМ!$G$34:$G$777,СВЦЭМ!$A$34:$A$777,$A292,СВЦЭМ!$B$34:$B$777,E$261)+'СЕТ СН'!$F$15</f>
        <v>0</v>
      </c>
      <c r="F292" s="36">
        <f>SUMIFS(СВЦЭМ!$G$34:$G$777,СВЦЭМ!$A$34:$A$777,$A292,СВЦЭМ!$B$34:$B$777,F$261)+'СЕТ СН'!$F$15</f>
        <v>0</v>
      </c>
      <c r="G292" s="36">
        <f>SUMIFS(СВЦЭМ!$G$34:$G$777,СВЦЭМ!$A$34:$A$777,$A292,СВЦЭМ!$B$34:$B$777,G$261)+'СЕТ СН'!$F$15</f>
        <v>0</v>
      </c>
      <c r="H292" s="36">
        <f>SUMIFS(СВЦЭМ!$G$34:$G$777,СВЦЭМ!$A$34:$A$777,$A292,СВЦЭМ!$B$34:$B$777,H$261)+'СЕТ СН'!$F$15</f>
        <v>0</v>
      </c>
      <c r="I292" s="36">
        <f>SUMIFS(СВЦЭМ!$G$34:$G$777,СВЦЭМ!$A$34:$A$777,$A292,СВЦЭМ!$B$34:$B$777,I$261)+'СЕТ СН'!$F$15</f>
        <v>0</v>
      </c>
      <c r="J292" s="36">
        <f>SUMIFS(СВЦЭМ!$G$34:$G$777,СВЦЭМ!$A$34:$A$777,$A292,СВЦЭМ!$B$34:$B$777,J$261)+'СЕТ СН'!$F$15</f>
        <v>0</v>
      </c>
      <c r="K292" s="36">
        <f>SUMIFS(СВЦЭМ!$G$34:$G$777,СВЦЭМ!$A$34:$A$777,$A292,СВЦЭМ!$B$34:$B$777,K$261)+'СЕТ СН'!$F$15</f>
        <v>0</v>
      </c>
      <c r="L292" s="36">
        <f>SUMIFS(СВЦЭМ!$G$34:$G$777,СВЦЭМ!$A$34:$A$777,$A292,СВЦЭМ!$B$34:$B$777,L$261)+'СЕТ СН'!$F$15</f>
        <v>0</v>
      </c>
      <c r="M292" s="36">
        <f>SUMIFS(СВЦЭМ!$G$34:$G$777,СВЦЭМ!$A$34:$A$777,$A292,СВЦЭМ!$B$34:$B$777,M$261)+'СЕТ СН'!$F$15</f>
        <v>0</v>
      </c>
      <c r="N292" s="36">
        <f>SUMIFS(СВЦЭМ!$G$34:$G$777,СВЦЭМ!$A$34:$A$777,$A292,СВЦЭМ!$B$34:$B$777,N$261)+'СЕТ СН'!$F$15</f>
        <v>0</v>
      </c>
      <c r="O292" s="36">
        <f>SUMIFS(СВЦЭМ!$G$34:$G$777,СВЦЭМ!$A$34:$A$777,$A292,СВЦЭМ!$B$34:$B$777,O$261)+'СЕТ СН'!$F$15</f>
        <v>0</v>
      </c>
      <c r="P292" s="36">
        <f>SUMIFS(СВЦЭМ!$G$34:$G$777,СВЦЭМ!$A$34:$A$777,$A292,СВЦЭМ!$B$34:$B$777,P$261)+'СЕТ СН'!$F$15</f>
        <v>0</v>
      </c>
      <c r="Q292" s="36">
        <f>SUMIFS(СВЦЭМ!$G$34:$G$777,СВЦЭМ!$A$34:$A$777,$A292,СВЦЭМ!$B$34:$B$777,Q$261)+'СЕТ СН'!$F$15</f>
        <v>0</v>
      </c>
      <c r="R292" s="36">
        <f>SUMIFS(СВЦЭМ!$G$34:$G$777,СВЦЭМ!$A$34:$A$777,$A292,СВЦЭМ!$B$34:$B$777,R$261)+'СЕТ СН'!$F$15</f>
        <v>0</v>
      </c>
      <c r="S292" s="36">
        <f>SUMIFS(СВЦЭМ!$G$34:$G$777,СВЦЭМ!$A$34:$A$777,$A292,СВЦЭМ!$B$34:$B$777,S$261)+'СЕТ СН'!$F$15</f>
        <v>0</v>
      </c>
      <c r="T292" s="36">
        <f>SUMIFS(СВЦЭМ!$G$34:$G$777,СВЦЭМ!$A$34:$A$777,$A292,СВЦЭМ!$B$34:$B$777,T$261)+'СЕТ СН'!$F$15</f>
        <v>0</v>
      </c>
      <c r="U292" s="36">
        <f>SUMIFS(СВЦЭМ!$G$34:$G$777,СВЦЭМ!$A$34:$A$777,$A292,СВЦЭМ!$B$34:$B$777,U$261)+'СЕТ СН'!$F$15</f>
        <v>0</v>
      </c>
      <c r="V292" s="36">
        <f>SUMIFS(СВЦЭМ!$G$34:$G$777,СВЦЭМ!$A$34:$A$777,$A292,СВЦЭМ!$B$34:$B$777,V$261)+'СЕТ СН'!$F$15</f>
        <v>0</v>
      </c>
      <c r="W292" s="36">
        <f>SUMIFS(СВЦЭМ!$G$34:$G$777,СВЦЭМ!$A$34:$A$777,$A292,СВЦЭМ!$B$34:$B$777,W$261)+'СЕТ СН'!$F$15</f>
        <v>0</v>
      </c>
      <c r="X292" s="36">
        <f>SUMIFS(СВЦЭМ!$G$34:$G$777,СВЦЭМ!$A$34:$A$777,$A292,СВЦЭМ!$B$34:$B$777,X$261)+'СЕТ СН'!$F$15</f>
        <v>0</v>
      </c>
      <c r="Y292" s="36">
        <f>SUMIFS(СВЦЭМ!$G$34:$G$777,СВЦЭМ!$A$34:$A$777,$A292,СВЦЭМ!$B$34:$B$777,Y$261)+'СЕТ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7" t="s">
        <v>7</v>
      </c>
      <c r="B294" s="130" t="s">
        <v>117</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28"/>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2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01.08.2020</v>
      </c>
      <c r="B297" s="36">
        <f>SUMIFS(СВЦЭМ!$H$34:$H$777,СВЦЭМ!$A$34:$A$777,$A297,СВЦЭМ!$B$34:$B$777,B$296)+'СЕТ СН'!$F$15</f>
        <v>0</v>
      </c>
      <c r="C297" s="36">
        <f>SUMIFS(СВЦЭМ!$H$34:$H$777,СВЦЭМ!$A$34:$A$777,$A297,СВЦЭМ!$B$34:$B$777,C$296)+'СЕТ СН'!$F$15</f>
        <v>0</v>
      </c>
      <c r="D297" s="36">
        <f>SUMIFS(СВЦЭМ!$H$34:$H$777,СВЦЭМ!$A$34:$A$777,$A297,СВЦЭМ!$B$34:$B$777,D$296)+'СЕТ СН'!$F$15</f>
        <v>0</v>
      </c>
      <c r="E297" s="36">
        <f>SUMIFS(СВЦЭМ!$H$34:$H$777,СВЦЭМ!$A$34:$A$777,$A297,СВЦЭМ!$B$34:$B$777,E$296)+'СЕТ СН'!$F$15</f>
        <v>0</v>
      </c>
      <c r="F297" s="36">
        <f>SUMIFS(СВЦЭМ!$H$34:$H$777,СВЦЭМ!$A$34:$A$777,$A297,СВЦЭМ!$B$34:$B$777,F$296)+'СЕТ СН'!$F$15</f>
        <v>0</v>
      </c>
      <c r="G297" s="36">
        <f>SUMIFS(СВЦЭМ!$H$34:$H$777,СВЦЭМ!$A$34:$A$777,$A297,СВЦЭМ!$B$34:$B$777,G$296)+'СЕТ СН'!$F$15</f>
        <v>0</v>
      </c>
      <c r="H297" s="36">
        <f>SUMIFS(СВЦЭМ!$H$34:$H$777,СВЦЭМ!$A$34:$A$777,$A297,СВЦЭМ!$B$34:$B$777,H$296)+'СЕТ СН'!$F$15</f>
        <v>0</v>
      </c>
      <c r="I297" s="36">
        <f>SUMIFS(СВЦЭМ!$H$34:$H$777,СВЦЭМ!$A$34:$A$777,$A297,СВЦЭМ!$B$34:$B$777,I$296)+'СЕТ СН'!$F$15</f>
        <v>0</v>
      </c>
      <c r="J297" s="36">
        <f>SUMIFS(СВЦЭМ!$H$34:$H$777,СВЦЭМ!$A$34:$A$777,$A297,СВЦЭМ!$B$34:$B$777,J$296)+'СЕТ СН'!$F$15</f>
        <v>0</v>
      </c>
      <c r="K297" s="36">
        <f>SUMIFS(СВЦЭМ!$H$34:$H$777,СВЦЭМ!$A$34:$A$777,$A297,СВЦЭМ!$B$34:$B$777,K$296)+'СЕТ СН'!$F$15</f>
        <v>0</v>
      </c>
      <c r="L297" s="36">
        <f>SUMIFS(СВЦЭМ!$H$34:$H$777,СВЦЭМ!$A$34:$A$777,$A297,СВЦЭМ!$B$34:$B$777,L$296)+'СЕТ СН'!$F$15</f>
        <v>0</v>
      </c>
      <c r="M297" s="36">
        <f>SUMIFS(СВЦЭМ!$H$34:$H$777,СВЦЭМ!$A$34:$A$777,$A297,СВЦЭМ!$B$34:$B$777,M$296)+'СЕТ СН'!$F$15</f>
        <v>0</v>
      </c>
      <c r="N297" s="36">
        <f>SUMIFS(СВЦЭМ!$H$34:$H$777,СВЦЭМ!$A$34:$A$777,$A297,СВЦЭМ!$B$34:$B$777,N$296)+'СЕТ СН'!$F$15</f>
        <v>0</v>
      </c>
      <c r="O297" s="36">
        <f>SUMIFS(СВЦЭМ!$H$34:$H$777,СВЦЭМ!$A$34:$A$777,$A297,СВЦЭМ!$B$34:$B$777,O$296)+'СЕТ СН'!$F$15</f>
        <v>0</v>
      </c>
      <c r="P297" s="36">
        <f>SUMIFS(СВЦЭМ!$H$34:$H$777,СВЦЭМ!$A$34:$A$777,$A297,СВЦЭМ!$B$34:$B$777,P$296)+'СЕТ СН'!$F$15</f>
        <v>0</v>
      </c>
      <c r="Q297" s="36">
        <f>SUMIFS(СВЦЭМ!$H$34:$H$777,СВЦЭМ!$A$34:$A$777,$A297,СВЦЭМ!$B$34:$B$777,Q$296)+'СЕТ СН'!$F$15</f>
        <v>0</v>
      </c>
      <c r="R297" s="36">
        <f>SUMIFS(СВЦЭМ!$H$34:$H$777,СВЦЭМ!$A$34:$A$777,$A297,СВЦЭМ!$B$34:$B$777,R$296)+'СЕТ СН'!$F$15</f>
        <v>0</v>
      </c>
      <c r="S297" s="36">
        <f>SUMIFS(СВЦЭМ!$H$34:$H$777,СВЦЭМ!$A$34:$A$777,$A297,СВЦЭМ!$B$34:$B$777,S$296)+'СЕТ СН'!$F$15</f>
        <v>0</v>
      </c>
      <c r="T297" s="36">
        <f>SUMIFS(СВЦЭМ!$H$34:$H$777,СВЦЭМ!$A$34:$A$777,$A297,СВЦЭМ!$B$34:$B$777,T$296)+'СЕТ СН'!$F$15</f>
        <v>0</v>
      </c>
      <c r="U297" s="36">
        <f>SUMIFS(СВЦЭМ!$H$34:$H$777,СВЦЭМ!$A$34:$A$777,$A297,СВЦЭМ!$B$34:$B$777,U$296)+'СЕТ СН'!$F$15</f>
        <v>0</v>
      </c>
      <c r="V297" s="36">
        <f>SUMIFS(СВЦЭМ!$H$34:$H$777,СВЦЭМ!$A$34:$A$777,$A297,СВЦЭМ!$B$34:$B$777,V$296)+'СЕТ СН'!$F$15</f>
        <v>0</v>
      </c>
      <c r="W297" s="36">
        <f>SUMIFS(СВЦЭМ!$H$34:$H$777,СВЦЭМ!$A$34:$A$777,$A297,СВЦЭМ!$B$34:$B$777,W$296)+'СЕТ СН'!$F$15</f>
        <v>0</v>
      </c>
      <c r="X297" s="36">
        <f>SUMIFS(СВЦЭМ!$H$34:$H$777,СВЦЭМ!$A$34:$A$777,$A297,СВЦЭМ!$B$34:$B$777,X$296)+'СЕТ СН'!$F$15</f>
        <v>0</v>
      </c>
      <c r="Y297" s="36">
        <f>SUMIFS(СВЦЭМ!$H$34:$H$777,СВЦЭМ!$A$34:$A$777,$A297,СВЦЭМ!$B$34:$B$777,Y$296)+'СЕТ СН'!$F$15</f>
        <v>0</v>
      </c>
      <c r="AA297" s="45"/>
    </row>
    <row r="298" spans="1:27" ht="15.75" hidden="1" x14ac:dyDescent="0.2">
      <c r="A298" s="35">
        <f>A297+1</f>
        <v>44045</v>
      </c>
      <c r="B298" s="36">
        <f>SUMIFS(СВЦЭМ!$H$34:$H$777,СВЦЭМ!$A$34:$A$777,$A298,СВЦЭМ!$B$34:$B$777,B$296)+'СЕТ СН'!$F$15</f>
        <v>0</v>
      </c>
      <c r="C298" s="36">
        <f>SUMIFS(СВЦЭМ!$H$34:$H$777,СВЦЭМ!$A$34:$A$777,$A298,СВЦЭМ!$B$34:$B$777,C$296)+'СЕТ СН'!$F$15</f>
        <v>0</v>
      </c>
      <c r="D298" s="36">
        <f>SUMIFS(СВЦЭМ!$H$34:$H$777,СВЦЭМ!$A$34:$A$777,$A298,СВЦЭМ!$B$34:$B$777,D$296)+'СЕТ СН'!$F$15</f>
        <v>0</v>
      </c>
      <c r="E298" s="36">
        <f>SUMIFS(СВЦЭМ!$H$34:$H$777,СВЦЭМ!$A$34:$A$777,$A298,СВЦЭМ!$B$34:$B$777,E$296)+'СЕТ СН'!$F$15</f>
        <v>0</v>
      </c>
      <c r="F298" s="36">
        <f>SUMIFS(СВЦЭМ!$H$34:$H$777,СВЦЭМ!$A$34:$A$777,$A298,СВЦЭМ!$B$34:$B$777,F$296)+'СЕТ СН'!$F$15</f>
        <v>0</v>
      </c>
      <c r="G298" s="36">
        <f>SUMIFS(СВЦЭМ!$H$34:$H$777,СВЦЭМ!$A$34:$A$777,$A298,СВЦЭМ!$B$34:$B$777,G$296)+'СЕТ СН'!$F$15</f>
        <v>0</v>
      </c>
      <c r="H298" s="36">
        <f>SUMIFS(СВЦЭМ!$H$34:$H$777,СВЦЭМ!$A$34:$A$777,$A298,СВЦЭМ!$B$34:$B$777,H$296)+'СЕТ СН'!$F$15</f>
        <v>0</v>
      </c>
      <c r="I298" s="36">
        <f>SUMIFS(СВЦЭМ!$H$34:$H$777,СВЦЭМ!$A$34:$A$777,$A298,СВЦЭМ!$B$34:$B$777,I$296)+'СЕТ СН'!$F$15</f>
        <v>0</v>
      </c>
      <c r="J298" s="36">
        <f>SUMIFS(СВЦЭМ!$H$34:$H$777,СВЦЭМ!$A$34:$A$777,$A298,СВЦЭМ!$B$34:$B$777,J$296)+'СЕТ СН'!$F$15</f>
        <v>0</v>
      </c>
      <c r="K298" s="36">
        <f>SUMIFS(СВЦЭМ!$H$34:$H$777,СВЦЭМ!$A$34:$A$777,$A298,СВЦЭМ!$B$34:$B$777,K$296)+'СЕТ СН'!$F$15</f>
        <v>0</v>
      </c>
      <c r="L298" s="36">
        <f>SUMIFS(СВЦЭМ!$H$34:$H$777,СВЦЭМ!$A$34:$A$777,$A298,СВЦЭМ!$B$34:$B$777,L$296)+'СЕТ СН'!$F$15</f>
        <v>0</v>
      </c>
      <c r="M298" s="36">
        <f>SUMIFS(СВЦЭМ!$H$34:$H$777,СВЦЭМ!$A$34:$A$777,$A298,СВЦЭМ!$B$34:$B$777,M$296)+'СЕТ СН'!$F$15</f>
        <v>0</v>
      </c>
      <c r="N298" s="36">
        <f>SUMIFS(СВЦЭМ!$H$34:$H$777,СВЦЭМ!$A$34:$A$777,$A298,СВЦЭМ!$B$34:$B$777,N$296)+'СЕТ СН'!$F$15</f>
        <v>0</v>
      </c>
      <c r="O298" s="36">
        <f>SUMIFS(СВЦЭМ!$H$34:$H$777,СВЦЭМ!$A$34:$A$777,$A298,СВЦЭМ!$B$34:$B$777,O$296)+'СЕТ СН'!$F$15</f>
        <v>0</v>
      </c>
      <c r="P298" s="36">
        <f>SUMIFS(СВЦЭМ!$H$34:$H$777,СВЦЭМ!$A$34:$A$777,$A298,СВЦЭМ!$B$34:$B$777,P$296)+'СЕТ СН'!$F$15</f>
        <v>0</v>
      </c>
      <c r="Q298" s="36">
        <f>SUMIFS(СВЦЭМ!$H$34:$H$777,СВЦЭМ!$A$34:$A$777,$A298,СВЦЭМ!$B$34:$B$777,Q$296)+'СЕТ СН'!$F$15</f>
        <v>0</v>
      </c>
      <c r="R298" s="36">
        <f>SUMIFS(СВЦЭМ!$H$34:$H$777,СВЦЭМ!$A$34:$A$777,$A298,СВЦЭМ!$B$34:$B$777,R$296)+'СЕТ СН'!$F$15</f>
        <v>0</v>
      </c>
      <c r="S298" s="36">
        <f>SUMIFS(СВЦЭМ!$H$34:$H$777,СВЦЭМ!$A$34:$A$777,$A298,СВЦЭМ!$B$34:$B$777,S$296)+'СЕТ СН'!$F$15</f>
        <v>0</v>
      </c>
      <c r="T298" s="36">
        <f>SUMIFS(СВЦЭМ!$H$34:$H$777,СВЦЭМ!$A$34:$A$777,$A298,СВЦЭМ!$B$34:$B$777,T$296)+'СЕТ СН'!$F$15</f>
        <v>0</v>
      </c>
      <c r="U298" s="36">
        <f>SUMIFS(СВЦЭМ!$H$34:$H$777,СВЦЭМ!$A$34:$A$777,$A298,СВЦЭМ!$B$34:$B$777,U$296)+'СЕТ СН'!$F$15</f>
        <v>0</v>
      </c>
      <c r="V298" s="36">
        <f>SUMIFS(СВЦЭМ!$H$34:$H$777,СВЦЭМ!$A$34:$A$777,$A298,СВЦЭМ!$B$34:$B$777,V$296)+'СЕТ СН'!$F$15</f>
        <v>0</v>
      </c>
      <c r="W298" s="36">
        <f>SUMIFS(СВЦЭМ!$H$34:$H$777,СВЦЭМ!$A$34:$A$777,$A298,СВЦЭМ!$B$34:$B$777,W$296)+'СЕТ СН'!$F$15</f>
        <v>0</v>
      </c>
      <c r="X298" s="36">
        <f>SUMIFS(СВЦЭМ!$H$34:$H$777,СВЦЭМ!$A$34:$A$777,$A298,СВЦЭМ!$B$34:$B$777,X$296)+'СЕТ СН'!$F$15</f>
        <v>0</v>
      </c>
      <c r="Y298" s="36">
        <f>SUMIFS(СВЦЭМ!$H$34:$H$777,СВЦЭМ!$A$34:$A$777,$A298,СВЦЭМ!$B$34:$B$777,Y$296)+'СЕТ СН'!$F$15</f>
        <v>0</v>
      </c>
    </row>
    <row r="299" spans="1:27" ht="15.75" hidden="1" x14ac:dyDescent="0.2">
      <c r="A299" s="35">
        <f t="shared" ref="A299:A327" si="8">A298+1</f>
        <v>44046</v>
      </c>
      <c r="B299" s="36">
        <f>SUMIFS(СВЦЭМ!$H$34:$H$777,СВЦЭМ!$A$34:$A$777,$A299,СВЦЭМ!$B$34:$B$777,B$296)+'СЕТ СН'!$F$15</f>
        <v>0</v>
      </c>
      <c r="C299" s="36">
        <f>SUMIFS(СВЦЭМ!$H$34:$H$777,СВЦЭМ!$A$34:$A$777,$A299,СВЦЭМ!$B$34:$B$777,C$296)+'СЕТ СН'!$F$15</f>
        <v>0</v>
      </c>
      <c r="D299" s="36">
        <f>SUMIFS(СВЦЭМ!$H$34:$H$777,СВЦЭМ!$A$34:$A$777,$A299,СВЦЭМ!$B$34:$B$777,D$296)+'СЕТ СН'!$F$15</f>
        <v>0</v>
      </c>
      <c r="E299" s="36">
        <f>SUMIFS(СВЦЭМ!$H$34:$H$777,СВЦЭМ!$A$34:$A$777,$A299,СВЦЭМ!$B$34:$B$777,E$296)+'СЕТ СН'!$F$15</f>
        <v>0</v>
      </c>
      <c r="F299" s="36">
        <f>SUMIFS(СВЦЭМ!$H$34:$H$777,СВЦЭМ!$A$34:$A$777,$A299,СВЦЭМ!$B$34:$B$777,F$296)+'СЕТ СН'!$F$15</f>
        <v>0</v>
      </c>
      <c r="G299" s="36">
        <f>SUMIFS(СВЦЭМ!$H$34:$H$777,СВЦЭМ!$A$34:$A$777,$A299,СВЦЭМ!$B$34:$B$777,G$296)+'СЕТ СН'!$F$15</f>
        <v>0</v>
      </c>
      <c r="H299" s="36">
        <f>SUMIFS(СВЦЭМ!$H$34:$H$777,СВЦЭМ!$A$34:$A$777,$A299,СВЦЭМ!$B$34:$B$777,H$296)+'СЕТ СН'!$F$15</f>
        <v>0</v>
      </c>
      <c r="I299" s="36">
        <f>SUMIFS(СВЦЭМ!$H$34:$H$777,СВЦЭМ!$A$34:$A$777,$A299,СВЦЭМ!$B$34:$B$777,I$296)+'СЕТ СН'!$F$15</f>
        <v>0</v>
      </c>
      <c r="J299" s="36">
        <f>SUMIFS(СВЦЭМ!$H$34:$H$777,СВЦЭМ!$A$34:$A$777,$A299,СВЦЭМ!$B$34:$B$777,J$296)+'СЕТ СН'!$F$15</f>
        <v>0</v>
      </c>
      <c r="K299" s="36">
        <f>SUMIFS(СВЦЭМ!$H$34:$H$777,СВЦЭМ!$A$34:$A$777,$A299,СВЦЭМ!$B$34:$B$777,K$296)+'СЕТ СН'!$F$15</f>
        <v>0</v>
      </c>
      <c r="L299" s="36">
        <f>SUMIFS(СВЦЭМ!$H$34:$H$777,СВЦЭМ!$A$34:$A$777,$A299,СВЦЭМ!$B$34:$B$777,L$296)+'СЕТ СН'!$F$15</f>
        <v>0</v>
      </c>
      <c r="M299" s="36">
        <f>SUMIFS(СВЦЭМ!$H$34:$H$777,СВЦЭМ!$A$34:$A$777,$A299,СВЦЭМ!$B$34:$B$777,M$296)+'СЕТ СН'!$F$15</f>
        <v>0</v>
      </c>
      <c r="N299" s="36">
        <f>SUMIFS(СВЦЭМ!$H$34:$H$777,СВЦЭМ!$A$34:$A$777,$A299,СВЦЭМ!$B$34:$B$777,N$296)+'СЕТ СН'!$F$15</f>
        <v>0</v>
      </c>
      <c r="O299" s="36">
        <f>SUMIFS(СВЦЭМ!$H$34:$H$777,СВЦЭМ!$A$34:$A$777,$A299,СВЦЭМ!$B$34:$B$777,O$296)+'СЕТ СН'!$F$15</f>
        <v>0</v>
      </c>
      <c r="P299" s="36">
        <f>SUMIFS(СВЦЭМ!$H$34:$H$777,СВЦЭМ!$A$34:$A$777,$A299,СВЦЭМ!$B$34:$B$777,P$296)+'СЕТ СН'!$F$15</f>
        <v>0</v>
      </c>
      <c r="Q299" s="36">
        <f>SUMIFS(СВЦЭМ!$H$34:$H$777,СВЦЭМ!$A$34:$A$777,$A299,СВЦЭМ!$B$34:$B$777,Q$296)+'СЕТ СН'!$F$15</f>
        <v>0</v>
      </c>
      <c r="R299" s="36">
        <f>SUMIFS(СВЦЭМ!$H$34:$H$777,СВЦЭМ!$A$34:$A$777,$A299,СВЦЭМ!$B$34:$B$777,R$296)+'СЕТ СН'!$F$15</f>
        <v>0</v>
      </c>
      <c r="S299" s="36">
        <f>SUMIFS(СВЦЭМ!$H$34:$H$777,СВЦЭМ!$A$34:$A$777,$A299,СВЦЭМ!$B$34:$B$777,S$296)+'СЕТ СН'!$F$15</f>
        <v>0</v>
      </c>
      <c r="T299" s="36">
        <f>SUMIFS(СВЦЭМ!$H$34:$H$777,СВЦЭМ!$A$34:$A$777,$A299,СВЦЭМ!$B$34:$B$777,T$296)+'СЕТ СН'!$F$15</f>
        <v>0</v>
      </c>
      <c r="U299" s="36">
        <f>SUMIFS(СВЦЭМ!$H$34:$H$777,СВЦЭМ!$A$34:$A$777,$A299,СВЦЭМ!$B$34:$B$777,U$296)+'СЕТ СН'!$F$15</f>
        <v>0</v>
      </c>
      <c r="V299" s="36">
        <f>SUMIFS(СВЦЭМ!$H$34:$H$777,СВЦЭМ!$A$34:$A$777,$A299,СВЦЭМ!$B$34:$B$777,V$296)+'СЕТ СН'!$F$15</f>
        <v>0</v>
      </c>
      <c r="W299" s="36">
        <f>SUMIFS(СВЦЭМ!$H$34:$H$777,СВЦЭМ!$A$34:$A$777,$A299,СВЦЭМ!$B$34:$B$777,W$296)+'СЕТ СН'!$F$15</f>
        <v>0</v>
      </c>
      <c r="X299" s="36">
        <f>SUMIFS(СВЦЭМ!$H$34:$H$777,СВЦЭМ!$A$34:$A$777,$A299,СВЦЭМ!$B$34:$B$777,X$296)+'СЕТ СН'!$F$15</f>
        <v>0</v>
      </c>
      <c r="Y299" s="36">
        <f>SUMIFS(СВЦЭМ!$H$34:$H$777,СВЦЭМ!$A$34:$A$777,$A299,СВЦЭМ!$B$34:$B$777,Y$296)+'СЕТ СН'!$F$15</f>
        <v>0</v>
      </c>
    </row>
    <row r="300" spans="1:27" ht="15.75" hidden="1" x14ac:dyDescent="0.2">
      <c r="A300" s="35">
        <f t="shared" si="8"/>
        <v>44047</v>
      </c>
      <c r="B300" s="36">
        <f>SUMIFS(СВЦЭМ!$H$34:$H$777,СВЦЭМ!$A$34:$A$777,$A300,СВЦЭМ!$B$34:$B$777,B$296)+'СЕТ СН'!$F$15</f>
        <v>0</v>
      </c>
      <c r="C300" s="36">
        <f>SUMIFS(СВЦЭМ!$H$34:$H$777,СВЦЭМ!$A$34:$A$777,$A300,СВЦЭМ!$B$34:$B$777,C$296)+'СЕТ СН'!$F$15</f>
        <v>0</v>
      </c>
      <c r="D300" s="36">
        <f>SUMIFS(СВЦЭМ!$H$34:$H$777,СВЦЭМ!$A$34:$A$777,$A300,СВЦЭМ!$B$34:$B$777,D$296)+'СЕТ СН'!$F$15</f>
        <v>0</v>
      </c>
      <c r="E300" s="36">
        <f>SUMIFS(СВЦЭМ!$H$34:$H$777,СВЦЭМ!$A$34:$A$777,$A300,СВЦЭМ!$B$34:$B$777,E$296)+'СЕТ СН'!$F$15</f>
        <v>0</v>
      </c>
      <c r="F300" s="36">
        <f>SUMIFS(СВЦЭМ!$H$34:$H$777,СВЦЭМ!$A$34:$A$777,$A300,СВЦЭМ!$B$34:$B$777,F$296)+'СЕТ СН'!$F$15</f>
        <v>0</v>
      </c>
      <c r="G300" s="36">
        <f>SUMIFS(СВЦЭМ!$H$34:$H$777,СВЦЭМ!$A$34:$A$777,$A300,СВЦЭМ!$B$34:$B$777,G$296)+'СЕТ СН'!$F$15</f>
        <v>0</v>
      </c>
      <c r="H300" s="36">
        <f>SUMIFS(СВЦЭМ!$H$34:$H$777,СВЦЭМ!$A$34:$A$777,$A300,СВЦЭМ!$B$34:$B$777,H$296)+'СЕТ СН'!$F$15</f>
        <v>0</v>
      </c>
      <c r="I300" s="36">
        <f>SUMIFS(СВЦЭМ!$H$34:$H$777,СВЦЭМ!$A$34:$A$777,$A300,СВЦЭМ!$B$34:$B$777,I$296)+'СЕТ СН'!$F$15</f>
        <v>0</v>
      </c>
      <c r="J300" s="36">
        <f>SUMIFS(СВЦЭМ!$H$34:$H$777,СВЦЭМ!$A$34:$A$777,$A300,СВЦЭМ!$B$34:$B$777,J$296)+'СЕТ СН'!$F$15</f>
        <v>0</v>
      </c>
      <c r="K300" s="36">
        <f>SUMIFS(СВЦЭМ!$H$34:$H$777,СВЦЭМ!$A$34:$A$777,$A300,СВЦЭМ!$B$34:$B$777,K$296)+'СЕТ СН'!$F$15</f>
        <v>0</v>
      </c>
      <c r="L300" s="36">
        <f>SUMIFS(СВЦЭМ!$H$34:$H$777,СВЦЭМ!$A$34:$A$777,$A300,СВЦЭМ!$B$34:$B$777,L$296)+'СЕТ СН'!$F$15</f>
        <v>0</v>
      </c>
      <c r="M300" s="36">
        <f>SUMIFS(СВЦЭМ!$H$34:$H$777,СВЦЭМ!$A$34:$A$777,$A300,СВЦЭМ!$B$34:$B$777,M$296)+'СЕТ СН'!$F$15</f>
        <v>0</v>
      </c>
      <c r="N300" s="36">
        <f>SUMIFS(СВЦЭМ!$H$34:$H$777,СВЦЭМ!$A$34:$A$777,$A300,СВЦЭМ!$B$34:$B$777,N$296)+'СЕТ СН'!$F$15</f>
        <v>0</v>
      </c>
      <c r="O300" s="36">
        <f>SUMIFS(СВЦЭМ!$H$34:$H$777,СВЦЭМ!$A$34:$A$777,$A300,СВЦЭМ!$B$34:$B$777,O$296)+'СЕТ СН'!$F$15</f>
        <v>0</v>
      </c>
      <c r="P300" s="36">
        <f>SUMIFS(СВЦЭМ!$H$34:$H$777,СВЦЭМ!$A$34:$A$777,$A300,СВЦЭМ!$B$34:$B$777,P$296)+'СЕТ СН'!$F$15</f>
        <v>0</v>
      </c>
      <c r="Q300" s="36">
        <f>SUMIFS(СВЦЭМ!$H$34:$H$777,СВЦЭМ!$A$34:$A$777,$A300,СВЦЭМ!$B$34:$B$777,Q$296)+'СЕТ СН'!$F$15</f>
        <v>0</v>
      </c>
      <c r="R300" s="36">
        <f>SUMIFS(СВЦЭМ!$H$34:$H$777,СВЦЭМ!$A$34:$A$777,$A300,СВЦЭМ!$B$34:$B$777,R$296)+'СЕТ СН'!$F$15</f>
        <v>0</v>
      </c>
      <c r="S300" s="36">
        <f>SUMIFS(СВЦЭМ!$H$34:$H$777,СВЦЭМ!$A$34:$A$777,$A300,СВЦЭМ!$B$34:$B$777,S$296)+'СЕТ СН'!$F$15</f>
        <v>0</v>
      </c>
      <c r="T300" s="36">
        <f>SUMIFS(СВЦЭМ!$H$34:$H$777,СВЦЭМ!$A$34:$A$777,$A300,СВЦЭМ!$B$34:$B$777,T$296)+'СЕТ СН'!$F$15</f>
        <v>0</v>
      </c>
      <c r="U300" s="36">
        <f>SUMIFS(СВЦЭМ!$H$34:$H$777,СВЦЭМ!$A$34:$A$777,$A300,СВЦЭМ!$B$34:$B$777,U$296)+'СЕТ СН'!$F$15</f>
        <v>0</v>
      </c>
      <c r="V300" s="36">
        <f>SUMIFS(СВЦЭМ!$H$34:$H$777,СВЦЭМ!$A$34:$A$777,$A300,СВЦЭМ!$B$34:$B$777,V$296)+'СЕТ СН'!$F$15</f>
        <v>0</v>
      </c>
      <c r="W300" s="36">
        <f>SUMIFS(СВЦЭМ!$H$34:$H$777,СВЦЭМ!$A$34:$A$777,$A300,СВЦЭМ!$B$34:$B$777,W$296)+'СЕТ СН'!$F$15</f>
        <v>0</v>
      </c>
      <c r="X300" s="36">
        <f>SUMIFS(СВЦЭМ!$H$34:$H$777,СВЦЭМ!$A$34:$A$777,$A300,СВЦЭМ!$B$34:$B$777,X$296)+'СЕТ СН'!$F$15</f>
        <v>0</v>
      </c>
      <c r="Y300" s="36">
        <f>SUMIFS(СВЦЭМ!$H$34:$H$777,СВЦЭМ!$A$34:$A$777,$A300,СВЦЭМ!$B$34:$B$777,Y$296)+'СЕТ СН'!$F$15</f>
        <v>0</v>
      </c>
    </row>
    <row r="301" spans="1:27" ht="15.75" hidden="1" x14ac:dyDescent="0.2">
      <c r="A301" s="35">
        <f t="shared" si="8"/>
        <v>44048</v>
      </c>
      <c r="B301" s="36">
        <f>SUMIFS(СВЦЭМ!$H$34:$H$777,СВЦЭМ!$A$34:$A$777,$A301,СВЦЭМ!$B$34:$B$777,B$296)+'СЕТ СН'!$F$15</f>
        <v>0</v>
      </c>
      <c r="C301" s="36">
        <f>SUMIFS(СВЦЭМ!$H$34:$H$777,СВЦЭМ!$A$34:$A$777,$A301,СВЦЭМ!$B$34:$B$777,C$296)+'СЕТ СН'!$F$15</f>
        <v>0</v>
      </c>
      <c r="D301" s="36">
        <f>SUMIFS(СВЦЭМ!$H$34:$H$777,СВЦЭМ!$A$34:$A$777,$A301,СВЦЭМ!$B$34:$B$777,D$296)+'СЕТ СН'!$F$15</f>
        <v>0</v>
      </c>
      <c r="E301" s="36">
        <f>SUMIFS(СВЦЭМ!$H$34:$H$777,СВЦЭМ!$A$34:$A$777,$A301,СВЦЭМ!$B$34:$B$777,E$296)+'СЕТ СН'!$F$15</f>
        <v>0</v>
      </c>
      <c r="F301" s="36">
        <f>SUMIFS(СВЦЭМ!$H$34:$H$777,СВЦЭМ!$A$34:$A$777,$A301,СВЦЭМ!$B$34:$B$777,F$296)+'СЕТ СН'!$F$15</f>
        <v>0</v>
      </c>
      <c r="G301" s="36">
        <f>SUMIFS(СВЦЭМ!$H$34:$H$777,СВЦЭМ!$A$34:$A$777,$A301,СВЦЭМ!$B$34:$B$777,G$296)+'СЕТ СН'!$F$15</f>
        <v>0</v>
      </c>
      <c r="H301" s="36">
        <f>SUMIFS(СВЦЭМ!$H$34:$H$777,СВЦЭМ!$A$34:$A$777,$A301,СВЦЭМ!$B$34:$B$777,H$296)+'СЕТ СН'!$F$15</f>
        <v>0</v>
      </c>
      <c r="I301" s="36">
        <f>SUMIFS(СВЦЭМ!$H$34:$H$777,СВЦЭМ!$A$34:$A$777,$A301,СВЦЭМ!$B$34:$B$777,I$296)+'СЕТ СН'!$F$15</f>
        <v>0</v>
      </c>
      <c r="J301" s="36">
        <f>SUMIFS(СВЦЭМ!$H$34:$H$777,СВЦЭМ!$A$34:$A$777,$A301,СВЦЭМ!$B$34:$B$777,J$296)+'СЕТ СН'!$F$15</f>
        <v>0</v>
      </c>
      <c r="K301" s="36">
        <f>SUMIFS(СВЦЭМ!$H$34:$H$777,СВЦЭМ!$A$34:$A$777,$A301,СВЦЭМ!$B$34:$B$777,K$296)+'СЕТ СН'!$F$15</f>
        <v>0</v>
      </c>
      <c r="L301" s="36">
        <f>SUMIFS(СВЦЭМ!$H$34:$H$777,СВЦЭМ!$A$34:$A$777,$A301,СВЦЭМ!$B$34:$B$777,L$296)+'СЕТ СН'!$F$15</f>
        <v>0</v>
      </c>
      <c r="M301" s="36">
        <f>SUMIFS(СВЦЭМ!$H$34:$H$777,СВЦЭМ!$A$34:$A$777,$A301,СВЦЭМ!$B$34:$B$777,M$296)+'СЕТ СН'!$F$15</f>
        <v>0</v>
      </c>
      <c r="N301" s="36">
        <f>SUMIFS(СВЦЭМ!$H$34:$H$777,СВЦЭМ!$A$34:$A$777,$A301,СВЦЭМ!$B$34:$B$777,N$296)+'СЕТ СН'!$F$15</f>
        <v>0</v>
      </c>
      <c r="O301" s="36">
        <f>SUMIFS(СВЦЭМ!$H$34:$H$777,СВЦЭМ!$A$34:$A$777,$A301,СВЦЭМ!$B$34:$B$777,O$296)+'СЕТ СН'!$F$15</f>
        <v>0</v>
      </c>
      <c r="P301" s="36">
        <f>SUMIFS(СВЦЭМ!$H$34:$H$777,СВЦЭМ!$A$34:$A$777,$A301,СВЦЭМ!$B$34:$B$777,P$296)+'СЕТ СН'!$F$15</f>
        <v>0</v>
      </c>
      <c r="Q301" s="36">
        <f>SUMIFS(СВЦЭМ!$H$34:$H$777,СВЦЭМ!$A$34:$A$777,$A301,СВЦЭМ!$B$34:$B$777,Q$296)+'СЕТ СН'!$F$15</f>
        <v>0</v>
      </c>
      <c r="R301" s="36">
        <f>SUMIFS(СВЦЭМ!$H$34:$H$777,СВЦЭМ!$A$34:$A$777,$A301,СВЦЭМ!$B$34:$B$777,R$296)+'СЕТ СН'!$F$15</f>
        <v>0</v>
      </c>
      <c r="S301" s="36">
        <f>SUMIFS(СВЦЭМ!$H$34:$H$777,СВЦЭМ!$A$34:$A$777,$A301,СВЦЭМ!$B$34:$B$777,S$296)+'СЕТ СН'!$F$15</f>
        <v>0</v>
      </c>
      <c r="T301" s="36">
        <f>SUMIFS(СВЦЭМ!$H$34:$H$777,СВЦЭМ!$A$34:$A$777,$A301,СВЦЭМ!$B$34:$B$777,T$296)+'СЕТ СН'!$F$15</f>
        <v>0</v>
      </c>
      <c r="U301" s="36">
        <f>SUMIFS(СВЦЭМ!$H$34:$H$777,СВЦЭМ!$A$34:$A$777,$A301,СВЦЭМ!$B$34:$B$777,U$296)+'СЕТ СН'!$F$15</f>
        <v>0</v>
      </c>
      <c r="V301" s="36">
        <f>SUMIFS(СВЦЭМ!$H$34:$H$777,СВЦЭМ!$A$34:$A$777,$A301,СВЦЭМ!$B$34:$B$777,V$296)+'СЕТ СН'!$F$15</f>
        <v>0</v>
      </c>
      <c r="W301" s="36">
        <f>SUMIFS(СВЦЭМ!$H$34:$H$777,СВЦЭМ!$A$34:$A$777,$A301,СВЦЭМ!$B$34:$B$777,W$296)+'СЕТ СН'!$F$15</f>
        <v>0</v>
      </c>
      <c r="X301" s="36">
        <f>SUMIFS(СВЦЭМ!$H$34:$H$777,СВЦЭМ!$A$34:$A$777,$A301,СВЦЭМ!$B$34:$B$777,X$296)+'СЕТ СН'!$F$15</f>
        <v>0</v>
      </c>
      <c r="Y301" s="36">
        <f>SUMIFS(СВЦЭМ!$H$34:$H$777,СВЦЭМ!$A$34:$A$777,$A301,СВЦЭМ!$B$34:$B$777,Y$296)+'СЕТ СН'!$F$15</f>
        <v>0</v>
      </c>
    </row>
    <row r="302" spans="1:27" ht="15.75" hidden="1" x14ac:dyDescent="0.2">
      <c r="A302" s="35">
        <f t="shared" si="8"/>
        <v>44049</v>
      </c>
      <c r="B302" s="36">
        <f>SUMIFS(СВЦЭМ!$H$34:$H$777,СВЦЭМ!$A$34:$A$777,$A302,СВЦЭМ!$B$34:$B$777,B$296)+'СЕТ СН'!$F$15</f>
        <v>0</v>
      </c>
      <c r="C302" s="36">
        <f>SUMIFS(СВЦЭМ!$H$34:$H$777,СВЦЭМ!$A$34:$A$777,$A302,СВЦЭМ!$B$34:$B$777,C$296)+'СЕТ СН'!$F$15</f>
        <v>0</v>
      </c>
      <c r="D302" s="36">
        <f>SUMIFS(СВЦЭМ!$H$34:$H$777,СВЦЭМ!$A$34:$A$777,$A302,СВЦЭМ!$B$34:$B$777,D$296)+'СЕТ СН'!$F$15</f>
        <v>0</v>
      </c>
      <c r="E302" s="36">
        <f>SUMIFS(СВЦЭМ!$H$34:$H$777,СВЦЭМ!$A$34:$A$777,$A302,СВЦЭМ!$B$34:$B$777,E$296)+'СЕТ СН'!$F$15</f>
        <v>0</v>
      </c>
      <c r="F302" s="36">
        <f>SUMIFS(СВЦЭМ!$H$34:$H$777,СВЦЭМ!$A$34:$A$777,$A302,СВЦЭМ!$B$34:$B$777,F$296)+'СЕТ СН'!$F$15</f>
        <v>0</v>
      </c>
      <c r="G302" s="36">
        <f>SUMIFS(СВЦЭМ!$H$34:$H$777,СВЦЭМ!$A$34:$A$777,$A302,СВЦЭМ!$B$34:$B$777,G$296)+'СЕТ СН'!$F$15</f>
        <v>0</v>
      </c>
      <c r="H302" s="36">
        <f>SUMIFS(СВЦЭМ!$H$34:$H$777,СВЦЭМ!$A$34:$A$777,$A302,СВЦЭМ!$B$34:$B$777,H$296)+'СЕТ СН'!$F$15</f>
        <v>0</v>
      </c>
      <c r="I302" s="36">
        <f>SUMIFS(СВЦЭМ!$H$34:$H$777,СВЦЭМ!$A$34:$A$777,$A302,СВЦЭМ!$B$34:$B$777,I$296)+'СЕТ СН'!$F$15</f>
        <v>0</v>
      </c>
      <c r="J302" s="36">
        <f>SUMIFS(СВЦЭМ!$H$34:$H$777,СВЦЭМ!$A$34:$A$777,$A302,СВЦЭМ!$B$34:$B$777,J$296)+'СЕТ СН'!$F$15</f>
        <v>0</v>
      </c>
      <c r="K302" s="36">
        <f>SUMIFS(СВЦЭМ!$H$34:$H$777,СВЦЭМ!$A$34:$A$777,$A302,СВЦЭМ!$B$34:$B$777,K$296)+'СЕТ СН'!$F$15</f>
        <v>0</v>
      </c>
      <c r="L302" s="36">
        <f>SUMIFS(СВЦЭМ!$H$34:$H$777,СВЦЭМ!$A$34:$A$777,$A302,СВЦЭМ!$B$34:$B$777,L$296)+'СЕТ СН'!$F$15</f>
        <v>0</v>
      </c>
      <c r="M302" s="36">
        <f>SUMIFS(СВЦЭМ!$H$34:$H$777,СВЦЭМ!$A$34:$A$777,$A302,СВЦЭМ!$B$34:$B$777,M$296)+'СЕТ СН'!$F$15</f>
        <v>0</v>
      </c>
      <c r="N302" s="36">
        <f>SUMIFS(СВЦЭМ!$H$34:$H$777,СВЦЭМ!$A$34:$A$777,$A302,СВЦЭМ!$B$34:$B$777,N$296)+'СЕТ СН'!$F$15</f>
        <v>0</v>
      </c>
      <c r="O302" s="36">
        <f>SUMIFS(СВЦЭМ!$H$34:$H$777,СВЦЭМ!$A$34:$A$777,$A302,СВЦЭМ!$B$34:$B$777,O$296)+'СЕТ СН'!$F$15</f>
        <v>0</v>
      </c>
      <c r="P302" s="36">
        <f>SUMIFS(СВЦЭМ!$H$34:$H$777,СВЦЭМ!$A$34:$A$777,$A302,СВЦЭМ!$B$34:$B$777,P$296)+'СЕТ СН'!$F$15</f>
        <v>0</v>
      </c>
      <c r="Q302" s="36">
        <f>SUMIFS(СВЦЭМ!$H$34:$H$777,СВЦЭМ!$A$34:$A$777,$A302,СВЦЭМ!$B$34:$B$777,Q$296)+'СЕТ СН'!$F$15</f>
        <v>0</v>
      </c>
      <c r="R302" s="36">
        <f>SUMIFS(СВЦЭМ!$H$34:$H$777,СВЦЭМ!$A$34:$A$777,$A302,СВЦЭМ!$B$34:$B$777,R$296)+'СЕТ СН'!$F$15</f>
        <v>0</v>
      </c>
      <c r="S302" s="36">
        <f>SUMIFS(СВЦЭМ!$H$34:$H$777,СВЦЭМ!$A$34:$A$777,$A302,СВЦЭМ!$B$34:$B$777,S$296)+'СЕТ СН'!$F$15</f>
        <v>0</v>
      </c>
      <c r="T302" s="36">
        <f>SUMIFS(СВЦЭМ!$H$34:$H$777,СВЦЭМ!$A$34:$A$777,$A302,СВЦЭМ!$B$34:$B$777,T$296)+'СЕТ СН'!$F$15</f>
        <v>0</v>
      </c>
      <c r="U302" s="36">
        <f>SUMIFS(СВЦЭМ!$H$34:$H$777,СВЦЭМ!$A$34:$A$777,$A302,СВЦЭМ!$B$34:$B$777,U$296)+'СЕТ СН'!$F$15</f>
        <v>0</v>
      </c>
      <c r="V302" s="36">
        <f>SUMIFS(СВЦЭМ!$H$34:$H$777,СВЦЭМ!$A$34:$A$777,$A302,СВЦЭМ!$B$34:$B$777,V$296)+'СЕТ СН'!$F$15</f>
        <v>0</v>
      </c>
      <c r="W302" s="36">
        <f>SUMIFS(СВЦЭМ!$H$34:$H$777,СВЦЭМ!$A$34:$A$777,$A302,СВЦЭМ!$B$34:$B$777,W$296)+'СЕТ СН'!$F$15</f>
        <v>0</v>
      </c>
      <c r="X302" s="36">
        <f>SUMIFS(СВЦЭМ!$H$34:$H$777,СВЦЭМ!$A$34:$A$777,$A302,СВЦЭМ!$B$34:$B$777,X$296)+'СЕТ СН'!$F$15</f>
        <v>0</v>
      </c>
      <c r="Y302" s="36">
        <f>SUMIFS(СВЦЭМ!$H$34:$H$777,СВЦЭМ!$A$34:$A$777,$A302,СВЦЭМ!$B$34:$B$777,Y$296)+'СЕТ СН'!$F$15</f>
        <v>0</v>
      </c>
    </row>
    <row r="303" spans="1:27" ht="15.75" hidden="1" x14ac:dyDescent="0.2">
      <c r="A303" s="35">
        <f t="shared" si="8"/>
        <v>44050</v>
      </c>
      <c r="B303" s="36">
        <f>SUMIFS(СВЦЭМ!$H$34:$H$777,СВЦЭМ!$A$34:$A$777,$A303,СВЦЭМ!$B$34:$B$777,B$296)+'СЕТ СН'!$F$15</f>
        <v>0</v>
      </c>
      <c r="C303" s="36">
        <f>SUMIFS(СВЦЭМ!$H$34:$H$777,СВЦЭМ!$A$34:$A$777,$A303,СВЦЭМ!$B$34:$B$777,C$296)+'СЕТ СН'!$F$15</f>
        <v>0</v>
      </c>
      <c r="D303" s="36">
        <f>SUMIFS(СВЦЭМ!$H$34:$H$777,СВЦЭМ!$A$34:$A$777,$A303,СВЦЭМ!$B$34:$B$777,D$296)+'СЕТ СН'!$F$15</f>
        <v>0</v>
      </c>
      <c r="E303" s="36">
        <f>SUMIFS(СВЦЭМ!$H$34:$H$777,СВЦЭМ!$A$34:$A$777,$A303,СВЦЭМ!$B$34:$B$777,E$296)+'СЕТ СН'!$F$15</f>
        <v>0</v>
      </c>
      <c r="F303" s="36">
        <f>SUMIFS(СВЦЭМ!$H$34:$H$777,СВЦЭМ!$A$34:$A$777,$A303,СВЦЭМ!$B$34:$B$777,F$296)+'СЕТ СН'!$F$15</f>
        <v>0</v>
      </c>
      <c r="G303" s="36">
        <f>SUMIFS(СВЦЭМ!$H$34:$H$777,СВЦЭМ!$A$34:$A$777,$A303,СВЦЭМ!$B$34:$B$777,G$296)+'СЕТ СН'!$F$15</f>
        <v>0</v>
      </c>
      <c r="H303" s="36">
        <f>SUMIFS(СВЦЭМ!$H$34:$H$777,СВЦЭМ!$A$34:$A$777,$A303,СВЦЭМ!$B$34:$B$777,H$296)+'СЕТ СН'!$F$15</f>
        <v>0</v>
      </c>
      <c r="I303" s="36">
        <f>SUMIFS(СВЦЭМ!$H$34:$H$777,СВЦЭМ!$A$34:$A$777,$A303,СВЦЭМ!$B$34:$B$777,I$296)+'СЕТ СН'!$F$15</f>
        <v>0</v>
      </c>
      <c r="J303" s="36">
        <f>SUMIFS(СВЦЭМ!$H$34:$H$777,СВЦЭМ!$A$34:$A$777,$A303,СВЦЭМ!$B$34:$B$777,J$296)+'СЕТ СН'!$F$15</f>
        <v>0</v>
      </c>
      <c r="K303" s="36">
        <f>SUMIFS(СВЦЭМ!$H$34:$H$777,СВЦЭМ!$A$34:$A$777,$A303,СВЦЭМ!$B$34:$B$777,K$296)+'СЕТ СН'!$F$15</f>
        <v>0</v>
      </c>
      <c r="L303" s="36">
        <f>SUMIFS(СВЦЭМ!$H$34:$H$777,СВЦЭМ!$A$34:$A$777,$A303,СВЦЭМ!$B$34:$B$777,L$296)+'СЕТ СН'!$F$15</f>
        <v>0</v>
      </c>
      <c r="M303" s="36">
        <f>SUMIFS(СВЦЭМ!$H$34:$H$777,СВЦЭМ!$A$34:$A$777,$A303,СВЦЭМ!$B$34:$B$777,M$296)+'СЕТ СН'!$F$15</f>
        <v>0</v>
      </c>
      <c r="N303" s="36">
        <f>SUMIFS(СВЦЭМ!$H$34:$H$777,СВЦЭМ!$A$34:$A$777,$A303,СВЦЭМ!$B$34:$B$777,N$296)+'СЕТ СН'!$F$15</f>
        <v>0</v>
      </c>
      <c r="O303" s="36">
        <f>SUMIFS(СВЦЭМ!$H$34:$H$777,СВЦЭМ!$A$34:$A$777,$A303,СВЦЭМ!$B$34:$B$777,O$296)+'СЕТ СН'!$F$15</f>
        <v>0</v>
      </c>
      <c r="P303" s="36">
        <f>SUMIFS(СВЦЭМ!$H$34:$H$777,СВЦЭМ!$A$34:$A$777,$A303,СВЦЭМ!$B$34:$B$777,P$296)+'СЕТ СН'!$F$15</f>
        <v>0</v>
      </c>
      <c r="Q303" s="36">
        <f>SUMIFS(СВЦЭМ!$H$34:$H$777,СВЦЭМ!$A$34:$A$777,$A303,СВЦЭМ!$B$34:$B$777,Q$296)+'СЕТ СН'!$F$15</f>
        <v>0</v>
      </c>
      <c r="R303" s="36">
        <f>SUMIFS(СВЦЭМ!$H$34:$H$777,СВЦЭМ!$A$34:$A$777,$A303,СВЦЭМ!$B$34:$B$777,R$296)+'СЕТ СН'!$F$15</f>
        <v>0</v>
      </c>
      <c r="S303" s="36">
        <f>SUMIFS(СВЦЭМ!$H$34:$H$777,СВЦЭМ!$A$34:$A$777,$A303,СВЦЭМ!$B$34:$B$777,S$296)+'СЕТ СН'!$F$15</f>
        <v>0</v>
      </c>
      <c r="T303" s="36">
        <f>SUMIFS(СВЦЭМ!$H$34:$H$777,СВЦЭМ!$A$34:$A$777,$A303,СВЦЭМ!$B$34:$B$777,T$296)+'СЕТ СН'!$F$15</f>
        <v>0</v>
      </c>
      <c r="U303" s="36">
        <f>SUMIFS(СВЦЭМ!$H$34:$H$777,СВЦЭМ!$A$34:$A$777,$A303,СВЦЭМ!$B$34:$B$777,U$296)+'СЕТ СН'!$F$15</f>
        <v>0</v>
      </c>
      <c r="V303" s="36">
        <f>SUMIFS(СВЦЭМ!$H$34:$H$777,СВЦЭМ!$A$34:$A$777,$A303,СВЦЭМ!$B$34:$B$777,V$296)+'СЕТ СН'!$F$15</f>
        <v>0</v>
      </c>
      <c r="W303" s="36">
        <f>SUMIFS(СВЦЭМ!$H$34:$H$777,СВЦЭМ!$A$34:$A$777,$A303,СВЦЭМ!$B$34:$B$777,W$296)+'СЕТ СН'!$F$15</f>
        <v>0</v>
      </c>
      <c r="X303" s="36">
        <f>SUMIFS(СВЦЭМ!$H$34:$H$777,СВЦЭМ!$A$34:$A$777,$A303,СВЦЭМ!$B$34:$B$777,X$296)+'СЕТ СН'!$F$15</f>
        <v>0</v>
      </c>
      <c r="Y303" s="36">
        <f>SUMIFS(СВЦЭМ!$H$34:$H$777,СВЦЭМ!$A$34:$A$777,$A303,СВЦЭМ!$B$34:$B$777,Y$296)+'СЕТ СН'!$F$15</f>
        <v>0</v>
      </c>
    </row>
    <row r="304" spans="1:27" ht="15.75" hidden="1" x14ac:dyDescent="0.2">
      <c r="A304" s="35">
        <f t="shared" si="8"/>
        <v>44051</v>
      </c>
      <c r="B304" s="36">
        <f>SUMIFS(СВЦЭМ!$H$34:$H$777,СВЦЭМ!$A$34:$A$777,$A304,СВЦЭМ!$B$34:$B$777,B$296)+'СЕТ СН'!$F$15</f>
        <v>0</v>
      </c>
      <c r="C304" s="36">
        <f>SUMIFS(СВЦЭМ!$H$34:$H$777,СВЦЭМ!$A$34:$A$777,$A304,СВЦЭМ!$B$34:$B$777,C$296)+'СЕТ СН'!$F$15</f>
        <v>0</v>
      </c>
      <c r="D304" s="36">
        <f>SUMIFS(СВЦЭМ!$H$34:$H$777,СВЦЭМ!$A$34:$A$777,$A304,СВЦЭМ!$B$34:$B$777,D$296)+'СЕТ СН'!$F$15</f>
        <v>0</v>
      </c>
      <c r="E304" s="36">
        <f>SUMIFS(СВЦЭМ!$H$34:$H$777,СВЦЭМ!$A$34:$A$777,$A304,СВЦЭМ!$B$34:$B$777,E$296)+'СЕТ СН'!$F$15</f>
        <v>0</v>
      </c>
      <c r="F304" s="36">
        <f>SUMIFS(СВЦЭМ!$H$34:$H$777,СВЦЭМ!$A$34:$A$777,$A304,СВЦЭМ!$B$34:$B$777,F$296)+'СЕТ СН'!$F$15</f>
        <v>0</v>
      </c>
      <c r="G304" s="36">
        <f>SUMIFS(СВЦЭМ!$H$34:$H$777,СВЦЭМ!$A$34:$A$777,$A304,СВЦЭМ!$B$34:$B$777,G$296)+'СЕТ СН'!$F$15</f>
        <v>0</v>
      </c>
      <c r="H304" s="36">
        <f>SUMIFS(СВЦЭМ!$H$34:$H$777,СВЦЭМ!$A$34:$A$777,$A304,СВЦЭМ!$B$34:$B$777,H$296)+'СЕТ СН'!$F$15</f>
        <v>0</v>
      </c>
      <c r="I304" s="36">
        <f>SUMIFS(СВЦЭМ!$H$34:$H$777,СВЦЭМ!$A$34:$A$777,$A304,СВЦЭМ!$B$34:$B$777,I$296)+'СЕТ СН'!$F$15</f>
        <v>0</v>
      </c>
      <c r="J304" s="36">
        <f>SUMIFS(СВЦЭМ!$H$34:$H$777,СВЦЭМ!$A$34:$A$777,$A304,СВЦЭМ!$B$34:$B$777,J$296)+'СЕТ СН'!$F$15</f>
        <v>0</v>
      </c>
      <c r="K304" s="36">
        <f>SUMIFS(СВЦЭМ!$H$34:$H$777,СВЦЭМ!$A$34:$A$777,$A304,СВЦЭМ!$B$34:$B$777,K$296)+'СЕТ СН'!$F$15</f>
        <v>0</v>
      </c>
      <c r="L304" s="36">
        <f>SUMIFS(СВЦЭМ!$H$34:$H$777,СВЦЭМ!$A$34:$A$777,$A304,СВЦЭМ!$B$34:$B$777,L$296)+'СЕТ СН'!$F$15</f>
        <v>0</v>
      </c>
      <c r="M304" s="36">
        <f>SUMIFS(СВЦЭМ!$H$34:$H$777,СВЦЭМ!$A$34:$A$777,$A304,СВЦЭМ!$B$34:$B$777,M$296)+'СЕТ СН'!$F$15</f>
        <v>0</v>
      </c>
      <c r="N304" s="36">
        <f>SUMIFS(СВЦЭМ!$H$34:$H$777,СВЦЭМ!$A$34:$A$777,$A304,СВЦЭМ!$B$34:$B$777,N$296)+'СЕТ СН'!$F$15</f>
        <v>0</v>
      </c>
      <c r="O304" s="36">
        <f>SUMIFS(СВЦЭМ!$H$34:$H$777,СВЦЭМ!$A$34:$A$777,$A304,СВЦЭМ!$B$34:$B$777,O$296)+'СЕТ СН'!$F$15</f>
        <v>0</v>
      </c>
      <c r="P304" s="36">
        <f>SUMIFS(СВЦЭМ!$H$34:$H$777,СВЦЭМ!$A$34:$A$777,$A304,СВЦЭМ!$B$34:$B$777,P$296)+'СЕТ СН'!$F$15</f>
        <v>0</v>
      </c>
      <c r="Q304" s="36">
        <f>SUMIFS(СВЦЭМ!$H$34:$H$777,СВЦЭМ!$A$34:$A$777,$A304,СВЦЭМ!$B$34:$B$777,Q$296)+'СЕТ СН'!$F$15</f>
        <v>0</v>
      </c>
      <c r="R304" s="36">
        <f>SUMIFS(СВЦЭМ!$H$34:$H$777,СВЦЭМ!$A$34:$A$777,$A304,СВЦЭМ!$B$34:$B$777,R$296)+'СЕТ СН'!$F$15</f>
        <v>0</v>
      </c>
      <c r="S304" s="36">
        <f>SUMIFS(СВЦЭМ!$H$34:$H$777,СВЦЭМ!$A$34:$A$777,$A304,СВЦЭМ!$B$34:$B$777,S$296)+'СЕТ СН'!$F$15</f>
        <v>0</v>
      </c>
      <c r="T304" s="36">
        <f>SUMIFS(СВЦЭМ!$H$34:$H$777,СВЦЭМ!$A$34:$A$777,$A304,СВЦЭМ!$B$34:$B$777,T$296)+'СЕТ СН'!$F$15</f>
        <v>0</v>
      </c>
      <c r="U304" s="36">
        <f>SUMIFS(СВЦЭМ!$H$34:$H$777,СВЦЭМ!$A$34:$A$777,$A304,СВЦЭМ!$B$34:$B$777,U$296)+'СЕТ СН'!$F$15</f>
        <v>0</v>
      </c>
      <c r="V304" s="36">
        <f>SUMIFS(СВЦЭМ!$H$34:$H$777,СВЦЭМ!$A$34:$A$777,$A304,СВЦЭМ!$B$34:$B$777,V$296)+'СЕТ СН'!$F$15</f>
        <v>0</v>
      </c>
      <c r="W304" s="36">
        <f>SUMIFS(СВЦЭМ!$H$34:$H$777,СВЦЭМ!$A$34:$A$777,$A304,СВЦЭМ!$B$34:$B$777,W$296)+'СЕТ СН'!$F$15</f>
        <v>0</v>
      </c>
      <c r="X304" s="36">
        <f>SUMIFS(СВЦЭМ!$H$34:$H$777,СВЦЭМ!$A$34:$A$777,$A304,СВЦЭМ!$B$34:$B$777,X$296)+'СЕТ СН'!$F$15</f>
        <v>0</v>
      </c>
      <c r="Y304" s="36">
        <f>SUMIFS(СВЦЭМ!$H$34:$H$777,СВЦЭМ!$A$34:$A$777,$A304,СВЦЭМ!$B$34:$B$777,Y$296)+'СЕТ СН'!$F$15</f>
        <v>0</v>
      </c>
    </row>
    <row r="305" spans="1:25" ht="15.75" hidden="1" x14ac:dyDescent="0.2">
      <c r="A305" s="35">
        <f t="shared" si="8"/>
        <v>44052</v>
      </c>
      <c r="B305" s="36">
        <f>SUMIFS(СВЦЭМ!$H$34:$H$777,СВЦЭМ!$A$34:$A$777,$A305,СВЦЭМ!$B$34:$B$777,B$296)+'СЕТ СН'!$F$15</f>
        <v>0</v>
      </c>
      <c r="C305" s="36">
        <f>SUMIFS(СВЦЭМ!$H$34:$H$777,СВЦЭМ!$A$34:$A$777,$A305,СВЦЭМ!$B$34:$B$777,C$296)+'СЕТ СН'!$F$15</f>
        <v>0</v>
      </c>
      <c r="D305" s="36">
        <f>SUMIFS(СВЦЭМ!$H$34:$H$777,СВЦЭМ!$A$34:$A$777,$A305,СВЦЭМ!$B$34:$B$777,D$296)+'СЕТ СН'!$F$15</f>
        <v>0</v>
      </c>
      <c r="E305" s="36">
        <f>SUMIFS(СВЦЭМ!$H$34:$H$777,СВЦЭМ!$A$34:$A$777,$A305,СВЦЭМ!$B$34:$B$777,E$296)+'СЕТ СН'!$F$15</f>
        <v>0</v>
      </c>
      <c r="F305" s="36">
        <f>SUMIFS(СВЦЭМ!$H$34:$H$777,СВЦЭМ!$A$34:$A$777,$A305,СВЦЭМ!$B$34:$B$777,F$296)+'СЕТ СН'!$F$15</f>
        <v>0</v>
      </c>
      <c r="G305" s="36">
        <f>SUMIFS(СВЦЭМ!$H$34:$H$777,СВЦЭМ!$A$34:$A$777,$A305,СВЦЭМ!$B$34:$B$777,G$296)+'СЕТ СН'!$F$15</f>
        <v>0</v>
      </c>
      <c r="H305" s="36">
        <f>SUMIFS(СВЦЭМ!$H$34:$H$777,СВЦЭМ!$A$34:$A$777,$A305,СВЦЭМ!$B$34:$B$777,H$296)+'СЕТ СН'!$F$15</f>
        <v>0</v>
      </c>
      <c r="I305" s="36">
        <f>SUMIFS(СВЦЭМ!$H$34:$H$777,СВЦЭМ!$A$34:$A$777,$A305,СВЦЭМ!$B$34:$B$777,I$296)+'СЕТ СН'!$F$15</f>
        <v>0</v>
      </c>
      <c r="J305" s="36">
        <f>SUMIFS(СВЦЭМ!$H$34:$H$777,СВЦЭМ!$A$34:$A$777,$A305,СВЦЭМ!$B$34:$B$777,J$296)+'СЕТ СН'!$F$15</f>
        <v>0</v>
      </c>
      <c r="K305" s="36">
        <f>SUMIFS(СВЦЭМ!$H$34:$H$777,СВЦЭМ!$A$34:$A$777,$A305,СВЦЭМ!$B$34:$B$777,K$296)+'СЕТ СН'!$F$15</f>
        <v>0</v>
      </c>
      <c r="L305" s="36">
        <f>SUMIFS(СВЦЭМ!$H$34:$H$777,СВЦЭМ!$A$34:$A$777,$A305,СВЦЭМ!$B$34:$B$777,L$296)+'СЕТ СН'!$F$15</f>
        <v>0</v>
      </c>
      <c r="M305" s="36">
        <f>SUMIFS(СВЦЭМ!$H$34:$H$777,СВЦЭМ!$A$34:$A$777,$A305,СВЦЭМ!$B$34:$B$777,M$296)+'СЕТ СН'!$F$15</f>
        <v>0</v>
      </c>
      <c r="N305" s="36">
        <f>SUMIFS(СВЦЭМ!$H$34:$H$777,СВЦЭМ!$A$34:$A$777,$A305,СВЦЭМ!$B$34:$B$777,N$296)+'СЕТ СН'!$F$15</f>
        <v>0</v>
      </c>
      <c r="O305" s="36">
        <f>SUMIFS(СВЦЭМ!$H$34:$H$777,СВЦЭМ!$A$34:$A$777,$A305,СВЦЭМ!$B$34:$B$777,O$296)+'СЕТ СН'!$F$15</f>
        <v>0</v>
      </c>
      <c r="P305" s="36">
        <f>SUMIFS(СВЦЭМ!$H$34:$H$777,СВЦЭМ!$A$34:$A$777,$A305,СВЦЭМ!$B$34:$B$777,P$296)+'СЕТ СН'!$F$15</f>
        <v>0</v>
      </c>
      <c r="Q305" s="36">
        <f>SUMIFS(СВЦЭМ!$H$34:$H$777,СВЦЭМ!$A$34:$A$777,$A305,СВЦЭМ!$B$34:$B$777,Q$296)+'СЕТ СН'!$F$15</f>
        <v>0</v>
      </c>
      <c r="R305" s="36">
        <f>SUMIFS(СВЦЭМ!$H$34:$H$777,СВЦЭМ!$A$34:$A$777,$A305,СВЦЭМ!$B$34:$B$777,R$296)+'СЕТ СН'!$F$15</f>
        <v>0</v>
      </c>
      <c r="S305" s="36">
        <f>SUMIFS(СВЦЭМ!$H$34:$H$777,СВЦЭМ!$A$34:$A$777,$A305,СВЦЭМ!$B$34:$B$777,S$296)+'СЕТ СН'!$F$15</f>
        <v>0</v>
      </c>
      <c r="T305" s="36">
        <f>SUMIFS(СВЦЭМ!$H$34:$H$777,СВЦЭМ!$A$34:$A$777,$A305,СВЦЭМ!$B$34:$B$777,T$296)+'СЕТ СН'!$F$15</f>
        <v>0</v>
      </c>
      <c r="U305" s="36">
        <f>SUMIFS(СВЦЭМ!$H$34:$H$777,СВЦЭМ!$A$34:$A$777,$A305,СВЦЭМ!$B$34:$B$777,U$296)+'СЕТ СН'!$F$15</f>
        <v>0</v>
      </c>
      <c r="V305" s="36">
        <f>SUMIFS(СВЦЭМ!$H$34:$H$777,СВЦЭМ!$A$34:$A$777,$A305,СВЦЭМ!$B$34:$B$777,V$296)+'СЕТ СН'!$F$15</f>
        <v>0</v>
      </c>
      <c r="W305" s="36">
        <f>SUMIFS(СВЦЭМ!$H$34:$H$777,СВЦЭМ!$A$34:$A$777,$A305,СВЦЭМ!$B$34:$B$777,W$296)+'СЕТ СН'!$F$15</f>
        <v>0</v>
      </c>
      <c r="X305" s="36">
        <f>SUMIFS(СВЦЭМ!$H$34:$H$777,СВЦЭМ!$A$34:$A$777,$A305,СВЦЭМ!$B$34:$B$777,X$296)+'СЕТ СН'!$F$15</f>
        <v>0</v>
      </c>
      <c r="Y305" s="36">
        <f>SUMIFS(СВЦЭМ!$H$34:$H$777,СВЦЭМ!$A$34:$A$777,$A305,СВЦЭМ!$B$34:$B$777,Y$296)+'СЕТ СН'!$F$15</f>
        <v>0</v>
      </c>
    </row>
    <row r="306" spans="1:25" ht="15.75" hidden="1" x14ac:dyDescent="0.2">
      <c r="A306" s="35">
        <f t="shared" si="8"/>
        <v>44053</v>
      </c>
      <c r="B306" s="36">
        <f>SUMIFS(СВЦЭМ!$H$34:$H$777,СВЦЭМ!$A$34:$A$777,$A306,СВЦЭМ!$B$34:$B$777,B$296)+'СЕТ СН'!$F$15</f>
        <v>0</v>
      </c>
      <c r="C306" s="36">
        <f>SUMIFS(СВЦЭМ!$H$34:$H$777,СВЦЭМ!$A$34:$A$777,$A306,СВЦЭМ!$B$34:$B$777,C$296)+'СЕТ СН'!$F$15</f>
        <v>0</v>
      </c>
      <c r="D306" s="36">
        <f>SUMIFS(СВЦЭМ!$H$34:$H$777,СВЦЭМ!$A$34:$A$777,$A306,СВЦЭМ!$B$34:$B$777,D$296)+'СЕТ СН'!$F$15</f>
        <v>0</v>
      </c>
      <c r="E306" s="36">
        <f>SUMIFS(СВЦЭМ!$H$34:$H$777,СВЦЭМ!$A$34:$A$777,$A306,СВЦЭМ!$B$34:$B$777,E$296)+'СЕТ СН'!$F$15</f>
        <v>0</v>
      </c>
      <c r="F306" s="36">
        <f>SUMIFS(СВЦЭМ!$H$34:$H$777,СВЦЭМ!$A$34:$A$777,$A306,СВЦЭМ!$B$34:$B$777,F$296)+'СЕТ СН'!$F$15</f>
        <v>0</v>
      </c>
      <c r="G306" s="36">
        <f>SUMIFS(СВЦЭМ!$H$34:$H$777,СВЦЭМ!$A$34:$A$777,$A306,СВЦЭМ!$B$34:$B$777,G$296)+'СЕТ СН'!$F$15</f>
        <v>0</v>
      </c>
      <c r="H306" s="36">
        <f>SUMIFS(СВЦЭМ!$H$34:$H$777,СВЦЭМ!$A$34:$A$777,$A306,СВЦЭМ!$B$34:$B$777,H$296)+'СЕТ СН'!$F$15</f>
        <v>0</v>
      </c>
      <c r="I306" s="36">
        <f>SUMIFS(СВЦЭМ!$H$34:$H$777,СВЦЭМ!$A$34:$A$777,$A306,СВЦЭМ!$B$34:$B$777,I$296)+'СЕТ СН'!$F$15</f>
        <v>0</v>
      </c>
      <c r="J306" s="36">
        <f>SUMIFS(СВЦЭМ!$H$34:$H$777,СВЦЭМ!$A$34:$A$777,$A306,СВЦЭМ!$B$34:$B$777,J$296)+'СЕТ СН'!$F$15</f>
        <v>0</v>
      </c>
      <c r="K306" s="36">
        <f>SUMIFS(СВЦЭМ!$H$34:$H$777,СВЦЭМ!$A$34:$A$777,$A306,СВЦЭМ!$B$34:$B$777,K$296)+'СЕТ СН'!$F$15</f>
        <v>0</v>
      </c>
      <c r="L306" s="36">
        <f>SUMIFS(СВЦЭМ!$H$34:$H$777,СВЦЭМ!$A$34:$A$777,$A306,СВЦЭМ!$B$34:$B$777,L$296)+'СЕТ СН'!$F$15</f>
        <v>0</v>
      </c>
      <c r="M306" s="36">
        <f>SUMIFS(СВЦЭМ!$H$34:$H$777,СВЦЭМ!$A$34:$A$777,$A306,СВЦЭМ!$B$34:$B$777,M$296)+'СЕТ СН'!$F$15</f>
        <v>0</v>
      </c>
      <c r="N306" s="36">
        <f>SUMIFS(СВЦЭМ!$H$34:$H$777,СВЦЭМ!$A$34:$A$777,$A306,СВЦЭМ!$B$34:$B$777,N$296)+'СЕТ СН'!$F$15</f>
        <v>0</v>
      </c>
      <c r="O306" s="36">
        <f>SUMIFS(СВЦЭМ!$H$34:$H$777,СВЦЭМ!$A$34:$A$777,$A306,СВЦЭМ!$B$34:$B$777,O$296)+'СЕТ СН'!$F$15</f>
        <v>0</v>
      </c>
      <c r="P306" s="36">
        <f>SUMIFS(СВЦЭМ!$H$34:$H$777,СВЦЭМ!$A$34:$A$777,$A306,СВЦЭМ!$B$34:$B$777,P$296)+'СЕТ СН'!$F$15</f>
        <v>0</v>
      </c>
      <c r="Q306" s="36">
        <f>SUMIFS(СВЦЭМ!$H$34:$H$777,СВЦЭМ!$A$34:$A$777,$A306,СВЦЭМ!$B$34:$B$777,Q$296)+'СЕТ СН'!$F$15</f>
        <v>0</v>
      </c>
      <c r="R306" s="36">
        <f>SUMIFS(СВЦЭМ!$H$34:$H$777,СВЦЭМ!$A$34:$A$777,$A306,СВЦЭМ!$B$34:$B$777,R$296)+'СЕТ СН'!$F$15</f>
        <v>0</v>
      </c>
      <c r="S306" s="36">
        <f>SUMIFS(СВЦЭМ!$H$34:$H$777,СВЦЭМ!$A$34:$A$777,$A306,СВЦЭМ!$B$34:$B$777,S$296)+'СЕТ СН'!$F$15</f>
        <v>0</v>
      </c>
      <c r="T306" s="36">
        <f>SUMIFS(СВЦЭМ!$H$34:$H$777,СВЦЭМ!$A$34:$A$777,$A306,СВЦЭМ!$B$34:$B$777,T$296)+'СЕТ СН'!$F$15</f>
        <v>0</v>
      </c>
      <c r="U306" s="36">
        <f>SUMIFS(СВЦЭМ!$H$34:$H$777,СВЦЭМ!$A$34:$A$777,$A306,СВЦЭМ!$B$34:$B$777,U$296)+'СЕТ СН'!$F$15</f>
        <v>0</v>
      </c>
      <c r="V306" s="36">
        <f>SUMIFS(СВЦЭМ!$H$34:$H$777,СВЦЭМ!$A$34:$A$777,$A306,СВЦЭМ!$B$34:$B$777,V$296)+'СЕТ СН'!$F$15</f>
        <v>0</v>
      </c>
      <c r="W306" s="36">
        <f>SUMIFS(СВЦЭМ!$H$34:$H$777,СВЦЭМ!$A$34:$A$777,$A306,СВЦЭМ!$B$34:$B$777,W$296)+'СЕТ СН'!$F$15</f>
        <v>0</v>
      </c>
      <c r="X306" s="36">
        <f>SUMIFS(СВЦЭМ!$H$34:$H$777,СВЦЭМ!$A$34:$A$777,$A306,СВЦЭМ!$B$34:$B$777,X$296)+'СЕТ СН'!$F$15</f>
        <v>0</v>
      </c>
      <c r="Y306" s="36">
        <f>SUMIFS(СВЦЭМ!$H$34:$H$777,СВЦЭМ!$A$34:$A$777,$A306,СВЦЭМ!$B$34:$B$777,Y$296)+'СЕТ СН'!$F$15</f>
        <v>0</v>
      </c>
    </row>
    <row r="307" spans="1:25" ht="15.75" hidden="1" x14ac:dyDescent="0.2">
      <c r="A307" s="35">
        <f t="shared" si="8"/>
        <v>44054</v>
      </c>
      <c r="B307" s="36">
        <f>SUMIFS(СВЦЭМ!$H$34:$H$777,СВЦЭМ!$A$34:$A$777,$A307,СВЦЭМ!$B$34:$B$777,B$296)+'СЕТ СН'!$F$15</f>
        <v>0</v>
      </c>
      <c r="C307" s="36">
        <f>SUMIFS(СВЦЭМ!$H$34:$H$777,СВЦЭМ!$A$34:$A$777,$A307,СВЦЭМ!$B$34:$B$777,C$296)+'СЕТ СН'!$F$15</f>
        <v>0</v>
      </c>
      <c r="D307" s="36">
        <f>SUMIFS(СВЦЭМ!$H$34:$H$777,СВЦЭМ!$A$34:$A$777,$A307,СВЦЭМ!$B$34:$B$777,D$296)+'СЕТ СН'!$F$15</f>
        <v>0</v>
      </c>
      <c r="E307" s="36">
        <f>SUMIFS(СВЦЭМ!$H$34:$H$777,СВЦЭМ!$A$34:$A$777,$A307,СВЦЭМ!$B$34:$B$777,E$296)+'СЕТ СН'!$F$15</f>
        <v>0</v>
      </c>
      <c r="F307" s="36">
        <f>SUMIFS(СВЦЭМ!$H$34:$H$777,СВЦЭМ!$A$34:$A$777,$A307,СВЦЭМ!$B$34:$B$777,F$296)+'СЕТ СН'!$F$15</f>
        <v>0</v>
      </c>
      <c r="G307" s="36">
        <f>SUMIFS(СВЦЭМ!$H$34:$H$777,СВЦЭМ!$A$34:$A$777,$A307,СВЦЭМ!$B$34:$B$777,G$296)+'СЕТ СН'!$F$15</f>
        <v>0</v>
      </c>
      <c r="H307" s="36">
        <f>SUMIFS(СВЦЭМ!$H$34:$H$777,СВЦЭМ!$A$34:$A$777,$A307,СВЦЭМ!$B$34:$B$777,H$296)+'СЕТ СН'!$F$15</f>
        <v>0</v>
      </c>
      <c r="I307" s="36">
        <f>SUMIFS(СВЦЭМ!$H$34:$H$777,СВЦЭМ!$A$34:$A$777,$A307,СВЦЭМ!$B$34:$B$777,I$296)+'СЕТ СН'!$F$15</f>
        <v>0</v>
      </c>
      <c r="J307" s="36">
        <f>SUMIFS(СВЦЭМ!$H$34:$H$777,СВЦЭМ!$A$34:$A$777,$A307,СВЦЭМ!$B$34:$B$777,J$296)+'СЕТ СН'!$F$15</f>
        <v>0</v>
      </c>
      <c r="K307" s="36">
        <f>SUMIFS(СВЦЭМ!$H$34:$H$777,СВЦЭМ!$A$34:$A$777,$A307,СВЦЭМ!$B$34:$B$777,K$296)+'СЕТ СН'!$F$15</f>
        <v>0</v>
      </c>
      <c r="L307" s="36">
        <f>SUMIFS(СВЦЭМ!$H$34:$H$777,СВЦЭМ!$A$34:$A$777,$A307,СВЦЭМ!$B$34:$B$777,L$296)+'СЕТ СН'!$F$15</f>
        <v>0</v>
      </c>
      <c r="M307" s="36">
        <f>SUMIFS(СВЦЭМ!$H$34:$H$777,СВЦЭМ!$A$34:$A$777,$A307,СВЦЭМ!$B$34:$B$777,M$296)+'СЕТ СН'!$F$15</f>
        <v>0</v>
      </c>
      <c r="N307" s="36">
        <f>SUMIFS(СВЦЭМ!$H$34:$H$777,СВЦЭМ!$A$34:$A$777,$A307,СВЦЭМ!$B$34:$B$777,N$296)+'СЕТ СН'!$F$15</f>
        <v>0</v>
      </c>
      <c r="O307" s="36">
        <f>SUMIFS(СВЦЭМ!$H$34:$H$777,СВЦЭМ!$A$34:$A$777,$A307,СВЦЭМ!$B$34:$B$777,O$296)+'СЕТ СН'!$F$15</f>
        <v>0</v>
      </c>
      <c r="P307" s="36">
        <f>SUMIFS(СВЦЭМ!$H$34:$H$777,СВЦЭМ!$A$34:$A$777,$A307,СВЦЭМ!$B$34:$B$777,P$296)+'СЕТ СН'!$F$15</f>
        <v>0</v>
      </c>
      <c r="Q307" s="36">
        <f>SUMIFS(СВЦЭМ!$H$34:$H$777,СВЦЭМ!$A$34:$A$777,$A307,СВЦЭМ!$B$34:$B$777,Q$296)+'СЕТ СН'!$F$15</f>
        <v>0</v>
      </c>
      <c r="R307" s="36">
        <f>SUMIFS(СВЦЭМ!$H$34:$H$777,СВЦЭМ!$A$34:$A$777,$A307,СВЦЭМ!$B$34:$B$777,R$296)+'СЕТ СН'!$F$15</f>
        <v>0</v>
      </c>
      <c r="S307" s="36">
        <f>SUMIFS(СВЦЭМ!$H$34:$H$777,СВЦЭМ!$A$34:$A$777,$A307,СВЦЭМ!$B$34:$B$777,S$296)+'СЕТ СН'!$F$15</f>
        <v>0</v>
      </c>
      <c r="T307" s="36">
        <f>SUMIFS(СВЦЭМ!$H$34:$H$777,СВЦЭМ!$A$34:$A$777,$A307,СВЦЭМ!$B$34:$B$777,T$296)+'СЕТ СН'!$F$15</f>
        <v>0</v>
      </c>
      <c r="U307" s="36">
        <f>SUMIFS(СВЦЭМ!$H$34:$H$777,СВЦЭМ!$A$34:$A$777,$A307,СВЦЭМ!$B$34:$B$777,U$296)+'СЕТ СН'!$F$15</f>
        <v>0</v>
      </c>
      <c r="V307" s="36">
        <f>SUMIFS(СВЦЭМ!$H$34:$H$777,СВЦЭМ!$A$34:$A$777,$A307,СВЦЭМ!$B$34:$B$777,V$296)+'СЕТ СН'!$F$15</f>
        <v>0</v>
      </c>
      <c r="W307" s="36">
        <f>SUMIFS(СВЦЭМ!$H$34:$H$777,СВЦЭМ!$A$34:$A$777,$A307,СВЦЭМ!$B$34:$B$777,W$296)+'СЕТ СН'!$F$15</f>
        <v>0</v>
      </c>
      <c r="X307" s="36">
        <f>SUMIFS(СВЦЭМ!$H$34:$H$777,СВЦЭМ!$A$34:$A$777,$A307,СВЦЭМ!$B$34:$B$777,X$296)+'СЕТ СН'!$F$15</f>
        <v>0</v>
      </c>
      <c r="Y307" s="36">
        <f>SUMIFS(СВЦЭМ!$H$34:$H$777,СВЦЭМ!$A$34:$A$777,$A307,СВЦЭМ!$B$34:$B$777,Y$296)+'СЕТ СН'!$F$15</f>
        <v>0</v>
      </c>
    </row>
    <row r="308" spans="1:25" ht="15.75" hidden="1" x14ac:dyDescent="0.2">
      <c r="A308" s="35">
        <f t="shared" si="8"/>
        <v>44055</v>
      </c>
      <c r="B308" s="36">
        <f>SUMIFS(СВЦЭМ!$H$34:$H$777,СВЦЭМ!$A$34:$A$777,$A308,СВЦЭМ!$B$34:$B$777,B$296)+'СЕТ СН'!$F$15</f>
        <v>0</v>
      </c>
      <c r="C308" s="36">
        <f>SUMIFS(СВЦЭМ!$H$34:$H$777,СВЦЭМ!$A$34:$A$777,$A308,СВЦЭМ!$B$34:$B$777,C$296)+'СЕТ СН'!$F$15</f>
        <v>0</v>
      </c>
      <c r="D308" s="36">
        <f>SUMIFS(СВЦЭМ!$H$34:$H$777,СВЦЭМ!$A$34:$A$777,$A308,СВЦЭМ!$B$34:$B$777,D$296)+'СЕТ СН'!$F$15</f>
        <v>0</v>
      </c>
      <c r="E308" s="36">
        <f>SUMIFS(СВЦЭМ!$H$34:$H$777,СВЦЭМ!$A$34:$A$777,$A308,СВЦЭМ!$B$34:$B$777,E$296)+'СЕТ СН'!$F$15</f>
        <v>0</v>
      </c>
      <c r="F308" s="36">
        <f>SUMIFS(СВЦЭМ!$H$34:$H$777,СВЦЭМ!$A$34:$A$777,$A308,СВЦЭМ!$B$34:$B$777,F$296)+'СЕТ СН'!$F$15</f>
        <v>0</v>
      </c>
      <c r="G308" s="36">
        <f>SUMIFS(СВЦЭМ!$H$34:$H$777,СВЦЭМ!$A$34:$A$777,$A308,СВЦЭМ!$B$34:$B$777,G$296)+'СЕТ СН'!$F$15</f>
        <v>0</v>
      </c>
      <c r="H308" s="36">
        <f>SUMIFS(СВЦЭМ!$H$34:$H$777,СВЦЭМ!$A$34:$A$777,$A308,СВЦЭМ!$B$34:$B$777,H$296)+'СЕТ СН'!$F$15</f>
        <v>0</v>
      </c>
      <c r="I308" s="36">
        <f>SUMIFS(СВЦЭМ!$H$34:$H$777,СВЦЭМ!$A$34:$A$777,$A308,СВЦЭМ!$B$34:$B$777,I$296)+'СЕТ СН'!$F$15</f>
        <v>0</v>
      </c>
      <c r="J308" s="36">
        <f>SUMIFS(СВЦЭМ!$H$34:$H$777,СВЦЭМ!$A$34:$A$777,$A308,СВЦЭМ!$B$34:$B$777,J$296)+'СЕТ СН'!$F$15</f>
        <v>0</v>
      </c>
      <c r="K308" s="36">
        <f>SUMIFS(СВЦЭМ!$H$34:$H$777,СВЦЭМ!$A$34:$A$777,$A308,СВЦЭМ!$B$34:$B$777,K$296)+'СЕТ СН'!$F$15</f>
        <v>0</v>
      </c>
      <c r="L308" s="36">
        <f>SUMIFS(СВЦЭМ!$H$34:$H$777,СВЦЭМ!$A$34:$A$777,$A308,СВЦЭМ!$B$34:$B$777,L$296)+'СЕТ СН'!$F$15</f>
        <v>0</v>
      </c>
      <c r="M308" s="36">
        <f>SUMIFS(СВЦЭМ!$H$34:$H$777,СВЦЭМ!$A$34:$A$777,$A308,СВЦЭМ!$B$34:$B$777,M$296)+'СЕТ СН'!$F$15</f>
        <v>0</v>
      </c>
      <c r="N308" s="36">
        <f>SUMIFS(СВЦЭМ!$H$34:$H$777,СВЦЭМ!$A$34:$A$777,$A308,СВЦЭМ!$B$34:$B$777,N$296)+'СЕТ СН'!$F$15</f>
        <v>0</v>
      </c>
      <c r="O308" s="36">
        <f>SUMIFS(СВЦЭМ!$H$34:$H$777,СВЦЭМ!$A$34:$A$777,$A308,СВЦЭМ!$B$34:$B$777,O$296)+'СЕТ СН'!$F$15</f>
        <v>0</v>
      </c>
      <c r="P308" s="36">
        <f>SUMIFS(СВЦЭМ!$H$34:$H$777,СВЦЭМ!$A$34:$A$777,$A308,СВЦЭМ!$B$34:$B$777,P$296)+'СЕТ СН'!$F$15</f>
        <v>0</v>
      </c>
      <c r="Q308" s="36">
        <f>SUMIFS(СВЦЭМ!$H$34:$H$777,СВЦЭМ!$A$34:$A$777,$A308,СВЦЭМ!$B$34:$B$777,Q$296)+'СЕТ СН'!$F$15</f>
        <v>0</v>
      </c>
      <c r="R308" s="36">
        <f>SUMIFS(СВЦЭМ!$H$34:$H$777,СВЦЭМ!$A$34:$A$777,$A308,СВЦЭМ!$B$34:$B$777,R$296)+'СЕТ СН'!$F$15</f>
        <v>0</v>
      </c>
      <c r="S308" s="36">
        <f>SUMIFS(СВЦЭМ!$H$34:$H$777,СВЦЭМ!$A$34:$A$777,$A308,СВЦЭМ!$B$34:$B$777,S$296)+'СЕТ СН'!$F$15</f>
        <v>0</v>
      </c>
      <c r="T308" s="36">
        <f>SUMIFS(СВЦЭМ!$H$34:$H$777,СВЦЭМ!$A$34:$A$777,$A308,СВЦЭМ!$B$34:$B$777,T$296)+'СЕТ СН'!$F$15</f>
        <v>0</v>
      </c>
      <c r="U308" s="36">
        <f>SUMIFS(СВЦЭМ!$H$34:$H$777,СВЦЭМ!$A$34:$A$777,$A308,СВЦЭМ!$B$34:$B$777,U$296)+'СЕТ СН'!$F$15</f>
        <v>0</v>
      </c>
      <c r="V308" s="36">
        <f>SUMIFS(СВЦЭМ!$H$34:$H$777,СВЦЭМ!$A$34:$A$777,$A308,СВЦЭМ!$B$34:$B$777,V$296)+'СЕТ СН'!$F$15</f>
        <v>0</v>
      </c>
      <c r="W308" s="36">
        <f>SUMIFS(СВЦЭМ!$H$34:$H$777,СВЦЭМ!$A$34:$A$777,$A308,СВЦЭМ!$B$34:$B$777,W$296)+'СЕТ СН'!$F$15</f>
        <v>0</v>
      </c>
      <c r="X308" s="36">
        <f>SUMIFS(СВЦЭМ!$H$34:$H$777,СВЦЭМ!$A$34:$A$777,$A308,СВЦЭМ!$B$34:$B$777,X$296)+'СЕТ СН'!$F$15</f>
        <v>0</v>
      </c>
      <c r="Y308" s="36">
        <f>SUMIFS(СВЦЭМ!$H$34:$H$777,СВЦЭМ!$A$34:$A$777,$A308,СВЦЭМ!$B$34:$B$777,Y$296)+'СЕТ СН'!$F$15</f>
        <v>0</v>
      </c>
    </row>
    <row r="309" spans="1:25" ht="15.75" hidden="1" x14ac:dyDescent="0.2">
      <c r="A309" s="35">
        <f t="shared" si="8"/>
        <v>44056</v>
      </c>
      <c r="B309" s="36">
        <f>SUMIFS(СВЦЭМ!$H$34:$H$777,СВЦЭМ!$A$34:$A$777,$A309,СВЦЭМ!$B$34:$B$777,B$296)+'СЕТ СН'!$F$15</f>
        <v>0</v>
      </c>
      <c r="C309" s="36">
        <f>SUMIFS(СВЦЭМ!$H$34:$H$777,СВЦЭМ!$A$34:$A$777,$A309,СВЦЭМ!$B$34:$B$777,C$296)+'СЕТ СН'!$F$15</f>
        <v>0</v>
      </c>
      <c r="D309" s="36">
        <f>SUMIFS(СВЦЭМ!$H$34:$H$777,СВЦЭМ!$A$34:$A$777,$A309,СВЦЭМ!$B$34:$B$777,D$296)+'СЕТ СН'!$F$15</f>
        <v>0</v>
      </c>
      <c r="E309" s="36">
        <f>SUMIFS(СВЦЭМ!$H$34:$H$777,СВЦЭМ!$A$34:$A$777,$A309,СВЦЭМ!$B$34:$B$777,E$296)+'СЕТ СН'!$F$15</f>
        <v>0</v>
      </c>
      <c r="F309" s="36">
        <f>SUMIFS(СВЦЭМ!$H$34:$H$777,СВЦЭМ!$A$34:$A$777,$A309,СВЦЭМ!$B$34:$B$777,F$296)+'СЕТ СН'!$F$15</f>
        <v>0</v>
      </c>
      <c r="G309" s="36">
        <f>SUMIFS(СВЦЭМ!$H$34:$H$777,СВЦЭМ!$A$34:$A$777,$A309,СВЦЭМ!$B$34:$B$777,G$296)+'СЕТ СН'!$F$15</f>
        <v>0</v>
      </c>
      <c r="H309" s="36">
        <f>SUMIFS(СВЦЭМ!$H$34:$H$777,СВЦЭМ!$A$34:$A$777,$A309,СВЦЭМ!$B$34:$B$777,H$296)+'СЕТ СН'!$F$15</f>
        <v>0</v>
      </c>
      <c r="I309" s="36">
        <f>SUMIFS(СВЦЭМ!$H$34:$H$777,СВЦЭМ!$A$34:$A$777,$A309,СВЦЭМ!$B$34:$B$777,I$296)+'СЕТ СН'!$F$15</f>
        <v>0</v>
      </c>
      <c r="J309" s="36">
        <f>SUMIFS(СВЦЭМ!$H$34:$H$777,СВЦЭМ!$A$34:$A$777,$A309,СВЦЭМ!$B$34:$B$777,J$296)+'СЕТ СН'!$F$15</f>
        <v>0</v>
      </c>
      <c r="K309" s="36">
        <f>SUMIFS(СВЦЭМ!$H$34:$H$777,СВЦЭМ!$A$34:$A$777,$A309,СВЦЭМ!$B$34:$B$777,K$296)+'СЕТ СН'!$F$15</f>
        <v>0</v>
      </c>
      <c r="L309" s="36">
        <f>SUMIFS(СВЦЭМ!$H$34:$H$777,СВЦЭМ!$A$34:$A$777,$A309,СВЦЭМ!$B$34:$B$777,L$296)+'СЕТ СН'!$F$15</f>
        <v>0</v>
      </c>
      <c r="M309" s="36">
        <f>SUMIFS(СВЦЭМ!$H$34:$H$777,СВЦЭМ!$A$34:$A$777,$A309,СВЦЭМ!$B$34:$B$777,M$296)+'СЕТ СН'!$F$15</f>
        <v>0</v>
      </c>
      <c r="N309" s="36">
        <f>SUMIFS(СВЦЭМ!$H$34:$H$777,СВЦЭМ!$A$34:$A$777,$A309,СВЦЭМ!$B$34:$B$777,N$296)+'СЕТ СН'!$F$15</f>
        <v>0</v>
      </c>
      <c r="O309" s="36">
        <f>SUMIFS(СВЦЭМ!$H$34:$H$777,СВЦЭМ!$A$34:$A$777,$A309,СВЦЭМ!$B$34:$B$777,O$296)+'СЕТ СН'!$F$15</f>
        <v>0</v>
      </c>
      <c r="P309" s="36">
        <f>SUMIFS(СВЦЭМ!$H$34:$H$777,СВЦЭМ!$A$34:$A$777,$A309,СВЦЭМ!$B$34:$B$777,P$296)+'СЕТ СН'!$F$15</f>
        <v>0</v>
      </c>
      <c r="Q309" s="36">
        <f>SUMIFS(СВЦЭМ!$H$34:$H$777,СВЦЭМ!$A$34:$A$777,$A309,СВЦЭМ!$B$34:$B$777,Q$296)+'СЕТ СН'!$F$15</f>
        <v>0</v>
      </c>
      <c r="R309" s="36">
        <f>SUMIFS(СВЦЭМ!$H$34:$H$777,СВЦЭМ!$A$34:$A$777,$A309,СВЦЭМ!$B$34:$B$777,R$296)+'СЕТ СН'!$F$15</f>
        <v>0</v>
      </c>
      <c r="S309" s="36">
        <f>SUMIFS(СВЦЭМ!$H$34:$H$777,СВЦЭМ!$A$34:$A$777,$A309,СВЦЭМ!$B$34:$B$777,S$296)+'СЕТ СН'!$F$15</f>
        <v>0</v>
      </c>
      <c r="T309" s="36">
        <f>SUMIFS(СВЦЭМ!$H$34:$H$777,СВЦЭМ!$A$34:$A$777,$A309,СВЦЭМ!$B$34:$B$777,T$296)+'СЕТ СН'!$F$15</f>
        <v>0</v>
      </c>
      <c r="U309" s="36">
        <f>SUMIFS(СВЦЭМ!$H$34:$H$777,СВЦЭМ!$A$34:$A$777,$A309,СВЦЭМ!$B$34:$B$777,U$296)+'СЕТ СН'!$F$15</f>
        <v>0</v>
      </c>
      <c r="V309" s="36">
        <f>SUMIFS(СВЦЭМ!$H$34:$H$777,СВЦЭМ!$A$34:$A$777,$A309,СВЦЭМ!$B$34:$B$777,V$296)+'СЕТ СН'!$F$15</f>
        <v>0</v>
      </c>
      <c r="W309" s="36">
        <f>SUMIFS(СВЦЭМ!$H$34:$H$777,СВЦЭМ!$A$34:$A$777,$A309,СВЦЭМ!$B$34:$B$777,W$296)+'СЕТ СН'!$F$15</f>
        <v>0</v>
      </c>
      <c r="X309" s="36">
        <f>SUMIFS(СВЦЭМ!$H$34:$H$777,СВЦЭМ!$A$34:$A$777,$A309,СВЦЭМ!$B$34:$B$777,X$296)+'СЕТ СН'!$F$15</f>
        <v>0</v>
      </c>
      <c r="Y309" s="36">
        <f>SUMIFS(СВЦЭМ!$H$34:$H$777,СВЦЭМ!$A$34:$A$777,$A309,СВЦЭМ!$B$34:$B$777,Y$296)+'СЕТ СН'!$F$15</f>
        <v>0</v>
      </c>
    </row>
    <row r="310" spans="1:25" ht="15.75" hidden="1" x14ac:dyDescent="0.2">
      <c r="A310" s="35">
        <f t="shared" si="8"/>
        <v>44057</v>
      </c>
      <c r="B310" s="36">
        <f>SUMIFS(СВЦЭМ!$H$34:$H$777,СВЦЭМ!$A$34:$A$777,$A310,СВЦЭМ!$B$34:$B$777,B$296)+'СЕТ СН'!$F$15</f>
        <v>0</v>
      </c>
      <c r="C310" s="36">
        <f>SUMIFS(СВЦЭМ!$H$34:$H$777,СВЦЭМ!$A$34:$A$777,$A310,СВЦЭМ!$B$34:$B$777,C$296)+'СЕТ СН'!$F$15</f>
        <v>0</v>
      </c>
      <c r="D310" s="36">
        <f>SUMIFS(СВЦЭМ!$H$34:$H$777,СВЦЭМ!$A$34:$A$777,$A310,СВЦЭМ!$B$34:$B$777,D$296)+'СЕТ СН'!$F$15</f>
        <v>0</v>
      </c>
      <c r="E310" s="36">
        <f>SUMIFS(СВЦЭМ!$H$34:$H$777,СВЦЭМ!$A$34:$A$777,$A310,СВЦЭМ!$B$34:$B$777,E$296)+'СЕТ СН'!$F$15</f>
        <v>0</v>
      </c>
      <c r="F310" s="36">
        <f>SUMIFS(СВЦЭМ!$H$34:$H$777,СВЦЭМ!$A$34:$A$777,$A310,СВЦЭМ!$B$34:$B$777,F$296)+'СЕТ СН'!$F$15</f>
        <v>0</v>
      </c>
      <c r="G310" s="36">
        <f>SUMIFS(СВЦЭМ!$H$34:$H$777,СВЦЭМ!$A$34:$A$777,$A310,СВЦЭМ!$B$34:$B$777,G$296)+'СЕТ СН'!$F$15</f>
        <v>0</v>
      </c>
      <c r="H310" s="36">
        <f>SUMIFS(СВЦЭМ!$H$34:$H$777,СВЦЭМ!$A$34:$A$777,$A310,СВЦЭМ!$B$34:$B$777,H$296)+'СЕТ СН'!$F$15</f>
        <v>0</v>
      </c>
      <c r="I310" s="36">
        <f>SUMIFS(СВЦЭМ!$H$34:$H$777,СВЦЭМ!$A$34:$A$777,$A310,СВЦЭМ!$B$34:$B$777,I$296)+'СЕТ СН'!$F$15</f>
        <v>0</v>
      </c>
      <c r="J310" s="36">
        <f>SUMIFS(СВЦЭМ!$H$34:$H$777,СВЦЭМ!$A$34:$A$777,$A310,СВЦЭМ!$B$34:$B$777,J$296)+'СЕТ СН'!$F$15</f>
        <v>0</v>
      </c>
      <c r="K310" s="36">
        <f>SUMIFS(СВЦЭМ!$H$34:$H$777,СВЦЭМ!$A$34:$A$777,$A310,СВЦЭМ!$B$34:$B$777,K$296)+'СЕТ СН'!$F$15</f>
        <v>0</v>
      </c>
      <c r="L310" s="36">
        <f>SUMIFS(СВЦЭМ!$H$34:$H$777,СВЦЭМ!$A$34:$A$777,$A310,СВЦЭМ!$B$34:$B$777,L$296)+'СЕТ СН'!$F$15</f>
        <v>0</v>
      </c>
      <c r="M310" s="36">
        <f>SUMIFS(СВЦЭМ!$H$34:$H$777,СВЦЭМ!$A$34:$A$777,$A310,СВЦЭМ!$B$34:$B$777,M$296)+'СЕТ СН'!$F$15</f>
        <v>0</v>
      </c>
      <c r="N310" s="36">
        <f>SUMIFS(СВЦЭМ!$H$34:$H$777,СВЦЭМ!$A$34:$A$777,$A310,СВЦЭМ!$B$34:$B$777,N$296)+'СЕТ СН'!$F$15</f>
        <v>0</v>
      </c>
      <c r="O310" s="36">
        <f>SUMIFS(СВЦЭМ!$H$34:$H$777,СВЦЭМ!$A$34:$A$777,$A310,СВЦЭМ!$B$34:$B$777,O$296)+'СЕТ СН'!$F$15</f>
        <v>0</v>
      </c>
      <c r="P310" s="36">
        <f>SUMIFS(СВЦЭМ!$H$34:$H$777,СВЦЭМ!$A$34:$A$777,$A310,СВЦЭМ!$B$34:$B$777,P$296)+'СЕТ СН'!$F$15</f>
        <v>0</v>
      </c>
      <c r="Q310" s="36">
        <f>SUMIFS(СВЦЭМ!$H$34:$H$777,СВЦЭМ!$A$34:$A$777,$A310,СВЦЭМ!$B$34:$B$777,Q$296)+'СЕТ СН'!$F$15</f>
        <v>0</v>
      </c>
      <c r="R310" s="36">
        <f>SUMIFS(СВЦЭМ!$H$34:$H$777,СВЦЭМ!$A$34:$A$777,$A310,СВЦЭМ!$B$34:$B$777,R$296)+'СЕТ СН'!$F$15</f>
        <v>0</v>
      </c>
      <c r="S310" s="36">
        <f>SUMIFS(СВЦЭМ!$H$34:$H$777,СВЦЭМ!$A$34:$A$777,$A310,СВЦЭМ!$B$34:$B$777,S$296)+'СЕТ СН'!$F$15</f>
        <v>0</v>
      </c>
      <c r="T310" s="36">
        <f>SUMIFS(СВЦЭМ!$H$34:$H$777,СВЦЭМ!$A$34:$A$777,$A310,СВЦЭМ!$B$34:$B$777,T$296)+'СЕТ СН'!$F$15</f>
        <v>0</v>
      </c>
      <c r="U310" s="36">
        <f>SUMIFS(СВЦЭМ!$H$34:$H$777,СВЦЭМ!$A$34:$A$777,$A310,СВЦЭМ!$B$34:$B$777,U$296)+'СЕТ СН'!$F$15</f>
        <v>0</v>
      </c>
      <c r="V310" s="36">
        <f>SUMIFS(СВЦЭМ!$H$34:$H$777,СВЦЭМ!$A$34:$A$777,$A310,СВЦЭМ!$B$34:$B$777,V$296)+'СЕТ СН'!$F$15</f>
        <v>0</v>
      </c>
      <c r="W310" s="36">
        <f>SUMIFS(СВЦЭМ!$H$34:$H$777,СВЦЭМ!$A$34:$A$777,$A310,СВЦЭМ!$B$34:$B$777,W$296)+'СЕТ СН'!$F$15</f>
        <v>0</v>
      </c>
      <c r="X310" s="36">
        <f>SUMIFS(СВЦЭМ!$H$34:$H$777,СВЦЭМ!$A$34:$A$777,$A310,СВЦЭМ!$B$34:$B$777,X$296)+'СЕТ СН'!$F$15</f>
        <v>0</v>
      </c>
      <c r="Y310" s="36">
        <f>SUMIFS(СВЦЭМ!$H$34:$H$777,СВЦЭМ!$A$34:$A$777,$A310,СВЦЭМ!$B$34:$B$777,Y$296)+'СЕТ СН'!$F$15</f>
        <v>0</v>
      </c>
    </row>
    <row r="311" spans="1:25" ht="15.75" hidden="1" x14ac:dyDescent="0.2">
      <c r="A311" s="35">
        <f t="shared" si="8"/>
        <v>44058</v>
      </c>
      <c r="B311" s="36">
        <f>SUMIFS(СВЦЭМ!$H$34:$H$777,СВЦЭМ!$A$34:$A$777,$A311,СВЦЭМ!$B$34:$B$777,B$296)+'СЕТ СН'!$F$15</f>
        <v>0</v>
      </c>
      <c r="C311" s="36">
        <f>SUMIFS(СВЦЭМ!$H$34:$H$777,СВЦЭМ!$A$34:$A$777,$A311,СВЦЭМ!$B$34:$B$777,C$296)+'СЕТ СН'!$F$15</f>
        <v>0</v>
      </c>
      <c r="D311" s="36">
        <f>SUMIFS(СВЦЭМ!$H$34:$H$777,СВЦЭМ!$A$34:$A$777,$A311,СВЦЭМ!$B$34:$B$777,D$296)+'СЕТ СН'!$F$15</f>
        <v>0</v>
      </c>
      <c r="E311" s="36">
        <f>SUMIFS(СВЦЭМ!$H$34:$H$777,СВЦЭМ!$A$34:$A$777,$A311,СВЦЭМ!$B$34:$B$777,E$296)+'СЕТ СН'!$F$15</f>
        <v>0</v>
      </c>
      <c r="F311" s="36">
        <f>SUMIFS(СВЦЭМ!$H$34:$H$777,СВЦЭМ!$A$34:$A$777,$A311,СВЦЭМ!$B$34:$B$777,F$296)+'СЕТ СН'!$F$15</f>
        <v>0</v>
      </c>
      <c r="G311" s="36">
        <f>SUMIFS(СВЦЭМ!$H$34:$H$777,СВЦЭМ!$A$34:$A$777,$A311,СВЦЭМ!$B$34:$B$777,G$296)+'СЕТ СН'!$F$15</f>
        <v>0</v>
      </c>
      <c r="H311" s="36">
        <f>SUMIFS(СВЦЭМ!$H$34:$H$777,СВЦЭМ!$A$34:$A$777,$A311,СВЦЭМ!$B$34:$B$777,H$296)+'СЕТ СН'!$F$15</f>
        <v>0</v>
      </c>
      <c r="I311" s="36">
        <f>SUMIFS(СВЦЭМ!$H$34:$H$777,СВЦЭМ!$A$34:$A$777,$A311,СВЦЭМ!$B$34:$B$777,I$296)+'СЕТ СН'!$F$15</f>
        <v>0</v>
      </c>
      <c r="J311" s="36">
        <f>SUMIFS(СВЦЭМ!$H$34:$H$777,СВЦЭМ!$A$34:$A$777,$A311,СВЦЭМ!$B$34:$B$777,J$296)+'СЕТ СН'!$F$15</f>
        <v>0</v>
      </c>
      <c r="K311" s="36">
        <f>SUMIFS(СВЦЭМ!$H$34:$H$777,СВЦЭМ!$A$34:$A$777,$A311,СВЦЭМ!$B$34:$B$777,K$296)+'СЕТ СН'!$F$15</f>
        <v>0</v>
      </c>
      <c r="L311" s="36">
        <f>SUMIFS(СВЦЭМ!$H$34:$H$777,СВЦЭМ!$A$34:$A$777,$A311,СВЦЭМ!$B$34:$B$777,L$296)+'СЕТ СН'!$F$15</f>
        <v>0</v>
      </c>
      <c r="M311" s="36">
        <f>SUMIFS(СВЦЭМ!$H$34:$H$777,СВЦЭМ!$A$34:$A$777,$A311,СВЦЭМ!$B$34:$B$777,M$296)+'СЕТ СН'!$F$15</f>
        <v>0</v>
      </c>
      <c r="N311" s="36">
        <f>SUMIFS(СВЦЭМ!$H$34:$H$777,СВЦЭМ!$A$34:$A$777,$A311,СВЦЭМ!$B$34:$B$777,N$296)+'СЕТ СН'!$F$15</f>
        <v>0</v>
      </c>
      <c r="O311" s="36">
        <f>SUMIFS(СВЦЭМ!$H$34:$H$777,СВЦЭМ!$A$34:$A$777,$A311,СВЦЭМ!$B$34:$B$777,O$296)+'СЕТ СН'!$F$15</f>
        <v>0</v>
      </c>
      <c r="P311" s="36">
        <f>SUMIFS(СВЦЭМ!$H$34:$H$777,СВЦЭМ!$A$34:$A$777,$A311,СВЦЭМ!$B$34:$B$777,P$296)+'СЕТ СН'!$F$15</f>
        <v>0</v>
      </c>
      <c r="Q311" s="36">
        <f>SUMIFS(СВЦЭМ!$H$34:$H$777,СВЦЭМ!$A$34:$A$777,$A311,СВЦЭМ!$B$34:$B$777,Q$296)+'СЕТ СН'!$F$15</f>
        <v>0</v>
      </c>
      <c r="R311" s="36">
        <f>SUMIFS(СВЦЭМ!$H$34:$H$777,СВЦЭМ!$A$34:$A$777,$A311,СВЦЭМ!$B$34:$B$777,R$296)+'СЕТ СН'!$F$15</f>
        <v>0</v>
      </c>
      <c r="S311" s="36">
        <f>SUMIFS(СВЦЭМ!$H$34:$H$777,СВЦЭМ!$A$34:$A$777,$A311,СВЦЭМ!$B$34:$B$777,S$296)+'СЕТ СН'!$F$15</f>
        <v>0</v>
      </c>
      <c r="T311" s="36">
        <f>SUMIFS(СВЦЭМ!$H$34:$H$777,СВЦЭМ!$A$34:$A$777,$A311,СВЦЭМ!$B$34:$B$777,T$296)+'СЕТ СН'!$F$15</f>
        <v>0</v>
      </c>
      <c r="U311" s="36">
        <f>SUMIFS(СВЦЭМ!$H$34:$H$777,СВЦЭМ!$A$34:$A$777,$A311,СВЦЭМ!$B$34:$B$777,U$296)+'СЕТ СН'!$F$15</f>
        <v>0</v>
      </c>
      <c r="V311" s="36">
        <f>SUMIFS(СВЦЭМ!$H$34:$H$777,СВЦЭМ!$A$34:$A$777,$A311,СВЦЭМ!$B$34:$B$777,V$296)+'СЕТ СН'!$F$15</f>
        <v>0</v>
      </c>
      <c r="W311" s="36">
        <f>SUMIFS(СВЦЭМ!$H$34:$H$777,СВЦЭМ!$A$34:$A$777,$A311,СВЦЭМ!$B$34:$B$777,W$296)+'СЕТ СН'!$F$15</f>
        <v>0</v>
      </c>
      <c r="X311" s="36">
        <f>SUMIFS(СВЦЭМ!$H$34:$H$777,СВЦЭМ!$A$34:$A$777,$A311,СВЦЭМ!$B$34:$B$777,X$296)+'СЕТ СН'!$F$15</f>
        <v>0</v>
      </c>
      <c r="Y311" s="36">
        <f>SUMIFS(СВЦЭМ!$H$34:$H$777,СВЦЭМ!$A$34:$A$777,$A311,СВЦЭМ!$B$34:$B$777,Y$296)+'СЕТ СН'!$F$15</f>
        <v>0</v>
      </c>
    </row>
    <row r="312" spans="1:25" ht="15.75" hidden="1" x14ac:dyDescent="0.2">
      <c r="A312" s="35">
        <f t="shared" si="8"/>
        <v>44059</v>
      </c>
      <c r="B312" s="36">
        <f>SUMIFS(СВЦЭМ!$H$34:$H$777,СВЦЭМ!$A$34:$A$777,$A312,СВЦЭМ!$B$34:$B$777,B$296)+'СЕТ СН'!$F$15</f>
        <v>0</v>
      </c>
      <c r="C312" s="36">
        <f>SUMIFS(СВЦЭМ!$H$34:$H$777,СВЦЭМ!$A$34:$A$777,$A312,СВЦЭМ!$B$34:$B$777,C$296)+'СЕТ СН'!$F$15</f>
        <v>0</v>
      </c>
      <c r="D312" s="36">
        <f>SUMIFS(СВЦЭМ!$H$34:$H$777,СВЦЭМ!$A$34:$A$777,$A312,СВЦЭМ!$B$34:$B$777,D$296)+'СЕТ СН'!$F$15</f>
        <v>0</v>
      </c>
      <c r="E312" s="36">
        <f>SUMIFS(СВЦЭМ!$H$34:$H$777,СВЦЭМ!$A$34:$A$777,$A312,СВЦЭМ!$B$34:$B$777,E$296)+'СЕТ СН'!$F$15</f>
        <v>0</v>
      </c>
      <c r="F312" s="36">
        <f>SUMIFS(СВЦЭМ!$H$34:$H$777,СВЦЭМ!$A$34:$A$777,$A312,СВЦЭМ!$B$34:$B$777,F$296)+'СЕТ СН'!$F$15</f>
        <v>0</v>
      </c>
      <c r="G312" s="36">
        <f>SUMIFS(СВЦЭМ!$H$34:$H$777,СВЦЭМ!$A$34:$A$777,$A312,СВЦЭМ!$B$34:$B$777,G$296)+'СЕТ СН'!$F$15</f>
        <v>0</v>
      </c>
      <c r="H312" s="36">
        <f>SUMIFS(СВЦЭМ!$H$34:$H$777,СВЦЭМ!$A$34:$A$777,$A312,СВЦЭМ!$B$34:$B$777,H$296)+'СЕТ СН'!$F$15</f>
        <v>0</v>
      </c>
      <c r="I312" s="36">
        <f>SUMIFS(СВЦЭМ!$H$34:$H$777,СВЦЭМ!$A$34:$A$777,$A312,СВЦЭМ!$B$34:$B$777,I$296)+'СЕТ СН'!$F$15</f>
        <v>0</v>
      </c>
      <c r="J312" s="36">
        <f>SUMIFS(СВЦЭМ!$H$34:$H$777,СВЦЭМ!$A$34:$A$777,$A312,СВЦЭМ!$B$34:$B$777,J$296)+'СЕТ СН'!$F$15</f>
        <v>0</v>
      </c>
      <c r="K312" s="36">
        <f>SUMIFS(СВЦЭМ!$H$34:$H$777,СВЦЭМ!$A$34:$A$777,$A312,СВЦЭМ!$B$34:$B$777,K$296)+'СЕТ СН'!$F$15</f>
        <v>0</v>
      </c>
      <c r="L312" s="36">
        <f>SUMIFS(СВЦЭМ!$H$34:$H$777,СВЦЭМ!$A$34:$A$777,$A312,СВЦЭМ!$B$34:$B$777,L$296)+'СЕТ СН'!$F$15</f>
        <v>0</v>
      </c>
      <c r="M312" s="36">
        <f>SUMIFS(СВЦЭМ!$H$34:$H$777,СВЦЭМ!$A$34:$A$777,$A312,СВЦЭМ!$B$34:$B$777,M$296)+'СЕТ СН'!$F$15</f>
        <v>0</v>
      </c>
      <c r="N312" s="36">
        <f>SUMIFS(СВЦЭМ!$H$34:$H$777,СВЦЭМ!$A$34:$A$777,$A312,СВЦЭМ!$B$34:$B$777,N$296)+'СЕТ СН'!$F$15</f>
        <v>0</v>
      </c>
      <c r="O312" s="36">
        <f>SUMIFS(СВЦЭМ!$H$34:$H$777,СВЦЭМ!$A$34:$A$777,$A312,СВЦЭМ!$B$34:$B$777,O$296)+'СЕТ СН'!$F$15</f>
        <v>0</v>
      </c>
      <c r="P312" s="36">
        <f>SUMIFS(СВЦЭМ!$H$34:$H$777,СВЦЭМ!$A$34:$A$777,$A312,СВЦЭМ!$B$34:$B$777,P$296)+'СЕТ СН'!$F$15</f>
        <v>0</v>
      </c>
      <c r="Q312" s="36">
        <f>SUMIFS(СВЦЭМ!$H$34:$H$777,СВЦЭМ!$A$34:$A$777,$A312,СВЦЭМ!$B$34:$B$777,Q$296)+'СЕТ СН'!$F$15</f>
        <v>0</v>
      </c>
      <c r="R312" s="36">
        <f>SUMIFS(СВЦЭМ!$H$34:$H$777,СВЦЭМ!$A$34:$A$777,$A312,СВЦЭМ!$B$34:$B$777,R$296)+'СЕТ СН'!$F$15</f>
        <v>0</v>
      </c>
      <c r="S312" s="36">
        <f>SUMIFS(СВЦЭМ!$H$34:$H$777,СВЦЭМ!$A$34:$A$777,$A312,СВЦЭМ!$B$34:$B$777,S$296)+'СЕТ СН'!$F$15</f>
        <v>0</v>
      </c>
      <c r="T312" s="36">
        <f>SUMIFS(СВЦЭМ!$H$34:$H$777,СВЦЭМ!$A$34:$A$777,$A312,СВЦЭМ!$B$34:$B$777,T$296)+'СЕТ СН'!$F$15</f>
        <v>0</v>
      </c>
      <c r="U312" s="36">
        <f>SUMIFS(СВЦЭМ!$H$34:$H$777,СВЦЭМ!$A$34:$A$777,$A312,СВЦЭМ!$B$34:$B$777,U$296)+'СЕТ СН'!$F$15</f>
        <v>0</v>
      </c>
      <c r="V312" s="36">
        <f>SUMIFS(СВЦЭМ!$H$34:$H$777,СВЦЭМ!$A$34:$A$777,$A312,СВЦЭМ!$B$34:$B$777,V$296)+'СЕТ СН'!$F$15</f>
        <v>0</v>
      </c>
      <c r="W312" s="36">
        <f>SUMIFS(СВЦЭМ!$H$34:$H$777,СВЦЭМ!$A$34:$A$777,$A312,СВЦЭМ!$B$34:$B$777,W$296)+'СЕТ СН'!$F$15</f>
        <v>0</v>
      </c>
      <c r="X312" s="36">
        <f>SUMIFS(СВЦЭМ!$H$34:$H$777,СВЦЭМ!$A$34:$A$777,$A312,СВЦЭМ!$B$34:$B$777,X$296)+'СЕТ СН'!$F$15</f>
        <v>0</v>
      </c>
      <c r="Y312" s="36">
        <f>SUMIFS(СВЦЭМ!$H$34:$H$777,СВЦЭМ!$A$34:$A$777,$A312,СВЦЭМ!$B$34:$B$777,Y$296)+'СЕТ СН'!$F$15</f>
        <v>0</v>
      </c>
    </row>
    <row r="313" spans="1:25" ht="15.75" hidden="1" x14ac:dyDescent="0.2">
      <c r="A313" s="35">
        <f t="shared" si="8"/>
        <v>44060</v>
      </c>
      <c r="B313" s="36">
        <f>SUMIFS(СВЦЭМ!$H$34:$H$777,СВЦЭМ!$A$34:$A$777,$A313,СВЦЭМ!$B$34:$B$777,B$296)+'СЕТ СН'!$F$15</f>
        <v>0</v>
      </c>
      <c r="C313" s="36">
        <f>SUMIFS(СВЦЭМ!$H$34:$H$777,СВЦЭМ!$A$34:$A$777,$A313,СВЦЭМ!$B$34:$B$777,C$296)+'СЕТ СН'!$F$15</f>
        <v>0</v>
      </c>
      <c r="D313" s="36">
        <f>SUMIFS(СВЦЭМ!$H$34:$H$777,СВЦЭМ!$A$34:$A$777,$A313,СВЦЭМ!$B$34:$B$777,D$296)+'СЕТ СН'!$F$15</f>
        <v>0</v>
      </c>
      <c r="E313" s="36">
        <f>SUMIFS(СВЦЭМ!$H$34:$H$777,СВЦЭМ!$A$34:$A$777,$A313,СВЦЭМ!$B$34:$B$777,E$296)+'СЕТ СН'!$F$15</f>
        <v>0</v>
      </c>
      <c r="F313" s="36">
        <f>SUMIFS(СВЦЭМ!$H$34:$H$777,СВЦЭМ!$A$34:$A$777,$A313,СВЦЭМ!$B$34:$B$777,F$296)+'СЕТ СН'!$F$15</f>
        <v>0</v>
      </c>
      <c r="G313" s="36">
        <f>SUMIFS(СВЦЭМ!$H$34:$H$777,СВЦЭМ!$A$34:$A$777,$A313,СВЦЭМ!$B$34:$B$777,G$296)+'СЕТ СН'!$F$15</f>
        <v>0</v>
      </c>
      <c r="H313" s="36">
        <f>SUMIFS(СВЦЭМ!$H$34:$H$777,СВЦЭМ!$A$34:$A$777,$A313,СВЦЭМ!$B$34:$B$777,H$296)+'СЕТ СН'!$F$15</f>
        <v>0</v>
      </c>
      <c r="I313" s="36">
        <f>SUMIFS(СВЦЭМ!$H$34:$H$777,СВЦЭМ!$A$34:$A$777,$A313,СВЦЭМ!$B$34:$B$777,I$296)+'СЕТ СН'!$F$15</f>
        <v>0</v>
      </c>
      <c r="J313" s="36">
        <f>SUMIFS(СВЦЭМ!$H$34:$H$777,СВЦЭМ!$A$34:$A$777,$A313,СВЦЭМ!$B$34:$B$777,J$296)+'СЕТ СН'!$F$15</f>
        <v>0</v>
      </c>
      <c r="K313" s="36">
        <f>SUMIFS(СВЦЭМ!$H$34:$H$777,СВЦЭМ!$A$34:$A$777,$A313,СВЦЭМ!$B$34:$B$777,K$296)+'СЕТ СН'!$F$15</f>
        <v>0</v>
      </c>
      <c r="L313" s="36">
        <f>SUMIFS(СВЦЭМ!$H$34:$H$777,СВЦЭМ!$A$34:$A$777,$A313,СВЦЭМ!$B$34:$B$777,L$296)+'СЕТ СН'!$F$15</f>
        <v>0</v>
      </c>
      <c r="M313" s="36">
        <f>SUMIFS(СВЦЭМ!$H$34:$H$777,СВЦЭМ!$A$34:$A$777,$A313,СВЦЭМ!$B$34:$B$777,M$296)+'СЕТ СН'!$F$15</f>
        <v>0</v>
      </c>
      <c r="N313" s="36">
        <f>SUMIFS(СВЦЭМ!$H$34:$H$777,СВЦЭМ!$A$34:$A$777,$A313,СВЦЭМ!$B$34:$B$777,N$296)+'СЕТ СН'!$F$15</f>
        <v>0</v>
      </c>
      <c r="O313" s="36">
        <f>SUMIFS(СВЦЭМ!$H$34:$H$777,СВЦЭМ!$A$34:$A$777,$A313,СВЦЭМ!$B$34:$B$777,O$296)+'СЕТ СН'!$F$15</f>
        <v>0</v>
      </c>
      <c r="P313" s="36">
        <f>SUMIFS(СВЦЭМ!$H$34:$H$777,СВЦЭМ!$A$34:$A$777,$A313,СВЦЭМ!$B$34:$B$777,P$296)+'СЕТ СН'!$F$15</f>
        <v>0</v>
      </c>
      <c r="Q313" s="36">
        <f>SUMIFS(СВЦЭМ!$H$34:$H$777,СВЦЭМ!$A$34:$A$777,$A313,СВЦЭМ!$B$34:$B$777,Q$296)+'СЕТ СН'!$F$15</f>
        <v>0</v>
      </c>
      <c r="R313" s="36">
        <f>SUMIFS(СВЦЭМ!$H$34:$H$777,СВЦЭМ!$A$34:$A$777,$A313,СВЦЭМ!$B$34:$B$777,R$296)+'СЕТ СН'!$F$15</f>
        <v>0</v>
      </c>
      <c r="S313" s="36">
        <f>SUMIFS(СВЦЭМ!$H$34:$H$777,СВЦЭМ!$A$34:$A$777,$A313,СВЦЭМ!$B$34:$B$777,S$296)+'СЕТ СН'!$F$15</f>
        <v>0</v>
      </c>
      <c r="T313" s="36">
        <f>SUMIFS(СВЦЭМ!$H$34:$H$777,СВЦЭМ!$A$34:$A$777,$A313,СВЦЭМ!$B$34:$B$777,T$296)+'СЕТ СН'!$F$15</f>
        <v>0</v>
      </c>
      <c r="U313" s="36">
        <f>SUMIFS(СВЦЭМ!$H$34:$H$777,СВЦЭМ!$A$34:$A$777,$A313,СВЦЭМ!$B$34:$B$777,U$296)+'СЕТ СН'!$F$15</f>
        <v>0</v>
      </c>
      <c r="V313" s="36">
        <f>SUMIFS(СВЦЭМ!$H$34:$H$777,СВЦЭМ!$A$34:$A$777,$A313,СВЦЭМ!$B$34:$B$777,V$296)+'СЕТ СН'!$F$15</f>
        <v>0</v>
      </c>
      <c r="W313" s="36">
        <f>SUMIFS(СВЦЭМ!$H$34:$H$777,СВЦЭМ!$A$34:$A$777,$A313,СВЦЭМ!$B$34:$B$777,W$296)+'СЕТ СН'!$F$15</f>
        <v>0</v>
      </c>
      <c r="X313" s="36">
        <f>SUMIFS(СВЦЭМ!$H$34:$H$777,СВЦЭМ!$A$34:$A$777,$A313,СВЦЭМ!$B$34:$B$777,X$296)+'СЕТ СН'!$F$15</f>
        <v>0</v>
      </c>
      <c r="Y313" s="36">
        <f>SUMIFS(СВЦЭМ!$H$34:$H$777,СВЦЭМ!$A$34:$A$777,$A313,СВЦЭМ!$B$34:$B$777,Y$296)+'СЕТ СН'!$F$15</f>
        <v>0</v>
      </c>
    </row>
    <row r="314" spans="1:25" ht="15.75" hidden="1" x14ac:dyDescent="0.2">
      <c r="A314" s="35">
        <f t="shared" si="8"/>
        <v>44061</v>
      </c>
      <c r="B314" s="36">
        <f>SUMIFS(СВЦЭМ!$H$34:$H$777,СВЦЭМ!$A$34:$A$777,$A314,СВЦЭМ!$B$34:$B$777,B$296)+'СЕТ СН'!$F$15</f>
        <v>0</v>
      </c>
      <c r="C314" s="36">
        <f>SUMIFS(СВЦЭМ!$H$34:$H$777,СВЦЭМ!$A$34:$A$777,$A314,СВЦЭМ!$B$34:$B$777,C$296)+'СЕТ СН'!$F$15</f>
        <v>0</v>
      </c>
      <c r="D314" s="36">
        <f>SUMIFS(СВЦЭМ!$H$34:$H$777,СВЦЭМ!$A$34:$A$777,$A314,СВЦЭМ!$B$34:$B$777,D$296)+'СЕТ СН'!$F$15</f>
        <v>0</v>
      </c>
      <c r="E314" s="36">
        <f>SUMIFS(СВЦЭМ!$H$34:$H$777,СВЦЭМ!$A$34:$A$777,$A314,СВЦЭМ!$B$34:$B$777,E$296)+'СЕТ СН'!$F$15</f>
        <v>0</v>
      </c>
      <c r="F314" s="36">
        <f>SUMIFS(СВЦЭМ!$H$34:$H$777,СВЦЭМ!$A$34:$A$777,$A314,СВЦЭМ!$B$34:$B$777,F$296)+'СЕТ СН'!$F$15</f>
        <v>0</v>
      </c>
      <c r="G314" s="36">
        <f>SUMIFS(СВЦЭМ!$H$34:$H$777,СВЦЭМ!$A$34:$A$777,$A314,СВЦЭМ!$B$34:$B$777,G$296)+'СЕТ СН'!$F$15</f>
        <v>0</v>
      </c>
      <c r="H314" s="36">
        <f>SUMIFS(СВЦЭМ!$H$34:$H$777,СВЦЭМ!$A$34:$A$777,$A314,СВЦЭМ!$B$34:$B$777,H$296)+'СЕТ СН'!$F$15</f>
        <v>0</v>
      </c>
      <c r="I314" s="36">
        <f>SUMIFS(СВЦЭМ!$H$34:$H$777,СВЦЭМ!$A$34:$A$777,$A314,СВЦЭМ!$B$34:$B$777,I$296)+'СЕТ СН'!$F$15</f>
        <v>0</v>
      </c>
      <c r="J314" s="36">
        <f>SUMIFS(СВЦЭМ!$H$34:$H$777,СВЦЭМ!$A$34:$A$777,$A314,СВЦЭМ!$B$34:$B$777,J$296)+'СЕТ СН'!$F$15</f>
        <v>0</v>
      </c>
      <c r="K314" s="36">
        <f>SUMIFS(СВЦЭМ!$H$34:$H$777,СВЦЭМ!$A$34:$A$777,$A314,СВЦЭМ!$B$34:$B$777,K$296)+'СЕТ СН'!$F$15</f>
        <v>0</v>
      </c>
      <c r="L314" s="36">
        <f>SUMIFS(СВЦЭМ!$H$34:$H$777,СВЦЭМ!$A$34:$A$777,$A314,СВЦЭМ!$B$34:$B$777,L$296)+'СЕТ СН'!$F$15</f>
        <v>0</v>
      </c>
      <c r="M314" s="36">
        <f>SUMIFS(СВЦЭМ!$H$34:$H$777,СВЦЭМ!$A$34:$A$777,$A314,СВЦЭМ!$B$34:$B$777,M$296)+'СЕТ СН'!$F$15</f>
        <v>0</v>
      </c>
      <c r="N314" s="36">
        <f>SUMIFS(СВЦЭМ!$H$34:$H$777,СВЦЭМ!$A$34:$A$777,$A314,СВЦЭМ!$B$34:$B$777,N$296)+'СЕТ СН'!$F$15</f>
        <v>0</v>
      </c>
      <c r="O314" s="36">
        <f>SUMIFS(СВЦЭМ!$H$34:$H$777,СВЦЭМ!$A$34:$A$777,$A314,СВЦЭМ!$B$34:$B$777,O$296)+'СЕТ СН'!$F$15</f>
        <v>0</v>
      </c>
      <c r="P314" s="36">
        <f>SUMIFS(СВЦЭМ!$H$34:$H$777,СВЦЭМ!$A$34:$A$777,$A314,СВЦЭМ!$B$34:$B$777,P$296)+'СЕТ СН'!$F$15</f>
        <v>0</v>
      </c>
      <c r="Q314" s="36">
        <f>SUMIFS(СВЦЭМ!$H$34:$H$777,СВЦЭМ!$A$34:$A$777,$A314,СВЦЭМ!$B$34:$B$777,Q$296)+'СЕТ СН'!$F$15</f>
        <v>0</v>
      </c>
      <c r="R314" s="36">
        <f>SUMIFS(СВЦЭМ!$H$34:$H$777,СВЦЭМ!$A$34:$A$777,$A314,СВЦЭМ!$B$34:$B$777,R$296)+'СЕТ СН'!$F$15</f>
        <v>0</v>
      </c>
      <c r="S314" s="36">
        <f>SUMIFS(СВЦЭМ!$H$34:$H$777,СВЦЭМ!$A$34:$A$777,$A314,СВЦЭМ!$B$34:$B$777,S$296)+'СЕТ СН'!$F$15</f>
        <v>0</v>
      </c>
      <c r="T314" s="36">
        <f>SUMIFS(СВЦЭМ!$H$34:$H$777,СВЦЭМ!$A$34:$A$777,$A314,СВЦЭМ!$B$34:$B$777,T$296)+'СЕТ СН'!$F$15</f>
        <v>0</v>
      </c>
      <c r="U314" s="36">
        <f>SUMIFS(СВЦЭМ!$H$34:$H$777,СВЦЭМ!$A$34:$A$777,$A314,СВЦЭМ!$B$34:$B$777,U$296)+'СЕТ СН'!$F$15</f>
        <v>0</v>
      </c>
      <c r="V314" s="36">
        <f>SUMIFS(СВЦЭМ!$H$34:$H$777,СВЦЭМ!$A$34:$A$777,$A314,СВЦЭМ!$B$34:$B$777,V$296)+'СЕТ СН'!$F$15</f>
        <v>0</v>
      </c>
      <c r="W314" s="36">
        <f>SUMIFS(СВЦЭМ!$H$34:$H$777,СВЦЭМ!$A$34:$A$777,$A314,СВЦЭМ!$B$34:$B$777,W$296)+'СЕТ СН'!$F$15</f>
        <v>0</v>
      </c>
      <c r="X314" s="36">
        <f>SUMIFS(СВЦЭМ!$H$34:$H$777,СВЦЭМ!$A$34:$A$777,$A314,СВЦЭМ!$B$34:$B$777,X$296)+'СЕТ СН'!$F$15</f>
        <v>0</v>
      </c>
      <c r="Y314" s="36">
        <f>SUMIFS(СВЦЭМ!$H$34:$H$777,СВЦЭМ!$A$34:$A$777,$A314,СВЦЭМ!$B$34:$B$777,Y$296)+'СЕТ СН'!$F$15</f>
        <v>0</v>
      </c>
    </row>
    <row r="315" spans="1:25" ht="15.75" hidden="1" x14ac:dyDescent="0.2">
      <c r="A315" s="35">
        <f t="shared" si="8"/>
        <v>44062</v>
      </c>
      <c r="B315" s="36">
        <f>SUMIFS(СВЦЭМ!$H$34:$H$777,СВЦЭМ!$A$34:$A$777,$A315,СВЦЭМ!$B$34:$B$777,B$296)+'СЕТ СН'!$F$15</f>
        <v>0</v>
      </c>
      <c r="C315" s="36">
        <f>SUMIFS(СВЦЭМ!$H$34:$H$777,СВЦЭМ!$A$34:$A$777,$A315,СВЦЭМ!$B$34:$B$777,C$296)+'СЕТ СН'!$F$15</f>
        <v>0</v>
      </c>
      <c r="D315" s="36">
        <f>SUMIFS(СВЦЭМ!$H$34:$H$777,СВЦЭМ!$A$34:$A$777,$A315,СВЦЭМ!$B$34:$B$777,D$296)+'СЕТ СН'!$F$15</f>
        <v>0</v>
      </c>
      <c r="E315" s="36">
        <f>SUMIFS(СВЦЭМ!$H$34:$H$777,СВЦЭМ!$A$34:$A$777,$A315,СВЦЭМ!$B$34:$B$777,E$296)+'СЕТ СН'!$F$15</f>
        <v>0</v>
      </c>
      <c r="F315" s="36">
        <f>SUMIFS(СВЦЭМ!$H$34:$H$777,СВЦЭМ!$A$34:$A$777,$A315,СВЦЭМ!$B$34:$B$777,F$296)+'СЕТ СН'!$F$15</f>
        <v>0</v>
      </c>
      <c r="G315" s="36">
        <f>SUMIFS(СВЦЭМ!$H$34:$H$777,СВЦЭМ!$A$34:$A$777,$A315,СВЦЭМ!$B$34:$B$777,G$296)+'СЕТ СН'!$F$15</f>
        <v>0</v>
      </c>
      <c r="H315" s="36">
        <f>SUMIFS(СВЦЭМ!$H$34:$H$777,СВЦЭМ!$A$34:$A$777,$A315,СВЦЭМ!$B$34:$B$777,H$296)+'СЕТ СН'!$F$15</f>
        <v>0</v>
      </c>
      <c r="I315" s="36">
        <f>SUMIFS(СВЦЭМ!$H$34:$H$777,СВЦЭМ!$A$34:$A$777,$A315,СВЦЭМ!$B$34:$B$777,I$296)+'СЕТ СН'!$F$15</f>
        <v>0</v>
      </c>
      <c r="J315" s="36">
        <f>SUMIFS(СВЦЭМ!$H$34:$H$777,СВЦЭМ!$A$34:$A$777,$A315,СВЦЭМ!$B$34:$B$777,J$296)+'СЕТ СН'!$F$15</f>
        <v>0</v>
      </c>
      <c r="K315" s="36">
        <f>SUMIFS(СВЦЭМ!$H$34:$H$777,СВЦЭМ!$A$34:$A$777,$A315,СВЦЭМ!$B$34:$B$777,K$296)+'СЕТ СН'!$F$15</f>
        <v>0</v>
      </c>
      <c r="L315" s="36">
        <f>SUMIFS(СВЦЭМ!$H$34:$H$777,СВЦЭМ!$A$34:$A$777,$A315,СВЦЭМ!$B$34:$B$777,L$296)+'СЕТ СН'!$F$15</f>
        <v>0</v>
      </c>
      <c r="M315" s="36">
        <f>SUMIFS(СВЦЭМ!$H$34:$H$777,СВЦЭМ!$A$34:$A$777,$A315,СВЦЭМ!$B$34:$B$777,M$296)+'СЕТ СН'!$F$15</f>
        <v>0</v>
      </c>
      <c r="N315" s="36">
        <f>SUMIFS(СВЦЭМ!$H$34:$H$777,СВЦЭМ!$A$34:$A$777,$A315,СВЦЭМ!$B$34:$B$777,N$296)+'СЕТ СН'!$F$15</f>
        <v>0</v>
      </c>
      <c r="O315" s="36">
        <f>SUMIFS(СВЦЭМ!$H$34:$H$777,СВЦЭМ!$A$34:$A$777,$A315,СВЦЭМ!$B$34:$B$777,O$296)+'СЕТ СН'!$F$15</f>
        <v>0</v>
      </c>
      <c r="P315" s="36">
        <f>SUMIFS(СВЦЭМ!$H$34:$H$777,СВЦЭМ!$A$34:$A$777,$A315,СВЦЭМ!$B$34:$B$777,P$296)+'СЕТ СН'!$F$15</f>
        <v>0</v>
      </c>
      <c r="Q315" s="36">
        <f>SUMIFS(СВЦЭМ!$H$34:$H$777,СВЦЭМ!$A$34:$A$777,$A315,СВЦЭМ!$B$34:$B$777,Q$296)+'СЕТ СН'!$F$15</f>
        <v>0</v>
      </c>
      <c r="R315" s="36">
        <f>SUMIFS(СВЦЭМ!$H$34:$H$777,СВЦЭМ!$A$34:$A$777,$A315,СВЦЭМ!$B$34:$B$777,R$296)+'СЕТ СН'!$F$15</f>
        <v>0</v>
      </c>
      <c r="S315" s="36">
        <f>SUMIFS(СВЦЭМ!$H$34:$H$777,СВЦЭМ!$A$34:$A$777,$A315,СВЦЭМ!$B$34:$B$777,S$296)+'СЕТ СН'!$F$15</f>
        <v>0</v>
      </c>
      <c r="T315" s="36">
        <f>SUMIFS(СВЦЭМ!$H$34:$H$777,СВЦЭМ!$A$34:$A$777,$A315,СВЦЭМ!$B$34:$B$777,T$296)+'СЕТ СН'!$F$15</f>
        <v>0</v>
      </c>
      <c r="U315" s="36">
        <f>SUMIFS(СВЦЭМ!$H$34:$H$777,СВЦЭМ!$A$34:$A$777,$A315,СВЦЭМ!$B$34:$B$777,U$296)+'СЕТ СН'!$F$15</f>
        <v>0</v>
      </c>
      <c r="V315" s="36">
        <f>SUMIFS(СВЦЭМ!$H$34:$H$777,СВЦЭМ!$A$34:$A$777,$A315,СВЦЭМ!$B$34:$B$777,V$296)+'СЕТ СН'!$F$15</f>
        <v>0</v>
      </c>
      <c r="W315" s="36">
        <f>SUMIFS(СВЦЭМ!$H$34:$H$777,СВЦЭМ!$A$34:$A$777,$A315,СВЦЭМ!$B$34:$B$777,W$296)+'СЕТ СН'!$F$15</f>
        <v>0</v>
      </c>
      <c r="X315" s="36">
        <f>SUMIFS(СВЦЭМ!$H$34:$H$777,СВЦЭМ!$A$34:$A$777,$A315,СВЦЭМ!$B$34:$B$777,X$296)+'СЕТ СН'!$F$15</f>
        <v>0</v>
      </c>
      <c r="Y315" s="36">
        <f>SUMIFS(СВЦЭМ!$H$34:$H$777,СВЦЭМ!$A$34:$A$777,$A315,СВЦЭМ!$B$34:$B$777,Y$296)+'СЕТ СН'!$F$15</f>
        <v>0</v>
      </c>
    </row>
    <row r="316" spans="1:25" ht="15.75" hidden="1" x14ac:dyDescent="0.2">
      <c r="A316" s="35">
        <f t="shared" si="8"/>
        <v>44063</v>
      </c>
      <c r="B316" s="36">
        <f>SUMIFS(СВЦЭМ!$H$34:$H$777,СВЦЭМ!$A$34:$A$777,$A316,СВЦЭМ!$B$34:$B$777,B$296)+'СЕТ СН'!$F$15</f>
        <v>0</v>
      </c>
      <c r="C316" s="36">
        <f>SUMIFS(СВЦЭМ!$H$34:$H$777,СВЦЭМ!$A$34:$A$777,$A316,СВЦЭМ!$B$34:$B$777,C$296)+'СЕТ СН'!$F$15</f>
        <v>0</v>
      </c>
      <c r="D316" s="36">
        <f>SUMIFS(СВЦЭМ!$H$34:$H$777,СВЦЭМ!$A$34:$A$777,$A316,СВЦЭМ!$B$34:$B$777,D$296)+'СЕТ СН'!$F$15</f>
        <v>0</v>
      </c>
      <c r="E316" s="36">
        <f>SUMIFS(СВЦЭМ!$H$34:$H$777,СВЦЭМ!$A$34:$A$777,$A316,СВЦЭМ!$B$34:$B$777,E$296)+'СЕТ СН'!$F$15</f>
        <v>0</v>
      </c>
      <c r="F316" s="36">
        <f>SUMIFS(СВЦЭМ!$H$34:$H$777,СВЦЭМ!$A$34:$A$777,$A316,СВЦЭМ!$B$34:$B$777,F$296)+'СЕТ СН'!$F$15</f>
        <v>0</v>
      </c>
      <c r="G316" s="36">
        <f>SUMIFS(СВЦЭМ!$H$34:$H$777,СВЦЭМ!$A$34:$A$777,$A316,СВЦЭМ!$B$34:$B$777,G$296)+'СЕТ СН'!$F$15</f>
        <v>0</v>
      </c>
      <c r="H316" s="36">
        <f>SUMIFS(СВЦЭМ!$H$34:$H$777,СВЦЭМ!$A$34:$A$777,$A316,СВЦЭМ!$B$34:$B$777,H$296)+'СЕТ СН'!$F$15</f>
        <v>0</v>
      </c>
      <c r="I316" s="36">
        <f>SUMIFS(СВЦЭМ!$H$34:$H$777,СВЦЭМ!$A$34:$A$777,$A316,СВЦЭМ!$B$34:$B$777,I$296)+'СЕТ СН'!$F$15</f>
        <v>0</v>
      </c>
      <c r="J316" s="36">
        <f>SUMIFS(СВЦЭМ!$H$34:$H$777,СВЦЭМ!$A$34:$A$777,$A316,СВЦЭМ!$B$34:$B$777,J$296)+'СЕТ СН'!$F$15</f>
        <v>0</v>
      </c>
      <c r="K316" s="36">
        <f>SUMIFS(СВЦЭМ!$H$34:$H$777,СВЦЭМ!$A$34:$A$777,$A316,СВЦЭМ!$B$34:$B$777,K$296)+'СЕТ СН'!$F$15</f>
        <v>0</v>
      </c>
      <c r="L316" s="36">
        <f>SUMIFS(СВЦЭМ!$H$34:$H$777,СВЦЭМ!$A$34:$A$777,$A316,СВЦЭМ!$B$34:$B$777,L$296)+'СЕТ СН'!$F$15</f>
        <v>0</v>
      </c>
      <c r="M316" s="36">
        <f>SUMIFS(СВЦЭМ!$H$34:$H$777,СВЦЭМ!$A$34:$A$777,$A316,СВЦЭМ!$B$34:$B$777,M$296)+'СЕТ СН'!$F$15</f>
        <v>0</v>
      </c>
      <c r="N316" s="36">
        <f>SUMIFS(СВЦЭМ!$H$34:$H$777,СВЦЭМ!$A$34:$A$777,$A316,СВЦЭМ!$B$34:$B$777,N$296)+'СЕТ СН'!$F$15</f>
        <v>0</v>
      </c>
      <c r="O316" s="36">
        <f>SUMIFS(СВЦЭМ!$H$34:$H$777,СВЦЭМ!$A$34:$A$777,$A316,СВЦЭМ!$B$34:$B$777,O$296)+'СЕТ СН'!$F$15</f>
        <v>0</v>
      </c>
      <c r="P316" s="36">
        <f>SUMIFS(СВЦЭМ!$H$34:$H$777,СВЦЭМ!$A$34:$A$777,$A316,СВЦЭМ!$B$34:$B$777,P$296)+'СЕТ СН'!$F$15</f>
        <v>0</v>
      </c>
      <c r="Q316" s="36">
        <f>SUMIFS(СВЦЭМ!$H$34:$H$777,СВЦЭМ!$A$34:$A$777,$A316,СВЦЭМ!$B$34:$B$777,Q$296)+'СЕТ СН'!$F$15</f>
        <v>0</v>
      </c>
      <c r="R316" s="36">
        <f>SUMIFS(СВЦЭМ!$H$34:$H$777,СВЦЭМ!$A$34:$A$777,$A316,СВЦЭМ!$B$34:$B$777,R$296)+'СЕТ СН'!$F$15</f>
        <v>0</v>
      </c>
      <c r="S316" s="36">
        <f>SUMIFS(СВЦЭМ!$H$34:$H$777,СВЦЭМ!$A$34:$A$777,$A316,СВЦЭМ!$B$34:$B$777,S$296)+'СЕТ СН'!$F$15</f>
        <v>0</v>
      </c>
      <c r="T316" s="36">
        <f>SUMIFS(СВЦЭМ!$H$34:$H$777,СВЦЭМ!$A$34:$A$777,$A316,СВЦЭМ!$B$34:$B$777,T$296)+'СЕТ СН'!$F$15</f>
        <v>0</v>
      </c>
      <c r="U316" s="36">
        <f>SUMIFS(СВЦЭМ!$H$34:$H$777,СВЦЭМ!$A$34:$A$777,$A316,СВЦЭМ!$B$34:$B$777,U$296)+'СЕТ СН'!$F$15</f>
        <v>0</v>
      </c>
      <c r="V316" s="36">
        <f>SUMIFS(СВЦЭМ!$H$34:$H$777,СВЦЭМ!$A$34:$A$777,$A316,СВЦЭМ!$B$34:$B$777,V$296)+'СЕТ СН'!$F$15</f>
        <v>0</v>
      </c>
      <c r="W316" s="36">
        <f>SUMIFS(СВЦЭМ!$H$34:$H$777,СВЦЭМ!$A$34:$A$777,$A316,СВЦЭМ!$B$34:$B$777,W$296)+'СЕТ СН'!$F$15</f>
        <v>0</v>
      </c>
      <c r="X316" s="36">
        <f>SUMIFS(СВЦЭМ!$H$34:$H$777,СВЦЭМ!$A$34:$A$777,$A316,СВЦЭМ!$B$34:$B$777,X$296)+'СЕТ СН'!$F$15</f>
        <v>0</v>
      </c>
      <c r="Y316" s="36">
        <f>SUMIFS(СВЦЭМ!$H$34:$H$777,СВЦЭМ!$A$34:$A$777,$A316,СВЦЭМ!$B$34:$B$777,Y$296)+'СЕТ СН'!$F$15</f>
        <v>0</v>
      </c>
    </row>
    <row r="317" spans="1:25" ht="15.75" hidden="1" x14ac:dyDescent="0.2">
      <c r="A317" s="35">
        <f t="shared" si="8"/>
        <v>44064</v>
      </c>
      <c r="B317" s="36">
        <f>SUMIFS(СВЦЭМ!$H$34:$H$777,СВЦЭМ!$A$34:$A$777,$A317,СВЦЭМ!$B$34:$B$777,B$296)+'СЕТ СН'!$F$15</f>
        <v>0</v>
      </c>
      <c r="C317" s="36">
        <f>SUMIFS(СВЦЭМ!$H$34:$H$777,СВЦЭМ!$A$34:$A$777,$A317,СВЦЭМ!$B$34:$B$777,C$296)+'СЕТ СН'!$F$15</f>
        <v>0</v>
      </c>
      <c r="D317" s="36">
        <f>SUMIFS(СВЦЭМ!$H$34:$H$777,СВЦЭМ!$A$34:$A$777,$A317,СВЦЭМ!$B$34:$B$777,D$296)+'СЕТ СН'!$F$15</f>
        <v>0</v>
      </c>
      <c r="E317" s="36">
        <f>SUMIFS(СВЦЭМ!$H$34:$H$777,СВЦЭМ!$A$34:$A$777,$A317,СВЦЭМ!$B$34:$B$777,E$296)+'СЕТ СН'!$F$15</f>
        <v>0</v>
      </c>
      <c r="F317" s="36">
        <f>SUMIFS(СВЦЭМ!$H$34:$H$777,СВЦЭМ!$A$34:$A$777,$A317,СВЦЭМ!$B$34:$B$777,F$296)+'СЕТ СН'!$F$15</f>
        <v>0</v>
      </c>
      <c r="G317" s="36">
        <f>SUMIFS(СВЦЭМ!$H$34:$H$777,СВЦЭМ!$A$34:$A$777,$A317,СВЦЭМ!$B$34:$B$777,G$296)+'СЕТ СН'!$F$15</f>
        <v>0</v>
      </c>
      <c r="H317" s="36">
        <f>SUMIFS(СВЦЭМ!$H$34:$H$777,СВЦЭМ!$A$34:$A$777,$A317,СВЦЭМ!$B$34:$B$777,H$296)+'СЕТ СН'!$F$15</f>
        <v>0</v>
      </c>
      <c r="I317" s="36">
        <f>SUMIFS(СВЦЭМ!$H$34:$H$777,СВЦЭМ!$A$34:$A$777,$A317,СВЦЭМ!$B$34:$B$777,I$296)+'СЕТ СН'!$F$15</f>
        <v>0</v>
      </c>
      <c r="J317" s="36">
        <f>SUMIFS(СВЦЭМ!$H$34:$H$777,СВЦЭМ!$A$34:$A$777,$A317,СВЦЭМ!$B$34:$B$777,J$296)+'СЕТ СН'!$F$15</f>
        <v>0</v>
      </c>
      <c r="K317" s="36">
        <f>SUMIFS(СВЦЭМ!$H$34:$H$777,СВЦЭМ!$A$34:$A$777,$A317,СВЦЭМ!$B$34:$B$777,K$296)+'СЕТ СН'!$F$15</f>
        <v>0</v>
      </c>
      <c r="L317" s="36">
        <f>SUMIFS(СВЦЭМ!$H$34:$H$777,СВЦЭМ!$A$34:$A$777,$A317,СВЦЭМ!$B$34:$B$777,L$296)+'СЕТ СН'!$F$15</f>
        <v>0</v>
      </c>
      <c r="M317" s="36">
        <f>SUMIFS(СВЦЭМ!$H$34:$H$777,СВЦЭМ!$A$34:$A$777,$A317,СВЦЭМ!$B$34:$B$777,M$296)+'СЕТ СН'!$F$15</f>
        <v>0</v>
      </c>
      <c r="N317" s="36">
        <f>SUMIFS(СВЦЭМ!$H$34:$H$777,СВЦЭМ!$A$34:$A$777,$A317,СВЦЭМ!$B$34:$B$777,N$296)+'СЕТ СН'!$F$15</f>
        <v>0</v>
      </c>
      <c r="O317" s="36">
        <f>SUMIFS(СВЦЭМ!$H$34:$H$777,СВЦЭМ!$A$34:$A$777,$A317,СВЦЭМ!$B$34:$B$777,O$296)+'СЕТ СН'!$F$15</f>
        <v>0</v>
      </c>
      <c r="P317" s="36">
        <f>SUMIFS(СВЦЭМ!$H$34:$H$777,СВЦЭМ!$A$34:$A$777,$A317,СВЦЭМ!$B$34:$B$777,P$296)+'СЕТ СН'!$F$15</f>
        <v>0</v>
      </c>
      <c r="Q317" s="36">
        <f>SUMIFS(СВЦЭМ!$H$34:$H$777,СВЦЭМ!$A$34:$A$777,$A317,СВЦЭМ!$B$34:$B$777,Q$296)+'СЕТ СН'!$F$15</f>
        <v>0</v>
      </c>
      <c r="R317" s="36">
        <f>SUMIFS(СВЦЭМ!$H$34:$H$777,СВЦЭМ!$A$34:$A$777,$A317,СВЦЭМ!$B$34:$B$777,R$296)+'СЕТ СН'!$F$15</f>
        <v>0</v>
      </c>
      <c r="S317" s="36">
        <f>SUMIFS(СВЦЭМ!$H$34:$H$777,СВЦЭМ!$A$34:$A$777,$A317,СВЦЭМ!$B$34:$B$777,S$296)+'СЕТ СН'!$F$15</f>
        <v>0</v>
      </c>
      <c r="T317" s="36">
        <f>SUMIFS(СВЦЭМ!$H$34:$H$777,СВЦЭМ!$A$34:$A$777,$A317,СВЦЭМ!$B$34:$B$777,T$296)+'СЕТ СН'!$F$15</f>
        <v>0</v>
      </c>
      <c r="U317" s="36">
        <f>SUMIFS(СВЦЭМ!$H$34:$H$777,СВЦЭМ!$A$34:$A$777,$A317,СВЦЭМ!$B$34:$B$777,U$296)+'СЕТ СН'!$F$15</f>
        <v>0</v>
      </c>
      <c r="V317" s="36">
        <f>SUMIFS(СВЦЭМ!$H$34:$H$777,СВЦЭМ!$A$34:$A$777,$A317,СВЦЭМ!$B$34:$B$777,V$296)+'СЕТ СН'!$F$15</f>
        <v>0</v>
      </c>
      <c r="W317" s="36">
        <f>SUMIFS(СВЦЭМ!$H$34:$H$777,СВЦЭМ!$A$34:$A$777,$A317,СВЦЭМ!$B$34:$B$777,W$296)+'СЕТ СН'!$F$15</f>
        <v>0</v>
      </c>
      <c r="X317" s="36">
        <f>SUMIFS(СВЦЭМ!$H$34:$H$777,СВЦЭМ!$A$34:$A$777,$A317,СВЦЭМ!$B$34:$B$777,X$296)+'СЕТ СН'!$F$15</f>
        <v>0</v>
      </c>
      <c r="Y317" s="36">
        <f>SUMIFS(СВЦЭМ!$H$34:$H$777,СВЦЭМ!$A$34:$A$777,$A317,СВЦЭМ!$B$34:$B$777,Y$296)+'СЕТ СН'!$F$15</f>
        <v>0</v>
      </c>
    </row>
    <row r="318" spans="1:25" ht="15.75" hidden="1" x14ac:dyDescent="0.2">
      <c r="A318" s="35">
        <f t="shared" si="8"/>
        <v>44065</v>
      </c>
      <c r="B318" s="36">
        <f>SUMIFS(СВЦЭМ!$H$34:$H$777,СВЦЭМ!$A$34:$A$777,$A318,СВЦЭМ!$B$34:$B$777,B$296)+'СЕТ СН'!$F$15</f>
        <v>0</v>
      </c>
      <c r="C318" s="36">
        <f>SUMIFS(СВЦЭМ!$H$34:$H$777,СВЦЭМ!$A$34:$A$777,$A318,СВЦЭМ!$B$34:$B$777,C$296)+'СЕТ СН'!$F$15</f>
        <v>0</v>
      </c>
      <c r="D318" s="36">
        <f>SUMIFS(СВЦЭМ!$H$34:$H$777,СВЦЭМ!$A$34:$A$777,$A318,СВЦЭМ!$B$34:$B$777,D$296)+'СЕТ СН'!$F$15</f>
        <v>0</v>
      </c>
      <c r="E318" s="36">
        <f>SUMIFS(СВЦЭМ!$H$34:$H$777,СВЦЭМ!$A$34:$A$777,$A318,СВЦЭМ!$B$34:$B$777,E$296)+'СЕТ СН'!$F$15</f>
        <v>0</v>
      </c>
      <c r="F318" s="36">
        <f>SUMIFS(СВЦЭМ!$H$34:$H$777,СВЦЭМ!$A$34:$A$777,$A318,СВЦЭМ!$B$34:$B$777,F$296)+'СЕТ СН'!$F$15</f>
        <v>0</v>
      </c>
      <c r="G318" s="36">
        <f>SUMIFS(СВЦЭМ!$H$34:$H$777,СВЦЭМ!$A$34:$A$777,$A318,СВЦЭМ!$B$34:$B$777,G$296)+'СЕТ СН'!$F$15</f>
        <v>0</v>
      </c>
      <c r="H318" s="36">
        <f>SUMIFS(СВЦЭМ!$H$34:$H$777,СВЦЭМ!$A$34:$A$777,$A318,СВЦЭМ!$B$34:$B$777,H$296)+'СЕТ СН'!$F$15</f>
        <v>0</v>
      </c>
      <c r="I318" s="36">
        <f>SUMIFS(СВЦЭМ!$H$34:$H$777,СВЦЭМ!$A$34:$A$777,$A318,СВЦЭМ!$B$34:$B$777,I$296)+'СЕТ СН'!$F$15</f>
        <v>0</v>
      </c>
      <c r="J318" s="36">
        <f>SUMIFS(СВЦЭМ!$H$34:$H$777,СВЦЭМ!$A$34:$A$777,$A318,СВЦЭМ!$B$34:$B$777,J$296)+'СЕТ СН'!$F$15</f>
        <v>0</v>
      </c>
      <c r="K318" s="36">
        <f>SUMIFS(СВЦЭМ!$H$34:$H$777,СВЦЭМ!$A$34:$A$777,$A318,СВЦЭМ!$B$34:$B$777,K$296)+'СЕТ СН'!$F$15</f>
        <v>0</v>
      </c>
      <c r="L318" s="36">
        <f>SUMIFS(СВЦЭМ!$H$34:$H$777,СВЦЭМ!$A$34:$A$777,$A318,СВЦЭМ!$B$34:$B$777,L$296)+'СЕТ СН'!$F$15</f>
        <v>0</v>
      </c>
      <c r="M318" s="36">
        <f>SUMIFS(СВЦЭМ!$H$34:$H$777,СВЦЭМ!$A$34:$A$777,$A318,СВЦЭМ!$B$34:$B$777,M$296)+'СЕТ СН'!$F$15</f>
        <v>0</v>
      </c>
      <c r="N318" s="36">
        <f>SUMIFS(СВЦЭМ!$H$34:$H$777,СВЦЭМ!$A$34:$A$777,$A318,СВЦЭМ!$B$34:$B$777,N$296)+'СЕТ СН'!$F$15</f>
        <v>0</v>
      </c>
      <c r="O318" s="36">
        <f>SUMIFS(СВЦЭМ!$H$34:$H$777,СВЦЭМ!$A$34:$A$777,$A318,СВЦЭМ!$B$34:$B$777,O$296)+'СЕТ СН'!$F$15</f>
        <v>0</v>
      </c>
      <c r="P318" s="36">
        <f>SUMIFS(СВЦЭМ!$H$34:$H$777,СВЦЭМ!$A$34:$A$777,$A318,СВЦЭМ!$B$34:$B$777,P$296)+'СЕТ СН'!$F$15</f>
        <v>0</v>
      </c>
      <c r="Q318" s="36">
        <f>SUMIFS(СВЦЭМ!$H$34:$H$777,СВЦЭМ!$A$34:$A$777,$A318,СВЦЭМ!$B$34:$B$777,Q$296)+'СЕТ СН'!$F$15</f>
        <v>0</v>
      </c>
      <c r="R318" s="36">
        <f>SUMIFS(СВЦЭМ!$H$34:$H$777,СВЦЭМ!$A$34:$A$777,$A318,СВЦЭМ!$B$34:$B$777,R$296)+'СЕТ СН'!$F$15</f>
        <v>0</v>
      </c>
      <c r="S318" s="36">
        <f>SUMIFS(СВЦЭМ!$H$34:$H$777,СВЦЭМ!$A$34:$A$777,$A318,СВЦЭМ!$B$34:$B$777,S$296)+'СЕТ СН'!$F$15</f>
        <v>0</v>
      </c>
      <c r="T318" s="36">
        <f>SUMIFS(СВЦЭМ!$H$34:$H$777,СВЦЭМ!$A$34:$A$777,$A318,СВЦЭМ!$B$34:$B$777,T$296)+'СЕТ СН'!$F$15</f>
        <v>0</v>
      </c>
      <c r="U318" s="36">
        <f>SUMIFS(СВЦЭМ!$H$34:$H$777,СВЦЭМ!$A$34:$A$777,$A318,СВЦЭМ!$B$34:$B$777,U$296)+'СЕТ СН'!$F$15</f>
        <v>0</v>
      </c>
      <c r="V318" s="36">
        <f>SUMIFS(СВЦЭМ!$H$34:$H$777,СВЦЭМ!$A$34:$A$777,$A318,СВЦЭМ!$B$34:$B$777,V$296)+'СЕТ СН'!$F$15</f>
        <v>0</v>
      </c>
      <c r="W318" s="36">
        <f>SUMIFS(СВЦЭМ!$H$34:$H$777,СВЦЭМ!$A$34:$A$777,$A318,СВЦЭМ!$B$34:$B$777,W$296)+'СЕТ СН'!$F$15</f>
        <v>0</v>
      </c>
      <c r="X318" s="36">
        <f>SUMIFS(СВЦЭМ!$H$34:$H$777,СВЦЭМ!$A$34:$A$777,$A318,СВЦЭМ!$B$34:$B$777,X$296)+'СЕТ СН'!$F$15</f>
        <v>0</v>
      </c>
      <c r="Y318" s="36">
        <f>SUMIFS(СВЦЭМ!$H$34:$H$777,СВЦЭМ!$A$34:$A$777,$A318,СВЦЭМ!$B$34:$B$777,Y$296)+'СЕТ СН'!$F$15</f>
        <v>0</v>
      </c>
    </row>
    <row r="319" spans="1:25" ht="15.75" hidden="1" x14ac:dyDescent="0.2">
      <c r="A319" s="35">
        <f t="shared" si="8"/>
        <v>44066</v>
      </c>
      <c r="B319" s="36">
        <f>SUMIFS(СВЦЭМ!$H$34:$H$777,СВЦЭМ!$A$34:$A$777,$A319,СВЦЭМ!$B$34:$B$777,B$296)+'СЕТ СН'!$F$15</f>
        <v>0</v>
      </c>
      <c r="C319" s="36">
        <f>SUMIFS(СВЦЭМ!$H$34:$H$777,СВЦЭМ!$A$34:$A$777,$A319,СВЦЭМ!$B$34:$B$777,C$296)+'СЕТ СН'!$F$15</f>
        <v>0</v>
      </c>
      <c r="D319" s="36">
        <f>SUMIFS(СВЦЭМ!$H$34:$H$777,СВЦЭМ!$A$34:$A$777,$A319,СВЦЭМ!$B$34:$B$777,D$296)+'СЕТ СН'!$F$15</f>
        <v>0</v>
      </c>
      <c r="E319" s="36">
        <f>SUMIFS(СВЦЭМ!$H$34:$H$777,СВЦЭМ!$A$34:$A$777,$A319,СВЦЭМ!$B$34:$B$777,E$296)+'СЕТ СН'!$F$15</f>
        <v>0</v>
      </c>
      <c r="F319" s="36">
        <f>SUMIFS(СВЦЭМ!$H$34:$H$777,СВЦЭМ!$A$34:$A$777,$A319,СВЦЭМ!$B$34:$B$777,F$296)+'СЕТ СН'!$F$15</f>
        <v>0</v>
      </c>
      <c r="G319" s="36">
        <f>SUMIFS(СВЦЭМ!$H$34:$H$777,СВЦЭМ!$A$34:$A$777,$A319,СВЦЭМ!$B$34:$B$777,G$296)+'СЕТ СН'!$F$15</f>
        <v>0</v>
      </c>
      <c r="H319" s="36">
        <f>SUMIFS(СВЦЭМ!$H$34:$H$777,СВЦЭМ!$A$34:$A$777,$A319,СВЦЭМ!$B$34:$B$777,H$296)+'СЕТ СН'!$F$15</f>
        <v>0</v>
      </c>
      <c r="I319" s="36">
        <f>SUMIFS(СВЦЭМ!$H$34:$H$777,СВЦЭМ!$A$34:$A$777,$A319,СВЦЭМ!$B$34:$B$777,I$296)+'СЕТ СН'!$F$15</f>
        <v>0</v>
      </c>
      <c r="J319" s="36">
        <f>SUMIFS(СВЦЭМ!$H$34:$H$777,СВЦЭМ!$A$34:$A$777,$A319,СВЦЭМ!$B$34:$B$777,J$296)+'СЕТ СН'!$F$15</f>
        <v>0</v>
      </c>
      <c r="K319" s="36">
        <f>SUMIFS(СВЦЭМ!$H$34:$H$777,СВЦЭМ!$A$34:$A$777,$A319,СВЦЭМ!$B$34:$B$777,K$296)+'СЕТ СН'!$F$15</f>
        <v>0</v>
      </c>
      <c r="L319" s="36">
        <f>SUMIFS(СВЦЭМ!$H$34:$H$777,СВЦЭМ!$A$34:$A$777,$A319,СВЦЭМ!$B$34:$B$777,L$296)+'СЕТ СН'!$F$15</f>
        <v>0</v>
      </c>
      <c r="M319" s="36">
        <f>SUMIFS(СВЦЭМ!$H$34:$H$777,СВЦЭМ!$A$34:$A$777,$A319,СВЦЭМ!$B$34:$B$777,M$296)+'СЕТ СН'!$F$15</f>
        <v>0</v>
      </c>
      <c r="N319" s="36">
        <f>SUMIFS(СВЦЭМ!$H$34:$H$777,СВЦЭМ!$A$34:$A$777,$A319,СВЦЭМ!$B$34:$B$777,N$296)+'СЕТ СН'!$F$15</f>
        <v>0</v>
      </c>
      <c r="O319" s="36">
        <f>SUMIFS(СВЦЭМ!$H$34:$H$777,СВЦЭМ!$A$34:$A$777,$A319,СВЦЭМ!$B$34:$B$777,O$296)+'СЕТ СН'!$F$15</f>
        <v>0</v>
      </c>
      <c r="P319" s="36">
        <f>SUMIFS(СВЦЭМ!$H$34:$H$777,СВЦЭМ!$A$34:$A$777,$A319,СВЦЭМ!$B$34:$B$777,P$296)+'СЕТ СН'!$F$15</f>
        <v>0</v>
      </c>
      <c r="Q319" s="36">
        <f>SUMIFS(СВЦЭМ!$H$34:$H$777,СВЦЭМ!$A$34:$A$777,$A319,СВЦЭМ!$B$34:$B$777,Q$296)+'СЕТ СН'!$F$15</f>
        <v>0</v>
      </c>
      <c r="R319" s="36">
        <f>SUMIFS(СВЦЭМ!$H$34:$H$777,СВЦЭМ!$A$34:$A$777,$A319,СВЦЭМ!$B$34:$B$777,R$296)+'СЕТ СН'!$F$15</f>
        <v>0</v>
      </c>
      <c r="S319" s="36">
        <f>SUMIFS(СВЦЭМ!$H$34:$H$777,СВЦЭМ!$A$34:$A$777,$A319,СВЦЭМ!$B$34:$B$777,S$296)+'СЕТ СН'!$F$15</f>
        <v>0</v>
      </c>
      <c r="T319" s="36">
        <f>SUMIFS(СВЦЭМ!$H$34:$H$777,СВЦЭМ!$A$34:$A$777,$A319,СВЦЭМ!$B$34:$B$777,T$296)+'СЕТ СН'!$F$15</f>
        <v>0</v>
      </c>
      <c r="U319" s="36">
        <f>SUMIFS(СВЦЭМ!$H$34:$H$777,СВЦЭМ!$A$34:$A$777,$A319,СВЦЭМ!$B$34:$B$777,U$296)+'СЕТ СН'!$F$15</f>
        <v>0</v>
      </c>
      <c r="V319" s="36">
        <f>SUMIFS(СВЦЭМ!$H$34:$H$777,СВЦЭМ!$A$34:$A$777,$A319,СВЦЭМ!$B$34:$B$777,V$296)+'СЕТ СН'!$F$15</f>
        <v>0</v>
      </c>
      <c r="W319" s="36">
        <f>SUMIFS(СВЦЭМ!$H$34:$H$777,СВЦЭМ!$A$34:$A$777,$A319,СВЦЭМ!$B$34:$B$777,W$296)+'СЕТ СН'!$F$15</f>
        <v>0</v>
      </c>
      <c r="X319" s="36">
        <f>SUMIFS(СВЦЭМ!$H$34:$H$777,СВЦЭМ!$A$34:$A$777,$A319,СВЦЭМ!$B$34:$B$777,X$296)+'СЕТ СН'!$F$15</f>
        <v>0</v>
      </c>
      <c r="Y319" s="36">
        <f>SUMIFS(СВЦЭМ!$H$34:$H$777,СВЦЭМ!$A$34:$A$777,$A319,СВЦЭМ!$B$34:$B$777,Y$296)+'СЕТ СН'!$F$15</f>
        <v>0</v>
      </c>
    </row>
    <row r="320" spans="1:25" ht="15.75" hidden="1" x14ac:dyDescent="0.2">
      <c r="A320" s="35">
        <f t="shared" si="8"/>
        <v>44067</v>
      </c>
      <c r="B320" s="36">
        <f>SUMIFS(СВЦЭМ!$H$34:$H$777,СВЦЭМ!$A$34:$A$777,$A320,СВЦЭМ!$B$34:$B$777,B$296)+'СЕТ СН'!$F$15</f>
        <v>0</v>
      </c>
      <c r="C320" s="36">
        <f>SUMIFS(СВЦЭМ!$H$34:$H$777,СВЦЭМ!$A$34:$A$777,$A320,СВЦЭМ!$B$34:$B$777,C$296)+'СЕТ СН'!$F$15</f>
        <v>0</v>
      </c>
      <c r="D320" s="36">
        <f>SUMIFS(СВЦЭМ!$H$34:$H$777,СВЦЭМ!$A$34:$A$777,$A320,СВЦЭМ!$B$34:$B$777,D$296)+'СЕТ СН'!$F$15</f>
        <v>0</v>
      </c>
      <c r="E320" s="36">
        <f>SUMIFS(СВЦЭМ!$H$34:$H$777,СВЦЭМ!$A$34:$A$777,$A320,СВЦЭМ!$B$34:$B$777,E$296)+'СЕТ СН'!$F$15</f>
        <v>0</v>
      </c>
      <c r="F320" s="36">
        <f>SUMIFS(СВЦЭМ!$H$34:$H$777,СВЦЭМ!$A$34:$A$777,$A320,СВЦЭМ!$B$34:$B$777,F$296)+'СЕТ СН'!$F$15</f>
        <v>0</v>
      </c>
      <c r="G320" s="36">
        <f>SUMIFS(СВЦЭМ!$H$34:$H$777,СВЦЭМ!$A$34:$A$777,$A320,СВЦЭМ!$B$34:$B$777,G$296)+'СЕТ СН'!$F$15</f>
        <v>0</v>
      </c>
      <c r="H320" s="36">
        <f>SUMIFS(СВЦЭМ!$H$34:$H$777,СВЦЭМ!$A$34:$A$777,$A320,СВЦЭМ!$B$34:$B$777,H$296)+'СЕТ СН'!$F$15</f>
        <v>0</v>
      </c>
      <c r="I320" s="36">
        <f>SUMIFS(СВЦЭМ!$H$34:$H$777,СВЦЭМ!$A$34:$A$777,$A320,СВЦЭМ!$B$34:$B$777,I$296)+'СЕТ СН'!$F$15</f>
        <v>0</v>
      </c>
      <c r="J320" s="36">
        <f>SUMIFS(СВЦЭМ!$H$34:$H$777,СВЦЭМ!$A$34:$A$777,$A320,СВЦЭМ!$B$34:$B$777,J$296)+'СЕТ СН'!$F$15</f>
        <v>0</v>
      </c>
      <c r="K320" s="36">
        <f>SUMIFS(СВЦЭМ!$H$34:$H$777,СВЦЭМ!$A$34:$A$777,$A320,СВЦЭМ!$B$34:$B$777,K$296)+'СЕТ СН'!$F$15</f>
        <v>0</v>
      </c>
      <c r="L320" s="36">
        <f>SUMIFS(СВЦЭМ!$H$34:$H$777,СВЦЭМ!$A$34:$A$777,$A320,СВЦЭМ!$B$34:$B$777,L$296)+'СЕТ СН'!$F$15</f>
        <v>0</v>
      </c>
      <c r="M320" s="36">
        <f>SUMIFS(СВЦЭМ!$H$34:$H$777,СВЦЭМ!$A$34:$A$777,$A320,СВЦЭМ!$B$34:$B$777,M$296)+'СЕТ СН'!$F$15</f>
        <v>0</v>
      </c>
      <c r="N320" s="36">
        <f>SUMIFS(СВЦЭМ!$H$34:$H$777,СВЦЭМ!$A$34:$A$777,$A320,СВЦЭМ!$B$34:$B$777,N$296)+'СЕТ СН'!$F$15</f>
        <v>0</v>
      </c>
      <c r="O320" s="36">
        <f>SUMIFS(СВЦЭМ!$H$34:$H$777,СВЦЭМ!$A$34:$A$777,$A320,СВЦЭМ!$B$34:$B$777,O$296)+'СЕТ СН'!$F$15</f>
        <v>0</v>
      </c>
      <c r="P320" s="36">
        <f>SUMIFS(СВЦЭМ!$H$34:$H$777,СВЦЭМ!$A$34:$A$777,$A320,СВЦЭМ!$B$34:$B$777,P$296)+'СЕТ СН'!$F$15</f>
        <v>0</v>
      </c>
      <c r="Q320" s="36">
        <f>SUMIFS(СВЦЭМ!$H$34:$H$777,СВЦЭМ!$A$34:$A$777,$A320,СВЦЭМ!$B$34:$B$777,Q$296)+'СЕТ СН'!$F$15</f>
        <v>0</v>
      </c>
      <c r="R320" s="36">
        <f>SUMIFS(СВЦЭМ!$H$34:$H$777,СВЦЭМ!$A$34:$A$777,$A320,СВЦЭМ!$B$34:$B$777,R$296)+'СЕТ СН'!$F$15</f>
        <v>0</v>
      </c>
      <c r="S320" s="36">
        <f>SUMIFS(СВЦЭМ!$H$34:$H$777,СВЦЭМ!$A$34:$A$777,$A320,СВЦЭМ!$B$34:$B$777,S$296)+'СЕТ СН'!$F$15</f>
        <v>0</v>
      </c>
      <c r="T320" s="36">
        <f>SUMIFS(СВЦЭМ!$H$34:$H$777,СВЦЭМ!$A$34:$A$777,$A320,СВЦЭМ!$B$34:$B$777,T$296)+'СЕТ СН'!$F$15</f>
        <v>0</v>
      </c>
      <c r="U320" s="36">
        <f>SUMIFS(СВЦЭМ!$H$34:$H$777,СВЦЭМ!$A$34:$A$777,$A320,СВЦЭМ!$B$34:$B$777,U$296)+'СЕТ СН'!$F$15</f>
        <v>0</v>
      </c>
      <c r="V320" s="36">
        <f>SUMIFS(СВЦЭМ!$H$34:$H$777,СВЦЭМ!$A$34:$A$777,$A320,СВЦЭМ!$B$34:$B$777,V$296)+'СЕТ СН'!$F$15</f>
        <v>0</v>
      </c>
      <c r="W320" s="36">
        <f>SUMIFS(СВЦЭМ!$H$34:$H$777,СВЦЭМ!$A$34:$A$777,$A320,СВЦЭМ!$B$34:$B$777,W$296)+'СЕТ СН'!$F$15</f>
        <v>0</v>
      </c>
      <c r="X320" s="36">
        <f>SUMIFS(СВЦЭМ!$H$34:$H$777,СВЦЭМ!$A$34:$A$777,$A320,СВЦЭМ!$B$34:$B$777,X$296)+'СЕТ СН'!$F$15</f>
        <v>0</v>
      </c>
      <c r="Y320" s="36">
        <f>SUMIFS(СВЦЭМ!$H$34:$H$777,СВЦЭМ!$A$34:$A$777,$A320,СВЦЭМ!$B$34:$B$777,Y$296)+'СЕТ СН'!$F$15</f>
        <v>0</v>
      </c>
    </row>
    <row r="321" spans="1:27" ht="15.75" hidden="1" x14ac:dyDescent="0.2">
      <c r="A321" s="35">
        <f t="shared" si="8"/>
        <v>44068</v>
      </c>
      <c r="B321" s="36">
        <f>SUMIFS(СВЦЭМ!$H$34:$H$777,СВЦЭМ!$A$34:$A$777,$A321,СВЦЭМ!$B$34:$B$777,B$296)+'СЕТ СН'!$F$15</f>
        <v>0</v>
      </c>
      <c r="C321" s="36">
        <f>SUMIFS(СВЦЭМ!$H$34:$H$777,СВЦЭМ!$A$34:$A$777,$A321,СВЦЭМ!$B$34:$B$777,C$296)+'СЕТ СН'!$F$15</f>
        <v>0</v>
      </c>
      <c r="D321" s="36">
        <f>SUMIFS(СВЦЭМ!$H$34:$H$777,СВЦЭМ!$A$34:$A$777,$A321,СВЦЭМ!$B$34:$B$777,D$296)+'СЕТ СН'!$F$15</f>
        <v>0</v>
      </c>
      <c r="E321" s="36">
        <f>SUMIFS(СВЦЭМ!$H$34:$H$777,СВЦЭМ!$A$34:$A$777,$A321,СВЦЭМ!$B$34:$B$777,E$296)+'СЕТ СН'!$F$15</f>
        <v>0</v>
      </c>
      <c r="F321" s="36">
        <f>SUMIFS(СВЦЭМ!$H$34:$H$777,СВЦЭМ!$A$34:$A$777,$A321,СВЦЭМ!$B$34:$B$777,F$296)+'СЕТ СН'!$F$15</f>
        <v>0</v>
      </c>
      <c r="G321" s="36">
        <f>SUMIFS(СВЦЭМ!$H$34:$H$777,СВЦЭМ!$A$34:$A$777,$A321,СВЦЭМ!$B$34:$B$777,G$296)+'СЕТ СН'!$F$15</f>
        <v>0</v>
      </c>
      <c r="H321" s="36">
        <f>SUMIFS(СВЦЭМ!$H$34:$H$777,СВЦЭМ!$A$34:$A$777,$A321,СВЦЭМ!$B$34:$B$777,H$296)+'СЕТ СН'!$F$15</f>
        <v>0</v>
      </c>
      <c r="I321" s="36">
        <f>SUMIFS(СВЦЭМ!$H$34:$H$777,СВЦЭМ!$A$34:$A$777,$A321,СВЦЭМ!$B$34:$B$777,I$296)+'СЕТ СН'!$F$15</f>
        <v>0</v>
      </c>
      <c r="J321" s="36">
        <f>SUMIFS(СВЦЭМ!$H$34:$H$777,СВЦЭМ!$A$34:$A$777,$A321,СВЦЭМ!$B$34:$B$777,J$296)+'СЕТ СН'!$F$15</f>
        <v>0</v>
      </c>
      <c r="K321" s="36">
        <f>SUMIFS(СВЦЭМ!$H$34:$H$777,СВЦЭМ!$A$34:$A$777,$A321,СВЦЭМ!$B$34:$B$777,K$296)+'СЕТ СН'!$F$15</f>
        <v>0</v>
      </c>
      <c r="L321" s="36">
        <f>SUMIFS(СВЦЭМ!$H$34:$H$777,СВЦЭМ!$A$34:$A$777,$A321,СВЦЭМ!$B$34:$B$777,L$296)+'СЕТ СН'!$F$15</f>
        <v>0</v>
      </c>
      <c r="M321" s="36">
        <f>SUMIFS(СВЦЭМ!$H$34:$H$777,СВЦЭМ!$A$34:$A$777,$A321,СВЦЭМ!$B$34:$B$777,M$296)+'СЕТ СН'!$F$15</f>
        <v>0</v>
      </c>
      <c r="N321" s="36">
        <f>SUMIFS(СВЦЭМ!$H$34:$H$777,СВЦЭМ!$A$34:$A$777,$A321,СВЦЭМ!$B$34:$B$777,N$296)+'СЕТ СН'!$F$15</f>
        <v>0</v>
      </c>
      <c r="O321" s="36">
        <f>SUMIFS(СВЦЭМ!$H$34:$H$777,СВЦЭМ!$A$34:$A$777,$A321,СВЦЭМ!$B$34:$B$777,O$296)+'СЕТ СН'!$F$15</f>
        <v>0</v>
      </c>
      <c r="P321" s="36">
        <f>SUMIFS(СВЦЭМ!$H$34:$H$777,СВЦЭМ!$A$34:$A$777,$A321,СВЦЭМ!$B$34:$B$777,P$296)+'СЕТ СН'!$F$15</f>
        <v>0</v>
      </c>
      <c r="Q321" s="36">
        <f>SUMIFS(СВЦЭМ!$H$34:$H$777,СВЦЭМ!$A$34:$A$777,$A321,СВЦЭМ!$B$34:$B$777,Q$296)+'СЕТ СН'!$F$15</f>
        <v>0</v>
      </c>
      <c r="R321" s="36">
        <f>SUMIFS(СВЦЭМ!$H$34:$H$777,СВЦЭМ!$A$34:$A$777,$A321,СВЦЭМ!$B$34:$B$777,R$296)+'СЕТ СН'!$F$15</f>
        <v>0</v>
      </c>
      <c r="S321" s="36">
        <f>SUMIFS(СВЦЭМ!$H$34:$H$777,СВЦЭМ!$A$34:$A$777,$A321,СВЦЭМ!$B$34:$B$777,S$296)+'СЕТ СН'!$F$15</f>
        <v>0</v>
      </c>
      <c r="T321" s="36">
        <f>SUMIFS(СВЦЭМ!$H$34:$H$777,СВЦЭМ!$A$34:$A$777,$A321,СВЦЭМ!$B$34:$B$777,T$296)+'СЕТ СН'!$F$15</f>
        <v>0</v>
      </c>
      <c r="U321" s="36">
        <f>SUMIFS(СВЦЭМ!$H$34:$H$777,СВЦЭМ!$A$34:$A$777,$A321,СВЦЭМ!$B$34:$B$777,U$296)+'СЕТ СН'!$F$15</f>
        <v>0</v>
      </c>
      <c r="V321" s="36">
        <f>SUMIFS(СВЦЭМ!$H$34:$H$777,СВЦЭМ!$A$34:$A$777,$A321,СВЦЭМ!$B$34:$B$777,V$296)+'СЕТ СН'!$F$15</f>
        <v>0</v>
      </c>
      <c r="W321" s="36">
        <f>SUMIFS(СВЦЭМ!$H$34:$H$777,СВЦЭМ!$A$34:$A$777,$A321,СВЦЭМ!$B$34:$B$777,W$296)+'СЕТ СН'!$F$15</f>
        <v>0</v>
      </c>
      <c r="X321" s="36">
        <f>SUMIFS(СВЦЭМ!$H$34:$H$777,СВЦЭМ!$A$34:$A$777,$A321,СВЦЭМ!$B$34:$B$777,X$296)+'СЕТ СН'!$F$15</f>
        <v>0</v>
      </c>
      <c r="Y321" s="36">
        <f>SUMIFS(СВЦЭМ!$H$34:$H$777,СВЦЭМ!$A$34:$A$777,$A321,СВЦЭМ!$B$34:$B$777,Y$296)+'СЕТ СН'!$F$15</f>
        <v>0</v>
      </c>
    </row>
    <row r="322" spans="1:27" ht="15.75" hidden="1" x14ac:dyDescent="0.2">
      <c r="A322" s="35">
        <f t="shared" si="8"/>
        <v>44069</v>
      </c>
      <c r="B322" s="36">
        <f>SUMIFS(СВЦЭМ!$H$34:$H$777,СВЦЭМ!$A$34:$A$777,$A322,СВЦЭМ!$B$34:$B$777,B$296)+'СЕТ СН'!$F$15</f>
        <v>0</v>
      </c>
      <c r="C322" s="36">
        <f>SUMIFS(СВЦЭМ!$H$34:$H$777,СВЦЭМ!$A$34:$A$777,$A322,СВЦЭМ!$B$34:$B$777,C$296)+'СЕТ СН'!$F$15</f>
        <v>0</v>
      </c>
      <c r="D322" s="36">
        <f>SUMIFS(СВЦЭМ!$H$34:$H$777,СВЦЭМ!$A$34:$A$777,$A322,СВЦЭМ!$B$34:$B$777,D$296)+'СЕТ СН'!$F$15</f>
        <v>0</v>
      </c>
      <c r="E322" s="36">
        <f>SUMIFS(СВЦЭМ!$H$34:$H$777,СВЦЭМ!$A$34:$A$777,$A322,СВЦЭМ!$B$34:$B$777,E$296)+'СЕТ СН'!$F$15</f>
        <v>0</v>
      </c>
      <c r="F322" s="36">
        <f>SUMIFS(СВЦЭМ!$H$34:$H$777,СВЦЭМ!$A$34:$A$777,$A322,СВЦЭМ!$B$34:$B$777,F$296)+'СЕТ СН'!$F$15</f>
        <v>0</v>
      </c>
      <c r="G322" s="36">
        <f>SUMIFS(СВЦЭМ!$H$34:$H$777,СВЦЭМ!$A$34:$A$777,$A322,СВЦЭМ!$B$34:$B$777,G$296)+'СЕТ СН'!$F$15</f>
        <v>0</v>
      </c>
      <c r="H322" s="36">
        <f>SUMIFS(СВЦЭМ!$H$34:$H$777,СВЦЭМ!$A$34:$A$777,$A322,СВЦЭМ!$B$34:$B$777,H$296)+'СЕТ СН'!$F$15</f>
        <v>0</v>
      </c>
      <c r="I322" s="36">
        <f>SUMIFS(СВЦЭМ!$H$34:$H$777,СВЦЭМ!$A$34:$A$777,$A322,СВЦЭМ!$B$34:$B$777,I$296)+'СЕТ СН'!$F$15</f>
        <v>0</v>
      </c>
      <c r="J322" s="36">
        <f>SUMIFS(СВЦЭМ!$H$34:$H$777,СВЦЭМ!$A$34:$A$777,$A322,СВЦЭМ!$B$34:$B$777,J$296)+'СЕТ СН'!$F$15</f>
        <v>0</v>
      </c>
      <c r="K322" s="36">
        <f>SUMIFS(СВЦЭМ!$H$34:$H$777,СВЦЭМ!$A$34:$A$777,$A322,СВЦЭМ!$B$34:$B$777,K$296)+'СЕТ СН'!$F$15</f>
        <v>0</v>
      </c>
      <c r="L322" s="36">
        <f>SUMIFS(СВЦЭМ!$H$34:$H$777,СВЦЭМ!$A$34:$A$777,$A322,СВЦЭМ!$B$34:$B$777,L$296)+'СЕТ СН'!$F$15</f>
        <v>0</v>
      </c>
      <c r="M322" s="36">
        <f>SUMIFS(СВЦЭМ!$H$34:$H$777,СВЦЭМ!$A$34:$A$777,$A322,СВЦЭМ!$B$34:$B$777,M$296)+'СЕТ СН'!$F$15</f>
        <v>0</v>
      </c>
      <c r="N322" s="36">
        <f>SUMIFS(СВЦЭМ!$H$34:$H$777,СВЦЭМ!$A$34:$A$777,$A322,СВЦЭМ!$B$34:$B$777,N$296)+'СЕТ СН'!$F$15</f>
        <v>0</v>
      </c>
      <c r="O322" s="36">
        <f>SUMIFS(СВЦЭМ!$H$34:$H$777,СВЦЭМ!$A$34:$A$777,$A322,СВЦЭМ!$B$34:$B$777,O$296)+'СЕТ СН'!$F$15</f>
        <v>0</v>
      </c>
      <c r="P322" s="36">
        <f>SUMIFS(СВЦЭМ!$H$34:$H$777,СВЦЭМ!$A$34:$A$777,$A322,СВЦЭМ!$B$34:$B$777,P$296)+'СЕТ СН'!$F$15</f>
        <v>0</v>
      </c>
      <c r="Q322" s="36">
        <f>SUMIFS(СВЦЭМ!$H$34:$H$777,СВЦЭМ!$A$34:$A$777,$A322,СВЦЭМ!$B$34:$B$777,Q$296)+'СЕТ СН'!$F$15</f>
        <v>0</v>
      </c>
      <c r="R322" s="36">
        <f>SUMIFS(СВЦЭМ!$H$34:$H$777,СВЦЭМ!$A$34:$A$777,$A322,СВЦЭМ!$B$34:$B$777,R$296)+'СЕТ СН'!$F$15</f>
        <v>0</v>
      </c>
      <c r="S322" s="36">
        <f>SUMIFS(СВЦЭМ!$H$34:$H$777,СВЦЭМ!$A$34:$A$777,$A322,СВЦЭМ!$B$34:$B$777,S$296)+'СЕТ СН'!$F$15</f>
        <v>0</v>
      </c>
      <c r="T322" s="36">
        <f>SUMIFS(СВЦЭМ!$H$34:$H$777,СВЦЭМ!$A$34:$A$777,$A322,СВЦЭМ!$B$34:$B$777,T$296)+'СЕТ СН'!$F$15</f>
        <v>0</v>
      </c>
      <c r="U322" s="36">
        <f>SUMIFS(СВЦЭМ!$H$34:$H$777,СВЦЭМ!$A$34:$A$777,$A322,СВЦЭМ!$B$34:$B$777,U$296)+'СЕТ СН'!$F$15</f>
        <v>0</v>
      </c>
      <c r="V322" s="36">
        <f>SUMIFS(СВЦЭМ!$H$34:$H$777,СВЦЭМ!$A$34:$A$777,$A322,СВЦЭМ!$B$34:$B$777,V$296)+'СЕТ СН'!$F$15</f>
        <v>0</v>
      </c>
      <c r="W322" s="36">
        <f>SUMIFS(СВЦЭМ!$H$34:$H$777,СВЦЭМ!$A$34:$A$777,$A322,СВЦЭМ!$B$34:$B$777,W$296)+'СЕТ СН'!$F$15</f>
        <v>0</v>
      </c>
      <c r="X322" s="36">
        <f>SUMIFS(СВЦЭМ!$H$34:$H$777,СВЦЭМ!$A$34:$A$777,$A322,СВЦЭМ!$B$34:$B$777,X$296)+'СЕТ СН'!$F$15</f>
        <v>0</v>
      </c>
      <c r="Y322" s="36">
        <f>SUMIFS(СВЦЭМ!$H$34:$H$777,СВЦЭМ!$A$34:$A$777,$A322,СВЦЭМ!$B$34:$B$777,Y$296)+'СЕТ СН'!$F$15</f>
        <v>0</v>
      </c>
    </row>
    <row r="323" spans="1:27" ht="15.75" hidden="1" x14ac:dyDescent="0.2">
      <c r="A323" s="35">
        <f t="shared" si="8"/>
        <v>44070</v>
      </c>
      <c r="B323" s="36">
        <f>SUMIFS(СВЦЭМ!$H$34:$H$777,СВЦЭМ!$A$34:$A$777,$A323,СВЦЭМ!$B$34:$B$777,B$296)+'СЕТ СН'!$F$15</f>
        <v>0</v>
      </c>
      <c r="C323" s="36">
        <f>SUMIFS(СВЦЭМ!$H$34:$H$777,СВЦЭМ!$A$34:$A$777,$A323,СВЦЭМ!$B$34:$B$777,C$296)+'СЕТ СН'!$F$15</f>
        <v>0</v>
      </c>
      <c r="D323" s="36">
        <f>SUMIFS(СВЦЭМ!$H$34:$H$777,СВЦЭМ!$A$34:$A$777,$A323,СВЦЭМ!$B$34:$B$777,D$296)+'СЕТ СН'!$F$15</f>
        <v>0</v>
      </c>
      <c r="E323" s="36">
        <f>SUMIFS(СВЦЭМ!$H$34:$H$777,СВЦЭМ!$A$34:$A$777,$A323,СВЦЭМ!$B$34:$B$777,E$296)+'СЕТ СН'!$F$15</f>
        <v>0</v>
      </c>
      <c r="F323" s="36">
        <f>SUMIFS(СВЦЭМ!$H$34:$H$777,СВЦЭМ!$A$34:$A$777,$A323,СВЦЭМ!$B$34:$B$777,F$296)+'СЕТ СН'!$F$15</f>
        <v>0</v>
      </c>
      <c r="G323" s="36">
        <f>SUMIFS(СВЦЭМ!$H$34:$H$777,СВЦЭМ!$A$34:$A$777,$A323,СВЦЭМ!$B$34:$B$777,G$296)+'СЕТ СН'!$F$15</f>
        <v>0</v>
      </c>
      <c r="H323" s="36">
        <f>SUMIFS(СВЦЭМ!$H$34:$H$777,СВЦЭМ!$A$34:$A$777,$A323,СВЦЭМ!$B$34:$B$777,H$296)+'СЕТ СН'!$F$15</f>
        <v>0</v>
      </c>
      <c r="I323" s="36">
        <f>SUMIFS(СВЦЭМ!$H$34:$H$777,СВЦЭМ!$A$34:$A$777,$A323,СВЦЭМ!$B$34:$B$777,I$296)+'СЕТ СН'!$F$15</f>
        <v>0</v>
      </c>
      <c r="J323" s="36">
        <f>SUMIFS(СВЦЭМ!$H$34:$H$777,СВЦЭМ!$A$34:$A$777,$A323,СВЦЭМ!$B$34:$B$777,J$296)+'СЕТ СН'!$F$15</f>
        <v>0</v>
      </c>
      <c r="K323" s="36">
        <f>SUMIFS(СВЦЭМ!$H$34:$H$777,СВЦЭМ!$A$34:$A$777,$A323,СВЦЭМ!$B$34:$B$777,K$296)+'СЕТ СН'!$F$15</f>
        <v>0</v>
      </c>
      <c r="L323" s="36">
        <f>SUMIFS(СВЦЭМ!$H$34:$H$777,СВЦЭМ!$A$34:$A$777,$A323,СВЦЭМ!$B$34:$B$777,L$296)+'СЕТ СН'!$F$15</f>
        <v>0</v>
      </c>
      <c r="M323" s="36">
        <f>SUMIFS(СВЦЭМ!$H$34:$H$777,СВЦЭМ!$A$34:$A$777,$A323,СВЦЭМ!$B$34:$B$777,M$296)+'СЕТ СН'!$F$15</f>
        <v>0</v>
      </c>
      <c r="N323" s="36">
        <f>SUMIFS(СВЦЭМ!$H$34:$H$777,СВЦЭМ!$A$34:$A$777,$A323,СВЦЭМ!$B$34:$B$777,N$296)+'СЕТ СН'!$F$15</f>
        <v>0</v>
      </c>
      <c r="O323" s="36">
        <f>SUMIFS(СВЦЭМ!$H$34:$H$777,СВЦЭМ!$A$34:$A$777,$A323,СВЦЭМ!$B$34:$B$777,O$296)+'СЕТ СН'!$F$15</f>
        <v>0</v>
      </c>
      <c r="P323" s="36">
        <f>SUMIFS(СВЦЭМ!$H$34:$H$777,СВЦЭМ!$A$34:$A$777,$A323,СВЦЭМ!$B$34:$B$777,P$296)+'СЕТ СН'!$F$15</f>
        <v>0</v>
      </c>
      <c r="Q323" s="36">
        <f>SUMIFS(СВЦЭМ!$H$34:$H$777,СВЦЭМ!$A$34:$A$777,$A323,СВЦЭМ!$B$34:$B$777,Q$296)+'СЕТ СН'!$F$15</f>
        <v>0</v>
      </c>
      <c r="R323" s="36">
        <f>SUMIFS(СВЦЭМ!$H$34:$H$777,СВЦЭМ!$A$34:$A$777,$A323,СВЦЭМ!$B$34:$B$777,R$296)+'СЕТ СН'!$F$15</f>
        <v>0</v>
      </c>
      <c r="S323" s="36">
        <f>SUMIFS(СВЦЭМ!$H$34:$H$777,СВЦЭМ!$A$34:$A$777,$A323,СВЦЭМ!$B$34:$B$777,S$296)+'СЕТ СН'!$F$15</f>
        <v>0</v>
      </c>
      <c r="T323" s="36">
        <f>SUMIFS(СВЦЭМ!$H$34:$H$777,СВЦЭМ!$A$34:$A$777,$A323,СВЦЭМ!$B$34:$B$777,T$296)+'СЕТ СН'!$F$15</f>
        <v>0</v>
      </c>
      <c r="U323" s="36">
        <f>SUMIFS(СВЦЭМ!$H$34:$H$777,СВЦЭМ!$A$34:$A$777,$A323,СВЦЭМ!$B$34:$B$777,U$296)+'СЕТ СН'!$F$15</f>
        <v>0</v>
      </c>
      <c r="V323" s="36">
        <f>SUMIFS(СВЦЭМ!$H$34:$H$777,СВЦЭМ!$A$34:$A$777,$A323,СВЦЭМ!$B$34:$B$777,V$296)+'СЕТ СН'!$F$15</f>
        <v>0</v>
      </c>
      <c r="W323" s="36">
        <f>SUMIFS(СВЦЭМ!$H$34:$H$777,СВЦЭМ!$A$34:$A$777,$A323,СВЦЭМ!$B$34:$B$777,W$296)+'СЕТ СН'!$F$15</f>
        <v>0</v>
      </c>
      <c r="X323" s="36">
        <f>SUMIFS(СВЦЭМ!$H$34:$H$777,СВЦЭМ!$A$34:$A$777,$A323,СВЦЭМ!$B$34:$B$777,X$296)+'СЕТ СН'!$F$15</f>
        <v>0</v>
      </c>
      <c r="Y323" s="36">
        <f>SUMIFS(СВЦЭМ!$H$34:$H$777,СВЦЭМ!$A$34:$A$777,$A323,СВЦЭМ!$B$34:$B$777,Y$296)+'СЕТ СН'!$F$15</f>
        <v>0</v>
      </c>
    </row>
    <row r="324" spans="1:27" ht="15.75" hidden="1" x14ac:dyDescent="0.2">
      <c r="A324" s="35">
        <f t="shared" si="8"/>
        <v>44071</v>
      </c>
      <c r="B324" s="36">
        <f>SUMIFS(СВЦЭМ!$H$34:$H$777,СВЦЭМ!$A$34:$A$777,$A324,СВЦЭМ!$B$34:$B$777,B$296)+'СЕТ СН'!$F$15</f>
        <v>0</v>
      </c>
      <c r="C324" s="36">
        <f>SUMIFS(СВЦЭМ!$H$34:$H$777,СВЦЭМ!$A$34:$A$777,$A324,СВЦЭМ!$B$34:$B$777,C$296)+'СЕТ СН'!$F$15</f>
        <v>0</v>
      </c>
      <c r="D324" s="36">
        <f>SUMIFS(СВЦЭМ!$H$34:$H$777,СВЦЭМ!$A$34:$A$777,$A324,СВЦЭМ!$B$34:$B$777,D$296)+'СЕТ СН'!$F$15</f>
        <v>0</v>
      </c>
      <c r="E324" s="36">
        <f>SUMIFS(СВЦЭМ!$H$34:$H$777,СВЦЭМ!$A$34:$A$777,$A324,СВЦЭМ!$B$34:$B$777,E$296)+'СЕТ СН'!$F$15</f>
        <v>0</v>
      </c>
      <c r="F324" s="36">
        <f>SUMIFS(СВЦЭМ!$H$34:$H$777,СВЦЭМ!$A$34:$A$777,$A324,СВЦЭМ!$B$34:$B$777,F$296)+'СЕТ СН'!$F$15</f>
        <v>0</v>
      </c>
      <c r="G324" s="36">
        <f>SUMIFS(СВЦЭМ!$H$34:$H$777,СВЦЭМ!$A$34:$A$777,$A324,СВЦЭМ!$B$34:$B$777,G$296)+'СЕТ СН'!$F$15</f>
        <v>0</v>
      </c>
      <c r="H324" s="36">
        <f>SUMIFS(СВЦЭМ!$H$34:$H$777,СВЦЭМ!$A$34:$A$777,$A324,СВЦЭМ!$B$34:$B$777,H$296)+'СЕТ СН'!$F$15</f>
        <v>0</v>
      </c>
      <c r="I324" s="36">
        <f>SUMIFS(СВЦЭМ!$H$34:$H$777,СВЦЭМ!$A$34:$A$777,$A324,СВЦЭМ!$B$34:$B$777,I$296)+'СЕТ СН'!$F$15</f>
        <v>0</v>
      </c>
      <c r="J324" s="36">
        <f>SUMIFS(СВЦЭМ!$H$34:$H$777,СВЦЭМ!$A$34:$A$777,$A324,СВЦЭМ!$B$34:$B$777,J$296)+'СЕТ СН'!$F$15</f>
        <v>0</v>
      </c>
      <c r="K324" s="36">
        <f>SUMIFS(СВЦЭМ!$H$34:$H$777,СВЦЭМ!$A$34:$A$777,$A324,СВЦЭМ!$B$34:$B$777,K$296)+'СЕТ СН'!$F$15</f>
        <v>0</v>
      </c>
      <c r="L324" s="36">
        <f>SUMIFS(СВЦЭМ!$H$34:$H$777,СВЦЭМ!$A$34:$A$777,$A324,СВЦЭМ!$B$34:$B$777,L$296)+'СЕТ СН'!$F$15</f>
        <v>0</v>
      </c>
      <c r="M324" s="36">
        <f>SUMIFS(СВЦЭМ!$H$34:$H$777,СВЦЭМ!$A$34:$A$777,$A324,СВЦЭМ!$B$34:$B$777,M$296)+'СЕТ СН'!$F$15</f>
        <v>0</v>
      </c>
      <c r="N324" s="36">
        <f>SUMIFS(СВЦЭМ!$H$34:$H$777,СВЦЭМ!$A$34:$A$777,$A324,СВЦЭМ!$B$34:$B$777,N$296)+'СЕТ СН'!$F$15</f>
        <v>0</v>
      </c>
      <c r="O324" s="36">
        <f>SUMIFS(СВЦЭМ!$H$34:$H$777,СВЦЭМ!$A$34:$A$777,$A324,СВЦЭМ!$B$34:$B$777,O$296)+'СЕТ СН'!$F$15</f>
        <v>0</v>
      </c>
      <c r="P324" s="36">
        <f>SUMIFS(СВЦЭМ!$H$34:$H$777,СВЦЭМ!$A$34:$A$777,$A324,СВЦЭМ!$B$34:$B$777,P$296)+'СЕТ СН'!$F$15</f>
        <v>0</v>
      </c>
      <c r="Q324" s="36">
        <f>SUMIFS(СВЦЭМ!$H$34:$H$777,СВЦЭМ!$A$34:$A$777,$A324,СВЦЭМ!$B$34:$B$777,Q$296)+'СЕТ СН'!$F$15</f>
        <v>0</v>
      </c>
      <c r="R324" s="36">
        <f>SUMIFS(СВЦЭМ!$H$34:$H$777,СВЦЭМ!$A$34:$A$777,$A324,СВЦЭМ!$B$34:$B$777,R$296)+'СЕТ СН'!$F$15</f>
        <v>0</v>
      </c>
      <c r="S324" s="36">
        <f>SUMIFS(СВЦЭМ!$H$34:$H$777,СВЦЭМ!$A$34:$A$777,$A324,СВЦЭМ!$B$34:$B$777,S$296)+'СЕТ СН'!$F$15</f>
        <v>0</v>
      </c>
      <c r="T324" s="36">
        <f>SUMIFS(СВЦЭМ!$H$34:$H$777,СВЦЭМ!$A$34:$A$777,$A324,СВЦЭМ!$B$34:$B$777,T$296)+'СЕТ СН'!$F$15</f>
        <v>0</v>
      </c>
      <c r="U324" s="36">
        <f>SUMIFS(СВЦЭМ!$H$34:$H$777,СВЦЭМ!$A$34:$A$777,$A324,СВЦЭМ!$B$34:$B$777,U$296)+'СЕТ СН'!$F$15</f>
        <v>0</v>
      </c>
      <c r="V324" s="36">
        <f>SUMIFS(СВЦЭМ!$H$34:$H$777,СВЦЭМ!$A$34:$A$777,$A324,СВЦЭМ!$B$34:$B$777,V$296)+'СЕТ СН'!$F$15</f>
        <v>0</v>
      </c>
      <c r="W324" s="36">
        <f>SUMIFS(СВЦЭМ!$H$34:$H$777,СВЦЭМ!$A$34:$A$777,$A324,СВЦЭМ!$B$34:$B$777,W$296)+'СЕТ СН'!$F$15</f>
        <v>0</v>
      </c>
      <c r="X324" s="36">
        <f>SUMIFS(СВЦЭМ!$H$34:$H$777,СВЦЭМ!$A$34:$A$777,$A324,СВЦЭМ!$B$34:$B$777,X$296)+'СЕТ СН'!$F$15</f>
        <v>0</v>
      </c>
      <c r="Y324" s="36">
        <f>SUMIFS(СВЦЭМ!$H$34:$H$777,СВЦЭМ!$A$34:$A$777,$A324,СВЦЭМ!$B$34:$B$777,Y$296)+'СЕТ СН'!$F$15</f>
        <v>0</v>
      </c>
    </row>
    <row r="325" spans="1:27" ht="15.75" hidden="1" x14ac:dyDescent="0.2">
      <c r="A325" s="35">
        <f t="shared" si="8"/>
        <v>44072</v>
      </c>
      <c r="B325" s="36">
        <f>SUMIFS(СВЦЭМ!$H$34:$H$777,СВЦЭМ!$A$34:$A$777,$A325,СВЦЭМ!$B$34:$B$777,B$296)+'СЕТ СН'!$F$15</f>
        <v>0</v>
      </c>
      <c r="C325" s="36">
        <f>SUMIFS(СВЦЭМ!$H$34:$H$777,СВЦЭМ!$A$34:$A$777,$A325,СВЦЭМ!$B$34:$B$777,C$296)+'СЕТ СН'!$F$15</f>
        <v>0</v>
      </c>
      <c r="D325" s="36">
        <f>SUMIFS(СВЦЭМ!$H$34:$H$777,СВЦЭМ!$A$34:$A$777,$A325,СВЦЭМ!$B$34:$B$777,D$296)+'СЕТ СН'!$F$15</f>
        <v>0</v>
      </c>
      <c r="E325" s="36">
        <f>SUMIFS(СВЦЭМ!$H$34:$H$777,СВЦЭМ!$A$34:$A$777,$A325,СВЦЭМ!$B$34:$B$777,E$296)+'СЕТ СН'!$F$15</f>
        <v>0</v>
      </c>
      <c r="F325" s="36">
        <f>SUMIFS(СВЦЭМ!$H$34:$H$777,СВЦЭМ!$A$34:$A$777,$A325,СВЦЭМ!$B$34:$B$777,F$296)+'СЕТ СН'!$F$15</f>
        <v>0</v>
      </c>
      <c r="G325" s="36">
        <f>SUMIFS(СВЦЭМ!$H$34:$H$777,СВЦЭМ!$A$34:$A$777,$A325,СВЦЭМ!$B$34:$B$777,G$296)+'СЕТ СН'!$F$15</f>
        <v>0</v>
      </c>
      <c r="H325" s="36">
        <f>SUMIFS(СВЦЭМ!$H$34:$H$777,СВЦЭМ!$A$34:$A$777,$A325,СВЦЭМ!$B$34:$B$777,H$296)+'СЕТ СН'!$F$15</f>
        <v>0</v>
      </c>
      <c r="I325" s="36">
        <f>SUMIFS(СВЦЭМ!$H$34:$H$777,СВЦЭМ!$A$34:$A$777,$A325,СВЦЭМ!$B$34:$B$777,I$296)+'СЕТ СН'!$F$15</f>
        <v>0</v>
      </c>
      <c r="J325" s="36">
        <f>SUMIFS(СВЦЭМ!$H$34:$H$777,СВЦЭМ!$A$34:$A$777,$A325,СВЦЭМ!$B$34:$B$777,J$296)+'СЕТ СН'!$F$15</f>
        <v>0</v>
      </c>
      <c r="K325" s="36">
        <f>SUMIFS(СВЦЭМ!$H$34:$H$777,СВЦЭМ!$A$34:$A$777,$A325,СВЦЭМ!$B$34:$B$777,K$296)+'СЕТ СН'!$F$15</f>
        <v>0</v>
      </c>
      <c r="L325" s="36">
        <f>SUMIFS(СВЦЭМ!$H$34:$H$777,СВЦЭМ!$A$34:$A$777,$A325,СВЦЭМ!$B$34:$B$777,L$296)+'СЕТ СН'!$F$15</f>
        <v>0</v>
      </c>
      <c r="M325" s="36">
        <f>SUMIFS(СВЦЭМ!$H$34:$H$777,СВЦЭМ!$A$34:$A$777,$A325,СВЦЭМ!$B$34:$B$777,M$296)+'СЕТ СН'!$F$15</f>
        <v>0</v>
      </c>
      <c r="N325" s="36">
        <f>SUMIFS(СВЦЭМ!$H$34:$H$777,СВЦЭМ!$A$34:$A$777,$A325,СВЦЭМ!$B$34:$B$777,N$296)+'СЕТ СН'!$F$15</f>
        <v>0</v>
      </c>
      <c r="O325" s="36">
        <f>SUMIFS(СВЦЭМ!$H$34:$H$777,СВЦЭМ!$A$34:$A$777,$A325,СВЦЭМ!$B$34:$B$777,O$296)+'СЕТ СН'!$F$15</f>
        <v>0</v>
      </c>
      <c r="P325" s="36">
        <f>SUMIFS(СВЦЭМ!$H$34:$H$777,СВЦЭМ!$A$34:$A$777,$A325,СВЦЭМ!$B$34:$B$777,P$296)+'СЕТ СН'!$F$15</f>
        <v>0</v>
      </c>
      <c r="Q325" s="36">
        <f>SUMIFS(СВЦЭМ!$H$34:$H$777,СВЦЭМ!$A$34:$A$777,$A325,СВЦЭМ!$B$34:$B$777,Q$296)+'СЕТ СН'!$F$15</f>
        <v>0</v>
      </c>
      <c r="R325" s="36">
        <f>SUMIFS(СВЦЭМ!$H$34:$H$777,СВЦЭМ!$A$34:$A$777,$A325,СВЦЭМ!$B$34:$B$777,R$296)+'СЕТ СН'!$F$15</f>
        <v>0</v>
      </c>
      <c r="S325" s="36">
        <f>SUMIFS(СВЦЭМ!$H$34:$H$777,СВЦЭМ!$A$34:$A$777,$A325,СВЦЭМ!$B$34:$B$777,S$296)+'СЕТ СН'!$F$15</f>
        <v>0</v>
      </c>
      <c r="T325" s="36">
        <f>SUMIFS(СВЦЭМ!$H$34:$H$777,СВЦЭМ!$A$34:$A$777,$A325,СВЦЭМ!$B$34:$B$777,T$296)+'СЕТ СН'!$F$15</f>
        <v>0</v>
      </c>
      <c r="U325" s="36">
        <f>SUMIFS(СВЦЭМ!$H$34:$H$777,СВЦЭМ!$A$34:$A$777,$A325,СВЦЭМ!$B$34:$B$777,U$296)+'СЕТ СН'!$F$15</f>
        <v>0</v>
      </c>
      <c r="V325" s="36">
        <f>SUMIFS(СВЦЭМ!$H$34:$H$777,СВЦЭМ!$A$34:$A$777,$A325,СВЦЭМ!$B$34:$B$777,V$296)+'СЕТ СН'!$F$15</f>
        <v>0</v>
      </c>
      <c r="W325" s="36">
        <f>SUMIFS(СВЦЭМ!$H$34:$H$777,СВЦЭМ!$A$34:$A$777,$A325,СВЦЭМ!$B$34:$B$777,W$296)+'СЕТ СН'!$F$15</f>
        <v>0</v>
      </c>
      <c r="X325" s="36">
        <f>SUMIFS(СВЦЭМ!$H$34:$H$777,СВЦЭМ!$A$34:$A$777,$A325,СВЦЭМ!$B$34:$B$777,X$296)+'СЕТ СН'!$F$15</f>
        <v>0</v>
      </c>
      <c r="Y325" s="36">
        <f>SUMIFS(СВЦЭМ!$H$34:$H$777,СВЦЭМ!$A$34:$A$777,$A325,СВЦЭМ!$B$34:$B$777,Y$296)+'СЕТ СН'!$F$15</f>
        <v>0</v>
      </c>
    </row>
    <row r="326" spans="1:27" ht="15.75" hidden="1" x14ac:dyDescent="0.2">
      <c r="A326" s="35">
        <f t="shared" si="8"/>
        <v>44073</v>
      </c>
      <c r="B326" s="36">
        <f>SUMIFS(СВЦЭМ!$H$34:$H$777,СВЦЭМ!$A$34:$A$777,$A326,СВЦЭМ!$B$34:$B$777,B$296)+'СЕТ СН'!$F$15</f>
        <v>0</v>
      </c>
      <c r="C326" s="36">
        <f>SUMIFS(СВЦЭМ!$H$34:$H$777,СВЦЭМ!$A$34:$A$777,$A326,СВЦЭМ!$B$34:$B$777,C$296)+'СЕТ СН'!$F$15</f>
        <v>0</v>
      </c>
      <c r="D326" s="36">
        <f>SUMIFS(СВЦЭМ!$H$34:$H$777,СВЦЭМ!$A$34:$A$777,$A326,СВЦЭМ!$B$34:$B$777,D$296)+'СЕТ СН'!$F$15</f>
        <v>0</v>
      </c>
      <c r="E326" s="36">
        <f>SUMIFS(СВЦЭМ!$H$34:$H$777,СВЦЭМ!$A$34:$A$777,$A326,СВЦЭМ!$B$34:$B$777,E$296)+'СЕТ СН'!$F$15</f>
        <v>0</v>
      </c>
      <c r="F326" s="36">
        <f>SUMIFS(СВЦЭМ!$H$34:$H$777,СВЦЭМ!$A$34:$A$777,$A326,СВЦЭМ!$B$34:$B$777,F$296)+'СЕТ СН'!$F$15</f>
        <v>0</v>
      </c>
      <c r="G326" s="36">
        <f>SUMIFS(СВЦЭМ!$H$34:$H$777,СВЦЭМ!$A$34:$A$777,$A326,СВЦЭМ!$B$34:$B$777,G$296)+'СЕТ СН'!$F$15</f>
        <v>0</v>
      </c>
      <c r="H326" s="36">
        <f>SUMIFS(СВЦЭМ!$H$34:$H$777,СВЦЭМ!$A$34:$A$777,$A326,СВЦЭМ!$B$34:$B$777,H$296)+'СЕТ СН'!$F$15</f>
        <v>0</v>
      </c>
      <c r="I326" s="36">
        <f>SUMIFS(СВЦЭМ!$H$34:$H$777,СВЦЭМ!$A$34:$A$777,$A326,СВЦЭМ!$B$34:$B$777,I$296)+'СЕТ СН'!$F$15</f>
        <v>0</v>
      </c>
      <c r="J326" s="36">
        <f>SUMIFS(СВЦЭМ!$H$34:$H$777,СВЦЭМ!$A$34:$A$777,$A326,СВЦЭМ!$B$34:$B$777,J$296)+'СЕТ СН'!$F$15</f>
        <v>0</v>
      </c>
      <c r="K326" s="36">
        <f>SUMIFS(СВЦЭМ!$H$34:$H$777,СВЦЭМ!$A$34:$A$777,$A326,СВЦЭМ!$B$34:$B$777,K$296)+'СЕТ СН'!$F$15</f>
        <v>0</v>
      </c>
      <c r="L326" s="36">
        <f>SUMIFS(СВЦЭМ!$H$34:$H$777,СВЦЭМ!$A$34:$A$777,$A326,СВЦЭМ!$B$34:$B$777,L$296)+'СЕТ СН'!$F$15</f>
        <v>0</v>
      </c>
      <c r="M326" s="36">
        <f>SUMIFS(СВЦЭМ!$H$34:$H$777,СВЦЭМ!$A$34:$A$777,$A326,СВЦЭМ!$B$34:$B$777,M$296)+'СЕТ СН'!$F$15</f>
        <v>0</v>
      </c>
      <c r="N326" s="36">
        <f>SUMIFS(СВЦЭМ!$H$34:$H$777,СВЦЭМ!$A$34:$A$777,$A326,СВЦЭМ!$B$34:$B$777,N$296)+'СЕТ СН'!$F$15</f>
        <v>0</v>
      </c>
      <c r="O326" s="36">
        <f>SUMIFS(СВЦЭМ!$H$34:$H$777,СВЦЭМ!$A$34:$A$777,$A326,СВЦЭМ!$B$34:$B$777,O$296)+'СЕТ СН'!$F$15</f>
        <v>0</v>
      </c>
      <c r="P326" s="36">
        <f>SUMIFS(СВЦЭМ!$H$34:$H$777,СВЦЭМ!$A$34:$A$777,$A326,СВЦЭМ!$B$34:$B$777,P$296)+'СЕТ СН'!$F$15</f>
        <v>0</v>
      </c>
      <c r="Q326" s="36">
        <f>SUMIFS(СВЦЭМ!$H$34:$H$777,СВЦЭМ!$A$34:$A$777,$A326,СВЦЭМ!$B$34:$B$777,Q$296)+'СЕТ СН'!$F$15</f>
        <v>0</v>
      </c>
      <c r="R326" s="36">
        <f>SUMIFS(СВЦЭМ!$H$34:$H$777,СВЦЭМ!$A$34:$A$777,$A326,СВЦЭМ!$B$34:$B$777,R$296)+'СЕТ СН'!$F$15</f>
        <v>0</v>
      </c>
      <c r="S326" s="36">
        <f>SUMIFS(СВЦЭМ!$H$34:$H$777,СВЦЭМ!$A$34:$A$777,$A326,СВЦЭМ!$B$34:$B$777,S$296)+'СЕТ СН'!$F$15</f>
        <v>0</v>
      </c>
      <c r="T326" s="36">
        <f>SUMIFS(СВЦЭМ!$H$34:$H$777,СВЦЭМ!$A$34:$A$777,$A326,СВЦЭМ!$B$34:$B$777,T$296)+'СЕТ СН'!$F$15</f>
        <v>0</v>
      </c>
      <c r="U326" s="36">
        <f>SUMIFS(СВЦЭМ!$H$34:$H$777,СВЦЭМ!$A$34:$A$777,$A326,СВЦЭМ!$B$34:$B$777,U$296)+'СЕТ СН'!$F$15</f>
        <v>0</v>
      </c>
      <c r="V326" s="36">
        <f>SUMIFS(СВЦЭМ!$H$34:$H$777,СВЦЭМ!$A$34:$A$777,$A326,СВЦЭМ!$B$34:$B$777,V$296)+'СЕТ СН'!$F$15</f>
        <v>0</v>
      </c>
      <c r="W326" s="36">
        <f>SUMIFS(СВЦЭМ!$H$34:$H$777,СВЦЭМ!$A$34:$A$777,$A326,СВЦЭМ!$B$34:$B$777,W$296)+'СЕТ СН'!$F$15</f>
        <v>0</v>
      </c>
      <c r="X326" s="36">
        <f>SUMIFS(СВЦЭМ!$H$34:$H$777,СВЦЭМ!$A$34:$A$777,$A326,СВЦЭМ!$B$34:$B$777,X$296)+'СЕТ СН'!$F$15</f>
        <v>0</v>
      </c>
      <c r="Y326" s="36">
        <f>SUMIFS(СВЦЭМ!$H$34:$H$777,СВЦЭМ!$A$34:$A$777,$A326,СВЦЭМ!$B$34:$B$777,Y$296)+'СЕТ СН'!$F$15</f>
        <v>0</v>
      </c>
    </row>
    <row r="327" spans="1:27" ht="15.75" hidden="1" x14ac:dyDescent="0.2">
      <c r="A327" s="35">
        <f t="shared" si="8"/>
        <v>44074</v>
      </c>
      <c r="B327" s="36">
        <f>SUMIFS(СВЦЭМ!$H$34:$H$777,СВЦЭМ!$A$34:$A$777,$A327,СВЦЭМ!$B$34:$B$777,B$296)+'СЕТ СН'!$F$15</f>
        <v>0</v>
      </c>
      <c r="C327" s="36">
        <f>SUMIFS(СВЦЭМ!$H$34:$H$777,СВЦЭМ!$A$34:$A$777,$A327,СВЦЭМ!$B$34:$B$777,C$296)+'СЕТ СН'!$F$15</f>
        <v>0</v>
      </c>
      <c r="D327" s="36">
        <f>SUMIFS(СВЦЭМ!$H$34:$H$777,СВЦЭМ!$A$34:$A$777,$A327,СВЦЭМ!$B$34:$B$777,D$296)+'СЕТ СН'!$F$15</f>
        <v>0</v>
      </c>
      <c r="E327" s="36">
        <f>SUMIFS(СВЦЭМ!$H$34:$H$777,СВЦЭМ!$A$34:$A$777,$A327,СВЦЭМ!$B$34:$B$777,E$296)+'СЕТ СН'!$F$15</f>
        <v>0</v>
      </c>
      <c r="F327" s="36">
        <f>SUMIFS(СВЦЭМ!$H$34:$H$777,СВЦЭМ!$A$34:$A$777,$A327,СВЦЭМ!$B$34:$B$777,F$296)+'СЕТ СН'!$F$15</f>
        <v>0</v>
      </c>
      <c r="G327" s="36">
        <f>SUMIFS(СВЦЭМ!$H$34:$H$777,СВЦЭМ!$A$34:$A$777,$A327,СВЦЭМ!$B$34:$B$777,G$296)+'СЕТ СН'!$F$15</f>
        <v>0</v>
      </c>
      <c r="H327" s="36">
        <f>SUMIFS(СВЦЭМ!$H$34:$H$777,СВЦЭМ!$A$34:$A$777,$A327,СВЦЭМ!$B$34:$B$777,H$296)+'СЕТ СН'!$F$15</f>
        <v>0</v>
      </c>
      <c r="I327" s="36">
        <f>SUMIFS(СВЦЭМ!$H$34:$H$777,СВЦЭМ!$A$34:$A$777,$A327,СВЦЭМ!$B$34:$B$777,I$296)+'СЕТ СН'!$F$15</f>
        <v>0</v>
      </c>
      <c r="J327" s="36">
        <f>SUMIFS(СВЦЭМ!$H$34:$H$777,СВЦЭМ!$A$34:$A$777,$A327,СВЦЭМ!$B$34:$B$777,J$296)+'СЕТ СН'!$F$15</f>
        <v>0</v>
      </c>
      <c r="K327" s="36">
        <f>SUMIFS(СВЦЭМ!$H$34:$H$777,СВЦЭМ!$A$34:$A$777,$A327,СВЦЭМ!$B$34:$B$777,K$296)+'СЕТ СН'!$F$15</f>
        <v>0</v>
      </c>
      <c r="L327" s="36">
        <f>SUMIFS(СВЦЭМ!$H$34:$H$777,СВЦЭМ!$A$34:$A$777,$A327,СВЦЭМ!$B$34:$B$777,L$296)+'СЕТ СН'!$F$15</f>
        <v>0</v>
      </c>
      <c r="M327" s="36">
        <f>SUMIFS(СВЦЭМ!$H$34:$H$777,СВЦЭМ!$A$34:$A$777,$A327,СВЦЭМ!$B$34:$B$777,M$296)+'СЕТ СН'!$F$15</f>
        <v>0</v>
      </c>
      <c r="N327" s="36">
        <f>SUMIFS(СВЦЭМ!$H$34:$H$777,СВЦЭМ!$A$34:$A$777,$A327,СВЦЭМ!$B$34:$B$777,N$296)+'СЕТ СН'!$F$15</f>
        <v>0</v>
      </c>
      <c r="O327" s="36">
        <f>SUMIFS(СВЦЭМ!$H$34:$H$777,СВЦЭМ!$A$34:$A$777,$A327,СВЦЭМ!$B$34:$B$777,O$296)+'СЕТ СН'!$F$15</f>
        <v>0</v>
      </c>
      <c r="P327" s="36">
        <f>SUMIFS(СВЦЭМ!$H$34:$H$777,СВЦЭМ!$A$34:$A$777,$A327,СВЦЭМ!$B$34:$B$777,P$296)+'СЕТ СН'!$F$15</f>
        <v>0</v>
      </c>
      <c r="Q327" s="36">
        <f>SUMIFS(СВЦЭМ!$H$34:$H$777,СВЦЭМ!$A$34:$A$777,$A327,СВЦЭМ!$B$34:$B$777,Q$296)+'СЕТ СН'!$F$15</f>
        <v>0</v>
      </c>
      <c r="R327" s="36">
        <f>SUMIFS(СВЦЭМ!$H$34:$H$777,СВЦЭМ!$A$34:$A$777,$A327,СВЦЭМ!$B$34:$B$777,R$296)+'СЕТ СН'!$F$15</f>
        <v>0</v>
      </c>
      <c r="S327" s="36">
        <f>SUMIFS(СВЦЭМ!$H$34:$H$777,СВЦЭМ!$A$34:$A$777,$A327,СВЦЭМ!$B$34:$B$777,S$296)+'СЕТ СН'!$F$15</f>
        <v>0</v>
      </c>
      <c r="T327" s="36">
        <f>SUMIFS(СВЦЭМ!$H$34:$H$777,СВЦЭМ!$A$34:$A$777,$A327,СВЦЭМ!$B$34:$B$777,T$296)+'СЕТ СН'!$F$15</f>
        <v>0</v>
      </c>
      <c r="U327" s="36">
        <f>SUMIFS(СВЦЭМ!$H$34:$H$777,СВЦЭМ!$A$34:$A$777,$A327,СВЦЭМ!$B$34:$B$777,U$296)+'СЕТ СН'!$F$15</f>
        <v>0</v>
      </c>
      <c r="V327" s="36">
        <f>SUMIFS(СВЦЭМ!$H$34:$H$777,СВЦЭМ!$A$34:$A$777,$A327,СВЦЭМ!$B$34:$B$777,V$296)+'СЕТ СН'!$F$15</f>
        <v>0</v>
      </c>
      <c r="W327" s="36">
        <f>SUMIFS(СВЦЭМ!$H$34:$H$777,СВЦЭМ!$A$34:$A$777,$A327,СВЦЭМ!$B$34:$B$777,W$296)+'СЕТ СН'!$F$15</f>
        <v>0</v>
      </c>
      <c r="X327" s="36">
        <f>SUMIFS(СВЦЭМ!$H$34:$H$777,СВЦЭМ!$A$34:$A$777,$A327,СВЦЭМ!$B$34:$B$777,X$296)+'СЕТ СН'!$F$15</f>
        <v>0</v>
      </c>
      <c r="Y327" s="36">
        <f>SUMIFS(СВЦЭМ!$H$34:$H$777,СВЦЭМ!$A$34:$A$777,$A327,СВЦЭМ!$B$34:$B$777,Y$296)+'СЕТ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7" t="s">
        <v>7</v>
      </c>
      <c r="B330" s="130" t="s">
        <v>118</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ht="12.75" hidden="1" customHeight="1" x14ac:dyDescent="0.2">
      <c r="A331" s="128"/>
      <c r="B331" s="133"/>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5"/>
    </row>
    <row r="332" spans="1:27" s="46" customFormat="1" ht="12.75" hidden="1" customHeight="1" x14ac:dyDescent="0.2">
      <c r="A332" s="12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01.08.2020</v>
      </c>
      <c r="B333" s="36">
        <f>SUMIFS(СВЦЭМ!$I$34:$I$777,СВЦЭМ!$A$34:$A$777,$A333,СВЦЭМ!$B$34:$B$777,B$332)+'СЕТ СН'!$F$16</f>
        <v>0</v>
      </c>
      <c r="C333" s="36">
        <f>SUMIFS(СВЦЭМ!$I$34:$I$777,СВЦЭМ!$A$34:$A$777,$A333,СВЦЭМ!$B$34:$B$777,C$332)+'СЕТ СН'!$F$16</f>
        <v>0</v>
      </c>
      <c r="D333" s="36">
        <f>SUMIFS(СВЦЭМ!$I$34:$I$777,СВЦЭМ!$A$34:$A$777,$A333,СВЦЭМ!$B$34:$B$777,D$332)+'СЕТ СН'!$F$16</f>
        <v>0</v>
      </c>
      <c r="E333" s="36">
        <f>SUMIFS(СВЦЭМ!$I$34:$I$777,СВЦЭМ!$A$34:$A$777,$A333,СВЦЭМ!$B$34:$B$777,E$332)+'СЕТ СН'!$F$16</f>
        <v>0</v>
      </c>
      <c r="F333" s="36">
        <f>SUMIFS(СВЦЭМ!$I$34:$I$777,СВЦЭМ!$A$34:$A$777,$A333,СВЦЭМ!$B$34:$B$777,F$332)+'СЕТ СН'!$F$16</f>
        <v>0</v>
      </c>
      <c r="G333" s="36">
        <f>SUMIFS(СВЦЭМ!$I$34:$I$777,СВЦЭМ!$A$34:$A$777,$A333,СВЦЭМ!$B$34:$B$777,G$332)+'СЕТ СН'!$F$16</f>
        <v>0</v>
      </c>
      <c r="H333" s="36">
        <f>SUMIFS(СВЦЭМ!$I$34:$I$777,СВЦЭМ!$A$34:$A$777,$A333,СВЦЭМ!$B$34:$B$777,H$332)+'СЕТ СН'!$F$16</f>
        <v>0</v>
      </c>
      <c r="I333" s="36">
        <f>SUMIFS(СВЦЭМ!$I$34:$I$777,СВЦЭМ!$A$34:$A$777,$A333,СВЦЭМ!$B$34:$B$777,I$332)+'СЕТ СН'!$F$16</f>
        <v>0</v>
      </c>
      <c r="J333" s="36">
        <f>SUMIFS(СВЦЭМ!$I$34:$I$777,СВЦЭМ!$A$34:$A$777,$A333,СВЦЭМ!$B$34:$B$777,J$332)+'СЕТ СН'!$F$16</f>
        <v>0</v>
      </c>
      <c r="K333" s="36">
        <f>SUMIFS(СВЦЭМ!$I$34:$I$777,СВЦЭМ!$A$34:$A$777,$A333,СВЦЭМ!$B$34:$B$777,K$332)+'СЕТ СН'!$F$16</f>
        <v>0</v>
      </c>
      <c r="L333" s="36">
        <f>SUMIFS(СВЦЭМ!$I$34:$I$777,СВЦЭМ!$A$34:$A$777,$A333,СВЦЭМ!$B$34:$B$777,L$332)+'СЕТ СН'!$F$16</f>
        <v>0</v>
      </c>
      <c r="M333" s="36">
        <f>SUMIFS(СВЦЭМ!$I$34:$I$777,СВЦЭМ!$A$34:$A$777,$A333,СВЦЭМ!$B$34:$B$777,M$332)+'СЕТ СН'!$F$16</f>
        <v>0</v>
      </c>
      <c r="N333" s="36">
        <f>SUMIFS(СВЦЭМ!$I$34:$I$777,СВЦЭМ!$A$34:$A$777,$A333,СВЦЭМ!$B$34:$B$777,N$332)+'СЕТ СН'!$F$16</f>
        <v>0</v>
      </c>
      <c r="O333" s="36">
        <f>SUMIFS(СВЦЭМ!$I$34:$I$777,СВЦЭМ!$A$34:$A$777,$A333,СВЦЭМ!$B$34:$B$777,O$332)+'СЕТ СН'!$F$16</f>
        <v>0</v>
      </c>
      <c r="P333" s="36">
        <f>SUMIFS(СВЦЭМ!$I$34:$I$777,СВЦЭМ!$A$34:$A$777,$A333,СВЦЭМ!$B$34:$B$777,P$332)+'СЕТ СН'!$F$16</f>
        <v>0</v>
      </c>
      <c r="Q333" s="36">
        <f>SUMIFS(СВЦЭМ!$I$34:$I$777,СВЦЭМ!$A$34:$A$777,$A333,СВЦЭМ!$B$34:$B$777,Q$332)+'СЕТ СН'!$F$16</f>
        <v>0</v>
      </c>
      <c r="R333" s="36">
        <f>SUMIFS(СВЦЭМ!$I$34:$I$777,СВЦЭМ!$A$34:$A$777,$A333,СВЦЭМ!$B$34:$B$777,R$332)+'СЕТ СН'!$F$16</f>
        <v>0</v>
      </c>
      <c r="S333" s="36">
        <f>SUMIFS(СВЦЭМ!$I$34:$I$777,СВЦЭМ!$A$34:$A$777,$A333,СВЦЭМ!$B$34:$B$777,S$332)+'СЕТ СН'!$F$16</f>
        <v>0</v>
      </c>
      <c r="T333" s="36">
        <f>SUMIFS(СВЦЭМ!$I$34:$I$777,СВЦЭМ!$A$34:$A$777,$A333,СВЦЭМ!$B$34:$B$777,T$332)+'СЕТ СН'!$F$16</f>
        <v>0</v>
      </c>
      <c r="U333" s="36">
        <f>SUMIFS(СВЦЭМ!$I$34:$I$777,СВЦЭМ!$A$34:$A$777,$A333,СВЦЭМ!$B$34:$B$777,U$332)+'СЕТ СН'!$F$16</f>
        <v>0</v>
      </c>
      <c r="V333" s="36">
        <f>SUMIFS(СВЦЭМ!$I$34:$I$777,СВЦЭМ!$A$34:$A$777,$A333,СВЦЭМ!$B$34:$B$777,V$332)+'СЕТ СН'!$F$16</f>
        <v>0</v>
      </c>
      <c r="W333" s="36">
        <f>SUMIFS(СВЦЭМ!$I$34:$I$777,СВЦЭМ!$A$34:$A$777,$A333,СВЦЭМ!$B$34:$B$777,W$332)+'СЕТ СН'!$F$16</f>
        <v>0</v>
      </c>
      <c r="X333" s="36">
        <f>SUMIFS(СВЦЭМ!$I$34:$I$777,СВЦЭМ!$A$34:$A$777,$A333,СВЦЭМ!$B$34:$B$777,X$332)+'СЕТ СН'!$F$16</f>
        <v>0</v>
      </c>
      <c r="Y333" s="36">
        <f>SUMIFS(СВЦЭМ!$I$34:$I$777,СВЦЭМ!$A$34:$A$777,$A333,СВЦЭМ!$B$34:$B$777,Y$332)+'СЕТ СН'!$F$16</f>
        <v>0</v>
      </c>
      <c r="AA333" s="45"/>
    </row>
    <row r="334" spans="1:27" ht="15.75" hidden="1" x14ac:dyDescent="0.2">
      <c r="A334" s="35">
        <f>A333+1</f>
        <v>44045</v>
      </c>
      <c r="B334" s="36">
        <f>SUMIFS(СВЦЭМ!$I$34:$I$777,СВЦЭМ!$A$34:$A$777,$A334,СВЦЭМ!$B$34:$B$777,B$332)+'СЕТ СН'!$F$16</f>
        <v>0</v>
      </c>
      <c r="C334" s="36">
        <f>SUMIFS(СВЦЭМ!$I$34:$I$777,СВЦЭМ!$A$34:$A$777,$A334,СВЦЭМ!$B$34:$B$777,C$332)+'СЕТ СН'!$F$16</f>
        <v>0</v>
      </c>
      <c r="D334" s="36">
        <f>SUMIFS(СВЦЭМ!$I$34:$I$777,СВЦЭМ!$A$34:$A$777,$A334,СВЦЭМ!$B$34:$B$777,D$332)+'СЕТ СН'!$F$16</f>
        <v>0</v>
      </c>
      <c r="E334" s="36">
        <f>SUMIFS(СВЦЭМ!$I$34:$I$777,СВЦЭМ!$A$34:$A$777,$A334,СВЦЭМ!$B$34:$B$777,E$332)+'СЕТ СН'!$F$16</f>
        <v>0</v>
      </c>
      <c r="F334" s="36">
        <f>SUMIFS(СВЦЭМ!$I$34:$I$777,СВЦЭМ!$A$34:$A$777,$A334,СВЦЭМ!$B$34:$B$777,F$332)+'СЕТ СН'!$F$16</f>
        <v>0</v>
      </c>
      <c r="G334" s="36">
        <f>SUMIFS(СВЦЭМ!$I$34:$I$777,СВЦЭМ!$A$34:$A$777,$A334,СВЦЭМ!$B$34:$B$777,G$332)+'СЕТ СН'!$F$16</f>
        <v>0</v>
      </c>
      <c r="H334" s="36">
        <f>SUMIFS(СВЦЭМ!$I$34:$I$777,СВЦЭМ!$A$34:$A$777,$A334,СВЦЭМ!$B$34:$B$777,H$332)+'СЕТ СН'!$F$16</f>
        <v>0</v>
      </c>
      <c r="I334" s="36">
        <f>SUMIFS(СВЦЭМ!$I$34:$I$777,СВЦЭМ!$A$34:$A$777,$A334,СВЦЭМ!$B$34:$B$777,I$332)+'СЕТ СН'!$F$16</f>
        <v>0</v>
      </c>
      <c r="J334" s="36">
        <f>SUMIFS(СВЦЭМ!$I$34:$I$777,СВЦЭМ!$A$34:$A$777,$A334,СВЦЭМ!$B$34:$B$777,J$332)+'СЕТ СН'!$F$16</f>
        <v>0</v>
      </c>
      <c r="K334" s="36">
        <f>SUMIFS(СВЦЭМ!$I$34:$I$777,СВЦЭМ!$A$34:$A$777,$A334,СВЦЭМ!$B$34:$B$777,K$332)+'СЕТ СН'!$F$16</f>
        <v>0</v>
      </c>
      <c r="L334" s="36">
        <f>SUMIFS(СВЦЭМ!$I$34:$I$777,СВЦЭМ!$A$34:$A$777,$A334,СВЦЭМ!$B$34:$B$777,L$332)+'СЕТ СН'!$F$16</f>
        <v>0</v>
      </c>
      <c r="M334" s="36">
        <f>SUMIFS(СВЦЭМ!$I$34:$I$777,СВЦЭМ!$A$34:$A$777,$A334,СВЦЭМ!$B$34:$B$777,M$332)+'СЕТ СН'!$F$16</f>
        <v>0</v>
      </c>
      <c r="N334" s="36">
        <f>SUMIFS(СВЦЭМ!$I$34:$I$777,СВЦЭМ!$A$34:$A$777,$A334,СВЦЭМ!$B$34:$B$777,N$332)+'СЕТ СН'!$F$16</f>
        <v>0</v>
      </c>
      <c r="O334" s="36">
        <f>SUMIFS(СВЦЭМ!$I$34:$I$777,СВЦЭМ!$A$34:$A$777,$A334,СВЦЭМ!$B$34:$B$777,O$332)+'СЕТ СН'!$F$16</f>
        <v>0</v>
      </c>
      <c r="P334" s="36">
        <f>SUMIFS(СВЦЭМ!$I$34:$I$777,СВЦЭМ!$A$34:$A$777,$A334,СВЦЭМ!$B$34:$B$777,P$332)+'СЕТ СН'!$F$16</f>
        <v>0</v>
      </c>
      <c r="Q334" s="36">
        <f>SUMIFS(СВЦЭМ!$I$34:$I$777,СВЦЭМ!$A$34:$A$777,$A334,СВЦЭМ!$B$34:$B$777,Q$332)+'СЕТ СН'!$F$16</f>
        <v>0</v>
      </c>
      <c r="R334" s="36">
        <f>SUMIFS(СВЦЭМ!$I$34:$I$777,СВЦЭМ!$A$34:$A$777,$A334,СВЦЭМ!$B$34:$B$777,R$332)+'СЕТ СН'!$F$16</f>
        <v>0</v>
      </c>
      <c r="S334" s="36">
        <f>SUMIFS(СВЦЭМ!$I$34:$I$777,СВЦЭМ!$A$34:$A$777,$A334,СВЦЭМ!$B$34:$B$777,S$332)+'СЕТ СН'!$F$16</f>
        <v>0</v>
      </c>
      <c r="T334" s="36">
        <f>SUMIFS(СВЦЭМ!$I$34:$I$777,СВЦЭМ!$A$34:$A$777,$A334,СВЦЭМ!$B$34:$B$777,T$332)+'СЕТ СН'!$F$16</f>
        <v>0</v>
      </c>
      <c r="U334" s="36">
        <f>SUMIFS(СВЦЭМ!$I$34:$I$777,СВЦЭМ!$A$34:$A$777,$A334,СВЦЭМ!$B$34:$B$777,U$332)+'СЕТ СН'!$F$16</f>
        <v>0</v>
      </c>
      <c r="V334" s="36">
        <f>SUMIFS(СВЦЭМ!$I$34:$I$777,СВЦЭМ!$A$34:$A$777,$A334,СВЦЭМ!$B$34:$B$777,V$332)+'СЕТ СН'!$F$16</f>
        <v>0</v>
      </c>
      <c r="W334" s="36">
        <f>SUMIFS(СВЦЭМ!$I$34:$I$777,СВЦЭМ!$A$34:$A$777,$A334,СВЦЭМ!$B$34:$B$777,W$332)+'СЕТ СН'!$F$16</f>
        <v>0</v>
      </c>
      <c r="X334" s="36">
        <f>SUMIFS(СВЦЭМ!$I$34:$I$777,СВЦЭМ!$A$34:$A$777,$A334,СВЦЭМ!$B$34:$B$777,X$332)+'СЕТ СН'!$F$16</f>
        <v>0</v>
      </c>
      <c r="Y334" s="36">
        <f>SUMIFS(СВЦЭМ!$I$34:$I$777,СВЦЭМ!$A$34:$A$777,$A334,СВЦЭМ!$B$34:$B$777,Y$332)+'СЕТ СН'!$F$16</f>
        <v>0</v>
      </c>
    </row>
    <row r="335" spans="1:27" ht="15.75" hidden="1" x14ac:dyDescent="0.2">
      <c r="A335" s="35">
        <f t="shared" ref="A335:A363" si="9">A334+1</f>
        <v>44046</v>
      </c>
      <c r="B335" s="36">
        <f>SUMIFS(СВЦЭМ!$I$34:$I$777,СВЦЭМ!$A$34:$A$777,$A335,СВЦЭМ!$B$34:$B$777,B$332)+'СЕТ СН'!$F$16</f>
        <v>0</v>
      </c>
      <c r="C335" s="36">
        <f>SUMIFS(СВЦЭМ!$I$34:$I$777,СВЦЭМ!$A$34:$A$777,$A335,СВЦЭМ!$B$34:$B$777,C$332)+'СЕТ СН'!$F$16</f>
        <v>0</v>
      </c>
      <c r="D335" s="36">
        <f>SUMIFS(СВЦЭМ!$I$34:$I$777,СВЦЭМ!$A$34:$A$777,$A335,СВЦЭМ!$B$34:$B$777,D$332)+'СЕТ СН'!$F$16</f>
        <v>0</v>
      </c>
      <c r="E335" s="36">
        <f>SUMIFS(СВЦЭМ!$I$34:$I$777,СВЦЭМ!$A$34:$A$777,$A335,СВЦЭМ!$B$34:$B$777,E$332)+'СЕТ СН'!$F$16</f>
        <v>0</v>
      </c>
      <c r="F335" s="36">
        <f>SUMIFS(СВЦЭМ!$I$34:$I$777,СВЦЭМ!$A$34:$A$777,$A335,СВЦЭМ!$B$34:$B$777,F$332)+'СЕТ СН'!$F$16</f>
        <v>0</v>
      </c>
      <c r="G335" s="36">
        <f>SUMIFS(СВЦЭМ!$I$34:$I$777,СВЦЭМ!$A$34:$A$777,$A335,СВЦЭМ!$B$34:$B$777,G$332)+'СЕТ СН'!$F$16</f>
        <v>0</v>
      </c>
      <c r="H335" s="36">
        <f>SUMIFS(СВЦЭМ!$I$34:$I$777,СВЦЭМ!$A$34:$A$777,$A335,СВЦЭМ!$B$34:$B$777,H$332)+'СЕТ СН'!$F$16</f>
        <v>0</v>
      </c>
      <c r="I335" s="36">
        <f>SUMIFS(СВЦЭМ!$I$34:$I$777,СВЦЭМ!$A$34:$A$777,$A335,СВЦЭМ!$B$34:$B$777,I$332)+'СЕТ СН'!$F$16</f>
        <v>0</v>
      </c>
      <c r="J335" s="36">
        <f>SUMIFS(СВЦЭМ!$I$34:$I$777,СВЦЭМ!$A$34:$A$777,$A335,СВЦЭМ!$B$34:$B$777,J$332)+'СЕТ СН'!$F$16</f>
        <v>0</v>
      </c>
      <c r="K335" s="36">
        <f>SUMIFS(СВЦЭМ!$I$34:$I$777,СВЦЭМ!$A$34:$A$777,$A335,СВЦЭМ!$B$34:$B$777,K$332)+'СЕТ СН'!$F$16</f>
        <v>0</v>
      </c>
      <c r="L335" s="36">
        <f>SUMIFS(СВЦЭМ!$I$34:$I$777,СВЦЭМ!$A$34:$A$777,$A335,СВЦЭМ!$B$34:$B$777,L$332)+'СЕТ СН'!$F$16</f>
        <v>0</v>
      </c>
      <c r="M335" s="36">
        <f>SUMIFS(СВЦЭМ!$I$34:$I$777,СВЦЭМ!$A$34:$A$777,$A335,СВЦЭМ!$B$34:$B$777,M$332)+'СЕТ СН'!$F$16</f>
        <v>0</v>
      </c>
      <c r="N335" s="36">
        <f>SUMIFS(СВЦЭМ!$I$34:$I$777,СВЦЭМ!$A$34:$A$777,$A335,СВЦЭМ!$B$34:$B$777,N$332)+'СЕТ СН'!$F$16</f>
        <v>0</v>
      </c>
      <c r="O335" s="36">
        <f>SUMIFS(СВЦЭМ!$I$34:$I$777,СВЦЭМ!$A$34:$A$777,$A335,СВЦЭМ!$B$34:$B$777,O$332)+'СЕТ СН'!$F$16</f>
        <v>0</v>
      </c>
      <c r="P335" s="36">
        <f>SUMIFS(СВЦЭМ!$I$34:$I$777,СВЦЭМ!$A$34:$A$777,$A335,СВЦЭМ!$B$34:$B$777,P$332)+'СЕТ СН'!$F$16</f>
        <v>0</v>
      </c>
      <c r="Q335" s="36">
        <f>SUMIFS(СВЦЭМ!$I$34:$I$777,СВЦЭМ!$A$34:$A$777,$A335,СВЦЭМ!$B$34:$B$777,Q$332)+'СЕТ СН'!$F$16</f>
        <v>0</v>
      </c>
      <c r="R335" s="36">
        <f>SUMIFS(СВЦЭМ!$I$34:$I$777,СВЦЭМ!$A$34:$A$777,$A335,СВЦЭМ!$B$34:$B$777,R$332)+'СЕТ СН'!$F$16</f>
        <v>0</v>
      </c>
      <c r="S335" s="36">
        <f>SUMIFS(СВЦЭМ!$I$34:$I$777,СВЦЭМ!$A$34:$A$777,$A335,СВЦЭМ!$B$34:$B$777,S$332)+'СЕТ СН'!$F$16</f>
        <v>0</v>
      </c>
      <c r="T335" s="36">
        <f>SUMIFS(СВЦЭМ!$I$34:$I$777,СВЦЭМ!$A$34:$A$777,$A335,СВЦЭМ!$B$34:$B$777,T$332)+'СЕТ СН'!$F$16</f>
        <v>0</v>
      </c>
      <c r="U335" s="36">
        <f>SUMIFS(СВЦЭМ!$I$34:$I$777,СВЦЭМ!$A$34:$A$777,$A335,СВЦЭМ!$B$34:$B$777,U$332)+'СЕТ СН'!$F$16</f>
        <v>0</v>
      </c>
      <c r="V335" s="36">
        <f>SUMIFS(СВЦЭМ!$I$34:$I$777,СВЦЭМ!$A$34:$A$777,$A335,СВЦЭМ!$B$34:$B$777,V$332)+'СЕТ СН'!$F$16</f>
        <v>0</v>
      </c>
      <c r="W335" s="36">
        <f>SUMIFS(СВЦЭМ!$I$34:$I$777,СВЦЭМ!$A$34:$A$777,$A335,СВЦЭМ!$B$34:$B$777,W$332)+'СЕТ СН'!$F$16</f>
        <v>0</v>
      </c>
      <c r="X335" s="36">
        <f>SUMIFS(СВЦЭМ!$I$34:$I$777,СВЦЭМ!$A$34:$A$777,$A335,СВЦЭМ!$B$34:$B$777,X$332)+'СЕТ СН'!$F$16</f>
        <v>0</v>
      </c>
      <c r="Y335" s="36">
        <f>SUMIFS(СВЦЭМ!$I$34:$I$777,СВЦЭМ!$A$34:$A$777,$A335,СВЦЭМ!$B$34:$B$777,Y$332)+'СЕТ СН'!$F$16</f>
        <v>0</v>
      </c>
    </row>
    <row r="336" spans="1:27" ht="15.75" hidden="1" x14ac:dyDescent="0.2">
      <c r="A336" s="35">
        <f t="shared" si="9"/>
        <v>44047</v>
      </c>
      <c r="B336" s="36">
        <f>SUMIFS(СВЦЭМ!$I$34:$I$777,СВЦЭМ!$A$34:$A$777,$A336,СВЦЭМ!$B$34:$B$777,B$332)+'СЕТ СН'!$F$16</f>
        <v>0</v>
      </c>
      <c r="C336" s="36">
        <f>SUMIFS(СВЦЭМ!$I$34:$I$777,СВЦЭМ!$A$34:$A$777,$A336,СВЦЭМ!$B$34:$B$777,C$332)+'СЕТ СН'!$F$16</f>
        <v>0</v>
      </c>
      <c r="D336" s="36">
        <f>SUMIFS(СВЦЭМ!$I$34:$I$777,СВЦЭМ!$A$34:$A$777,$A336,СВЦЭМ!$B$34:$B$777,D$332)+'СЕТ СН'!$F$16</f>
        <v>0</v>
      </c>
      <c r="E336" s="36">
        <f>SUMIFS(СВЦЭМ!$I$34:$I$777,СВЦЭМ!$A$34:$A$777,$A336,СВЦЭМ!$B$34:$B$777,E$332)+'СЕТ СН'!$F$16</f>
        <v>0</v>
      </c>
      <c r="F336" s="36">
        <f>SUMIFS(СВЦЭМ!$I$34:$I$777,СВЦЭМ!$A$34:$A$777,$A336,СВЦЭМ!$B$34:$B$777,F$332)+'СЕТ СН'!$F$16</f>
        <v>0</v>
      </c>
      <c r="G336" s="36">
        <f>SUMIFS(СВЦЭМ!$I$34:$I$777,СВЦЭМ!$A$34:$A$777,$A336,СВЦЭМ!$B$34:$B$777,G$332)+'СЕТ СН'!$F$16</f>
        <v>0</v>
      </c>
      <c r="H336" s="36">
        <f>SUMIFS(СВЦЭМ!$I$34:$I$777,СВЦЭМ!$A$34:$A$777,$A336,СВЦЭМ!$B$34:$B$777,H$332)+'СЕТ СН'!$F$16</f>
        <v>0</v>
      </c>
      <c r="I336" s="36">
        <f>SUMIFS(СВЦЭМ!$I$34:$I$777,СВЦЭМ!$A$34:$A$777,$A336,СВЦЭМ!$B$34:$B$777,I$332)+'СЕТ СН'!$F$16</f>
        <v>0</v>
      </c>
      <c r="J336" s="36">
        <f>SUMIFS(СВЦЭМ!$I$34:$I$777,СВЦЭМ!$A$34:$A$777,$A336,СВЦЭМ!$B$34:$B$777,J$332)+'СЕТ СН'!$F$16</f>
        <v>0</v>
      </c>
      <c r="K336" s="36">
        <f>SUMIFS(СВЦЭМ!$I$34:$I$777,СВЦЭМ!$A$34:$A$777,$A336,СВЦЭМ!$B$34:$B$777,K$332)+'СЕТ СН'!$F$16</f>
        <v>0</v>
      </c>
      <c r="L336" s="36">
        <f>SUMIFS(СВЦЭМ!$I$34:$I$777,СВЦЭМ!$A$34:$A$777,$A336,СВЦЭМ!$B$34:$B$777,L$332)+'СЕТ СН'!$F$16</f>
        <v>0</v>
      </c>
      <c r="M336" s="36">
        <f>SUMIFS(СВЦЭМ!$I$34:$I$777,СВЦЭМ!$A$34:$A$777,$A336,СВЦЭМ!$B$34:$B$777,M$332)+'СЕТ СН'!$F$16</f>
        <v>0</v>
      </c>
      <c r="N336" s="36">
        <f>SUMIFS(СВЦЭМ!$I$34:$I$777,СВЦЭМ!$A$34:$A$777,$A336,СВЦЭМ!$B$34:$B$777,N$332)+'СЕТ СН'!$F$16</f>
        <v>0</v>
      </c>
      <c r="O336" s="36">
        <f>SUMIFS(СВЦЭМ!$I$34:$I$777,СВЦЭМ!$A$34:$A$777,$A336,СВЦЭМ!$B$34:$B$777,O$332)+'СЕТ СН'!$F$16</f>
        <v>0</v>
      </c>
      <c r="P336" s="36">
        <f>SUMIFS(СВЦЭМ!$I$34:$I$777,СВЦЭМ!$A$34:$A$777,$A336,СВЦЭМ!$B$34:$B$777,P$332)+'СЕТ СН'!$F$16</f>
        <v>0</v>
      </c>
      <c r="Q336" s="36">
        <f>SUMIFS(СВЦЭМ!$I$34:$I$777,СВЦЭМ!$A$34:$A$777,$A336,СВЦЭМ!$B$34:$B$777,Q$332)+'СЕТ СН'!$F$16</f>
        <v>0</v>
      </c>
      <c r="R336" s="36">
        <f>SUMIFS(СВЦЭМ!$I$34:$I$777,СВЦЭМ!$A$34:$A$777,$A336,СВЦЭМ!$B$34:$B$777,R$332)+'СЕТ СН'!$F$16</f>
        <v>0</v>
      </c>
      <c r="S336" s="36">
        <f>SUMIFS(СВЦЭМ!$I$34:$I$777,СВЦЭМ!$A$34:$A$777,$A336,СВЦЭМ!$B$34:$B$777,S$332)+'СЕТ СН'!$F$16</f>
        <v>0</v>
      </c>
      <c r="T336" s="36">
        <f>SUMIFS(СВЦЭМ!$I$34:$I$777,СВЦЭМ!$A$34:$A$777,$A336,СВЦЭМ!$B$34:$B$777,T$332)+'СЕТ СН'!$F$16</f>
        <v>0</v>
      </c>
      <c r="U336" s="36">
        <f>SUMIFS(СВЦЭМ!$I$34:$I$777,СВЦЭМ!$A$34:$A$777,$A336,СВЦЭМ!$B$34:$B$777,U$332)+'СЕТ СН'!$F$16</f>
        <v>0</v>
      </c>
      <c r="V336" s="36">
        <f>SUMIFS(СВЦЭМ!$I$34:$I$777,СВЦЭМ!$A$34:$A$777,$A336,СВЦЭМ!$B$34:$B$777,V$332)+'СЕТ СН'!$F$16</f>
        <v>0</v>
      </c>
      <c r="W336" s="36">
        <f>SUMIFS(СВЦЭМ!$I$34:$I$777,СВЦЭМ!$A$34:$A$777,$A336,СВЦЭМ!$B$34:$B$777,W$332)+'СЕТ СН'!$F$16</f>
        <v>0</v>
      </c>
      <c r="X336" s="36">
        <f>SUMIFS(СВЦЭМ!$I$34:$I$777,СВЦЭМ!$A$34:$A$777,$A336,СВЦЭМ!$B$34:$B$777,X$332)+'СЕТ СН'!$F$16</f>
        <v>0</v>
      </c>
      <c r="Y336" s="36">
        <f>SUMIFS(СВЦЭМ!$I$34:$I$777,СВЦЭМ!$A$34:$A$777,$A336,СВЦЭМ!$B$34:$B$777,Y$332)+'СЕТ СН'!$F$16</f>
        <v>0</v>
      </c>
    </row>
    <row r="337" spans="1:25" ht="15.75" hidden="1" x14ac:dyDescent="0.2">
      <c r="A337" s="35">
        <f t="shared" si="9"/>
        <v>44048</v>
      </c>
      <c r="B337" s="36">
        <f>SUMIFS(СВЦЭМ!$I$34:$I$777,СВЦЭМ!$A$34:$A$777,$A337,СВЦЭМ!$B$34:$B$777,B$332)+'СЕТ СН'!$F$16</f>
        <v>0</v>
      </c>
      <c r="C337" s="36">
        <f>SUMIFS(СВЦЭМ!$I$34:$I$777,СВЦЭМ!$A$34:$A$777,$A337,СВЦЭМ!$B$34:$B$777,C$332)+'СЕТ СН'!$F$16</f>
        <v>0</v>
      </c>
      <c r="D337" s="36">
        <f>SUMIFS(СВЦЭМ!$I$34:$I$777,СВЦЭМ!$A$34:$A$777,$A337,СВЦЭМ!$B$34:$B$777,D$332)+'СЕТ СН'!$F$16</f>
        <v>0</v>
      </c>
      <c r="E337" s="36">
        <f>SUMIFS(СВЦЭМ!$I$34:$I$777,СВЦЭМ!$A$34:$A$777,$A337,СВЦЭМ!$B$34:$B$777,E$332)+'СЕТ СН'!$F$16</f>
        <v>0</v>
      </c>
      <c r="F337" s="36">
        <f>SUMIFS(СВЦЭМ!$I$34:$I$777,СВЦЭМ!$A$34:$A$777,$A337,СВЦЭМ!$B$34:$B$777,F$332)+'СЕТ СН'!$F$16</f>
        <v>0</v>
      </c>
      <c r="G337" s="36">
        <f>SUMIFS(СВЦЭМ!$I$34:$I$777,СВЦЭМ!$A$34:$A$777,$A337,СВЦЭМ!$B$34:$B$777,G$332)+'СЕТ СН'!$F$16</f>
        <v>0</v>
      </c>
      <c r="H337" s="36">
        <f>SUMIFS(СВЦЭМ!$I$34:$I$777,СВЦЭМ!$A$34:$A$777,$A337,СВЦЭМ!$B$34:$B$777,H$332)+'СЕТ СН'!$F$16</f>
        <v>0</v>
      </c>
      <c r="I337" s="36">
        <f>SUMIFS(СВЦЭМ!$I$34:$I$777,СВЦЭМ!$A$34:$A$777,$A337,СВЦЭМ!$B$34:$B$777,I$332)+'СЕТ СН'!$F$16</f>
        <v>0</v>
      </c>
      <c r="J337" s="36">
        <f>SUMIFS(СВЦЭМ!$I$34:$I$777,СВЦЭМ!$A$34:$A$777,$A337,СВЦЭМ!$B$34:$B$777,J$332)+'СЕТ СН'!$F$16</f>
        <v>0</v>
      </c>
      <c r="K337" s="36">
        <f>SUMIFS(СВЦЭМ!$I$34:$I$777,СВЦЭМ!$A$34:$A$777,$A337,СВЦЭМ!$B$34:$B$777,K$332)+'СЕТ СН'!$F$16</f>
        <v>0</v>
      </c>
      <c r="L337" s="36">
        <f>SUMIFS(СВЦЭМ!$I$34:$I$777,СВЦЭМ!$A$34:$A$777,$A337,СВЦЭМ!$B$34:$B$777,L$332)+'СЕТ СН'!$F$16</f>
        <v>0</v>
      </c>
      <c r="M337" s="36">
        <f>SUMIFS(СВЦЭМ!$I$34:$I$777,СВЦЭМ!$A$34:$A$777,$A337,СВЦЭМ!$B$34:$B$777,M$332)+'СЕТ СН'!$F$16</f>
        <v>0</v>
      </c>
      <c r="N337" s="36">
        <f>SUMIFS(СВЦЭМ!$I$34:$I$777,СВЦЭМ!$A$34:$A$777,$A337,СВЦЭМ!$B$34:$B$777,N$332)+'СЕТ СН'!$F$16</f>
        <v>0</v>
      </c>
      <c r="O337" s="36">
        <f>SUMIFS(СВЦЭМ!$I$34:$I$777,СВЦЭМ!$A$34:$A$777,$A337,СВЦЭМ!$B$34:$B$777,O$332)+'СЕТ СН'!$F$16</f>
        <v>0</v>
      </c>
      <c r="P337" s="36">
        <f>SUMIFS(СВЦЭМ!$I$34:$I$777,СВЦЭМ!$A$34:$A$777,$A337,СВЦЭМ!$B$34:$B$777,P$332)+'СЕТ СН'!$F$16</f>
        <v>0</v>
      </c>
      <c r="Q337" s="36">
        <f>SUMIFS(СВЦЭМ!$I$34:$I$777,СВЦЭМ!$A$34:$A$777,$A337,СВЦЭМ!$B$34:$B$777,Q$332)+'СЕТ СН'!$F$16</f>
        <v>0</v>
      </c>
      <c r="R337" s="36">
        <f>SUMIFS(СВЦЭМ!$I$34:$I$777,СВЦЭМ!$A$34:$A$777,$A337,СВЦЭМ!$B$34:$B$777,R$332)+'СЕТ СН'!$F$16</f>
        <v>0</v>
      </c>
      <c r="S337" s="36">
        <f>SUMIFS(СВЦЭМ!$I$34:$I$777,СВЦЭМ!$A$34:$A$777,$A337,СВЦЭМ!$B$34:$B$777,S$332)+'СЕТ СН'!$F$16</f>
        <v>0</v>
      </c>
      <c r="T337" s="36">
        <f>SUMIFS(СВЦЭМ!$I$34:$I$777,СВЦЭМ!$A$34:$A$777,$A337,СВЦЭМ!$B$34:$B$777,T$332)+'СЕТ СН'!$F$16</f>
        <v>0</v>
      </c>
      <c r="U337" s="36">
        <f>SUMIFS(СВЦЭМ!$I$34:$I$777,СВЦЭМ!$A$34:$A$777,$A337,СВЦЭМ!$B$34:$B$777,U$332)+'СЕТ СН'!$F$16</f>
        <v>0</v>
      </c>
      <c r="V337" s="36">
        <f>SUMIFS(СВЦЭМ!$I$34:$I$777,СВЦЭМ!$A$34:$A$777,$A337,СВЦЭМ!$B$34:$B$777,V$332)+'СЕТ СН'!$F$16</f>
        <v>0</v>
      </c>
      <c r="W337" s="36">
        <f>SUMIFS(СВЦЭМ!$I$34:$I$777,СВЦЭМ!$A$34:$A$777,$A337,СВЦЭМ!$B$34:$B$777,W$332)+'СЕТ СН'!$F$16</f>
        <v>0</v>
      </c>
      <c r="X337" s="36">
        <f>SUMIFS(СВЦЭМ!$I$34:$I$777,СВЦЭМ!$A$34:$A$777,$A337,СВЦЭМ!$B$34:$B$777,X$332)+'СЕТ СН'!$F$16</f>
        <v>0</v>
      </c>
      <c r="Y337" s="36">
        <f>SUMIFS(СВЦЭМ!$I$34:$I$777,СВЦЭМ!$A$34:$A$777,$A337,СВЦЭМ!$B$34:$B$777,Y$332)+'СЕТ СН'!$F$16</f>
        <v>0</v>
      </c>
    </row>
    <row r="338" spans="1:25" ht="15.75" hidden="1" x14ac:dyDescent="0.2">
      <c r="A338" s="35">
        <f t="shared" si="9"/>
        <v>44049</v>
      </c>
      <c r="B338" s="36">
        <f>SUMIFS(СВЦЭМ!$I$34:$I$777,СВЦЭМ!$A$34:$A$777,$A338,СВЦЭМ!$B$34:$B$777,B$332)+'СЕТ СН'!$F$16</f>
        <v>0</v>
      </c>
      <c r="C338" s="36">
        <f>SUMIFS(СВЦЭМ!$I$34:$I$777,СВЦЭМ!$A$34:$A$777,$A338,СВЦЭМ!$B$34:$B$777,C$332)+'СЕТ СН'!$F$16</f>
        <v>0</v>
      </c>
      <c r="D338" s="36">
        <f>SUMIFS(СВЦЭМ!$I$34:$I$777,СВЦЭМ!$A$34:$A$777,$A338,СВЦЭМ!$B$34:$B$777,D$332)+'СЕТ СН'!$F$16</f>
        <v>0</v>
      </c>
      <c r="E338" s="36">
        <f>SUMIFS(СВЦЭМ!$I$34:$I$777,СВЦЭМ!$A$34:$A$777,$A338,СВЦЭМ!$B$34:$B$777,E$332)+'СЕТ СН'!$F$16</f>
        <v>0</v>
      </c>
      <c r="F338" s="36">
        <f>SUMIFS(СВЦЭМ!$I$34:$I$777,СВЦЭМ!$A$34:$A$777,$A338,СВЦЭМ!$B$34:$B$777,F$332)+'СЕТ СН'!$F$16</f>
        <v>0</v>
      </c>
      <c r="G338" s="36">
        <f>SUMIFS(СВЦЭМ!$I$34:$I$777,СВЦЭМ!$A$34:$A$777,$A338,СВЦЭМ!$B$34:$B$777,G$332)+'СЕТ СН'!$F$16</f>
        <v>0</v>
      </c>
      <c r="H338" s="36">
        <f>SUMIFS(СВЦЭМ!$I$34:$I$777,СВЦЭМ!$A$34:$A$777,$A338,СВЦЭМ!$B$34:$B$777,H$332)+'СЕТ СН'!$F$16</f>
        <v>0</v>
      </c>
      <c r="I338" s="36">
        <f>SUMIFS(СВЦЭМ!$I$34:$I$777,СВЦЭМ!$A$34:$A$777,$A338,СВЦЭМ!$B$34:$B$777,I$332)+'СЕТ СН'!$F$16</f>
        <v>0</v>
      </c>
      <c r="J338" s="36">
        <f>SUMIFS(СВЦЭМ!$I$34:$I$777,СВЦЭМ!$A$34:$A$777,$A338,СВЦЭМ!$B$34:$B$777,J$332)+'СЕТ СН'!$F$16</f>
        <v>0</v>
      </c>
      <c r="K338" s="36">
        <f>SUMIFS(СВЦЭМ!$I$34:$I$777,СВЦЭМ!$A$34:$A$777,$A338,СВЦЭМ!$B$34:$B$777,K$332)+'СЕТ СН'!$F$16</f>
        <v>0</v>
      </c>
      <c r="L338" s="36">
        <f>SUMIFS(СВЦЭМ!$I$34:$I$777,СВЦЭМ!$A$34:$A$777,$A338,СВЦЭМ!$B$34:$B$777,L$332)+'СЕТ СН'!$F$16</f>
        <v>0</v>
      </c>
      <c r="M338" s="36">
        <f>SUMIFS(СВЦЭМ!$I$34:$I$777,СВЦЭМ!$A$34:$A$777,$A338,СВЦЭМ!$B$34:$B$777,M$332)+'СЕТ СН'!$F$16</f>
        <v>0</v>
      </c>
      <c r="N338" s="36">
        <f>SUMIFS(СВЦЭМ!$I$34:$I$777,СВЦЭМ!$A$34:$A$777,$A338,СВЦЭМ!$B$34:$B$777,N$332)+'СЕТ СН'!$F$16</f>
        <v>0</v>
      </c>
      <c r="O338" s="36">
        <f>SUMIFS(СВЦЭМ!$I$34:$I$777,СВЦЭМ!$A$34:$A$777,$A338,СВЦЭМ!$B$34:$B$777,O$332)+'СЕТ СН'!$F$16</f>
        <v>0</v>
      </c>
      <c r="P338" s="36">
        <f>SUMIFS(СВЦЭМ!$I$34:$I$777,СВЦЭМ!$A$34:$A$777,$A338,СВЦЭМ!$B$34:$B$777,P$332)+'СЕТ СН'!$F$16</f>
        <v>0</v>
      </c>
      <c r="Q338" s="36">
        <f>SUMIFS(СВЦЭМ!$I$34:$I$777,СВЦЭМ!$A$34:$A$777,$A338,СВЦЭМ!$B$34:$B$777,Q$332)+'СЕТ СН'!$F$16</f>
        <v>0</v>
      </c>
      <c r="R338" s="36">
        <f>SUMIFS(СВЦЭМ!$I$34:$I$777,СВЦЭМ!$A$34:$A$777,$A338,СВЦЭМ!$B$34:$B$777,R$332)+'СЕТ СН'!$F$16</f>
        <v>0</v>
      </c>
      <c r="S338" s="36">
        <f>SUMIFS(СВЦЭМ!$I$34:$I$777,СВЦЭМ!$A$34:$A$777,$A338,СВЦЭМ!$B$34:$B$777,S$332)+'СЕТ СН'!$F$16</f>
        <v>0</v>
      </c>
      <c r="T338" s="36">
        <f>SUMIFS(СВЦЭМ!$I$34:$I$777,СВЦЭМ!$A$34:$A$777,$A338,СВЦЭМ!$B$34:$B$777,T$332)+'СЕТ СН'!$F$16</f>
        <v>0</v>
      </c>
      <c r="U338" s="36">
        <f>SUMIFS(СВЦЭМ!$I$34:$I$777,СВЦЭМ!$A$34:$A$777,$A338,СВЦЭМ!$B$34:$B$777,U$332)+'СЕТ СН'!$F$16</f>
        <v>0</v>
      </c>
      <c r="V338" s="36">
        <f>SUMIFS(СВЦЭМ!$I$34:$I$777,СВЦЭМ!$A$34:$A$777,$A338,СВЦЭМ!$B$34:$B$777,V$332)+'СЕТ СН'!$F$16</f>
        <v>0</v>
      </c>
      <c r="W338" s="36">
        <f>SUMIFS(СВЦЭМ!$I$34:$I$777,СВЦЭМ!$A$34:$A$777,$A338,СВЦЭМ!$B$34:$B$777,W$332)+'СЕТ СН'!$F$16</f>
        <v>0</v>
      </c>
      <c r="X338" s="36">
        <f>SUMIFS(СВЦЭМ!$I$34:$I$777,СВЦЭМ!$A$34:$A$777,$A338,СВЦЭМ!$B$34:$B$777,X$332)+'СЕТ СН'!$F$16</f>
        <v>0</v>
      </c>
      <c r="Y338" s="36">
        <f>SUMIFS(СВЦЭМ!$I$34:$I$777,СВЦЭМ!$A$34:$A$777,$A338,СВЦЭМ!$B$34:$B$777,Y$332)+'СЕТ СН'!$F$16</f>
        <v>0</v>
      </c>
    </row>
    <row r="339" spans="1:25" ht="15.75" hidden="1" x14ac:dyDescent="0.2">
      <c r="A339" s="35">
        <f t="shared" si="9"/>
        <v>44050</v>
      </c>
      <c r="B339" s="36">
        <f>SUMIFS(СВЦЭМ!$I$34:$I$777,СВЦЭМ!$A$34:$A$777,$A339,СВЦЭМ!$B$34:$B$777,B$332)+'СЕТ СН'!$F$16</f>
        <v>0</v>
      </c>
      <c r="C339" s="36">
        <f>SUMIFS(СВЦЭМ!$I$34:$I$777,СВЦЭМ!$A$34:$A$777,$A339,СВЦЭМ!$B$34:$B$777,C$332)+'СЕТ СН'!$F$16</f>
        <v>0</v>
      </c>
      <c r="D339" s="36">
        <f>SUMIFS(СВЦЭМ!$I$34:$I$777,СВЦЭМ!$A$34:$A$777,$A339,СВЦЭМ!$B$34:$B$777,D$332)+'СЕТ СН'!$F$16</f>
        <v>0</v>
      </c>
      <c r="E339" s="36">
        <f>SUMIFS(СВЦЭМ!$I$34:$I$777,СВЦЭМ!$A$34:$A$777,$A339,СВЦЭМ!$B$34:$B$777,E$332)+'СЕТ СН'!$F$16</f>
        <v>0</v>
      </c>
      <c r="F339" s="36">
        <f>SUMIFS(СВЦЭМ!$I$34:$I$777,СВЦЭМ!$A$34:$A$777,$A339,СВЦЭМ!$B$34:$B$777,F$332)+'СЕТ СН'!$F$16</f>
        <v>0</v>
      </c>
      <c r="G339" s="36">
        <f>SUMIFS(СВЦЭМ!$I$34:$I$777,СВЦЭМ!$A$34:$A$777,$A339,СВЦЭМ!$B$34:$B$777,G$332)+'СЕТ СН'!$F$16</f>
        <v>0</v>
      </c>
      <c r="H339" s="36">
        <f>SUMIFS(СВЦЭМ!$I$34:$I$777,СВЦЭМ!$A$34:$A$777,$A339,СВЦЭМ!$B$34:$B$777,H$332)+'СЕТ СН'!$F$16</f>
        <v>0</v>
      </c>
      <c r="I339" s="36">
        <f>SUMIFS(СВЦЭМ!$I$34:$I$777,СВЦЭМ!$A$34:$A$777,$A339,СВЦЭМ!$B$34:$B$777,I$332)+'СЕТ СН'!$F$16</f>
        <v>0</v>
      </c>
      <c r="J339" s="36">
        <f>SUMIFS(СВЦЭМ!$I$34:$I$777,СВЦЭМ!$A$34:$A$777,$A339,СВЦЭМ!$B$34:$B$777,J$332)+'СЕТ СН'!$F$16</f>
        <v>0</v>
      </c>
      <c r="K339" s="36">
        <f>SUMIFS(СВЦЭМ!$I$34:$I$777,СВЦЭМ!$A$34:$A$777,$A339,СВЦЭМ!$B$34:$B$777,K$332)+'СЕТ СН'!$F$16</f>
        <v>0</v>
      </c>
      <c r="L339" s="36">
        <f>SUMIFS(СВЦЭМ!$I$34:$I$777,СВЦЭМ!$A$34:$A$777,$A339,СВЦЭМ!$B$34:$B$777,L$332)+'СЕТ СН'!$F$16</f>
        <v>0</v>
      </c>
      <c r="M339" s="36">
        <f>SUMIFS(СВЦЭМ!$I$34:$I$777,СВЦЭМ!$A$34:$A$777,$A339,СВЦЭМ!$B$34:$B$777,M$332)+'СЕТ СН'!$F$16</f>
        <v>0</v>
      </c>
      <c r="N339" s="36">
        <f>SUMIFS(СВЦЭМ!$I$34:$I$777,СВЦЭМ!$A$34:$A$777,$A339,СВЦЭМ!$B$34:$B$777,N$332)+'СЕТ СН'!$F$16</f>
        <v>0</v>
      </c>
      <c r="O339" s="36">
        <f>SUMIFS(СВЦЭМ!$I$34:$I$777,СВЦЭМ!$A$34:$A$777,$A339,СВЦЭМ!$B$34:$B$777,O$332)+'СЕТ СН'!$F$16</f>
        <v>0</v>
      </c>
      <c r="P339" s="36">
        <f>SUMIFS(СВЦЭМ!$I$34:$I$777,СВЦЭМ!$A$34:$A$777,$A339,СВЦЭМ!$B$34:$B$777,P$332)+'СЕТ СН'!$F$16</f>
        <v>0</v>
      </c>
      <c r="Q339" s="36">
        <f>SUMIFS(СВЦЭМ!$I$34:$I$777,СВЦЭМ!$A$34:$A$777,$A339,СВЦЭМ!$B$34:$B$777,Q$332)+'СЕТ СН'!$F$16</f>
        <v>0</v>
      </c>
      <c r="R339" s="36">
        <f>SUMIFS(СВЦЭМ!$I$34:$I$777,СВЦЭМ!$A$34:$A$777,$A339,СВЦЭМ!$B$34:$B$777,R$332)+'СЕТ СН'!$F$16</f>
        <v>0</v>
      </c>
      <c r="S339" s="36">
        <f>SUMIFS(СВЦЭМ!$I$34:$I$777,СВЦЭМ!$A$34:$A$777,$A339,СВЦЭМ!$B$34:$B$777,S$332)+'СЕТ СН'!$F$16</f>
        <v>0</v>
      </c>
      <c r="T339" s="36">
        <f>SUMIFS(СВЦЭМ!$I$34:$I$777,СВЦЭМ!$A$34:$A$777,$A339,СВЦЭМ!$B$34:$B$777,T$332)+'СЕТ СН'!$F$16</f>
        <v>0</v>
      </c>
      <c r="U339" s="36">
        <f>SUMIFS(СВЦЭМ!$I$34:$I$777,СВЦЭМ!$A$34:$A$777,$A339,СВЦЭМ!$B$34:$B$777,U$332)+'СЕТ СН'!$F$16</f>
        <v>0</v>
      </c>
      <c r="V339" s="36">
        <f>SUMIFS(СВЦЭМ!$I$34:$I$777,СВЦЭМ!$A$34:$A$777,$A339,СВЦЭМ!$B$34:$B$777,V$332)+'СЕТ СН'!$F$16</f>
        <v>0</v>
      </c>
      <c r="W339" s="36">
        <f>SUMIFS(СВЦЭМ!$I$34:$I$777,СВЦЭМ!$A$34:$A$777,$A339,СВЦЭМ!$B$34:$B$777,W$332)+'СЕТ СН'!$F$16</f>
        <v>0</v>
      </c>
      <c r="X339" s="36">
        <f>SUMIFS(СВЦЭМ!$I$34:$I$777,СВЦЭМ!$A$34:$A$777,$A339,СВЦЭМ!$B$34:$B$777,X$332)+'СЕТ СН'!$F$16</f>
        <v>0</v>
      </c>
      <c r="Y339" s="36">
        <f>SUMIFS(СВЦЭМ!$I$34:$I$777,СВЦЭМ!$A$34:$A$777,$A339,СВЦЭМ!$B$34:$B$777,Y$332)+'СЕТ СН'!$F$16</f>
        <v>0</v>
      </c>
    </row>
    <row r="340" spans="1:25" ht="15.75" hidden="1" x14ac:dyDescent="0.2">
      <c r="A340" s="35">
        <f t="shared" si="9"/>
        <v>44051</v>
      </c>
      <c r="B340" s="36">
        <f>SUMIFS(СВЦЭМ!$I$34:$I$777,СВЦЭМ!$A$34:$A$777,$A340,СВЦЭМ!$B$34:$B$777,B$332)+'СЕТ СН'!$F$16</f>
        <v>0</v>
      </c>
      <c r="C340" s="36">
        <f>SUMIFS(СВЦЭМ!$I$34:$I$777,СВЦЭМ!$A$34:$A$777,$A340,СВЦЭМ!$B$34:$B$777,C$332)+'СЕТ СН'!$F$16</f>
        <v>0</v>
      </c>
      <c r="D340" s="36">
        <f>SUMIFS(СВЦЭМ!$I$34:$I$777,СВЦЭМ!$A$34:$A$777,$A340,СВЦЭМ!$B$34:$B$777,D$332)+'СЕТ СН'!$F$16</f>
        <v>0</v>
      </c>
      <c r="E340" s="36">
        <f>SUMIFS(СВЦЭМ!$I$34:$I$777,СВЦЭМ!$A$34:$A$777,$A340,СВЦЭМ!$B$34:$B$777,E$332)+'СЕТ СН'!$F$16</f>
        <v>0</v>
      </c>
      <c r="F340" s="36">
        <f>SUMIFS(СВЦЭМ!$I$34:$I$777,СВЦЭМ!$A$34:$A$777,$A340,СВЦЭМ!$B$34:$B$777,F$332)+'СЕТ СН'!$F$16</f>
        <v>0</v>
      </c>
      <c r="G340" s="36">
        <f>SUMIFS(СВЦЭМ!$I$34:$I$777,СВЦЭМ!$A$34:$A$777,$A340,СВЦЭМ!$B$34:$B$777,G$332)+'СЕТ СН'!$F$16</f>
        <v>0</v>
      </c>
      <c r="H340" s="36">
        <f>SUMIFS(СВЦЭМ!$I$34:$I$777,СВЦЭМ!$A$34:$A$777,$A340,СВЦЭМ!$B$34:$B$777,H$332)+'СЕТ СН'!$F$16</f>
        <v>0</v>
      </c>
      <c r="I340" s="36">
        <f>SUMIFS(СВЦЭМ!$I$34:$I$777,СВЦЭМ!$A$34:$A$777,$A340,СВЦЭМ!$B$34:$B$777,I$332)+'СЕТ СН'!$F$16</f>
        <v>0</v>
      </c>
      <c r="J340" s="36">
        <f>SUMIFS(СВЦЭМ!$I$34:$I$777,СВЦЭМ!$A$34:$A$777,$A340,СВЦЭМ!$B$34:$B$777,J$332)+'СЕТ СН'!$F$16</f>
        <v>0</v>
      </c>
      <c r="K340" s="36">
        <f>SUMIFS(СВЦЭМ!$I$34:$I$777,СВЦЭМ!$A$34:$A$777,$A340,СВЦЭМ!$B$34:$B$777,K$332)+'СЕТ СН'!$F$16</f>
        <v>0</v>
      </c>
      <c r="L340" s="36">
        <f>SUMIFS(СВЦЭМ!$I$34:$I$777,СВЦЭМ!$A$34:$A$777,$A340,СВЦЭМ!$B$34:$B$777,L$332)+'СЕТ СН'!$F$16</f>
        <v>0</v>
      </c>
      <c r="M340" s="36">
        <f>SUMIFS(СВЦЭМ!$I$34:$I$777,СВЦЭМ!$A$34:$A$777,$A340,СВЦЭМ!$B$34:$B$777,M$332)+'СЕТ СН'!$F$16</f>
        <v>0</v>
      </c>
      <c r="N340" s="36">
        <f>SUMIFS(СВЦЭМ!$I$34:$I$777,СВЦЭМ!$A$34:$A$777,$A340,СВЦЭМ!$B$34:$B$777,N$332)+'СЕТ СН'!$F$16</f>
        <v>0</v>
      </c>
      <c r="O340" s="36">
        <f>SUMIFS(СВЦЭМ!$I$34:$I$777,СВЦЭМ!$A$34:$A$777,$A340,СВЦЭМ!$B$34:$B$777,O$332)+'СЕТ СН'!$F$16</f>
        <v>0</v>
      </c>
      <c r="P340" s="36">
        <f>SUMIFS(СВЦЭМ!$I$34:$I$777,СВЦЭМ!$A$34:$A$777,$A340,СВЦЭМ!$B$34:$B$777,P$332)+'СЕТ СН'!$F$16</f>
        <v>0</v>
      </c>
      <c r="Q340" s="36">
        <f>SUMIFS(СВЦЭМ!$I$34:$I$777,СВЦЭМ!$A$34:$A$777,$A340,СВЦЭМ!$B$34:$B$777,Q$332)+'СЕТ СН'!$F$16</f>
        <v>0</v>
      </c>
      <c r="R340" s="36">
        <f>SUMIFS(СВЦЭМ!$I$34:$I$777,СВЦЭМ!$A$34:$A$777,$A340,СВЦЭМ!$B$34:$B$777,R$332)+'СЕТ СН'!$F$16</f>
        <v>0</v>
      </c>
      <c r="S340" s="36">
        <f>SUMIFS(СВЦЭМ!$I$34:$I$777,СВЦЭМ!$A$34:$A$777,$A340,СВЦЭМ!$B$34:$B$777,S$332)+'СЕТ СН'!$F$16</f>
        <v>0</v>
      </c>
      <c r="T340" s="36">
        <f>SUMIFS(СВЦЭМ!$I$34:$I$777,СВЦЭМ!$A$34:$A$777,$A340,СВЦЭМ!$B$34:$B$777,T$332)+'СЕТ СН'!$F$16</f>
        <v>0</v>
      </c>
      <c r="U340" s="36">
        <f>SUMIFS(СВЦЭМ!$I$34:$I$777,СВЦЭМ!$A$34:$A$777,$A340,СВЦЭМ!$B$34:$B$777,U$332)+'СЕТ СН'!$F$16</f>
        <v>0</v>
      </c>
      <c r="V340" s="36">
        <f>SUMIFS(СВЦЭМ!$I$34:$I$777,СВЦЭМ!$A$34:$A$777,$A340,СВЦЭМ!$B$34:$B$777,V$332)+'СЕТ СН'!$F$16</f>
        <v>0</v>
      </c>
      <c r="W340" s="36">
        <f>SUMIFS(СВЦЭМ!$I$34:$I$777,СВЦЭМ!$A$34:$A$777,$A340,СВЦЭМ!$B$34:$B$777,W$332)+'СЕТ СН'!$F$16</f>
        <v>0</v>
      </c>
      <c r="X340" s="36">
        <f>SUMIFS(СВЦЭМ!$I$34:$I$777,СВЦЭМ!$A$34:$A$777,$A340,СВЦЭМ!$B$34:$B$777,X$332)+'СЕТ СН'!$F$16</f>
        <v>0</v>
      </c>
      <c r="Y340" s="36">
        <f>SUMIFS(СВЦЭМ!$I$34:$I$777,СВЦЭМ!$A$34:$A$777,$A340,СВЦЭМ!$B$34:$B$777,Y$332)+'СЕТ СН'!$F$16</f>
        <v>0</v>
      </c>
    </row>
    <row r="341" spans="1:25" ht="15.75" hidden="1" x14ac:dyDescent="0.2">
      <c r="A341" s="35">
        <f t="shared" si="9"/>
        <v>44052</v>
      </c>
      <c r="B341" s="36">
        <f>SUMIFS(СВЦЭМ!$I$34:$I$777,СВЦЭМ!$A$34:$A$777,$A341,СВЦЭМ!$B$34:$B$777,B$332)+'СЕТ СН'!$F$16</f>
        <v>0</v>
      </c>
      <c r="C341" s="36">
        <f>SUMIFS(СВЦЭМ!$I$34:$I$777,СВЦЭМ!$A$34:$A$777,$A341,СВЦЭМ!$B$34:$B$777,C$332)+'СЕТ СН'!$F$16</f>
        <v>0</v>
      </c>
      <c r="D341" s="36">
        <f>SUMIFS(СВЦЭМ!$I$34:$I$777,СВЦЭМ!$A$34:$A$777,$A341,СВЦЭМ!$B$34:$B$777,D$332)+'СЕТ СН'!$F$16</f>
        <v>0</v>
      </c>
      <c r="E341" s="36">
        <f>SUMIFS(СВЦЭМ!$I$34:$I$777,СВЦЭМ!$A$34:$A$777,$A341,СВЦЭМ!$B$34:$B$777,E$332)+'СЕТ СН'!$F$16</f>
        <v>0</v>
      </c>
      <c r="F341" s="36">
        <f>SUMIFS(СВЦЭМ!$I$34:$I$777,СВЦЭМ!$A$34:$A$777,$A341,СВЦЭМ!$B$34:$B$777,F$332)+'СЕТ СН'!$F$16</f>
        <v>0</v>
      </c>
      <c r="G341" s="36">
        <f>SUMIFS(СВЦЭМ!$I$34:$I$777,СВЦЭМ!$A$34:$A$777,$A341,СВЦЭМ!$B$34:$B$777,G$332)+'СЕТ СН'!$F$16</f>
        <v>0</v>
      </c>
      <c r="H341" s="36">
        <f>SUMIFS(СВЦЭМ!$I$34:$I$777,СВЦЭМ!$A$34:$A$777,$A341,СВЦЭМ!$B$34:$B$777,H$332)+'СЕТ СН'!$F$16</f>
        <v>0</v>
      </c>
      <c r="I341" s="36">
        <f>SUMIFS(СВЦЭМ!$I$34:$I$777,СВЦЭМ!$A$34:$A$777,$A341,СВЦЭМ!$B$34:$B$777,I$332)+'СЕТ СН'!$F$16</f>
        <v>0</v>
      </c>
      <c r="J341" s="36">
        <f>SUMIFS(СВЦЭМ!$I$34:$I$777,СВЦЭМ!$A$34:$A$777,$A341,СВЦЭМ!$B$34:$B$777,J$332)+'СЕТ СН'!$F$16</f>
        <v>0</v>
      </c>
      <c r="K341" s="36">
        <f>SUMIFS(СВЦЭМ!$I$34:$I$777,СВЦЭМ!$A$34:$A$777,$A341,СВЦЭМ!$B$34:$B$777,K$332)+'СЕТ СН'!$F$16</f>
        <v>0</v>
      </c>
      <c r="L341" s="36">
        <f>SUMIFS(СВЦЭМ!$I$34:$I$777,СВЦЭМ!$A$34:$A$777,$A341,СВЦЭМ!$B$34:$B$777,L$332)+'СЕТ СН'!$F$16</f>
        <v>0</v>
      </c>
      <c r="M341" s="36">
        <f>SUMIFS(СВЦЭМ!$I$34:$I$777,СВЦЭМ!$A$34:$A$777,$A341,СВЦЭМ!$B$34:$B$777,M$332)+'СЕТ СН'!$F$16</f>
        <v>0</v>
      </c>
      <c r="N341" s="36">
        <f>SUMIFS(СВЦЭМ!$I$34:$I$777,СВЦЭМ!$A$34:$A$777,$A341,СВЦЭМ!$B$34:$B$777,N$332)+'СЕТ СН'!$F$16</f>
        <v>0</v>
      </c>
      <c r="O341" s="36">
        <f>SUMIFS(СВЦЭМ!$I$34:$I$777,СВЦЭМ!$A$34:$A$777,$A341,СВЦЭМ!$B$34:$B$777,O$332)+'СЕТ СН'!$F$16</f>
        <v>0</v>
      </c>
      <c r="P341" s="36">
        <f>SUMIFS(СВЦЭМ!$I$34:$I$777,СВЦЭМ!$A$34:$A$777,$A341,СВЦЭМ!$B$34:$B$777,P$332)+'СЕТ СН'!$F$16</f>
        <v>0</v>
      </c>
      <c r="Q341" s="36">
        <f>SUMIFS(СВЦЭМ!$I$34:$I$777,СВЦЭМ!$A$34:$A$777,$A341,СВЦЭМ!$B$34:$B$777,Q$332)+'СЕТ СН'!$F$16</f>
        <v>0</v>
      </c>
      <c r="R341" s="36">
        <f>SUMIFS(СВЦЭМ!$I$34:$I$777,СВЦЭМ!$A$34:$A$777,$A341,СВЦЭМ!$B$34:$B$777,R$332)+'СЕТ СН'!$F$16</f>
        <v>0</v>
      </c>
      <c r="S341" s="36">
        <f>SUMIFS(СВЦЭМ!$I$34:$I$777,СВЦЭМ!$A$34:$A$777,$A341,СВЦЭМ!$B$34:$B$777,S$332)+'СЕТ СН'!$F$16</f>
        <v>0</v>
      </c>
      <c r="T341" s="36">
        <f>SUMIFS(СВЦЭМ!$I$34:$I$777,СВЦЭМ!$A$34:$A$777,$A341,СВЦЭМ!$B$34:$B$777,T$332)+'СЕТ СН'!$F$16</f>
        <v>0</v>
      </c>
      <c r="U341" s="36">
        <f>SUMIFS(СВЦЭМ!$I$34:$I$777,СВЦЭМ!$A$34:$A$777,$A341,СВЦЭМ!$B$34:$B$777,U$332)+'СЕТ СН'!$F$16</f>
        <v>0</v>
      </c>
      <c r="V341" s="36">
        <f>SUMIFS(СВЦЭМ!$I$34:$I$777,СВЦЭМ!$A$34:$A$777,$A341,СВЦЭМ!$B$34:$B$777,V$332)+'СЕТ СН'!$F$16</f>
        <v>0</v>
      </c>
      <c r="W341" s="36">
        <f>SUMIFS(СВЦЭМ!$I$34:$I$777,СВЦЭМ!$A$34:$A$777,$A341,СВЦЭМ!$B$34:$B$777,W$332)+'СЕТ СН'!$F$16</f>
        <v>0</v>
      </c>
      <c r="X341" s="36">
        <f>SUMIFS(СВЦЭМ!$I$34:$I$777,СВЦЭМ!$A$34:$A$777,$A341,СВЦЭМ!$B$34:$B$777,X$332)+'СЕТ СН'!$F$16</f>
        <v>0</v>
      </c>
      <c r="Y341" s="36">
        <f>SUMIFS(СВЦЭМ!$I$34:$I$777,СВЦЭМ!$A$34:$A$777,$A341,СВЦЭМ!$B$34:$B$777,Y$332)+'СЕТ СН'!$F$16</f>
        <v>0</v>
      </c>
    </row>
    <row r="342" spans="1:25" ht="15.75" hidden="1" x14ac:dyDescent="0.2">
      <c r="A342" s="35">
        <f t="shared" si="9"/>
        <v>44053</v>
      </c>
      <c r="B342" s="36">
        <f>SUMIFS(СВЦЭМ!$I$34:$I$777,СВЦЭМ!$A$34:$A$777,$A342,СВЦЭМ!$B$34:$B$777,B$332)+'СЕТ СН'!$F$16</f>
        <v>0</v>
      </c>
      <c r="C342" s="36">
        <f>SUMIFS(СВЦЭМ!$I$34:$I$777,СВЦЭМ!$A$34:$A$777,$A342,СВЦЭМ!$B$34:$B$777,C$332)+'СЕТ СН'!$F$16</f>
        <v>0</v>
      </c>
      <c r="D342" s="36">
        <f>SUMIFS(СВЦЭМ!$I$34:$I$777,СВЦЭМ!$A$34:$A$777,$A342,СВЦЭМ!$B$34:$B$777,D$332)+'СЕТ СН'!$F$16</f>
        <v>0</v>
      </c>
      <c r="E342" s="36">
        <f>SUMIFS(СВЦЭМ!$I$34:$I$777,СВЦЭМ!$A$34:$A$777,$A342,СВЦЭМ!$B$34:$B$777,E$332)+'СЕТ СН'!$F$16</f>
        <v>0</v>
      </c>
      <c r="F342" s="36">
        <f>SUMIFS(СВЦЭМ!$I$34:$I$777,СВЦЭМ!$A$34:$A$777,$A342,СВЦЭМ!$B$34:$B$777,F$332)+'СЕТ СН'!$F$16</f>
        <v>0</v>
      </c>
      <c r="G342" s="36">
        <f>SUMIFS(СВЦЭМ!$I$34:$I$777,СВЦЭМ!$A$34:$A$777,$A342,СВЦЭМ!$B$34:$B$777,G$332)+'СЕТ СН'!$F$16</f>
        <v>0</v>
      </c>
      <c r="H342" s="36">
        <f>SUMIFS(СВЦЭМ!$I$34:$I$777,СВЦЭМ!$A$34:$A$777,$A342,СВЦЭМ!$B$34:$B$777,H$332)+'СЕТ СН'!$F$16</f>
        <v>0</v>
      </c>
      <c r="I342" s="36">
        <f>SUMIFS(СВЦЭМ!$I$34:$I$777,СВЦЭМ!$A$34:$A$777,$A342,СВЦЭМ!$B$34:$B$777,I$332)+'СЕТ СН'!$F$16</f>
        <v>0</v>
      </c>
      <c r="J342" s="36">
        <f>SUMIFS(СВЦЭМ!$I$34:$I$777,СВЦЭМ!$A$34:$A$777,$A342,СВЦЭМ!$B$34:$B$777,J$332)+'СЕТ СН'!$F$16</f>
        <v>0</v>
      </c>
      <c r="K342" s="36">
        <f>SUMIFS(СВЦЭМ!$I$34:$I$777,СВЦЭМ!$A$34:$A$777,$A342,СВЦЭМ!$B$34:$B$777,K$332)+'СЕТ СН'!$F$16</f>
        <v>0</v>
      </c>
      <c r="L342" s="36">
        <f>SUMIFS(СВЦЭМ!$I$34:$I$777,СВЦЭМ!$A$34:$A$777,$A342,СВЦЭМ!$B$34:$B$777,L$332)+'СЕТ СН'!$F$16</f>
        <v>0</v>
      </c>
      <c r="M342" s="36">
        <f>SUMIFS(СВЦЭМ!$I$34:$I$777,СВЦЭМ!$A$34:$A$777,$A342,СВЦЭМ!$B$34:$B$777,M$332)+'СЕТ СН'!$F$16</f>
        <v>0</v>
      </c>
      <c r="N342" s="36">
        <f>SUMIFS(СВЦЭМ!$I$34:$I$777,СВЦЭМ!$A$34:$A$777,$A342,СВЦЭМ!$B$34:$B$777,N$332)+'СЕТ СН'!$F$16</f>
        <v>0</v>
      </c>
      <c r="O342" s="36">
        <f>SUMIFS(СВЦЭМ!$I$34:$I$777,СВЦЭМ!$A$34:$A$777,$A342,СВЦЭМ!$B$34:$B$777,O$332)+'СЕТ СН'!$F$16</f>
        <v>0</v>
      </c>
      <c r="P342" s="36">
        <f>SUMIFS(СВЦЭМ!$I$34:$I$777,СВЦЭМ!$A$34:$A$777,$A342,СВЦЭМ!$B$34:$B$777,P$332)+'СЕТ СН'!$F$16</f>
        <v>0</v>
      </c>
      <c r="Q342" s="36">
        <f>SUMIFS(СВЦЭМ!$I$34:$I$777,СВЦЭМ!$A$34:$A$777,$A342,СВЦЭМ!$B$34:$B$777,Q$332)+'СЕТ СН'!$F$16</f>
        <v>0</v>
      </c>
      <c r="R342" s="36">
        <f>SUMIFS(СВЦЭМ!$I$34:$I$777,СВЦЭМ!$A$34:$A$777,$A342,СВЦЭМ!$B$34:$B$777,R$332)+'СЕТ СН'!$F$16</f>
        <v>0</v>
      </c>
      <c r="S342" s="36">
        <f>SUMIFS(СВЦЭМ!$I$34:$I$777,СВЦЭМ!$A$34:$A$777,$A342,СВЦЭМ!$B$34:$B$777,S$332)+'СЕТ СН'!$F$16</f>
        <v>0</v>
      </c>
      <c r="T342" s="36">
        <f>SUMIFS(СВЦЭМ!$I$34:$I$777,СВЦЭМ!$A$34:$A$777,$A342,СВЦЭМ!$B$34:$B$777,T$332)+'СЕТ СН'!$F$16</f>
        <v>0</v>
      </c>
      <c r="U342" s="36">
        <f>SUMIFS(СВЦЭМ!$I$34:$I$777,СВЦЭМ!$A$34:$A$777,$A342,СВЦЭМ!$B$34:$B$777,U$332)+'СЕТ СН'!$F$16</f>
        <v>0</v>
      </c>
      <c r="V342" s="36">
        <f>SUMIFS(СВЦЭМ!$I$34:$I$777,СВЦЭМ!$A$34:$A$777,$A342,СВЦЭМ!$B$34:$B$777,V$332)+'СЕТ СН'!$F$16</f>
        <v>0</v>
      </c>
      <c r="W342" s="36">
        <f>SUMIFS(СВЦЭМ!$I$34:$I$777,СВЦЭМ!$A$34:$A$777,$A342,СВЦЭМ!$B$34:$B$777,W$332)+'СЕТ СН'!$F$16</f>
        <v>0</v>
      </c>
      <c r="X342" s="36">
        <f>SUMIFS(СВЦЭМ!$I$34:$I$777,СВЦЭМ!$A$34:$A$777,$A342,СВЦЭМ!$B$34:$B$777,X$332)+'СЕТ СН'!$F$16</f>
        <v>0</v>
      </c>
      <c r="Y342" s="36">
        <f>SUMIFS(СВЦЭМ!$I$34:$I$777,СВЦЭМ!$A$34:$A$777,$A342,СВЦЭМ!$B$34:$B$777,Y$332)+'СЕТ СН'!$F$16</f>
        <v>0</v>
      </c>
    </row>
    <row r="343" spans="1:25" ht="15.75" hidden="1" x14ac:dyDescent="0.2">
      <c r="A343" s="35">
        <f t="shared" si="9"/>
        <v>44054</v>
      </c>
      <c r="B343" s="36">
        <f>SUMIFS(СВЦЭМ!$I$34:$I$777,СВЦЭМ!$A$34:$A$777,$A343,СВЦЭМ!$B$34:$B$777,B$332)+'СЕТ СН'!$F$16</f>
        <v>0</v>
      </c>
      <c r="C343" s="36">
        <f>SUMIFS(СВЦЭМ!$I$34:$I$777,СВЦЭМ!$A$34:$A$777,$A343,СВЦЭМ!$B$34:$B$777,C$332)+'СЕТ СН'!$F$16</f>
        <v>0</v>
      </c>
      <c r="D343" s="36">
        <f>SUMIFS(СВЦЭМ!$I$34:$I$777,СВЦЭМ!$A$34:$A$777,$A343,СВЦЭМ!$B$34:$B$777,D$332)+'СЕТ СН'!$F$16</f>
        <v>0</v>
      </c>
      <c r="E343" s="36">
        <f>SUMIFS(СВЦЭМ!$I$34:$I$777,СВЦЭМ!$A$34:$A$777,$A343,СВЦЭМ!$B$34:$B$777,E$332)+'СЕТ СН'!$F$16</f>
        <v>0</v>
      </c>
      <c r="F343" s="36">
        <f>SUMIFS(СВЦЭМ!$I$34:$I$777,СВЦЭМ!$A$34:$A$777,$A343,СВЦЭМ!$B$34:$B$777,F$332)+'СЕТ СН'!$F$16</f>
        <v>0</v>
      </c>
      <c r="G343" s="36">
        <f>SUMIFS(СВЦЭМ!$I$34:$I$777,СВЦЭМ!$A$34:$A$777,$A343,СВЦЭМ!$B$34:$B$777,G$332)+'СЕТ СН'!$F$16</f>
        <v>0</v>
      </c>
      <c r="H343" s="36">
        <f>SUMIFS(СВЦЭМ!$I$34:$I$777,СВЦЭМ!$A$34:$A$777,$A343,СВЦЭМ!$B$34:$B$777,H$332)+'СЕТ СН'!$F$16</f>
        <v>0</v>
      </c>
      <c r="I343" s="36">
        <f>SUMIFS(СВЦЭМ!$I$34:$I$777,СВЦЭМ!$A$34:$A$777,$A343,СВЦЭМ!$B$34:$B$777,I$332)+'СЕТ СН'!$F$16</f>
        <v>0</v>
      </c>
      <c r="J343" s="36">
        <f>SUMIFS(СВЦЭМ!$I$34:$I$777,СВЦЭМ!$A$34:$A$777,$A343,СВЦЭМ!$B$34:$B$777,J$332)+'СЕТ СН'!$F$16</f>
        <v>0</v>
      </c>
      <c r="K343" s="36">
        <f>SUMIFS(СВЦЭМ!$I$34:$I$777,СВЦЭМ!$A$34:$A$777,$A343,СВЦЭМ!$B$34:$B$777,K$332)+'СЕТ СН'!$F$16</f>
        <v>0</v>
      </c>
      <c r="L343" s="36">
        <f>SUMIFS(СВЦЭМ!$I$34:$I$777,СВЦЭМ!$A$34:$A$777,$A343,СВЦЭМ!$B$34:$B$777,L$332)+'СЕТ СН'!$F$16</f>
        <v>0</v>
      </c>
      <c r="M343" s="36">
        <f>SUMIFS(СВЦЭМ!$I$34:$I$777,СВЦЭМ!$A$34:$A$777,$A343,СВЦЭМ!$B$34:$B$777,M$332)+'СЕТ СН'!$F$16</f>
        <v>0</v>
      </c>
      <c r="N343" s="36">
        <f>SUMIFS(СВЦЭМ!$I$34:$I$777,СВЦЭМ!$A$34:$A$777,$A343,СВЦЭМ!$B$34:$B$777,N$332)+'СЕТ СН'!$F$16</f>
        <v>0</v>
      </c>
      <c r="O343" s="36">
        <f>SUMIFS(СВЦЭМ!$I$34:$I$777,СВЦЭМ!$A$34:$A$777,$A343,СВЦЭМ!$B$34:$B$777,O$332)+'СЕТ СН'!$F$16</f>
        <v>0</v>
      </c>
      <c r="P343" s="36">
        <f>SUMIFS(СВЦЭМ!$I$34:$I$777,СВЦЭМ!$A$34:$A$777,$A343,СВЦЭМ!$B$34:$B$777,P$332)+'СЕТ СН'!$F$16</f>
        <v>0</v>
      </c>
      <c r="Q343" s="36">
        <f>SUMIFS(СВЦЭМ!$I$34:$I$777,СВЦЭМ!$A$34:$A$777,$A343,СВЦЭМ!$B$34:$B$777,Q$332)+'СЕТ СН'!$F$16</f>
        <v>0</v>
      </c>
      <c r="R343" s="36">
        <f>SUMIFS(СВЦЭМ!$I$34:$I$777,СВЦЭМ!$A$34:$A$777,$A343,СВЦЭМ!$B$34:$B$777,R$332)+'СЕТ СН'!$F$16</f>
        <v>0</v>
      </c>
      <c r="S343" s="36">
        <f>SUMIFS(СВЦЭМ!$I$34:$I$777,СВЦЭМ!$A$34:$A$777,$A343,СВЦЭМ!$B$34:$B$777,S$332)+'СЕТ СН'!$F$16</f>
        <v>0</v>
      </c>
      <c r="T343" s="36">
        <f>SUMIFS(СВЦЭМ!$I$34:$I$777,СВЦЭМ!$A$34:$A$777,$A343,СВЦЭМ!$B$34:$B$777,T$332)+'СЕТ СН'!$F$16</f>
        <v>0</v>
      </c>
      <c r="U343" s="36">
        <f>SUMIFS(СВЦЭМ!$I$34:$I$777,СВЦЭМ!$A$34:$A$777,$A343,СВЦЭМ!$B$34:$B$777,U$332)+'СЕТ СН'!$F$16</f>
        <v>0</v>
      </c>
      <c r="V343" s="36">
        <f>SUMIFS(СВЦЭМ!$I$34:$I$777,СВЦЭМ!$A$34:$A$777,$A343,СВЦЭМ!$B$34:$B$777,V$332)+'СЕТ СН'!$F$16</f>
        <v>0</v>
      </c>
      <c r="W343" s="36">
        <f>SUMIFS(СВЦЭМ!$I$34:$I$777,СВЦЭМ!$A$34:$A$777,$A343,СВЦЭМ!$B$34:$B$777,W$332)+'СЕТ СН'!$F$16</f>
        <v>0</v>
      </c>
      <c r="X343" s="36">
        <f>SUMIFS(СВЦЭМ!$I$34:$I$777,СВЦЭМ!$A$34:$A$777,$A343,СВЦЭМ!$B$34:$B$777,X$332)+'СЕТ СН'!$F$16</f>
        <v>0</v>
      </c>
      <c r="Y343" s="36">
        <f>SUMIFS(СВЦЭМ!$I$34:$I$777,СВЦЭМ!$A$34:$A$777,$A343,СВЦЭМ!$B$34:$B$777,Y$332)+'СЕТ СН'!$F$16</f>
        <v>0</v>
      </c>
    </row>
    <row r="344" spans="1:25" ht="15.75" hidden="1" x14ac:dyDescent="0.2">
      <c r="A344" s="35">
        <f t="shared" si="9"/>
        <v>44055</v>
      </c>
      <c r="B344" s="36">
        <f>SUMIFS(СВЦЭМ!$I$34:$I$777,СВЦЭМ!$A$34:$A$777,$A344,СВЦЭМ!$B$34:$B$777,B$332)+'СЕТ СН'!$F$16</f>
        <v>0</v>
      </c>
      <c r="C344" s="36">
        <f>SUMIFS(СВЦЭМ!$I$34:$I$777,СВЦЭМ!$A$34:$A$777,$A344,СВЦЭМ!$B$34:$B$777,C$332)+'СЕТ СН'!$F$16</f>
        <v>0</v>
      </c>
      <c r="D344" s="36">
        <f>SUMIFS(СВЦЭМ!$I$34:$I$777,СВЦЭМ!$A$34:$A$777,$A344,СВЦЭМ!$B$34:$B$777,D$332)+'СЕТ СН'!$F$16</f>
        <v>0</v>
      </c>
      <c r="E344" s="36">
        <f>SUMIFS(СВЦЭМ!$I$34:$I$777,СВЦЭМ!$A$34:$A$777,$A344,СВЦЭМ!$B$34:$B$777,E$332)+'СЕТ СН'!$F$16</f>
        <v>0</v>
      </c>
      <c r="F344" s="36">
        <f>SUMIFS(СВЦЭМ!$I$34:$I$777,СВЦЭМ!$A$34:$A$777,$A344,СВЦЭМ!$B$34:$B$777,F$332)+'СЕТ СН'!$F$16</f>
        <v>0</v>
      </c>
      <c r="G344" s="36">
        <f>SUMIFS(СВЦЭМ!$I$34:$I$777,СВЦЭМ!$A$34:$A$777,$A344,СВЦЭМ!$B$34:$B$777,G$332)+'СЕТ СН'!$F$16</f>
        <v>0</v>
      </c>
      <c r="H344" s="36">
        <f>SUMIFS(СВЦЭМ!$I$34:$I$777,СВЦЭМ!$A$34:$A$777,$A344,СВЦЭМ!$B$34:$B$777,H$332)+'СЕТ СН'!$F$16</f>
        <v>0</v>
      </c>
      <c r="I344" s="36">
        <f>SUMIFS(СВЦЭМ!$I$34:$I$777,СВЦЭМ!$A$34:$A$777,$A344,СВЦЭМ!$B$34:$B$777,I$332)+'СЕТ СН'!$F$16</f>
        <v>0</v>
      </c>
      <c r="J344" s="36">
        <f>SUMIFS(СВЦЭМ!$I$34:$I$777,СВЦЭМ!$A$34:$A$777,$A344,СВЦЭМ!$B$34:$B$777,J$332)+'СЕТ СН'!$F$16</f>
        <v>0</v>
      </c>
      <c r="K344" s="36">
        <f>SUMIFS(СВЦЭМ!$I$34:$I$777,СВЦЭМ!$A$34:$A$777,$A344,СВЦЭМ!$B$34:$B$777,K$332)+'СЕТ СН'!$F$16</f>
        <v>0</v>
      </c>
      <c r="L344" s="36">
        <f>SUMIFS(СВЦЭМ!$I$34:$I$777,СВЦЭМ!$A$34:$A$777,$A344,СВЦЭМ!$B$34:$B$777,L$332)+'СЕТ СН'!$F$16</f>
        <v>0</v>
      </c>
      <c r="M344" s="36">
        <f>SUMIFS(СВЦЭМ!$I$34:$I$777,СВЦЭМ!$A$34:$A$777,$A344,СВЦЭМ!$B$34:$B$777,M$332)+'СЕТ СН'!$F$16</f>
        <v>0</v>
      </c>
      <c r="N344" s="36">
        <f>SUMIFS(СВЦЭМ!$I$34:$I$777,СВЦЭМ!$A$34:$A$777,$A344,СВЦЭМ!$B$34:$B$777,N$332)+'СЕТ СН'!$F$16</f>
        <v>0</v>
      </c>
      <c r="O344" s="36">
        <f>SUMIFS(СВЦЭМ!$I$34:$I$777,СВЦЭМ!$A$34:$A$777,$A344,СВЦЭМ!$B$34:$B$777,O$332)+'СЕТ СН'!$F$16</f>
        <v>0</v>
      </c>
      <c r="P344" s="36">
        <f>SUMIFS(СВЦЭМ!$I$34:$I$777,СВЦЭМ!$A$34:$A$777,$A344,СВЦЭМ!$B$34:$B$777,P$332)+'СЕТ СН'!$F$16</f>
        <v>0</v>
      </c>
      <c r="Q344" s="36">
        <f>SUMIFS(СВЦЭМ!$I$34:$I$777,СВЦЭМ!$A$34:$A$777,$A344,СВЦЭМ!$B$34:$B$777,Q$332)+'СЕТ СН'!$F$16</f>
        <v>0</v>
      </c>
      <c r="R344" s="36">
        <f>SUMIFS(СВЦЭМ!$I$34:$I$777,СВЦЭМ!$A$34:$A$777,$A344,СВЦЭМ!$B$34:$B$777,R$332)+'СЕТ СН'!$F$16</f>
        <v>0</v>
      </c>
      <c r="S344" s="36">
        <f>SUMIFS(СВЦЭМ!$I$34:$I$777,СВЦЭМ!$A$34:$A$777,$A344,СВЦЭМ!$B$34:$B$777,S$332)+'СЕТ СН'!$F$16</f>
        <v>0</v>
      </c>
      <c r="T344" s="36">
        <f>SUMIFS(СВЦЭМ!$I$34:$I$777,СВЦЭМ!$A$34:$A$777,$A344,СВЦЭМ!$B$34:$B$777,T$332)+'СЕТ СН'!$F$16</f>
        <v>0</v>
      </c>
      <c r="U344" s="36">
        <f>SUMIFS(СВЦЭМ!$I$34:$I$777,СВЦЭМ!$A$34:$A$777,$A344,СВЦЭМ!$B$34:$B$777,U$332)+'СЕТ СН'!$F$16</f>
        <v>0</v>
      </c>
      <c r="V344" s="36">
        <f>SUMIFS(СВЦЭМ!$I$34:$I$777,СВЦЭМ!$A$34:$A$777,$A344,СВЦЭМ!$B$34:$B$777,V$332)+'СЕТ СН'!$F$16</f>
        <v>0</v>
      </c>
      <c r="W344" s="36">
        <f>SUMIFS(СВЦЭМ!$I$34:$I$777,СВЦЭМ!$A$34:$A$777,$A344,СВЦЭМ!$B$34:$B$777,W$332)+'СЕТ СН'!$F$16</f>
        <v>0</v>
      </c>
      <c r="X344" s="36">
        <f>SUMIFS(СВЦЭМ!$I$34:$I$777,СВЦЭМ!$A$34:$A$777,$A344,СВЦЭМ!$B$34:$B$777,X$332)+'СЕТ СН'!$F$16</f>
        <v>0</v>
      </c>
      <c r="Y344" s="36">
        <f>SUMIFS(СВЦЭМ!$I$34:$I$777,СВЦЭМ!$A$34:$A$777,$A344,СВЦЭМ!$B$34:$B$777,Y$332)+'СЕТ СН'!$F$16</f>
        <v>0</v>
      </c>
    </row>
    <row r="345" spans="1:25" ht="15.75" hidden="1" x14ac:dyDescent="0.2">
      <c r="A345" s="35">
        <f t="shared" si="9"/>
        <v>44056</v>
      </c>
      <c r="B345" s="36">
        <f>SUMIFS(СВЦЭМ!$I$34:$I$777,СВЦЭМ!$A$34:$A$777,$A345,СВЦЭМ!$B$34:$B$777,B$332)+'СЕТ СН'!$F$16</f>
        <v>0</v>
      </c>
      <c r="C345" s="36">
        <f>SUMIFS(СВЦЭМ!$I$34:$I$777,СВЦЭМ!$A$34:$A$777,$A345,СВЦЭМ!$B$34:$B$777,C$332)+'СЕТ СН'!$F$16</f>
        <v>0</v>
      </c>
      <c r="D345" s="36">
        <f>SUMIFS(СВЦЭМ!$I$34:$I$777,СВЦЭМ!$A$34:$A$777,$A345,СВЦЭМ!$B$34:$B$777,D$332)+'СЕТ СН'!$F$16</f>
        <v>0</v>
      </c>
      <c r="E345" s="36">
        <f>SUMIFS(СВЦЭМ!$I$34:$I$777,СВЦЭМ!$A$34:$A$777,$A345,СВЦЭМ!$B$34:$B$777,E$332)+'СЕТ СН'!$F$16</f>
        <v>0</v>
      </c>
      <c r="F345" s="36">
        <f>SUMIFS(СВЦЭМ!$I$34:$I$777,СВЦЭМ!$A$34:$A$777,$A345,СВЦЭМ!$B$34:$B$777,F$332)+'СЕТ СН'!$F$16</f>
        <v>0</v>
      </c>
      <c r="G345" s="36">
        <f>SUMIFS(СВЦЭМ!$I$34:$I$777,СВЦЭМ!$A$34:$A$777,$A345,СВЦЭМ!$B$34:$B$777,G$332)+'СЕТ СН'!$F$16</f>
        <v>0</v>
      </c>
      <c r="H345" s="36">
        <f>SUMIFS(СВЦЭМ!$I$34:$I$777,СВЦЭМ!$A$34:$A$777,$A345,СВЦЭМ!$B$34:$B$777,H$332)+'СЕТ СН'!$F$16</f>
        <v>0</v>
      </c>
      <c r="I345" s="36">
        <f>SUMIFS(СВЦЭМ!$I$34:$I$777,СВЦЭМ!$A$34:$A$777,$A345,СВЦЭМ!$B$34:$B$777,I$332)+'СЕТ СН'!$F$16</f>
        <v>0</v>
      </c>
      <c r="J345" s="36">
        <f>SUMIFS(СВЦЭМ!$I$34:$I$777,СВЦЭМ!$A$34:$A$777,$A345,СВЦЭМ!$B$34:$B$777,J$332)+'СЕТ СН'!$F$16</f>
        <v>0</v>
      </c>
      <c r="K345" s="36">
        <f>SUMIFS(СВЦЭМ!$I$34:$I$777,СВЦЭМ!$A$34:$A$777,$A345,СВЦЭМ!$B$34:$B$777,K$332)+'СЕТ СН'!$F$16</f>
        <v>0</v>
      </c>
      <c r="L345" s="36">
        <f>SUMIFS(СВЦЭМ!$I$34:$I$777,СВЦЭМ!$A$34:$A$777,$A345,СВЦЭМ!$B$34:$B$777,L$332)+'СЕТ СН'!$F$16</f>
        <v>0</v>
      </c>
      <c r="M345" s="36">
        <f>SUMIFS(СВЦЭМ!$I$34:$I$777,СВЦЭМ!$A$34:$A$777,$A345,СВЦЭМ!$B$34:$B$777,M$332)+'СЕТ СН'!$F$16</f>
        <v>0</v>
      </c>
      <c r="N345" s="36">
        <f>SUMIFS(СВЦЭМ!$I$34:$I$777,СВЦЭМ!$A$34:$A$777,$A345,СВЦЭМ!$B$34:$B$777,N$332)+'СЕТ СН'!$F$16</f>
        <v>0</v>
      </c>
      <c r="O345" s="36">
        <f>SUMIFS(СВЦЭМ!$I$34:$I$777,СВЦЭМ!$A$34:$A$777,$A345,СВЦЭМ!$B$34:$B$777,O$332)+'СЕТ СН'!$F$16</f>
        <v>0</v>
      </c>
      <c r="P345" s="36">
        <f>SUMIFS(СВЦЭМ!$I$34:$I$777,СВЦЭМ!$A$34:$A$777,$A345,СВЦЭМ!$B$34:$B$777,P$332)+'СЕТ СН'!$F$16</f>
        <v>0</v>
      </c>
      <c r="Q345" s="36">
        <f>SUMIFS(СВЦЭМ!$I$34:$I$777,СВЦЭМ!$A$34:$A$777,$A345,СВЦЭМ!$B$34:$B$777,Q$332)+'СЕТ СН'!$F$16</f>
        <v>0</v>
      </c>
      <c r="R345" s="36">
        <f>SUMIFS(СВЦЭМ!$I$34:$I$777,СВЦЭМ!$A$34:$A$777,$A345,СВЦЭМ!$B$34:$B$777,R$332)+'СЕТ СН'!$F$16</f>
        <v>0</v>
      </c>
      <c r="S345" s="36">
        <f>SUMIFS(СВЦЭМ!$I$34:$I$777,СВЦЭМ!$A$34:$A$777,$A345,СВЦЭМ!$B$34:$B$777,S$332)+'СЕТ СН'!$F$16</f>
        <v>0</v>
      </c>
      <c r="T345" s="36">
        <f>SUMIFS(СВЦЭМ!$I$34:$I$777,СВЦЭМ!$A$34:$A$777,$A345,СВЦЭМ!$B$34:$B$777,T$332)+'СЕТ СН'!$F$16</f>
        <v>0</v>
      </c>
      <c r="U345" s="36">
        <f>SUMIFS(СВЦЭМ!$I$34:$I$777,СВЦЭМ!$A$34:$A$777,$A345,СВЦЭМ!$B$34:$B$777,U$332)+'СЕТ СН'!$F$16</f>
        <v>0</v>
      </c>
      <c r="V345" s="36">
        <f>SUMIFS(СВЦЭМ!$I$34:$I$777,СВЦЭМ!$A$34:$A$777,$A345,СВЦЭМ!$B$34:$B$777,V$332)+'СЕТ СН'!$F$16</f>
        <v>0</v>
      </c>
      <c r="W345" s="36">
        <f>SUMIFS(СВЦЭМ!$I$34:$I$777,СВЦЭМ!$A$34:$A$777,$A345,СВЦЭМ!$B$34:$B$777,W$332)+'СЕТ СН'!$F$16</f>
        <v>0</v>
      </c>
      <c r="X345" s="36">
        <f>SUMIFS(СВЦЭМ!$I$34:$I$777,СВЦЭМ!$A$34:$A$777,$A345,СВЦЭМ!$B$34:$B$777,X$332)+'СЕТ СН'!$F$16</f>
        <v>0</v>
      </c>
      <c r="Y345" s="36">
        <f>SUMIFS(СВЦЭМ!$I$34:$I$777,СВЦЭМ!$A$34:$A$777,$A345,СВЦЭМ!$B$34:$B$777,Y$332)+'СЕТ СН'!$F$16</f>
        <v>0</v>
      </c>
    </row>
    <row r="346" spans="1:25" ht="15.75" hidden="1" x14ac:dyDescent="0.2">
      <c r="A346" s="35">
        <f t="shared" si="9"/>
        <v>44057</v>
      </c>
      <c r="B346" s="36">
        <f>SUMIFS(СВЦЭМ!$I$34:$I$777,СВЦЭМ!$A$34:$A$777,$A346,СВЦЭМ!$B$34:$B$777,B$332)+'СЕТ СН'!$F$16</f>
        <v>0</v>
      </c>
      <c r="C346" s="36">
        <f>SUMIFS(СВЦЭМ!$I$34:$I$777,СВЦЭМ!$A$34:$A$777,$A346,СВЦЭМ!$B$34:$B$777,C$332)+'СЕТ СН'!$F$16</f>
        <v>0</v>
      </c>
      <c r="D346" s="36">
        <f>SUMIFS(СВЦЭМ!$I$34:$I$777,СВЦЭМ!$A$34:$A$777,$A346,СВЦЭМ!$B$34:$B$777,D$332)+'СЕТ СН'!$F$16</f>
        <v>0</v>
      </c>
      <c r="E346" s="36">
        <f>SUMIFS(СВЦЭМ!$I$34:$I$777,СВЦЭМ!$A$34:$A$777,$A346,СВЦЭМ!$B$34:$B$777,E$332)+'СЕТ СН'!$F$16</f>
        <v>0</v>
      </c>
      <c r="F346" s="36">
        <f>SUMIFS(СВЦЭМ!$I$34:$I$777,СВЦЭМ!$A$34:$A$777,$A346,СВЦЭМ!$B$34:$B$777,F$332)+'СЕТ СН'!$F$16</f>
        <v>0</v>
      </c>
      <c r="G346" s="36">
        <f>SUMIFS(СВЦЭМ!$I$34:$I$777,СВЦЭМ!$A$34:$A$777,$A346,СВЦЭМ!$B$34:$B$777,G$332)+'СЕТ СН'!$F$16</f>
        <v>0</v>
      </c>
      <c r="H346" s="36">
        <f>SUMIFS(СВЦЭМ!$I$34:$I$777,СВЦЭМ!$A$34:$A$777,$A346,СВЦЭМ!$B$34:$B$777,H$332)+'СЕТ СН'!$F$16</f>
        <v>0</v>
      </c>
      <c r="I346" s="36">
        <f>SUMIFS(СВЦЭМ!$I$34:$I$777,СВЦЭМ!$A$34:$A$777,$A346,СВЦЭМ!$B$34:$B$777,I$332)+'СЕТ СН'!$F$16</f>
        <v>0</v>
      </c>
      <c r="J346" s="36">
        <f>SUMIFS(СВЦЭМ!$I$34:$I$777,СВЦЭМ!$A$34:$A$777,$A346,СВЦЭМ!$B$34:$B$777,J$332)+'СЕТ СН'!$F$16</f>
        <v>0</v>
      </c>
      <c r="K346" s="36">
        <f>SUMIFS(СВЦЭМ!$I$34:$I$777,СВЦЭМ!$A$34:$A$777,$A346,СВЦЭМ!$B$34:$B$777,K$332)+'СЕТ СН'!$F$16</f>
        <v>0</v>
      </c>
      <c r="L346" s="36">
        <f>SUMIFS(СВЦЭМ!$I$34:$I$777,СВЦЭМ!$A$34:$A$777,$A346,СВЦЭМ!$B$34:$B$777,L$332)+'СЕТ СН'!$F$16</f>
        <v>0</v>
      </c>
      <c r="M346" s="36">
        <f>SUMIFS(СВЦЭМ!$I$34:$I$777,СВЦЭМ!$A$34:$A$777,$A346,СВЦЭМ!$B$34:$B$777,M$332)+'СЕТ СН'!$F$16</f>
        <v>0</v>
      </c>
      <c r="N346" s="36">
        <f>SUMIFS(СВЦЭМ!$I$34:$I$777,СВЦЭМ!$A$34:$A$777,$A346,СВЦЭМ!$B$34:$B$777,N$332)+'СЕТ СН'!$F$16</f>
        <v>0</v>
      </c>
      <c r="O346" s="36">
        <f>SUMIFS(СВЦЭМ!$I$34:$I$777,СВЦЭМ!$A$34:$A$777,$A346,СВЦЭМ!$B$34:$B$777,O$332)+'СЕТ СН'!$F$16</f>
        <v>0</v>
      </c>
      <c r="P346" s="36">
        <f>SUMIFS(СВЦЭМ!$I$34:$I$777,СВЦЭМ!$A$34:$A$777,$A346,СВЦЭМ!$B$34:$B$777,P$332)+'СЕТ СН'!$F$16</f>
        <v>0</v>
      </c>
      <c r="Q346" s="36">
        <f>SUMIFS(СВЦЭМ!$I$34:$I$777,СВЦЭМ!$A$34:$A$777,$A346,СВЦЭМ!$B$34:$B$777,Q$332)+'СЕТ СН'!$F$16</f>
        <v>0</v>
      </c>
      <c r="R346" s="36">
        <f>SUMIFS(СВЦЭМ!$I$34:$I$777,СВЦЭМ!$A$34:$A$777,$A346,СВЦЭМ!$B$34:$B$777,R$332)+'СЕТ СН'!$F$16</f>
        <v>0</v>
      </c>
      <c r="S346" s="36">
        <f>SUMIFS(СВЦЭМ!$I$34:$I$777,СВЦЭМ!$A$34:$A$777,$A346,СВЦЭМ!$B$34:$B$777,S$332)+'СЕТ СН'!$F$16</f>
        <v>0</v>
      </c>
      <c r="T346" s="36">
        <f>SUMIFS(СВЦЭМ!$I$34:$I$777,СВЦЭМ!$A$34:$A$777,$A346,СВЦЭМ!$B$34:$B$777,T$332)+'СЕТ СН'!$F$16</f>
        <v>0</v>
      </c>
      <c r="U346" s="36">
        <f>SUMIFS(СВЦЭМ!$I$34:$I$777,СВЦЭМ!$A$34:$A$777,$A346,СВЦЭМ!$B$34:$B$777,U$332)+'СЕТ СН'!$F$16</f>
        <v>0</v>
      </c>
      <c r="V346" s="36">
        <f>SUMIFS(СВЦЭМ!$I$34:$I$777,СВЦЭМ!$A$34:$A$777,$A346,СВЦЭМ!$B$34:$B$777,V$332)+'СЕТ СН'!$F$16</f>
        <v>0</v>
      </c>
      <c r="W346" s="36">
        <f>SUMIFS(СВЦЭМ!$I$34:$I$777,СВЦЭМ!$A$34:$A$777,$A346,СВЦЭМ!$B$34:$B$777,W$332)+'СЕТ СН'!$F$16</f>
        <v>0</v>
      </c>
      <c r="X346" s="36">
        <f>SUMIFS(СВЦЭМ!$I$34:$I$777,СВЦЭМ!$A$34:$A$777,$A346,СВЦЭМ!$B$34:$B$777,X$332)+'СЕТ СН'!$F$16</f>
        <v>0</v>
      </c>
      <c r="Y346" s="36">
        <f>SUMIFS(СВЦЭМ!$I$34:$I$777,СВЦЭМ!$A$34:$A$777,$A346,СВЦЭМ!$B$34:$B$777,Y$332)+'СЕТ СН'!$F$16</f>
        <v>0</v>
      </c>
    </row>
    <row r="347" spans="1:25" ht="15.75" hidden="1" x14ac:dyDescent="0.2">
      <c r="A347" s="35">
        <f t="shared" si="9"/>
        <v>44058</v>
      </c>
      <c r="B347" s="36">
        <f>SUMIFS(СВЦЭМ!$I$34:$I$777,СВЦЭМ!$A$34:$A$777,$A347,СВЦЭМ!$B$34:$B$777,B$332)+'СЕТ СН'!$F$16</f>
        <v>0</v>
      </c>
      <c r="C347" s="36">
        <f>SUMIFS(СВЦЭМ!$I$34:$I$777,СВЦЭМ!$A$34:$A$777,$A347,СВЦЭМ!$B$34:$B$777,C$332)+'СЕТ СН'!$F$16</f>
        <v>0</v>
      </c>
      <c r="D347" s="36">
        <f>SUMIFS(СВЦЭМ!$I$34:$I$777,СВЦЭМ!$A$34:$A$777,$A347,СВЦЭМ!$B$34:$B$777,D$332)+'СЕТ СН'!$F$16</f>
        <v>0</v>
      </c>
      <c r="E347" s="36">
        <f>SUMIFS(СВЦЭМ!$I$34:$I$777,СВЦЭМ!$A$34:$A$777,$A347,СВЦЭМ!$B$34:$B$777,E$332)+'СЕТ СН'!$F$16</f>
        <v>0</v>
      </c>
      <c r="F347" s="36">
        <f>SUMIFS(СВЦЭМ!$I$34:$I$777,СВЦЭМ!$A$34:$A$777,$A347,СВЦЭМ!$B$34:$B$777,F$332)+'СЕТ СН'!$F$16</f>
        <v>0</v>
      </c>
      <c r="G347" s="36">
        <f>SUMIFS(СВЦЭМ!$I$34:$I$777,СВЦЭМ!$A$34:$A$777,$A347,СВЦЭМ!$B$34:$B$777,G$332)+'СЕТ СН'!$F$16</f>
        <v>0</v>
      </c>
      <c r="H347" s="36">
        <f>SUMIFS(СВЦЭМ!$I$34:$I$777,СВЦЭМ!$A$34:$A$777,$A347,СВЦЭМ!$B$34:$B$777,H$332)+'СЕТ СН'!$F$16</f>
        <v>0</v>
      </c>
      <c r="I347" s="36">
        <f>SUMIFS(СВЦЭМ!$I$34:$I$777,СВЦЭМ!$A$34:$A$777,$A347,СВЦЭМ!$B$34:$B$777,I$332)+'СЕТ СН'!$F$16</f>
        <v>0</v>
      </c>
      <c r="J347" s="36">
        <f>SUMIFS(СВЦЭМ!$I$34:$I$777,СВЦЭМ!$A$34:$A$777,$A347,СВЦЭМ!$B$34:$B$777,J$332)+'СЕТ СН'!$F$16</f>
        <v>0</v>
      </c>
      <c r="K347" s="36">
        <f>SUMIFS(СВЦЭМ!$I$34:$I$777,СВЦЭМ!$A$34:$A$777,$A347,СВЦЭМ!$B$34:$B$777,K$332)+'СЕТ СН'!$F$16</f>
        <v>0</v>
      </c>
      <c r="L347" s="36">
        <f>SUMIFS(СВЦЭМ!$I$34:$I$777,СВЦЭМ!$A$34:$A$777,$A347,СВЦЭМ!$B$34:$B$777,L$332)+'СЕТ СН'!$F$16</f>
        <v>0</v>
      </c>
      <c r="M347" s="36">
        <f>SUMIFS(СВЦЭМ!$I$34:$I$777,СВЦЭМ!$A$34:$A$777,$A347,СВЦЭМ!$B$34:$B$777,M$332)+'СЕТ СН'!$F$16</f>
        <v>0</v>
      </c>
      <c r="N347" s="36">
        <f>SUMIFS(СВЦЭМ!$I$34:$I$777,СВЦЭМ!$A$34:$A$777,$A347,СВЦЭМ!$B$34:$B$777,N$332)+'СЕТ СН'!$F$16</f>
        <v>0</v>
      </c>
      <c r="O347" s="36">
        <f>SUMIFS(СВЦЭМ!$I$34:$I$777,СВЦЭМ!$A$34:$A$777,$A347,СВЦЭМ!$B$34:$B$777,O$332)+'СЕТ СН'!$F$16</f>
        <v>0</v>
      </c>
      <c r="P347" s="36">
        <f>SUMIFS(СВЦЭМ!$I$34:$I$777,СВЦЭМ!$A$34:$A$777,$A347,СВЦЭМ!$B$34:$B$777,P$332)+'СЕТ СН'!$F$16</f>
        <v>0</v>
      </c>
      <c r="Q347" s="36">
        <f>SUMIFS(СВЦЭМ!$I$34:$I$777,СВЦЭМ!$A$34:$A$777,$A347,СВЦЭМ!$B$34:$B$777,Q$332)+'СЕТ СН'!$F$16</f>
        <v>0</v>
      </c>
      <c r="R347" s="36">
        <f>SUMIFS(СВЦЭМ!$I$34:$I$777,СВЦЭМ!$A$34:$A$777,$A347,СВЦЭМ!$B$34:$B$777,R$332)+'СЕТ СН'!$F$16</f>
        <v>0</v>
      </c>
      <c r="S347" s="36">
        <f>SUMIFS(СВЦЭМ!$I$34:$I$777,СВЦЭМ!$A$34:$A$777,$A347,СВЦЭМ!$B$34:$B$777,S$332)+'СЕТ СН'!$F$16</f>
        <v>0</v>
      </c>
      <c r="T347" s="36">
        <f>SUMIFS(СВЦЭМ!$I$34:$I$777,СВЦЭМ!$A$34:$A$777,$A347,СВЦЭМ!$B$34:$B$777,T$332)+'СЕТ СН'!$F$16</f>
        <v>0</v>
      </c>
      <c r="U347" s="36">
        <f>SUMIFS(СВЦЭМ!$I$34:$I$777,СВЦЭМ!$A$34:$A$777,$A347,СВЦЭМ!$B$34:$B$777,U$332)+'СЕТ СН'!$F$16</f>
        <v>0</v>
      </c>
      <c r="V347" s="36">
        <f>SUMIFS(СВЦЭМ!$I$34:$I$777,СВЦЭМ!$A$34:$A$777,$A347,СВЦЭМ!$B$34:$B$777,V$332)+'СЕТ СН'!$F$16</f>
        <v>0</v>
      </c>
      <c r="W347" s="36">
        <f>SUMIFS(СВЦЭМ!$I$34:$I$777,СВЦЭМ!$A$34:$A$777,$A347,СВЦЭМ!$B$34:$B$777,W$332)+'СЕТ СН'!$F$16</f>
        <v>0</v>
      </c>
      <c r="X347" s="36">
        <f>SUMIFS(СВЦЭМ!$I$34:$I$777,СВЦЭМ!$A$34:$A$777,$A347,СВЦЭМ!$B$34:$B$777,X$332)+'СЕТ СН'!$F$16</f>
        <v>0</v>
      </c>
      <c r="Y347" s="36">
        <f>SUMIFS(СВЦЭМ!$I$34:$I$777,СВЦЭМ!$A$34:$A$777,$A347,СВЦЭМ!$B$34:$B$777,Y$332)+'СЕТ СН'!$F$16</f>
        <v>0</v>
      </c>
    </row>
    <row r="348" spans="1:25" ht="15.75" hidden="1" x14ac:dyDescent="0.2">
      <c r="A348" s="35">
        <f t="shared" si="9"/>
        <v>44059</v>
      </c>
      <c r="B348" s="36">
        <f>SUMIFS(СВЦЭМ!$I$34:$I$777,СВЦЭМ!$A$34:$A$777,$A348,СВЦЭМ!$B$34:$B$777,B$332)+'СЕТ СН'!$F$16</f>
        <v>0</v>
      </c>
      <c r="C348" s="36">
        <f>SUMIFS(СВЦЭМ!$I$34:$I$777,СВЦЭМ!$A$34:$A$777,$A348,СВЦЭМ!$B$34:$B$777,C$332)+'СЕТ СН'!$F$16</f>
        <v>0</v>
      </c>
      <c r="D348" s="36">
        <f>SUMIFS(СВЦЭМ!$I$34:$I$777,СВЦЭМ!$A$34:$A$777,$A348,СВЦЭМ!$B$34:$B$777,D$332)+'СЕТ СН'!$F$16</f>
        <v>0</v>
      </c>
      <c r="E348" s="36">
        <f>SUMIFS(СВЦЭМ!$I$34:$I$777,СВЦЭМ!$A$34:$A$777,$A348,СВЦЭМ!$B$34:$B$777,E$332)+'СЕТ СН'!$F$16</f>
        <v>0</v>
      </c>
      <c r="F348" s="36">
        <f>SUMIFS(СВЦЭМ!$I$34:$I$777,СВЦЭМ!$A$34:$A$777,$A348,СВЦЭМ!$B$34:$B$777,F$332)+'СЕТ СН'!$F$16</f>
        <v>0</v>
      </c>
      <c r="G348" s="36">
        <f>SUMIFS(СВЦЭМ!$I$34:$I$777,СВЦЭМ!$A$34:$A$777,$A348,СВЦЭМ!$B$34:$B$777,G$332)+'СЕТ СН'!$F$16</f>
        <v>0</v>
      </c>
      <c r="H348" s="36">
        <f>SUMIFS(СВЦЭМ!$I$34:$I$777,СВЦЭМ!$A$34:$A$777,$A348,СВЦЭМ!$B$34:$B$777,H$332)+'СЕТ СН'!$F$16</f>
        <v>0</v>
      </c>
      <c r="I348" s="36">
        <f>SUMIFS(СВЦЭМ!$I$34:$I$777,СВЦЭМ!$A$34:$A$777,$A348,СВЦЭМ!$B$34:$B$777,I$332)+'СЕТ СН'!$F$16</f>
        <v>0</v>
      </c>
      <c r="J348" s="36">
        <f>SUMIFS(СВЦЭМ!$I$34:$I$777,СВЦЭМ!$A$34:$A$777,$A348,СВЦЭМ!$B$34:$B$777,J$332)+'СЕТ СН'!$F$16</f>
        <v>0</v>
      </c>
      <c r="K348" s="36">
        <f>SUMIFS(СВЦЭМ!$I$34:$I$777,СВЦЭМ!$A$34:$A$777,$A348,СВЦЭМ!$B$34:$B$777,K$332)+'СЕТ СН'!$F$16</f>
        <v>0</v>
      </c>
      <c r="L348" s="36">
        <f>SUMIFS(СВЦЭМ!$I$34:$I$777,СВЦЭМ!$A$34:$A$777,$A348,СВЦЭМ!$B$34:$B$777,L$332)+'СЕТ СН'!$F$16</f>
        <v>0</v>
      </c>
      <c r="M348" s="36">
        <f>SUMIFS(СВЦЭМ!$I$34:$I$777,СВЦЭМ!$A$34:$A$777,$A348,СВЦЭМ!$B$34:$B$777,M$332)+'СЕТ СН'!$F$16</f>
        <v>0</v>
      </c>
      <c r="N348" s="36">
        <f>SUMIFS(СВЦЭМ!$I$34:$I$777,СВЦЭМ!$A$34:$A$777,$A348,СВЦЭМ!$B$34:$B$777,N$332)+'СЕТ СН'!$F$16</f>
        <v>0</v>
      </c>
      <c r="O348" s="36">
        <f>SUMIFS(СВЦЭМ!$I$34:$I$777,СВЦЭМ!$A$34:$A$777,$A348,СВЦЭМ!$B$34:$B$777,O$332)+'СЕТ СН'!$F$16</f>
        <v>0</v>
      </c>
      <c r="P348" s="36">
        <f>SUMIFS(СВЦЭМ!$I$34:$I$777,СВЦЭМ!$A$34:$A$777,$A348,СВЦЭМ!$B$34:$B$777,P$332)+'СЕТ СН'!$F$16</f>
        <v>0</v>
      </c>
      <c r="Q348" s="36">
        <f>SUMIFS(СВЦЭМ!$I$34:$I$777,СВЦЭМ!$A$34:$A$777,$A348,СВЦЭМ!$B$34:$B$777,Q$332)+'СЕТ СН'!$F$16</f>
        <v>0</v>
      </c>
      <c r="R348" s="36">
        <f>SUMIFS(СВЦЭМ!$I$34:$I$777,СВЦЭМ!$A$34:$A$777,$A348,СВЦЭМ!$B$34:$B$777,R$332)+'СЕТ СН'!$F$16</f>
        <v>0</v>
      </c>
      <c r="S348" s="36">
        <f>SUMIFS(СВЦЭМ!$I$34:$I$777,СВЦЭМ!$A$34:$A$777,$A348,СВЦЭМ!$B$34:$B$777,S$332)+'СЕТ СН'!$F$16</f>
        <v>0</v>
      </c>
      <c r="T348" s="36">
        <f>SUMIFS(СВЦЭМ!$I$34:$I$777,СВЦЭМ!$A$34:$A$777,$A348,СВЦЭМ!$B$34:$B$777,T$332)+'СЕТ СН'!$F$16</f>
        <v>0</v>
      </c>
      <c r="U348" s="36">
        <f>SUMIFS(СВЦЭМ!$I$34:$I$777,СВЦЭМ!$A$34:$A$777,$A348,СВЦЭМ!$B$34:$B$777,U$332)+'СЕТ СН'!$F$16</f>
        <v>0</v>
      </c>
      <c r="V348" s="36">
        <f>SUMIFS(СВЦЭМ!$I$34:$I$777,СВЦЭМ!$A$34:$A$777,$A348,СВЦЭМ!$B$34:$B$777,V$332)+'СЕТ СН'!$F$16</f>
        <v>0</v>
      </c>
      <c r="W348" s="36">
        <f>SUMIFS(СВЦЭМ!$I$34:$I$777,СВЦЭМ!$A$34:$A$777,$A348,СВЦЭМ!$B$34:$B$777,W$332)+'СЕТ СН'!$F$16</f>
        <v>0</v>
      </c>
      <c r="X348" s="36">
        <f>SUMIFS(СВЦЭМ!$I$34:$I$777,СВЦЭМ!$A$34:$A$777,$A348,СВЦЭМ!$B$34:$B$777,X$332)+'СЕТ СН'!$F$16</f>
        <v>0</v>
      </c>
      <c r="Y348" s="36">
        <f>SUMIFS(СВЦЭМ!$I$34:$I$777,СВЦЭМ!$A$34:$A$777,$A348,СВЦЭМ!$B$34:$B$777,Y$332)+'СЕТ СН'!$F$16</f>
        <v>0</v>
      </c>
    </row>
    <row r="349" spans="1:25" ht="15.75" hidden="1" x14ac:dyDescent="0.2">
      <c r="A349" s="35">
        <f t="shared" si="9"/>
        <v>44060</v>
      </c>
      <c r="B349" s="36">
        <f>SUMIFS(СВЦЭМ!$I$34:$I$777,СВЦЭМ!$A$34:$A$777,$A349,СВЦЭМ!$B$34:$B$777,B$332)+'СЕТ СН'!$F$16</f>
        <v>0</v>
      </c>
      <c r="C349" s="36">
        <f>SUMIFS(СВЦЭМ!$I$34:$I$777,СВЦЭМ!$A$34:$A$777,$A349,СВЦЭМ!$B$34:$B$777,C$332)+'СЕТ СН'!$F$16</f>
        <v>0</v>
      </c>
      <c r="D349" s="36">
        <f>SUMIFS(СВЦЭМ!$I$34:$I$777,СВЦЭМ!$A$34:$A$777,$A349,СВЦЭМ!$B$34:$B$777,D$332)+'СЕТ СН'!$F$16</f>
        <v>0</v>
      </c>
      <c r="E349" s="36">
        <f>SUMIFS(СВЦЭМ!$I$34:$I$777,СВЦЭМ!$A$34:$A$777,$A349,СВЦЭМ!$B$34:$B$777,E$332)+'СЕТ СН'!$F$16</f>
        <v>0</v>
      </c>
      <c r="F349" s="36">
        <f>SUMIFS(СВЦЭМ!$I$34:$I$777,СВЦЭМ!$A$34:$A$777,$A349,СВЦЭМ!$B$34:$B$777,F$332)+'СЕТ СН'!$F$16</f>
        <v>0</v>
      </c>
      <c r="G349" s="36">
        <f>SUMIFS(СВЦЭМ!$I$34:$I$777,СВЦЭМ!$A$34:$A$777,$A349,СВЦЭМ!$B$34:$B$777,G$332)+'СЕТ СН'!$F$16</f>
        <v>0</v>
      </c>
      <c r="H349" s="36">
        <f>SUMIFS(СВЦЭМ!$I$34:$I$777,СВЦЭМ!$A$34:$A$777,$A349,СВЦЭМ!$B$34:$B$777,H$332)+'СЕТ СН'!$F$16</f>
        <v>0</v>
      </c>
      <c r="I349" s="36">
        <f>SUMIFS(СВЦЭМ!$I$34:$I$777,СВЦЭМ!$A$34:$A$777,$A349,СВЦЭМ!$B$34:$B$777,I$332)+'СЕТ СН'!$F$16</f>
        <v>0</v>
      </c>
      <c r="J349" s="36">
        <f>SUMIFS(СВЦЭМ!$I$34:$I$777,СВЦЭМ!$A$34:$A$777,$A349,СВЦЭМ!$B$34:$B$777,J$332)+'СЕТ СН'!$F$16</f>
        <v>0</v>
      </c>
      <c r="K349" s="36">
        <f>SUMIFS(СВЦЭМ!$I$34:$I$777,СВЦЭМ!$A$34:$A$777,$A349,СВЦЭМ!$B$34:$B$777,K$332)+'СЕТ СН'!$F$16</f>
        <v>0</v>
      </c>
      <c r="L349" s="36">
        <f>SUMIFS(СВЦЭМ!$I$34:$I$777,СВЦЭМ!$A$34:$A$777,$A349,СВЦЭМ!$B$34:$B$777,L$332)+'СЕТ СН'!$F$16</f>
        <v>0</v>
      </c>
      <c r="M349" s="36">
        <f>SUMIFS(СВЦЭМ!$I$34:$I$777,СВЦЭМ!$A$34:$A$777,$A349,СВЦЭМ!$B$34:$B$777,M$332)+'СЕТ СН'!$F$16</f>
        <v>0</v>
      </c>
      <c r="N349" s="36">
        <f>SUMIFS(СВЦЭМ!$I$34:$I$777,СВЦЭМ!$A$34:$A$777,$A349,СВЦЭМ!$B$34:$B$777,N$332)+'СЕТ СН'!$F$16</f>
        <v>0</v>
      </c>
      <c r="O349" s="36">
        <f>SUMIFS(СВЦЭМ!$I$34:$I$777,СВЦЭМ!$A$34:$A$777,$A349,СВЦЭМ!$B$34:$B$777,O$332)+'СЕТ СН'!$F$16</f>
        <v>0</v>
      </c>
      <c r="P349" s="36">
        <f>SUMIFS(СВЦЭМ!$I$34:$I$777,СВЦЭМ!$A$34:$A$777,$A349,СВЦЭМ!$B$34:$B$777,P$332)+'СЕТ СН'!$F$16</f>
        <v>0</v>
      </c>
      <c r="Q349" s="36">
        <f>SUMIFS(СВЦЭМ!$I$34:$I$777,СВЦЭМ!$A$34:$A$777,$A349,СВЦЭМ!$B$34:$B$777,Q$332)+'СЕТ СН'!$F$16</f>
        <v>0</v>
      </c>
      <c r="R349" s="36">
        <f>SUMIFS(СВЦЭМ!$I$34:$I$777,СВЦЭМ!$A$34:$A$777,$A349,СВЦЭМ!$B$34:$B$777,R$332)+'СЕТ СН'!$F$16</f>
        <v>0</v>
      </c>
      <c r="S349" s="36">
        <f>SUMIFS(СВЦЭМ!$I$34:$I$777,СВЦЭМ!$A$34:$A$777,$A349,СВЦЭМ!$B$34:$B$777,S$332)+'СЕТ СН'!$F$16</f>
        <v>0</v>
      </c>
      <c r="T349" s="36">
        <f>SUMIFS(СВЦЭМ!$I$34:$I$777,СВЦЭМ!$A$34:$A$777,$A349,СВЦЭМ!$B$34:$B$777,T$332)+'СЕТ СН'!$F$16</f>
        <v>0</v>
      </c>
      <c r="U349" s="36">
        <f>SUMIFS(СВЦЭМ!$I$34:$I$777,СВЦЭМ!$A$34:$A$777,$A349,СВЦЭМ!$B$34:$B$777,U$332)+'СЕТ СН'!$F$16</f>
        <v>0</v>
      </c>
      <c r="V349" s="36">
        <f>SUMIFS(СВЦЭМ!$I$34:$I$777,СВЦЭМ!$A$34:$A$777,$A349,СВЦЭМ!$B$34:$B$777,V$332)+'СЕТ СН'!$F$16</f>
        <v>0</v>
      </c>
      <c r="W349" s="36">
        <f>SUMIFS(СВЦЭМ!$I$34:$I$777,СВЦЭМ!$A$34:$A$777,$A349,СВЦЭМ!$B$34:$B$777,W$332)+'СЕТ СН'!$F$16</f>
        <v>0</v>
      </c>
      <c r="X349" s="36">
        <f>SUMIFS(СВЦЭМ!$I$34:$I$777,СВЦЭМ!$A$34:$A$777,$A349,СВЦЭМ!$B$34:$B$777,X$332)+'СЕТ СН'!$F$16</f>
        <v>0</v>
      </c>
      <c r="Y349" s="36">
        <f>SUMIFS(СВЦЭМ!$I$34:$I$777,СВЦЭМ!$A$34:$A$777,$A349,СВЦЭМ!$B$34:$B$777,Y$332)+'СЕТ СН'!$F$16</f>
        <v>0</v>
      </c>
    </row>
    <row r="350" spans="1:25" ht="15.75" hidden="1" x14ac:dyDescent="0.2">
      <c r="A350" s="35">
        <f t="shared" si="9"/>
        <v>44061</v>
      </c>
      <c r="B350" s="36">
        <f>SUMIFS(СВЦЭМ!$I$34:$I$777,СВЦЭМ!$A$34:$A$777,$A350,СВЦЭМ!$B$34:$B$777,B$332)+'СЕТ СН'!$F$16</f>
        <v>0</v>
      </c>
      <c r="C350" s="36">
        <f>SUMIFS(СВЦЭМ!$I$34:$I$777,СВЦЭМ!$A$34:$A$777,$A350,СВЦЭМ!$B$34:$B$777,C$332)+'СЕТ СН'!$F$16</f>
        <v>0</v>
      </c>
      <c r="D350" s="36">
        <f>SUMIFS(СВЦЭМ!$I$34:$I$777,СВЦЭМ!$A$34:$A$777,$A350,СВЦЭМ!$B$34:$B$777,D$332)+'СЕТ СН'!$F$16</f>
        <v>0</v>
      </c>
      <c r="E350" s="36">
        <f>SUMIFS(СВЦЭМ!$I$34:$I$777,СВЦЭМ!$A$34:$A$777,$A350,СВЦЭМ!$B$34:$B$777,E$332)+'СЕТ СН'!$F$16</f>
        <v>0</v>
      </c>
      <c r="F350" s="36">
        <f>SUMIFS(СВЦЭМ!$I$34:$I$777,СВЦЭМ!$A$34:$A$777,$A350,СВЦЭМ!$B$34:$B$777,F$332)+'СЕТ СН'!$F$16</f>
        <v>0</v>
      </c>
      <c r="G350" s="36">
        <f>SUMIFS(СВЦЭМ!$I$34:$I$777,СВЦЭМ!$A$34:$A$777,$A350,СВЦЭМ!$B$34:$B$777,G$332)+'СЕТ СН'!$F$16</f>
        <v>0</v>
      </c>
      <c r="H350" s="36">
        <f>SUMIFS(СВЦЭМ!$I$34:$I$777,СВЦЭМ!$A$34:$A$777,$A350,СВЦЭМ!$B$34:$B$777,H$332)+'СЕТ СН'!$F$16</f>
        <v>0</v>
      </c>
      <c r="I350" s="36">
        <f>SUMIFS(СВЦЭМ!$I$34:$I$777,СВЦЭМ!$A$34:$A$777,$A350,СВЦЭМ!$B$34:$B$777,I$332)+'СЕТ СН'!$F$16</f>
        <v>0</v>
      </c>
      <c r="J350" s="36">
        <f>SUMIFS(СВЦЭМ!$I$34:$I$777,СВЦЭМ!$A$34:$A$777,$A350,СВЦЭМ!$B$34:$B$777,J$332)+'СЕТ СН'!$F$16</f>
        <v>0</v>
      </c>
      <c r="K350" s="36">
        <f>SUMIFS(СВЦЭМ!$I$34:$I$777,СВЦЭМ!$A$34:$A$777,$A350,СВЦЭМ!$B$34:$B$777,K$332)+'СЕТ СН'!$F$16</f>
        <v>0</v>
      </c>
      <c r="L350" s="36">
        <f>SUMIFS(СВЦЭМ!$I$34:$I$777,СВЦЭМ!$A$34:$A$777,$A350,СВЦЭМ!$B$34:$B$777,L$332)+'СЕТ СН'!$F$16</f>
        <v>0</v>
      </c>
      <c r="M350" s="36">
        <f>SUMIFS(СВЦЭМ!$I$34:$I$777,СВЦЭМ!$A$34:$A$777,$A350,СВЦЭМ!$B$34:$B$777,M$332)+'СЕТ СН'!$F$16</f>
        <v>0</v>
      </c>
      <c r="N350" s="36">
        <f>SUMIFS(СВЦЭМ!$I$34:$I$777,СВЦЭМ!$A$34:$A$777,$A350,СВЦЭМ!$B$34:$B$777,N$332)+'СЕТ СН'!$F$16</f>
        <v>0</v>
      </c>
      <c r="O350" s="36">
        <f>SUMIFS(СВЦЭМ!$I$34:$I$777,СВЦЭМ!$A$34:$A$777,$A350,СВЦЭМ!$B$34:$B$777,O$332)+'СЕТ СН'!$F$16</f>
        <v>0</v>
      </c>
      <c r="P350" s="36">
        <f>SUMIFS(СВЦЭМ!$I$34:$I$777,СВЦЭМ!$A$34:$A$777,$A350,СВЦЭМ!$B$34:$B$777,P$332)+'СЕТ СН'!$F$16</f>
        <v>0</v>
      </c>
      <c r="Q350" s="36">
        <f>SUMIFS(СВЦЭМ!$I$34:$I$777,СВЦЭМ!$A$34:$A$777,$A350,СВЦЭМ!$B$34:$B$777,Q$332)+'СЕТ СН'!$F$16</f>
        <v>0</v>
      </c>
      <c r="R350" s="36">
        <f>SUMIFS(СВЦЭМ!$I$34:$I$777,СВЦЭМ!$A$34:$A$777,$A350,СВЦЭМ!$B$34:$B$777,R$332)+'СЕТ СН'!$F$16</f>
        <v>0</v>
      </c>
      <c r="S350" s="36">
        <f>SUMIFS(СВЦЭМ!$I$34:$I$777,СВЦЭМ!$A$34:$A$777,$A350,СВЦЭМ!$B$34:$B$777,S$332)+'СЕТ СН'!$F$16</f>
        <v>0</v>
      </c>
      <c r="T350" s="36">
        <f>SUMIFS(СВЦЭМ!$I$34:$I$777,СВЦЭМ!$A$34:$A$777,$A350,СВЦЭМ!$B$34:$B$777,T$332)+'СЕТ СН'!$F$16</f>
        <v>0</v>
      </c>
      <c r="U350" s="36">
        <f>SUMIFS(СВЦЭМ!$I$34:$I$777,СВЦЭМ!$A$34:$A$777,$A350,СВЦЭМ!$B$34:$B$777,U$332)+'СЕТ СН'!$F$16</f>
        <v>0</v>
      </c>
      <c r="V350" s="36">
        <f>SUMIFS(СВЦЭМ!$I$34:$I$777,СВЦЭМ!$A$34:$A$777,$A350,СВЦЭМ!$B$34:$B$777,V$332)+'СЕТ СН'!$F$16</f>
        <v>0</v>
      </c>
      <c r="W350" s="36">
        <f>SUMIFS(СВЦЭМ!$I$34:$I$777,СВЦЭМ!$A$34:$A$777,$A350,СВЦЭМ!$B$34:$B$777,W$332)+'СЕТ СН'!$F$16</f>
        <v>0</v>
      </c>
      <c r="X350" s="36">
        <f>SUMIFS(СВЦЭМ!$I$34:$I$777,СВЦЭМ!$A$34:$A$777,$A350,СВЦЭМ!$B$34:$B$777,X$332)+'СЕТ СН'!$F$16</f>
        <v>0</v>
      </c>
      <c r="Y350" s="36">
        <f>SUMIFS(СВЦЭМ!$I$34:$I$777,СВЦЭМ!$A$34:$A$777,$A350,СВЦЭМ!$B$34:$B$777,Y$332)+'СЕТ СН'!$F$16</f>
        <v>0</v>
      </c>
    </row>
    <row r="351" spans="1:25" ht="15.75" hidden="1" x14ac:dyDescent="0.2">
      <c r="A351" s="35">
        <f t="shared" si="9"/>
        <v>44062</v>
      </c>
      <c r="B351" s="36">
        <f>SUMIFS(СВЦЭМ!$I$34:$I$777,СВЦЭМ!$A$34:$A$777,$A351,СВЦЭМ!$B$34:$B$777,B$332)+'СЕТ СН'!$F$16</f>
        <v>0</v>
      </c>
      <c r="C351" s="36">
        <f>SUMIFS(СВЦЭМ!$I$34:$I$777,СВЦЭМ!$A$34:$A$777,$A351,СВЦЭМ!$B$34:$B$777,C$332)+'СЕТ СН'!$F$16</f>
        <v>0</v>
      </c>
      <c r="D351" s="36">
        <f>SUMIFS(СВЦЭМ!$I$34:$I$777,СВЦЭМ!$A$34:$A$777,$A351,СВЦЭМ!$B$34:$B$777,D$332)+'СЕТ СН'!$F$16</f>
        <v>0</v>
      </c>
      <c r="E351" s="36">
        <f>SUMIFS(СВЦЭМ!$I$34:$I$777,СВЦЭМ!$A$34:$A$777,$A351,СВЦЭМ!$B$34:$B$777,E$332)+'СЕТ СН'!$F$16</f>
        <v>0</v>
      </c>
      <c r="F351" s="36">
        <f>SUMIFS(СВЦЭМ!$I$34:$I$777,СВЦЭМ!$A$34:$A$777,$A351,СВЦЭМ!$B$34:$B$777,F$332)+'СЕТ СН'!$F$16</f>
        <v>0</v>
      </c>
      <c r="G351" s="36">
        <f>SUMIFS(СВЦЭМ!$I$34:$I$777,СВЦЭМ!$A$34:$A$777,$A351,СВЦЭМ!$B$34:$B$777,G$332)+'СЕТ СН'!$F$16</f>
        <v>0</v>
      </c>
      <c r="H351" s="36">
        <f>SUMIFS(СВЦЭМ!$I$34:$I$777,СВЦЭМ!$A$34:$A$777,$A351,СВЦЭМ!$B$34:$B$777,H$332)+'СЕТ СН'!$F$16</f>
        <v>0</v>
      </c>
      <c r="I351" s="36">
        <f>SUMIFS(СВЦЭМ!$I$34:$I$777,СВЦЭМ!$A$34:$A$777,$A351,СВЦЭМ!$B$34:$B$777,I$332)+'СЕТ СН'!$F$16</f>
        <v>0</v>
      </c>
      <c r="J351" s="36">
        <f>SUMIFS(СВЦЭМ!$I$34:$I$777,СВЦЭМ!$A$34:$A$777,$A351,СВЦЭМ!$B$34:$B$777,J$332)+'СЕТ СН'!$F$16</f>
        <v>0</v>
      </c>
      <c r="K351" s="36">
        <f>SUMIFS(СВЦЭМ!$I$34:$I$777,СВЦЭМ!$A$34:$A$777,$A351,СВЦЭМ!$B$34:$B$777,K$332)+'СЕТ СН'!$F$16</f>
        <v>0</v>
      </c>
      <c r="L351" s="36">
        <f>SUMIFS(СВЦЭМ!$I$34:$I$777,СВЦЭМ!$A$34:$A$777,$A351,СВЦЭМ!$B$34:$B$777,L$332)+'СЕТ СН'!$F$16</f>
        <v>0</v>
      </c>
      <c r="M351" s="36">
        <f>SUMIFS(СВЦЭМ!$I$34:$I$777,СВЦЭМ!$A$34:$A$777,$A351,СВЦЭМ!$B$34:$B$777,M$332)+'СЕТ СН'!$F$16</f>
        <v>0</v>
      </c>
      <c r="N351" s="36">
        <f>SUMIFS(СВЦЭМ!$I$34:$I$777,СВЦЭМ!$A$34:$A$777,$A351,СВЦЭМ!$B$34:$B$777,N$332)+'СЕТ СН'!$F$16</f>
        <v>0</v>
      </c>
      <c r="O351" s="36">
        <f>SUMIFS(СВЦЭМ!$I$34:$I$777,СВЦЭМ!$A$34:$A$777,$A351,СВЦЭМ!$B$34:$B$777,O$332)+'СЕТ СН'!$F$16</f>
        <v>0</v>
      </c>
      <c r="P351" s="36">
        <f>SUMIFS(СВЦЭМ!$I$34:$I$777,СВЦЭМ!$A$34:$A$777,$A351,СВЦЭМ!$B$34:$B$777,P$332)+'СЕТ СН'!$F$16</f>
        <v>0</v>
      </c>
      <c r="Q351" s="36">
        <f>SUMIFS(СВЦЭМ!$I$34:$I$777,СВЦЭМ!$A$34:$A$777,$A351,СВЦЭМ!$B$34:$B$777,Q$332)+'СЕТ СН'!$F$16</f>
        <v>0</v>
      </c>
      <c r="R351" s="36">
        <f>SUMIFS(СВЦЭМ!$I$34:$I$777,СВЦЭМ!$A$34:$A$777,$A351,СВЦЭМ!$B$34:$B$777,R$332)+'СЕТ СН'!$F$16</f>
        <v>0</v>
      </c>
      <c r="S351" s="36">
        <f>SUMIFS(СВЦЭМ!$I$34:$I$777,СВЦЭМ!$A$34:$A$777,$A351,СВЦЭМ!$B$34:$B$777,S$332)+'СЕТ СН'!$F$16</f>
        <v>0</v>
      </c>
      <c r="T351" s="36">
        <f>SUMIFS(СВЦЭМ!$I$34:$I$777,СВЦЭМ!$A$34:$A$777,$A351,СВЦЭМ!$B$34:$B$777,T$332)+'СЕТ СН'!$F$16</f>
        <v>0</v>
      </c>
      <c r="U351" s="36">
        <f>SUMIFS(СВЦЭМ!$I$34:$I$777,СВЦЭМ!$A$34:$A$777,$A351,СВЦЭМ!$B$34:$B$777,U$332)+'СЕТ СН'!$F$16</f>
        <v>0</v>
      </c>
      <c r="V351" s="36">
        <f>SUMIFS(СВЦЭМ!$I$34:$I$777,СВЦЭМ!$A$34:$A$777,$A351,СВЦЭМ!$B$34:$B$777,V$332)+'СЕТ СН'!$F$16</f>
        <v>0</v>
      </c>
      <c r="W351" s="36">
        <f>SUMIFS(СВЦЭМ!$I$34:$I$777,СВЦЭМ!$A$34:$A$777,$A351,СВЦЭМ!$B$34:$B$777,W$332)+'СЕТ СН'!$F$16</f>
        <v>0</v>
      </c>
      <c r="X351" s="36">
        <f>SUMIFS(СВЦЭМ!$I$34:$I$777,СВЦЭМ!$A$34:$A$777,$A351,СВЦЭМ!$B$34:$B$777,X$332)+'СЕТ СН'!$F$16</f>
        <v>0</v>
      </c>
      <c r="Y351" s="36">
        <f>SUMIFS(СВЦЭМ!$I$34:$I$777,СВЦЭМ!$A$34:$A$777,$A351,СВЦЭМ!$B$34:$B$777,Y$332)+'СЕТ СН'!$F$16</f>
        <v>0</v>
      </c>
    </row>
    <row r="352" spans="1:25" ht="15.75" hidden="1" x14ac:dyDescent="0.2">
      <c r="A352" s="35">
        <f t="shared" si="9"/>
        <v>44063</v>
      </c>
      <c r="B352" s="36">
        <f>SUMIFS(СВЦЭМ!$I$34:$I$777,СВЦЭМ!$A$34:$A$777,$A352,СВЦЭМ!$B$34:$B$777,B$332)+'СЕТ СН'!$F$16</f>
        <v>0</v>
      </c>
      <c r="C352" s="36">
        <f>SUMIFS(СВЦЭМ!$I$34:$I$777,СВЦЭМ!$A$34:$A$777,$A352,СВЦЭМ!$B$34:$B$777,C$332)+'СЕТ СН'!$F$16</f>
        <v>0</v>
      </c>
      <c r="D352" s="36">
        <f>SUMIFS(СВЦЭМ!$I$34:$I$777,СВЦЭМ!$A$34:$A$777,$A352,СВЦЭМ!$B$34:$B$777,D$332)+'СЕТ СН'!$F$16</f>
        <v>0</v>
      </c>
      <c r="E352" s="36">
        <f>SUMIFS(СВЦЭМ!$I$34:$I$777,СВЦЭМ!$A$34:$A$777,$A352,СВЦЭМ!$B$34:$B$777,E$332)+'СЕТ СН'!$F$16</f>
        <v>0</v>
      </c>
      <c r="F352" s="36">
        <f>SUMIFS(СВЦЭМ!$I$34:$I$777,СВЦЭМ!$A$34:$A$777,$A352,СВЦЭМ!$B$34:$B$777,F$332)+'СЕТ СН'!$F$16</f>
        <v>0</v>
      </c>
      <c r="G352" s="36">
        <f>SUMIFS(СВЦЭМ!$I$34:$I$777,СВЦЭМ!$A$34:$A$777,$A352,СВЦЭМ!$B$34:$B$777,G$332)+'СЕТ СН'!$F$16</f>
        <v>0</v>
      </c>
      <c r="H352" s="36">
        <f>SUMIFS(СВЦЭМ!$I$34:$I$777,СВЦЭМ!$A$34:$A$777,$A352,СВЦЭМ!$B$34:$B$777,H$332)+'СЕТ СН'!$F$16</f>
        <v>0</v>
      </c>
      <c r="I352" s="36">
        <f>SUMIFS(СВЦЭМ!$I$34:$I$777,СВЦЭМ!$A$34:$A$777,$A352,СВЦЭМ!$B$34:$B$777,I$332)+'СЕТ СН'!$F$16</f>
        <v>0</v>
      </c>
      <c r="J352" s="36">
        <f>SUMIFS(СВЦЭМ!$I$34:$I$777,СВЦЭМ!$A$34:$A$777,$A352,СВЦЭМ!$B$34:$B$777,J$332)+'СЕТ СН'!$F$16</f>
        <v>0</v>
      </c>
      <c r="K352" s="36">
        <f>SUMIFS(СВЦЭМ!$I$34:$I$777,СВЦЭМ!$A$34:$A$777,$A352,СВЦЭМ!$B$34:$B$777,K$332)+'СЕТ СН'!$F$16</f>
        <v>0</v>
      </c>
      <c r="L352" s="36">
        <f>SUMIFS(СВЦЭМ!$I$34:$I$777,СВЦЭМ!$A$34:$A$777,$A352,СВЦЭМ!$B$34:$B$777,L$332)+'СЕТ СН'!$F$16</f>
        <v>0</v>
      </c>
      <c r="M352" s="36">
        <f>SUMIFS(СВЦЭМ!$I$34:$I$777,СВЦЭМ!$A$34:$A$777,$A352,СВЦЭМ!$B$34:$B$777,M$332)+'СЕТ СН'!$F$16</f>
        <v>0</v>
      </c>
      <c r="N352" s="36">
        <f>SUMIFS(СВЦЭМ!$I$34:$I$777,СВЦЭМ!$A$34:$A$777,$A352,СВЦЭМ!$B$34:$B$777,N$332)+'СЕТ СН'!$F$16</f>
        <v>0</v>
      </c>
      <c r="O352" s="36">
        <f>SUMIFS(СВЦЭМ!$I$34:$I$777,СВЦЭМ!$A$34:$A$777,$A352,СВЦЭМ!$B$34:$B$777,O$332)+'СЕТ СН'!$F$16</f>
        <v>0</v>
      </c>
      <c r="P352" s="36">
        <f>SUMIFS(СВЦЭМ!$I$34:$I$777,СВЦЭМ!$A$34:$A$777,$A352,СВЦЭМ!$B$34:$B$777,P$332)+'СЕТ СН'!$F$16</f>
        <v>0</v>
      </c>
      <c r="Q352" s="36">
        <f>SUMIFS(СВЦЭМ!$I$34:$I$777,СВЦЭМ!$A$34:$A$777,$A352,СВЦЭМ!$B$34:$B$777,Q$332)+'СЕТ СН'!$F$16</f>
        <v>0</v>
      </c>
      <c r="R352" s="36">
        <f>SUMIFS(СВЦЭМ!$I$34:$I$777,СВЦЭМ!$A$34:$A$777,$A352,СВЦЭМ!$B$34:$B$777,R$332)+'СЕТ СН'!$F$16</f>
        <v>0</v>
      </c>
      <c r="S352" s="36">
        <f>SUMIFS(СВЦЭМ!$I$34:$I$777,СВЦЭМ!$A$34:$A$777,$A352,СВЦЭМ!$B$34:$B$777,S$332)+'СЕТ СН'!$F$16</f>
        <v>0</v>
      </c>
      <c r="T352" s="36">
        <f>SUMIFS(СВЦЭМ!$I$34:$I$777,СВЦЭМ!$A$34:$A$777,$A352,СВЦЭМ!$B$34:$B$777,T$332)+'СЕТ СН'!$F$16</f>
        <v>0</v>
      </c>
      <c r="U352" s="36">
        <f>SUMIFS(СВЦЭМ!$I$34:$I$777,СВЦЭМ!$A$34:$A$777,$A352,СВЦЭМ!$B$34:$B$777,U$332)+'СЕТ СН'!$F$16</f>
        <v>0</v>
      </c>
      <c r="V352" s="36">
        <f>SUMIFS(СВЦЭМ!$I$34:$I$777,СВЦЭМ!$A$34:$A$777,$A352,СВЦЭМ!$B$34:$B$777,V$332)+'СЕТ СН'!$F$16</f>
        <v>0</v>
      </c>
      <c r="W352" s="36">
        <f>SUMIFS(СВЦЭМ!$I$34:$I$777,СВЦЭМ!$A$34:$A$777,$A352,СВЦЭМ!$B$34:$B$777,W$332)+'СЕТ СН'!$F$16</f>
        <v>0</v>
      </c>
      <c r="X352" s="36">
        <f>SUMIFS(СВЦЭМ!$I$34:$I$777,СВЦЭМ!$A$34:$A$777,$A352,СВЦЭМ!$B$34:$B$777,X$332)+'СЕТ СН'!$F$16</f>
        <v>0</v>
      </c>
      <c r="Y352" s="36">
        <f>SUMIFS(СВЦЭМ!$I$34:$I$777,СВЦЭМ!$A$34:$A$777,$A352,СВЦЭМ!$B$34:$B$777,Y$332)+'СЕТ СН'!$F$16</f>
        <v>0</v>
      </c>
    </row>
    <row r="353" spans="1:27" ht="15.75" hidden="1" x14ac:dyDescent="0.2">
      <c r="A353" s="35">
        <f t="shared" si="9"/>
        <v>44064</v>
      </c>
      <c r="B353" s="36">
        <f>SUMIFS(СВЦЭМ!$I$34:$I$777,СВЦЭМ!$A$34:$A$777,$A353,СВЦЭМ!$B$34:$B$777,B$332)+'СЕТ СН'!$F$16</f>
        <v>0</v>
      </c>
      <c r="C353" s="36">
        <f>SUMIFS(СВЦЭМ!$I$34:$I$777,СВЦЭМ!$A$34:$A$777,$A353,СВЦЭМ!$B$34:$B$777,C$332)+'СЕТ СН'!$F$16</f>
        <v>0</v>
      </c>
      <c r="D353" s="36">
        <f>SUMIFS(СВЦЭМ!$I$34:$I$777,СВЦЭМ!$A$34:$A$777,$A353,СВЦЭМ!$B$34:$B$777,D$332)+'СЕТ СН'!$F$16</f>
        <v>0</v>
      </c>
      <c r="E353" s="36">
        <f>SUMIFS(СВЦЭМ!$I$34:$I$777,СВЦЭМ!$A$34:$A$777,$A353,СВЦЭМ!$B$34:$B$777,E$332)+'СЕТ СН'!$F$16</f>
        <v>0</v>
      </c>
      <c r="F353" s="36">
        <f>SUMIFS(СВЦЭМ!$I$34:$I$777,СВЦЭМ!$A$34:$A$777,$A353,СВЦЭМ!$B$34:$B$777,F$332)+'СЕТ СН'!$F$16</f>
        <v>0</v>
      </c>
      <c r="G353" s="36">
        <f>SUMIFS(СВЦЭМ!$I$34:$I$777,СВЦЭМ!$A$34:$A$777,$A353,СВЦЭМ!$B$34:$B$777,G$332)+'СЕТ СН'!$F$16</f>
        <v>0</v>
      </c>
      <c r="H353" s="36">
        <f>SUMIFS(СВЦЭМ!$I$34:$I$777,СВЦЭМ!$A$34:$A$777,$A353,СВЦЭМ!$B$34:$B$777,H$332)+'СЕТ СН'!$F$16</f>
        <v>0</v>
      </c>
      <c r="I353" s="36">
        <f>SUMIFS(СВЦЭМ!$I$34:$I$777,СВЦЭМ!$A$34:$A$777,$A353,СВЦЭМ!$B$34:$B$777,I$332)+'СЕТ СН'!$F$16</f>
        <v>0</v>
      </c>
      <c r="J353" s="36">
        <f>SUMIFS(СВЦЭМ!$I$34:$I$777,СВЦЭМ!$A$34:$A$777,$A353,СВЦЭМ!$B$34:$B$777,J$332)+'СЕТ СН'!$F$16</f>
        <v>0</v>
      </c>
      <c r="K353" s="36">
        <f>SUMIFS(СВЦЭМ!$I$34:$I$777,СВЦЭМ!$A$34:$A$777,$A353,СВЦЭМ!$B$34:$B$777,K$332)+'СЕТ СН'!$F$16</f>
        <v>0</v>
      </c>
      <c r="L353" s="36">
        <f>SUMIFS(СВЦЭМ!$I$34:$I$777,СВЦЭМ!$A$34:$A$777,$A353,СВЦЭМ!$B$34:$B$777,L$332)+'СЕТ СН'!$F$16</f>
        <v>0</v>
      </c>
      <c r="M353" s="36">
        <f>SUMIFS(СВЦЭМ!$I$34:$I$777,СВЦЭМ!$A$34:$A$777,$A353,СВЦЭМ!$B$34:$B$777,M$332)+'СЕТ СН'!$F$16</f>
        <v>0</v>
      </c>
      <c r="N353" s="36">
        <f>SUMIFS(СВЦЭМ!$I$34:$I$777,СВЦЭМ!$A$34:$A$777,$A353,СВЦЭМ!$B$34:$B$777,N$332)+'СЕТ СН'!$F$16</f>
        <v>0</v>
      </c>
      <c r="O353" s="36">
        <f>SUMIFS(СВЦЭМ!$I$34:$I$777,СВЦЭМ!$A$34:$A$777,$A353,СВЦЭМ!$B$34:$B$777,O$332)+'СЕТ СН'!$F$16</f>
        <v>0</v>
      </c>
      <c r="P353" s="36">
        <f>SUMIFS(СВЦЭМ!$I$34:$I$777,СВЦЭМ!$A$34:$A$777,$A353,СВЦЭМ!$B$34:$B$777,P$332)+'СЕТ СН'!$F$16</f>
        <v>0</v>
      </c>
      <c r="Q353" s="36">
        <f>SUMIFS(СВЦЭМ!$I$34:$I$777,СВЦЭМ!$A$34:$A$777,$A353,СВЦЭМ!$B$34:$B$777,Q$332)+'СЕТ СН'!$F$16</f>
        <v>0</v>
      </c>
      <c r="R353" s="36">
        <f>SUMIFS(СВЦЭМ!$I$34:$I$777,СВЦЭМ!$A$34:$A$777,$A353,СВЦЭМ!$B$34:$B$777,R$332)+'СЕТ СН'!$F$16</f>
        <v>0</v>
      </c>
      <c r="S353" s="36">
        <f>SUMIFS(СВЦЭМ!$I$34:$I$777,СВЦЭМ!$A$34:$A$777,$A353,СВЦЭМ!$B$34:$B$777,S$332)+'СЕТ СН'!$F$16</f>
        <v>0</v>
      </c>
      <c r="T353" s="36">
        <f>SUMIFS(СВЦЭМ!$I$34:$I$777,СВЦЭМ!$A$34:$A$777,$A353,СВЦЭМ!$B$34:$B$777,T$332)+'СЕТ СН'!$F$16</f>
        <v>0</v>
      </c>
      <c r="U353" s="36">
        <f>SUMIFS(СВЦЭМ!$I$34:$I$777,СВЦЭМ!$A$34:$A$777,$A353,СВЦЭМ!$B$34:$B$777,U$332)+'СЕТ СН'!$F$16</f>
        <v>0</v>
      </c>
      <c r="V353" s="36">
        <f>SUMIFS(СВЦЭМ!$I$34:$I$777,СВЦЭМ!$A$34:$A$777,$A353,СВЦЭМ!$B$34:$B$777,V$332)+'СЕТ СН'!$F$16</f>
        <v>0</v>
      </c>
      <c r="W353" s="36">
        <f>SUMIFS(СВЦЭМ!$I$34:$I$777,СВЦЭМ!$A$34:$A$777,$A353,СВЦЭМ!$B$34:$B$777,W$332)+'СЕТ СН'!$F$16</f>
        <v>0</v>
      </c>
      <c r="X353" s="36">
        <f>SUMIFS(СВЦЭМ!$I$34:$I$777,СВЦЭМ!$A$34:$A$777,$A353,СВЦЭМ!$B$34:$B$777,X$332)+'СЕТ СН'!$F$16</f>
        <v>0</v>
      </c>
      <c r="Y353" s="36">
        <f>SUMIFS(СВЦЭМ!$I$34:$I$777,СВЦЭМ!$A$34:$A$777,$A353,СВЦЭМ!$B$34:$B$777,Y$332)+'СЕТ СН'!$F$16</f>
        <v>0</v>
      </c>
    </row>
    <row r="354" spans="1:27" ht="15.75" hidden="1" x14ac:dyDescent="0.2">
      <c r="A354" s="35">
        <f t="shared" si="9"/>
        <v>44065</v>
      </c>
      <c r="B354" s="36">
        <f>SUMIFS(СВЦЭМ!$I$34:$I$777,СВЦЭМ!$A$34:$A$777,$A354,СВЦЭМ!$B$34:$B$777,B$332)+'СЕТ СН'!$F$16</f>
        <v>0</v>
      </c>
      <c r="C354" s="36">
        <f>SUMIFS(СВЦЭМ!$I$34:$I$777,СВЦЭМ!$A$34:$A$777,$A354,СВЦЭМ!$B$34:$B$777,C$332)+'СЕТ СН'!$F$16</f>
        <v>0</v>
      </c>
      <c r="D354" s="36">
        <f>SUMIFS(СВЦЭМ!$I$34:$I$777,СВЦЭМ!$A$34:$A$777,$A354,СВЦЭМ!$B$34:$B$777,D$332)+'СЕТ СН'!$F$16</f>
        <v>0</v>
      </c>
      <c r="E354" s="36">
        <f>SUMIFS(СВЦЭМ!$I$34:$I$777,СВЦЭМ!$A$34:$A$777,$A354,СВЦЭМ!$B$34:$B$777,E$332)+'СЕТ СН'!$F$16</f>
        <v>0</v>
      </c>
      <c r="F354" s="36">
        <f>SUMIFS(СВЦЭМ!$I$34:$I$777,СВЦЭМ!$A$34:$A$777,$A354,СВЦЭМ!$B$34:$B$777,F$332)+'СЕТ СН'!$F$16</f>
        <v>0</v>
      </c>
      <c r="G354" s="36">
        <f>SUMIFS(СВЦЭМ!$I$34:$I$777,СВЦЭМ!$A$34:$A$777,$A354,СВЦЭМ!$B$34:$B$777,G$332)+'СЕТ СН'!$F$16</f>
        <v>0</v>
      </c>
      <c r="H354" s="36">
        <f>SUMIFS(СВЦЭМ!$I$34:$I$777,СВЦЭМ!$A$34:$A$777,$A354,СВЦЭМ!$B$34:$B$777,H$332)+'СЕТ СН'!$F$16</f>
        <v>0</v>
      </c>
      <c r="I354" s="36">
        <f>SUMIFS(СВЦЭМ!$I$34:$I$777,СВЦЭМ!$A$34:$A$777,$A354,СВЦЭМ!$B$34:$B$777,I$332)+'СЕТ СН'!$F$16</f>
        <v>0</v>
      </c>
      <c r="J354" s="36">
        <f>SUMIFS(СВЦЭМ!$I$34:$I$777,СВЦЭМ!$A$34:$A$777,$A354,СВЦЭМ!$B$34:$B$777,J$332)+'СЕТ СН'!$F$16</f>
        <v>0</v>
      </c>
      <c r="K354" s="36">
        <f>SUMIFS(СВЦЭМ!$I$34:$I$777,СВЦЭМ!$A$34:$A$777,$A354,СВЦЭМ!$B$34:$B$777,K$332)+'СЕТ СН'!$F$16</f>
        <v>0</v>
      </c>
      <c r="L354" s="36">
        <f>SUMIFS(СВЦЭМ!$I$34:$I$777,СВЦЭМ!$A$34:$A$777,$A354,СВЦЭМ!$B$34:$B$777,L$332)+'СЕТ СН'!$F$16</f>
        <v>0</v>
      </c>
      <c r="M354" s="36">
        <f>SUMIFS(СВЦЭМ!$I$34:$I$777,СВЦЭМ!$A$34:$A$777,$A354,СВЦЭМ!$B$34:$B$777,M$332)+'СЕТ СН'!$F$16</f>
        <v>0</v>
      </c>
      <c r="N354" s="36">
        <f>SUMIFS(СВЦЭМ!$I$34:$I$777,СВЦЭМ!$A$34:$A$777,$A354,СВЦЭМ!$B$34:$B$777,N$332)+'СЕТ СН'!$F$16</f>
        <v>0</v>
      </c>
      <c r="O354" s="36">
        <f>SUMIFS(СВЦЭМ!$I$34:$I$777,СВЦЭМ!$A$34:$A$777,$A354,СВЦЭМ!$B$34:$B$777,O$332)+'СЕТ СН'!$F$16</f>
        <v>0</v>
      </c>
      <c r="P354" s="36">
        <f>SUMIFS(СВЦЭМ!$I$34:$I$777,СВЦЭМ!$A$34:$A$777,$A354,СВЦЭМ!$B$34:$B$777,P$332)+'СЕТ СН'!$F$16</f>
        <v>0</v>
      </c>
      <c r="Q354" s="36">
        <f>SUMIFS(СВЦЭМ!$I$34:$I$777,СВЦЭМ!$A$34:$A$777,$A354,СВЦЭМ!$B$34:$B$777,Q$332)+'СЕТ СН'!$F$16</f>
        <v>0</v>
      </c>
      <c r="R354" s="36">
        <f>SUMIFS(СВЦЭМ!$I$34:$I$777,СВЦЭМ!$A$34:$A$777,$A354,СВЦЭМ!$B$34:$B$777,R$332)+'СЕТ СН'!$F$16</f>
        <v>0</v>
      </c>
      <c r="S354" s="36">
        <f>SUMIFS(СВЦЭМ!$I$34:$I$777,СВЦЭМ!$A$34:$A$777,$A354,СВЦЭМ!$B$34:$B$777,S$332)+'СЕТ СН'!$F$16</f>
        <v>0</v>
      </c>
      <c r="T354" s="36">
        <f>SUMIFS(СВЦЭМ!$I$34:$I$777,СВЦЭМ!$A$34:$A$777,$A354,СВЦЭМ!$B$34:$B$777,T$332)+'СЕТ СН'!$F$16</f>
        <v>0</v>
      </c>
      <c r="U354" s="36">
        <f>SUMIFS(СВЦЭМ!$I$34:$I$777,СВЦЭМ!$A$34:$A$777,$A354,СВЦЭМ!$B$34:$B$777,U$332)+'СЕТ СН'!$F$16</f>
        <v>0</v>
      </c>
      <c r="V354" s="36">
        <f>SUMIFS(СВЦЭМ!$I$34:$I$777,СВЦЭМ!$A$34:$A$777,$A354,СВЦЭМ!$B$34:$B$777,V$332)+'СЕТ СН'!$F$16</f>
        <v>0</v>
      </c>
      <c r="W354" s="36">
        <f>SUMIFS(СВЦЭМ!$I$34:$I$777,СВЦЭМ!$A$34:$A$777,$A354,СВЦЭМ!$B$34:$B$777,W$332)+'СЕТ СН'!$F$16</f>
        <v>0</v>
      </c>
      <c r="X354" s="36">
        <f>SUMIFS(СВЦЭМ!$I$34:$I$777,СВЦЭМ!$A$34:$A$777,$A354,СВЦЭМ!$B$34:$B$777,X$332)+'СЕТ СН'!$F$16</f>
        <v>0</v>
      </c>
      <c r="Y354" s="36">
        <f>SUMIFS(СВЦЭМ!$I$34:$I$777,СВЦЭМ!$A$34:$A$777,$A354,СВЦЭМ!$B$34:$B$777,Y$332)+'СЕТ СН'!$F$16</f>
        <v>0</v>
      </c>
    </row>
    <row r="355" spans="1:27" ht="15.75" hidden="1" x14ac:dyDescent="0.2">
      <c r="A355" s="35">
        <f t="shared" si="9"/>
        <v>44066</v>
      </c>
      <c r="B355" s="36">
        <f>SUMIFS(СВЦЭМ!$I$34:$I$777,СВЦЭМ!$A$34:$A$777,$A355,СВЦЭМ!$B$34:$B$777,B$332)+'СЕТ СН'!$F$16</f>
        <v>0</v>
      </c>
      <c r="C355" s="36">
        <f>SUMIFS(СВЦЭМ!$I$34:$I$777,СВЦЭМ!$A$34:$A$777,$A355,СВЦЭМ!$B$34:$B$777,C$332)+'СЕТ СН'!$F$16</f>
        <v>0</v>
      </c>
      <c r="D355" s="36">
        <f>SUMIFS(СВЦЭМ!$I$34:$I$777,СВЦЭМ!$A$34:$A$777,$A355,СВЦЭМ!$B$34:$B$777,D$332)+'СЕТ СН'!$F$16</f>
        <v>0</v>
      </c>
      <c r="E355" s="36">
        <f>SUMIFS(СВЦЭМ!$I$34:$I$777,СВЦЭМ!$A$34:$A$777,$A355,СВЦЭМ!$B$34:$B$777,E$332)+'СЕТ СН'!$F$16</f>
        <v>0</v>
      </c>
      <c r="F355" s="36">
        <f>SUMIFS(СВЦЭМ!$I$34:$I$777,СВЦЭМ!$A$34:$A$777,$A355,СВЦЭМ!$B$34:$B$777,F$332)+'СЕТ СН'!$F$16</f>
        <v>0</v>
      </c>
      <c r="G355" s="36">
        <f>SUMIFS(СВЦЭМ!$I$34:$I$777,СВЦЭМ!$A$34:$A$777,$A355,СВЦЭМ!$B$34:$B$777,G$332)+'СЕТ СН'!$F$16</f>
        <v>0</v>
      </c>
      <c r="H355" s="36">
        <f>SUMIFS(СВЦЭМ!$I$34:$I$777,СВЦЭМ!$A$34:$A$777,$A355,СВЦЭМ!$B$34:$B$777,H$332)+'СЕТ СН'!$F$16</f>
        <v>0</v>
      </c>
      <c r="I355" s="36">
        <f>SUMIFS(СВЦЭМ!$I$34:$I$777,СВЦЭМ!$A$34:$A$777,$A355,СВЦЭМ!$B$34:$B$777,I$332)+'СЕТ СН'!$F$16</f>
        <v>0</v>
      </c>
      <c r="J355" s="36">
        <f>SUMIFS(СВЦЭМ!$I$34:$I$777,СВЦЭМ!$A$34:$A$777,$A355,СВЦЭМ!$B$34:$B$777,J$332)+'СЕТ СН'!$F$16</f>
        <v>0</v>
      </c>
      <c r="K355" s="36">
        <f>SUMIFS(СВЦЭМ!$I$34:$I$777,СВЦЭМ!$A$34:$A$777,$A355,СВЦЭМ!$B$34:$B$777,K$332)+'СЕТ СН'!$F$16</f>
        <v>0</v>
      </c>
      <c r="L355" s="36">
        <f>SUMIFS(СВЦЭМ!$I$34:$I$777,СВЦЭМ!$A$34:$A$777,$A355,СВЦЭМ!$B$34:$B$777,L$332)+'СЕТ СН'!$F$16</f>
        <v>0</v>
      </c>
      <c r="M355" s="36">
        <f>SUMIFS(СВЦЭМ!$I$34:$I$777,СВЦЭМ!$A$34:$A$777,$A355,СВЦЭМ!$B$34:$B$777,M$332)+'СЕТ СН'!$F$16</f>
        <v>0</v>
      </c>
      <c r="N355" s="36">
        <f>SUMIFS(СВЦЭМ!$I$34:$I$777,СВЦЭМ!$A$34:$A$777,$A355,СВЦЭМ!$B$34:$B$777,N$332)+'СЕТ СН'!$F$16</f>
        <v>0</v>
      </c>
      <c r="O355" s="36">
        <f>SUMIFS(СВЦЭМ!$I$34:$I$777,СВЦЭМ!$A$34:$A$777,$A355,СВЦЭМ!$B$34:$B$777,O$332)+'СЕТ СН'!$F$16</f>
        <v>0</v>
      </c>
      <c r="P355" s="36">
        <f>SUMIFS(СВЦЭМ!$I$34:$I$777,СВЦЭМ!$A$34:$A$777,$A355,СВЦЭМ!$B$34:$B$777,P$332)+'СЕТ СН'!$F$16</f>
        <v>0</v>
      </c>
      <c r="Q355" s="36">
        <f>SUMIFS(СВЦЭМ!$I$34:$I$777,СВЦЭМ!$A$34:$A$777,$A355,СВЦЭМ!$B$34:$B$777,Q$332)+'СЕТ СН'!$F$16</f>
        <v>0</v>
      </c>
      <c r="R355" s="36">
        <f>SUMIFS(СВЦЭМ!$I$34:$I$777,СВЦЭМ!$A$34:$A$777,$A355,СВЦЭМ!$B$34:$B$777,R$332)+'СЕТ СН'!$F$16</f>
        <v>0</v>
      </c>
      <c r="S355" s="36">
        <f>SUMIFS(СВЦЭМ!$I$34:$I$777,СВЦЭМ!$A$34:$A$777,$A355,СВЦЭМ!$B$34:$B$777,S$332)+'СЕТ СН'!$F$16</f>
        <v>0</v>
      </c>
      <c r="T355" s="36">
        <f>SUMIFS(СВЦЭМ!$I$34:$I$777,СВЦЭМ!$A$34:$A$777,$A355,СВЦЭМ!$B$34:$B$777,T$332)+'СЕТ СН'!$F$16</f>
        <v>0</v>
      </c>
      <c r="U355" s="36">
        <f>SUMIFS(СВЦЭМ!$I$34:$I$777,СВЦЭМ!$A$34:$A$777,$A355,СВЦЭМ!$B$34:$B$777,U$332)+'СЕТ СН'!$F$16</f>
        <v>0</v>
      </c>
      <c r="V355" s="36">
        <f>SUMIFS(СВЦЭМ!$I$34:$I$777,СВЦЭМ!$A$34:$A$777,$A355,СВЦЭМ!$B$34:$B$777,V$332)+'СЕТ СН'!$F$16</f>
        <v>0</v>
      </c>
      <c r="W355" s="36">
        <f>SUMIFS(СВЦЭМ!$I$34:$I$777,СВЦЭМ!$A$34:$A$777,$A355,СВЦЭМ!$B$34:$B$777,W$332)+'СЕТ СН'!$F$16</f>
        <v>0</v>
      </c>
      <c r="X355" s="36">
        <f>SUMIFS(СВЦЭМ!$I$34:$I$777,СВЦЭМ!$A$34:$A$777,$A355,СВЦЭМ!$B$34:$B$777,X$332)+'СЕТ СН'!$F$16</f>
        <v>0</v>
      </c>
      <c r="Y355" s="36">
        <f>SUMIFS(СВЦЭМ!$I$34:$I$777,СВЦЭМ!$A$34:$A$777,$A355,СВЦЭМ!$B$34:$B$777,Y$332)+'СЕТ СН'!$F$16</f>
        <v>0</v>
      </c>
    </row>
    <row r="356" spans="1:27" ht="15.75" hidden="1" x14ac:dyDescent="0.2">
      <c r="A356" s="35">
        <f t="shared" si="9"/>
        <v>44067</v>
      </c>
      <c r="B356" s="36">
        <f>SUMIFS(СВЦЭМ!$I$34:$I$777,СВЦЭМ!$A$34:$A$777,$A356,СВЦЭМ!$B$34:$B$777,B$332)+'СЕТ СН'!$F$16</f>
        <v>0</v>
      </c>
      <c r="C356" s="36">
        <f>SUMIFS(СВЦЭМ!$I$34:$I$777,СВЦЭМ!$A$34:$A$777,$A356,СВЦЭМ!$B$34:$B$777,C$332)+'СЕТ СН'!$F$16</f>
        <v>0</v>
      </c>
      <c r="D356" s="36">
        <f>SUMIFS(СВЦЭМ!$I$34:$I$777,СВЦЭМ!$A$34:$A$777,$A356,СВЦЭМ!$B$34:$B$777,D$332)+'СЕТ СН'!$F$16</f>
        <v>0</v>
      </c>
      <c r="E356" s="36">
        <f>SUMIFS(СВЦЭМ!$I$34:$I$777,СВЦЭМ!$A$34:$A$777,$A356,СВЦЭМ!$B$34:$B$777,E$332)+'СЕТ СН'!$F$16</f>
        <v>0</v>
      </c>
      <c r="F356" s="36">
        <f>SUMIFS(СВЦЭМ!$I$34:$I$777,СВЦЭМ!$A$34:$A$777,$A356,СВЦЭМ!$B$34:$B$777,F$332)+'СЕТ СН'!$F$16</f>
        <v>0</v>
      </c>
      <c r="G356" s="36">
        <f>SUMIFS(СВЦЭМ!$I$34:$I$777,СВЦЭМ!$A$34:$A$777,$A356,СВЦЭМ!$B$34:$B$777,G$332)+'СЕТ СН'!$F$16</f>
        <v>0</v>
      </c>
      <c r="H356" s="36">
        <f>SUMIFS(СВЦЭМ!$I$34:$I$777,СВЦЭМ!$A$34:$A$777,$A356,СВЦЭМ!$B$34:$B$777,H$332)+'СЕТ СН'!$F$16</f>
        <v>0</v>
      </c>
      <c r="I356" s="36">
        <f>SUMIFS(СВЦЭМ!$I$34:$I$777,СВЦЭМ!$A$34:$A$777,$A356,СВЦЭМ!$B$34:$B$777,I$332)+'СЕТ СН'!$F$16</f>
        <v>0</v>
      </c>
      <c r="J356" s="36">
        <f>SUMIFS(СВЦЭМ!$I$34:$I$777,СВЦЭМ!$A$34:$A$777,$A356,СВЦЭМ!$B$34:$B$777,J$332)+'СЕТ СН'!$F$16</f>
        <v>0</v>
      </c>
      <c r="K356" s="36">
        <f>SUMIFS(СВЦЭМ!$I$34:$I$777,СВЦЭМ!$A$34:$A$777,$A356,СВЦЭМ!$B$34:$B$777,K$332)+'СЕТ СН'!$F$16</f>
        <v>0</v>
      </c>
      <c r="L356" s="36">
        <f>SUMIFS(СВЦЭМ!$I$34:$I$777,СВЦЭМ!$A$34:$A$777,$A356,СВЦЭМ!$B$34:$B$777,L$332)+'СЕТ СН'!$F$16</f>
        <v>0</v>
      </c>
      <c r="M356" s="36">
        <f>SUMIFS(СВЦЭМ!$I$34:$I$777,СВЦЭМ!$A$34:$A$777,$A356,СВЦЭМ!$B$34:$B$777,M$332)+'СЕТ СН'!$F$16</f>
        <v>0</v>
      </c>
      <c r="N356" s="36">
        <f>SUMIFS(СВЦЭМ!$I$34:$I$777,СВЦЭМ!$A$34:$A$777,$A356,СВЦЭМ!$B$34:$B$777,N$332)+'СЕТ СН'!$F$16</f>
        <v>0</v>
      </c>
      <c r="O356" s="36">
        <f>SUMIFS(СВЦЭМ!$I$34:$I$777,СВЦЭМ!$A$34:$A$777,$A356,СВЦЭМ!$B$34:$B$777,O$332)+'СЕТ СН'!$F$16</f>
        <v>0</v>
      </c>
      <c r="P356" s="36">
        <f>SUMIFS(СВЦЭМ!$I$34:$I$777,СВЦЭМ!$A$34:$A$777,$A356,СВЦЭМ!$B$34:$B$777,P$332)+'СЕТ СН'!$F$16</f>
        <v>0</v>
      </c>
      <c r="Q356" s="36">
        <f>SUMIFS(СВЦЭМ!$I$34:$I$777,СВЦЭМ!$A$34:$A$777,$A356,СВЦЭМ!$B$34:$B$777,Q$332)+'СЕТ СН'!$F$16</f>
        <v>0</v>
      </c>
      <c r="R356" s="36">
        <f>SUMIFS(СВЦЭМ!$I$34:$I$777,СВЦЭМ!$A$34:$A$777,$A356,СВЦЭМ!$B$34:$B$777,R$332)+'СЕТ СН'!$F$16</f>
        <v>0</v>
      </c>
      <c r="S356" s="36">
        <f>SUMIFS(СВЦЭМ!$I$34:$I$777,СВЦЭМ!$A$34:$A$777,$A356,СВЦЭМ!$B$34:$B$777,S$332)+'СЕТ СН'!$F$16</f>
        <v>0</v>
      </c>
      <c r="T356" s="36">
        <f>SUMIFS(СВЦЭМ!$I$34:$I$777,СВЦЭМ!$A$34:$A$777,$A356,СВЦЭМ!$B$34:$B$777,T$332)+'СЕТ СН'!$F$16</f>
        <v>0</v>
      </c>
      <c r="U356" s="36">
        <f>SUMIFS(СВЦЭМ!$I$34:$I$777,СВЦЭМ!$A$34:$A$777,$A356,СВЦЭМ!$B$34:$B$777,U$332)+'СЕТ СН'!$F$16</f>
        <v>0</v>
      </c>
      <c r="V356" s="36">
        <f>SUMIFS(СВЦЭМ!$I$34:$I$777,СВЦЭМ!$A$34:$A$777,$A356,СВЦЭМ!$B$34:$B$777,V$332)+'СЕТ СН'!$F$16</f>
        <v>0</v>
      </c>
      <c r="W356" s="36">
        <f>SUMIFS(СВЦЭМ!$I$34:$I$777,СВЦЭМ!$A$34:$A$777,$A356,СВЦЭМ!$B$34:$B$777,W$332)+'СЕТ СН'!$F$16</f>
        <v>0</v>
      </c>
      <c r="X356" s="36">
        <f>SUMIFS(СВЦЭМ!$I$34:$I$777,СВЦЭМ!$A$34:$A$777,$A356,СВЦЭМ!$B$34:$B$777,X$332)+'СЕТ СН'!$F$16</f>
        <v>0</v>
      </c>
      <c r="Y356" s="36">
        <f>SUMIFS(СВЦЭМ!$I$34:$I$777,СВЦЭМ!$A$34:$A$777,$A356,СВЦЭМ!$B$34:$B$777,Y$332)+'СЕТ СН'!$F$16</f>
        <v>0</v>
      </c>
    </row>
    <row r="357" spans="1:27" ht="15.75" hidden="1" x14ac:dyDescent="0.2">
      <c r="A357" s="35">
        <f t="shared" si="9"/>
        <v>44068</v>
      </c>
      <c r="B357" s="36">
        <f>SUMIFS(СВЦЭМ!$I$34:$I$777,СВЦЭМ!$A$34:$A$777,$A357,СВЦЭМ!$B$34:$B$777,B$332)+'СЕТ СН'!$F$16</f>
        <v>0</v>
      </c>
      <c r="C357" s="36">
        <f>SUMIFS(СВЦЭМ!$I$34:$I$777,СВЦЭМ!$A$34:$A$777,$A357,СВЦЭМ!$B$34:$B$777,C$332)+'СЕТ СН'!$F$16</f>
        <v>0</v>
      </c>
      <c r="D357" s="36">
        <f>SUMIFS(СВЦЭМ!$I$34:$I$777,СВЦЭМ!$A$34:$A$777,$A357,СВЦЭМ!$B$34:$B$777,D$332)+'СЕТ СН'!$F$16</f>
        <v>0</v>
      </c>
      <c r="E357" s="36">
        <f>SUMIFS(СВЦЭМ!$I$34:$I$777,СВЦЭМ!$A$34:$A$777,$A357,СВЦЭМ!$B$34:$B$777,E$332)+'СЕТ СН'!$F$16</f>
        <v>0</v>
      </c>
      <c r="F357" s="36">
        <f>SUMIFS(СВЦЭМ!$I$34:$I$777,СВЦЭМ!$A$34:$A$777,$A357,СВЦЭМ!$B$34:$B$777,F$332)+'СЕТ СН'!$F$16</f>
        <v>0</v>
      </c>
      <c r="G357" s="36">
        <f>SUMIFS(СВЦЭМ!$I$34:$I$777,СВЦЭМ!$A$34:$A$777,$A357,СВЦЭМ!$B$34:$B$777,G$332)+'СЕТ СН'!$F$16</f>
        <v>0</v>
      </c>
      <c r="H357" s="36">
        <f>SUMIFS(СВЦЭМ!$I$34:$I$777,СВЦЭМ!$A$34:$A$777,$A357,СВЦЭМ!$B$34:$B$777,H$332)+'СЕТ СН'!$F$16</f>
        <v>0</v>
      </c>
      <c r="I357" s="36">
        <f>SUMIFS(СВЦЭМ!$I$34:$I$777,СВЦЭМ!$A$34:$A$777,$A357,СВЦЭМ!$B$34:$B$777,I$332)+'СЕТ СН'!$F$16</f>
        <v>0</v>
      </c>
      <c r="J357" s="36">
        <f>SUMIFS(СВЦЭМ!$I$34:$I$777,СВЦЭМ!$A$34:$A$777,$A357,СВЦЭМ!$B$34:$B$777,J$332)+'СЕТ СН'!$F$16</f>
        <v>0</v>
      </c>
      <c r="K357" s="36">
        <f>SUMIFS(СВЦЭМ!$I$34:$I$777,СВЦЭМ!$A$34:$A$777,$A357,СВЦЭМ!$B$34:$B$777,K$332)+'СЕТ СН'!$F$16</f>
        <v>0</v>
      </c>
      <c r="L357" s="36">
        <f>SUMIFS(СВЦЭМ!$I$34:$I$777,СВЦЭМ!$A$34:$A$777,$A357,СВЦЭМ!$B$34:$B$777,L$332)+'СЕТ СН'!$F$16</f>
        <v>0</v>
      </c>
      <c r="M357" s="36">
        <f>SUMIFS(СВЦЭМ!$I$34:$I$777,СВЦЭМ!$A$34:$A$777,$A357,СВЦЭМ!$B$34:$B$777,M$332)+'СЕТ СН'!$F$16</f>
        <v>0</v>
      </c>
      <c r="N357" s="36">
        <f>SUMIFS(СВЦЭМ!$I$34:$I$777,СВЦЭМ!$A$34:$A$777,$A357,СВЦЭМ!$B$34:$B$777,N$332)+'СЕТ СН'!$F$16</f>
        <v>0</v>
      </c>
      <c r="O357" s="36">
        <f>SUMIFS(СВЦЭМ!$I$34:$I$777,СВЦЭМ!$A$34:$A$777,$A357,СВЦЭМ!$B$34:$B$777,O$332)+'СЕТ СН'!$F$16</f>
        <v>0</v>
      </c>
      <c r="P357" s="36">
        <f>SUMIFS(СВЦЭМ!$I$34:$I$777,СВЦЭМ!$A$34:$A$777,$A357,СВЦЭМ!$B$34:$B$777,P$332)+'СЕТ СН'!$F$16</f>
        <v>0</v>
      </c>
      <c r="Q357" s="36">
        <f>SUMIFS(СВЦЭМ!$I$34:$I$777,СВЦЭМ!$A$34:$A$777,$A357,СВЦЭМ!$B$34:$B$777,Q$332)+'СЕТ СН'!$F$16</f>
        <v>0</v>
      </c>
      <c r="R357" s="36">
        <f>SUMIFS(СВЦЭМ!$I$34:$I$777,СВЦЭМ!$A$34:$A$777,$A357,СВЦЭМ!$B$34:$B$777,R$332)+'СЕТ СН'!$F$16</f>
        <v>0</v>
      </c>
      <c r="S357" s="36">
        <f>SUMIFS(СВЦЭМ!$I$34:$I$777,СВЦЭМ!$A$34:$A$777,$A357,СВЦЭМ!$B$34:$B$777,S$332)+'СЕТ СН'!$F$16</f>
        <v>0</v>
      </c>
      <c r="T357" s="36">
        <f>SUMIFS(СВЦЭМ!$I$34:$I$777,СВЦЭМ!$A$34:$A$777,$A357,СВЦЭМ!$B$34:$B$777,T$332)+'СЕТ СН'!$F$16</f>
        <v>0</v>
      </c>
      <c r="U357" s="36">
        <f>SUMIFS(СВЦЭМ!$I$34:$I$777,СВЦЭМ!$A$34:$A$777,$A357,СВЦЭМ!$B$34:$B$777,U$332)+'СЕТ СН'!$F$16</f>
        <v>0</v>
      </c>
      <c r="V357" s="36">
        <f>SUMIFS(СВЦЭМ!$I$34:$I$777,СВЦЭМ!$A$34:$A$777,$A357,СВЦЭМ!$B$34:$B$777,V$332)+'СЕТ СН'!$F$16</f>
        <v>0</v>
      </c>
      <c r="W357" s="36">
        <f>SUMIFS(СВЦЭМ!$I$34:$I$777,СВЦЭМ!$A$34:$A$777,$A357,СВЦЭМ!$B$34:$B$777,W$332)+'СЕТ СН'!$F$16</f>
        <v>0</v>
      </c>
      <c r="X357" s="36">
        <f>SUMIFS(СВЦЭМ!$I$34:$I$777,СВЦЭМ!$A$34:$A$777,$A357,СВЦЭМ!$B$34:$B$777,X$332)+'СЕТ СН'!$F$16</f>
        <v>0</v>
      </c>
      <c r="Y357" s="36">
        <f>SUMIFS(СВЦЭМ!$I$34:$I$777,СВЦЭМ!$A$34:$A$777,$A357,СВЦЭМ!$B$34:$B$777,Y$332)+'СЕТ СН'!$F$16</f>
        <v>0</v>
      </c>
    </row>
    <row r="358" spans="1:27" ht="15.75" hidden="1" x14ac:dyDescent="0.2">
      <c r="A358" s="35">
        <f t="shared" si="9"/>
        <v>44069</v>
      </c>
      <c r="B358" s="36">
        <f>SUMIFS(СВЦЭМ!$I$34:$I$777,СВЦЭМ!$A$34:$A$777,$A358,СВЦЭМ!$B$34:$B$777,B$332)+'СЕТ СН'!$F$16</f>
        <v>0</v>
      </c>
      <c r="C358" s="36">
        <f>SUMIFS(СВЦЭМ!$I$34:$I$777,СВЦЭМ!$A$34:$A$777,$A358,СВЦЭМ!$B$34:$B$777,C$332)+'СЕТ СН'!$F$16</f>
        <v>0</v>
      </c>
      <c r="D358" s="36">
        <f>SUMIFS(СВЦЭМ!$I$34:$I$777,СВЦЭМ!$A$34:$A$777,$A358,СВЦЭМ!$B$34:$B$777,D$332)+'СЕТ СН'!$F$16</f>
        <v>0</v>
      </c>
      <c r="E358" s="36">
        <f>SUMIFS(СВЦЭМ!$I$34:$I$777,СВЦЭМ!$A$34:$A$777,$A358,СВЦЭМ!$B$34:$B$777,E$332)+'СЕТ СН'!$F$16</f>
        <v>0</v>
      </c>
      <c r="F358" s="36">
        <f>SUMIFS(СВЦЭМ!$I$34:$I$777,СВЦЭМ!$A$34:$A$777,$A358,СВЦЭМ!$B$34:$B$777,F$332)+'СЕТ СН'!$F$16</f>
        <v>0</v>
      </c>
      <c r="G358" s="36">
        <f>SUMIFS(СВЦЭМ!$I$34:$I$777,СВЦЭМ!$A$34:$A$777,$A358,СВЦЭМ!$B$34:$B$777,G$332)+'СЕТ СН'!$F$16</f>
        <v>0</v>
      </c>
      <c r="H358" s="36">
        <f>SUMIFS(СВЦЭМ!$I$34:$I$777,СВЦЭМ!$A$34:$A$777,$A358,СВЦЭМ!$B$34:$B$777,H$332)+'СЕТ СН'!$F$16</f>
        <v>0</v>
      </c>
      <c r="I358" s="36">
        <f>SUMIFS(СВЦЭМ!$I$34:$I$777,СВЦЭМ!$A$34:$A$777,$A358,СВЦЭМ!$B$34:$B$777,I$332)+'СЕТ СН'!$F$16</f>
        <v>0</v>
      </c>
      <c r="J358" s="36">
        <f>SUMIFS(СВЦЭМ!$I$34:$I$777,СВЦЭМ!$A$34:$A$777,$A358,СВЦЭМ!$B$34:$B$777,J$332)+'СЕТ СН'!$F$16</f>
        <v>0</v>
      </c>
      <c r="K358" s="36">
        <f>SUMIFS(СВЦЭМ!$I$34:$I$777,СВЦЭМ!$A$34:$A$777,$A358,СВЦЭМ!$B$34:$B$777,K$332)+'СЕТ СН'!$F$16</f>
        <v>0</v>
      </c>
      <c r="L358" s="36">
        <f>SUMIFS(СВЦЭМ!$I$34:$I$777,СВЦЭМ!$A$34:$A$777,$A358,СВЦЭМ!$B$34:$B$777,L$332)+'СЕТ СН'!$F$16</f>
        <v>0</v>
      </c>
      <c r="M358" s="36">
        <f>SUMIFS(СВЦЭМ!$I$34:$I$777,СВЦЭМ!$A$34:$A$777,$A358,СВЦЭМ!$B$34:$B$777,M$332)+'СЕТ СН'!$F$16</f>
        <v>0</v>
      </c>
      <c r="N358" s="36">
        <f>SUMIFS(СВЦЭМ!$I$34:$I$777,СВЦЭМ!$A$34:$A$777,$A358,СВЦЭМ!$B$34:$B$777,N$332)+'СЕТ СН'!$F$16</f>
        <v>0</v>
      </c>
      <c r="O358" s="36">
        <f>SUMIFS(СВЦЭМ!$I$34:$I$777,СВЦЭМ!$A$34:$A$777,$A358,СВЦЭМ!$B$34:$B$777,O$332)+'СЕТ СН'!$F$16</f>
        <v>0</v>
      </c>
      <c r="P358" s="36">
        <f>SUMIFS(СВЦЭМ!$I$34:$I$777,СВЦЭМ!$A$34:$A$777,$A358,СВЦЭМ!$B$34:$B$777,P$332)+'СЕТ СН'!$F$16</f>
        <v>0</v>
      </c>
      <c r="Q358" s="36">
        <f>SUMIFS(СВЦЭМ!$I$34:$I$777,СВЦЭМ!$A$34:$A$777,$A358,СВЦЭМ!$B$34:$B$777,Q$332)+'СЕТ СН'!$F$16</f>
        <v>0</v>
      </c>
      <c r="R358" s="36">
        <f>SUMIFS(СВЦЭМ!$I$34:$I$777,СВЦЭМ!$A$34:$A$777,$A358,СВЦЭМ!$B$34:$B$777,R$332)+'СЕТ СН'!$F$16</f>
        <v>0</v>
      </c>
      <c r="S358" s="36">
        <f>SUMIFS(СВЦЭМ!$I$34:$I$777,СВЦЭМ!$A$34:$A$777,$A358,СВЦЭМ!$B$34:$B$777,S$332)+'СЕТ СН'!$F$16</f>
        <v>0</v>
      </c>
      <c r="T358" s="36">
        <f>SUMIFS(СВЦЭМ!$I$34:$I$777,СВЦЭМ!$A$34:$A$777,$A358,СВЦЭМ!$B$34:$B$777,T$332)+'СЕТ СН'!$F$16</f>
        <v>0</v>
      </c>
      <c r="U358" s="36">
        <f>SUMIFS(СВЦЭМ!$I$34:$I$777,СВЦЭМ!$A$34:$A$777,$A358,СВЦЭМ!$B$34:$B$777,U$332)+'СЕТ СН'!$F$16</f>
        <v>0</v>
      </c>
      <c r="V358" s="36">
        <f>SUMIFS(СВЦЭМ!$I$34:$I$777,СВЦЭМ!$A$34:$A$777,$A358,СВЦЭМ!$B$34:$B$777,V$332)+'СЕТ СН'!$F$16</f>
        <v>0</v>
      </c>
      <c r="W358" s="36">
        <f>SUMIFS(СВЦЭМ!$I$34:$I$777,СВЦЭМ!$A$34:$A$777,$A358,СВЦЭМ!$B$34:$B$777,W$332)+'СЕТ СН'!$F$16</f>
        <v>0</v>
      </c>
      <c r="X358" s="36">
        <f>SUMIFS(СВЦЭМ!$I$34:$I$777,СВЦЭМ!$A$34:$A$777,$A358,СВЦЭМ!$B$34:$B$777,X$332)+'СЕТ СН'!$F$16</f>
        <v>0</v>
      </c>
      <c r="Y358" s="36">
        <f>SUMIFS(СВЦЭМ!$I$34:$I$777,СВЦЭМ!$A$34:$A$777,$A358,СВЦЭМ!$B$34:$B$777,Y$332)+'СЕТ СН'!$F$16</f>
        <v>0</v>
      </c>
    </row>
    <row r="359" spans="1:27" ht="15.75" hidden="1" x14ac:dyDescent="0.2">
      <c r="A359" s="35">
        <f t="shared" si="9"/>
        <v>44070</v>
      </c>
      <c r="B359" s="36">
        <f>SUMIFS(СВЦЭМ!$I$34:$I$777,СВЦЭМ!$A$34:$A$777,$A359,СВЦЭМ!$B$34:$B$777,B$332)+'СЕТ СН'!$F$16</f>
        <v>0</v>
      </c>
      <c r="C359" s="36">
        <f>SUMIFS(СВЦЭМ!$I$34:$I$777,СВЦЭМ!$A$34:$A$777,$A359,СВЦЭМ!$B$34:$B$777,C$332)+'СЕТ СН'!$F$16</f>
        <v>0</v>
      </c>
      <c r="D359" s="36">
        <f>SUMIFS(СВЦЭМ!$I$34:$I$777,СВЦЭМ!$A$34:$A$777,$A359,СВЦЭМ!$B$34:$B$777,D$332)+'СЕТ СН'!$F$16</f>
        <v>0</v>
      </c>
      <c r="E359" s="36">
        <f>SUMIFS(СВЦЭМ!$I$34:$I$777,СВЦЭМ!$A$34:$A$777,$A359,СВЦЭМ!$B$34:$B$777,E$332)+'СЕТ СН'!$F$16</f>
        <v>0</v>
      </c>
      <c r="F359" s="36">
        <f>SUMIFS(СВЦЭМ!$I$34:$I$777,СВЦЭМ!$A$34:$A$777,$A359,СВЦЭМ!$B$34:$B$777,F$332)+'СЕТ СН'!$F$16</f>
        <v>0</v>
      </c>
      <c r="G359" s="36">
        <f>SUMIFS(СВЦЭМ!$I$34:$I$777,СВЦЭМ!$A$34:$A$777,$A359,СВЦЭМ!$B$34:$B$777,G$332)+'СЕТ СН'!$F$16</f>
        <v>0</v>
      </c>
      <c r="H359" s="36">
        <f>SUMIFS(СВЦЭМ!$I$34:$I$777,СВЦЭМ!$A$34:$A$777,$A359,СВЦЭМ!$B$34:$B$777,H$332)+'СЕТ СН'!$F$16</f>
        <v>0</v>
      </c>
      <c r="I359" s="36">
        <f>SUMIFS(СВЦЭМ!$I$34:$I$777,СВЦЭМ!$A$34:$A$777,$A359,СВЦЭМ!$B$34:$B$777,I$332)+'СЕТ СН'!$F$16</f>
        <v>0</v>
      </c>
      <c r="J359" s="36">
        <f>SUMIFS(СВЦЭМ!$I$34:$I$777,СВЦЭМ!$A$34:$A$777,$A359,СВЦЭМ!$B$34:$B$777,J$332)+'СЕТ СН'!$F$16</f>
        <v>0</v>
      </c>
      <c r="K359" s="36">
        <f>SUMIFS(СВЦЭМ!$I$34:$I$777,СВЦЭМ!$A$34:$A$777,$A359,СВЦЭМ!$B$34:$B$777,K$332)+'СЕТ СН'!$F$16</f>
        <v>0</v>
      </c>
      <c r="L359" s="36">
        <f>SUMIFS(СВЦЭМ!$I$34:$I$777,СВЦЭМ!$A$34:$A$777,$A359,СВЦЭМ!$B$34:$B$777,L$332)+'СЕТ СН'!$F$16</f>
        <v>0</v>
      </c>
      <c r="M359" s="36">
        <f>SUMIFS(СВЦЭМ!$I$34:$I$777,СВЦЭМ!$A$34:$A$777,$A359,СВЦЭМ!$B$34:$B$777,M$332)+'СЕТ СН'!$F$16</f>
        <v>0</v>
      </c>
      <c r="N359" s="36">
        <f>SUMIFS(СВЦЭМ!$I$34:$I$777,СВЦЭМ!$A$34:$A$777,$A359,СВЦЭМ!$B$34:$B$777,N$332)+'СЕТ СН'!$F$16</f>
        <v>0</v>
      </c>
      <c r="O359" s="36">
        <f>SUMIFS(СВЦЭМ!$I$34:$I$777,СВЦЭМ!$A$34:$A$777,$A359,СВЦЭМ!$B$34:$B$777,O$332)+'СЕТ СН'!$F$16</f>
        <v>0</v>
      </c>
      <c r="P359" s="36">
        <f>SUMIFS(СВЦЭМ!$I$34:$I$777,СВЦЭМ!$A$34:$A$777,$A359,СВЦЭМ!$B$34:$B$777,P$332)+'СЕТ СН'!$F$16</f>
        <v>0</v>
      </c>
      <c r="Q359" s="36">
        <f>SUMIFS(СВЦЭМ!$I$34:$I$777,СВЦЭМ!$A$34:$A$777,$A359,СВЦЭМ!$B$34:$B$777,Q$332)+'СЕТ СН'!$F$16</f>
        <v>0</v>
      </c>
      <c r="R359" s="36">
        <f>SUMIFS(СВЦЭМ!$I$34:$I$777,СВЦЭМ!$A$34:$A$777,$A359,СВЦЭМ!$B$34:$B$777,R$332)+'СЕТ СН'!$F$16</f>
        <v>0</v>
      </c>
      <c r="S359" s="36">
        <f>SUMIFS(СВЦЭМ!$I$34:$I$777,СВЦЭМ!$A$34:$A$777,$A359,СВЦЭМ!$B$34:$B$777,S$332)+'СЕТ СН'!$F$16</f>
        <v>0</v>
      </c>
      <c r="T359" s="36">
        <f>SUMIFS(СВЦЭМ!$I$34:$I$777,СВЦЭМ!$A$34:$A$777,$A359,СВЦЭМ!$B$34:$B$777,T$332)+'СЕТ СН'!$F$16</f>
        <v>0</v>
      </c>
      <c r="U359" s="36">
        <f>SUMIFS(СВЦЭМ!$I$34:$I$777,СВЦЭМ!$A$34:$A$777,$A359,СВЦЭМ!$B$34:$B$777,U$332)+'СЕТ СН'!$F$16</f>
        <v>0</v>
      </c>
      <c r="V359" s="36">
        <f>SUMIFS(СВЦЭМ!$I$34:$I$777,СВЦЭМ!$A$34:$A$777,$A359,СВЦЭМ!$B$34:$B$777,V$332)+'СЕТ СН'!$F$16</f>
        <v>0</v>
      </c>
      <c r="W359" s="36">
        <f>SUMIFS(СВЦЭМ!$I$34:$I$777,СВЦЭМ!$A$34:$A$777,$A359,СВЦЭМ!$B$34:$B$777,W$332)+'СЕТ СН'!$F$16</f>
        <v>0</v>
      </c>
      <c r="X359" s="36">
        <f>SUMIFS(СВЦЭМ!$I$34:$I$777,СВЦЭМ!$A$34:$A$777,$A359,СВЦЭМ!$B$34:$B$777,X$332)+'СЕТ СН'!$F$16</f>
        <v>0</v>
      </c>
      <c r="Y359" s="36">
        <f>SUMIFS(СВЦЭМ!$I$34:$I$777,СВЦЭМ!$A$34:$A$777,$A359,СВЦЭМ!$B$34:$B$777,Y$332)+'СЕТ СН'!$F$16</f>
        <v>0</v>
      </c>
    </row>
    <row r="360" spans="1:27" ht="15.75" hidden="1" x14ac:dyDescent="0.2">
      <c r="A360" s="35">
        <f t="shared" si="9"/>
        <v>44071</v>
      </c>
      <c r="B360" s="36">
        <f>SUMIFS(СВЦЭМ!$I$34:$I$777,СВЦЭМ!$A$34:$A$777,$A360,СВЦЭМ!$B$34:$B$777,B$332)+'СЕТ СН'!$F$16</f>
        <v>0</v>
      </c>
      <c r="C360" s="36">
        <f>SUMIFS(СВЦЭМ!$I$34:$I$777,СВЦЭМ!$A$34:$A$777,$A360,СВЦЭМ!$B$34:$B$777,C$332)+'СЕТ СН'!$F$16</f>
        <v>0</v>
      </c>
      <c r="D360" s="36">
        <f>SUMIFS(СВЦЭМ!$I$34:$I$777,СВЦЭМ!$A$34:$A$777,$A360,СВЦЭМ!$B$34:$B$777,D$332)+'СЕТ СН'!$F$16</f>
        <v>0</v>
      </c>
      <c r="E360" s="36">
        <f>SUMIFS(СВЦЭМ!$I$34:$I$777,СВЦЭМ!$A$34:$A$777,$A360,СВЦЭМ!$B$34:$B$777,E$332)+'СЕТ СН'!$F$16</f>
        <v>0</v>
      </c>
      <c r="F360" s="36">
        <f>SUMIFS(СВЦЭМ!$I$34:$I$777,СВЦЭМ!$A$34:$A$777,$A360,СВЦЭМ!$B$34:$B$777,F$332)+'СЕТ СН'!$F$16</f>
        <v>0</v>
      </c>
      <c r="G360" s="36">
        <f>SUMIFS(СВЦЭМ!$I$34:$I$777,СВЦЭМ!$A$34:$A$777,$A360,СВЦЭМ!$B$34:$B$777,G$332)+'СЕТ СН'!$F$16</f>
        <v>0</v>
      </c>
      <c r="H360" s="36">
        <f>SUMIFS(СВЦЭМ!$I$34:$I$777,СВЦЭМ!$A$34:$A$777,$A360,СВЦЭМ!$B$34:$B$777,H$332)+'СЕТ СН'!$F$16</f>
        <v>0</v>
      </c>
      <c r="I360" s="36">
        <f>SUMIFS(СВЦЭМ!$I$34:$I$777,СВЦЭМ!$A$34:$A$777,$A360,СВЦЭМ!$B$34:$B$777,I$332)+'СЕТ СН'!$F$16</f>
        <v>0</v>
      </c>
      <c r="J360" s="36">
        <f>SUMIFS(СВЦЭМ!$I$34:$I$777,СВЦЭМ!$A$34:$A$777,$A360,СВЦЭМ!$B$34:$B$777,J$332)+'СЕТ СН'!$F$16</f>
        <v>0</v>
      </c>
      <c r="K360" s="36">
        <f>SUMIFS(СВЦЭМ!$I$34:$I$777,СВЦЭМ!$A$34:$A$777,$A360,СВЦЭМ!$B$34:$B$777,K$332)+'СЕТ СН'!$F$16</f>
        <v>0</v>
      </c>
      <c r="L360" s="36">
        <f>SUMIFS(СВЦЭМ!$I$34:$I$777,СВЦЭМ!$A$34:$A$777,$A360,СВЦЭМ!$B$34:$B$777,L$332)+'СЕТ СН'!$F$16</f>
        <v>0</v>
      </c>
      <c r="M360" s="36">
        <f>SUMIFS(СВЦЭМ!$I$34:$I$777,СВЦЭМ!$A$34:$A$777,$A360,СВЦЭМ!$B$34:$B$777,M$332)+'СЕТ СН'!$F$16</f>
        <v>0</v>
      </c>
      <c r="N360" s="36">
        <f>SUMIFS(СВЦЭМ!$I$34:$I$777,СВЦЭМ!$A$34:$A$777,$A360,СВЦЭМ!$B$34:$B$777,N$332)+'СЕТ СН'!$F$16</f>
        <v>0</v>
      </c>
      <c r="O360" s="36">
        <f>SUMIFS(СВЦЭМ!$I$34:$I$777,СВЦЭМ!$A$34:$A$777,$A360,СВЦЭМ!$B$34:$B$777,O$332)+'СЕТ СН'!$F$16</f>
        <v>0</v>
      </c>
      <c r="P360" s="36">
        <f>SUMIFS(СВЦЭМ!$I$34:$I$777,СВЦЭМ!$A$34:$A$777,$A360,СВЦЭМ!$B$34:$B$777,P$332)+'СЕТ СН'!$F$16</f>
        <v>0</v>
      </c>
      <c r="Q360" s="36">
        <f>SUMIFS(СВЦЭМ!$I$34:$I$777,СВЦЭМ!$A$34:$A$777,$A360,СВЦЭМ!$B$34:$B$777,Q$332)+'СЕТ СН'!$F$16</f>
        <v>0</v>
      </c>
      <c r="R360" s="36">
        <f>SUMIFS(СВЦЭМ!$I$34:$I$777,СВЦЭМ!$A$34:$A$777,$A360,СВЦЭМ!$B$34:$B$777,R$332)+'СЕТ СН'!$F$16</f>
        <v>0</v>
      </c>
      <c r="S360" s="36">
        <f>SUMIFS(СВЦЭМ!$I$34:$I$777,СВЦЭМ!$A$34:$A$777,$A360,СВЦЭМ!$B$34:$B$777,S$332)+'СЕТ СН'!$F$16</f>
        <v>0</v>
      </c>
      <c r="T360" s="36">
        <f>SUMIFS(СВЦЭМ!$I$34:$I$777,СВЦЭМ!$A$34:$A$777,$A360,СВЦЭМ!$B$34:$B$777,T$332)+'СЕТ СН'!$F$16</f>
        <v>0</v>
      </c>
      <c r="U360" s="36">
        <f>SUMIFS(СВЦЭМ!$I$34:$I$777,СВЦЭМ!$A$34:$A$777,$A360,СВЦЭМ!$B$34:$B$777,U$332)+'СЕТ СН'!$F$16</f>
        <v>0</v>
      </c>
      <c r="V360" s="36">
        <f>SUMIFS(СВЦЭМ!$I$34:$I$777,СВЦЭМ!$A$34:$A$777,$A360,СВЦЭМ!$B$34:$B$777,V$332)+'СЕТ СН'!$F$16</f>
        <v>0</v>
      </c>
      <c r="W360" s="36">
        <f>SUMIFS(СВЦЭМ!$I$34:$I$777,СВЦЭМ!$A$34:$A$777,$A360,СВЦЭМ!$B$34:$B$777,W$332)+'СЕТ СН'!$F$16</f>
        <v>0</v>
      </c>
      <c r="X360" s="36">
        <f>SUMIFS(СВЦЭМ!$I$34:$I$777,СВЦЭМ!$A$34:$A$777,$A360,СВЦЭМ!$B$34:$B$777,X$332)+'СЕТ СН'!$F$16</f>
        <v>0</v>
      </c>
      <c r="Y360" s="36">
        <f>SUMIFS(СВЦЭМ!$I$34:$I$777,СВЦЭМ!$A$34:$A$777,$A360,СВЦЭМ!$B$34:$B$777,Y$332)+'СЕТ СН'!$F$16</f>
        <v>0</v>
      </c>
    </row>
    <row r="361" spans="1:27" ht="15.75" hidden="1" x14ac:dyDescent="0.2">
      <c r="A361" s="35">
        <f t="shared" si="9"/>
        <v>44072</v>
      </c>
      <c r="B361" s="36">
        <f>SUMIFS(СВЦЭМ!$I$34:$I$777,СВЦЭМ!$A$34:$A$777,$A361,СВЦЭМ!$B$34:$B$777,B$332)+'СЕТ СН'!$F$16</f>
        <v>0</v>
      </c>
      <c r="C361" s="36">
        <f>SUMIFS(СВЦЭМ!$I$34:$I$777,СВЦЭМ!$A$34:$A$777,$A361,СВЦЭМ!$B$34:$B$777,C$332)+'СЕТ СН'!$F$16</f>
        <v>0</v>
      </c>
      <c r="D361" s="36">
        <f>SUMIFS(СВЦЭМ!$I$34:$I$777,СВЦЭМ!$A$34:$A$777,$A361,СВЦЭМ!$B$34:$B$777,D$332)+'СЕТ СН'!$F$16</f>
        <v>0</v>
      </c>
      <c r="E361" s="36">
        <f>SUMIFS(СВЦЭМ!$I$34:$I$777,СВЦЭМ!$A$34:$A$777,$A361,СВЦЭМ!$B$34:$B$777,E$332)+'СЕТ СН'!$F$16</f>
        <v>0</v>
      </c>
      <c r="F361" s="36">
        <f>SUMIFS(СВЦЭМ!$I$34:$I$777,СВЦЭМ!$A$34:$A$777,$A361,СВЦЭМ!$B$34:$B$777,F$332)+'СЕТ СН'!$F$16</f>
        <v>0</v>
      </c>
      <c r="G361" s="36">
        <f>SUMIFS(СВЦЭМ!$I$34:$I$777,СВЦЭМ!$A$34:$A$777,$A361,СВЦЭМ!$B$34:$B$777,G$332)+'СЕТ СН'!$F$16</f>
        <v>0</v>
      </c>
      <c r="H361" s="36">
        <f>SUMIFS(СВЦЭМ!$I$34:$I$777,СВЦЭМ!$A$34:$A$777,$A361,СВЦЭМ!$B$34:$B$777,H$332)+'СЕТ СН'!$F$16</f>
        <v>0</v>
      </c>
      <c r="I361" s="36">
        <f>SUMIFS(СВЦЭМ!$I$34:$I$777,СВЦЭМ!$A$34:$A$777,$A361,СВЦЭМ!$B$34:$B$777,I$332)+'СЕТ СН'!$F$16</f>
        <v>0</v>
      </c>
      <c r="J361" s="36">
        <f>SUMIFS(СВЦЭМ!$I$34:$I$777,СВЦЭМ!$A$34:$A$777,$A361,СВЦЭМ!$B$34:$B$777,J$332)+'СЕТ СН'!$F$16</f>
        <v>0</v>
      </c>
      <c r="K361" s="36">
        <f>SUMIFS(СВЦЭМ!$I$34:$I$777,СВЦЭМ!$A$34:$A$777,$A361,СВЦЭМ!$B$34:$B$777,K$332)+'СЕТ СН'!$F$16</f>
        <v>0</v>
      </c>
      <c r="L361" s="36">
        <f>SUMIFS(СВЦЭМ!$I$34:$I$777,СВЦЭМ!$A$34:$A$777,$A361,СВЦЭМ!$B$34:$B$777,L$332)+'СЕТ СН'!$F$16</f>
        <v>0</v>
      </c>
      <c r="M361" s="36">
        <f>SUMIFS(СВЦЭМ!$I$34:$I$777,СВЦЭМ!$A$34:$A$777,$A361,СВЦЭМ!$B$34:$B$777,M$332)+'СЕТ СН'!$F$16</f>
        <v>0</v>
      </c>
      <c r="N361" s="36">
        <f>SUMIFS(СВЦЭМ!$I$34:$I$777,СВЦЭМ!$A$34:$A$777,$A361,СВЦЭМ!$B$34:$B$777,N$332)+'СЕТ СН'!$F$16</f>
        <v>0</v>
      </c>
      <c r="O361" s="36">
        <f>SUMIFS(СВЦЭМ!$I$34:$I$777,СВЦЭМ!$A$34:$A$777,$A361,СВЦЭМ!$B$34:$B$777,O$332)+'СЕТ СН'!$F$16</f>
        <v>0</v>
      </c>
      <c r="P361" s="36">
        <f>SUMIFS(СВЦЭМ!$I$34:$I$777,СВЦЭМ!$A$34:$A$777,$A361,СВЦЭМ!$B$34:$B$777,P$332)+'СЕТ СН'!$F$16</f>
        <v>0</v>
      </c>
      <c r="Q361" s="36">
        <f>SUMIFS(СВЦЭМ!$I$34:$I$777,СВЦЭМ!$A$34:$A$777,$A361,СВЦЭМ!$B$34:$B$777,Q$332)+'СЕТ СН'!$F$16</f>
        <v>0</v>
      </c>
      <c r="R361" s="36">
        <f>SUMIFS(СВЦЭМ!$I$34:$I$777,СВЦЭМ!$A$34:$A$777,$A361,СВЦЭМ!$B$34:$B$777,R$332)+'СЕТ СН'!$F$16</f>
        <v>0</v>
      </c>
      <c r="S361" s="36">
        <f>SUMIFS(СВЦЭМ!$I$34:$I$777,СВЦЭМ!$A$34:$A$777,$A361,СВЦЭМ!$B$34:$B$777,S$332)+'СЕТ СН'!$F$16</f>
        <v>0</v>
      </c>
      <c r="T361" s="36">
        <f>SUMIFS(СВЦЭМ!$I$34:$I$777,СВЦЭМ!$A$34:$A$777,$A361,СВЦЭМ!$B$34:$B$777,T$332)+'СЕТ СН'!$F$16</f>
        <v>0</v>
      </c>
      <c r="U361" s="36">
        <f>SUMIFS(СВЦЭМ!$I$34:$I$777,СВЦЭМ!$A$34:$A$777,$A361,СВЦЭМ!$B$34:$B$777,U$332)+'СЕТ СН'!$F$16</f>
        <v>0</v>
      </c>
      <c r="V361" s="36">
        <f>SUMIFS(СВЦЭМ!$I$34:$I$777,СВЦЭМ!$A$34:$A$777,$A361,СВЦЭМ!$B$34:$B$777,V$332)+'СЕТ СН'!$F$16</f>
        <v>0</v>
      </c>
      <c r="W361" s="36">
        <f>SUMIFS(СВЦЭМ!$I$34:$I$777,СВЦЭМ!$A$34:$A$777,$A361,СВЦЭМ!$B$34:$B$777,W$332)+'СЕТ СН'!$F$16</f>
        <v>0</v>
      </c>
      <c r="X361" s="36">
        <f>SUMIFS(СВЦЭМ!$I$34:$I$777,СВЦЭМ!$A$34:$A$777,$A361,СВЦЭМ!$B$34:$B$777,X$332)+'СЕТ СН'!$F$16</f>
        <v>0</v>
      </c>
      <c r="Y361" s="36">
        <f>SUMIFS(СВЦЭМ!$I$34:$I$777,СВЦЭМ!$A$34:$A$777,$A361,СВЦЭМ!$B$34:$B$777,Y$332)+'СЕТ СН'!$F$16</f>
        <v>0</v>
      </c>
    </row>
    <row r="362" spans="1:27" ht="15.75" hidden="1" x14ac:dyDescent="0.2">
      <c r="A362" s="35">
        <f t="shared" si="9"/>
        <v>44073</v>
      </c>
      <c r="B362" s="36">
        <f>SUMIFS(СВЦЭМ!$I$34:$I$777,СВЦЭМ!$A$34:$A$777,$A362,СВЦЭМ!$B$34:$B$777,B$332)+'СЕТ СН'!$F$16</f>
        <v>0</v>
      </c>
      <c r="C362" s="36">
        <f>SUMIFS(СВЦЭМ!$I$34:$I$777,СВЦЭМ!$A$34:$A$777,$A362,СВЦЭМ!$B$34:$B$777,C$332)+'СЕТ СН'!$F$16</f>
        <v>0</v>
      </c>
      <c r="D362" s="36">
        <f>SUMIFS(СВЦЭМ!$I$34:$I$777,СВЦЭМ!$A$34:$A$777,$A362,СВЦЭМ!$B$34:$B$777,D$332)+'СЕТ СН'!$F$16</f>
        <v>0</v>
      </c>
      <c r="E362" s="36">
        <f>SUMIFS(СВЦЭМ!$I$34:$I$777,СВЦЭМ!$A$34:$A$777,$A362,СВЦЭМ!$B$34:$B$777,E$332)+'СЕТ СН'!$F$16</f>
        <v>0</v>
      </c>
      <c r="F362" s="36">
        <f>SUMIFS(СВЦЭМ!$I$34:$I$777,СВЦЭМ!$A$34:$A$777,$A362,СВЦЭМ!$B$34:$B$777,F$332)+'СЕТ СН'!$F$16</f>
        <v>0</v>
      </c>
      <c r="G362" s="36">
        <f>SUMIFS(СВЦЭМ!$I$34:$I$777,СВЦЭМ!$A$34:$A$777,$A362,СВЦЭМ!$B$34:$B$777,G$332)+'СЕТ СН'!$F$16</f>
        <v>0</v>
      </c>
      <c r="H362" s="36">
        <f>SUMIFS(СВЦЭМ!$I$34:$I$777,СВЦЭМ!$A$34:$A$777,$A362,СВЦЭМ!$B$34:$B$777,H$332)+'СЕТ СН'!$F$16</f>
        <v>0</v>
      </c>
      <c r="I362" s="36">
        <f>SUMIFS(СВЦЭМ!$I$34:$I$777,СВЦЭМ!$A$34:$A$777,$A362,СВЦЭМ!$B$34:$B$777,I$332)+'СЕТ СН'!$F$16</f>
        <v>0</v>
      </c>
      <c r="J362" s="36">
        <f>SUMIFS(СВЦЭМ!$I$34:$I$777,СВЦЭМ!$A$34:$A$777,$A362,СВЦЭМ!$B$34:$B$777,J$332)+'СЕТ СН'!$F$16</f>
        <v>0</v>
      </c>
      <c r="K362" s="36">
        <f>SUMIFS(СВЦЭМ!$I$34:$I$777,СВЦЭМ!$A$34:$A$777,$A362,СВЦЭМ!$B$34:$B$777,K$332)+'СЕТ СН'!$F$16</f>
        <v>0</v>
      </c>
      <c r="L362" s="36">
        <f>SUMIFS(СВЦЭМ!$I$34:$I$777,СВЦЭМ!$A$34:$A$777,$A362,СВЦЭМ!$B$34:$B$777,L$332)+'СЕТ СН'!$F$16</f>
        <v>0</v>
      </c>
      <c r="M362" s="36">
        <f>SUMIFS(СВЦЭМ!$I$34:$I$777,СВЦЭМ!$A$34:$A$777,$A362,СВЦЭМ!$B$34:$B$777,M$332)+'СЕТ СН'!$F$16</f>
        <v>0</v>
      </c>
      <c r="N362" s="36">
        <f>SUMIFS(СВЦЭМ!$I$34:$I$777,СВЦЭМ!$A$34:$A$777,$A362,СВЦЭМ!$B$34:$B$777,N$332)+'СЕТ СН'!$F$16</f>
        <v>0</v>
      </c>
      <c r="O362" s="36">
        <f>SUMIFS(СВЦЭМ!$I$34:$I$777,СВЦЭМ!$A$34:$A$777,$A362,СВЦЭМ!$B$34:$B$777,O$332)+'СЕТ СН'!$F$16</f>
        <v>0</v>
      </c>
      <c r="P362" s="36">
        <f>SUMIFS(СВЦЭМ!$I$34:$I$777,СВЦЭМ!$A$34:$A$777,$A362,СВЦЭМ!$B$34:$B$777,P$332)+'СЕТ СН'!$F$16</f>
        <v>0</v>
      </c>
      <c r="Q362" s="36">
        <f>SUMIFS(СВЦЭМ!$I$34:$I$777,СВЦЭМ!$A$34:$A$777,$A362,СВЦЭМ!$B$34:$B$777,Q$332)+'СЕТ СН'!$F$16</f>
        <v>0</v>
      </c>
      <c r="R362" s="36">
        <f>SUMIFS(СВЦЭМ!$I$34:$I$777,СВЦЭМ!$A$34:$A$777,$A362,СВЦЭМ!$B$34:$B$777,R$332)+'СЕТ СН'!$F$16</f>
        <v>0</v>
      </c>
      <c r="S362" s="36">
        <f>SUMIFS(СВЦЭМ!$I$34:$I$777,СВЦЭМ!$A$34:$A$777,$A362,СВЦЭМ!$B$34:$B$777,S$332)+'СЕТ СН'!$F$16</f>
        <v>0</v>
      </c>
      <c r="T362" s="36">
        <f>SUMIFS(СВЦЭМ!$I$34:$I$777,СВЦЭМ!$A$34:$A$777,$A362,СВЦЭМ!$B$34:$B$777,T$332)+'СЕТ СН'!$F$16</f>
        <v>0</v>
      </c>
      <c r="U362" s="36">
        <f>SUMIFS(СВЦЭМ!$I$34:$I$777,СВЦЭМ!$A$34:$A$777,$A362,СВЦЭМ!$B$34:$B$777,U$332)+'СЕТ СН'!$F$16</f>
        <v>0</v>
      </c>
      <c r="V362" s="36">
        <f>SUMIFS(СВЦЭМ!$I$34:$I$777,СВЦЭМ!$A$34:$A$777,$A362,СВЦЭМ!$B$34:$B$777,V$332)+'СЕТ СН'!$F$16</f>
        <v>0</v>
      </c>
      <c r="W362" s="36">
        <f>SUMIFS(СВЦЭМ!$I$34:$I$777,СВЦЭМ!$A$34:$A$777,$A362,СВЦЭМ!$B$34:$B$777,W$332)+'СЕТ СН'!$F$16</f>
        <v>0</v>
      </c>
      <c r="X362" s="36">
        <f>SUMIFS(СВЦЭМ!$I$34:$I$777,СВЦЭМ!$A$34:$A$777,$A362,СВЦЭМ!$B$34:$B$777,X$332)+'СЕТ СН'!$F$16</f>
        <v>0</v>
      </c>
      <c r="Y362" s="36">
        <f>SUMIFS(СВЦЭМ!$I$34:$I$777,СВЦЭМ!$A$34:$A$777,$A362,СВЦЭМ!$B$34:$B$777,Y$332)+'СЕТ СН'!$F$16</f>
        <v>0</v>
      </c>
    </row>
    <row r="363" spans="1:27" ht="15.75" hidden="1" x14ac:dyDescent="0.2">
      <c r="A363" s="35">
        <f t="shared" si="9"/>
        <v>44074</v>
      </c>
      <c r="B363" s="36">
        <f>SUMIFS(СВЦЭМ!$I$34:$I$777,СВЦЭМ!$A$34:$A$777,$A363,СВЦЭМ!$B$34:$B$777,B$332)+'СЕТ СН'!$F$16</f>
        <v>0</v>
      </c>
      <c r="C363" s="36">
        <f>SUMIFS(СВЦЭМ!$I$34:$I$777,СВЦЭМ!$A$34:$A$777,$A363,СВЦЭМ!$B$34:$B$777,C$332)+'СЕТ СН'!$F$16</f>
        <v>0</v>
      </c>
      <c r="D363" s="36">
        <f>SUMIFS(СВЦЭМ!$I$34:$I$777,СВЦЭМ!$A$34:$A$777,$A363,СВЦЭМ!$B$34:$B$777,D$332)+'СЕТ СН'!$F$16</f>
        <v>0</v>
      </c>
      <c r="E363" s="36">
        <f>SUMIFS(СВЦЭМ!$I$34:$I$777,СВЦЭМ!$A$34:$A$777,$A363,СВЦЭМ!$B$34:$B$777,E$332)+'СЕТ СН'!$F$16</f>
        <v>0</v>
      </c>
      <c r="F363" s="36">
        <f>SUMIFS(СВЦЭМ!$I$34:$I$777,СВЦЭМ!$A$34:$A$777,$A363,СВЦЭМ!$B$34:$B$777,F$332)+'СЕТ СН'!$F$16</f>
        <v>0</v>
      </c>
      <c r="G363" s="36">
        <f>SUMIFS(СВЦЭМ!$I$34:$I$777,СВЦЭМ!$A$34:$A$777,$A363,СВЦЭМ!$B$34:$B$777,G$332)+'СЕТ СН'!$F$16</f>
        <v>0</v>
      </c>
      <c r="H363" s="36">
        <f>SUMIFS(СВЦЭМ!$I$34:$I$777,СВЦЭМ!$A$34:$A$777,$A363,СВЦЭМ!$B$34:$B$777,H$332)+'СЕТ СН'!$F$16</f>
        <v>0</v>
      </c>
      <c r="I363" s="36">
        <f>SUMIFS(СВЦЭМ!$I$34:$I$777,СВЦЭМ!$A$34:$A$777,$A363,СВЦЭМ!$B$34:$B$777,I$332)+'СЕТ СН'!$F$16</f>
        <v>0</v>
      </c>
      <c r="J363" s="36">
        <f>SUMIFS(СВЦЭМ!$I$34:$I$777,СВЦЭМ!$A$34:$A$777,$A363,СВЦЭМ!$B$34:$B$777,J$332)+'СЕТ СН'!$F$16</f>
        <v>0</v>
      </c>
      <c r="K363" s="36">
        <f>SUMIFS(СВЦЭМ!$I$34:$I$777,СВЦЭМ!$A$34:$A$777,$A363,СВЦЭМ!$B$34:$B$777,K$332)+'СЕТ СН'!$F$16</f>
        <v>0</v>
      </c>
      <c r="L363" s="36">
        <f>SUMIFS(СВЦЭМ!$I$34:$I$777,СВЦЭМ!$A$34:$A$777,$A363,СВЦЭМ!$B$34:$B$777,L$332)+'СЕТ СН'!$F$16</f>
        <v>0</v>
      </c>
      <c r="M363" s="36">
        <f>SUMIFS(СВЦЭМ!$I$34:$I$777,СВЦЭМ!$A$34:$A$777,$A363,СВЦЭМ!$B$34:$B$777,M$332)+'СЕТ СН'!$F$16</f>
        <v>0</v>
      </c>
      <c r="N363" s="36">
        <f>SUMIFS(СВЦЭМ!$I$34:$I$777,СВЦЭМ!$A$34:$A$777,$A363,СВЦЭМ!$B$34:$B$777,N$332)+'СЕТ СН'!$F$16</f>
        <v>0</v>
      </c>
      <c r="O363" s="36">
        <f>SUMIFS(СВЦЭМ!$I$34:$I$777,СВЦЭМ!$A$34:$A$777,$A363,СВЦЭМ!$B$34:$B$777,O$332)+'СЕТ СН'!$F$16</f>
        <v>0</v>
      </c>
      <c r="P363" s="36">
        <f>SUMIFS(СВЦЭМ!$I$34:$I$777,СВЦЭМ!$A$34:$A$777,$A363,СВЦЭМ!$B$34:$B$777,P$332)+'СЕТ СН'!$F$16</f>
        <v>0</v>
      </c>
      <c r="Q363" s="36">
        <f>SUMIFS(СВЦЭМ!$I$34:$I$777,СВЦЭМ!$A$34:$A$777,$A363,СВЦЭМ!$B$34:$B$777,Q$332)+'СЕТ СН'!$F$16</f>
        <v>0</v>
      </c>
      <c r="R363" s="36">
        <f>SUMIFS(СВЦЭМ!$I$34:$I$777,СВЦЭМ!$A$34:$A$777,$A363,СВЦЭМ!$B$34:$B$777,R$332)+'СЕТ СН'!$F$16</f>
        <v>0</v>
      </c>
      <c r="S363" s="36">
        <f>SUMIFS(СВЦЭМ!$I$34:$I$777,СВЦЭМ!$A$34:$A$777,$A363,СВЦЭМ!$B$34:$B$777,S$332)+'СЕТ СН'!$F$16</f>
        <v>0</v>
      </c>
      <c r="T363" s="36">
        <f>SUMIFS(СВЦЭМ!$I$34:$I$777,СВЦЭМ!$A$34:$A$777,$A363,СВЦЭМ!$B$34:$B$777,T$332)+'СЕТ СН'!$F$16</f>
        <v>0</v>
      </c>
      <c r="U363" s="36">
        <f>SUMIFS(СВЦЭМ!$I$34:$I$777,СВЦЭМ!$A$34:$A$777,$A363,СВЦЭМ!$B$34:$B$777,U$332)+'СЕТ СН'!$F$16</f>
        <v>0</v>
      </c>
      <c r="V363" s="36">
        <f>SUMIFS(СВЦЭМ!$I$34:$I$777,СВЦЭМ!$A$34:$A$777,$A363,СВЦЭМ!$B$34:$B$777,V$332)+'СЕТ СН'!$F$16</f>
        <v>0</v>
      </c>
      <c r="W363" s="36">
        <f>SUMIFS(СВЦЭМ!$I$34:$I$777,СВЦЭМ!$A$34:$A$777,$A363,СВЦЭМ!$B$34:$B$777,W$332)+'СЕТ СН'!$F$16</f>
        <v>0</v>
      </c>
      <c r="X363" s="36">
        <f>SUMIFS(СВЦЭМ!$I$34:$I$777,СВЦЭМ!$A$34:$A$777,$A363,СВЦЭМ!$B$34:$B$777,X$332)+'СЕТ СН'!$F$16</f>
        <v>0</v>
      </c>
      <c r="Y363" s="36">
        <f>SUMIFS(СВЦЭМ!$I$34:$I$777,СВЦЭМ!$A$34:$A$777,$A363,СВЦЭМ!$B$34:$B$777,Y$332)+'СЕТ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7" t="s">
        <v>7</v>
      </c>
      <c r="B365" s="130" t="s">
        <v>119</v>
      </c>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ht="12.75" hidden="1" customHeight="1" x14ac:dyDescent="0.2">
      <c r="A366" s="128"/>
      <c r="B366" s="133"/>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5"/>
    </row>
    <row r="367" spans="1:27" s="46" customFormat="1" ht="12.75" hidden="1" customHeight="1" x14ac:dyDescent="0.2">
      <c r="A367" s="12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01.08.2020</v>
      </c>
      <c r="B368" s="36">
        <f>SUMIFS(СВЦЭМ!$J$34:$J$777,СВЦЭМ!$A$34:$A$777,$A368,СВЦЭМ!$B$34:$B$777,B$367)+'СЕТ СН'!$F$16</f>
        <v>0</v>
      </c>
      <c r="C368" s="36">
        <f>SUMIFS(СВЦЭМ!$J$34:$J$777,СВЦЭМ!$A$34:$A$777,$A368,СВЦЭМ!$B$34:$B$777,C$367)+'СЕТ СН'!$F$16</f>
        <v>0</v>
      </c>
      <c r="D368" s="36">
        <f>SUMIFS(СВЦЭМ!$J$34:$J$777,СВЦЭМ!$A$34:$A$777,$A368,СВЦЭМ!$B$34:$B$777,D$367)+'СЕТ СН'!$F$16</f>
        <v>0</v>
      </c>
      <c r="E368" s="36">
        <f>SUMIFS(СВЦЭМ!$J$34:$J$777,СВЦЭМ!$A$34:$A$777,$A368,СВЦЭМ!$B$34:$B$777,E$367)+'СЕТ СН'!$F$16</f>
        <v>0</v>
      </c>
      <c r="F368" s="36">
        <f>SUMIFS(СВЦЭМ!$J$34:$J$777,СВЦЭМ!$A$34:$A$777,$A368,СВЦЭМ!$B$34:$B$777,F$367)+'СЕТ СН'!$F$16</f>
        <v>0</v>
      </c>
      <c r="G368" s="36">
        <f>SUMIFS(СВЦЭМ!$J$34:$J$777,СВЦЭМ!$A$34:$A$777,$A368,СВЦЭМ!$B$34:$B$777,G$367)+'СЕТ СН'!$F$16</f>
        <v>0</v>
      </c>
      <c r="H368" s="36">
        <f>SUMIFS(СВЦЭМ!$J$34:$J$777,СВЦЭМ!$A$34:$A$777,$A368,СВЦЭМ!$B$34:$B$777,H$367)+'СЕТ СН'!$F$16</f>
        <v>0</v>
      </c>
      <c r="I368" s="36">
        <f>SUMIFS(СВЦЭМ!$J$34:$J$777,СВЦЭМ!$A$34:$A$777,$A368,СВЦЭМ!$B$34:$B$777,I$367)+'СЕТ СН'!$F$16</f>
        <v>0</v>
      </c>
      <c r="J368" s="36">
        <f>SUMIFS(СВЦЭМ!$J$34:$J$777,СВЦЭМ!$A$34:$A$777,$A368,СВЦЭМ!$B$34:$B$777,J$367)+'СЕТ СН'!$F$16</f>
        <v>0</v>
      </c>
      <c r="K368" s="36">
        <f>SUMIFS(СВЦЭМ!$J$34:$J$777,СВЦЭМ!$A$34:$A$777,$A368,СВЦЭМ!$B$34:$B$777,K$367)+'СЕТ СН'!$F$16</f>
        <v>0</v>
      </c>
      <c r="L368" s="36">
        <f>SUMIFS(СВЦЭМ!$J$34:$J$777,СВЦЭМ!$A$34:$A$777,$A368,СВЦЭМ!$B$34:$B$777,L$367)+'СЕТ СН'!$F$16</f>
        <v>0</v>
      </c>
      <c r="M368" s="36">
        <f>SUMIFS(СВЦЭМ!$J$34:$J$777,СВЦЭМ!$A$34:$A$777,$A368,СВЦЭМ!$B$34:$B$777,M$367)+'СЕТ СН'!$F$16</f>
        <v>0</v>
      </c>
      <c r="N368" s="36">
        <f>SUMIFS(СВЦЭМ!$J$34:$J$777,СВЦЭМ!$A$34:$A$777,$A368,СВЦЭМ!$B$34:$B$777,N$367)+'СЕТ СН'!$F$16</f>
        <v>0</v>
      </c>
      <c r="O368" s="36">
        <f>SUMIFS(СВЦЭМ!$J$34:$J$777,СВЦЭМ!$A$34:$A$777,$A368,СВЦЭМ!$B$34:$B$777,O$367)+'СЕТ СН'!$F$16</f>
        <v>0</v>
      </c>
      <c r="P368" s="36">
        <f>SUMIFS(СВЦЭМ!$J$34:$J$777,СВЦЭМ!$A$34:$A$777,$A368,СВЦЭМ!$B$34:$B$777,P$367)+'СЕТ СН'!$F$16</f>
        <v>0</v>
      </c>
      <c r="Q368" s="36">
        <f>SUMIFS(СВЦЭМ!$J$34:$J$777,СВЦЭМ!$A$34:$A$777,$A368,СВЦЭМ!$B$34:$B$777,Q$367)+'СЕТ СН'!$F$16</f>
        <v>0</v>
      </c>
      <c r="R368" s="36">
        <f>SUMIFS(СВЦЭМ!$J$34:$J$777,СВЦЭМ!$A$34:$A$777,$A368,СВЦЭМ!$B$34:$B$777,R$367)+'СЕТ СН'!$F$16</f>
        <v>0</v>
      </c>
      <c r="S368" s="36">
        <f>SUMIFS(СВЦЭМ!$J$34:$J$777,СВЦЭМ!$A$34:$A$777,$A368,СВЦЭМ!$B$34:$B$777,S$367)+'СЕТ СН'!$F$16</f>
        <v>0</v>
      </c>
      <c r="T368" s="36">
        <f>SUMIFS(СВЦЭМ!$J$34:$J$777,СВЦЭМ!$A$34:$A$777,$A368,СВЦЭМ!$B$34:$B$777,T$367)+'СЕТ СН'!$F$16</f>
        <v>0</v>
      </c>
      <c r="U368" s="36">
        <f>SUMIFS(СВЦЭМ!$J$34:$J$777,СВЦЭМ!$A$34:$A$777,$A368,СВЦЭМ!$B$34:$B$777,U$367)+'СЕТ СН'!$F$16</f>
        <v>0</v>
      </c>
      <c r="V368" s="36">
        <f>SUMIFS(СВЦЭМ!$J$34:$J$777,СВЦЭМ!$A$34:$A$777,$A368,СВЦЭМ!$B$34:$B$777,V$367)+'СЕТ СН'!$F$16</f>
        <v>0</v>
      </c>
      <c r="W368" s="36">
        <f>SUMIFS(СВЦЭМ!$J$34:$J$777,СВЦЭМ!$A$34:$A$777,$A368,СВЦЭМ!$B$34:$B$777,W$367)+'СЕТ СН'!$F$16</f>
        <v>0</v>
      </c>
      <c r="X368" s="36">
        <f>SUMIFS(СВЦЭМ!$J$34:$J$777,СВЦЭМ!$A$34:$A$777,$A368,СВЦЭМ!$B$34:$B$777,X$367)+'СЕТ СН'!$F$16</f>
        <v>0</v>
      </c>
      <c r="Y368" s="36">
        <f>SUMIFS(СВЦЭМ!$J$34:$J$777,СВЦЭМ!$A$34:$A$777,$A368,СВЦЭМ!$B$34:$B$777,Y$367)+'СЕТ СН'!$F$16</f>
        <v>0</v>
      </c>
      <c r="AA368" s="45"/>
    </row>
    <row r="369" spans="1:25" ht="15.75" hidden="1" x14ac:dyDescent="0.2">
      <c r="A369" s="35">
        <f>A368+1</f>
        <v>44045</v>
      </c>
      <c r="B369" s="36">
        <f>SUMIFS(СВЦЭМ!$J$34:$J$777,СВЦЭМ!$A$34:$A$777,$A369,СВЦЭМ!$B$34:$B$777,B$367)+'СЕТ СН'!$F$16</f>
        <v>0</v>
      </c>
      <c r="C369" s="36">
        <f>SUMIFS(СВЦЭМ!$J$34:$J$777,СВЦЭМ!$A$34:$A$777,$A369,СВЦЭМ!$B$34:$B$777,C$367)+'СЕТ СН'!$F$16</f>
        <v>0</v>
      </c>
      <c r="D369" s="36">
        <f>SUMIFS(СВЦЭМ!$J$34:$J$777,СВЦЭМ!$A$34:$A$777,$A369,СВЦЭМ!$B$34:$B$777,D$367)+'СЕТ СН'!$F$16</f>
        <v>0</v>
      </c>
      <c r="E369" s="36">
        <f>SUMIFS(СВЦЭМ!$J$34:$J$777,СВЦЭМ!$A$34:$A$777,$A369,СВЦЭМ!$B$34:$B$777,E$367)+'СЕТ СН'!$F$16</f>
        <v>0</v>
      </c>
      <c r="F369" s="36">
        <f>SUMIFS(СВЦЭМ!$J$34:$J$777,СВЦЭМ!$A$34:$A$777,$A369,СВЦЭМ!$B$34:$B$777,F$367)+'СЕТ СН'!$F$16</f>
        <v>0</v>
      </c>
      <c r="G369" s="36">
        <f>SUMIFS(СВЦЭМ!$J$34:$J$777,СВЦЭМ!$A$34:$A$777,$A369,СВЦЭМ!$B$34:$B$777,G$367)+'СЕТ СН'!$F$16</f>
        <v>0</v>
      </c>
      <c r="H369" s="36">
        <f>SUMIFS(СВЦЭМ!$J$34:$J$777,СВЦЭМ!$A$34:$A$777,$A369,СВЦЭМ!$B$34:$B$777,H$367)+'СЕТ СН'!$F$16</f>
        <v>0</v>
      </c>
      <c r="I369" s="36">
        <f>SUMIFS(СВЦЭМ!$J$34:$J$777,СВЦЭМ!$A$34:$A$777,$A369,СВЦЭМ!$B$34:$B$777,I$367)+'СЕТ СН'!$F$16</f>
        <v>0</v>
      </c>
      <c r="J369" s="36">
        <f>SUMIFS(СВЦЭМ!$J$34:$J$777,СВЦЭМ!$A$34:$A$777,$A369,СВЦЭМ!$B$34:$B$777,J$367)+'СЕТ СН'!$F$16</f>
        <v>0</v>
      </c>
      <c r="K369" s="36">
        <f>SUMIFS(СВЦЭМ!$J$34:$J$777,СВЦЭМ!$A$34:$A$777,$A369,СВЦЭМ!$B$34:$B$777,K$367)+'СЕТ СН'!$F$16</f>
        <v>0</v>
      </c>
      <c r="L369" s="36">
        <f>SUMIFS(СВЦЭМ!$J$34:$J$777,СВЦЭМ!$A$34:$A$777,$A369,СВЦЭМ!$B$34:$B$777,L$367)+'СЕТ СН'!$F$16</f>
        <v>0</v>
      </c>
      <c r="M369" s="36">
        <f>SUMIFS(СВЦЭМ!$J$34:$J$777,СВЦЭМ!$A$34:$A$777,$A369,СВЦЭМ!$B$34:$B$777,M$367)+'СЕТ СН'!$F$16</f>
        <v>0</v>
      </c>
      <c r="N369" s="36">
        <f>SUMIFS(СВЦЭМ!$J$34:$J$777,СВЦЭМ!$A$34:$A$777,$A369,СВЦЭМ!$B$34:$B$777,N$367)+'СЕТ СН'!$F$16</f>
        <v>0</v>
      </c>
      <c r="O369" s="36">
        <f>SUMIFS(СВЦЭМ!$J$34:$J$777,СВЦЭМ!$A$34:$A$777,$A369,СВЦЭМ!$B$34:$B$777,O$367)+'СЕТ СН'!$F$16</f>
        <v>0</v>
      </c>
      <c r="P369" s="36">
        <f>SUMIFS(СВЦЭМ!$J$34:$J$777,СВЦЭМ!$A$34:$A$777,$A369,СВЦЭМ!$B$34:$B$777,P$367)+'СЕТ СН'!$F$16</f>
        <v>0</v>
      </c>
      <c r="Q369" s="36">
        <f>SUMIFS(СВЦЭМ!$J$34:$J$777,СВЦЭМ!$A$34:$A$777,$A369,СВЦЭМ!$B$34:$B$777,Q$367)+'СЕТ СН'!$F$16</f>
        <v>0</v>
      </c>
      <c r="R369" s="36">
        <f>SUMIFS(СВЦЭМ!$J$34:$J$777,СВЦЭМ!$A$34:$A$777,$A369,СВЦЭМ!$B$34:$B$777,R$367)+'СЕТ СН'!$F$16</f>
        <v>0</v>
      </c>
      <c r="S369" s="36">
        <f>SUMIFS(СВЦЭМ!$J$34:$J$777,СВЦЭМ!$A$34:$A$777,$A369,СВЦЭМ!$B$34:$B$777,S$367)+'СЕТ СН'!$F$16</f>
        <v>0</v>
      </c>
      <c r="T369" s="36">
        <f>SUMIFS(СВЦЭМ!$J$34:$J$777,СВЦЭМ!$A$34:$A$777,$A369,СВЦЭМ!$B$34:$B$777,T$367)+'СЕТ СН'!$F$16</f>
        <v>0</v>
      </c>
      <c r="U369" s="36">
        <f>SUMIFS(СВЦЭМ!$J$34:$J$777,СВЦЭМ!$A$34:$A$777,$A369,СВЦЭМ!$B$34:$B$777,U$367)+'СЕТ СН'!$F$16</f>
        <v>0</v>
      </c>
      <c r="V369" s="36">
        <f>SUMIFS(СВЦЭМ!$J$34:$J$777,СВЦЭМ!$A$34:$A$777,$A369,СВЦЭМ!$B$34:$B$777,V$367)+'СЕТ СН'!$F$16</f>
        <v>0</v>
      </c>
      <c r="W369" s="36">
        <f>SUMIFS(СВЦЭМ!$J$34:$J$777,СВЦЭМ!$A$34:$A$777,$A369,СВЦЭМ!$B$34:$B$777,W$367)+'СЕТ СН'!$F$16</f>
        <v>0</v>
      </c>
      <c r="X369" s="36">
        <f>SUMIFS(СВЦЭМ!$J$34:$J$777,СВЦЭМ!$A$34:$A$777,$A369,СВЦЭМ!$B$34:$B$777,X$367)+'СЕТ СН'!$F$16</f>
        <v>0</v>
      </c>
      <c r="Y369" s="36">
        <f>SUMIFS(СВЦЭМ!$J$34:$J$777,СВЦЭМ!$A$34:$A$777,$A369,СВЦЭМ!$B$34:$B$777,Y$367)+'СЕТ СН'!$F$16</f>
        <v>0</v>
      </c>
    </row>
    <row r="370" spans="1:25" ht="15.75" hidden="1" x14ac:dyDescent="0.2">
      <c r="A370" s="35">
        <f t="shared" ref="A370:A398" si="10">A369+1</f>
        <v>44046</v>
      </c>
      <c r="B370" s="36">
        <f>SUMIFS(СВЦЭМ!$J$34:$J$777,СВЦЭМ!$A$34:$A$777,$A370,СВЦЭМ!$B$34:$B$777,B$367)+'СЕТ СН'!$F$16</f>
        <v>0</v>
      </c>
      <c r="C370" s="36">
        <f>SUMIFS(СВЦЭМ!$J$34:$J$777,СВЦЭМ!$A$34:$A$777,$A370,СВЦЭМ!$B$34:$B$777,C$367)+'СЕТ СН'!$F$16</f>
        <v>0</v>
      </c>
      <c r="D370" s="36">
        <f>SUMIFS(СВЦЭМ!$J$34:$J$777,СВЦЭМ!$A$34:$A$777,$A370,СВЦЭМ!$B$34:$B$777,D$367)+'СЕТ СН'!$F$16</f>
        <v>0</v>
      </c>
      <c r="E370" s="36">
        <f>SUMIFS(СВЦЭМ!$J$34:$J$777,СВЦЭМ!$A$34:$A$777,$A370,СВЦЭМ!$B$34:$B$777,E$367)+'СЕТ СН'!$F$16</f>
        <v>0</v>
      </c>
      <c r="F370" s="36">
        <f>SUMIFS(СВЦЭМ!$J$34:$J$777,СВЦЭМ!$A$34:$A$777,$A370,СВЦЭМ!$B$34:$B$777,F$367)+'СЕТ СН'!$F$16</f>
        <v>0</v>
      </c>
      <c r="G370" s="36">
        <f>SUMIFS(СВЦЭМ!$J$34:$J$777,СВЦЭМ!$A$34:$A$777,$A370,СВЦЭМ!$B$34:$B$777,G$367)+'СЕТ СН'!$F$16</f>
        <v>0</v>
      </c>
      <c r="H370" s="36">
        <f>SUMIFS(СВЦЭМ!$J$34:$J$777,СВЦЭМ!$A$34:$A$777,$A370,СВЦЭМ!$B$34:$B$777,H$367)+'СЕТ СН'!$F$16</f>
        <v>0</v>
      </c>
      <c r="I370" s="36">
        <f>SUMIFS(СВЦЭМ!$J$34:$J$777,СВЦЭМ!$A$34:$A$777,$A370,СВЦЭМ!$B$34:$B$777,I$367)+'СЕТ СН'!$F$16</f>
        <v>0</v>
      </c>
      <c r="J370" s="36">
        <f>SUMIFS(СВЦЭМ!$J$34:$J$777,СВЦЭМ!$A$34:$A$777,$A370,СВЦЭМ!$B$34:$B$777,J$367)+'СЕТ СН'!$F$16</f>
        <v>0</v>
      </c>
      <c r="K370" s="36">
        <f>SUMIFS(СВЦЭМ!$J$34:$J$777,СВЦЭМ!$A$34:$A$777,$A370,СВЦЭМ!$B$34:$B$777,K$367)+'СЕТ СН'!$F$16</f>
        <v>0</v>
      </c>
      <c r="L370" s="36">
        <f>SUMIFS(СВЦЭМ!$J$34:$J$777,СВЦЭМ!$A$34:$A$777,$A370,СВЦЭМ!$B$34:$B$777,L$367)+'СЕТ СН'!$F$16</f>
        <v>0</v>
      </c>
      <c r="M370" s="36">
        <f>SUMIFS(СВЦЭМ!$J$34:$J$777,СВЦЭМ!$A$34:$A$777,$A370,СВЦЭМ!$B$34:$B$777,M$367)+'СЕТ СН'!$F$16</f>
        <v>0</v>
      </c>
      <c r="N370" s="36">
        <f>SUMIFS(СВЦЭМ!$J$34:$J$777,СВЦЭМ!$A$34:$A$777,$A370,СВЦЭМ!$B$34:$B$777,N$367)+'СЕТ СН'!$F$16</f>
        <v>0</v>
      </c>
      <c r="O370" s="36">
        <f>SUMIFS(СВЦЭМ!$J$34:$J$777,СВЦЭМ!$A$34:$A$777,$A370,СВЦЭМ!$B$34:$B$777,O$367)+'СЕТ СН'!$F$16</f>
        <v>0</v>
      </c>
      <c r="P370" s="36">
        <f>SUMIFS(СВЦЭМ!$J$34:$J$777,СВЦЭМ!$A$34:$A$777,$A370,СВЦЭМ!$B$34:$B$777,P$367)+'СЕТ СН'!$F$16</f>
        <v>0</v>
      </c>
      <c r="Q370" s="36">
        <f>SUMIFS(СВЦЭМ!$J$34:$J$777,СВЦЭМ!$A$34:$A$777,$A370,СВЦЭМ!$B$34:$B$777,Q$367)+'СЕТ СН'!$F$16</f>
        <v>0</v>
      </c>
      <c r="R370" s="36">
        <f>SUMIFS(СВЦЭМ!$J$34:$J$777,СВЦЭМ!$A$34:$A$777,$A370,СВЦЭМ!$B$34:$B$777,R$367)+'СЕТ СН'!$F$16</f>
        <v>0</v>
      </c>
      <c r="S370" s="36">
        <f>SUMIFS(СВЦЭМ!$J$34:$J$777,СВЦЭМ!$A$34:$A$777,$A370,СВЦЭМ!$B$34:$B$777,S$367)+'СЕТ СН'!$F$16</f>
        <v>0</v>
      </c>
      <c r="T370" s="36">
        <f>SUMIFS(СВЦЭМ!$J$34:$J$777,СВЦЭМ!$A$34:$A$777,$A370,СВЦЭМ!$B$34:$B$777,T$367)+'СЕТ СН'!$F$16</f>
        <v>0</v>
      </c>
      <c r="U370" s="36">
        <f>SUMIFS(СВЦЭМ!$J$34:$J$777,СВЦЭМ!$A$34:$A$777,$A370,СВЦЭМ!$B$34:$B$777,U$367)+'СЕТ СН'!$F$16</f>
        <v>0</v>
      </c>
      <c r="V370" s="36">
        <f>SUMIFS(СВЦЭМ!$J$34:$J$777,СВЦЭМ!$A$34:$A$777,$A370,СВЦЭМ!$B$34:$B$777,V$367)+'СЕТ СН'!$F$16</f>
        <v>0</v>
      </c>
      <c r="W370" s="36">
        <f>SUMIFS(СВЦЭМ!$J$34:$J$777,СВЦЭМ!$A$34:$A$777,$A370,СВЦЭМ!$B$34:$B$777,W$367)+'СЕТ СН'!$F$16</f>
        <v>0</v>
      </c>
      <c r="X370" s="36">
        <f>SUMIFS(СВЦЭМ!$J$34:$J$777,СВЦЭМ!$A$34:$A$777,$A370,СВЦЭМ!$B$34:$B$777,X$367)+'СЕТ СН'!$F$16</f>
        <v>0</v>
      </c>
      <c r="Y370" s="36">
        <f>SUMIFS(СВЦЭМ!$J$34:$J$777,СВЦЭМ!$A$34:$A$777,$A370,СВЦЭМ!$B$34:$B$777,Y$367)+'СЕТ СН'!$F$16</f>
        <v>0</v>
      </c>
    </row>
    <row r="371" spans="1:25" ht="15.75" hidden="1" x14ac:dyDescent="0.2">
      <c r="A371" s="35">
        <f t="shared" si="10"/>
        <v>44047</v>
      </c>
      <c r="B371" s="36">
        <f>SUMIFS(СВЦЭМ!$J$34:$J$777,СВЦЭМ!$A$34:$A$777,$A371,СВЦЭМ!$B$34:$B$777,B$367)+'СЕТ СН'!$F$16</f>
        <v>0</v>
      </c>
      <c r="C371" s="36">
        <f>SUMIFS(СВЦЭМ!$J$34:$J$777,СВЦЭМ!$A$34:$A$777,$A371,СВЦЭМ!$B$34:$B$777,C$367)+'СЕТ СН'!$F$16</f>
        <v>0</v>
      </c>
      <c r="D371" s="36">
        <f>SUMIFS(СВЦЭМ!$J$34:$J$777,СВЦЭМ!$A$34:$A$777,$A371,СВЦЭМ!$B$34:$B$777,D$367)+'СЕТ СН'!$F$16</f>
        <v>0</v>
      </c>
      <c r="E371" s="36">
        <f>SUMIFS(СВЦЭМ!$J$34:$J$777,СВЦЭМ!$A$34:$A$777,$A371,СВЦЭМ!$B$34:$B$777,E$367)+'СЕТ СН'!$F$16</f>
        <v>0</v>
      </c>
      <c r="F371" s="36">
        <f>SUMIFS(СВЦЭМ!$J$34:$J$777,СВЦЭМ!$A$34:$A$777,$A371,СВЦЭМ!$B$34:$B$777,F$367)+'СЕТ СН'!$F$16</f>
        <v>0</v>
      </c>
      <c r="G371" s="36">
        <f>SUMIFS(СВЦЭМ!$J$34:$J$777,СВЦЭМ!$A$34:$A$777,$A371,СВЦЭМ!$B$34:$B$777,G$367)+'СЕТ СН'!$F$16</f>
        <v>0</v>
      </c>
      <c r="H371" s="36">
        <f>SUMIFS(СВЦЭМ!$J$34:$J$777,СВЦЭМ!$A$34:$A$777,$A371,СВЦЭМ!$B$34:$B$777,H$367)+'СЕТ СН'!$F$16</f>
        <v>0</v>
      </c>
      <c r="I371" s="36">
        <f>SUMIFS(СВЦЭМ!$J$34:$J$777,СВЦЭМ!$A$34:$A$777,$A371,СВЦЭМ!$B$34:$B$777,I$367)+'СЕТ СН'!$F$16</f>
        <v>0</v>
      </c>
      <c r="J371" s="36">
        <f>SUMIFS(СВЦЭМ!$J$34:$J$777,СВЦЭМ!$A$34:$A$777,$A371,СВЦЭМ!$B$34:$B$777,J$367)+'СЕТ СН'!$F$16</f>
        <v>0</v>
      </c>
      <c r="K371" s="36">
        <f>SUMIFS(СВЦЭМ!$J$34:$J$777,СВЦЭМ!$A$34:$A$777,$A371,СВЦЭМ!$B$34:$B$777,K$367)+'СЕТ СН'!$F$16</f>
        <v>0</v>
      </c>
      <c r="L371" s="36">
        <f>SUMIFS(СВЦЭМ!$J$34:$J$777,СВЦЭМ!$A$34:$A$777,$A371,СВЦЭМ!$B$34:$B$777,L$367)+'СЕТ СН'!$F$16</f>
        <v>0</v>
      </c>
      <c r="M371" s="36">
        <f>SUMIFS(СВЦЭМ!$J$34:$J$777,СВЦЭМ!$A$34:$A$777,$A371,СВЦЭМ!$B$34:$B$777,M$367)+'СЕТ СН'!$F$16</f>
        <v>0</v>
      </c>
      <c r="N371" s="36">
        <f>SUMIFS(СВЦЭМ!$J$34:$J$777,СВЦЭМ!$A$34:$A$777,$A371,СВЦЭМ!$B$34:$B$777,N$367)+'СЕТ СН'!$F$16</f>
        <v>0</v>
      </c>
      <c r="O371" s="36">
        <f>SUMIFS(СВЦЭМ!$J$34:$J$777,СВЦЭМ!$A$34:$A$777,$A371,СВЦЭМ!$B$34:$B$777,O$367)+'СЕТ СН'!$F$16</f>
        <v>0</v>
      </c>
      <c r="P371" s="36">
        <f>SUMIFS(СВЦЭМ!$J$34:$J$777,СВЦЭМ!$A$34:$A$777,$A371,СВЦЭМ!$B$34:$B$777,P$367)+'СЕТ СН'!$F$16</f>
        <v>0</v>
      </c>
      <c r="Q371" s="36">
        <f>SUMIFS(СВЦЭМ!$J$34:$J$777,СВЦЭМ!$A$34:$A$777,$A371,СВЦЭМ!$B$34:$B$777,Q$367)+'СЕТ СН'!$F$16</f>
        <v>0</v>
      </c>
      <c r="R371" s="36">
        <f>SUMIFS(СВЦЭМ!$J$34:$J$777,СВЦЭМ!$A$34:$A$777,$A371,СВЦЭМ!$B$34:$B$777,R$367)+'СЕТ СН'!$F$16</f>
        <v>0</v>
      </c>
      <c r="S371" s="36">
        <f>SUMIFS(СВЦЭМ!$J$34:$J$777,СВЦЭМ!$A$34:$A$777,$A371,СВЦЭМ!$B$34:$B$777,S$367)+'СЕТ СН'!$F$16</f>
        <v>0</v>
      </c>
      <c r="T371" s="36">
        <f>SUMIFS(СВЦЭМ!$J$34:$J$777,СВЦЭМ!$A$34:$A$777,$A371,СВЦЭМ!$B$34:$B$777,T$367)+'СЕТ СН'!$F$16</f>
        <v>0</v>
      </c>
      <c r="U371" s="36">
        <f>SUMIFS(СВЦЭМ!$J$34:$J$777,СВЦЭМ!$A$34:$A$777,$A371,СВЦЭМ!$B$34:$B$777,U$367)+'СЕТ СН'!$F$16</f>
        <v>0</v>
      </c>
      <c r="V371" s="36">
        <f>SUMIFS(СВЦЭМ!$J$34:$J$777,СВЦЭМ!$A$34:$A$777,$A371,СВЦЭМ!$B$34:$B$777,V$367)+'СЕТ СН'!$F$16</f>
        <v>0</v>
      </c>
      <c r="W371" s="36">
        <f>SUMIFS(СВЦЭМ!$J$34:$J$777,СВЦЭМ!$A$34:$A$777,$A371,СВЦЭМ!$B$34:$B$777,W$367)+'СЕТ СН'!$F$16</f>
        <v>0</v>
      </c>
      <c r="X371" s="36">
        <f>SUMIFS(СВЦЭМ!$J$34:$J$777,СВЦЭМ!$A$34:$A$777,$A371,СВЦЭМ!$B$34:$B$777,X$367)+'СЕТ СН'!$F$16</f>
        <v>0</v>
      </c>
      <c r="Y371" s="36">
        <f>SUMIFS(СВЦЭМ!$J$34:$J$777,СВЦЭМ!$A$34:$A$777,$A371,СВЦЭМ!$B$34:$B$777,Y$367)+'СЕТ СН'!$F$16</f>
        <v>0</v>
      </c>
    </row>
    <row r="372" spans="1:25" ht="15.75" hidden="1" x14ac:dyDescent="0.2">
      <c r="A372" s="35">
        <f t="shared" si="10"/>
        <v>44048</v>
      </c>
      <c r="B372" s="36">
        <f>SUMIFS(СВЦЭМ!$J$34:$J$777,СВЦЭМ!$A$34:$A$777,$A372,СВЦЭМ!$B$34:$B$777,B$367)+'СЕТ СН'!$F$16</f>
        <v>0</v>
      </c>
      <c r="C372" s="36">
        <f>SUMIFS(СВЦЭМ!$J$34:$J$777,СВЦЭМ!$A$34:$A$777,$A372,СВЦЭМ!$B$34:$B$777,C$367)+'СЕТ СН'!$F$16</f>
        <v>0</v>
      </c>
      <c r="D372" s="36">
        <f>SUMIFS(СВЦЭМ!$J$34:$J$777,СВЦЭМ!$A$34:$A$777,$A372,СВЦЭМ!$B$34:$B$777,D$367)+'СЕТ СН'!$F$16</f>
        <v>0</v>
      </c>
      <c r="E372" s="36">
        <f>SUMIFS(СВЦЭМ!$J$34:$J$777,СВЦЭМ!$A$34:$A$777,$A372,СВЦЭМ!$B$34:$B$777,E$367)+'СЕТ СН'!$F$16</f>
        <v>0</v>
      </c>
      <c r="F372" s="36">
        <f>SUMIFS(СВЦЭМ!$J$34:$J$777,СВЦЭМ!$A$34:$A$777,$A372,СВЦЭМ!$B$34:$B$777,F$367)+'СЕТ СН'!$F$16</f>
        <v>0</v>
      </c>
      <c r="G372" s="36">
        <f>SUMIFS(СВЦЭМ!$J$34:$J$777,СВЦЭМ!$A$34:$A$777,$A372,СВЦЭМ!$B$34:$B$777,G$367)+'СЕТ СН'!$F$16</f>
        <v>0</v>
      </c>
      <c r="H372" s="36">
        <f>SUMIFS(СВЦЭМ!$J$34:$J$777,СВЦЭМ!$A$34:$A$777,$A372,СВЦЭМ!$B$34:$B$777,H$367)+'СЕТ СН'!$F$16</f>
        <v>0</v>
      </c>
      <c r="I372" s="36">
        <f>SUMIFS(СВЦЭМ!$J$34:$J$777,СВЦЭМ!$A$34:$A$777,$A372,СВЦЭМ!$B$34:$B$777,I$367)+'СЕТ СН'!$F$16</f>
        <v>0</v>
      </c>
      <c r="J372" s="36">
        <f>SUMIFS(СВЦЭМ!$J$34:$J$777,СВЦЭМ!$A$34:$A$777,$A372,СВЦЭМ!$B$34:$B$777,J$367)+'СЕТ СН'!$F$16</f>
        <v>0</v>
      </c>
      <c r="K372" s="36">
        <f>SUMIFS(СВЦЭМ!$J$34:$J$777,СВЦЭМ!$A$34:$A$777,$A372,СВЦЭМ!$B$34:$B$777,K$367)+'СЕТ СН'!$F$16</f>
        <v>0</v>
      </c>
      <c r="L372" s="36">
        <f>SUMIFS(СВЦЭМ!$J$34:$J$777,СВЦЭМ!$A$34:$A$777,$A372,СВЦЭМ!$B$34:$B$777,L$367)+'СЕТ СН'!$F$16</f>
        <v>0</v>
      </c>
      <c r="M372" s="36">
        <f>SUMIFS(СВЦЭМ!$J$34:$J$777,СВЦЭМ!$A$34:$A$777,$A372,СВЦЭМ!$B$34:$B$777,M$367)+'СЕТ СН'!$F$16</f>
        <v>0</v>
      </c>
      <c r="N372" s="36">
        <f>SUMIFS(СВЦЭМ!$J$34:$J$777,СВЦЭМ!$A$34:$A$777,$A372,СВЦЭМ!$B$34:$B$777,N$367)+'СЕТ СН'!$F$16</f>
        <v>0</v>
      </c>
      <c r="O372" s="36">
        <f>SUMIFS(СВЦЭМ!$J$34:$J$777,СВЦЭМ!$A$34:$A$777,$A372,СВЦЭМ!$B$34:$B$777,O$367)+'СЕТ СН'!$F$16</f>
        <v>0</v>
      </c>
      <c r="P372" s="36">
        <f>SUMIFS(СВЦЭМ!$J$34:$J$777,СВЦЭМ!$A$34:$A$777,$A372,СВЦЭМ!$B$34:$B$777,P$367)+'СЕТ СН'!$F$16</f>
        <v>0</v>
      </c>
      <c r="Q372" s="36">
        <f>SUMIFS(СВЦЭМ!$J$34:$J$777,СВЦЭМ!$A$34:$A$777,$A372,СВЦЭМ!$B$34:$B$777,Q$367)+'СЕТ СН'!$F$16</f>
        <v>0</v>
      </c>
      <c r="R372" s="36">
        <f>SUMIFS(СВЦЭМ!$J$34:$J$777,СВЦЭМ!$A$34:$A$777,$A372,СВЦЭМ!$B$34:$B$777,R$367)+'СЕТ СН'!$F$16</f>
        <v>0</v>
      </c>
      <c r="S372" s="36">
        <f>SUMIFS(СВЦЭМ!$J$34:$J$777,СВЦЭМ!$A$34:$A$777,$A372,СВЦЭМ!$B$34:$B$777,S$367)+'СЕТ СН'!$F$16</f>
        <v>0</v>
      </c>
      <c r="T372" s="36">
        <f>SUMIFS(СВЦЭМ!$J$34:$J$777,СВЦЭМ!$A$34:$A$777,$A372,СВЦЭМ!$B$34:$B$777,T$367)+'СЕТ СН'!$F$16</f>
        <v>0</v>
      </c>
      <c r="U372" s="36">
        <f>SUMIFS(СВЦЭМ!$J$34:$J$777,СВЦЭМ!$A$34:$A$777,$A372,СВЦЭМ!$B$34:$B$777,U$367)+'СЕТ СН'!$F$16</f>
        <v>0</v>
      </c>
      <c r="V372" s="36">
        <f>SUMIFS(СВЦЭМ!$J$34:$J$777,СВЦЭМ!$A$34:$A$777,$A372,СВЦЭМ!$B$34:$B$777,V$367)+'СЕТ СН'!$F$16</f>
        <v>0</v>
      </c>
      <c r="W372" s="36">
        <f>SUMIFS(СВЦЭМ!$J$34:$J$777,СВЦЭМ!$A$34:$A$777,$A372,СВЦЭМ!$B$34:$B$777,W$367)+'СЕТ СН'!$F$16</f>
        <v>0</v>
      </c>
      <c r="X372" s="36">
        <f>SUMIFS(СВЦЭМ!$J$34:$J$777,СВЦЭМ!$A$34:$A$777,$A372,СВЦЭМ!$B$34:$B$777,X$367)+'СЕТ СН'!$F$16</f>
        <v>0</v>
      </c>
      <c r="Y372" s="36">
        <f>SUMIFS(СВЦЭМ!$J$34:$J$777,СВЦЭМ!$A$34:$A$777,$A372,СВЦЭМ!$B$34:$B$777,Y$367)+'СЕТ СН'!$F$16</f>
        <v>0</v>
      </c>
    </row>
    <row r="373" spans="1:25" ht="15.75" hidden="1" x14ac:dyDescent="0.2">
      <c r="A373" s="35">
        <f t="shared" si="10"/>
        <v>44049</v>
      </c>
      <c r="B373" s="36">
        <f>SUMIFS(СВЦЭМ!$J$34:$J$777,СВЦЭМ!$A$34:$A$777,$A373,СВЦЭМ!$B$34:$B$777,B$367)+'СЕТ СН'!$F$16</f>
        <v>0</v>
      </c>
      <c r="C373" s="36">
        <f>SUMIFS(СВЦЭМ!$J$34:$J$777,СВЦЭМ!$A$34:$A$777,$A373,СВЦЭМ!$B$34:$B$777,C$367)+'СЕТ СН'!$F$16</f>
        <v>0</v>
      </c>
      <c r="D373" s="36">
        <f>SUMIFS(СВЦЭМ!$J$34:$J$777,СВЦЭМ!$A$34:$A$777,$A373,СВЦЭМ!$B$34:$B$777,D$367)+'СЕТ СН'!$F$16</f>
        <v>0</v>
      </c>
      <c r="E373" s="36">
        <f>SUMIFS(СВЦЭМ!$J$34:$J$777,СВЦЭМ!$A$34:$A$777,$A373,СВЦЭМ!$B$34:$B$777,E$367)+'СЕТ СН'!$F$16</f>
        <v>0</v>
      </c>
      <c r="F373" s="36">
        <f>SUMIFS(СВЦЭМ!$J$34:$J$777,СВЦЭМ!$A$34:$A$777,$A373,СВЦЭМ!$B$34:$B$777,F$367)+'СЕТ СН'!$F$16</f>
        <v>0</v>
      </c>
      <c r="G373" s="36">
        <f>SUMIFS(СВЦЭМ!$J$34:$J$777,СВЦЭМ!$A$34:$A$777,$A373,СВЦЭМ!$B$34:$B$777,G$367)+'СЕТ СН'!$F$16</f>
        <v>0</v>
      </c>
      <c r="H373" s="36">
        <f>SUMIFS(СВЦЭМ!$J$34:$J$777,СВЦЭМ!$A$34:$A$777,$A373,СВЦЭМ!$B$34:$B$777,H$367)+'СЕТ СН'!$F$16</f>
        <v>0</v>
      </c>
      <c r="I373" s="36">
        <f>SUMIFS(СВЦЭМ!$J$34:$J$777,СВЦЭМ!$A$34:$A$777,$A373,СВЦЭМ!$B$34:$B$777,I$367)+'СЕТ СН'!$F$16</f>
        <v>0</v>
      </c>
      <c r="J373" s="36">
        <f>SUMIFS(СВЦЭМ!$J$34:$J$777,СВЦЭМ!$A$34:$A$777,$A373,СВЦЭМ!$B$34:$B$777,J$367)+'СЕТ СН'!$F$16</f>
        <v>0</v>
      </c>
      <c r="K373" s="36">
        <f>SUMIFS(СВЦЭМ!$J$34:$J$777,СВЦЭМ!$A$34:$A$777,$A373,СВЦЭМ!$B$34:$B$777,K$367)+'СЕТ СН'!$F$16</f>
        <v>0</v>
      </c>
      <c r="L373" s="36">
        <f>SUMIFS(СВЦЭМ!$J$34:$J$777,СВЦЭМ!$A$34:$A$777,$A373,СВЦЭМ!$B$34:$B$777,L$367)+'СЕТ СН'!$F$16</f>
        <v>0</v>
      </c>
      <c r="M373" s="36">
        <f>SUMIFS(СВЦЭМ!$J$34:$J$777,СВЦЭМ!$A$34:$A$777,$A373,СВЦЭМ!$B$34:$B$777,M$367)+'СЕТ СН'!$F$16</f>
        <v>0</v>
      </c>
      <c r="N373" s="36">
        <f>SUMIFS(СВЦЭМ!$J$34:$J$777,СВЦЭМ!$A$34:$A$777,$A373,СВЦЭМ!$B$34:$B$777,N$367)+'СЕТ СН'!$F$16</f>
        <v>0</v>
      </c>
      <c r="O373" s="36">
        <f>SUMIFS(СВЦЭМ!$J$34:$J$777,СВЦЭМ!$A$34:$A$777,$A373,СВЦЭМ!$B$34:$B$777,O$367)+'СЕТ СН'!$F$16</f>
        <v>0</v>
      </c>
      <c r="P373" s="36">
        <f>SUMIFS(СВЦЭМ!$J$34:$J$777,СВЦЭМ!$A$34:$A$777,$A373,СВЦЭМ!$B$34:$B$777,P$367)+'СЕТ СН'!$F$16</f>
        <v>0</v>
      </c>
      <c r="Q373" s="36">
        <f>SUMIFS(СВЦЭМ!$J$34:$J$777,СВЦЭМ!$A$34:$A$777,$A373,СВЦЭМ!$B$34:$B$777,Q$367)+'СЕТ СН'!$F$16</f>
        <v>0</v>
      </c>
      <c r="R373" s="36">
        <f>SUMIFS(СВЦЭМ!$J$34:$J$777,СВЦЭМ!$A$34:$A$777,$A373,СВЦЭМ!$B$34:$B$777,R$367)+'СЕТ СН'!$F$16</f>
        <v>0</v>
      </c>
      <c r="S373" s="36">
        <f>SUMIFS(СВЦЭМ!$J$34:$J$777,СВЦЭМ!$A$34:$A$777,$A373,СВЦЭМ!$B$34:$B$777,S$367)+'СЕТ СН'!$F$16</f>
        <v>0</v>
      </c>
      <c r="T373" s="36">
        <f>SUMIFS(СВЦЭМ!$J$34:$J$777,СВЦЭМ!$A$34:$A$777,$A373,СВЦЭМ!$B$34:$B$777,T$367)+'СЕТ СН'!$F$16</f>
        <v>0</v>
      </c>
      <c r="U373" s="36">
        <f>SUMIFS(СВЦЭМ!$J$34:$J$777,СВЦЭМ!$A$34:$A$777,$A373,СВЦЭМ!$B$34:$B$777,U$367)+'СЕТ СН'!$F$16</f>
        <v>0</v>
      </c>
      <c r="V373" s="36">
        <f>SUMIFS(СВЦЭМ!$J$34:$J$777,СВЦЭМ!$A$34:$A$777,$A373,СВЦЭМ!$B$34:$B$777,V$367)+'СЕТ СН'!$F$16</f>
        <v>0</v>
      </c>
      <c r="W373" s="36">
        <f>SUMIFS(СВЦЭМ!$J$34:$J$777,СВЦЭМ!$A$34:$A$777,$A373,СВЦЭМ!$B$34:$B$777,W$367)+'СЕТ СН'!$F$16</f>
        <v>0</v>
      </c>
      <c r="X373" s="36">
        <f>SUMIFS(СВЦЭМ!$J$34:$J$777,СВЦЭМ!$A$34:$A$777,$A373,СВЦЭМ!$B$34:$B$777,X$367)+'СЕТ СН'!$F$16</f>
        <v>0</v>
      </c>
      <c r="Y373" s="36">
        <f>SUMIFS(СВЦЭМ!$J$34:$J$777,СВЦЭМ!$A$34:$A$777,$A373,СВЦЭМ!$B$34:$B$777,Y$367)+'СЕТ СН'!$F$16</f>
        <v>0</v>
      </c>
    </row>
    <row r="374" spans="1:25" ht="15.75" hidden="1" x14ac:dyDescent="0.2">
      <c r="A374" s="35">
        <f t="shared" si="10"/>
        <v>44050</v>
      </c>
      <c r="B374" s="36">
        <f>SUMIFS(СВЦЭМ!$J$34:$J$777,СВЦЭМ!$A$34:$A$777,$A374,СВЦЭМ!$B$34:$B$777,B$367)+'СЕТ СН'!$F$16</f>
        <v>0</v>
      </c>
      <c r="C374" s="36">
        <f>SUMIFS(СВЦЭМ!$J$34:$J$777,СВЦЭМ!$A$34:$A$777,$A374,СВЦЭМ!$B$34:$B$777,C$367)+'СЕТ СН'!$F$16</f>
        <v>0</v>
      </c>
      <c r="D374" s="36">
        <f>SUMIFS(СВЦЭМ!$J$34:$J$777,СВЦЭМ!$A$34:$A$777,$A374,СВЦЭМ!$B$34:$B$777,D$367)+'СЕТ СН'!$F$16</f>
        <v>0</v>
      </c>
      <c r="E374" s="36">
        <f>SUMIFS(СВЦЭМ!$J$34:$J$777,СВЦЭМ!$A$34:$A$777,$A374,СВЦЭМ!$B$34:$B$777,E$367)+'СЕТ СН'!$F$16</f>
        <v>0</v>
      </c>
      <c r="F374" s="36">
        <f>SUMIFS(СВЦЭМ!$J$34:$J$777,СВЦЭМ!$A$34:$A$777,$A374,СВЦЭМ!$B$34:$B$777,F$367)+'СЕТ СН'!$F$16</f>
        <v>0</v>
      </c>
      <c r="G374" s="36">
        <f>SUMIFS(СВЦЭМ!$J$34:$J$777,СВЦЭМ!$A$34:$A$777,$A374,СВЦЭМ!$B$34:$B$777,G$367)+'СЕТ СН'!$F$16</f>
        <v>0</v>
      </c>
      <c r="H374" s="36">
        <f>SUMIFS(СВЦЭМ!$J$34:$J$777,СВЦЭМ!$A$34:$A$777,$A374,СВЦЭМ!$B$34:$B$777,H$367)+'СЕТ СН'!$F$16</f>
        <v>0</v>
      </c>
      <c r="I374" s="36">
        <f>SUMIFS(СВЦЭМ!$J$34:$J$777,СВЦЭМ!$A$34:$A$777,$A374,СВЦЭМ!$B$34:$B$777,I$367)+'СЕТ СН'!$F$16</f>
        <v>0</v>
      </c>
      <c r="J374" s="36">
        <f>SUMIFS(СВЦЭМ!$J$34:$J$777,СВЦЭМ!$A$34:$A$777,$A374,СВЦЭМ!$B$34:$B$777,J$367)+'СЕТ СН'!$F$16</f>
        <v>0</v>
      </c>
      <c r="K374" s="36">
        <f>SUMIFS(СВЦЭМ!$J$34:$J$777,СВЦЭМ!$A$34:$A$777,$A374,СВЦЭМ!$B$34:$B$777,K$367)+'СЕТ СН'!$F$16</f>
        <v>0</v>
      </c>
      <c r="L374" s="36">
        <f>SUMIFS(СВЦЭМ!$J$34:$J$777,СВЦЭМ!$A$34:$A$777,$A374,СВЦЭМ!$B$34:$B$777,L$367)+'СЕТ СН'!$F$16</f>
        <v>0</v>
      </c>
      <c r="M374" s="36">
        <f>SUMIFS(СВЦЭМ!$J$34:$J$777,СВЦЭМ!$A$34:$A$777,$A374,СВЦЭМ!$B$34:$B$777,M$367)+'СЕТ СН'!$F$16</f>
        <v>0</v>
      </c>
      <c r="N374" s="36">
        <f>SUMIFS(СВЦЭМ!$J$34:$J$777,СВЦЭМ!$A$34:$A$777,$A374,СВЦЭМ!$B$34:$B$777,N$367)+'СЕТ СН'!$F$16</f>
        <v>0</v>
      </c>
      <c r="O374" s="36">
        <f>SUMIFS(СВЦЭМ!$J$34:$J$777,СВЦЭМ!$A$34:$A$777,$A374,СВЦЭМ!$B$34:$B$777,O$367)+'СЕТ СН'!$F$16</f>
        <v>0</v>
      </c>
      <c r="P374" s="36">
        <f>SUMIFS(СВЦЭМ!$J$34:$J$777,СВЦЭМ!$A$34:$A$777,$A374,СВЦЭМ!$B$34:$B$777,P$367)+'СЕТ СН'!$F$16</f>
        <v>0</v>
      </c>
      <c r="Q374" s="36">
        <f>SUMIFS(СВЦЭМ!$J$34:$J$777,СВЦЭМ!$A$34:$A$777,$A374,СВЦЭМ!$B$34:$B$777,Q$367)+'СЕТ СН'!$F$16</f>
        <v>0</v>
      </c>
      <c r="R374" s="36">
        <f>SUMIFS(СВЦЭМ!$J$34:$J$777,СВЦЭМ!$A$34:$A$777,$A374,СВЦЭМ!$B$34:$B$777,R$367)+'СЕТ СН'!$F$16</f>
        <v>0</v>
      </c>
      <c r="S374" s="36">
        <f>SUMIFS(СВЦЭМ!$J$34:$J$777,СВЦЭМ!$A$34:$A$777,$A374,СВЦЭМ!$B$34:$B$777,S$367)+'СЕТ СН'!$F$16</f>
        <v>0</v>
      </c>
      <c r="T374" s="36">
        <f>SUMIFS(СВЦЭМ!$J$34:$J$777,СВЦЭМ!$A$34:$A$777,$A374,СВЦЭМ!$B$34:$B$777,T$367)+'СЕТ СН'!$F$16</f>
        <v>0</v>
      </c>
      <c r="U374" s="36">
        <f>SUMIFS(СВЦЭМ!$J$34:$J$777,СВЦЭМ!$A$34:$A$777,$A374,СВЦЭМ!$B$34:$B$777,U$367)+'СЕТ СН'!$F$16</f>
        <v>0</v>
      </c>
      <c r="V374" s="36">
        <f>SUMIFS(СВЦЭМ!$J$34:$J$777,СВЦЭМ!$A$34:$A$777,$A374,СВЦЭМ!$B$34:$B$777,V$367)+'СЕТ СН'!$F$16</f>
        <v>0</v>
      </c>
      <c r="W374" s="36">
        <f>SUMIFS(СВЦЭМ!$J$34:$J$777,СВЦЭМ!$A$34:$A$777,$A374,СВЦЭМ!$B$34:$B$777,W$367)+'СЕТ СН'!$F$16</f>
        <v>0</v>
      </c>
      <c r="X374" s="36">
        <f>SUMIFS(СВЦЭМ!$J$34:$J$777,СВЦЭМ!$A$34:$A$777,$A374,СВЦЭМ!$B$34:$B$777,X$367)+'СЕТ СН'!$F$16</f>
        <v>0</v>
      </c>
      <c r="Y374" s="36">
        <f>SUMIFS(СВЦЭМ!$J$34:$J$777,СВЦЭМ!$A$34:$A$777,$A374,СВЦЭМ!$B$34:$B$777,Y$367)+'СЕТ СН'!$F$16</f>
        <v>0</v>
      </c>
    </row>
    <row r="375" spans="1:25" ht="15.75" hidden="1" x14ac:dyDescent="0.2">
      <c r="A375" s="35">
        <f t="shared" si="10"/>
        <v>44051</v>
      </c>
      <c r="B375" s="36">
        <f>SUMIFS(СВЦЭМ!$J$34:$J$777,СВЦЭМ!$A$34:$A$777,$A375,СВЦЭМ!$B$34:$B$777,B$367)+'СЕТ СН'!$F$16</f>
        <v>0</v>
      </c>
      <c r="C375" s="36">
        <f>SUMIFS(СВЦЭМ!$J$34:$J$777,СВЦЭМ!$A$34:$A$777,$A375,СВЦЭМ!$B$34:$B$777,C$367)+'СЕТ СН'!$F$16</f>
        <v>0</v>
      </c>
      <c r="D375" s="36">
        <f>SUMIFS(СВЦЭМ!$J$34:$J$777,СВЦЭМ!$A$34:$A$777,$A375,СВЦЭМ!$B$34:$B$777,D$367)+'СЕТ СН'!$F$16</f>
        <v>0</v>
      </c>
      <c r="E375" s="36">
        <f>SUMIFS(СВЦЭМ!$J$34:$J$777,СВЦЭМ!$A$34:$A$777,$A375,СВЦЭМ!$B$34:$B$777,E$367)+'СЕТ СН'!$F$16</f>
        <v>0</v>
      </c>
      <c r="F375" s="36">
        <f>SUMIFS(СВЦЭМ!$J$34:$J$777,СВЦЭМ!$A$34:$A$777,$A375,СВЦЭМ!$B$34:$B$777,F$367)+'СЕТ СН'!$F$16</f>
        <v>0</v>
      </c>
      <c r="G375" s="36">
        <f>SUMIFS(СВЦЭМ!$J$34:$J$777,СВЦЭМ!$A$34:$A$777,$A375,СВЦЭМ!$B$34:$B$777,G$367)+'СЕТ СН'!$F$16</f>
        <v>0</v>
      </c>
      <c r="H375" s="36">
        <f>SUMIFS(СВЦЭМ!$J$34:$J$777,СВЦЭМ!$A$34:$A$777,$A375,СВЦЭМ!$B$34:$B$777,H$367)+'СЕТ СН'!$F$16</f>
        <v>0</v>
      </c>
      <c r="I375" s="36">
        <f>SUMIFS(СВЦЭМ!$J$34:$J$777,СВЦЭМ!$A$34:$A$777,$A375,СВЦЭМ!$B$34:$B$777,I$367)+'СЕТ СН'!$F$16</f>
        <v>0</v>
      </c>
      <c r="J375" s="36">
        <f>SUMIFS(СВЦЭМ!$J$34:$J$777,СВЦЭМ!$A$34:$A$777,$A375,СВЦЭМ!$B$34:$B$777,J$367)+'СЕТ СН'!$F$16</f>
        <v>0</v>
      </c>
      <c r="K375" s="36">
        <f>SUMIFS(СВЦЭМ!$J$34:$J$777,СВЦЭМ!$A$34:$A$777,$A375,СВЦЭМ!$B$34:$B$777,K$367)+'СЕТ СН'!$F$16</f>
        <v>0</v>
      </c>
      <c r="L375" s="36">
        <f>SUMIFS(СВЦЭМ!$J$34:$J$777,СВЦЭМ!$A$34:$A$777,$A375,СВЦЭМ!$B$34:$B$777,L$367)+'СЕТ СН'!$F$16</f>
        <v>0</v>
      </c>
      <c r="M375" s="36">
        <f>SUMIFS(СВЦЭМ!$J$34:$J$777,СВЦЭМ!$A$34:$A$777,$A375,СВЦЭМ!$B$34:$B$777,M$367)+'СЕТ СН'!$F$16</f>
        <v>0</v>
      </c>
      <c r="N375" s="36">
        <f>SUMIFS(СВЦЭМ!$J$34:$J$777,СВЦЭМ!$A$34:$A$777,$A375,СВЦЭМ!$B$34:$B$777,N$367)+'СЕТ СН'!$F$16</f>
        <v>0</v>
      </c>
      <c r="O375" s="36">
        <f>SUMIFS(СВЦЭМ!$J$34:$J$777,СВЦЭМ!$A$34:$A$777,$A375,СВЦЭМ!$B$34:$B$777,O$367)+'СЕТ СН'!$F$16</f>
        <v>0</v>
      </c>
      <c r="P375" s="36">
        <f>SUMIFS(СВЦЭМ!$J$34:$J$777,СВЦЭМ!$A$34:$A$777,$A375,СВЦЭМ!$B$34:$B$777,P$367)+'СЕТ СН'!$F$16</f>
        <v>0</v>
      </c>
      <c r="Q375" s="36">
        <f>SUMIFS(СВЦЭМ!$J$34:$J$777,СВЦЭМ!$A$34:$A$777,$A375,СВЦЭМ!$B$34:$B$777,Q$367)+'СЕТ СН'!$F$16</f>
        <v>0</v>
      </c>
      <c r="R375" s="36">
        <f>SUMIFS(СВЦЭМ!$J$34:$J$777,СВЦЭМ!$A$34:$A$777,$A375,СВЦЭМ!$B$34:$B$777,R$367)+'СЕТ СН'!$F$16</f>
        <v>0</v>
      </c>
      <c r="S375" s="36">
        <f>SUMIFS(СВЦЭМ!$J$34:$J$777,СВЦЭМ!$A$34:$A$777,$A375,СВЦЭМ!$B$34:$B$777,S$367)+'СЕТ СН'!$F$16</f>
        <v>0</v>
      </c>
      <c r="T375" s="36">
        <f>SUMIFS(СВЦЭМ!$J$34:$J$777,СВЦЭМ!$A$34:$A$777,$A375,СВЦЭМ!$B$34:$B$777,T$367)+'СЕТ СН'!$F$16</f>
        <v>0</v>
      </c>
      <c r="U375" s="36">
        <f>SUMIFS(СВЦЭМ!$J$34:$J$777,СВЦЭМ!$A$34:$A$777,$A375,СВЦЭМ!$B$34:$B$777,U$367)+'СЕТ СН'!$F$16</f>
        <v>0</v>
      </c>
      <c r="V375" s="36">
        <f>SUMIFS(СВЦЭМ!$J$34:$J$777,СВЦЭМ!$A$34:$A$777,$A375,СВЦЭМ!$B$34:$B$777,V$367)+'СЕТ СН'!$F$16</f>
        <v>0</v>
      </c>
      <c r="W375" s="36">
        <f>SUMIFS(СВЦЭМ!$J$34:$J$777,СВЦЭМ!$A$34:$A$777,$A375,СВЦЭМ!$B$34:$B$777,W$367)+'СЕТ СН'!$F$16</f>
        <v>0</v>
      </c>
      <c r="X375" s="36">
        <f>SUMIFS(СВЦЭМ!$J$34:$J$777,СВЦЭМ!$A$34:$A$777,$A375,СВЦЭМ!$B$34:$B$777,X$367)+'СЕТ СН'!$F$16</f>
        <v>0</v>
      </c>
      <c r="Y375" s="36">
        <f>SUMIFS(СВЦЭМ!$J$34:$J$777,СВЦЭМ!$A$34:$A$777,$A375,СВЦЭМ!$B$34:$B$777,Y$367)+'СЕТ СН'!$F$16</f>
        <v>0</v>
      </c>
    </row>
    <row r="376" spans="1:25" ht="15.75" hidden="1" x14ac:dyDescent="0.2">
      <c r="A376" s="35">
        <f t="shared" si="10"/>
        <v>44052</v>
      </c>
      <c r="B376" s="36">
        <f>SUMIFS(СВЦЭМ!$J$34:$J$777,СВЦЭМ!$A$34:$A$777,$A376,СВЦЭМ!$B$34:$B$777,B$367)+'СЕТ СН'!$F$16</f>
        <v>0</v>
      </c>
      <c r="C376" s="36">
        <f>SUMIFS(СВЦЭМ!$J$34:$J$777,СВЦЭМ!$A$34:$A$777,$A376,СВЦЭМ!$B$34:$B$777,C$367)+'СЕТ СН'!$F$16</f>
        <v>0</v>
      </c>
      <c r="D376" s="36">
        <f>SUMIFS(СВЦЭМ!$J$34:$J$777,СВЦЭМ!$A$34:$A$777,$A376,СВЦЭМ!$B$34:$B$777,D$367)+'СЕТ СН'!$F$16</f>
        <v>0</v>
      </c>
      <c r="E376" s="36">
        <f>SUMIFS(СВЦЭМ!$J$34:$J$777,СВЦЭМ!$A$34:$A$777,$A376,СВЦЭМ!$B$34:$B$777,E$367)+'СЕТ СН'!$F$16</f>
        <v>0</v>
      </c>
      <c r="F376" s="36">
        <f>SUMIFS(СВЦЭМ!$J$34:$J$777,СВЦЭМ!$A$34:$A$777,$A376,СВЦЭМ!$B$34:$B$777,F$367)+'СЕТ СН'!$F$16</f>
        <v>0</v>
      </c>
      <c r="G376" s="36">
        <f>SUMIFS(СВЦЭМ!$J$34:$J$777,СВЦЭМ!$A$34:$A$777,$A376,СВЦЭМ!$B$34:$B$777,G$367)+'СЕТ СН'!$F$16</f>
        <v>0</v>
      </c>
      <c r="H376" s="36">
        <f>SUMIFS(СВЦЭМ!$J$34:$J$777,СВЦЭМ!$A$34:$A$777,$A376,СВЦЭМ!$B$34:$B$777,H$367)+'СЕТ СН'!$F$16</f>
        <v>0</v>
      </c>
      <c r="I376" s="36">
        <f>SUMIFS(СВЦЭМ!$J$34:$J$777,СВЦЭМ!$A$34:$A$777,$A376,СВЦЭМ!$B$34:$B$777,I$367)+'СЕТ СН'!$F$16</f>
        <v>0</v>
      </c>
      <c r="J376" s="36">
        <f>SUMIFS(СВЦЭМ!$J$34:$J$777,СВЦЭМ!$A$34:$A$777,$A376,СВЦЭМ!$B$34:$B$777,J$367)+'СЕТ СН'!$F$16</f>
        <v>0</v>
      </c>
      <c r="K376" s="36">
        <f>SUMIFS(СВЦЭМ!$J$34:$J$777,СВЦЭМ!$A$34:$A$777,$A376,СВЦЭМ!$B$34:$B$777,K$367)+'СЕТ СН'!$F$16</f>
        <v>0</v>
      </c>
      <c r="L376" s="36">
        <f>SUMIFS(СВЦЭМ!$J$34:$J$777,СВЦЭМ!$A$34:$A$777,$A376,СВЦЭМ!$B$34:$B$777,L$367)+'СЕТ СН'!$F$16</f>
        <v>0</v>
      </c>
      <c r="M376" s="36">
        <f>SUMIFS(СВЦЭМ!$J$34:$J$777,СВЦЭМ!$A$34:$A$777,$A376,СВЦЭМ!$B$34:$B$777,M$367)+'СЕТ СН'!$F$16</f>
        <v>0</v>
      </c>
      <c r="N376" s="36">
        <f>SUMIFS(СВЦЭМ!$J$34:$J$777,СВЦЭМ!$A$34:$A$777,$A376,СВЦЭМ!$B$34:$B$777,N$367)+'СЕТ СН'!$F$16</f>
        <v>0</v>
      </c>
      <c r="O376" s="36">
        <f>SUMIFS(СВЦЭМ!$J$34:$J$777,СВЦЭМ!$A$34:$A$777,$A376,СВЦЭМ!$B$34:$B$777,O$367)+'СЕТ СН'!$F$16</f>
        <v>0</v>
      </c>
      <c r="P376" s="36">
        <f>SUMIFS(СВЦЭМ!$J$34:$J$777,СВЦЭМ!$A$34:$A$777,$A376,СВЦЭМ!$B$34:$B$777,P$367)+'СЕТ СН'!$F$16</f>
        <v>0</v>
      </c>
      <c r="Q376" s="36">
        <f>SUMIFS(СВЦЭМ!$J$34:$J$777,СВЦЭМ!$A$34:$A$777,$A376,СВЦЭМ!$B$34:$B$777,Q$367)+'СЕТ СН'!$F$16</f>
        <v>0</v>
      </c>
      <c r="R376" s="36">
        <f>SUMIFS(СВЦЭМ!$J$34:$J$777,СВЦЭМ!$A$34:$A$777,$A376,СВЦЭМ!$B$34:$B$777,R$367)+'СЕТ СН'!$F$16</f>
        <v>0</v>
      </c>
      <c r="S376" s="36">
        <f>SUMIFS(СВЦЭМ!$J$34:$J$777,СВЦЭМ!$A$34:$A$777,$A376,СВЦЭМ!$B$34:$B$777,S$367)+'СЕТ СН'!$F$16</f>
        <v>0</v>
      </c>
      <c r="T376" s="36">
        <f>SUMIFS(СВЦЭМ!$J$34:$J$777,СВЦЭМ!$A$34:$A$777,$A376,СВЦЭМ!$B$34:$B$777,T$367)+'СЕТ СН'!$F$16</f>
        <v>0</v>
      </c>
      <c r="U376" s="36">
        <f>SUMIFS(СВЦЭМ!$J$34:$J$777,СВЦЭМ!$A$34:$A$777,$A376,СВЦЭМ!$B$34:$B$777,U$367)+'СЕТ СН'!$F$16</f>
        <v>0</v>
      </c>
      <c r="V376" s="36">
        <f>SUMIFS(СВЦЭМ!$J$34:$J$777,СВЦЭМ!$A$34:$A$777,$A376,СВЦЭМ!$B$34:$B$777,V$367)+'СЕТ СН'!$F$16</f>
        <v>0</v>
      </c>
      <c r="W376" s="36">
        <f>SUMIFS(СВЦЭМ!$J$34:$J$777,СВЦЭМ!$A$34:$A$777,$A376,СВЦЭМ!$B$34:$B$777,W$367)+'СЕТ СН'!$F$16</f>
        <v>0</v>
      </c>
      <c r="X376" s="36">
        <f>SUMIFS(СВЦЭМ!$J$34:$J$777,СВЦЭМ!$A$34:$A$777,$A376,СВЦЭМ!$B$34:$B$777,X$367)+'СЕТ СН'!$F$16</f>
        <v>0</v>
      </c>
      <c r="Y376" s="36">
        <f>SUMIFS(СВЦЭМ!$J$34:$J$777,СВЦЭМ!$A$34:$A$777,$A376,СВЦЭМ!$B$34:$B$777,Y$367)+'СЕТ СН'!$F$16</f>
        <v>0</v>
      </c>
    </row>
    <row r="377" spans="1:25" ht="15.75" hidden="1" x14ac:dyDescent="0.2">
      <c r="A377" s="35">
        <f t="shared" si="10"/>
        <v>44053</v>
      </c>
      <c r="B377" s="36">
        <f>SUMIFS(СВЦЭМ!$J$34:$J$777,СВЦЭМ!$A$34:$A$777,$A377,СВЦЭМ!$B$34:$B$777,B$367)+'СЕТ СН'!$F$16</f>
        <v>0</v>
      </c>
      <c r="C377" s="36">
        <f>SUMIFS(СВЦЭМ!$J$34:$J$777,СВЦЭМ!$A$34:$A$777,$A377,СВЦЭМ!$B$34:$B$777,C$367)+'СЕТ СН'!$F$16</f>
        <v>0</v>
      </c>
      <c r="D377" s="36">
        <f>SUMIFS(СВЦЭМ!$J$34:$J$777,СВЦЭМ!$A$34:$A$777,$A377,СВЦЭМ!$B$34:$B$777,D$367)+'СЕТ СН'!$F$16</f>
        <v>0</v>
      </c>
      <c r="E377" s="36">
        <f>SUMIFS(СВЦЭМ!$J$34:$J$777,СВЦЭМ!$A$34:$A$777,$A377,СВЦЭМ!$B$34:$B$777,E$367)+'СЕТ СН'!$F$16</f>
        <v>0</v>
      </c>
      <c r="F377" s="36">
        <f>SUMIFS(СВЦЭМ!$J$34:$J$777,СВЦЭМ!$A$34:$A$777,$A377,СВЦЭМ!$B$34:$B$777,F$367)+'СЕТ СН'!$F$16</f>
        <v>0</v>
      </c>
      <c r="G377" s="36">
        <f>SUMIFS(СВЦЭМ!$J$34:$J$777,СВЦЭМ!$A$34:$A$777,$A377,СВЦЭМ!$B$34:$B$777,G$367)+'СЕТ СН'!$F$16</f>
        <v>0</v>
      </c>
      <c r="H377" s="36">
        <f>SUMIFS(СВЦЭМ!$J$34:$J$777,СВЦЭМ!$A$34:$A$777,$A377,СВЦЭМ!$B$34:$B$777,H$367)+'СЕТ СН'!$F$16</f>
        <v>0</v>
      </c>
      <c r="I377" s="36">
        <f>SUMIFS(СВЦЭМ!$J$34:$J$777,СВЦЭМ!$A$34:$A$777,$A377,СВЦЭМ!$B$34:$B$777,I$367)+'СЕТ СН'!$F$16</f>
        <v>0</v>
      </c>
      <c r="J377" s="36">
        <f>SUMIFS(СВЦЭМ!$J$34:$J$777,СВЦЭМ!$A$34:$A$777,$A377,СВЦЭМ!$B$34:$B$777,J$367)+'СЕТ СН'!$F$16</f>
        <v>0</v>
      </c>
      <c r="K377" s="36">
        <f>SUMIFS(СВЦЭМ!$J$34:$J$777,СВЦЭМ!$A$34:$A$777,$A377,СВЦЭМ!$B$34:$B$777,K$367)+'СЕТ СН'!$F$16</f>
        <v>0</v>
      </c>
      <c r="L377" s="36">
        <f>SUMIFS(СВЦЭМ!$J$34:$J$777,СВЦЭМ!$A$34:$A$777,$A377,СВЦЭМ!$B$34:$B$777,L$367)+'СЕТ СН'!$F$16</f>
        <v>0</v>
      </c>
      <c r="M377" s="36">
        <f>SUMIFS(СВЦЭМ!$J$34:$J$777,СВЦЭМ!$A$34:$A$777,$A377,СВЦЭМ!$B$34:$B$777,M$367)+'СЕТ СН'!$F$16</f>
        <v>0</v>
      </c>
      <c r="N377" s="36">
        <f>SUMIFS(СВЦЭМ!$J$34:$J$777,СВЦЭМ!$A$34:$A$777,$A377,СВЦЭМ!$B$34:$B$777,N$367)+'СЕТ СН'!$F$16</f>
        <v>0</v>
      </c>
      <c r="O377" s="36">
        <f>SUMIFS(СВЦЭМ!$J$34:$J$777,СВЦЭМ!$A$34:$A$777,$A377,СВЦЭМ!$B$34:$B$777,O$367)+'СЕТ СН'!$F$16</f>
        <v>0</v>
      </c>
      <c r="P377" s="36">
        <f>SUMIFS(СВЦЭМ!$J$34:$J$777,СВЦЭМ!$A$34:$A$777,$A377,СВЦЭМ!$B$34:$B$777,P$367)+'СЕТ СН'!$F$16</f>
        <v>0</v>
      </c>
      <c r="Q377" s="36">
        <f>SUMIFS(СВЦЭМ!$J$34:$J$777,СВЦЭМ!$A$34:$A$777,$A377,СВЦЭМ!$B$34:$B$777,Q$367)+'СЕТ СН'!$F$16</f>
        <v>0</v>
      </c>
      <c r="R377" s="36">
        <f>SUMIFS(СВЦЭМ!$J$34:$J$777,СВЦЭМ!$A$34:$A$777,$A377,СВЦЭМ!$B$34:$B$777,R$367)+'СЕТ СН'!$F$16</f>
        <v>0</v>
      </c>
      <c r="S377" s="36">
        <f>SUMIFS(СВЦЭМ!$J$34:$J$777,СВЦЭМ!$A$34:$A$777,$A377,СВЦЭМ!$B$34:$B$777,S$367)+'СЕТ СН'!$F$16</f>
        <v>0</v>
      </c>
      <c r="T377" s="36">
        <f>SUMIFS(СВЦЭМ!$J$34:$J$777,СВЦЭМ!$A$34:$A$777,$A377,СВЦЭМ!$B$34:$B$777,T$367)+'СЕТ СН'!$F$16</f>
        <v>0</v>
      </c>
      <c r="U377" s="36">
        <f>SUMIFS(СВЦЭМ!$J$34:$J$777,СВЦЭМ!$A$34:$A$777,$A377,СВЦЭМ!$B$34:$B$777,U$367)+'СЕТ СН'!$F$16</f>
        <v>0</v>
      </c>
      <c r="V377" s="36">
        <f>SUMIFS(СВЦЭМ!$J$34:$J$777,СВЦЭМ!$A$34:$A$777,$A377,СВЦЭМ!$B$34:$B$777,V$367)+'СЕТ СН'!$F$16</f>
        <v>0</v>
      </c>
      <c r="W377" s="36">
        <f>SUMIFS(СВЦЭМ!$J$34:$J$777,СВЦЭМ!$A$34:$A$777,$A377,СВЦЭМ!$B$34:$B$777,W$367)+'СЕТ СН'!$F$16</f>
        <v>0</v>
      </c>
      <c r="X377" s="36">
        <f>SUMIFS(СВЦЭМ!$J$34:$J$777,СВЦЭМ!$A$34:$A$777,$A377,СВЦЭМ!$B$34:$B$777,X$367)+'СЕТ СН'!$F$16</f>
        <v>0</v>
      </c>
      <c r="Y377" s="36">
        <f>SUMIFS(СВЦЭМ!$J$34:$J$777,СВЦЭМ!$A$34:$A$777,$A377,СВЦЭМ!$B$34:$B$777,Y$367)+'СЕТ СН'!$F$16</f>
        <v>0</v>
      </c>
    </row>
    <row r="378" spans="1:25" ht="15.75" hidden="1" x14ac:dyDescent="0.2">
      <c r="A378" s="35">
        <f t="shared" si="10"/>
        <v>44054</v>
      </c>
      <c r="B378" s="36">
        <f>SUMIFS(СВЦЭМ!$J$34:$J$777,СВЦЭМ!$A$34:$A$777,$A378,СВЦЭМ!$B$34:$B$777,B$367)+'СЕТ СН'!$F$16</f>
        <v>0</v>
      </c>
      <c r="C378" s="36">
        <f>SUMIFS(СВЦЭМ!$J$34:$J$777,СВЦЭМ!$A$34:$A$777,$A378,СВЦЭМ!$B$34:$B$777,C$367)+'СЕТ СН'!$F$16</f>
        <v>0</v>
      </c>
      <c r="D378" s="36">
        <f>SUMIFS(СВЦЭМ!$J$34:$J$777,СВЦЭМ!$A$34:$A$777,$A378,СВЦЭМ!$B$34:$B$777,D$367)+'СЕТ СН'!$F$16</f>
        <v>0</v>
      </c>
      <c r="E378" s="36">
        <f>SUMIFS(СВЦЭМ!$J$34:$J$777,СВЦЭМ!$A$34:$A$777,$A378,СВЦЭМ!$B$34:$B$777,E$367)+'СЕТ СН'!$F$16</f>
        <v>0</v>
      </c>
      <c r="F378" s="36">
        <f>SUMIFS(СВЦЭМ!$J$34:$J$777,СВЦЭМ!$A$34:$A$777,$A378,СВЦЭМ!$B$34:$B$777,F$367)+'СЕТ СН'!$F$16</f>
        <v>0</v>
      </c>
      <c r="G378" s="36">
        <f>SUMIFS(СВЦЭМ!$J$34:$J$777,СВЦЭМ!$A$34:$A$777,$A378,СВЦЭМ!$B$34:$B$777,G$367)+'СЕТ СН'!$F$16</f>
        <v>0</v>
      </c>
      <c r="H378" s="36">
        <f>SUMIFS(СВЦЭМ!$J$34:$J$777,СВЦЭМ!$A$34:$A$777,$A378,СВЦЭМ!$B$34:$B$777,H$367)+'СЕТ СН'!$F$16</f>
        <v>0</v>
      </c>
      <c r="I378" s="36">
        <f>SUMIFS(СВЦЭМ!$J$34:$J$777,СВЦЭМ!$A$34:$A$777,$A378,СВЦЭМ!$B$34:$B$777,I$367)+'СЕТ СН'!$F$16</f>
        <v>0</v>
      </c>
      <c r="J378" s="36">
        <f>SUMIFS(СВЦЭМ!$J$34:$J$777,СВЦЭМ!$A$34:$A$777,$A378,СВЦЭМ!$B$34:$B$777,J$367)+'СЕТ СН'!$F$16</f>
        <v>0</v>
      </c>
      <c r="K378" s="36">
        <f>SUMIFS(СВЦЭМ!$J$34:$J$777,СВЦЭМ!$A$34:$A$777,$A378,СВЦЭМ!$B$34:$B$777,K$367)+'СЕТ СН'!$F$16</f>
        <v>0</v>
      </c>
      <c r="L378" s="36">
        <f>SUMIFS(СВЦЭМ!$J$34:$J$777,СВЦЭМ!$A$34:$A$777,$A378,СВЦЭМ!$B$34:$B$777,L$367)+'СЕТ СН'!$F$16</f>
        <v>0</v>
      </c>
      <c r="M378" s="36">
        <f>SUMIFS(СВЦЭМ!$J$34:$J$777,СВЦЭМ!$A$34:$A$777,$A378,СВЦЭМ!$B$34:$B$777,M$367)+'СЕТ СН'!$F$16</f>
        <v>0</v>
      </c>
      <c r="N378" s="36">
        <f>SUMIFS(СВЦЭМ!$J$34:$J$777,СВЦЭМ!$A$34:$A$777,$A378,СВЦЭМ!$B$34:$B$777,N$367)+'СЕТ СН'!$F$16</f>
        <v>0</v>
      </c>
      <c r="O378" s="36">
        <f>SUMIFS(СВЦЭМ!$J$34:$J$777,СВЦЭМ!$A$34:$A$777,$A378,СВЦЭМ!$B$34:$B$777,O$367)+'СЕТ СН'!$F$16</f>
        <v>0</v>
      </c>
      <c r="P378" s="36">
        <f>SUMIFS(СВЦЭМ!$J$34:$J$777,СВЦЭМ!$A$34:$A$777,$A378,СВЦЭМ!$B$34:$B$777,P$367)+'СЕТ СН'!$F$16</f>
        <v>0</v>
      </c>
      <c r="Q378" s="36">
        <f>SUMIFS(СВЦЭМ!$J$34:$J$777,СВЦЭМ!$A$34:$A$777,$A378,СВЦЭМ!$B$34:$B$777,Q$367)+'СЕТ СН'!$F$16</f>
        <v>0</v>
      </c>
      <c r="R378" s="36">
        <f>SUMIFS(СВЦЭМ!$J$34:$J$777,СВЦЭМ!$A$34:$A$777,$A378,СВЦЭМ!$B$34:$B$777,R$367)+'СЕТ СН'!$F$16</f>
        <v>0</v>
      </c>
      <c r="S378" s="36">
        <f>SUMIFS(СВЦЭМ!$J$34:$J$777,СВЦЭМ!$A$34:$A$777,$A378,СВЦЭМ!$B$34:$B$777,S$367)+'СЕТ СН'!$F$16</f>
        <v>0</v>
      </c>
      <c r="T378" s="36">
        <f>SUMIFS(СВЦЭМ!$J$34:$J$777,СВЦЭМ!$A$34:$A$777,$A378,СВЦЭМ!$B$34:$B$777,T$367)+'СЕТ СН'!$F$16</f>
        <v>0</v>
      </c>
      <c r="U378" s="36">
        <f>SUMIFS(СВЦЭМ!$J$34:$J$777,СВЦЭМ!$A$34:$A$777,$A378,СВЦЭМ!$B$34:$B$777,U$367)+'СЕТ СН'!$F$16</f>
        <v>0</v>
      </c>
      <c r="V378" s="36">
        <f>SUMIFS(СВЦЭМ!$J$34:$J$777,СВЦЭМ!$A$34:$A$777,$A378,СВЦЭМ!$B$34:$B$777,V$367)+'СЕТ СН'!$F$16</f>
        <v>0</v>
      </c>
      <c r="W378" s="36">
        <f>SUMIFS(СВЦЭМ!$J$34:$J$777,СВЦЭМ!$A$34:$A$777,$A378,СВЦЭМ!$B$34:$B$777,W$367)+'СЕТ СН'!$F$16</f>
        <v>0</v>
      </c>
      <c r="X378" s="36">
        <f>SUMIFS(СВЦЭМ!$J$34:$J$777,СВЦЭМ!$A$34:$A$777,$A378,СВЦЭМ!$B$34:$B$777,X$367)+'СЕТ СН'!$F$16</f>
        <v>0</v>
      </c>
      <c r="Y378" s="36">
        <f>SUMIFS(СВЦЭМ!$J$34:$J$777,СВЦЭМ!$A$34:$A$777,$A378,СВЦЭМ!$B$34:$B$777,Y$367)+'СЕТ СН'!$F$16</f>
        <v>0</v>
      </c>
    </row>
    <row r="379" spans="1:25" ht="15.75" hidden="1" x14ac:dyDescent="0.2">
      <c r="A379" s="35">
        <f t="shared" si="10"/>
        <v>44055</v>
      </c>
      <c r="B379" s="36">
        <f>SUMIFS(СВЦЭМ!$J$34:$J$777,СВЦЭМ!$A$34:$A$777,$A379,СВЦЭМ!$B$34:$B$777,B$367)+'СЕТ СН'!$F$16</f>
        <v>0</v>
      </c>
      <c r="C379" s="36">
        <f>SUMIFS(СВЦЭМ!$J$34:$J$777,СВЦЭМ!$A$34:$A$777,$A379,СВЦЭМ!$B$34:$B$777,C$367)+'СЕТ СН'!$F$16</f>
        <v>0</v>
      </c>
      <c r="D379" s="36">
        <f>SUMIFS(СВЦЭМ!$J$34:$J$777,СВЦЭМ!$A$34:$A$777,$A379,СВЦЭМ!$B$34:$B$777,D$367)+'СЕТ СН'!$F$16</f>
        <v>0</v>
      </c>
      <c r="E379" s="36">
        <f>SUMIFS(СВЦЭМ!$J$34:$J$777,СВЦЭМ!$A$34:$A$777,$A379,СВЦЭМ!$B$34:$B$777,E$367)+'СЕТ СН'!$F$16</f>
        <v>0</v>
      </c>
      <c r="F379" s="36">
        <f>SUMIFS(СВЦЭМ!$J$34:$J$777,СВЦЭМ!$A$34:$A$777,$A379,СВЦЭМ!$B$34:$B$777,F$367)+'СЕТ СН'!$F$16</f>
        <v>0</v>
      </c>
      <c r="G379" s="36">
        <f>SUMIFS(СВЦЭМ!$J$34:$J$777,СВЦЭМ!$A$34:$A$777,$A379,СВЦЭМ!$B$34:$B$777,G$367)+'СЕТ СН'!$F$16</f>
        <v>0</v>
      </c>
      <c r="H379" s="36">
        <f>SUMIFS(СВЦЭМ!$J$34:$J$777,СВЦЭМ!$A$34:$A$777,$A379,СВЦЭМ!$B$34:$B$777,H$367)+'СЕТ СН'!$F$16</f>
        <v>0</v>
      </c>
      <c r="I379" s="36">
        <f>SUMIFS(СВЦЭМ!$J$34:$J$777,СВЦЭМ!$A$34:$A$777,$A379,СВЦЭМ!$B$34:$B$777,I$367)+'СЕТ СН'!$F$16</f>
        <v>0</v>
      </c>
      <c r="J379" s="36">
        <f>SUMIFS(СВЦЭМ!$J$34:$J$777,СВЦЭМ!$A$34:$A$777,$A379,СВЦЭМ!$B$34:$B$777,J$367)+'СЕТ СН'!$F$16</f>
        <v>0</v>
      </c>
      <c r="K379" s="36">
        <f>SUMIFS(СВЦЭМ!$J$34:$J$777,СВЦЭМ!$A$34:$A$777,$A379,СВЦЭМ!$B$34:$B$777,K$367)+'СЕТ СН'!$F$16</f>
        <v>0</v>
      </c>
      <c r="L379" s="36">
        <f>SUMIFS(СВЦЭМ!$J$34:$J$777,СВЦЭМ!$A$34:$A$777,$A379,СВЦЭМ!$B$34:$B$777,L$367)+'СЕТ СН'!$F$16</f>
        <v>0</v>
      </c>
      <c r="M379" s="36">
        <f>SUMIFS(СВЦЭМ!$J$34:$J$777,СВЦЭМ!$A$34:$A$777,$A379,СВЦЭМ!$B$34:$B$777,M$367)+'СЕТ СН'!$F$16</f>
        <v>0</v>
      </c>
      <c r="N379" s="36">
        <f>SUMIFS(СВЦЭМ!$J$34:$J$777,СВЦЭМ!$A$34:$A$777,$A379,СВЦЭМ!$B$34:$B$777,N$367)+'СЕТ СН'!$F$16</f>
        <v>0</v>
      </c>
      <c r="O379" s="36">
        <f>SUMIFS(СВЦЭМ!$J$34:$J$777,СВЦЭМ!$A$34:$A$777,$A379,СВЦЭМ!$B$34:$B$777,O$367)+'СЕТ СН'!$F$16</f>
        <v>0</v>
      </c>
      <c r="P379" s="36">
        <f>SUMIFS(СВЦЭМ!$J$34:$J$777,СВЦЭМ!$A$34:$A$777,$A379,СВЦЭМ!$B$34:$B$777,P$367)+'СЕТ СН'!$F$16</f>
        <v>0</v>
      </c>
      <c r="Q379" s="36">
        <f>SUMIFS(СВЦЭМ!$J$34:$J$777,СВЦЭМ!$A$34:$A$777,$A379,СВЦЭМ!$B$34:$B$777,Q$367)+'СЕТ СН'!$F$16</f>
        <v>0</v>
      </c>
      <c r="R379" s="36">
        <f>SUMIFS(СВЦЭМ!$J$34:$J$777,СВЦЭМ!$A$34:$A$777,$A379,СВЦЭМ!$B$34:$B$777,R$367)+'СЕТ СН'!$F$16</f>
        <v>0</v>
      </c>
      <c r="S379" s="36">
        <f>SUMIFS(СВЦЭМ!$J$34:$J$777,СВЦЭМ!$A$34:$A$777,$A379,СВЦЭМ!$B$34:$B$777,S$367)+'СЕТ СН'!$F$16</f>
        <v>0</v>
      </c>
      <c r="T379" s="36">
        <f>SUMIFS(СВЦЭМ!$J$34:$J$777,СВЦЭМ!$A$34:$A$777,$A379,СВЦЭМ!$B$34:$B$777,T$367)+'СЕТ СН'!$F$16</f>
        <v>0</v>
      </c>
      <c r="U379" s="36">
        <f>SUMIFS(СВЦЭМ!$J$34:$J$777,СВЦЭМ!$A$34:$A$777,$A379,СВЦЭМ!$B$34:$B$777,U$367)+'СЕТ СН'!$F$16</f>
        <v>0</v>
      </c>
      <c r="V379" s="36">
        <f>SUMIFS(СВЦЭМ!$J$34:$J$777,СВЦЭМ!$A$34:$A$777,$A379,СВЦЭМ!$B$34:$B$777,V$367)+'СЕТ СН'!$F$16</f>
        <v>0</v>
      </c>
      <c r="W379" s="36">
        <f>SUMIFS(СВЦЭМ!$J$34:$J$777,СВЦЭМ!$A$34:$A$777,$A379,СВЦЭМ!$B$34:$B$777,W$367)+'СЕТ СН'!$F$16</f>
        <v>0</v>
      </c>
      <c r="X379" s="36">
        <f>SUMIFS(СВЦЭМ!$J$34:$J$777,СВЦЭМ!$A$34:$A$777,$A379,СВЦЭМ!$B$34:$B$777,X$367)+'СЕТ СН'!$F$16</f>
        <v>0</v>
      </c>
      <c r="Y379" s="36">
        <f>SUMIFS(СВЦЭМ!$J$34:$J$777,СВЦЭМ!$A$34:$A$777,$A379,СВЦЭМ!$B$34:$B$777,Y$367)+'СЕТ СН'!$F$16</f>
        <v>0</v>
      </c>
    </row>
    <row r="380" spans="1:25" ht="15.75" hidden="1" x14ac:dyDescent="0.2">
      <c r="A380" s="35">
        <f t="shared" si="10"/>
        <v>44056</v>
      </c>
      <c r="B380" s="36">
        <f>SUMIFS(СВЦЭМ!$J$34:$J$777,СВЦЭМ!$A$34:$A$777,$A380,СВЦЭМ!$B$34:$B$777,B$367)+'СЕТ СН'!$F$16</f>
        <v>0</v>
      </c>
      <c r="C380" s="36">
        <f>SUMIFS(СВЦЭМ!$J$34:$J$777,СВЦЭМ!$A$34:$A$777,$A380,СВЦЭМ!$B$34:$B$777,C$367)+'СЕТ СН'!$F$16</f>
        <v>0</v>
      </c>
      <c r="D380" s="36">
        <f>SUMIFS(СВЦЭМ!$J$34:$J$777,СВЦЭМ!$A$34:$A$777,$A380,СВЦЭМ!$B$34:$B$777,D$367)+'СЕТ СН'!$F$16</f>
        <v>0</v>
      </c>
      <c r="E380" s="36">
        <f>SUMIFS(СВЦЭМ!$J$34:$J$777,СВЦЭМ!$A$34:$A$777,$A380,СВЦЭМ!$B$34:$B$777,E$367)+'СЕТ СН'!$F$16</f>
        <v>0</v>
      </c>
      <c r="F380" s="36">
        <f>SUMIFS(СВЦЭМ!$J$34:$J$777,СВЦЭМ!$A$34:$A$777,$A380,СВЦЭМ!$B$34:$B$777,F$367)+'СЕТ СН'!$F$16</f>
        <v>0</v>
      </c>
      <c r="G380" s="36">
        <f>SUMIFS(СВЦЭМ!$J$34:$J$777,СВЦЭМ!$A$34:$A$777,$A380,СВЦЭМ!$B$34:$B$777,G$367)+'СЕТ СН'!$F$16</f>
        <v>0</v>
      </c>
      <c r="H380" s="36">
        <f>SUMIFS(СВЦЭМ!$J$34:$J$777,СВЦЭМ!$A$34:$A$777,$A380,СВЦЭМ!$B$34:$B$777,H$367)+'СЕТ СН'!$F$16</f>
        <v>0</v>
      </c>
      <c r="I380" s="36">
        <f>SUMIFS(СВЦЭМ!$J$34:$J$777,СВЦЭМ!$A$34:$A$777,$A380,СВЦЭМ!$B$34:$B$777,I$367)+'СЕТ СН'!$F$16</f>
        <v>0</v>
      </c>
      <c r="J380" s="36">
        <f>SUMIFS(СВЦЭМ!$J$34:$J$777,СВЦЭМ!$A$34:$A$777,$A380,СВЦЭМ!$B$34:$B$777,J$367)+'СЕТ СН'!$F$16</f>
        <v>0</v>
      </c>
      <c r="K380" s="36">
        <f>SUMIFS(СВЦЭМ!$J$34:$J$777,СВЦЭМ!$A$34:$A$777,$A380,СВЦЭМ!$B$34:$B$777,K$367)+'СЕТ СН'!$F$16</f>
        <v>0</v>
      </c>
      <c r="L380" s="36">
        <f>SUMIFS(СВЦЭМ!$J$34:$J$777,СВЦЭМ!$A$34:$A$777,$A380,СВЦЭМ!$B$34:$B$777,L$367)+'СЕТ СН'!$F$16</f>
        <v>0</v>
      </c>
      <c r="M380" s="36">
        <f>SUMIFS(СВЦЭМ!$J$34:$J$777,СВЦЭМ!$A$34:$A$777,$A380,СВЦЭМ!$B$34:$B$777,M$367)+'СЕТ СН'!$F$16</f>
        <v>0</v>
      </c>
      <c r="N380" s="36">
        <f>SUMIFS(СВЦЭМ!$J$34:$J$777,СВЦЭМ!$A$34:$A$777,$A380,СВЦЭМ!$B$34:$B$777,N$367)+'СЕТ СН'!$F$16</f>
        <v>0</v>
      </c>
      <c r="O380" s="36">
        <f>SUMIFS(СВЦЭМ!$J$34:$J$777,СВЦЭМ!$A$34:$A$777,$A380,СВЦЭМ!$B$34:$B$777,O$367)+'СЕТ СН'!$F$16</f>
        <v>0</v>
      </c>
      <c r="P380" s="36">
        <f>SUMIFS(СВЦЭМ!$J$34:$J$777,СВЦЭМ!$A$34:$A$777,$A380,СВЦЭМ!$B$34:$B$777,P$367)+'СЕТ СН'!$F$16</f>
        <v>0</v>
      </c>
      <c r="Q380" s="36">
        <f>SUMIFS(СВЦЭМ!$J$34:$J$777,СВЦЭМ!$A$34:$A$777,$A380,СВЦЭМ!$B$34:$B$777,Q$367)+'СЕТ СН'!$F$16</f>
        <v>0</v>
      </c>
      <c r="R380" s="36">
        <f>SUMIFS(СВЦЭМ!$J$34:$J$777,СВЦЭМ!$A$34:$A$777,$A380,СВЦЭМ!$B$34:$B$777,R$367)+'СЕТ СН'!$F$16</f>
        <v>0</v>
      </c>
      <c r="S380" s="36">
        <f>SUMIFS(СВЦЭМ!$J$34:$J$777,СВЦЭМ!$A$34:$A$777,$A380,СВЦЭМ!$B$34:$B$777,S$367)+'СЕТ СН'!$F$16</f>
        <v>0</v>
      </c>
      <c r="T380" s="36">
        <f>SUMIFS(СВЦЭМ!$J$34:$J$777,СВЦЭМ!$A$34:$A$777,$A380,СВЦЭМ!$B$34:$B$777,T$367)+'СЕТ СН'!$F$16</f>
        <v>0</v>
      </c>
      <c r="U380" s="36">
        <f>SUMIFS(СВЦЭМ!$J$34:$J$777,СВЦЭМ!$A$34:$A$777,$A380,СВЦЭМ!$B$34:$B$777,U$367)+'СЕТ СН'!$F$16</f>
        <v>0</v>
      </c>
      <c r="V380" s="36">
        <f>SUMIFS(СВЦЭМ!$J$34:$J$777,СВЦЭМ!$A$34:$A$777,$A380,СВЦЭМ!$B$34:$B$777,V$367)+'СЕТ СН'!$F$16</f>
        <v>0</v>
      </c>
      <c r="W380" s="36">
        <f>SUMIFS(СВЦЭМ!$J$34:$J$777,СВЦЭМ!$A$34:$A$777,$A380,СВЦЭМ!$B$34:$B$777,W$367)+'СЕТ СН'!$F$16</f>
        <v>0</v>
      </c>
      <c r="X380" s="36">
        <f>SUMIFS(СВЦЭМ!$J$34:$J$777,СВЦЭМ!$A$34:$A$777,$A380,СВЦЭМ!$B$34:$B$777,X$367)+'СЕТ СН'!$F$16</f>
        <v>0</v>
      </c>
      <c r="Y380" s="36">
        <f>SUMIFS(СВЦЭМ!$J$34:$J$777,СВЦЭМ!$A$34:$A$777,$A380,СВЦЭМ!$B$34:$B$777,Y$367)+'СЕТ СН'!$F$16</f>
        <v>0</v>
      </c>
    </row>
    <row r="381" spans="1:25" ht="15.75" hidden="1" x14ac:dyDescent="0.2">
      <c r="A381" s="35">
        <f t="shared" si="10"/>
        <v>44057</v>
      </c>
      <c r="B381" s="36">
        <f>SUMIFS(СВЦЭМ!$J$34:$J$777,СВЦЭМ!$A$34:$A$777,$A381,СВЦЭМ!$B$34:$B$777,B$367)+'СЕТ СН'!$F$16</f>
        <v>0</v>
      </c>
      <c r="C381" s="36">
        <f>SUMIFS(СВЦЭМ!$J$34:$J$777,СВЦЭМ!$A$34:$A$777,$A381,СВЦЭМ!$B$34:$B$777,C$367)+'СЕТ СН'!$F$16</f>
        <v>0</v>
      </c>
      <c r="D381" s="36">
        <f>SUMIFS(СВЦЭМ!$J$34:$J$777,СВЦЭМ!$A$34:$A$777,$A381,СВЦЭМ!$B$34:$B$777,D$367)+'СЕТ СН'!$F$16</f>
        <v>0</v>
      </c>
      <c r="E381" s="36">
        <f>SUMIFS(СВЦЭМ!$J$34:$J$777,СВЦЭМ!$A$34:$A$777,$A381,СВЦЭМ!$B$34:$B$777,E$367)+'СЕТ СН'!$F$16</f>
        <v>0</v>
      </c>
      <c r="F381" s="36">
        <f>SUMIFS(СВЦЭМ!$J$34:$J$777,СВЦЭМ!$A$34:$A$777,$A381,СВЦЭМ!$B$34:$B$777,F$367)+'СЕТ СН'!$F$16</f>
        <v>0</v>
      </c>
      <c r="G381" s="36">
        <f>SUMIFS(СВЦЭМ!$J$34:$J$777,СВЦЭМ!$A$34:$A$777,$A381,СВЦЭМ!$B$34:$B$777,G$367)+'СЕТ СН'!$F$16</f>
        <v>0</v>
      </c>
      <c r="H381" s="36">
        <f>SUMIFS(СВЦЭМ!$J$34:$J$777,СВЦЭМ!$A$34:$A$777,$A381,СВЦЭМ!$B$34:$B$777,H$367)+'СЕТ СН'!$F$16</f>
        <v>0</v>
      </c>
      <c r="I381" s="36">
        <f>SUMIFS(СВЦЭМ!$J$34:$J$777,СВЦЭМ!$A$34:$A$777,$A381,СВЦЭМ!$B$34:$B$777,I$367)+'СЕТ СН'!$F$16</f>
        <v>0</v>
      </c>
      <c r="J381" s="36">
        <f>SUMIFS(СВЦЭМ!$J$34:$J$777,СВЦЭМ!$A$34:$A$777,$A381,СВЦЭМ!$B$34:$B$777,J$367)+'СЕТ СН'!$F$16</f>
        <v>0</v>
      </c>
      <c r="K381" s="36">
        <f>SUMIFS(СВЦЭМ!$J$34:$J$777,СВЦЭМ!$A$34:$A$777,$A381,СВЦЭМ!$B$34:$B$777,K$367)+'СЕТ СН'!$F$16</f>
        <v>0</v>
      </c>
      <c r="L381" s="36">
        <f>SUMIFS(СВЦЭМ!$J$34:$J$777,СВЦЭМ!$A$34:$A$777,$A381,СВЦЭМ!$B$34:$B$777,L$367)+'СЕТ СН'!$F$16</f>
        <v>0</v>
      </c>
      <c r="M381" s="36">
        <f>SUMIFS(СВЦЭМ!$J$34:$J$777,СВЦЭМ!$A$34:$A$777,$A381,СВЦЭМ!$B$34:$B$777,M$367)+'СЕТ СН'!$F$16</f>
        <v>0</v>
      </c>
      <c r="N381" s="36">
        <f>SUMIFS(СВЦЭМ!$J$34:$J$777,СВЦЭМ!$A$34:$A$777,$A381,СВЦЭМ!$B$34:$B$777,N$367)+'СЕТ СН'!$F$16</f>
        <v>0</v>
      </c>
      <c r="O381" s="36">
        <f>SUMIFS(СВЦЭМ!$J$34:$J$777,СВЦЭМ!$A$34:$A$777,$A381,СВЦЭМ!$B$34:$B$777,O$367)+'СЕТ СН'!$F$16</f>
        <v>0</v>
      </c>
      <c r="P381" s="36">
        <f>SUMIFS(СВЦЭМ!$J$34:$J$777,СВЦЭМ!$A$34:$A$777,$A381,СВЦЭМ!$B$34:$B$777,P$367)+'СЕТ СН'!$F$16</f>
        <v>0</v>
      </c>
      <c r="Q381" s="36">
        <f>SUMIFS(СВЦЭМ!$J$34:$J$777,СВЦЭМ!$A$34:$A$777,$A381,СВЦЭМ!$B$34:$B$777,Q$367)+'СЕТ СН'!$F$16</f>
        <v>0</v>
      </c>
      <c r="R381" s="36">
        <f>SUMIFS(СВЦЭМ!$J$34:$J$777,СВЦЭМ!$A$34:$A$777,$A381,СВЦЭМ!$B$34:$B$777,R$367)+'СЕТ СН'!$F$16</f>
        <v>0</v>
      </c>
      <c r="S381" s="36">
        <f>SUMIFS(СВЦЭМ!$J$34:$J$777,СВЦЭМ!$A$34:$A$777,$A381,СВЦЭМ!$B$34:$B$777,S$367)+'СЕТ СН'!$F$16</f>
        <v>0</v>
      </c>
      <c r="T381" s="36">
        <f>SUMIFS(СВЦЭМ!$J$34:$J$777,СВЦЭМ!$A$34:$A$777,$A381,СВЦЭМ!$B$34:$B$777,T$367)+'СЕТ СН'!$F$16</f>
        <v>0</v>
      </c>
      <c r="U381" s="36">
        <f>SUMIFS(СВЦЭМ!$J$34:$J$777,СВЦЭМ!$A$34:$A$777,$A381,СВЦЭМ!$B$34:$B$777,U$367)+'СЕТ СН'!$F$16</f>
        <v>0</v>
      </c>
      <c r="V381" s="36">
        <f>SUMIFS(СВЦЭМ!$J$34:$J$777,СВЦЭМ!$A$34:$A$777,$A381,СВЦЭМ!$B$34:$B$777,V$367)+'СЕТ СН'!$F$16</f>
        <v>0</v>
      </c>
      <c r="W381" s="36">
        <f>SUMIFS(СВЦЭМ!$J$34:$J$777,СВЦЭМ!$A$34:$A$777,$A381,СВЦЭМ!$B$34:$B$777,W$367)+'СЕТ СН'!$F$16</f>
        <v>0</v>
      </c>
      <c r="X381" s="36">
        <f>SUMIFS(СВЦЭМ!$J$34:$J$777,СВЦЭМ!$A$34:$A$777,$A381,СВЦЭМ!$B$34:$B$777,X$367)+'СЕТ СН'!$F$16</f>
        <v>0</v>
      </c>
      <c r="Y381" s="36">
        <f>SUMIFS(СВЦЭМ!$J$34:$J$777,СВЦЭМ!$A$34:$A$777,$A381,СВЦЭМ!$B$34:$B$777,Y$367)+'СЕТ СН'!$F$16</f>
        <v>0</v>
      </c>
    </row>
    <row r="382" spans="1:25" ht="15.75" hidden="1" x14ac:dyDescent="0.2">
      <c r="A382" s="35">
        <f t="shared" si="10"/>
        <v>44058</v>
      </c>
      <c r="B382" s="36">
        <f>SUMIFS(СВЦЭМ!$J$34:$J$777,СВЦЭМ!$A$34:$A$777,$A382,СВЦЭМ!$B$34:$B$777,B$367)+'СЕТ СН'!$F$16</f>
        <v>0</v>
      </c>
      <c r="C382" s="36">
        <f>SUMIFS(СВЦЭМ!$J$34:$J$777,СВЦЭМ!$A$34:$A$777,$A382,СВЦЭМ!$B$34:$B$777,C$367)+'СЕТ СН'!$F$16</f>
        <v>0</v>
      </c>
      <c r="D382" s="36">
        <f>SUMIFS(СВЦЭМ!$J$34:$J$777,СВЦЭМ!$A$34:$A$777,$A382,СВЦЭМ!$B$34:$B$777,D$367)+'СЕТ СН'!$F$16</f>
        <v>0</v>
      </c>
      <c r="E382" s="36">
        <f>SUMIFS(СВЦЭМ!$J$34:$J$777,СВЦЭМ!$A$34:$A$777,$A382,СВЦЭМ!$B$34:$B$777,E$367)+'СЕТ СН'!$F$16</f>
        <v>0</v>
      </c>
      <c r="F382" s="36">
        <f>SUMIFS(СВЦЭМ!$J$34:$J$777,СВЦЭМ!$A$34:$A$777,$A382,СВЦЭМ!$B$34:$B$777,F$367)+'СЕТ СН'!$F$16</f>
        <v>0</v>
      </c>
      <c r="G382" s="36">
        <f>SUMIFS(СВЦЭМ!$J$34:$J$777,СВЦЭМ!$A$34:$A$777,$A382,СВЦЭМ!$B$34:$B$777,G$367)+'СЕТ СН'!$F$16</f>
        <v>0</v>
      </c>
      <c r="H382" s="36">
        <f>SUMIFS(СВЦЭМ!$J$34:$J$777,СВЦЭМ!$A$34:$A$777,$A382,СВЦЭМ!$B$34:$B$777,H$367)+'СЕТ СН'!$F$16</f>
        <v>0</v>
      </c>
      <c r="I382" s="36">
        <f>SUMIFS(СВЦЭМ!$J$34:$J$777,СВЦЭМ!$A$34:$A$777,$A382,СВЦЭМ!$B$34:$B$777,I$367)+'СЕТ СН'!$F$16</f>
        <v>0</v>
      </c>
      <c r="J382" s="36">
        <f>SUMIFS(СВЦЭМ!$J$34:$J$777,СВЦЭМ!$A$34:$A$777,$A382,СВЦЭМ!$B$34:$B$777,J$367)+'СЕТ СН'!$F$16</f>
        <v>0</v>
      </c>
      <c r="K382" s="36">
        <f>SUMIFS(СВЦЭМ!$J$34:$J$777,СВЦЭМ!$A$34:$A$777,$A382,СВЦЭМ!$B$34:$B$777,K$367)+'СЕТ СН'!$F$16</f>
        <v>0</v>
      </c>
      <c r="L382" s="36">
        <f>SUMIFS(СВЦЭМ!$J$34:$J$777,СВЦЭМ!$A$34:$A$777,$A382,СВЦЭМ!$B$34:$B$777,L$367)+'СЕТ СН'!$F$16</f>
        <v>0</v>
      </c>
      <c r="M382" s="36">
        <f>SUMIFS(СВЦЭМ!$J$34:$J$777,СВЦЭМ!$A$34:$A$777,$A382,СВЦЭМ!$B$34:$B$777,M$367)+'СЕТ СН'!$F$16</f>
        <v>0</v>
      </c>
      <c r="N382" s="36">
        <f>SUMIFS(СВЦЭМ!$J$34:$J$777,СВЦЭМ!$A$34:$A$777,$A382,СВЦЭМ!$B$34:$B$777,N$367)+'СЕТ СН'!$F$16</f>
        <v>0</v>
      </c>
      <c r="O382" s="36">
        <f>SUMIFS(СВЦЭМ!$J$34:$J$777,СВЦЭМ!$A$34:$A$777,$A382,СВЦЭМ!$B$34:$B$777,O$367)+'СЕТ СН'!$F$16</f>
        <v>0</v>
      </c>
      <c r="P382" s="36">
        <f>SUMIFS(СВЦЭМ!$J$34:$J$777,СВЦЭМ!$A$34:$A$777,$A382,СВЦЭМ!$B$34:$B$777,P$367)+'СЕТ СН'!$F$16</f>
        <v>0</v>
      </c>
      <c r="Q382" s="36">
        <f>SUMIFS(СВЦЭМ!$J$34:$J$777,СВЦЭМ!$A$34:$A$777,$A382,СВЦЭМ!$B$34:$B$777,Q$367)+'СЕТ СН'!$F$16</f>
        <v>0</v>
      </c>
      <c r="R382" s="36">
        <f>SUMIFS(СВЦЭМ!$J$34:$J$777,СВЦЭМ!$A$34:$A$777,$A382,СВЦЭМ!$B$34:$B$777,R$367)+'СЕТ СН'!$F$16</f>
        <v>0</v>
      </c>
      <c r="S382" s="36">
        <f>SUMIFS(СВЦЭМ!$J$34:$J$777,СВЦЭМ!$A$34:$A$777,$A382,СВЦЭМ!$B$34:$B$777,S$367)+'СЕТ СН'!$F$16</f>
        <v>0</v>
      </c>
      <c r="T382" s="36">
        <f>SUMIFS(СВЦЭМ!$J$34:$J$777,СВЦЭМ!$A$34:$A$777,$A382,СВЦЭМ!$B$34:$B$777,T$367)+'СЕТ СН'!$F$16</f>
        <v>0</v>
      </c>
      <c r="U382" s="36">
        <f>SUMIFS(СВЦЭМ!$J$34:$J$777,СВЦЭМ!$A$34:$A$777,$A382,СВЦЭМ!$B$34:$B$777,U$367)+'СЕТ СН'!$F$16</f>
        <v>0</v>
      </c>
      <c r="V382" s="36">
        <f>SUMIFS(СВЦЭМ!$J$34:$J$777,СВЦЭМ!$A$34:$A$777,$A382,СВЦЭМ!$B$34:$B$777,V$367)+'СЕТ СН'!$F$16</f>
        <v>0</v>
      </c>
      <c r="W382" s="36">
        <f>SUMIFS(СВЦЭМ!$J$34:$J$777,СВЦЭМ!$A$34:$A$777,$A382,СВЦЭМ!$B$34:$B$777,W$367)+'СЕТ СН'!$F$16</f>
        <v>0</v>
      </c>
      <c r="X382" s="36">
        <f>SUMIFS(СВЦЭМ!$J$34:$J$777,СВЦЭМ!$A$34:$A$777,$A382,СВЦЭМ!$B$34:$B$777,X$367)+'СЕТ СН'!$F$16</f>
        <v>0</v>
      </c>
      <c r="Y382" s="36">
        <f>SUMIFS(СВЦЭМ!$J$34:$J$777,СВЦЭМ!$A$34:$A$777,$A382,СВЦЭМ!$B$34:$B$777,Y$367)+'СЕТ СН'!$F$16</f>
        <v>0</v>
      </c>
    </row>
    <row r="383" spans="1:25" ht="15.75" hidden="1" x14ac:dyDescent="0.2">
      <c r="A383" s="35">
        <f t="shared" si="10"/>
        <v>44059</v>
      </c>
      <c r="B383" s="36">
        <f>SUMIFS(СВЦЭМ!$J$34:$J$777,СВЦЭМ!$A$34:$A$777,$A383,СВЦЭМ!$B$34:$B$777,B$367)+'СЕТ СН'!$F$16</f>
        <v>0</v>
      </c>
      <c r="C383" s="36">
        <f>SUMIFS(СВЦЭМ!$J$34:$J$777,СВЦЭМ!$A$34:$A$777,$A383,СВЦЭМ!$B$34:$B$777,C$367)+'СЕТ СН'!$F$16</f>
        <v>0</v>
      </c>
      <c r="D383" s="36">
        <f>SUMIFS(СВЦЭМ!$J$34:$J$777,СВЦЭМ!$A$34:$A$777,$A383,СВЦЭМ!$B$34:$B$777,D$367)+'СЕТ СН'!$F$16</f>
        <v>0</v>
      </c>
      <c r="E383" s="36">
        <f>SUMIFS(СВЦЭМ!$J$34:$J$777,СВЦЭМ!$A$34:$A$777,$A383,СВЦЭМ!$B$34:$B$777,E$367)+'СЕТ СН'!$F$16</f>
        <v>0</v>
      </c>
      <c r="F383" s="36">
        <f>SUMIFS(СВЦЭМ!$J$34:$J$777,СВЦЭМ!$A$34:$A$777,$A383,СВЦЭМ!$B$34:$B$777,F$367)+'СЕТ СН'!$F$16</f>
        <v>0</v>
      </c>
      <c r="G383" s="36">
        <f>SUMIFS(СВЦЭМ!$J$34:$J$777,СВЦЭМ!$A$34:$A$777,$A383,СВЦЭМ!$B$34:$B$777,G$367)+'СЕТ СН'!$F$16</f>
        <v>0</v>
      </c>
      <c r="H383" s="36">
        <f>SUMIFS(СВЦЭМ!$J$34:$J$777,СВЦЭМ!$A$34:$A$777,$A383,СВЦЭМ!$B$34:$B$777,H$367)+'СЕТ СН'!$F$16</f>
        <v>0</v>
      </c>
      <c r="I383" s="36">
        <f>SUMIFS(СВЦЭМ!$J$34:$J$777,СВЦЭМ!$A$34:$A$777,$A383,СВЦЭМ!$B$34:$B$777,I$367)+'СЕТ СН'!$F$16</f>
        <v>0</v>
      </c>
      <c r="J383" s="36">
        <f>SUMIFS(СВЦЭМ!$J$34:$J$777,СВЦЭМ!$A$34:$A$777,$A383,СВЦЭМ!$B$34:$B$777,J$367)+'СЕТ СН'!$F$16</f>
        <v>0</v>
      </c>
      <c r="K383" s="36">
        <f>SUMIFS(СВЦЭМ!$J$34:$J$777,СВЦЭМ!$A$34:$A$777,$A383,СВЦЭМ!$B$34:$B$777,K$367)+'СЕТ СН'!$F$16</f>
        <v>0</v>
      </c>
      <c r="L383" s="36">
        <f>SUMIFS(СВЦЭМ!$J$34:$J$777,СВЦЭМ!$A$34:$A$777,$A383,СВЦЭМ!$B$34:$B$777,L$367)+'СЕТ СН'!$F$16</f>
        <v>0</v>
      </c>
      <c r="M383" s="36">
        <f>SUMIFS(СВЦЭМ!$J$34:$J$777,СВЦЭМ!$A$34:$A$777,$A383,СВЦЭМ!$B$34:$B$777,M$367)+'СЕТ СН'!$F$16</f>
        <v>0</v>
      </c>
      <c r="N383" s="36">
        <f>SUMIFS(СВЦЭМ!$J$34:$J$777,СВЦЭМ!$A$34:$A$777,$A383,СВЦЭМ!$B$34:$B$777,N$367)+'СЕТ СН'!$F$16</f>
        <v>0</v>
      </c>
      <c r="O383" s="36">
        <f>SUMIFS(СВЦЭМ!$J$34:$J$777,СВЦЭМ!$A$34:$A$777,$A383,СВЦЭМ!$B$34:$B$777,O$367)+'СЕТ СН'!$F$16</f>
        <v>0</v>
      </c>
      <c r="P383" s="36">
        <f>SUMIFS(СВЦЭМ!$J$34:$J$777,СВЦЭМ!$A$34:$A$777,$A383,СВЦЭМ!$B$34:$B$777,P$367)+'СЕТ СН'!$F$16</f>
        <v>0</v>
      </c>
      <c r="Q383" s="36">
        <f>SUMIFS(СВЦЭМ!$J$34:$J$777,СВЦЭМ!$A$34:$A$777,$A383,СВЦЭМ!$B$34:$B$777,Q$367)+'СЕТ СН'!$F$16</f>
        <v>0</v>
      </c>
      <c r="R383" s="36">
        <f>SUMIFS(СВЦЭМ!$J$34:$J$777,СВЦЭМ!$A$34:$A$777,$A383,СВЦЭМ!$B$34:$B$777,R$367)+'СЕТ СН'!$F$16</f>
        <v>0</v>
      </c>
      <c r="S383" s="36">
        <f>SUMIFS(СВЦЭМ!$J$34:$J$777,СВЦЭМ!$A$34:$A$777,$A383,СВЦЭМ!$B$34:$B$777,S$367)+'СЕТ СН'!$F$16</f>
        <v>0</v>
      </c>
      <c r="T383" s="36">
        <f>SUMIFS(СВЦЭМ!$J$34:$J$777,СВЦЭМ!$A$34:$A$777,$A383,СВЦЭМ!$B$34:$B$777,T$367)+'СЕТ СН'!$F$16</f>
        <v>0</v>
      </c>
      <c r="U383" s="36">
        <f>SUMIFS(СВЦЭМ!$J$34:$J$777,СВЦЭМ!$A$34:$A$777,$A383,СВЦЭМ!$B$34:$B$777,U$367)+'СЕТ СН'!$F$16</f>
        <v>0</v>
      </c>
      <c r="V383" s="36">
        <f>SUMIFS(СВЦЭМ!$J$34:$J$777,СВЦЭМ!$A$34:$A$777,$A383,СВЦЭМ!$B$34:$B$777,V$367)+'СЕТ СН'!$F$16</f>
        <v>0</v>
      </c>
      <c r="W383" s="36">
        <f>SUMIFS(СВЦЭМ!$J$34:$J$777,СВЦЭМ!$A$34:$A$777,$A383,СВЦЭМ!$B$34:$B$777,W$367)+'СЕТ СН'!$F$16</f>
        <v>0</v>
      </c>
      <c r="X383" s="36">
        <f>SUMIFS(СВЦЭМ!$J$34:$J$777,СВЦЭМ!$A$34:$A$777,$A383,СВЦЭМ!$B$34:$B$777,X$367)+'СЕТ СН'!$F$16</f>
        <v>0</v>
      </c>
      <c r="Y383" s="36">
        <f>SUMIFS(СВЦЭМ!$J$34:$J$777,СВЦЭМ!$A$34:$A$777,$A383,СВЦЭМ!$B$34:$B$777,Y$367)+'СЕТ СН'!$F$16</f>
        <v>0</v>
      </c>
    </row>
    <row r="384" spans="1:25" ht="15.75" hidden="1" x14ac:dyDescent="0.2">
      <c r="A384" s="35">
        <f t="shared" si="10"/>
        <v>44060</v>
      </c>
      <c r="B384" s="36">
        <f>SUMIFS(СВЦЭМ!$J$34:$J$777,СВЦЭМ!$A$34:$A$777,$A384,СВЦЭМ!$B$34:$B$777,B$367)+'СЕТ СН'!$F$16</f>
        <v>0</v>
      </c>
      <c r="C384" s="36">
        <f>SUMIFS(СВЦЭМ!$J$34:$J$777,СВЦЭМ!$A$34:$A$777,$A384,СВЦЭМ!$B$34:$B$777,C$367)+'СЕТ СН'!$F$16</f>
        <v>0</v>
      </c>
      <c r="D384" s="36">
        <f>SUMIFS(СВЦЭМ!$J$34:$J$777,СВЦЭМ!$A$34:$A$777,$A384,СВЦЭМ!$B$34:$B$777,D$367)+'СЕТ СН'!$F$16</f>
        <v>0</v>
      </c>
      <c r="E384" s="36">
        <f>SUMIFS(СВЦЭМ!$J$34:$J$777,СВЦЭМ!$A$34:$A$777,$A384,СВЦЭМ!$B$34:$B$777,E$367)+'СЕТ СН'!$F$16</f>
        <v>0</v>
      </c>
      <c r="F384" s="36">
        <f>SUMIFS(СВЦЭМ!$J$34:$J$777,СВЦЭМ!$A$34:$A$777,$A384,СВЦЭМ!$B$34:$B$777,F$367)+'СЕТ СН'!$F$16</f>
        <v>0</v>
      </c>
      <c r="G384" s="36">
        <f>SUMIFS(СВЦЭМ!$J$34:$J$777,СВЦЭМ!$A$34:$A$777,$A384,СВЦЭМ!$B$34:$B$777,G$367)+'СЕТ СН'!$F$16</f>
        <v>0</v>
      </c>
      <c r="H384" s="36">
        <f>SUMIFS(СВЦЭМ!$J$34:$J$777,СВЦЭМ!$A$34:$A$777,$A384,СВЦЭМ!$B$34:$B$777,H$367)+'СЕТ СН'!$F$16</f>
        <v>0</v>
      </c>
      <c r="I384" s="36">
        <f>SUMIFS(СВЦЭМ!$J$34:$J$777,СВЦЭМ!$A$34:$A$777,$A384,СВЦЭМ!$B$34:$B$777,I$367)+'СЕТ СН'!$F$16</f>
        <v>0</v>
      </c>
      <c r="J384" s="36">
        <f>SUMIFS(СВЦЭМ!$J$34:$J$777,СВЦЭМ!$A$34:$A$777,$A384,СВЦЭМ!$B$34:$B$777,J$367)+'СЕТ СН'!$F$16</f>
        <v>0</v>
      </c>
      <c r="K384" s="36">
        <f>SUMIFS(СВЦЭМ!$J$34:$J$777,СВЦЭМ!$A$34:$A$777,$A384,СВЦЭМ!$B$34:$B$777,K$367)+'СЕТ СН'!$F$16</f>
        <v>0</v>
      </c>
      <c r="L384" s="36">
        <f>SUMIFS(СВЦЭМ!$J$34:$J$777,СВЦЭМ!$A$34:$A$777,$A384,СВЦЭМ!$B$34:$B$777,L$367)+'СЕТ СН'!$F$16</f>
        <v>0</v>
      </c>
      <c r="M384" s="36">
        <f>SUMIFS(СВЦЭМ!$J$34:$J$777,СВЦЭМ!$A$34:$A$777,$A384,СВЦЭМ!$B$34:$B$777,M$367)+'СЕТ СН'!$F$16</f>
        <v>0</v>
      </c>
      <c r="N384" s="36">
        <f>SUMIFS(СВЦЭМ!$J$34:$J$777,СВЦЭМ!$A$34:$A$777,$A384,СВЦЭМ!$B$34:$B$777,N$367)+'СЕТ СН'!$F$16</f>
        <v>0</v>
      </c>
      <c r="O384" s="36">
        <f>SUMIFS(СВЦЭМ!$J$34:$J$777,СВЦЭМ!$A$34:$A$777,$A384,СВЦЭМ!$B$34:$B$777,O$367)+'СЕТ СН'!$F$16</f>
        <v>0</v>
      </c>
      <c r="P384" s="36">
        <f>SUMIFS(СВЦЭМ!$J$34:$J$777,СВЦЭМ!$A$34:$A$777,$A384,СВЦЭМ!$B$34:$B$777,P$367)+'СЕТ СН'!$F$16</f>
        <v>0</v>
      </c>
      <c r="Q384" s="36">
        <f>SUMIFS(СВЦЭМ!$J$34:$J$777,СВЦЭМ!$A$34:$A$777,$A384,СВЦЭМ!$B$34:$B$777,Q$367)+'СЕТ СН'!$F$16</f>
        <v>0</v>
      </c>
      <c r="R384" s="36">
        <f>SUMIFS(СВЦЭМ!$J$34:$J$777,СВЦЭМ!$A$34:$A$777,$A384,СВЦЭМ!$B$34:$B$777,R$367)+'СЕТ СН'!$F$16</f>
        <v>0</v>
      </c>
      <c r="S384" s="36">
        <f>SUMIFS(СВЦЭМ!$J$34:$J$777,СВЦЭМ!$A$34:$A$777,$A384,СВЦЭМ!$B$34:$B$777,S$367)+'СЕТ СН'!$F$16</f>
        <v>0</v>
      </c>
      <c r="T384" s="36">
        <f>SUMIFS(СВЦЭМ!$J$34:$J$777,СВЦЭМ!$A$34:$A$777,$A384,СВЦЭМ!$B$34:$B$777,T$367)+'СЕТ СН'!$F$16</f>
        <v>0</v>
      </c>
      <c r="U384" s="36">
        <f>SUMIFS(СВЦЭМ!$J$34:$J$777,СВЦЭМ!$A$34:$A$777,$A384,СВЦЭМ!$B$34:$B$777,U$367)+'СЕТ СН'!$F$16</f>
        <v>0</v>
      </c>
      <c r="V384" s="36">
        <f>SUMIFS(СВЦЭМ!$J$34:$J$777,СВЦЭМ!$A$34:$A$777,$A384,СВЦЭМ!$B$34:$B$777,V$367)+'СЕТ СН'!$F$16</f>
        <v>0</v>
      </c>
      <c r="W384" s="36">
        <f>SUMIFS(СВЦЭМ!$J$34:$J$777,СВЦЭМ!$A$34:$A$777,$A384,СВЦЭМ!$B$34:$B$777,W$367)+'СЕТ СН'!$F$16</f>
        <v>0</v>
      </c>
      <c r="X384" s="36">
        <f>SUMIFS(СВЦЭМ!$J$34:$J$777,СВЦЭМ!$A$34:$A$777,$A384,СВЦЭМ!$B$34:$B$777,X$367)+'СЕТ СН'!$F$16</f>
        <v>0</v>
      </c>
      <c r="Y384" s="36">
        <f>SUMIFS(СВЦЭМ!$J$34:$J$777,СВЦЭМ!$A$34:$A$777,$A384,СВЦЭМ!$B$34:$B$777,Y$367)+'СЕТ СН'!$F$16</f>
        <v>0</v>
      </c>
    </row>
    <row r="385" spans="1:26" ht="15.75" hidden="1" x14ac:dyDescent="0.2">
      <c r="A385" s="35">
        <f t="shared" si="10"/>
        <v>44061</v>
      </c>
      <c r="B385" s="36">
        <f>SUMIFS(СВЦЭМ!$J$34:$J$777,СВЦЭМ!$A$34:$A$777,$A385,СВЦЭМ!$B$34:$B$777,B$367)+'СЕТ СН'!$F$16</f>
        <v>0</v>
      </c>
      <c r="C385" s="36">
        <f>SUMIFS(СВЦЭМ!$J$34:$J$777,СВЦЭМ!$A$34:$A$777,$A385,СВЦЭМ!$B$34:$B$777,C$367)+'СЕТ СН'!$F$16</f>
        <v>0</v>
      </c>
      <c r="D385" s="36">
        <f>SUMIFS(СВЦЭМ!$J$34:$J$777,СВЦЭМ!$A$34:$A$777,$A385,СВЦЭМ!$B$34:$B$777,D$367)+'СЕТ СН'!$F$16</f>
        <v>0</v>
      </c>
      <c r="E385" s="36">
        <f>SUMIFS(СВЦЭМ!$J$34:$J$777,СВЦЭМ!$A$34:$A$777,$A385,СВЦЭМ!$B$34:$B$777,E$367)+'СЕТ СН'!$F$16</f>
        <v>0</v>
      </c>
      <c r="F385" s="36">
        <f>SUMIFS(СВЦЭМ!$J$34:$J$777,СВЦЭМ!$A$34:$A$777,$A385,СВЦЭМ!$B$34:$B$777,F$367)+'СЕТ СН'!$F$16</f>
        <v>0</v>
      </c>
      <c r="G385" s="36">
        <f>SUMIFS(СВЦЭМ!$J$34:$J$777,СВЦЭМ!$A$34:$A$777,$A385,СВЦЭМ!$B$34:$B$777,G$367)+'СЕТ СН'!$F$16</f>
        <v>0</v>
      </c>
      <c r="H385" s="36">
        <f>SUMIFS(СВЦЭМ!$J$34:$J$777,СВЦЭМ!$A$34:$A$777,$A385,СВЦЭМ!$B$34:$B$777,H$367)+'СЕТ СН'!$F$16</f>
        <v>0</v>
      </c>
      <c r="I385" s="36">
        <f>SUMIFS(СВЦЭМ!$J$34:$J$777,СВЦЭМ!$A$34:$A$777,$A385,СВЦЭМ!$B$34:$B$777,I$367)+'СЕТ СН'!$F$16</f>
        <v>0</v>
      </c>
      <c r="J385" s="36">
        <f>SUMIFS(СВЦЭМ!$J$34:$J$777,СВЦЭМ!$A$34:$A$777,$A385,СВЦЭМ!$B$34:$B$777,J$367)+'СЕТ СН'!$F$16</f>
        <v>0</v>
      </c>
      <c r="K385" s="36">
        <f>SUMIFS(СВЦЭМ!$J$34:$J$777,СВЦЭМ!$A$34:$A$777,$A385,СВЦЭМ!$B$34:$B$777,K$367)+'СЕТ СН'!$F$16</f>
        <v>0</v>
      </c>
      <c r="L385" s="36">
        <f>SUMIFS(СВЦЭМ!$J$34:$J$777,СВЦЭМ!$A$34:$A$777,$A385,СВЦЭМ!$B$34:$B$777,L$367)+'СЕТ СН'!$F$16</f>
        <v>0</v>
      </c>
      <c r="M385" s="36">
        <f>SUMIFS(СВЦЭМ!$J$34:$J$777,СВЦЭМ!$A$34:$A$777,$A385,СВЦЭМ!$B$34:$B$777,M$367)+'СЕТ СН'!$F$16</f>
        <v>0</v>
      </c>
      <c r="N385" s="36">
        <f>SUMIFS(СВЦЭМ!$J$34:$J$777,СВЦЭМ!$A$34:$A$777,$A385,СВЦЭМ!$B$34:$B$777,N$367)+'СЕТ СН'!$F$16</f>
        <v>0</v>
      </c>
      <c r="O385" s="36">
        <f>SUMIFS(СВЦЭМ!$J$34:$J$777,СВЦЭМ!$A$34:$A$777,$A385,СВЦЭМ!$B$34:$B$777,O$367)+'СЕТ СН'!$F$16</f>
        <v>0</v>
      </c>
      <c r="P385" s="36">
        <f>SUMIFS(СВЦЭМ!$J$34:$J$777,СВЦЭМ!$A$34:$A$777,$A385,СВЦЭМ!$B$34:$B$777,P$367)+'СЕТ СН'!$F$16</f>
        <v>0</v>
      </c>
      <c r="Q385" s="36">
        <f>SUMIFS(СВЦЭМ!$J$34:$J$777,СВЦЭМ!$A$34:$A$777,$A385,СВЦЭМ!$B$34:$B$777,Q$367)+'СЕТ СН'!$F$16</f>
        <v>0</v>
      </c>
      <c r="R385" s="36">
        <f>SUMIFS(СВЦЭМ!$J$34:$J$777,СВЦЭМ!$A$34:$A$777,$A385,СВЦЭМ!$B$34:$B$777,R$367)+'СЕТ СН'!$F$16</f>
        <v>0</v>
      </c>
      <c r="S385" s="36">
        <f>SUMIFS(СВЦЭМ!$J$34:$J$777,СВЦЭМ!$A$34:$A$777,$A385,СВЦЭМ!$B$34:$B$777,S$367)+'СЕТ СН'!$F$16</f>
        <v>0</v>
      </c>
      <c r="T385" s="36">
        <f>SUMIFS(СВЦЭМ!$J$34:$J$777,СВЦЭМ!$A$34:$A$777,$A385,СВЦЭМ!$B$34:$B$777,T$367)+'СЕТ СН'!$F$16</f>
        <v>0</v>
      </c>
      <c r="U385" s="36">
        <f>SUMIFS(СВЦЭМ!$J$34:$J$777,СВЦЭМ!$A$34:$A$777,$A385,СВЦЭМ!$B$34:$B$777,U$367)+'СЕТ СН'!$F$16</f>
        <v>0</v>
      </c>
      <c r="V385" s="36">
        <f>SUMIFS(СВЦЭМ!$J$34:$J$777,СВЦЭМ!$A$34:$A$777,$A385,СВЦЭМ!$B$34:$B$777,V$367)+'СЕТ СН'!$F$16</f>
        <v>0</v>
      </c>
      <c r="W385" s="36">
        <f>SUMIFS(СВЦЭМ!$J$34:$J$777,СВЦЭМ!$A$34:$A$777,$A385,СВЦЭМ!$B$34:$B$777,W$367)+'СЕТ СН'!$F$16</f>
        <v>0</v>
      </c>
      <c r="X385" s="36">
        <f>SUMIFS(СВЦЭМ!$J$34:$J$777,СВЦЭМ!$A$34:$A$777,$A385,СВЦЭМ!$B$34:$B$777,X$367)+'СЕТ СН'!$F$16</f>
        <v>0</v>
      </c>
      <c r="Y385" s="36">
        <f>SUMIFS(СВЦЭМ!$J$34:$J$777,СВЦЭМ!$A$34:$A$777,$A385,СВЦЭМ!$B$34:$B$777,Y$367)+'СЕТ СН'!$F$16</f>
        <v>0</v>
      </c>
    </row>
    <row r="386" spans="1:26" ht="15.75" hidden="1" x14ac:dyDescent="0.2">
      <c r="A386" s="35">
        <f t="shared" si="10"/>
        <v>44062</v>
      </c>
      <c r="B386" s="36">
        <f>SUMIFS(СВЦЭМ!$J$34:$J$777,СВЦЭМ!$A$34:$A$777,$A386,СВЦЭМ!$B$34:$B$777,B$367)+'СЕТ СН'!$F$16</f>
        <v>0</v>
      </c>
      <c r="C386" s="36">
        <f>SUMIFS(СВЦЭМ!$J$34:$J$777,СВЦЭМ!$A$34:$A$777,$A386,СВЦЭМ!$B$34:$B$777,C$367)+'СЕТ СН'!$F$16</f>
        <v>0</v>
      </c>
      <c r="D386" s="36">
        <f>SUMIFS(СВЦЭМ!$J$34:$J$777,СВЦЭМ!$A$34:$A$777,$A386,СВЦЭМ!$B$34:$B$777,D$367)+'СЕТ СН'!$F$16</f>
        <v>0</v>
      </c>
      <c r="E386" s="36">
        <f>SUMIFS(СВЦЭМ!$J$34:$J$777,СВЦЭМ!$A$34:$A$777,$A386,СВЦЭМ!$B$34:$B$777,E$367)+'СЕТ СН'!$F$16</f>
        <v>0</v>
      </c>
      <c r="F386" s="36">
        <f>SUMIFS(СВЦЭМ!$J$34:$J$777,СВЦЭМ!$A$34:$A$777,$A386,СВЦЭМ!$B$34:$B$777,F$367)+'СЕТ СН'!$F$16</f>
        <v>0</v>
      </c>
      <c r="G386" s="36">
        <f>SUMIFS(СВЦЭМ!$J$34:$J$777,СВЦЭМ!$A$34:$A$777,$A386,СВЦЭМ!$B$34:$B$777,G$367)+'СЕТ СН'!$F$16</f>
        <v>0</v>
      </c>
      <c r="H386" s="36">
        <f>SUMIFS(СВЦЭМ!$J$34:$J$777,СВЦЭМ!$A$34:$A$777,$A386,СВЦЭМ!$B$34:$B$777,H$367)+'СЕТ СН'!$F$16</f>
        <v>0</v>
      </c>
      <c r="I386" s="36">
        <f>SUMIFS(СВЦЭМ!$J$34:$J$777,СВЦЭМ!$A$34:$A$777,$A386,СВЦЭМ!$B$34:$B$777,I$367)+'СЕТ СН'!$F$16</f>
        <v>0</v>
      </c>
      <c r="J386" s="36">
        <f>SUMIFS(СВЦЭМ!$J$34:$J$777,СВЦЭМ!$A$34:$A$777,$A386,СВЦЭМ!$B$34:$B$777,J$367)+'СЕТ СН'!$F$16</f>
        <v>0</v>
      </c>
      <c r="K386" s="36">
        <f>SUMIFS(СВЦЭМ!$J$34:$J$777,СВЦЭМ!$A$34:$A$777,$A386,СВЦЭМ!$B$34:$B$777,K$367)+'СЕТ СН'!$F$16</f>
        <v>0</v>
      </c>
      <c r="L386" s="36">
        <f>SUMIFS(СВЦЭМ!$J$34:$J$777,СВЦЭМ!$A$34:$A$777,$A386,СВЦЭМ!$B$34:$B$777,L$367)+'СЕТ СН'!$F$16</f>
        <v>0</v>
      </c>
      <c r="M386" s="36">
        <f>SUMIFS(СВЦЭМ!$J$34:$J$777,СВЦЭМ!$A$34:$A$777,$A386,СВЦЭМ!$B$34:$B$777,M$367)+'СЕТ СН'!$F$16</f>
        <v>0</v>
      </c>
      <c r="N386" s="36">
        <f>SUMIFS(СВЦЭМ!$J$34:$J$777,СВЦЭМ!$A$34:$A$777,$A386,СВЦЭМ!$B$34:$B$777,N$367)+'СЕТ СН'!$F$16</f>
        <v>0</v>
      </c>
      <c r="O386" s="36">
        <f>SUMIFS(СВЦЭМ!$J$34:$J$777,СВЦЭМ!$A$34:$A$777,$A386,СВЦЭМ!$B$34:$B$777,O$367)+'СЕТ СН'!$F$16</f>
        <v>0</v>
      </c>
      <c r="P386" s="36">
        <f>SUMIFS(СВЦЭМ!$J$34:$J$777,СВЦЭМ!$A$34:$A$777,$A386,СВЦЭМ!$B$34:$B$777,P$367)+'СЕТ СН'!$F$16</f>
        <v>0</v>
      </c>
      <c r="Q386" s="36">
        <f>SUMIFS(СВЦЭМ!$J$34:$J$777,СВЦЭМ!$A$34:$A$777,$A386,СВЦЭМ!$B$34:$B$777,Q$367)+'СЕТ СН'!$F$16</f>
        <v>0</v>
      </c>
      <c r="R386" s="36">
        <f>SUMIFS(СВЦЭМ!$J$34:$J$777,СВЦЭМ!$A$34:$A$777,$A386,СВЦЭМ!$B$34:$B$777,R$367)+'СЕТ СН'!$F$16</f>
        <v>0</v>
      </c>
      <c r="S386" s="36">
        <f>SUMIFS(СВЦЭМ!$J$34:$J$777,СВЦЭМ!$A$34:$A$777,$A386,СВЦЭМ!$B$34:$B$777,S$367)+'СЕТ СН'!$F$16</f>
        <v>0</v>
      </c>
      <c r="T386" s="36">
        <f>SUMIFS(СВЦЭМ!$J$34:$J$777,СВЦЭМ!$A$34:$A$777,$A386,СВЦЭМ!$B$34:$B$777,T$367)+'СЕТ СН'!$F$16</f>
        <v>0</v>
      </c>
      <c r="U386" s="36">
        <f>SUMIFS(СВЦЭМ!$J$34:$J$777,СВЦЭМ!$A$34:$A$777,$A386,СВЦЭМ!$B$34:$B$777,U$367)+'СЕТ СН'!$F$16</f>
        <v>0</v>
      </c>
      <c r="V386" s="36">
        <f>SUMIFS(СВЦЭМ!$J$34:$J$777,СВЦЭМ!$A$34:$A$777,$A386,СВЦЭМ!$B$34:$B$777,V$367)+'СЕТ СН'!$F$16</f>
        <v>0</v>
      </c>
      <c r="W386" s="36">
        <f>SUMIFS(СВЦЭМ!$J$34:$J$777,СВЦЭМ!$A$34:$A$777,$A386,СВЦЭМ!$B$34:$B$777,W$367)+'СЕТ СН'!$F$16</f>
        <v>0</v>
      </c>
      <c r="X386" s="36">
        <f>SUMIFS(СВЦЭМ!$J$34:$J$777,СВЦЭМ!$A$34:$A$777,$A386,СВЦЭМ!$B$34:$B$777,X$367)+'СЕТ СН'!$F$16</f>
        <v>0</v>
      </c>
      <c r="Y386" s="36">
        <f>SUMIFS(СВЦЭМ!$J$34:$J$777,СВЦЭМ!$A$34:$A$777,$A386,СВЦЭМ!$B$34:$B$777,Y$367)+'СЕТ СН'!$F$16</f>
        <v>0</v>
      </c>
    </row>
    <row r="387" spans="1:26" ht="15.75" hidden="1" x14ac:dyDescent="0.2">
      <c r="A387" s="35">
        <f t="shared" si="10"/>
        <v>44063</v>
      </c>
      <c r="B387" s="36">
        <f>SUMIFS(СВЦЭМ!$J$34:$J$777,СВЦЭМ!$A$34:$A$777,$A387,СВЦЭМ!$B$34:$B$777,B$367)+'СЕТ СН'!$F$16</f>
        <v>0</v>
      </c>
      <c r="C387" s="36">
        <f>SUMIFS(СВЦЭМ!$J$34:$J$777,СВЦЭМ!$A$34:$A$777,$A387,СВЦЭМ!$B$34:$B$777,C$367)+'СЕТ СН'!$F$16</f>
        <v>0</v>
      </c>
      <c r="D387" s="36">
        <f>SUMIFS(СВЦЭМ!$J$34:$J$777,СВЦЭМ!$A$34:$A$777,$A387,СВЦЭМ!$B$34:$B$777,D$367)+'СЕТ СН'!$F$16</f>
        <v>0</v>
      </c>
      <c r="E387" s="36">
        <f>SUMIFS(СВЦЭМ!$J$34:$J$777,СВЦЭМ!$A$34:$A$777,$A387,СВЦЭМ!$B$34:$B$777,E$367)+'СЕТ СН'!$F$16</f>
        <v>0</v>
      </c>
      <c r="F387" s="36">
        <f>SUMIFS(СВЦЭМ!$J$34:$J$777,СВЦЭМ!$A$34:$A$777,$A387,СВЦЭМ!$B$34:$B$777,F$367)+'СЕТ СН'!$F$16</f>
        <v>0</v>
      </c>
      <c r="G387" s="36">
        <f>SUMIFS(СВЦЭМ!$J$34:$J$777,СВЦЭМ!$A$34:$A$777,$A387,СВЦЭМ!$B$34:$B$777,G$367)+'СЕТ СН'!$F$16</f>
        <v>0</v>
      </c>
      <c r="H387" s="36">
        <f>SUMIFS(СВЦЭМ!$J$34:$J$777,СВЦЭМ!$A$34:$A$777,$A387,СВЦЭМ!$B$34:$B$777,H$367)+'СЕТ СН'!$F$16</f>
        <v>0</v>
      </c>
      <c r="I387" s="36">
        <f>SUMIFS(СВЦЭМ!$J$34:$J$777,СВЦЭМ!$A$34:$A$777,$A387,СВЦЭМ!$B$34:$B$777,I$367)+'СЕТ СН'!$F$16</f>
        <v>0</v>
      </c>
      <c r="J387" s="36">
        <f>SUMIFS(СВЦЭМ!$J$34:$J$777,СВЦЭМ!$A$34:$A$777,$A387,СВЦЭМ!$B$34:$B$777,J$367)+'СЕТ СН'!$F$16</f>
        <v>0</v>
      </c>
      <c r="K387" s="36">
        <f>SUMIFS(СВЦЭМ!$J$34:$J$777,СВЦЭМ!$A$34:$A$777,$A387,СВЦЭМ!$B$34:$B$777,K$367)+'СЕТ СН'!$F$16</f>
        <v>0</v>
      </c>
      <c r="L387" s="36">
        <f>SUMIFS(СВЦЭМ!$J$34:$J$777,СВЦЭМ!$A$34:$A$777,$A387,СВЦЭМ!$B$34:$B$777,L$367)+'СЕТ СН'!$F$16</f>
        <v>0</v>
      </c>
      <c r="M387" s="36">
        <f>SUMIFS(СВЦЭМ!$J$34:$J$777,СВЦЭМ!$A$34:$A$777,$A387,СВЦЭМ!$B$34:$B$777,M$367)+'СЕТ СН'!$F$16</f>
        <v>0</v>
      </c>
      <c r="N387" s="36">
        <f>SUMIFS(СВЦЭМ!$J$34:$J$777,СВЦЭМ!$A$34:$A$777,$A387,СВЦЭМ!$B$34:$B$777,N$367)+'СЕТ СН'!$F$16</f>
        <v>0</v>
      </c>
      <c r="O387" s="36">
        <f>SUMIFS(СВЦЭМ!$J$34:$J$777,СВЦЭМ!$A$34:$A$777,$A387,СВЦЭМ!$B$34:$B$777,O$367)+'СЕТ СН'!$F$16</f>
        <v>0</v>
      </c>
      <c r="P387" s="36">
        <f>SUMIFS(СВЦЭМ!$J$34:$J$777,СВЦЭМ!$A$34:$A$777,$A387,СВЦЭМ!$B$34:$B$777,P$367)+'СЕТ СН'!$F$16</f>
        <v>0</v>
      </c>
      <c r="Q387" s="36">
        <f>SUMIFS(СВЦЭМ!$J$34:$J$777,СВЦЭМ!$A$34:$A$777,$A387,СВЦЭМ!$B$34:$B$777,Q$367)+'СЕТ СН'!$F$16</f>
        <v>0</v>
      </c>
      <c r="R387" s="36">
        <f>SUMIFS(СВЦЭМ!$J$34:$J$777,СВЦЭМ!$A$34:$A$777,$A387,СВЦЭМ!$B$34:$B$777,R$367)+'СЕТ СН'!$F$16</f>
        <v>0</v>
      </c>
      <c r="S387" s="36">
        <f>SUMIFS(СВЦЭМ!$J$34:$J$777,СВЦЭМ!$A$34:$A$777,$A387,СВЦЭМ!$B$34:$B$777,S$367)+'СЕТ СН'!$F$16</f>
        <v>0</v>
      </c>
      <c r="T387" s="36">
        <f>SUMIFS(СВЦЭМ!$J$34:$J$777,СВЦЭМ!$A$34:$A$777,$A387,СВЦЭМ!$B$34:$B$777,T$367)+'СЕТ СН'!$F$16</f>
        <v>0</v>
      </c>
      <c r="U387" s="36">
        <f>SUMIFS(СВЦЭМ!$J$34:$J$777,СВЦЭМ!$A$34:$A$777,$A387,СВЦЭМ!$B$34:$B$777,U$367)+'СЕТ СН'!$F$16</f>
        <v>0</v>
      </c>
      <c r="V387" s="36">
        <f>SUMIFS(СВЦЭМ!$J$34:$J$777,СВЦЭМ!$A$34:$A$777,$A387,СВЦЭМ!$B$34:$B$777,V$367)+'СЕТ СН'!$F$16</f>
        <v>0</v>
      </c>
      <c r="W387" s="36">
        <f>SUMIFS(СВЦЭМ!$J$34:$J$777,СВЦЭМ!$A$34:$A$777,$A387,СВЦЭМ!$B$34:$B$777,W$367)+'СЕТ СН'!$F$16</f>
        <v>0</v>
      </c>
      <c r="X387" s="36">
        <f>SUMIFS(СВЦЭМ!$J$34:$J$777,СВЦЭМ!$A$34:$A$777,$A387,СВЦЭМ!$B$34:$B$777,X$367)+'СЕТ СН'!$F$16</f>
        <v>0</v>
      </c>
      <c r="Y387" s="36">
        <f>SUMIFS(СВЦЭМ!$J$34:$J$777,СВЦЭМ!$A$34:$A$777,$A387,СВЦЭМ!$B$34:$B$777,Y$367)+'СЕТ СН'!$F$16</f>
        <v>0</v>
      </c>
    </row>
    <row r="388" spans="1:26" ht="15.75" hidden="1" x14ac:dyDescent="0.2">
      <c r="A388" s="35">
        <f t="shared" si="10"/>
        <v>44064</v>
      </c>
      <c r="B388" s="36">
        <f>SUMIFS(СВЦЭМ!$J$34:$J$777,СВЦЭМ!$A$34:$A$777,$A388,СВЦЭМ!$B$34:$B$777,B$367)+'СЕТ СН'!$F$16</f>
        <v>0</v>
      </c>
      <c r="C388" s="36">
        <f>SUMIFS(СВЦЭМ!$J$34:$J$777,СВЦЭМ!$A$34:$A$777,$A388,СВЦЭМ!$B$34:$B$777,C$367)+'СЕТ СН'!$F$16</f>
        <v>0</v>
      </c>
      <c r="D388" s="36">
        <f>SUMIFS(СВЦЭМ!$J$34:$J$777,СВЦЭМ!$A$34:$A$777,$A388,СВЦЭМ!$B$34:$B$777,D$367)+'СЕТ СН'!$F$16</f>
        <v>0</v>
      </c>
      <c r="E388" s="36">
        <f>SUMIFS(СВЦЭМ!$J$34:$J$777,СВЦЭМ!$A$34:$A$777,$A388,СВЦЭМ!$B$34:$B$777,E$367)+'СЕТ СН'!$F$16</f>
        <v>0</v>
      </c>
      <c r="F388" s="36">
        <f>SUMIFS(СВЦЭМ!$J$34:$J$777,СВЦЭМ!$A$34:$A$777,$A388,СВЦЭМ!$B$34:$B$777,F$367)+'СЕТ СН'!$F$16</f>
        <v>0</v>
      </c>
      <c r="G388" s="36">
        <f>SUMIFS(СВЦЭМ!$J$34:$J$777,СВЦЭМ!$A$34:$A$777,$A388,СВЦЭМ!$B$34:$B$777,G$367)+'СЕТ СН'!$F$16</f>
        <v>0</v>
      </c>
      <c r="H388" s="36">
        <f>SUMIFS(СВЦЭМ!$J$34:$J$777,СВЦЭМ!$A$34:$A$777,$A388,СВЦЭМ!$B$34:$B$777,H$367)+'СЕТ СН'!$F$16</f>
        <v>0</v>
      </c>
      <c r="I388" s="36">
        <f>SUMIFS(СВЦЭМ!$J$34:$J$777,СВЦЭМ!$A$34:$A$777,$A388,СВЦЭМ!$B$34:$B$777,I$367)+'СЕТ СН'!$F$16</f>
        <v>0</v>
      </c>
      <c r="J388" s="36">
        <f>SUMIFS(СВЦЭМ!$J$34:$J$777,СВЦЭМ!$A$34:$A$777,$A388,СВЦЭМ!$B$34:$B$777,J$367)+'СЕТ СН'!$F$16</f>
        <v>0</v>
      </c>
      <c r="K388" s="36">
        <f>SUMIFS(СВЦЭМ!$J$34:$J$777,СВЦЭМ!$A$34:$A$777,$A388,СВЦЭМ!$B$34:$B$777,K$367)+'СЕТ СН'!$F$16</f>
        <v>0</v>
      </c>
      <c r="L388" s="36">
        <f>SUMIFS(СВЦЭМ!$J$34:$J$777,СВЦЭМ!$A$34:$A$777,$A388,СВЦЭМ!$B$34:$B$777,L$367)+'СЕТ СН'!$F$16</f>
        <v>0</v>
      </c>
      <c r="M388" s="36">
        <f>SUMIFS(СВЦЭМ!$J$34:$J$777,СВЦЭМ!$A$34:$A$777,$A388,СВЦЭМ!$B$34:$B$777,M$367)+'СЕТ СН'!$F$16</f>
        <v>0</v>
      </c>
      <c r="N388" s="36">
        <f>SUMIFS(СВЦЭМ!$J$34:$J$777,СВЦЭМ!$A$34:$A$777,$A388,СВЦЭМ!$B$34:$B$777,N$367)+'СЕТ СН'!$F$16</f>
        <v>0</v>
      </c>
      <c r="O388" s="36">
        <f>SUMIFS(СВЦЭМ!$J$34:$J$777,СВЦЭМ!$A$34:$A$777,$A388,СВЦЭМ!$B$34:$B$777,O$367)+'СЕТ СН'!$F$16</f>
        <v>0</v>
      </c>
      <c r="P388" s="36">
        <f>SUMIFS(СВЦЭМ!$J$34:$J$777,СВЦЭМ!$A$34:$A$777,$A388,СВЦЭМ!$B$34:$B$777,P$367)+'СЕТ СН'!$F$16</f>
        <v>0</v>
      </c>
      <c r="Q388" s="36">
        <f>SUMIFS(СВЦЭМ!$J$34:$J$777,СВЦЭМ!$A$34:$A$777,$A388,СВЦЭМ!$B$34:$B$777,Q$367)+'СЕТ СН'!$F$16</f>
        <v>0</v>
      </c>
      <c r="R388" s="36">
        <f>SUMIFS(СВЦЭМ!$J$34:$J$777,СВЦЭМ!$A$34:$A$777,$A388,СВЦЭМ!$B$34:$B$777,R$367)+'СЕТ СН'!$F$16</f>
        <v>0</v>
      </c>
      <c r="S388" s="36">
        <f>SUMIFS(СВЦЭМ!$J$34:$J$777,СВЦЭМ!$A$34:$A$777,$A388,СВЦЭМ!$B$34:$B$777,S$367)+'СЕТ СН'!$F$16</f>
        <v>0</v>
      </c>
      <c r="T388" s="36">
        <f>SUMIFS(СВЦЭМ!$J$34:$J$777,СВЦЭМ!$A$34:$A$777,$A388,СВЦЭМ!$B$34:$B$777,T$367)+'СЕТ СН'!$F$16</f>
        <v>0</v>
      </c>
      <c r="U388" s="36">
        <f>SUMIFS(СВЦЭМ!$J$34:$J$777,СВЦЭМ!$A$34:$A$777,$A388,СВЦЭМ!$B$34:$B$777,U$367)+'СЕТ СН'!$F$16</f>
        <v>0</v>
      </c>
      <c r="V388" s="36">
        <f>SUMIFS(СВЦЭМ!$J$34:$J$777,СВЦЭМ!$A$34:$A$777,$A388,СВЦЭМ!$B$34:$B$777,V$367)+'СЕТ СН'!$F$16</f>
        <v>0</v>
      </c>
      <c r="W388" s="36">
        <f>SUMIFS(СВЦЭМ!$J$34:$J$777,СВЦЭМ!$A$34:$A$777,$A388,СВЦЭМ!$B$34:$B$777,W$367)+'СЕТ СН'!$F$16</f>
        <v>0</v>
      </c>
      <c r="X388" s="36">
        <f>SUMIFS(СВЦЭМ!$J$34:$J$777,СВЦЭМ!$A$34:$A$777,$A388,СВЦЭМ!$B$34:$B$777,X$367)+'СЕТ СН'!$F$16</f>
        <v>0</v>
      </c>
      <c r="Y388" s="36">
        <f>SUMIFS(СВЦЭМ!$J$34:$J$777,СВЦЭМ!$A$34:$A$777,$A388,СВЦЭМ!$B$34:$B$777,Y$367)+'СЕТ СН'!$F$16</f>
        <v>0</v>
      </c>
    </row>
    <row r="389" spans="1:26" ht="15.75" hidden="1" x14ac:dyDescent="0.2">
      <c r="A389" s="35">
        <f t="shared" si="10"/>
        <v>44065</v>
      </c>
      <c r="B389" s="36">
        <f>SUMIFS(СВЦЭМ!$J$34:$J$777,СВЦЭМ!$A$34:$A$777,$A389,СВЦЭМ!$B$34:$B$777,B$367)+'СЕТ СН'!$F$16</f>
        <v>0</v>
      </c>
      <c r="C389" s="36">
        <f>SUMIFS(СВЦЭМ!$J$34:$J$777,СВЦЭМ!$A$34:$A$777,$A389,СВЦЭМ!$B$34:$B$777,C$367)+'СЕТ СН'!$F$16</f>
        <v>0</v>
      </c>
      <c r="D389" s="36">
        <f>SUMIFS(СВЦЭМ!$J$34:$J$777,СВЦЭМ!$A$34:$A$777,$A389,СВЦЭМ!$B$34:$B$777,D$367)+'СЕТ СН'!$F$16</f>
        <v>0</v>
      </c>
      <c r="E389" s="36">
        <f>SUMIFS(СВЦЭМ!$J$34:$J$777,СВЦЭМ!$A$34:$A$777,$A389,СВЦЭМ!$B$34:$B$777,E$367)+'СЕТ СН'!$F$16</f>
        <v>0</v>
      </c>
      <c r="F389" s="36">
        <f>SUMIFS(СВЦЭМ!$J$34:$J$777,СВЦЭМ!$A$34:$A$777,$A389,СВЦЭМ!$B$34:$B$777,F$367)+'СЕТ СН'!$F$16</f>
        <v>0</v>
      </c>
      <c r="G389" s="36">
        <f>SUMIFS(СВЦЭМ!$J$34:$J$777,СВЦЭМ!$A$34:$A$777,$A389,СВЦЭМ!$B$34:$B$777,G$367)+'СЕТ СН'!$F$16</f>
        <v>0</v>
      </c>
      <c r="H389" s="36">
        <f>SUMIFS(СВЦЭМ!$J$34:$J$777,СВЦЭМ!$A$34:$A$777,$A389,СВЦЭМ!$B$34:$B$777,H$367)+'СЕТ СН'!$F$16</f>
        <v>0</v>
      </c>
      <c r="I389" s="36">
        <f>SUMIFS(СВЦЭМ!$J$34:$J$777,СВЦЭМ!$A$34:$A$777,$A389,СВЦЭМ!$B$34:$B$777,I$367)+'СЕТ СН'!$F$16</f>
        <v>0</v>
      </c>
      <c r="J389" s="36">
        <f>SUMIFS(СВЦЭМ!$J$34:$J$777,СВЦЭМ!$A$34:$A$777,$A389,СВЦЭМ!$B$34:$B$777,J$367)+'СЕТ СН'!$F$16</f>
        <v>0</v>
      </c>
      <c r="K389" s="36">
        <f>SUMIFS(СВЦЭМ!$J$34:$J$777,СВЦЭМ!$A$34:$A$777,$A389,СВЦЭМ!$B$34:$B$777,K$367)+'СЕТ СН'!$F$16</f>
        <v>0</v>
      </c>
      <c r="L389" s="36">
        <f>SUMIFS(СВЦЭМ!$J$34:$J$777,СВЦЭМ!$A$34:$A$777,$A389,СВЦЭМ!$B$34:$B$777,L$367)+'СЕТ СН'!$F$16</f>
        <v>0</v>
      </c>
      <c r="M389" s="36">
        <f>SUMIFS(СВЦЭМ!$J$34:$J$777,СВЦЭМ!$A$34:$A$777,$A389,СВЦЭМ!$B$34:$B$777,M$367)+'СЕТ СН'!$F$16</f>
        <v>0</v>
      </c>
      <c r="N389" s="36">
        <f>SUMIFS(СВЦЭМ!$J$34:$J$777,СВЦЭМ!$A$34:$A$777,$A389,СВЦЭМ!$B$34:$B$777,N$367)+'СЕТ СН'!$F$16</f>
        <v>0</v>
      </c>
      <c r="O389" s="36">
        <f>SUMIFS(СВЦЭМ!$J$34:$J$777,СВЦЭМ!$A$34:$A$777,$A389,СВЦЭМ!$B$34:$B$777,O$367)+'СЕТ СН'!$F$16</f>
        <v>0</v>
      </c>
      <c r="P389" s="36">
        <f>SUMIFS(СВЦЭМ!$J$34:$J$777,СВЦЭМ!$A$34:$A$777,$A389,СВЦЭМ!$B$34:$B$777,P$367)+'СЕТ СН'!$F$16</f>
        <v>0</v>
      </c>
      <c r="Q389" s="36">
        <f>SUMIFS(СВЦЭМ!$J$34:$J$777,СВЦЭМ!$A$34:$A$777,$A389,СВЦЭМ!$B$34:$B$777,Q$367)+'СЕТ СН'!$F$16</f>
        <v>0</v>
      </c>
      <c r="R389" s="36">
        <f>SUMIFS(СВЦЭМ!$J$34:$J$777,СВЦЭМ!$A$34:$A$777,$A389,СВЦЭМ!$B$34:$B$777,R$367)+'СЕТ СН'!$F$16</f>
        <v>0</v>
      </c>
      <c r="S389" s="36">
        <f>SUMIFS(СВЦЭМ!$J$34:$J$777,СВЦЭМ!$A$34:$A$777,$A389,СВЦЭМ!$B$34:$B$777,S$367)+'СЕТ СН'!$F$16</f>
        <v>0</v>
      </c>
      <c r="T389" s="36">
        <f>SUMIFS(СВЦЭМ!$J$34:$J$777,СВЦЭМ!$A$34:$A$777,$A389,СВЦЭМ!$B$34:$B$777,T$367)+'СЕТ СН'!$F$16</f>
        <v>0</v>
      </c>
      <c r="U389" s="36">
        <f>SUMIFS(СВЦЭМ!$J$34:$J$777,СВЦЭМ!$A$34:$A$777,$A389,СВЦЭМ!$B$34:$B$777,U$367)+'СЕТ СН'!$F$16</f>
        <v>0</v>
      </c>
      <c r="V389" s="36">
        <f>SUMIFS(СВЦЭМ!$J$34:$J$777,СВЦЭМ!$A$34:$A$777,$A389,СВЦЭМ!$B$34:$B$777,V$367)+'СЕТ СН'!$F$16</f>
        <v>0</v>
      </c>
      <c r="W389" s="36">
        <f>SUMIFS(СВЦЭМ!$J$34:$J$777,СВЦЭМ!$A$34:$A$777,$A389,СВЦЭМ!$B$34:$B$777,W$367)+'СЕТ СН'!$F$16</f>
        <v>0</v>
      </c>
      <c r="X389" s="36">
        <f>SUMIFS(СВЦЭМ!$J$34:$J$777,СВЦЭМ!$A$34:$A$777,$A389,СВЦЭМ!$B$34:$B$777,X$367)+'СЕТ СН'!$F$16</f>
        <v>0</v>
      </c>
      <c r="Y389" s="36">
        <f>SUMIFS(СВЦЭМ!$J$34:$J$777,СВЦЭМ!$A$34:$A$777,$A389,СВЦЭМ!$B$34:$B$777,Y$367)+'СЕТ СН'!$F$16</f>
        <v>0</v>
      </c>
    </row>
    <row r="390" spans="1:26" ht="15.75" hidden="1" x14ac:dyDescent="0.2">
      <c r="A390" s="35">
        <f t="shared" si="10"/>
        <v>44066</v>
      </c>
      <c r="B390" s="36">
        <f>SUMIFS(СВЦЭМ!$J$34:$J$777,СВЦЭМ!$A$34:$A$777,$A390,СВЦЭМ!$B$34:$B$777,B$367)+'СЕТ СН'!$F$16</f>
        <v>0</v>
      </c>
      <c r="C390" s="36">
        <f>SUMIFS(СВЦЭМ!$J$34:$J$777,СВЦЭМ!$A$34:$A$777,$A390,СВЦЭМ!$B$34:$B$777,C$367)+'СЕТ СН'!$F$16</f>
        <v>0</v>
      </c>
      <c r="D390" s="36">
        <f>SUMIFS(СВЦЭМ!$J$34:$J$777,СВЦЭМ!$A$34:$A$777,$A390,СВЦЭМ!$B$34:$B$777,D$367)+'СЕТ СН'!$F$16</f>
        <v>0</v>
      </c>
      <c r="E390" s="36">
        <f>SUMIFS(СВЦЭМ!$J$34:$J$777,СВЦЭМ!$A$34:$A$777,$A390,СВЦЭМ!$B$34:$B$777,E$367)+'СЕТ СН'!$F$16</f>
        <v>0</v>
      </c>
      <c r="F390" s="36">
        <f>SUMIFS(СВЦЭМ!$J$34:$J$777,СВЦЭМ!$A$34:$A$777,$A390,СВЦЭМ!$B$34:$B$777,F$367)+'СЕТ СН'!$F$16</f>
        <v>0</v>
      </c>
      <c r="G390" s="36">
        <f>SUMIFS(СВЦЭМ!$J$34:$J$777,СВЦЭМ!$A$34:$A$777,$A390,СВЦЭМ!$B$34:$B$777,G$367)+'СЕТ СН'!$F$16</f>
        <v>0</v>
      </c>
      <c r="H390" s="36">
        <f>SUMIFS(СВЦЭМ!$J$34:$J$777,СВЦЭМ!$A$34:$A$777,$A390,СВЦЭМ!$B$34:$B$777,H$367)+'СЕТ СН'!$F$16</f>
        <v>0</v>
      </c>
      <c r="I390" s="36">
        <f>SUMIFS(СВЦЭМ!$J$34:$J$777,СВЦЭМ!$A$34:$A$777,$A390,СВЦЭМ!$B$34:$B$777,I$367)+'СЕТ СН'!$F$16</f>
        <v>0</v>
      </c>
      <c r="J390" s="36">
        <f>SUMIFS(СВЦЭМ!$J$34:$J$777,СВЦЭМ!$A$34:$A$777,$A390,СВЦЭМ!$B$34:$B$777,J$367)+'СЕТ СН'!$F$16</f>
        <v>0</v>
      </c>
      <c r="K390" s="36">
        <f>SUMIFS(СВЦЭМ!$J$34:$J$777,СВЦЭМ!$A$34:$A$777,$A390,СВЦЭМ!$B$34:$B$777,K$367)+'СЕТ СН'!$F$16</f>
        <v>0</v>
      </c>
      <c r="L390" s="36">
        <f>SUMIFS(СВЦЭМ!$J$34:$J$777,СВЦЭМ!$A$34:$A$777,$A390,СВЦЭМ!$B$34:$B$777,L$367)+'СЕТ СН'!$F$16</f>
        <v>0</v>
      </c>
      <c r="M390" s="36">
        <f>SUMIFS(СВЦЭМ!$J$34:$J$777,СВЦЭМ!$A$34:$A$777,$A390,СВЦЭМ!$B$34:$B$777,M$367)+'СЕТ СН'!$F$16</f>
        <v>0</v>
      </c>
      <c r="N390" s="36">
        <f>SUMIFS(СВЦЭМ!$J$34:$J$777,СВЦЭМ!$A$34:$A$777,$A390,СВЦЭМ!$B$34:$B$777,N$367)+'СЕТ СН'!$F$16</f>
        <v>0</v>
      </c>
      <c r="O390" s="36">
        <f>SUMIFS(СВЦЭМ!$J$34:$J$777,СВЦЭМ!$A$34:$A$777,$A390,СВЦЭМ!$B$34:$B$777,O$367)+'СЕТ СН'!$F$16</f>
        <v>0</v>
      </c>
      <c r="P390" s="36">
        <f>SUMIFS(СВЦЭМ!$J$34:$J$777,СВЦЭМ!$A$34:$A$777,$A390,СВЦЭМ!$B$34:$B$777,P$367)+'СЕТ СН'!$F$16</f>
        <v>0</v>
      </c>
      <c r="Q390" s="36">
        <f>SUMIFS(СВЦЭМ!$J$34:$J$777,СВЦЭМ!$A$34:$A$777,$A390,СВЦЭМ!$B$34:$B$777,Q$367)+'СЕТ СН'!$F$16</f>
        <v>0</v>
      </c>
      <c r="R390" s="36">
        <f>SUMIFS(СВЦЭМ!$J$34:$J$777,СВЦЭМ!$A$34:$A$777,$A390,СВЦЭМ!$B$34:$B$777,R$367)+'СЕТ СН'!$F$16</f>
        <v>0</v>
      </c>
      <c r="S390" s="36">
        <f>SUMIFS(СВЦЭМ!$J$34:$J$777,СВЦЭМ!$A$34:$A$777,$A390,СВЦЭМ!$B$34:$B$777,S$367)+'СЕТ СН'!$F$16</f>
        <v>0</v>
      </c>
      <c r="T390" s="36">
        <f>SUMIFS(СВЦЭМ!$J$34:$J$777,СВЦЭМ!$A$34:$A$777,$A390,СВЦЭМ!$B$34:$B$777,T$367)+'СЕТ СН'!$F$16</f>
        <v>0</v>
      </c>
      <c r="U390" s="36">
        <f>SUMIFS(СВЦЭМ!$J$34:$J$777,СВЦЭМ!$A$34:$A$777,$A390,СВЦЭМ!$B$34:$B$777,U$367)+'СЕТ СН'!$F$16</f>
        <v>0</v>
      </c>
      <c r="V390" s="36">
        <f>SUMIFS(СВЦЭМ!$J$34:$J$777,СВЦЭМ!$A$34:$A$777,$A390,СВЦЭМ!$B$34:$B$777,V$367)+'СЕТ СН'!$F$16</f>
        <v>0</v>
      </c>
      <c r="W390" s="36">
        <f>SUMIFS(СВЦЭМ!$J$34:$J$777,СВЦЭМ!$A$34:$A$777,$A390,СВЦЭМ!$B$34:$B$777,W$367)+'СЕТ СН'!$F$16</f>
        <v>0</v>
      </c>
      <c r="X390" s="36">
        <f>SUMIFS(СВЦЭМ!$J$34:$J$777,СВЦЭМ!$A$34:$A$777,$A390,СВЦЭМ!$B$34:$B$777,X$367)+'СЕТ СН'!$F$16</f>
        <v>0</v>
      </c>
      <c r="Y390" s="36">
        <f>SUMIFS(СВЦЭМ!$J$34:$J$777,СВЦЭМ!$A$34:$A$777,$A390,СВЦЭМ!$B$34:$B$777,Y$367)+'СЕТ СН'!$F$16</f>
        <v>0</v>
      </c>
    </row>
    <row r="391" spans="1:26" ht="15.75" hidden="1" x14ac:dyDescent="0.2">
      <c r="A391" s="35">
        <f t="shared" si="10"/>
        <v>44067</v>
      </c>
      <c r="B391" s="36">
        <f>SUMIFS(СВЦЭМ!$J$34:$J$777,СВЦЭМ!$A$34:$A$777,$A391,СВЦЭМ!$B$34:$B$777,B$367)+'СЕТ СН'!$F$16</f>
        <v>0</v>
      </c>
      <c r="C391" s="36">
        <f>SUMIFS(СВЦЭМ!$J$34:$J$777,СВЦЭМ!$A$34:$A$777,$A391,СВЦЭМ!$B$34:$B$777,C$367)+'СЕТ СН'!$F$16</f>
        <v>0</v>
      </c>
      <c r="D391" s="36">
        <f>SUMIFS(СВЦЭМ!$J$34:$J$777,СВЦЭМ!$A$34:$A$777,$A391,СВЦЭМ!$B$34:$B$777,D$367)+'СЕТ СН'!$F$16</f>
        <v>0</v>
      </c>
      <c r="E391" s="36">
        <f>SUMIFS(СВЦЭМ!$J$34:$J$777,СВЦЭМ!$A$34:$A$777,$A391,СВЦЭМ!$B$34:$B$777,E$367)+'СЕТ СН'!$F$16</f>
        <v>0</v>
      </c>
      <c r="F391" s="36">
        <f>SUMIFS(СВЦЭМ!$J$34:$J$777,СВЦЭМ!$A$34:$A$777,$A391,СВЦЭМ!$B$34:$B$777,F$367)+'СЕТ СН'!$F$16</f>
        <v>0</v>
      </c>
      <c r="G391" s="36">
        <f>SUMIFS(СВЦЭМ!$J$34:$J$777,СВЦЭМ!$A$34:$A$777,$A391,СВЦЭМ!$B$34:$B$777,G$367)+'СЕТ СН'!$F$16</f>
        <v>0</v>
      </c>
      <c r="H391" s="36">
        <f>SUMIFS(СВЦЭМ!$J$34:$J$777,СВЦЭМ!$A$34:$A$777,$A391,СВЦЭМ!$B$34:$B$777,H$367)+'СЕТ СН'!$F$16</f>
        <v>0</v>
      </c>
      <c r="I391" s="36">
        <f>SUMIFS(СВЦЭМ!$J$34:$J$777,СВЦЭМ!$A$34:$A$777,$A391,СВЦЭМ!$B$34:$B$777,I$367)+'СЕТ СН'!$F$16</f>
        <v>0</v>
      </c>
      <c r="J391" s="36">
        <f>SUMIFS(СВЦЭМ!$J$34:$J$777,СВЦЭМ!$A$34:$A$777,$A391,СВЦЭМ!$B$34:$B$777,J$367)+'СЕТ СН'!$F$16</f>
        <v>0</v>
      </c>
      <c r="K391" s="36">
        <f>SUMIFS(СВЦЭМ!$J$34:$J$777,СВЦЭМ!$A$34:$A$777,$A391,СВЦЭМ!$B$34:$B$777,K$367)+'СЕТ СН'!$F$16</f>
        <v>0</v>
      </c>
      <c r="L391" s="36">
        <f>SUMIFS(СВЦЭМ!$J$34:$J$777,СВЦЭМ!$A$34:$A$777,$A391,СВЦЭМ!$B$34:$B$777,L$367)+'СЕТ СН'!$F$16</f>
        <v>0</v>
      </c>
      <c r="M391" s="36">
        <f>SUMIFS(СВЦЭМ!$J$34:$J$777,СВЦЭМ!$A$34:$A$777,$A391,СВЦЭМ!$B$34:$B$777,M$367)+'СЕТ СН'!$F$16</f>
        <v>0</v>
      </c>
      <c r="N391" s="36">
        <f>SUMIFS(СВЦЭМ!$J$34:$J$777,СВЦЭМ!$A$34:$A$777,$A391,СВЦЭМ!$B$34:$B$777,N$367)+'СЕТ СН'!$F$16</f>
        <v>0</v>
      </c>
      <c r="O391" s="36">
        <f>SUMIFS(СВЦЭМ!$J$34:$J$777,СВЦЭМ!$A$34:$A$777,$A391,СВЦЭМ!$B$34:$B$777,O$367)+'СЕТ СН'!$F$16</f>
        <v>0</v>
      </c>
      <c r="P391" s="36">
        <f>SUMIFS(СВЦЭМ!$J$34:$J$777,СВЦЭМ!$A$34:$A$777,$A391,СВЦЭМ!$B$34:$B$777,P$367)+'СЕТ СН'!$F$16</f>
        <v>0</v>
      </c>
      <c r="Q391" s="36">
        <f>SUMIFS(СВЦЭМ!$J$34:$J$777,СВЦЭМ!$A$34:$A$777,$A391,СВЦЭМ!$B$34:$B$777,Q$367)+'СЕТ СН'!$F$16</f>
        <v>0</v>
      </c>
      <c r="R391" s="36">
        <f>SUMIFS(СВЦЭМ!$J$34:$J$777,СВЦЭМ!$A$34:$A$777,$A391,СВЦЭМ!$B$34:$B$777,R$367)+'СЕТ СН'!$F$16</f>
        <v>0</v>
      </c>
      <c r="S391" s="36">
        <f>SUMIFS(СВЦЭМ!$J$34:$J$777,СВЦЭМ!$A$34:$A$777,$A391,СВЦЭМ!$B$34:$B$777,S$367)+'СЕТ СН'!$F$16</f>
        <v>0</v>
      </c>
      <c r="T391" s="36">
        <f>SUMIFS(СВЦЭМ!$J$34:$J$777,СВЦЭМ!$A$34:$A$777,$A391,СВЦЭМ!$B$34:$B$777,T$367)+'СЕТ СН'!$F$16</f>
        <v>0</v>
      </c>
      <c r="U391" s="36">
        <f>SUMIFS(СВЦЭМ!$J$34:$J$777,СВЦЭМ!$A$34:$A$777,$A391,СВЦЭМ!$B$34:$B$777,U$367)+'СЕТ СН'!$F$16</f>
        <v>0</v>
      </c>
      <c r="V391" s="36">
        <f>SUMIFS(СВЦЭМ!$J$34:$J$777,СВЦЭМ!$A$34:$A$777,$A391,СВЦЭМ!$B$34:$B$777,V$367)+'СЕТ СН'!$F$16</f>
        <v>0</v>
      </c>
      <c r="W391" s="36">
        <f>SUMIFS(СВЦЭМ!$J$34:$J$777,СВЦЭМ!$A$34:$A$777,$A391,СВЦЭМ!$B$34:$B$777,W$367)+'СЕТ СН'!$F$16</f>
        <v>0</v>
      </c>
      <c r="X391" s="36">
        <f>SUMIFS(СВЦЭМ!$J$34:$J$777,СВЦЭМ!$A$34:$A$777,$A391,СВЦЭМ!$B$34:$B$777,X$367)+'СЕТ СН'!$F$16</f>
        <v>0</v>
      </c>
      <c r="Y391" s="36">
        <f>SUMIFS(СВЦЭМ!$J$34:$J$777,СВЦЭМ!$A$34:$A$777,$A391,СВЦЭМ!$B$34:$B$777,Y$367)+'СЕТ СН'!$F$16</f>
        <v>0</v>
      </c>
    </row>
    <row r="392" spans="1:26" ht="15.75" hidden="1" x14ac:dyDescent="0.2">
      <c r="A392" s="35">
        <f t="shared" si="10"/>
        <v>44068</v>
      </c>
      <c r="B392" s="36">
        <f>SUMIFS(СВЦЭМ!$J$34:$J$777,СВЦЭМ!$A$34:$A$777,$A392,СВЦЭМ!$B$34:$B$777,B$367)+'СЕТ СН'!$F$16</f>
        <v>0</v>
      </c>
      <c r="C392" s="36">
        <f>SUMIFS(СВЦЭМ!$J$34:$J$777,СВЦЭМ!$A$34:$A$777,$A392,СВЦЭМ!$B$34:$B$777,C$367)+'СЕТ СН'!$F$16</f>
        <v>0</v>
      </c>
      <c r="D392" s="36">
        <f>SUMIFS(СВЦЭМ!$J$34:$J$777,СВЦЭМ!$A$34:$A$777,$A392,СВЦЭМ!$B$34:$B$777,D$367)+'СЕТ СН'!$F$16</f>
        <v>0</v>
      </c>
      <c r="E392" s="36">
        <f>SUMIFS(СВЦЭМ!$J$34:$J$777,СВЦЭМ!$A$34:$A$777,$A392,СВЦЭМ!$B$34:$B$777,E$367)+'СЕТ СН'!$F$16</f>
        <v>0</v>
      </c>
      <c r="F392" s="36">
        <f>SUMIFS(СВЦЭМ!$J$34:$J$777,СВЦЭМ!$A$34:$A$777,$A392,СВЦЭМ!$B$34:$B$777,F$367)+'СЕТ СН'!$F$16</f>
        <v>0</v>
      </c>
      <c r="G392" s="36">
        <f>SUMIFS(СВЦЭМ!$J$34:$J$777,СВЦЭМ!$A$34:$A$777,$A392,СВЦЭМ!$B$34:$B$777,G$367)+'СЕТ СН'!$F$16</f>
        <v>0</v>
      </c>
      <c r="H392" s="36">
        <f>SUMIFS(СВЦЭМ!$J$34:$J$777,СВЦЭМ!$A$34:$A$777,$A392,СВЦЭМ!$B$34:$B$777,H$367)+'СЕТ СН'!$F$16</f>
        <v>0</v>
      </c>
      <c r="I392" s="36">
        <f>SUMIFS(СВЦЭМ!$J$34:$J$777,СВЦЭМ!$A$34:$A$777,$A392,СВЦЭМ!$B$34:$B$777,I$367)+'СЕТ СН'!$F$16</f>
        <v>0</v>
      </c>
      <c r="J392" s="36">
        <f>SUMIFS(СВЦЭМ!$J$34:$J$777,СВЦЭМ!$A$34:$A$777,$A392,СВЦЭМ!$B$34:$B$777,J$367)+'СЕТ СН'!$F$16</f>
        <v>0</v>
      </c>
      <c r="K392" s="36">
        <f>SUMIFS(СВЦЭМ!$J$34:$J$777,СВЦЭМ!$A$34:$A$777,$A392,СВЦЭМ!$B$34:$B$777,K$367)+'СЕТ СН'!$F$16</f>
        <v>0</v>
      </c>
      <c r="L392" s="36">
        <f>SUMIFS(СВЦЭМ!$J$34:$J$777,СВЦЭМ!$A$34:$A$777,$A392,СВЦЭМ!$B$34:$B$777,L$367)+'СЕТ СН'!$F$16</f>
        <v>0</v>
      </c>
      <c r="M392" s="36">
        <f>SUMIFS(СВЦЭМ!$J$34:$J$777,СВЦЭМ!$A$34:$A$777,$A392,СВЦЭМ!$B$34:$B$777,M$367)+'СЕТ СН'!$F$16</f>
        <v>0</v>
      </c>
      <c r="N392" s="36">
        <f>SUMIFS(СВЦЭМ!$J$34:$J$777,СВЦЭМ!$A$34:$A$777,$A392,СВЦЭМ!$B$34:$B$777,N$367)+'СЕТ СН'!$F$16</f>
        <v>0</v>
      </c>
      <c r="O392" s="36">
        <f>SUMIFS(СВЦЭМ!$J$34:$J$777,СВЦЭМ!$A$34:$A$777,$A392,СВЦЭМ!$B$34:$B$777,O$367)+'СЕТ СН'!$F$16</f>
        <v>0</v>
      </c>
      <c r="P392" s="36">
        <f>SUMIFS(СВЦЭМ!$J$34:$J$777,СВЦЭМ!$A$34:$A$777,$A392,СВЦЭМ!$B$34:$B$777,P$367)+'СЕТ СН'!$F$16</f>
        <v>0</v>
      </c>
      <c r="Q392" s="36">
        <f>SUMIFS(СВЦЭМ!$J$34:$J$777,СВЦЭМ!$A$34:$A$777,$A392,СВЦЭМ!$B$34:$B$777,Q$367)+'СЕТ СН'!$F$16</f>
        <v>0</v>
      </c>
      <c r="R392" s="36">
        <f>SUMIFS(СВЦЭМ!$J$34:$J$777,СВЦЭМ!$A$34:$A$777,$A392,СВЦЭМ!$B$34:$B$777,R$367)+'СЕТ СН'!$F$16</f>
        <v>0</v>
      </c>
      <c r="S392" s="36">
        <f>SUMIFS(СВЦЭМ!$J$34:$J$777,СВЦЭМ!$A$34:$A$777,$A392,СВЦЭМ!$B$34:$B$777,S$367)+'СЕТ СН'!$F$16</f>
        <v>0</v>
      </c>
      <c r="T392" s="36">
        <f>SUMIFS(СВЦЭМ!$J$34:$J$777,СВЦЭМ!$A$34:$A$777,$A392,СВЦЭМ!$B$34:$B$777,T$367)+'СЕТ СН'!$F$16</f>
        <v>0</v>
      </c>
      <c r="U392" s="36">
        <f>SUMIFS(СВЦЭМ!$J$34:$J$777,СВЦЭМ!$A$34:$A$777,$A392,СВЦЭМ!$B$34:$B$777,U$367)+'СЕТ СН'!$F$16</f>
        <v>0</v>
      </c>
      <c r="V392" s="36">
        <f>SUMIFS(СВЦЭМ!$J$34:$J$777,СВЦЭМ!$A$34:$A$777,$A392,СВЦЭМ!$B$34:$B$777,V$367)+'СЕТ СН'!$F$16</f>
        <v>0</v>
      </c>
      <c r="W392" s="36">
        <f>SUMIFS(СВЦЭМ!$J$34:$J$777,СВЦЭМ!$A$34:$A$777,$A392,СВЦЭМ!$B$34:$B$777,W$367)+'СЕТ СН'!$F$16</f>
        <v>0</v>
      </c>
      <c r="X392" s="36">
        <f>SUMIFS(СВЦЭМ!$J$34:$J$777,СВЦЭМ!$A$34:$A$777,$A392,СВЦЭМ!$B$34:$B$777,X$367)+'СЕТ СН'!$F$16</f>
        <v>0</v>
      </c>
      <c r="Y392" s="36">
        <f>SUMIFS(СВЦЭМ!$J$34:$J$777,СВЦЭМ!$A$34:$A$777,$A392,СВЦЭМ!$B$34:$B$777,Y$367)+'СЕТ СН'!$F$16</f>
        <v>0</v>
      </c>
    </row>
    <row r="393" spans="1:26" ht="15.75" hidden="1" x14ac:dyDescent="0.2">
      <c r="A393" s="35">
        <f t="shared" si="10"/>
        <v>44069</v>
      </c>
      <c r="B393" s="36">
        <f>SUMIFS(СВЦЭМ!$J$34:$J$777,СВЦЭМ!$A$34:$A$777,$A393,СВЦЭМ!$B$34:$B$777,B$367)+'СЕТ СН'!$F$16</f>
        <v>0</v>
      </c>
      <c r="C393" s="36">
        <f>SUMIFS(СВЦЭМ!$J$34:$J$777,СВЦЭМ!$A$34:$A$777,$A393,СВЦЭМ!$B$34:$B$777,C$367)+'СЕТ СН'!$F$16</f>
        <v>0</v>
      </c>
      <c r="D393" s="36">
        <f>SUMIFS(СВЦЭМ!$J$34:$J$777,СВЦЭМ!$A$34:$A$777,$A393,СВЦЭМ!$B$34:$B$777,D$367)+'СЕТ СН'!$F$16</f>
        <v>0</v>
      </c>
      <c r="E393" s="36">
        <f>SUMIFS(СВЦЭМ!$J$34:$J$777,СВЦЭМ!$A$34:$A$777,$A393,СВЦЭМ!$B$34:$B$777,E$367)+'СЕТ СН'!$F$16</f>
        <v>0</v>
      </c>
      <c r="F393" s="36">
        <f>SUMIFS(СВЦЭМ!$J$34:$J$777,СВЦЭМ!$A$34:$A$777,$A393,СВЦЭМ!$B$34:$B$777,F$367)+'СЕТ СН'!$F$16</f>
        <v>0</v>
      </c>
      <c r="G393" s="36">
        <f>SUMIFS(СВЦЭМ!$J$34:$J$777,СВЦЭМ!$A$34:$A$777,$A393,СВЦЭМ!$B$34:$B$777,G$367)+'СЕТ СН'!$F$16</f>
        <v>0</v>
      </c>
      <c r="H393" s="36">
        <f>SUMIFS(СВЦЭМ!$J$34:$J$777,СВЦЭМ!$A$34:$A$777,$A393,СВЦЭМ!$B$34:$B$777,H$367)+'СЕТ СН'!$F$16</f>
        <v>0</v>
      </c>
      <c r="I393" s="36">
        <f>SUMIFS(СВЦЭМ!$J$34:$J$777,СВЦЭМ!$A$34:$A$777,$A393,СВЦЭМ!$B$34:$B$777,I$367)+'СЕТ СН'!$F$16</f>
        <v>0</v>
      </c>
      <c r="J393" s="36">
        <f>SUMIFS(СВЦЭМ!$J$34:$J$777,СВЦЭМ!$A$34:$A$777,$A393,СВЦЭМ!$B$34:$B$777,J$367)+'СЕТ СН'!$F$16</f>
        <v>0</v>
      </c>
      <c r="K393" s="36">
        <f>SUMIFS(СВЦЭМ!$J$34:$J$777,СВЦЭМ!$A$34:$A$777,$A393,СВЦЭМ!$B$34:$B$777,K$367)+'СЕТ СН'!$F$16</f>
        <v>0</v>
      </c>
      <c r="L393" s="36">
        <f>SUMIFS(СВЦЭМ!$J$34:$J$777,СВЦЭМ!$A$34:$A$777,$A393,СВЦЭМ!$B$34:$B$777,L$367)+'СЕТ СН'!$F$16</f>
        <v>0</v>
      </c>
      <c r="M393" s="36">
        <f>SUMIFS(СВЦЭМ!$J$34:$J$777,СВЦЭМ!$A$34:$A$777,$A393,СВЦЭМ!$B$34:$B$777,M$367)+'СЕТ СН'!$F$16</f>
        <v>0</v>
      </c>
      <c r="N393" s="36">
        <f>SUMIFS(СВЦЭМ!$J$34:$J$777,СВЦЭМ!$A$34:$A$777,$A393,СВЦЭМ!$B$34:$B$777,N$367)+'СЕТ СН'!$F$16</f>
        <v>0</v>
      </c>
      <c r="O393" s="36">
        <f>SUMIFS(СВЦЭМ!$J$34:$J$777,СВЦЭМ!$A$34:$A$777,$A393,СВЦЭМ!$B$34:$B$777,O$367)+'СЕТ СН'!$F$16</f>
        <v>0</v>
      </c>
      <c r="P393" s="36">
        <f>SUMIFS(СВЦЭМ!$J$34:$J$777,СВЦЭМ!$A$34:$A$777,$A393,СВЦЭМ!$B$34:$B$777,P$367)+'СЕТ СН'!$F$16</f>
        <v>0</v>
      </c>
      <c r="Q393" s="36">
        <f>SUMIFS(СВЦЭМ!$J$34:$J$777,СВЦЭМ!$A$34:$A$777,$A393,СВЦЭМ!$B$34:$B$777,Q$367)+'СЕТ СН'!$F$16</f>
        <v>0</v>
      </c>
      <c r="R393" s="36">
        <f>SUMIFS(СВЦЭМ!$J$34:$J$777,СВЦЭМ!$A$34:$A$777,$A393,СВЦЭМ!$B$34:$B$777,R$367)+'СЕТ СН'!$F$16</f>
        <v>0</v>
      </c>
      <c r="S393" s="36">
        <f>SUMIFS(СВЦЭМ!$J$34:$J$777,СВЦЭМ!$A$34:$A$777,$A393,СВЦЭМ!$B$34:$B$777,S$367)+'СЕТ СН'!$F$16</f>
        <v>0</v>
      </c>
      <c r="T393" s="36">
        <f>SUMIFS(СВЦЭМ!$J$34:$J$777,СВЦЭМ!$A$34:$A$777,$A393,СВЦЭМ!$B$34:$B$777,T$367)+'СЕТ СН'!$F$16</f>
        <v>0</v>
      </c>
      <c r="U393" s="36">
        <f>SUMIFS(СВЦЭМ!$J$34:$J$777,СВЦЭМ!$A$34:$A$777,$A393,СВЦЭМ!$B$34:$B$777,U$367)+'СЕТ СН'!$F$16</f>
        <v>0</v>
      </c>
      <c r="V393" s="36">
        <f>SUMIFS(СВЦЭМ!$J$34:$J$777,СВЦЭМ!$A$34:$A$777,$A393,СВЦЭМ!$B$34:$B$777,V$367)+'СЕТ СН'!$F$16</f>
        <v>0</v>
      </c>
      <c r="W393" s="36">
        <f>SUMIFS(СВЦЭМ!$J$34:$J$777,СВЦЭМ!$A$34:$A$777,$A393,СВЦЭМ!$B$34:$B$777,W$367)+'СЕТ СН'!$F$16</f>
        <v>0</v>
      </c>
      <c r="X393" s="36">
        <f>SUMIFS(СВЦЭМ!$J$34:$J$777,СВЦЭМ!$A$34:$A$777,$A393,СВЦЭМ!$B$34:$B$777,X$367)+'СЕТ СН'!$F$16</f>
        <v>0</v>
      </c>
      <c r="Y393" s="36">
        <f>SUMIFS(СВЦЭМ!$J$34:$J$777,СВЦЭМ!$A$34:$A$777,$A393,СВЦЭМ!$B$34:$B$777,Y$367)+'СЕТ СН'!$F$16</f>
        <v>0</v>
      </c>
    </row>
    <row r="394" spans="1:26" ht="15.75" hidden="1" x14ac:dyDescent="0.2">
      <c r="A394" s="35">
        <f t="shared" si="10"/>
        <v>44070</v>
      </c>
      <c r="B394" s="36">
        <f>SUMIFS(СВЦЭМ!$J$34:$J$777,СВЦЭМ!$A$34:$A$777,$A394,СВЦЭМ!$B$34:$B$777,B$367)+'СЕТ СН'!$F$16</f>
        <v>0</v>
      </c>
      <c r="C394" s="36">
        <f>SUMIFS(СВЦЭМ!$J$34:$J$777,СВЦЭМ!$A$34:$A$777,$A394,СВЦЭМ!$B$34:$B$777,C$367)+'СЕТ СН'!$F$16</f>
        <v>0</v>
      </c>
      <c r="D394" s="36">
        <f>SUMIFS(СВЦЭМ!$J$34:$J$777,СВЦЭМ!$A$34:$A$777,$A394,СВЦЭМ!$B$34:$B$777,D$367)+'СЕТ СН'!$F$16</f>
        <v>0</v>
      </c>
      <c r="E394" s="36">
        <f>SUMIFS(СВЦЭМ!$J$34:$J$777,СВЦЭМ!$A$34:$A$777,$A394,СВЦЭМ!$B$34:$B$777,E$367)+'СЕТ СН'!$F$16</f>
        <v>0</v>
      </c>
      <c r="F394" s="36">
        <f>SUMIFS(СВЦЭМ!$J$34:$J$777,СВЦЭМ!$A$34:$A$777,$A394,СВЦЭМ!$B$34:$B$777,F$367)+'СЕТ СН'!$F$16</f>
        <v>0</v>
      </c>
      <c r="G394" s="36">
        <f>SUMIFS(СВЦЭМ!$J$34:$J$777,СВЦЭМ!$A$34:$A$777,$A394,СВЦЭМ!$B$34:$B$777,G$367)+'СЕТ СН'!$F$16</f>
        <v>0</v>
      </c>
      <c r="H394" s="36">
        <f>SUMIFS(СВЦЭМ!$J$34:$J$777,СВЦЭМ!$A$34:$A$777,$A394,СВЦЭМ!$B$34:$B$777,H$367)+'СЕТ СН'!$F$16</f>
        <v>0</v>
      </c>
      <c r="I394" s="36">
        <f>SUMIFS(СВЦЭМ!$J$34:$J$777,СВЦЭМ!$A$34:$A$777,$A394,СВЦЭМ!$B$34:$B$777,I$367)+'СЕТ СН'!$F$16</f>
        <v>0</v>
      </c>
      <c r="J394" s="36">
        <f>SUMIFS(СВЦЭМ!$J$34:$J$777,СВЦЭМ!$A$34:$A$777,$A394,СВЦЭМ!$B$34:$B$777,J$367)+'СЕТ СН'!$F$16</f>
        <v>0</v>
      </c>
      <c r="K394" s="36">
        <f>SUMIFS(СВЦЭМ!$J$34:$J$777,СВЦЭМ!$A$34:$A$777,$A394,СВЦЭМ!$B$34:$B$777,K$367)+'СЕТ СН'!$F$16</f>
        <v>0</v>
      </c>
      <c r="L394" s="36">
        <f>SUMIFS(СВЦЭМ!$J$34:$J$777,СВЦЭМ!$A$34:$A$777,$A394,СВЦЭМ!$B$34:$B$777,L$367)+'СЕТ СН'!$F$16</f>
        <v>0</v>
      </c>
      <c r="M394" s="36">
        <f>SUMIFS(СВЦЭМ!$J$34:$J$777,СВЦЭМ!$A$34:$A$777,$A394,СВЦЭМ!$B$34:$B$777,M$367)+'СЕТ СН'!$F$16</f>
        <v>0</v>
      </c>
      <c r="N394" s="36">
        <f>SUMIFS(СВЦЭМ!$J$34:$J$777,СВЦЭМ!$A$34:$A$777,$A394,СВЦЭМ!$B$34:$B$777,N$367)+'СЕТ СН'!$F$16</f>
        <v>0</v>
      </c>
      <c r="O394" s="36">
        <f>SUMIFS(СВЦЭМ!$J$34:$J$777,СВЦЭМ!$A$34:$A$777,$A394,СВЦЭМ!$B$34:$B$777,O$367)+'СЕТ СН'!$F$16</f>
        <v>0</v>
      </c>
      <c r="P394" s="36">
        <f>SUMIFS(СВЦЭМ!$J$34:$J$777,СВЦЭМ!$A$34:$A$777,$A394,СВЦЭМ!$B$34:$B$777,P$367)+'СЕТ СН'!$F$16</f>
        <v>0</v>
      </c>
      <c r="Q394" s="36">
        <f>SUMIFS(СВЦЭМ!$J$34:$J$777,СВЦЭМ!$A$34:$A$777,$A394,СВЦЭМ!$B$34:$B$777,Q$367)+'СЕТ СН'!$F$16</f>
        <v>0</v>
      </c>
      <c r="R394" s="36">
        <f>SUMIFS(СВЦЭМ!$J$34:$J$777,СВЦЭМ!$A$34:$A$777,$A394,СВЦЭМ!$B$34:$B$777,R$367)+'СЕТ СН'!$F$16</f>
        <v>0</v>
      </c>
      <c r="S394" s="36">
        <f>SUMIFS(СВЦЭМ!$J$34:$J$777,СВЦЭМ!$A$34:$A$777,$A394,СВЦЭМ!$B$34:$B$777,S$367)+'СЕТ СН'!$F$16</f>
        <v>0</v>
      </c>
      <c r="T394" s="36">
        <f>SUMIFS(СВЦЭМ!$J$34:$J$777,СВЦЭМ!$A$34:$A$777,$A394,СВЦЭМ!$B$34:$B$777,T$367)+'СЕТ СН'!$F$16</f>
        <v>0</v>
      </c>
      <c r="U394" s="36">
        <f>SUMIFS(СВЦЭМ!$J$34:$J$777,СВЦЭМ!$A$34:$A$777,$A394,СВЦЭМ!$B$34:$B$777,U$367)+'СЕТ СН'!$F$16</f>
        <v>0</v>
      </c>
      <c r="V394" s="36">
        <f>SUMIFS(СВЦЭМ!$J$34:$J$777,СВЦЭМ!$A$34:$A$777,$A394,СВЦЭМ!$B$34:$B$777,V$367)+'СЕТ СН'!$F$16</f>
        <v>0</v>
      </c>
      <c r="W394" s="36">
        <f>SUMIFS(СВЦЭМ!$J$34:$J$777,СВЦЭМ!$A$34:$A$777,$A394,СВЦЭМ!$B$34:$B$777,W$367)+'СЕТ СН'!$F$16</f>
        <v>0</v>
      </c>
      <c r="X394" s="36">
        <f>SUMIFS(СВЦЭМ!$J$34:$J$777,СВЦЭМ!$A$34:$A$777,$A394,СВЦЭМ!$B$34:$B$777,X$367)+'СЕТ СН'!$F$16</f>
        <v>0</v>
      </c>
      <c r="Y394" s="36">
        <f>SUMIFS(СВЦЭМ!$J$34:$J$777,СВЦЭМ!$A$34:$A$777,$A394,СВЦЭМ!$B$34:$B$777,Y$367)+'СЕТ СН'!$F$16</f>
        <v>0</v>
      </c>
    </row>
    <row r="395" spans="1:26" ht="15.75" hidden="1" x14ac:dyDescent="0.2">
      <c r="A395" s="35">
        <f t="shared" si="10"/>
        <v>44071</v>
      </c>
      <c r="B395" s="36">
        <f>SUMIFS(СВЦЭМ!$J$34:$J$777,СВЦЭМ!$A$34:$A$777,$A395,СВЦЭМ!$B$34:$B$777,B$367)+'СЕТ СН'!$F$16</f>
        <v>0</v>
      </c>
      <c r="C395" s="36">
        <f>SUMIFS(СВЦЭМ!$J$34:$J$777,СВЦЭМ!$A$34:$A$777,$A395,СВЦЭМ!$B$34:$B$777,C$367)+'СЕТ СН'!$F$16</f>
        <v>0</v>
      </c>
      <c r="D395" s="36">
        <f>SUMIFS(СВЦЭМ!$J$34:$J$777,СВЦЭМ!$A$34:$A$777,$A395,СВЦЭМ!$B$34:$B$777,D$367)+'СЕТ СН'!$F$16</f>
        <v>0</v>
      </c>
      <c r="E395" s="36">
        <f>SUMIFS(СВЦЭМ!$J$34:$J$777,СВЦЭМ!$A$34:$A$777,$A395,СВЦЭМ!$B$34:$B$777,E$367)+'СЕТ СН'!$F$16</f>
        <v>0</v>
      </c>
      <c r="F395" s="36">
        <f>SUMIFS(СВЦЭМ!$J$34:$J$777,СВЦЭМ!$A$34:$A$777,$A395,СВЦЭМ!$B$34:$B$777,F$367)+'СЕТ СН'!$F$16</f>
        <v>0</v>
      </c>
      <c r="G395" s="36">
        <f>SUMIFS(СВЦЭМ!$J$34:$J$777,СВЦЭМ!$A$34:$A$777,$A395,СВЦЭМ!$B$34:$B$777,G$367)+'СЕТ СН'!$F$16</f>
        <v>0</v>
      </c>
      <c r="H395" s="36">
        <f>SUMIFS(СВЦЭМ!$J$34:$J$777,СВЦЭМ!$A$34:$A$777,$A395,СВЦЭМ!$B$34:$B$777,H$367)+'СЕТ СН'!$F$16</f>
        <v>0</v>
      </c>
      <c r="I395" s="36">
        <f>SUMIFS(СВЦЭМ!$J$34:$J$777,СВЦЭМ!$A$34:$A$777,$A395,СВЦЭМ!$B$34:$B$777,I$367)+'СЕТ СН'!$F$16</f>
        <v>0</v>
      </c>
      <c r="J395" s="36">
        <f>SUMIFS(СВЦЭМ!$J$34:$J$777,СВЦЭМ!$A$34:$A$777,$A395,СВЦЭМ!$B$34:$B$777,J$367)+'СЕТ СН'!$F$16</f>
        <v>0</v>
      </c>
      <c r="K395" s="36">
        <f>SUMIFS(СВЦЭМ!$J$34:$J$777,СВЦЭМ!$A$34:$A$777,$A395,СВЦЭМ!$B$34:$B$777,K$367)+'СЕТ СН'!$F$16</f>
        <v>0</v>
      </c>
      <c r="L395" s="36">
        <f>SUMIFS(СВЦЭМ!$J$34:$J$777,СВЦЭМ!$A$34:$A$777,$A395,СВЦЭМ!$B$34:$B$777,L$367)+'СЕТ СН'!$F$16</f>
        <v>0</v>
      </c>
      <c r="M395" s="36">
        <f>SUMIFS(СВЦЭМ!$J$34:$J$777,СВЦЭМ!$A$34:$A$777,$A395,СВЦЭМ!$B$34:$B$777,M$367)+'СЕТ СН'!$F$16</f>
        <v>0</v>
      </c>
      <c r="N395" s="36">
        <f>SUMIFS(СВЦЭМ!$J$34:$J$777,СВЦЭМ!$A$34:$A$777,$A395,СВЦЭМ!$B$34:$B$777,N$367)+'СЕТ СН'!$F$16</f>
        <v>0</v>
      </c>
      <c r="O395" s="36">
        <f>SUMIFS(СВЦЭМ!$J$34:$J$777,СВЦЭМ!$A$34:$A$777,$A395,СВЦЭМ!$B$34:$B$777,O$367)+'СЕТ СН'!$F$16</f>
        <v>0</v>
      </c>
      <c r="P395" s="36">
        <f>SUMIFS(СВЦЭМ!$J$34:$J$777,СВЦЭМ!$A$34:$A$777,$A395,СВЦЭМ!$B$34:$B$777,P$367)+'СЕТ СН'!$F$16</f>
        <v>0</v>
      </c>
      <c r="Q395" s="36">
        <f>SUMIFS(СВЦЭМ!$J$34:$J$777,СВЦЭМ!$A$34:$A$777,$A395,СВЦЭМ!$B$34:$B$777,Q$367)+'СЕТ СН'!$F$16</f>
        <v>0</v>
      </c>
      <c r="R395" s="36">
        <f>SUMIFS(СВЦЭМ!$J$34:$J$777,СВЦЭМ!$A$34:$A$777,$A395,СВЦЭМ!$B$34:$B$777,R$367)+'СЕТ СН'!$F$16</f>
        <v>0</v>
      </c>
      <c r="S395" s="36">
        <f>SUMIFS(СВЦЭМ!$J$34:$J$777,СВЦЭМ!$A$34:$A$777,$A395,СВЦЭМ!$B$34:$B$777,S$367)+'СЕТ СН'!$F$16</f>
        <v>0</v>
      </c>
      <c r="T395" s="36">
        <f>SUMIFS(СВЦЭМ!$J$34:$J$777,СВЦЭМ!$A$34:$A$777,$A395,СВЦЭМ!$B$34:$B$777,T$367)+'СЕТ СН'!$F$16</f>
        <v>0</v>
      </c>
      <c r="U395" s="36">
        <f>SUMIFS(СВЦЭМ!$J$34:$J$777,СВЦЭМ!$A$34:$A$777,$A395,СВЦЭМ!$B$34:$B$777,U$367)+'СЕТ СН'!$F$16</f>
        <v>0</v>
      </c>
      <c r="V395" s="36">
        <f>SUMIFS(СВЦЭМ!$J$34:$J$777,СВЦЭМ!$A$34:$A$777,$A395,СВЦЭМ!$B$34:$B$777,V$367)+'СЕТ СН'!$F$16</f>
        <v>0</v>
      </c>
      <c r="W395" s="36">
        <f>SUMIFS(СВЦЭМ!$J$34:$J$777,СВЦЭМ!$A$34:$A$777,$A395,СВЦЭМ!$B$34:$B$777,W$367)+'СЕТ СН'!$F$16</f>
        <v>0</v>
      </c>
      <c r="X395" s="36">
        <f>SUMIFS(СВЦЭМ!$J$34:$J$777,СВЦЭМ!$A$34:$A$777,$A395,СВЦЭМ!$B$34:$B$777,X$367)+'СЕТ СН'!$F$16</f>
        <v>0</v>
      </c>
      <c r="Y395" s="36">
        <f>SUMIFS(СВЦЭМ!$J$34:$J$777,СВЦЭМ!$A$34:$A$777,$A395,СВЦЭМ!$B$34:$B$777,Y$367)+'СЕТ СН'!$F$16</f>
        <v>0</v>
      </c>
    </row>
    <row r="396" spans="1:26" ht="15.75" hidden="1" x14ac:dyDescent="0.2">
      <c r="A396" s="35">
        <f t="shared" si="10"/>
        <v>44072</v>
      </c>
      <c r="B396" s="36">
        <f>SUMIFS(СВЦЭМ!$J$34:$J$777,СВЦЭМ!$A$34:$A$777,$A396,СВЦЭМ!$B$34:$B$777,B$367)+'СЕТ СН'!$F$16</f>
        <v>0</v>
      </c>
      <c r="C396" s="36">
        <f>SUMIFS(СВЦЭМ!$J$34:$J$777,СВЦЭМ!$A$34:$A$777,$A396,СВЦЭМ!$B$34:$B$777,C$367)+'СЕТ СН'!$F$16</f>
        <v>0</v>
      </c>
      <c r="D396" s="36">
        <f>SUMIFS(СВЦЭМ!$J$34:$J$777,СВЦЭМ!$A$34:$A$777,$A396,СВЦЭМ!$B$34:$B$777,D$367)+'СЕТ СН'!$F$16</f>
        <v>0</v>
      </c>
      <c r="E396" s="36">
        <f>SUMIFS(СВЦЭМ!$J$34:$J$777,СВЦЭМ!$A$34:$A$777,$A396,СВЦЭМ!$B$34:$B$777,E$367)+'СЕТ СН'!$F$16</f>
        <v>0</v>
      </c>
      <c r="F396" s="36">
        <f>SUMIFS(СВЦЭМ!$J$34:$J$777,СВЦЭМ!$A$34:$A$777,$A396,СВЦЭМ!$B$34:$B$777,F$367)+'СЕТ СН'!$F$16</f>
        <v>0</v>
      </c>
      <c r="G396" s="36">
        <f>SUMIFS(СВЦЭМ!$J$34:$J$777,СВЦЭМ!$A$34:$A$777,$A396,СВЦЭМ!$B$34:$B$777,G$367)+'СЕТ СН'!$F$16</f>
        <v>0</v>
      </c>
      <c r="H396" s="36">
        <f>SUMIFS(СВЦЭМ!$J$34:$J$777,СВЦЭМ!$A$34:$A$777,$A396,СВЦЭМ!$B$34:$B$777,H$367)+'СЕТ СН'!$F$16</f>
        <v>0</v>
      </c>
      <c r="I396" s="36">
        <f>SUMIFS(СВЦЭМ!$J$34:$J$777,СВЦЭМ!$A$34:$A$777,$A396,СВЦЭМ!$B$34:$B$777,I$367)+'СЕТ СН'!$F$16</f>
        <v>0</v>
      </c>
      <c r="J396" s="36">
        <f>SUMIFS(СВЦЭМ!$J$34:$J$777,СВЦЭМ!$A$34:$A$777,$A396,СВЦЭМ!$B$34:$B$777,J$367)+'СЕТ СН'!$F$16</f>
        <v>0</v>
      </c>
      <c r="K396" s="36">
        <f>SUMIFS(СВЦЭМ!$J$34:$J$777,СВЦЭМ!$A$34:$A$777,$A396,СВЦЭМ!$B$34:$B$777,K$367)+'СЕТ СН'!$F$16</f>
        <v>0</v>
      </c>
      <c r="L396" s="36">
        <f>SUMIFS(СВЦЭМ!$J$34:$J$777,СВЦЭМ!$A$34:$A$777,$A396,СВЦЭМ!$B$34:$B$777,L$367)+'СЕТ СН'!$F$16</f>
        <v>0</v>
      </c>
      <c r="M396" s="36">
        <f>SUMIFS(СВЦЭМ!$J$34:$J$777,СВЦЭМ!$A$34:$A$777,$A396,СВЦЭМ!$B$34:$B$777,M$367)+'СЕТ СН'!$F$16</f>
        <v>0</v>
      </c>
      <c r="N396" s="36">
        <f>SUMIFS(СВЦЭМ!$J$34:$J$777,СВЦЭМ!$A$34:$A$777,$A396,СВЦЭМ!$B$34:$B$777,N$367)+'СЕТ СН'!$F$16</f>
        <v>0</v>
      </c>
      <c r="O396" s="36">
        <f>SUMIFS(СВЦЭМ!$J$34:$J$777,СВЦЭМ!$A$34:$A$777,$A396,СВЦЭМ!$B$34:$B$777,O$367)+'СЕТ СН'!$F$16</f>
        <v>0</v>
      </c>
      <c r="P396" s="36">
        <f>SUMIFS(СВЦЭМ!$J$34:$J$777,СВЦЭМ!$A$34:$A$777,$A396,СВЦЭМ!$B$34:$B$777,P$367)+'СЕТ СН'!$F$16</f>
        <v>0</v>
      </c>
      <c r="Q396" s="36">
        <f>SUMIFS(СВЦЭМ!$J$34:$J$777,СВЦЭМ!$A$34:$A$777,$A396,СВЦЭМ!$B$34:$B$777,Q$367)+'СЕТ СН'!$F$16</f>
        <v>0</v>
      </c>
      <c r="R396" s="36">
        <f>SUMIFS(СВЦЭМ!$J$34:$J$777,СВЦЭМ!$A$34:$A$777,$A396,СВЦЭМ!$B$34:$B$777,R$367)+'СЕТ СН'!$F$16</f>
        <v>0</v>
      </c>
      <c r="S396" s="36">
        <f>SUMIFS(СВЦЭМ!$J$34:$J$777,СВЦЭМ!$A$34:$A$777,$A396,СВЦЭМ!$B$34:$B$777,S$367)+'СЕТ СН'!$F$16</f>
        <v>0</v>
      </c>
      <c r="T396" s="36">
        <f>SUMIFS(СВЦЭМ!$J$34:$J$777,СВЦЭМ!$A$34:$A$777,$A396,СВЦЭМ!$B$34:$B$777,T$367)+'СЕТ СН'!$F$16</f>
        <v>0</v>
      </c>
      <c r="U396" s="36">
        <f>SUMIFS(СВЦЭМ!$J$34:$J$777,СВЦЭМ!$A$34:$A$777,$A396,СВЦЭМ!$B$34:$B$777,U$367)+'СЕТ СН'!$F$16</f>
        <v>0</v>
      </c>
      <c r="V396" s="36">
        <f>SUMIFS(СВЦЭМ!$J$34:$J$777,СВЦЭМ!$A$34:$A$777,$A396,СВЦЭМ!$B$34:$B$777,V$367)+'СЕТ СН'!$F$16</f>
        <v>0</v>
      </c>
      <c r="W396" s="36">
        <f>SUMIFS(СВЦЭМ!$J$34:$J$777,СВЦЭМ!$A$34:$A$777,$A396,СВЦЭМ!$B$34:$B$777,W$367)+'СЕТ СН'!$F$16</f>
        <v>0</v>
      </c>
      <c r="X396" s="36">
        <f>SUMIFS(СВЦЭМ!$J$34:$J$777,СВЦЭМ!$A$34:$A$777,$A396,СВЦЭМ!$B$34:$B$777,X$367)+'СЕТ СН'!$F$16</f>
        <v>0</v>
      </c>
      <c r="Y396" s="36">
        <f>SUMIFS(СВЦЭМ!$J$34:$J$777,СВЦЭМ!$A$34:$A$777,$A396,СВЦЭМ!$B$34:$B$777,Y$367)+'СЕТ СН'!$F$16</f>
        <v>0</v>
      </c>
    </row>
    <row r="397" spans="1:26" ht="15.75" hidden="1" x14ac:dyDescent="0.2">
      <c r="A397" s="35">
        <f t="shared" si="10"/>
        <v>44073</v>
      </c>
      <c r="B397" s="36">
        <f>SUMIFS(СВЦЭМ!$J$34:$J$777,СВЦЭМ!$A$34:$A$777,$A397,СВЦЭМ!$B$34:$B$777,B$367)+'СЕТ СН'!$F$16</f>
        <v>0</v>
      </c>
      <c r="C397" s="36">
        <f>SUMIFS(СВЦЭМ!$J$34:$J$777,СВЦЭМ!$A$34:$A$777,$A397,СВЦЭМ!$B$34:$B$777,C$367)+'СЕТ СН'!$F$16</f>
        <v>0</v>
      </c>
      <c r="D397" s="36">
        <f>SUMIFS(СВЦЭМ!$J$34:$J$777,СВЦЭМ!$A$34:$A$777,$A397,СВЦЭМ!$B$34:$B$777,D$367)+'СЕТ СН'!$F$16</f>
        <v>0</v>
      </c>
      <c r="E397" s="36">
        <f>SUMIFS(СВЦЭМ!$J$34:$J$777,СВЦЭМ!$A$34:$A$777,$A397,СВЦЭМ!$B$34:$B$777,E$367)+'СЕТ СН'!$F$16</f>
        <v>0</v>
      </c>
      <c r="F397" s="36">
        <f>SUMIFS(СВЦЭМ!$J$34:$J$777,СВЦЭМ!$A$34:$A$777,$A397,СВЦЭМ!$B$34:$B$777,F$367)+'СЕТ СН'!$F$16</f>
        <v>0</v>
      </c>
      <c r="G397" s="36">
        <f>SUMIFS(СВЦЭМ!$J$34:$J$777,СВЦЭМ!$A$34:$A$777,$A397,СВЦЭМ!$B$34:$B$777,G$367)+'СЕТ СН'!$F$16</f>
        <v>0</v>
      </c>
      <c r="H397" s="36">
        <f>SUMIFS(СВЦЭМ!$J$34:$J$777,СВЦЭМ!$A$34:$A$777,$A397,СВЦЭМ!$B$34:$B$777,H$367)+'СЕТ СН'!$F$16</f>
        <v>0</v>
      </c>
      <c r="I397" s="36">
        <f>SUMIFS(СВЦЭМ!$J$34:$J$777,СВЦЭМ!$A$34:$A$777,$A397,СВЦЭМ!$B$34:$B$777,I$367)+'СЕТ СН'!$F$16</f>
        <v>0</v>
      </c>
      <c r="J397" s="36">
        <f>SUMIFS(СВЦЭМ!$J$34:$J$777,СВЦЭМ!$A$34:$A$777,$A397,СВЦЭМ!$B$34:$B$777,J$367)+'СЕТ СН'!$F$16</f>
        <v>0</v>
      </c>
      <c r="K397" s="36">
        <f>SUMIFS(СВЦЭМ!$J$34:$J$777,СВЦЭМ!$A$34:$A$777,$A397,СВЦЭМ!$B$34:$B$777,K$367)+'СЕТ СН'!$F$16</f>
        <v>0</v>
      </c>
      <c r="L397" s="36">
        <f>SUMIFS(СВЦЭМ!$J$34:$J$777,СВЦЭМ!$A$34:$A$777,$A397,СВЦЭМ!$B$34:$B$777,L$367)+'СЕТ СН'!$F$16</f>
        <v>0</v>
      </c>
      <c r="M397" s="36">
        <f>SUMIFS(СВЦЭМ!$J$34:$J$777,СВЦЭМ!$A$34:$A$777,$A397,СВЦЭМ!$B$34:$B$777,M$367)+'СЕТ СН'!$F$16</f>
        <v>0</v>
      </c>
      <c r="N397" s="36">
        <f>SUMIFS(СВЦЭМ!$J$34:$J$777,СВЦЭМ!$A$34:$A$777,$A397,СВЦЭМ!$B$34:$B$777,N$367)+'СЕТ СН'!$F$16</f>
        <v>0</v>
      </c>
      <c r="O397" s="36">
        <f>SUMIFS(СВЦЭМ!$J$34:$J$777,СВЦЭМ!$A$34:$A$777,$A397,СВЦЭМ!$B$34:$B$777,O$367)+'СЕТ СН'!$F$16</f>
        <v>0</v>
      </c>
      <c r="P397" s="36">
        <f>SUMIFS(СВЦЭМ!$J$34:$J$777,СВЦЭМ!$A$34:$A$777,$A397,СВЦЭМ!$B$34:$B$777,P$367)+'СЕТ СН'!$F$16</f>
        <v>0</v>
      </c>
      <c r="Q397" s="36">
        <f>SUMIFS(СВЦЭМ!$J$34:$J$777,СВЦЭМ!$A$34:$A$777,$A397,СВЦЭМ!$B$34:$B$777,Q$367)+'СЕТ СН'!$F$16</f>
        <v>0</v>
      </c>
      <c r="R397" s="36">
        <f>SUMIFS(СВЦЭМ!$J$34:$J$777,СВЦЭМ!$A$34:$A$777,$A397,СВЦЭМ!$B$34:$B$777,R$367)+'СЕТ СН'!$F$16</f>
        <v>0</v>
      </c>
      <c r="S397" s="36">
        <f>SUMIFS(СВЦЭМ!$J$34:$J$777,СВЦЭМ!$A$34:$A$777,$A397,СВЦЭМ!$B$34:$B$777,S$367)+'СЕТ СН'!$F$16</f>
        <v>0</v>
      </c>
      <c r="T397" s="36">
        <f>SUMIFS(СВЦЭМ!$J$34:$J$777,СВЦЭМ!$A$34:$A$777,$A397,СВЦЭМ!$B$34:$B$777,T$367)+'СЕТ СН'!$F$16</f>
        <v>0</v>
      </c>
      <c r="U397" s="36">
        <f>SUMIFS(СВЦЭМ!$J$34:$J$777,СВЦЭМ!$A$34:$A$777,$A397,СВЦЭМ!$B$34:$B$777,U$367)+'СЕТ СН'!$F$16</f>
        <v>0</v>
      </c>
      <c r="V397" s="36">
        <f>SUMIFS(СВЦЭМ!$J$34:$J$777,СВЦЭМ!$A$34:$A$777,$A397,СВЦЭМ!$B$34:$B$777,V$367)+'СЕТ СН'!$F$16</f>
        <v>0</v>
      </c>
      <c r="W397" s="36">
        <f>SUMIFS(СВЦЭМ!$J$34:$J$777,СВЦЭМ!$A$34:$A$777,$A397,СВЦЭМ!$B$34:$B$777,W$367)+'СЕТ СН'!$F$16</f>
        <v>0</v>
      </c>
      <c r="X397" s="36">
        <f>SUMIFS(СВЦЭМ!$J$34:$J$777,СВЦЭМ!$A$34:$A$777,$A397,СВЦЭМ!$B$34:$B$777,X$367)+'СЕТ СН'!$F$16</f>
        <v>0</v>
      </c>
      <c r="Y397" s="36">
        <f>SUMIFS(СВЦЭМ!$J$34:$J$777,СВЦЭМ!$A$34:$A$777,$A397,СВЦЭМ!$B$34:$B$777,Y$367)+'СЕТ СН'!$F$16</f>
        <v>0</v>
      </c>
    </row>
    <row r="398" spans="1:26" ht="15.75" hidden="1" x14ac:dyDescent="0.2">
      <c r="A398" s="35">
        <f t="shared" si="10"/>
        <v>44074</v>
      </c>
      <c r="B398" s="36">
        <f>SUMIFS(СВЦЭМ!$J$34:$J$777,СВЦЭМ!$A$34:$A$777,$A398,СВЦЭМ!$B$34:$B$777,B$367)+'СЕТ СН'!$F$16</f>
        <v>0</v>
      </c>
      <c r="C398" s="36">
        <f>SUMIFS(СВЦЭМ!$J$34:$J$777,СВЦЭМ!$A$34:$A$777,$A398,СВЦЭМ!$B$34:$B$777,C$367)+'СЕТ СН'!$F$16</f>
        <v>0</v>
      </c>
      <c r="D398" s="36">
        <f>SUMIFS(СВЦЭМ!$J$34:$J$777,СВЦЭМ!$A$34:$A$777,$A398,СВЦЭМ!$B$34:$B$777,D$367)+'СЕТ СН'!$F$16</f>
        <v>0</v>
      </c>
      <c r="E398" s="36">
        <f>SUMIFS(СВЦЭМ!$J$34:$J$777,СВЦЭМ!$A$34:$A$777,$A398,СВЦЭМ!$B$34:$B$777,E$367)+'СЕТ СН'!$F$16</f>
        <v>0</v>
      </c>
      <c r="F398" s="36">
        <f>SUMIFS(СВЦЭМ!$J$34:$J$777,СВЦЭМ!$A$34:$A$777,$A398,СВЦЭМ!$B$34:$B$777,F$367)+'СЕТ СН'!$F$16</f>
        <v>0</v>
      </c>
      <c r="G398" s="36">
        <f>SUMIFS(СВЦЭМ!$J$34:$J$777,СВЦЭМ!$A$34:$A$777,$A398,СВЦЭМ!$B$34:$B$777,G$367)+'СЕТ СН'!$F$16</f>
        <v>0</v>
      </c>
      <c r="H398" s="36">
        <f>SUMIFS(СВЦЭМ!$J$34:$J$777,СВЦЭМ!$A$34:$A$777,$A398,СВЦЭМ!$B$34:$B$777,H$367)+'СЕТ СН'!$F$16</f>
        <v>0</v>
      </c>
      <c r="I398" s="36">
        <f>SUMIFS(СВЦЭМ!$J$34:$J$777,СВЦЭМ!$A$34:$A$777,$A398,СВЦЭМ!$B$34:$B$777,I$367)+'СЕТ СН'!$F$16</f>
        <v>0</v>
      </c>
      <c r="J398" s="36">
        <f>SUMIFS(СВЦЭМ!$J$34:$J$777,СВЦЭМ!$A$34:$A$777,$A398,СВЦЭМ!$B$34:$B$777,J$367)+'СЕТ СН'!$F$16</f>
        <v>0</v>
      </c>
      <c r="K398" s="36">
        <f>SUMIFS(СВЦЭМ!$J$34:$J$777,СВЦЭМ!$A$34:$A$777,$A398,СВЦЭМ!$B$34:$B$777,K$367)+'СЕТ СН'!$F$16</f>
        <v>0</v>
      </c>
      <c r="L398" s="36">
        <f>SUMIFS(СВЦЭМ!$J$34:$J$777,СВЦЭМ!$A$34:$A$777,$A398,СВЦЭМ!$B$34:$B$777,L$367)+'СЕТ СН'!$F$16</f>
        <v>0</v>
      </c>
      <c r="M398" s="36">
        <f>SUMIFS(СВЦЭМ!$J$34:$J$777,СВЦЭМ!$A$34:$A$777,$A398,СВЦЭМ!$B$34:$B$777,M$367)+'СЕТ СН'!$F$16</f>
        <v>0</v>
      </c>
      <c r="N398" s="36">
        <f>SUMIFS(СВЦЭМ!$J$34:$J$777,СВЦЭМ!$A$34:$A$777,$A398,СВЦЭМ!$B$34:$B$777,N$367)+'СЕТ СН'!$F$16</f>
        <v>0</v>
      </c>
      <c r="O398" s="36">
        <f>SUMIFS(СВЦЭМ!$J$34:$J$777,СВЦЭМ!$A$34:$A$777,$A398,СВЦЭМ!$B$34:$B$777,O$367)+'СЕТ СН'!$F$16</f>
        <v>0</v>
      </c>
      <c r="P398" s="36">
        <f>SUMIFS(СВЦЭМ!$J$34:$J$777,СВЦЭМ!$A$34:$A$777,$A398,СВЦЭМ!$B$34:$B$777,P$367)+'СЕТ СН'!$F$16</f>
        <v>0</v>
      </c>
      <c r="Q398" s="36">
        <f>SUMIFS(СВЦЭМ!$J$34:$J$777,СВЦЭМ!$A$34:$A$777,$A398,СВЦЭМ!$B$34:$B$777,Q$367)+'СЕТ СН'!$F$16</f>
        <v>0</v>
      </c>
      <c r="R398" s="36">
        <f>SUMIFS(СВЦЭМ!$J$34:$J$777,СВЦЭМ!$A$34:$A$777,$A398,СВЦЭМ!$B$34:$B$777,R$367)+'СЕТ СН'!$F$16</f>
        <v>0</v>
      </c>
      <c r="S398" s="36">
        <f>SUMIFS(СВЦЭМ!$J$34:$J$777,СВЦЭМ!$A$34:$A$777,$A398,СВЦЭМ!$B$34:$B$777,S$367)+'СЕТ СН'!$F$16</f>
        <v>0</v>
      </c>
      <c r="T398" s="36">
        <f>SUMIFS(СВЦЭМ!$J$34:$J$777,СВЦЭМ!$A$34:$A$777,$A398,СВЦЭМ!$B$34:$B$777,T$367)+'СЕТ СН'!$F$16</f>
        <v>0</v>
      </c>
      <c r="U398" s="36">
        <f>SUMIFS(СВЦЭМ!$J$34:$J$777,СВЦЭМ!$A$34:$A$777,$A398,СВЦЭМ!$B$34:$B$777,U$367)+'СЕТ СН'!$F$16</f>
        <v>0</v>
      </c>
      <c r="V398" s="36">
        <f>SUMIFS(СВЦЭМ!$J$34:$J$777,СВЦЭМ!$A$34:$A$777,$A398,СВЦЭМ!$B$34:$B$777,V$367)+'СЕТ СН'!$F$16</f>
        <v>0</v>
      </c>
      <c r="W398" s="36">
        <f>SUMIFS(СВЦЭМ!$J$34:$J$777,СВЦЭМ!$A$34:$A$777,$A398,СВЦЭМ!$B$34:$B$777,W$367)+'СЕТ СН'!$F$16</f>
        <v>0</v>
      </c>
      <c r="X398" s="36">
        <f>SUMIFS(СВЦЭМ!$J$34:$J$777,СВЦЭМ!$A$34:$A$777,$A398,СВЦЭМ!$B$34:$B$777,X$367)+'СЕТ СН'!$F$16</f>
        <v>0</v>
      </c>
      <c r="Y398" s="36">
        <f>SUMIFS(СВЦЭМ!$J$34:$J$777,СВЦЭМ!$A$34:$A$777,$A398,СВЦЭМ!$B$34:$B$777,Y$367)+'СЕТ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7" t="s">
        <v>7</v>
      </c>
      <c r="B400" s="130" t="s">
        <v>120</v>
      </c>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ht="12.75" hidden="1" customHeight="1" x14ac:dyDescent="0.2">
      <c r="A401" s="128"/>
      <c r="B401" s="133"/>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5"/>
    </row>
    <row r="402" spans="1:27" s="46" customFormat="1" ht="12.75" hidden="1" customHeight="1" x14ac:dyDescent="0.2">
      <c r="A402" s="12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01.08.2020</v>
      </c>
      <c r="B403" s="36">
        <f>SUMIFS(СВЦЭМ!$K$34:$K$777,СВЦЭМ!$A$34:$A$777,$A403,СВЦЭМ!$B$34:$B$777,B$402)+'СЕТ СН'!$F$16</f>
        <v>0</v>
      </c>
      <c r="C403" s="36">
        <f>SUMIFS(СВЦЭМ!$K$34:$K$777,СВЦЭМ!$A$34:$A$777,$A403,СВЦЭМ!$B$34:$B$777,C$402)+'СЕТ СН'!$F$16</f>
        <v>0</v>
      </c>
      <c r="D403" s="36">
        <f>SUMIFS(СВЦЭМ!$K$34:$K$777,СВЦЭМ!$A$34:$A$777,$A403,СВЦЭМ!$B$34:$B$777,D$402)+'СЕТ СН'!$F$16</f>
        <v>0</v>
      </c>
      <c r="E403" s="36">
        <f>SUMIFS(СВЦЭМ!$K$34:$K$777,СВЦЭМ!$A$34:$A$777,$A403,СВЦЭМ!$B$34:$B$777,E$402)+'СЕТ СН'!$F$16</f>
        <v>0</v>
      </c>
      <c r="F403" s="36">
        <f>SUMIFS(СВЦЭМ!$K$34:$K$777,СВЦЭМ!$A$34:$A$777,$A403,СВЦЭМ!$B$34:$B$777,F$402)+'СЕТ СН'!$F$16</f>
        <v>0</v>
      </c>
      <c r="G403" s="36">
        <f>SUMIFS(СВЦЭМ!$K$34:$K$777,СВЦЭМ!$A$34:$A$777,$A403,СВЦЭМ!$B$34:$B$777,G$402)+'СЕТ СН'!$F$16</f>
        <v>0</v>
      </c>
      <c r="H403" s="36">
        <f>SUMIFS(СВЦЭМ!$K$34:$K$777,СВЦЭМ!$A$34:$A$777,$A403,СВЦЭМ!$B$34:$B$777,H$402)+'СЕТ СН'!$F$16</f>
        <v>0</v>
      </c>
      <c r="I403" s="36">
        <f>SUMIFS(СВЦЭМ!$K$34:$K$777,СВЦЭМ!$A$34:$A$777,$A403,СВЦЭМ!$B$34:$B$777,I$402)+'СЕТ СН'!$F$16</f>
        <v>0</v>
      </c>
      <c r="J403" s="36">
        <f>SUMIFS(СВЦЭМ!$K$34:$K$777,СВЦЭМ!$A$34:$A$777,$A403,СВЦЭМ!$B$34:$B$777,J$402)+'СЕТ СН'!$F$16</f>
        <v>0</v>
      </c>
      <c r="K403" s="36">
        <f>SUMIFS(СВЦЭМ!$K$34:$K$777,СВЦЭМ!$A$34:$A$777,$A403,СВЦЭМ!$B$34:$B$777,K$402)+'СЕТ СН'!$F$16</f>
        <v>0</v>
      </c>
      <c r="L403" s="36">
        <f>SUMIFS(СВЦЭМ!$K$34:$K$777,СВЦЭМ!$A$34:$A$777,$A403,СВЦЭМ!$B$34:$B$777,L$402)+'СЕТ СН'!$F$16</f>
        <v>0</v>
      </c>
      <c r="M403" s="36">
        <f>SUMIFS(СВЦЭМ!$K$34:$K$777,СВЦЭМ!$A$34:$A$777,$A403,СВЦЭМ!$B$34:$B$777,M$402)+'СЕТ СН'!$F$16</f>
        <v>0</v>
      </c>
      <c r="N403" s="36">
        <f>SUMIFS(СВЦЭМ!$K$34:$K$777,СВЦЭМ!$A$34:$A$777,$A403,СВЦЭМ!$B$34:$B$777,N$402)+'СЕТ СН'!$F$16</f>
        <v>0</v>
      </c>
      <c r="O403" s="36">
        <f>SUMIFS(СВЦЭМ!$K$34:$K$777,СВЦЭМ!$A$34:$A$777,$A403,СВЦЭМ!$B$34:$B$777,O$402)+'СЕТ СН'!$F$16</f>
        <v>0</v>
      </c>
      <c r="P403" s="36">
        <f>SUMIFS(СВЦЭМ!$K$34:$K$777,СВЦЭМ!$A$34:$A$777,$A403,СВЦЭМ!$B$34:$B$777,P$402)+'СЕТ СН'!$F$16</f>
        <v>0</v>
      </c>
      <c r="Q403" s="36">
        <f>SUMIFS(СВЦЭМ!$K$34:$K$777,СВЦЭМ!$A$34:$A$777,$A403,СВЦЭМ!$B$34:$B$777,Q$402)+'СЕТ СН'!$F$16</f>
        <v>0</v>
      </c>
      <c r="R403" s="36">
        <f>SUMIFS(СВЦЭМ!$K$34:$K$777,СВЦЭМ!$A$34:$A$777,$A403,СВЦЭМ!$B$34:$B$777,R$402)+'СЕТ СН'!$F$16</f>
        <v>0</v>
      </c>
      <c r="S403" s="36">
        <f>SUMIFS(СВЦЭМ!$K$34:$K$777,СВЦЭМ!$A$34:$A$777,$A403,СВЦЭМ!$B$34:$B$777,S$402)+'СЕТ СН'!$F$16</f>
        <v>0</v>
      </c>
      <c r="T403" s="36">
        <f>SUMIFS(СВЦЭМ!$K$34:$K$777,СВЦЭМ!$A$34:$A$777,$A403,СВЦЭМ!$B$34:$B$777,T$402)+'СЕТ СН'!$F$16</f>
        <v>0</v>
      </c>
      <c r="U403" s="36">
        <f>SUMIFS(СВЦЭМ!$K$34:$K$777,СВЦЭМ!$A$34:$A$777,$A403,СВЦЭМ!$B$34:$B$777,U$402)+'СЕТ СН'!$F$16</f>
        <v>0</v>
      </c>
      <c r="V403" s="36">
        <f>SUMIFS(СВЦЭМ!$K$34:$K$777,СВЦЭМ!$A$34:$A$777,$A403,СВЦЭМ!$B$34:$B$777,V$402)+'СЕТ СН'!$F$16</f>
        <v>0</v>
      </c>
      <c r="W403" s="36">
        <f>SUMIFS(СВЦЭМ!$K$34:$K$777,СВЦЭМ!$A$34:$A$777,$A403,СВЦЭМ!$B$34:$B$777,W$402)+'СЕТ СН'!$F$16</f>
        <v>0</v>
      </c>
      <c r="X403" s="36">
        <f>SUMIFS(СВЦЭМ!$K$34:$K$777,СВЦЭМ!$A$34:$A$777,$A403,СВЦЭМ!$B$34:$B$777,X$402)+'СЕТ СН'!$F$16</f>
        <v>0</v>
      </c>
      <c r="Y403" s="36">
        <f>SUMIFS(СВЦЭМ!$K$34:$K$777,СВЦЭМ!$A$34:$A$777,$A403,СВЦЭМ!$B$34:$B$777,Y$402)+'СЕТ СН'!$F$16</f>
        <v>0</v>
      </c>
      <c r="AA403" s="45"/>
    </row>
    <row r="404" spans="1:27" ht="15.75" hidden="1" x14ac:dyDescent="0.2">
      <c r="A404" s="35">
        <f>A403+1</f>
        <v>44045</v>
      </c>
      <c r="B404" s="36">
        <f>SUMIFS(СВЦЭМ!$K$34:$K$777,СВЦЭМ!$A$34:$A$777,$A404,СВЦЭМ!$B$34:$B$777,B$402)+'СЕТ СН'!$F$16</f>
        <v>0</v>
      </c>
      <c r="C404" s="36">
        <f>SUMIFS(СВЦЭМ!$K$34:$K$777,СВЦЭМ!$A$34:$A$777,$A404,СВЦЭМ!$B$34:$B$777,C$402)+'СЕТ СН'!$F$16</f>
        <v>0</v>
      </c>
      <c r="D404" s="36">
        <f>SUMIFS(СВЦЭМ!$K$34:$K$777,СВЦЭМ!$A$34:$A$777,$A404,СВЦЭМ!$B$34:$B$777,D$402)+'СЕТ СН'!$F$16</f>
        <v>0</v>
      </c>
      <c r="E404" s="36">
        <f>SUMIFS(СВЦЭМ!$K$34:$K$777,СВЦЭМ!$A$34:$A$777,$A404,СВЦЭМ!$B$34:$B$777,E$402)+'СЕТ СН'!$F$16</f>
        <v>0</v>
      </c>
      <c r="F404" s="36">
        <f>SUMIFS(СВЦЭМ!$K$34:$K$777,СВЦЭМ!$A$34:$A$777,$A404,СВЦЭМ!$B$34:$B$777,F$402)+'СЕТ СН'!$F$16</f>
        <v>0</v>
      </c>
      <c r="G404" s="36">
        <f>SUMIFS(СВЦЭМ!$K$34:$K$777,СВЦЭМ!$A$34:$A$777,$A404,СВЦЭМ!$B$34:$B$777,G$402)+'СЕТ СН'!$F$16</f>
        <v>0</v>
      </c>
      <c r="H404" s="36">
        <f>SUMIFS(СВЦЭМ!$K$34:$K$777,СВЦЭМ!$A$34:$A$777,$A404,СВЦЭМ!$B$34:$B$777,H$402)+'СЕТ СН'!$F$16</f>
        <v>0</v>
      </c>
      <c r="I404" s="36">
        <f>SUMIFS(СВЦЭМ!$K$34:$K$777,СВЦЭМ!$A$34:$A$777,$A404,СВЦЭМ!$B$34:$B$777,I$402)+'СЕТ СН'!$F$16</f>
        <v>0</v>
      </c>
      <c r="J404" s="36">
        <f>SUMIFS(СВЦЭМ!$K$34:$K$777,СВЦЭМ!$A$34:$A$777,$A404,СВЦЭМ!$B$34:$B$777,J$402)+'СЕТ СН'!$F$16</f>
        <v>0</v>
      </c>
      <c r="K404" s="36">
        <f>SUMIFS(СВЦЭМ!$K$34:$K$777,СВЦЭМ!$A$34:$A$777,$A404,СВЦЭМ!$B$34:$B$777,K$402)+'СЕТ СН'!$F$16</f>
        <v>0</v>
      </c>
      <c r="L404" s="36">
        <f>SUMIFS(СВЦЭМ!$K$34:$K$777,СВЦЭМ!$A$34:$A$777,$A404,СВЦЭМ!$B$34:$B$777,L$402)+'СЕТ СН'!$F$16</f>
        <v>0</v>
      </c>
      <c r="M404" s="36">
        <f>SUMIFS(СВЦЭМ!$K$34:$K$777,СВЦЭМ!$A$34:$A$777,$A404,СВЦЭМ!$B$34:$B$777,M$402)+'СЕТ СН'!$F$16</f>
        <v>0</v>
      </c>
      <c r="N404" s="36">
        <f>SUMIFS(СВЦЭМ!$K$34:$K$777,СВЦЭМ!$A$34:$A$777,$A404,СВЦЭМ!$B$34:$B$777,N$402)+'СЕТ СН'!$F$16</f>
        <v>0</v>
      </c>
      <c r="O404" s="36">
        <f>SUMIFS(СВЦЭМ!$K$34:$K$777,СВЦЭМ!$A$34:$A$777,$A404,СВЦЭМ!$B$34:$B$777,O$402)+'СЕТ СН'!$F$16</f>
        <v>0</v>
      </c>
      <c r="P404" s="36">
        <f>SUMIFS(СВЦЭМ!$K$34:$K$777,СВЦЭМ!$A$34:$A$777,$A404,СВЦЭМ!$B$34:$B$777,P$402)+'СЕТ СН'!$F$16</f>
        <v>0</v>
      </c>
      <c r="Q404" s="36">
        <f>SUMIFS(СВЦЭМ!$K$34:$K$777,СВЦЭМ!$A$34:$A$777,$A404,СВЦЭМ!$B$34:$B$777,Q$402)+'СЕТ СН'!$F$16</f>
        <v>0</v>
      </c>
      <c r="R404" s="36">
        <f>SUMIFS(СВЦЭМ!$K$34:$K$777,СВЦЭМ!$A$34:$A$777,$A404,СВЦЭМ!$B$34:$B$777,R$402)+'СЕТ СН'!$F$16</f>
        <v>0</v>
      </c>
      <c r="S404" s="36">
        <f>SUMIFS(СВЦЭМ!$K$34:$K$777,СВЦЭМ!$A$34:$A$777,$A404,СВЦЭМ!$B$34:$B$777,S$402)+'СЕТ СН'!$F$16</f>
        <v>0</v>
      </c>
      <c r="T404" s="36">
        <f>SUMIFS(СВЦЭМ!$K$34:$K$777,СВЦЭМ!$A$34:$A$777,$A404,СВЦЭМ!$B$34:$B$777,T$402)+'СЕТ СН'!$F$16</f>
        <v>0</v>
      </c>
      <c r="U404" s="36">
        <f>SUMIFS(СВЦЭМ!$K$34:$K$777,СВЦЭМ!$A$34:$A$777,$A404,СВЦЭМ!$B$34:$B$777,U$402)+'СЕТ СН'!$F$16</f>
        <v>0</v>
      </c>
      <c r="V404" s="36">
        <f>SUMIFS(СВЦЭМ!$K$34:$K$777,СВЦЭМ!$A$34:$A$777,$A404,СВЦЭМ!$B$34:$B$777,V$402)+'СЕТ СН'!$F$16</f>
        <v>0</v>
      </c>
      <c r="W404" s="36">
        <f>SUMIFS(СВЦЭМ!$K$34:$K$777,СВЦЭМ!$A$34:$A$777,$A404,СВЦЭМ!$B$34:$B$777,W$402)+'СЕТ СН'!$F$16</f>
        <v>0</v>
      </c>
      <c r="X404" s="36">
        <f>SUMIFS(СВЦЭМ!$K$34:$K$777,СВЦЭМ!$A$34:$A$777,$A404,СВЦЭМ!$B$34:$B$777,X$402)+'СЕТ СН'!$F$16</f>
        <v>0</v>
      </c>
      <c r="Y404" s="36">
        <f>SUMIFS(СВЦЭМ!$K$34:$K$777,СВЦЭМ!$A$34:$A$777,$A404,СВЦЭМ!$B$34:$B$777,Y$402)+'СЕТ СН'!$F$16</f>
        <v>0</v>
      </c>
    </row>
    <row r="405" spans="1:27" ht="15.75" hidden="1" x14ac:dyDescent="0.2">
      <c r="A405" s="35">
        <f t="shared" ref="A405:A433" si="11">A404+1</f>
        <v>44046</v>
      </c>
      <c r="B405" s="36">
        <f>SUMIFS(СВЦЭМ!$K$34:$K$777,СВЦЭМ!$A$34:$A$777,$A405,СВЦЭМ!$B$34:$B$777,B$402)+'СЕТ СН'!$F$16</f>
        <v>0</v>
      </c>
      <c r="C405" s="36">
        <f>SUMIFS(СВЦЭМ!$K$34:$K$777,СВЦЭМ!$A$34:$A$777,$A405,СВЦЭМ!$B$34:$B$777,C$402)+'СЕТ СН'!$F$16</f>
        <v>0</v>
      </c>
      <c r="D405" s="36">
        <f>SUMIFS(СВЦЭМ!$K$34:$K$777,СВЦЭМ!$A$34:$A$777,$A405,СВЦЭМ!$B$34:$B$777,D$402)+'СЕТ СН'!$F$16</f>
        <v>0</v>
      </c>
      <c r="E405" s="36">
        <f>SUMIFS(СВЦЭМ!$K$34:$K$777,СВЦЭМ!$A$34:$A$777,$A405,СВЦЭМ!$B$34:$B$777,E$402)+'СЕТ СН'!$F$16</f>
        <v>0</v>
      </c>
      <c r="F405" s="36">
        <f>SUMIFS(СВЦЭМ!$K$34:$K$777,СВЦЭМ!$A$34:$A$777,$A405,СВЦЭМ!$B$34:$B$777,F$402)+'СЕТ СН'!$F$16</f>
        <v>0</v>
      </c>
      <c r="G405" s="36">
        <f>SUMIFS(СВЦЭМ!$K$34:$K$777,СВЦЭМ!$A$34:$A$777,$A405,СВЦЭМ!$B$34:$B$777,G$402)+'СЕТ СН'!$F$16</f>
        <v>0</v>
      </c>
      <c r="H405" s="36">
        <f>SUMIFS(СВЦЭМ!$K$34:$K$777,СВЦЭМ!$A$34:$A$777,$A405,СВЦЭМ!$B$34:$B$777,H$402)+'СЕТ СН'!$F$16</f>
        <v>0</v>
      </c>
      <c r="I405" s="36">
        <f>SUMIFS(СВЦЭМ!$K$34:$K$777,СВЦЭМ!$A$34:$A$777,$A405,СВЦЭМ!$B$34:$B$777,I$402)+'СЕТ СН'!$F$16</f>
        <v>0</v>
      </c>
      <c r="J405" s="36">
        <f>SUMIFS(СВЦЭМ!$K$34:$K$777,СВЦЭМ!$A$34:$A$777,$A405,СВЦЭМ!$B$34:$B$777,J$402)+'СЕТ СН'!$F$16</f>
        <v>0</v>
      </c>
      <c r="K405" s="36">
        <f>SUMIFS(СВЦЭМ!$K$34:$K$777,СВЦЭМ!$A$34:$A$777,$A405,СВЦЭМ!$B$34:$B$777,K$402)+'СЕТ СН'!$F$16</f>
        <v>0</v>
      </c>
      <c r="L405" s="36">
        <f>SUMIFS(СВЦЭМ!$K$34:$K$777,СВЦЭМ!$A$34:$A$777,$A405,СВЦЭМ!$B$34:$B$777,L$402)+'СЕТ СН'!$F$16</f>
        <v>0</v>
      </c>
      <c r="M405" s="36">
        <f>SUMIFS(СВЦЭМ!$K$34:$K$777,СВЦЭМ!$A$34:$A$777,$A405,СВЦЭМ!$B$34:$B$777,M$402)+'СЕТ СН'!$F$16</f>
        <v>0</v>
      </c>
      <c r="N405" s="36">
        <f>SUMIFS(СВЦЭМ!$K$34:$K$777,СВЦЭМ!$A$34:$A$777,$A405,СВЦЭМ!$B$34:$B$777,N$402)+'СЕТ СН'!$F$16</f>
        <v>0</v>
      </c>
      <c r="O405" s="36">
        <f>SUMIFS(СВЦЭМ!$K$34:$K$777,СВЦЭМ!$A$34:$A$777,$A405,СВЦЭМ!$B$34:$B$777,O$402)+'СЕТ СН'!$F$16</f>
        <v>0</v>
      </c>
      <c r="P405" s="36">
        <f>SUMIFS(СВЦЭМ!$K$34:$K$777,СВЦЭМ!$A$34:$A$777,$A405,СВЦЭМ!$B$34:$B$777,P$402)+'СЕТ СН'!$F$16</f>
        <v>0</v>
      </c>
      <c r="Q405" s="36">
        <f>SUMIFS(СВЦЭМ!$K$34:$K$777,СВЦЭМ!$A$34:$A$777,$A405,СВЦЭМ!$B$34:$B$777,Q$402)+'СЕТ СН'!$F$16</f>
        <v>0</v>
      </c>
      <c r="R405" s="36">
        <f>SUMIFS(СВЦЭМ!$K$34:$K$777,СВЦЭМ!$A$34:$A$777,$A405,СВЦЭМ!$B$34:$B$777,R$402)+'СЕТ СН'!$F$16</f>
        <v>0</v>
      </c>
      <c r="S405" s="36">
        <f>SUMIFS(СВЦЭМ!$K$34:$K$777,СВЦЭМ!$A$34:$A$777,$A405,СВЦЭМ!$B$34:$B$777,S$402)+'СЕТ СН'!$F$16</f>
        <v>0</v>
      </c>
      <c r="T405" s="36">
        <f>SUMIFS(СВЦЭМ!$K$34:$K$777,СВЦЭМ!$A$34:$A$777,$A405,СВЦЭМ!$B$34:$B$777,T$402)+'СЕТ СН'!$F$16</f>
        <v>0</v>
      </c>
      <c r="U405" s="36">
        <f>SUMIFS(СВЦЭМ!$K$34:$K$777,СВЦЭМ!$A$34:$A$777,$A405,СВЦЭМ!$B$34:$B$777,U$402)+'СЕТ СН'!$F$16</f>
        <v>0</v>
      </c>
      <c r="V405" s="36">
        <f>SUMIFS(СВЦЭМ!$K$34:$K$777,СВЦЭМ!$A$34:$A$777,$A405,СВЦЭМ!$B$34:$B$777,V$402)+'СЕТ СН'!$F$16</f>
        <v>0</v>
      </c>
      <c r="W405" s="36">
        <f>SUMIFS(СВЦЭМ!$K$34:$K$777,СВЦЭМ!$A$34:$A$777,$A405,СВЦЭМ!$B$34:$B$777,W$402)+'СЕТ СН'!$F$16</f>
        <v>0</v>
      </c>
      <c r="X405" s="36">
        <f>SUMIFS(СВЦЭМ!$K$34:$K$777,СВЦЭМ!$A$34:$A$777,$A405,СВЦЭМ!$B$34:$B$777,X$402)+'СЕТ СН'!$F$16</f>
        <v>0</v>
      </c>
      <c r="Y405" s="36">
        <f>SUMIFS(СВЦЭМ!$K$34:$K$777,СВЦЭМ!$A$34:$A$777,$A405,СВЦЭМ!$B$34:$B$777,Y$402)+'СЕТ СН'!$F$16</f>
        <v>0</v>
      </c>
    </row>
    <row r="406" spans="1:27" ht="15.75" hidden="1" x14ac:dyDescent="0.2">
      <c r="A406" s="35">
        <f t="shared" si="11"/>
        <v>44047</v>
      </c>
      <c r="B406" s="36">
        <f>SUMIFS(СВЦЭМ!$K$34:$K$777,СВЦЭМ!$A$34:$A$777,$A406,СВЦЭМ!$B$34:$B$777,B$402)+'СЕТ СН'!$F$16</f>
        <v>0</v>
      </c>
      <c r="C406" s="36">
        <f>SUMIFS(СВЦЭМ!$K$34:$K$777,СВЦЭМ!$A$34:$A$777,$A406,СВЦЭМ!$B$34:$B$777,C$402)+'СЕТ СН'!$F$16</f>
        <v>0</v>
      </c>
      <c r="D406" s="36">
        <f>SUMIFS(СВЦЭМ!$K$34:$K$777,СВЦЭМ!$A$34:$A$777,$A406,СВЦЭМ!$B$34:$B$777,D$402)+'СЕТ СН'!$F$16</f>
        <v>0</v>
      </c>
      <c r="E406" s="36">
        <f>SUMIFS(СВЦЭМ!$K$34:$K$777,СВЦЭМ!$A$34:$A$777,$A406,СВЦЭМ!$B$34:$B$777,E$402)+'СЕТ СН'!$F$16</f>
        <v>0</v>
      </c>
      <c r="F406" s="36">
        <f>SUMIFS(СВЦЭМ!$K$34:$K$777,СВЦЭМ!$A$34:$A$777,$A406,СВЦЭМ!$B$34:$B$777,F$402)+'СЕТ СН'!$F$16</f>
        <v>0</v>
      </c>
      <c r="G406" s="36">
        <f>SUMIFS(СВЦЭМ!$K$34:$K$777,СВЦЭМ!$A$34:$A$777,$A406,СВЦЭМ!$B$34:$B$777,G$402)+'СЕТ СН'!$F$16</f>
        <v>0</v>
      </c>
      <c r="H406" s="36">
        <f>SUMIFS(СВЦЭМ!$K$34:$K$777,СВЦЭМ!$A$34:$A$777,$A406,СВЦЭМ!$B$34:$B$777,H$402)+'СЕТ СН'!$F$16</f>
        <v>0</v>
      </c>
      <c r="I406" s="36">
        <f>SUMIFS(СВЦЭМ!$K$34:$K$777,СВЦЭМ!$A$34:$A$777,$A406,СВЦЭМ!$B$34:$B$777,I$402)+'СЕТ СН'!$F$16</f>
        <v>0</v>
      </c>
      <c r="J406" s="36">
        <f>SUMIFS(СВЦЭМ!$K$34:$K$777,СВЦЭМ!$A$34:$A$777,$A406,СВЦЭМ!$B$34:$B$777,J$402)+'СЕТ СН'!$F$16</f>
        <v>0</v>
      </c>
      <c r="K406" s="36">
        <f>SUMIFS(СВЦЭМ!$K$34:$K$777,СВЦЭМ!$A$34:$A$777,$A406,СВЦЭМ!$B$34:$B$777,K$402)+'СЕТ СН'!$F$16</f>
        <v>0</v>
      </c>
      <c r="L406" s="36">
        <f>SUMIFS(СВЦЭМ!$K$34:$K$777,СВЦЭМ!$A$34:$A$777,$A406,СВЦЭМ!$B$34:$B$777,L$402)+'СЕТ СН'!$F$16</f>
        <v>0</v>
      </c>
      <c r="M406" s="36">
        <f>SUMIFS(СВЦЭМ!$K$34:$K$777,СВЦЭМ!$A$34:$A$777,$A406,СВЦЭМ!$B$34:$B$777,M$402)+'СЕТ СН'!$F$16</f>
        <v>0</v>
      </c>
      <c r="N406" s="36">
        <f>SUMIFS(СВЦЭМ!$K$34:$K$777,СВЦЭМ!$A$34:$A$777,$A406,СВЦЭМ!$B$34:$B$777,N$402)+'СЕТ СН'!$F$16</f>
        <v>0</v>
      </c>
      <c r="O406" s="36">
        <f>SUMIFS(СВЦЭМ!$K$34:$K$777,СВЦЭМ!$A$34:$A$777,$A406,СВЦЭМ!$B$34:$B$777,O$402)+'СЕТ СН'!$F$16</f>
        <v>0</v>
      </c>
      <c r="P406" s="36">
        <f>SUMIFS(СВЦЭМ!$K$34:$K$777,СВЦЭМ!$A$34:$A$777,$A406,СВЦЭМ!$B$34:$B$777,P$402)+'СЕТ СН'!$F$16</f>
        <v>0</v>
      </c>
      <c r="Q406" s="36">
        <f>SUMIFS(СВЦЭМ!$K$34:$K$777,СВЦЭМ!$A$34:$A$777,$A406,СВЦЭМ!$B$34:$B$777,Q$402)+'СЕТ СН'!$F$16</f>
        <v>0</v>
      </c>
      <c r="R406" s="36">
        <f>SUMIFS(СВЦЭМ!$K$34:$K$777,СВЦЭМ!$A$34:$A$777,$A406,СВЦЭМ!$B$34:$B$777,R$402)+'СЕТ СН'!$F$16</f>
        <v>0</v>
      </c>
      <c r="S406" s="36">
        <f>SUMIFS(СВЦЭМ!$K$34:$K$777,СВЦЭМ!$A$34:$A$777,$A406,СВЦЭМ!$B$34:$B$777,S$402)+'СЕТ СН'!$F$16</f>
        <v>0</v>
      </c>
      <c r="T406" s="36">
        <f>SUMIFS(СВЦЭМ!$K$34:$K$777,СВЦЭМ!$A$34:$A$777,$A406,СВЦЭМ!$B$34:$B$777,T$402)+'СЕТ СН'!$F$16</f>
        <v>0</v>
      </c>
      <c r="U406" s="36">
        <f>SUMIFS(СВЦЭМ!$K$34:$K$777,СВЦЭМ!$A$34:$A$777,$A406,СВЦЭМ!$B$34:$B$777,U$402)+'СЕТ СН'!$F$16</f>
        <v>0</v>
      </c>
      <c r="V406" s="36">
        <f>SUMIFS(СВЦЭМ!$K$34:$K$777,СВЦЭМ!$A$34:$A$777,$A406,СВЦЭМ!$B$34:$B$777,V$402)+'СЕТ СН'!$F$16</f>
        <v>0</v>
      </c>
      <c r="W406" s="36">
        <f>SUMIFS(СВЦЭМ!$K$34:$K$777,СВЦЭМ!$A$34:$A$777,$A406,СВЦЭМ!$B$34:$B$777,W$402)+'СЕТ СН'!$F$16</f>
        <v>0</v>
      </c>
      <c r="X406" s="36">
        <f>SUMIFS(СВЦЭМ!$K$34:$K$777,СВЦЭМ!$A$34:$A$777,$A406,СВЦЭМ!$B$34:$B$777,X$402)+'СЕТ СН'!$F$16</f>
        <v>0</v>
      </c>
      <c r="Y406" s="36">
        <f>SUMIFS(СВЦЭМ!$K$34:$K$777,СВЦЭМ!$A$34:$A$777,$A406,СВЦЭМ!$B$34:$B$777,Y$402)+'СЕТ СН'!$F$16</f>
        <v>0</v>
      </c>
    </row>
    <row r="407" spans="1:27" ht="15.75" hidden="1" x14ac:dyDescent="0.2">
      <c r="A407" s="35">
        <f t="shared" si="11"/>
        <v>44048</v>
      </c>
      <c r="B407" s="36">
        <f>SUMIFS(СВЦЭМ!$K$34:$K$777,СВЦЭМ!$A$34:$A$777,$A407,СВЦЭМ!$B$34:$B$777,B$402)+'СЕТ СН'!$F$16</f>
        <v>0</v>
      </c>
      <c r="C407" s="36">
        <f>SUMIFS(СВЦЭМ!$K$34:$K$777,СВЦЭМ!$A$34:$A$777,$A407,СВЦЭМ!$B$34:$B$777,C$402)+'СЕТ СН'!$F$16</f>
        <v>0</v>
      </c>
      <c r="D407" s="36">
        <f>SUMIFS(СВЦЭМ!$K$34:$K$777,СВЦЭМ!$A$34:$A$777,$A407,СВЦЭМ!$B$34:$B$777,D$402)+'СЕТ СН'!$F$16</f>
        <v>0</v>
      </c>
      <c r="E407" s="36">
        <f>SUMIFS(СВЦЭМ!$K$34:$K$777,СВЦЭМ!$A$34:$A$777,$A407,СВЦЭМ!$B$34:$B$777,E$402)+'СЕТ СН'!$F$16</f>
        <v>0</v>
      </c>
      <c r="F407" s="36">
        <f>SUMIFS(СВЦЭМ!$K$34:$K$777,СВЦЭМ!$A$34:$A$777,$A407,СВЦЭМ!$B$34:$B$777,F$402)+'СЕТ СН'!$F$16</f>
        <v>0</v>
      </c>
      <c r="G407" s="36">
        <f>SUMIFS(СВЦЭМ!$K$34:$K$777,СВЦЭМ!$A$34:$A$777,$A407,СВЦЭМ!$B$34:$B$777,G$402)+'СЕТ СН'!$F$16</f>
        <v>0</v>
      </c>
      <c r="H407" s="36">
        <f>SUMIFS(СВЦЭМ!$K$34:$K$777,СВЦЭМ!$A$34:$A$777,$A407,СВЦЭМ!$B$34:$B$777,H$402)+'СЕТ СН'!$F$16</f>
        <v>0</v>
      </c>
      <c r="I407" s="36">
        <f>SUMIFS(СВЦЭМ!$K$34:$K$777,СВЦЭМ!$A$34:$A$777,$A407,СВЦЭМ!$B$34:$B$777,I$402)+'СЕТ СН'!$F$16</f>
        <v>0</v>
      </c>
      <c r="J407" s="36">
        <f>SUMIFS(СВЦЭМ!$K$34:$K$777,СВЦЭМ!$A$34:$A$777,$A407,СВЦЭМ!$B$34:$B$777,J$402)+'СЕТ СН'!$F$16</f>
        <v>0</v>
      </c>
      <c r="K407" s="36">
        <f>SUMIFS(СВЦЭМ!$K$34:$K$777,СВЦЭМ!$A$34:$A$777,$A407,СВЦЭМ!$B$34:$B$777,K$402)+'СЕТ СН'!$F$16</f>
        <v>0</v>
      </c>
      <c r="L407" s="36">
        <f>SUMIFS(СВЦЭМ!$K$34:$K$777,СВЦЭМ!$A$34:$A$777,$A407,СВЦЭМ!$B$34:$B$777,L$402)+'СЕТ СН'!$F$16</f>
        <v>0</v>
      </c>
      <c r="M407" s="36">
        <f>SUMIFS(СВЦЭМ!$K$34:$K$777,СВЦЭМ!$A$34:$A$777,$A407,СВЦЭМ!$B$34:$B$777,M$402)+'СЕТ СН'!$F$16</f>
        <v>0</v>
      </c>
      <c r="N407" s="36">
        <f>SUMIFS(СВЦЭМ!$K$34:$K$777,СВЦЭМ!$A$34:$A$777,$A407,СВЦЭМ!$B$34:$B$777,N$402)+'СЕТ СН'!$F$16</f>
        <v>0</v>
      </c>
      <c r="O407" s="36">
        <f>SUMIFS(СВЦЭМ!$K$34:$K$777,СВЦЭМ!$A$34:$A$777,$A407,СВЦЭМ!$B$34:$B$777,O$402)+'СЕТ СН'!$F$16</f>
        <v>0</v>
      </c>
      <c r="P407" s="36">
        <f>SUMIFS(СВЦЭМ!$K$34:$K$777,СВЦЭМ!$A$34:$A$777,$A407,СВЦЭМ!$B$34:$B$777,P$402)+'СЕТ СН'!$F$16</f>
        <v>0</v>
      </c>
      <c r="Q407" s="36">
        <f>SUMIFS(СВЦЭМ!$K$34:$K$777,СВЦЭМ!$A$34:$A$777,$A407,СВЦЭМ!$B$34:$B$777,Q$402)+'СЕТ СН'!$F$16</f>
        <v>0</v>
      </c>
      <c r="R407" s="36">
        <f>SUMIFS(СВЦЭМ!$K$34:$K$777,СВЦЭМ!$A$34:$A$777,$A407,СВЦЭМ!$B$34:$B$777,R$402)+'СЕТ СН'!$F$16</f>
        <v>0</v>
      </c>
      <c r="S407" s="36">
        <f>SUMIFS(СВЦЭМ!$K$34:$K$777,СВЦЭМ!$A$34:$A$777,$A407,СВЦЭМ!$B$34:$B$777,S$402)+'СЕТ СН'!$F$16</f>
        <v>0</v>
      </c>
      <c r="T407" s="36">
        <f>SUMIFS(СВЦЭМ!$K$34:$K$777,СВЦЭМ!$A$34:$A$777,$A407,СВЦЭМ!$B$34:$B$777,T$402)+'СЕТ СН'!$F$16</f>
        <v>0</v>
      </c>
      <c r="U407" s="36">
        <f>SUMIFS(СВЦЭМ!$K$34:$K$777,СВЦЭМ!$A$34:$A$777,$A407,СВЦЭМ!$B$34:$B$777,U$402)+'СЕТ СН'!$F$16</f>
        <v>0</v>
      </c>
      <c r="V407" s="36">
        <f>SUMIFS(СВЦЭМ!$K$34:$K$777,СВЦЭМ!$A$34:$A$777,$A407,СВЦЭМ!$B$34:$B$777,V$402)+'СЕТ СН'!$F$16</f>
        <v>0</v>
      </c>
      <c r="W407" s="36">
        <f>SUMIFS(СВЦЭМ!$K$34:$K$777,СВЦЭМ!$A$34:$A$777,$A407,СВЦЭМ!$B$34:$B$777,W$402)+'СЕТ СН'!$F$16</f>
        <v>0</v>
      </c>
      <c r="X407" s="36">
        <f>SUMIFS(СВЦЭМ!$K$34:$K$777,СВЦЭМ!$A$34:$A$777,$A407,СВЦЭМ!$B$34:$B$777,X$402)+'СЕТ СН'!$F$16</f>
        <v>0</v>
      </c>
      <c r="Y407" s="36">
        <f>SUMIFS(СВЦЭМ!$K$34:$K$777,СВЦЭМ!$A$34:$A$777,$A407,СВЦЭМ!$B$34:$B$777,Y$402)+'СЕТ СН'!$F$16</f>
        <v>0</v>
      </c>
    </row>
    <row r="408" spans="1:27" ht="15.75" hidden="1" x14ac:dyDescent="0.2">
      <c r="A408" s="35">
        <f t="shared" si="11"/>
        <v>44049</v>
      </c>
      <c r="B408" s="36">
        <f>SUMIFS(СВЦЭМ!$K$34:$K$777,СВЦЭМ!$A$34:$A$777,$A408,СВЦЭМ!$B$34:$B$777,B$402)+'СЕТ СН'!$F$16</f>
        <v>0</v>
      </c>
      <c r="C408" s="36">
        <f>SUMIFS(СВЦЭМ!$K$34:$K$777,СВЦЭМ!$A$34:$A$777,$A408,СВЦЭМ!$B$34:$B$777,C$402)+'СЕТ СН'!$F$16</f>
        <v>0</v>
      </c>
      <c r="D408" s="36">
        <f>SUMIFS(СВЦЭМ!$K$34:$K$777,СВЦЭМ!$A$34:$A$777,$A408,СВЦЭМ!$B$34:$B$777,D$402)+'СЕТ СН'!$F$16</f>
        <v>0</v>
      </c>
      <c r="E408" s="36">
        <f>SUMIFS(СВЦЭМ!$K$34:$K$777,СВЦЭМ!$A$34:$A$777,$A408,СВЦЭМ!$B$34:$B$777,E$402)+'СЕТ СН'!$F$16</f>
        <v>0</v>
      </c>
      <c r="F408" s="36">
        <f>SUMIFS(СВЦЭМ!$K$34:$K$777,СВЦЭМ!$A$34:$A$777,$A408,СВЦЭМ!$B$34:$B$777,F$402)+'СЕТ СН'!$F$16</f>
        <v>0</v>
      </c>
      <c r="G408" s="36">
        <f>SUMIFS(СВЦЭМ!$K$34:$K$777,СВЦЭМ!$A$34:$A$777,$A408,СВЦЭМ!$B$34:$B$777,G$402)+'СЕТ СН'!$F$16</f>
        <v>0</v>
      </c>
      <c r="H408" s="36">
        <f>SUMIFS(СВЦЭМ!$K$34:$K$777,СВЦЭМ!$A$34:$A$777,$A408,СВЦЭМ!$B$34:$B$777,H$402)+'СЕТ СН'!$F$16</f>
        <v>0</v>
      </c>
      <c r="I408" s="36">
        <f>SUMIFS(СВЦЭМ!$K$34:$K$777,СВЦЭМ!$A$34:$A$777,$A408,СВЦЭМ!$B$34:$B$777,I$402)+'СЕТ СН'!$F$16</f>
        <v>0</v>
      </c>
      <c r="J408" s="36">
        <f>SUMIFS(СВЦЭМ!$K$34:$K$777,СВЦЭМ!$A$34:$A$777,$A408,СВЦЭМ!$B$34:$B$777,J$402)+'СЕТ СН'!$F$16</f>
        <v>0</v>
      </c>
      <c r="K408" s="36">
        <f>SUMIFS(СВЦЭМ!$K$34:$K$777,СВЦЭМ!$A$34:$A$777,$A408,СВЦЭМ!$B$34:$B$777,K$402)+'СЕТ СН'!$F$16</f>
        <v>0</v>
      </c>
      <c r="L408" s="36">
        <f>SUMIFS(СВЦЭМ!$K$34:$K$777,СВЦЭМ!$A$34:$A$777,$A408,СВЦЭМ!$B$34:$B$777,L$402)+'СЕТ СН'!$F$16</f>
        <v>0</v>
      </c>
      <c r="M408" s="36">
        <f>SUMIFS(СВЦЭМ!$K$34:$K$777,СВЦЭМ!$A$34:$A$777,$A408,СВЦЭМ!$B$34:$B$777,M$402)+'СЕТ СН'!$F$16</f>
        <v>0</v>
      </c>
      <c r="N408" s="36">
        <f>SUMIFS(СВЦЭМ!$K$34:$K$777,СВЦЭМ!$A$34:$A$777,$A408,СВЦЭМ!$B$34:$B$777,N$402)+'СЕТ СН'!$F$16</f>
        <v>0</v>
      </c>
      <c r="O408" s="36">
        <f>SUMIFS(СВЦЭМ!$K$34:$K$777,СВЦЭМ!$A$34:$A$777,$A408,СВЦЭМ!$B$34:$B$777,O$402)+'СЕТ СН'!$F$16</f>
        <v>0</v>
      </c>
      <c r="P408" s="36">
        <f>SUMIFS(СВЦЭМ!$K$34:$K$777,СВЦЭМ!$A$34:$A$777,$A408,СВЦЭМ!$B$34:$B$777,P$402)+'СЕТ СН'!$F$16</f>
        <v>0</v>
      </c>
      <c r="Q408" s="36">
        <f>SUMIFS(СВЦЭМ!$K$34:$K$777,СВЦЭМ!$A$34:$A$777,$A408,СВЦЭМ!$B$34:$B$777,Q$402)+'СЕТ СН'!$F$16</f>
        <v>0</v>
      </c>
      <c r="R408" s="36">
        <f>SUMIFS(СВЦЭМ!$K$34:$K$777,СВЦЭМ!$A$34:$A$777,$A408,СВЦЭМ!$B$34:$B$777,R$402)+'СЕТ СН'!$F$16</f>
        <v>0</v>
      </c>
      <c r="S408" s="36">
        <f>SUMIFS(СВЦЭМ!$K$34:$K$777,СВЦЭМ!$A$34:$A$777,$A408,СВЦЭМ!$B$34:$B$777,S$402)+'СЕТ СН'!$F$16</f>
        <v>0</v>
      </c>
      <c r="T408" s="36">
        <f>SUMIFS(СВЦЭМ!$K$34:$K$777,СВЦЭМ!$A$34:$A$777,$A408,СВЦЭМ!$B$34:$B$777,T$402)+'СЕТ СН'!$F$16</f>
        <v>0</v>
      </c>
      <c r="U408" s="36">
        <f>SUMIFS(СВЦЭМ!$K$34:$K$777,СВЦЭМ!$A$34:$A$777,$A408,СВЦЭМ!$B$34:$B$777,U$402)+'СЕТ СН'!$F$16</f>
        <v>0</v>
      </c>
      <c r="V408" s="36">
        <f>SUMIFS(СВЦЭМ!$K$34:$K$777,СВЦЭМ!$A$34:$A$777,$A408,СВЦЭМ!$B$34:$B$777,V$402)+'СЕТ СН'!$F$16</f>
        <v>0</v>
      </c>
      <c r="W408" s="36">
        <f>SUMIFS(СВЦЭМ!$K$34:$K$777,СВЦЭМ!$A$34:$A$777,$A408,СВЦЭМ!$B$34:$B$777,W$402)+'СЕТ СН'!$F$16</f>
        <v>0</v>
      </c>
      <c r="X408" s="36">
        <f>SUMIFS(СВЦЭМ!$K$34:$K$777,СВЦЭМ!$A$34:$A$777,$A408,СВЦЭМ!$B$34:$B$777,X$402)+'СЕТ СН'!$F$16</f>
        <v>0</v>
      </c>
      <c r="Y408" s="36">
        <f>SUMIFS(СВЦЭМ!$K$34:$K$777,СВЦЭМ!$A$34:$A$777,$A408,СВЦЭМ!$B$34:$B$777,Y$402)+'СЕТ СН'!$F$16</f>
        <v>0</v>
      </c>
    </row>
    <row r="409" spans="1:27" ht="15.75" hidden="1" x14ac:dyDescent="0.2">
      <c r="A409" s="35">
        <f t="shared" si="11"/>
        <v>44050</v>
      </c>
      <c r="B409" s="36">
        <f>SUMIFS(СВЦЭМ!$K$34:$K$777,СВЦЭМ!$A$34:$A$777,$A409,СВЦЭМ!$B$34:$B$777,B$402)+'СЕТ СН'!$F$16</f>
        <v>0</v>
      </c>
      <c r="C409" s="36">
        <f>SUMIFS(СВЦЭМ!$K$34:$K$777,СВЦЭМ!$A$34:$A$777,$A409,СВЦЭМ!$B$34:$B$777,C$402)+'СЕТ СН'!$F$16</f>
        <v>0</v>
      </c>
      <c r="D409" s="36">
        <f>SUMIFS(СВЦЭМ!$K$34:$K$777,СВЦЭМ!$A$34:$A$777,$A409,СВЦЭМ!$B$34:$B$777,D$402)+'СЕТ СН'!$F$16</f>
        <v>0</v>
      </c>
      <c r="E409" s="36">
        <f>SUMIFS(СВЦЭМ!$K$34:$K$777,СВЦЭМ!$A$34:$A$777,$A409,СВЦЭМ!$B$34:$B$777,E$402)+'СЕТ СН'!$F$16</f>
        <v>0</v>
      </c>
      <c r="F409" s="36">
        <f>SUMIFS(СВЦЭМ!$K$34:$K$777,СВЦЭМ!$A$34:$A$777,$A409,СВЦЭМ!$B$34:$B$777,F$402)+'СЕТ СН'!$F$16</f>
        <v>0</v>
      </c>
      <c r="G409" s="36">
        <f>SUMIFS(СВЦЭМ!$K$34:$K$777,СВЦЭМ!$A$34:$A$777,$A409,СВЦЭМ!$B$34:$B$777,G$402)+'СЕТ СН'!$F$16</f>
        <v>0</v>
      </c>
      <c r="H409" s="36">
        <f>SUMIFS(СВЦЭМ!$K$34:$K$777,СВЦЭМ!$A$34:$A$777,$A409,СВЦЭМ!$B$34:$B$777,H$402)+'СЕТ СН'!$F$16</f>
        <v>0</v>
      </c>
      <c r="I409" s="36">
        <f>SUMIFS(СВЦЭМ!$K$34:$K$777,СВЦЭМ!$A$34:$A$777,$A409,СВЦЭМ!$B$34:$B$777,I$402)+'СЕТ СН'!$F$16</f>
        <v>0</v>
      </c>
      <c r="J409" s="36">
        <f>SUMIFS(СВЦЭМ!$K$34:$K$777,СВЦЭМ!$A$34:$A$777,$A409,СВЦЭМ!$B$34:$B$777,J$402)+'СЕТ СН'!$F$16</f>
        <v>0</v>
      </c>
      <c r="K409" s="36">
        <f>SUMIFS(СВЦЭМ!$K$34:$K$777,СВЦЭМ!$A$34:$A$777,$A409,СВЦЭМ!$B$34:$B$777,K$402)+'СЕТ СН'!$F$16</f>
        <v>0</v>
      </c>
      <c r="L409" s="36">
        <f>SUMIFS(СВЦЭМ!$K$34:$K$777,СВЦЭМ!$A$34:$A$777,$A409,СВЦЭМ!$B$34:$B$777,L$402)+'СЕТ СН'!$F$16</f>
        <v>0</v>
      </c>
      <c r="M409" s="36">
        <f>SUMIFS(СВЦЭМ!$K$34:$K$777,СВЦЭМ!$A$34:$A$777,$A409,СВЦЭМ!$B$34:$B$777,M$402)+'СЕТ СН'!$F$16</f>
        <v>0</v>
      </c>
      <c r="N409" s="36">
        <f>SUMIFS(СВЦЭМ!$K$34:$K$777,СВЦЭМ!$A$34:$A$777,$A409,СВЦЭМ!$B$34:$B$777,N$402)+'СЕТ СН'!$F$16</f>
        <v>0</v>
      </c>
      <c r="O409" s="36">
        <f>SUMIFS(СВЦЭМ!$K$34:$K$777,СВЦЭМ!$A$34:$A$777,$A409,СВЦЭМ!$B$34:$B$777,O$402)+'СЕТ СН'!$F$16</f>
        <v>0</v>
      </c>
      <c r="P409" s="36">
        <f>SUMIFS(СВЦЭМ!$K$34:$K$777,СВЦЭМ!$A$34:$A$777,$A409,СВЦЭМ!$B$34:$B$777,P$402)+'СЕТ СН'!$F$16</f>
        <v>0</v>
      </c>
      <c r="Q409" s="36">
        <f>SUMIFS(СВЦЭМ!$K$34:$K$777,СВЦЭМ!$A$34:$A$777,$A409,СВЦЭМ!$B$34:$B$777,Q$402)+'СЕТ СН'!$F$16</f>
        <v>0</v>
      </c>
      <c r="R409" s="36">
        <f>SUMIFS(СВЦЭМ!$K$34:$K$777,СВЦЭМ!$A$34:$A$777,$A409,СВЦЭМ!$B$34:$B$777,R$402)+'СЕТ СН'!$F$16</f>
        <v>0</v>
      </c>
      <c r="S409" s="36">
        <f>SUMIFS(СВЦЭМ!$K$34:$K$777,СВЦЭМ!$A$34:$A$777,$A409,СВЦЭМ!$B$34:$B$777,S$402)+'СЕТ СН'!$F$16</f>
        <v>0</v>
      </c>
      <c r="T409" s="36">
        <f>SUMIFS(СВЦЭМ!$K$34:$K$777,СВЦЭМ!$A$34:$A$777,$A409,СВЦЭМ!$B$34:$B$777,T$402)+'СЕТ СН'!$F$16</f>
        <v>0</v>
      </c>
      <c r="U409" s="36">
        <f>SUMIFS(СВЦЭМ!$K$34:$K$777,СВЦЭМ!$A$34:$A$777,$A409,СВЦЭМ!$B$34:$B$777,U$402)+'СЕТ СН'!$F$16</f>
        <v>0</v>
      </c>
      <c r="V409" s="36">
        <f>SUMIFS(СВЦЭМ!$K$34:$K$777,СВЦЭМ!$A$34:$A$777,$A409,СВЦЭМ!$B$34:$B$777,V$402)+'СЕТ СН'!$F$16</f>
        <v>0</v>
      </c>
      <c r="W409" s="36">
        <f>SUMIFS(СВЦЭМ!$K$34:$K$777,СВЦЭМ!$A$34:$A$777,$A409,СВЦЭМ!$B$34:$B$777,W$402)+'СЕТ СН'!$F$16</f>
        <v>0</v>
      </c>
      <c r="X409" s="36">
        <f>SUMIFS(СВЦЭМ!$K$34:$K$777,СВЦЭМ!$A$34:$A$777,$A409,СВЦЭМ!$B$34:$B$777,X$402)+'СЕТ СН'!$F$16</f>
        <v>0</v>
      </c>
      <c r="Y409" s="36">
        <f>SUMIFS(СВЦЭМ!$K$34:$K$777,СВЦЭМ!$A$34:$A$777,$A409,СВЦЭМ!$B$34:$B$777,Y$402)+'СЕТ СН'!$F$16</f>
        <v>0</v>
      </c>
    </row>
    <row r="410" spans="1:27" ht="15.75" hidden="1" x14ac:dyDescent="0.2">
      <c r="A410" s="35">
        <f t="shared" si="11"/>
        <v>44051</v>
      </c>
      <c r="B410" s="36">
        <f>SUMIFS(СВЦЭМ!$K$34:$K$777,СВЦЭМ!$A$34:$A$777,$A410,СВЦЭМ!$B$34:$B$777,B$402)+'СЕТ СН'!$F$16</f>
        <v>0</v>
      </c>
      <c r="C410" s="36">
        <f>SUMIFS(СВЦЭМ!$K$34:$K$777,СВЦЭМ!$A$34:$A$777,$A410,СВЦЭМ!$B$34:$B$777,C$402)+'СЕТ СН'!$F$16</f>
        <v>0</v>
      </c>
      <c r="D410" s="36">
        <f>SUMIFS(СВЦЭМ!$K$34:$K$777,СВЦЭМ!$A$34:$A$777,$A410,СВЦЭМ!$B$34:$B$777,D$402)+'СЕТ СН'!$F$16</f>
        <v>0</v>
      </c>
      <c r="E410" s="36">
        <f>SUMIFS(СВЦЭМ!$K$34:$K$777,СВЦЭМ!$A$34:$A$777,$A410,СВЦЭМ!$B$34:$B$777,E$402)+'СЕТ СН'!$F$16</f>
        <v>0</v>
      </c>
      <c r="F410" s="36">
        <f>SUMIFS(СВЦЭМ!$K$34:$K$777,СВЦЭМ!$A$34:$A$777,$A410,СВЦЭМ!$B$34:$B$777,F$402)+'СЕТ СН'!$F$16</f>
        <v>0</v>
      </c>
      <c r="G410" s="36">
        <f>SUMIFS(СВЦЭМ!$K$34:$K$777,СВЦЭМ!$A$34:$A$777,$A410,СВЦЭМ!$B$34:$B$777,G$402)+'СЕТ СН'!$F$16</f>
        <v>0</v>
      </c>
      <c r="H410" s="36">
        <f>SUMIFS(СВЦЭМ!$K$34:$K$777,СВЦЭМ!$A$34:$A$777,$A410,СВЦЭМ!$B$34:$B$777,H$402)+'СЕТ СН'!$F$16</f>
        <v>0</v>
      </c>
      <c r="I410" s="36">
        <f>SUMIFS(СВЦЭМ!$K$34:$K$777,СВЦЭМ!$A$34:$A$777,$A410,СВЦЭМ!$B$34:$B$777,I$402)+'СЕТ СН'!$F$16</f>
        <v>0</v>
      </c>
      <c r="J410" s="36">
        <f>SUMIFS(СВЦЭМ!$K$34:$K$777,СВЦЭМ!$A$34:$A$777,$A410,СВЦЭМ!$B$34:$B$777,J$402)+'СЕТ СН'!$F$16</f>
        <v>0</v>
      </c>
      <c r="K410" s="36">
        <f>SUMIFS(СВЦЭМ!$K$34:$K$777,СВЦЭМ!$A$34:$A$777,$A410,СВЦЭМ!$B$34:$B$777,K$402)+'СЕТ СН'!$F$16</f>
        <v>0</v>
      </c>
      <c r="L410" s="36">
        <f>SUMIFS(СВЦЭМ!$K$34:$K$777,СВЦЭМ!$A$34:$A$777,$A410,СВЦЭМ!$B$34:$B$777,L$402)+'СЕТ СН'!$F$16</f>
        <v>0</v>
      </c>
      <c r="M410" s="36">
        <f>SUMIFS(СВЦЭМ!$K$34:$K$777,СВЦЭМ!$A$34:$A$777,$A410,СВЦЭМ!$B$34:$B$777,M$402)+'СЕТ СН'!$F$16</f>
        <v>0</v>
      </c>
      <c r="N410" s="36">
        <f>SUMIFS(СВЦЭМ!$K$34:$K$777,СВЦЭМ!$A$34:$A$777,$A410,СВЦЭМ!$B$34:$B$777,N$402)+'СЕТ СН'!$F$16</f>
        <v>0</v>
      </c>
      <c r="O410" s="36">
        <f>SUMIFS(СВЦЭМ!$K$34:$K$777,СВЦЭМ!$A$34:$A$777,$A410,СВЦЭМ!$B$34:$B$777,O$402)+'СЕТ СН'!$F$16</f>
        <v>0</v>
      </c>
      <c r="P410" s="36">
        <f>SUMIFS(СВЦЭМ!$K$34:$K$777,СВЦЭМ!$A$34:$A$777,$A410,СВЦЭМ!$B$34:$B$777,P$402)+'СЕТ СН'!$F$16</f>
        <v>0</v>
      </c>
      <c r="Q410" s="36">
        <f>SUMIFS(СВЦЭМ!$K$34:$K$777,СВЦЭМ!$A$34:$A$777,$A410,СВЦЭМ!$B$34:$B$777,Q$402)+'СЕТ СН'!$F$16</f>
        <v>0</v>
      </c>
      <c r="R410" s="36">
        <f>SUMIFS(СВЦЭМ!$K$34:$K$777,СВЦЭМ!$A$34:$A$777,$A410,СВЦЭМ!$B$34:$B$777,R$402)+'СЕТ СН'!$F$16</f>
        <v>0</v>
      </c>
      <c r="S410" s="36">
        <f>SUMIFS(СВЦЭМ!$K$34:$K$777,СВЦЭМ!$A$34:$A$777,$A410,СВЦЭМ!$B$34:$B$777,S$402)+'СЕТ СН'!$F$16</f>
        <v>0</v>
      </c>
      <c r="T410" s="36">
        <f>SUMIFS(СВЦЭМ!$K$34:$K$777,СВЦЭМ!$A$34:$A$777,$A410,СВЦЭМ!$B$34:$B$777,T$402)+'СЕТ СН'!$F$16</f>
        <v>0</v>
      </c>
      <c r="U410" s="36">
        <f>SUMIFS(СВЦЭМ!$K$34:$K$777,СВЦЭМ!$A$34:$A$777,$A410,СВЦЭМ!$B$34:$B$777,U$402)+'СЕТ СН'!$F$16</f>
        <v>0</v>
      </c>
      <c r="V410" s="36">
        <f>SUMIFS(СВЦЭМ!$K$34:$K$777,СВЦЭМ!$A$34:$A$777,$A410,СВЦЭМ!$B$34:$B$777,V$402)+'СЕТ СН'!$F$16</f>
        <v>0</v>
      </c>
      <c r="W410" s="36">
        <f>SUMIFS(СВЦЭМ!$K$34:$K$777,СВЦЭМ!$A$34:$A$777,$A410,СВЦЭМ!$B$34:$B$777,W$402)+'СЕТ СН'!$F$16</f>
        <v>0</v>
      </c>
      <c r="X410" s="36">
        <f>SUMIFS(СВЦЭМ!$K$34:$K$777,СВЦЭМ!$A$34:$A$777,$A410,СВЦЭМ!$B$34:$B$777,X$402)+'СЕТ СН'!$F$16</f>
        <v>0</v>
      </c>
      <c r="Y410" s="36">
        <f>SUMIFS(СВЦЭМ!$K$34:$K$777,СВЦЭМ!$A$34:$A$777,$A410,СВЦЭМ!$B$34:$B$777,Y$402)+'СЕТ СН'!$F$16</f>
        <v>0</v>
      </c>
    </row>
    <row r="411" spans="1:27" ht="15.75" hidden="1" x14ac:dyDescent="0.2">
      <c r="A411" s="35">
        <f t="shared" si="11"/>
        <v>44052</v>
      </c>
      <c r="B411" s="36">
        <f>SUMIFS(СВЦЭМ!$K$34:$K$777,СВЦЭМ!$A$34:$A$777,$A411,СВЦЭМ!$B$34:$B$777,B$402)+'СЕТ СН'!$F$16</f>
        <v>0</v>
      </c>
      <c r="C411" s="36">
        <f>SUMIFS(СВЦЭМ!$K$34:$K$777,СВЦЭМ!$A$34:$A$777,$A411,СВЦЭМ!$B$34:$B$777,C$402)+'СЕТ СН'!$F$16</f>
        <v>0</v>
      </c>
      <c r="D411" s="36">
        <f>SUMIFS(СВЦЭМ!$K$34:$K$777,СВЦЭМ!$A$34:$A$777,$A411,СВЦЭМ!$B$34:$B$777,D$402)+'СЕТ СН'!$F$16</f>
        <v>0</v>
      </c>
      <c r="E411" s="36">
        <f>SUMIFS(СВЦЭМ!$K$34:$K$777,СВЦЭМ!$A$34:$A$777,$A411,СВЦЭМ!$B$34:$B$777,E$402)+'СЕТ СН'!$F$16</f>
        <v>0</v>
      </c>
      <c r="F411" s="36">
        <f>SUMIFS(СВЦЭМ!$K$34:$K$777,СВЦЭМ!$A$34:$A$777,$A411,СВЦЭМ!$B$34:$B$777,F$402)+'СЕТ СН'!$F$16</f>
        <v>0</v>
      </c>
      <c r="G411" s="36">
        <f>SUMIFS(СВЦЭМ!$K$34:$K$777,СВЦЭМ!$A$34:$A$777,$A411,СВЦЭМ!$B$34:$B$777,G$402)+'СЕТ СН'!$F$16</f>
        <v>0</v>
      </c>
      <c r="H411" s="36">
        <f>SUMIFS(СВЦЭМ!$K$34:$K$777,СВЦЭМ!$A$34:$A$777,$A411,СВЦЭМ!$B$34:$B$777,H$402)+'СЕТ СН'!$F$16</f>
        <v>0</v>
      </c>
      <c r="I411" s="36">
        <f>SUMIFS(СВЦЭМ!$K$34:$K$777,СВЦЭМ!$A$34:$A$777,$A411,СВЦЭМ!$B$34:$B$777,I$402)+'СЕТ СН'!$F$16</f>
        <v>0</v>
      </c>
      <c r="J411" s="36">
        <f>SUMIFS(СВЦЭМ!$K$34:$K$777,СВЦЭМ!$A$34:$A$777,$A411,СВЦЭМ!$B$34:$B$777,J$402)+'СЕТ СН'!$F$16</f>
        <v>0</v>
      </c>
      <c r="K411" s="36">
        <f>SUMIFS(СВЦЭМ!$K$34:$K$777,СВЦЭМ!$A$34:$A$777,$A411,СВЦЭМ!$B$34:$B$777,K$402)+'СЕТ СН'!$F$16</f>
        <v>0</v>
      </c>
      <c r="L411" s="36">
        <f>SUMIFS(СВЦЭМ!$K$34:$K$777,СВЦЭМ!$A$34:$A$777,$A411,СВЦЭМ!$B$34:$B$777,L$402)+'СЕТ СН'!$F$16</f>
        <v>0</v>
      </c>
      <c r="M411" s="36">
        <f>SUMIFS(СВЦЭМ!$K$34:$K$777,СВЦЭМ!$A$34:$A$777,$A411,СВЦЭМ!$B$34:$B$777,M$402)+'СЕТ СН'!$F$16</f>
        <v>0</v>
      </c>
      <c r="N411" s="36">
        <f>SUMIFS(СВЦЭМ!$K$34:$K$777,СВЦЭМ!$A$34:$A$777,$A411,СВЦЭМ!$B$34:$B$777,N$402)+'СЕТ СН'!$F$16</f>
        <v>0</v>
      </c>
      <c r="O411" s="36">
        <f>SUMIFS(СВЦЭМ!$K$34:$K$777,СВЦЭМ!$A$34:$A$777,$A411,СВЦЭМ!$B$34:$B$777,O$402)+'СЕТ СН'!$F$16</f>
        <v>0</v>
      </c>
      <c r="P411" s="36">
        <f>SUMIFS(СВЦЭМ!$K$34:$K$777,СВЦЭМ!$A$34:$A$777,$A411,СВЦЭМ!$B$34:$B$777,P$402)+'СЕТ СН'!$F$16</f>
        <v>0</v>
      </c>
      <c r="Q411" s="36">
        <f>SUMIFS(СВЦЭМ!$K$34:$K$777,СВЦЭМ!$A$34:$A$777,$A411,СВЦЭМ!$B$34:$B$777,Q$402)+'СЕТ СН'!$F$16</f>
        <v>0</v>
      </c>
      <c r="R411" s="36">
        <f>SUMIFS(СВЦЭМ!$K$34:$K$777,СВЦЭМ!$A$34:$A$777,$A411,СВЦЭМ!$B$34:$B$777,R$402)+'СЕТ СН'!$F$16</f>
        <v>0</v>
      </c>
      <c r="S411" s="36">
        <f>SUMIFS(СВЦЭМ!$K$34:$K$777,СВЦЭМ!$A$34:$A$777,$A411,СВЦЭМ!$B$34:$B$777,S$402)+'СЕТ СН'!$F$16</f>
        <v>0</v>
      </c>
      <c r="T411" s="36">
        <f>SUMIFS(СВЦЭМ!$K$34:$K$777,СВЦЭМ!$A$34:$A$777,$A411,СВЦЭМ!$B$34:$B$777,T$402)+'СЕТ СН'!$F$16</f>
        <v>0</v>
      </c>
      <c r="U411" s="36">
        <f>SUMIFS(СВЦЭМ!$K$34:$K$777,СВЦЭМ!$A$34:$A$777,$A411,СВЦЭМ!$B$34:$B$777,U$402)+'СЕТ СН'!$F$16</f>
        <v>0</v>
      </c>
      <c r="V411" s="36">
        <f>SUMIFS(СВЦЭМ!$K$34:$K$777,СВЦЭМ!$A$34:$A$777,$A411,СВЦЭМ!$B$34:$B$777,V$402)+'СЕТ СН'!$F$16</f>
        <v>0</v>
      </c>
      <c r="W411" s="36">
        <f>SUMIFS(СВЦЭМ!$K$34:$K$777,СВЦЭМ!$A$34:$A$777,$A411,СВЦЭМ!$B$34:$B$777,W$402)+'СЕТ СН'!$F$16</f>
        <v>0</v>
      </c>
      <c r="X411" s="36">
        <f>SUMIFS(СВЦЭМ!$K$34:$K$777,СВЦЭМ!$A$34:$A$777,$A411,СВЦЭМ!$B$34:$B$777,X$402)+'СЕТ СН'!$F$16</f>
        <v>0</v>
      </c>
      <c r="Y411" s="36">
        <f>SUMIFS(СВЦЭМ!$K$34:$K$777,СВЦЭМ!$A$34:$A$777,$A411,СВЦЭМ!$B$34:$B$777,Y$402)+'СЕТ СН'!$F$16</f>
        <v>0</v>
      </c>
    </row>
    <row r="412" spans="1:27" ht="15.75" hidden="1" x14ac:dyDescent="0.2">
      <c r="A412" s="35">
        <f t="shared" si="11"/>
        <v>44053</v>
      </c>
      <c r="B412" s="36">
        <f>SUMIFS(СВЦЭМ!$K$34:$K$777,СВЦЭМ!$A$34:$A$777,$A412,СВЦЭМ!$B$34:$B$777,B$402)+'СЕТ СН'!$F$16</f>
        <v>0</v>
      </c>
      <c r="C412" s="36">
        <f>SUMIFS(СВЦЭМ!$K$34:$K$777,СВЦЭМ!$A$34:$A$777,$A412,СВЦЭМ!$B$34:$B$777,C$402)+'СЕТ СН'!$F$16</f>
        <v>0</v>
      </c>
      <c r="D412" s="36">
        <f>SUMIFS(СВЦЭМ!$K$34:$K$777,СВЦЭМ!$A$34:$A$777,$A412,СВЦЭМ!$B$34:$B$777,D$402)+'СЕТ СН'!$F$16</f>
        <v>0</v>
      </c>
      <c r="E412" s="36">
        <f>SUMIFS(СВЦЭМ!$K$34:$K$777,СВЦЭМ!$A$34:$A$777,$A412,СВЦЭМ!$B$34:$B$777,E$402)+'СЕТ СН'!$F$16</f>
        <v>0</v>
      </c>
      <c r="F412" s="36">
        <f>SUMIFS(СВЦЭМ!$K$34:$K$777,СВЦЭМ!$A$34:$A$777,$A412,СВЦЭМ!$B$34:$B$777,F$402)+'СЕТ СН'!$F$16</f>
        <v>0</v>
      </c>
      <c r="G412" s="36">
        <f>SUMIFS(СВЦЭМ!$K$34:$K$777,СВЦЭМ!$A$34:$A$777,$A412,СВЦЭМ!$B$34:$B$777,G$402)+'СЕТ СН'!$F$16</f>
        <v>0</v>
      </c>
      <c r="H412" s="36">
        <f>SUMIFS(СВЦЭМ!$K$34:$K$777,СВЦЭМ!$A$34:$A$777,$A412,СВЦЭМ!$B$34:$B$777,H$402)+'СЕТ СН'!$F$16</f>
        <v>0</v>
      </c>
      <c r="I412" s="36">
        <f>SUMIFS(СВЦЭМ!$K$34:$K$777,СВЦЭМ!$A$34:$A$777,$A412,СВЦЭМ!$B$34:$B$777,I$402)+'СЕТ СН'!$F$16</f>
        <v>0</v>
      </c>
      <c r="J412" s="36">
        <f>SUMIFS(СВЦЭМ!$K$34:$K$777,СВЦЭМ!$A$34:$A$777,$A412,СВЦЭМ!$B$34:$B$777,J$402)+'СЕТ СН'!$F$16</f>
        <v>0</v>
      </c>
      <c r="K412" s="36">
        <f>SUMIFS(СВЦЭМ!$K$34:$K$777,СВЦЭМ!$A$34:$A$777,$A412,СВЦЭМ!$B$34:$B$777,K$402)+'СЕТ СН'!$F$16</f>
        <v>0</v>
      </c>
      <c r="L412" s="36">
        <f>SUMIFS(СВЦЭМ!$K$34:$K$777,СВЦЭМ!$A$34:$A$777,$A412,СВЦЭМ!$B$34:$B$777,L$402)+'СЕТ СН'!$F$16</f>
        <v>0</v>
      </c>
      <c r="M412" s="36">
        <f>SUMIFS(СВЦЭМ!$K$34:$K$777,СВЦЭМ!$A$34:$A$777,$A412,СВЦЭМ!$B$34:$B$777,M$402)+'СЕТ СН'!$F$16</f>
        <v>0</v>
      </c>
      <c r="N412" s="36">
        <f>SUMIFS(СВЦЭМ!$K$34:$K$777,СВЦЭМ!$A$34:$A$777,$A412,СВЦЭМ!$B$34:$B$777,N$402)+'СЕТ СН'!$F$16</f>
        <v>0</v>
      </c>
      <c r="O412" s="36">
        <f>SUMIFS(СВЦЭМ!$K$34:$K$777,СВЦЭМ!$A$34:$A$777,$A412,СВЦЭМ!$B$34:$B$777,O$402)+'СЕТ СН'!$F$16</f>
        <v>0</v>
      </c>
      <c r="P412" s="36">
        <f>SUMIFS(СВЦЭМ!$K$34:$K$777,СВЦЭМ!$A$34:$A$777,$A412,СВЦЭМ!$B$34:$B$777,P$402)+'СЕТ СН'!$F$16</f>
        <v>0</v>
      </c>
      <c r="Q412" s="36">
        <f>SUMIFS(СВЦЭМ!$K$34:$K$777,СВЦЭМ!$A$34:$A$777,$A412,СВЦЭМ!$B$34:$B$777,Q$402)+'СЕТ СН'!$F$16</f>
        <v>0</v>
      </c>
      <c r="R412" s="36">
        <f>SUMIFS(СВЦЭМ!$K$34:$K$777,СВЦЭМ!$A$34:$A$777,$A412,СВЦЭМ!$B$34:$B$777,R$402)+'СЕТ СН'!$F$16</f>
        <v>0</v>
      </c>
      <c r="S412" s="36">
        <f>SUMIFS(СВЦЭМ!$K$34:$K$777,СВЦЭМ!$A$34:$A$777,$A412,СВЦЭМ!$B$34:$B$777,S$402)+'СЕТ СН'!$F$16</f>
        <v>0</v>
      </c>
      <c r="T412" s="36">
        <f>SUMIFS(СВЦЭМ!$K$34:$K$777,СВЦЭМ!$A$34:$A$777,$A412,СВЦЭМ!$B$34:$B$777,T$402)+'СЕТ СН'!$F$16</f>
        <v>0</v>
      </c>
      <c r="U412" s="36">
        <f>SUMIFS(СВЦЭМ!$K$34:$K$777,СВЦЭМ!$A$34:$A$777,$A412,СВЦЭМ!$B$34:$B$777,U$402)+'СЕТ СН'!$F$16</f>
        <v>0</v>
      </c>
      <c r="V412" s="36">
        <f>SUMIFS(СВЦЭМ!$K$34:$K$777,СВЦЭМ!$A$34:$A$777,$A412,СВЦЭМ!$B$34:$B$777,V$402)+'СЕТ СН'!$F$16</f>
        <v>0</v>
      </c>
      <c r="W412" s="36">
        <f>SUMIFS(СВЦЭМ!$K$34:$K$777,СВЦЭМ!$A$34:$A$777,$A412,СВЦЭМ!$B$34:$B$777,W$402)+'СЕТ СН'!$F$16</f>
        <v>0</v>
      </c>
      <c r="X412" s="36">
        <f>SUMIFS(СВЦЭМ!$K$34:$K$777,СВЦЭМ!$A$34:$A$777,$A412,СВЦЭМ!$B$34:$B$777,X$402)+'СЕТ СН'!$F$16</f>
        <v>0</v>
      </c>
      <c r="Y412" s="36">
        <f>SUMIFS(СВЦЭМ!$K$34:$K$777,СВЦЭМ!$A$34:$A$777,$A412,СВЦЭМ!$B$34:$B$777,Y$402)+'СЕТ СН'!$F$16</f>
        <v>0</v>
      </c>
    </row>
    <row r="413" spans="1:27" ht="15.75" hidden="1" x14ac:dyDescent="0.2">
      <c r="A413" s="35">
        <f t="shared" si="11"/>
        <v>44054</v>
      </c>
      <c r="B413" s="36">
        <f>SUMIFS(СВЦЭМ!$K$34:$K$777,СВЦЭМ!$A$34:$A$777,$A413,СВЦЭМ!$B$34:$B$777,B$402)+'СЕТ СН'!$F$16</f>
        <v>0</v>
      </c>
      <c r="C413" s="36">
        <f>SUMIFS(СВЦЭМ!$K$34:$K$777,СВЦЭМ!$A$34:$A$777,$A413,СВЦЭМ!$B$34:$B$777,C$402)+'СЕТ СН'!$F$16</f>
        <v>0</v>
      </c>
      <c r="D413" s="36">
        <f>SUMIFS(СВЦЭМ!$K$34:$K$777,СВЦЭМ!$A$34:$A$777,$A413,СВЦЭМ!$B$34:$B$777,D$402)+'СЕТ СН'!$F$16</f>
        <v>0</v>
      </c>
      <c r="E413" s="36">
        <f>SUMIFS(СВЦЭМ!$K$34:$K$777,СВЦЭМ!$A$34:$A$777,$A413,СВЦЭМ!$B$34:$B$777,E$402)+'СЕТ СН'!$F$16</f>
        <v>0</v>
      </c>
      <c r="F413" s="36">
        <f>SUMIFS(СВЦЭМ!$K$34:$K$777,СВЦЭМ!$A$34:$A$777,$A413,СВЦЭМ!$B$34:$B$777,F$402)+'СЕТ СН'!$F$16</f>
        <v>0</v>
      </c>
      <c r="G413" s="36">
        <f>SUMIFS(СВЦЭМ!$K$34:$K$777,СВЦЭМ!$A$34:$A$777,$A413,СВЦЭМ!$B$34:$B$777,G$402)+'СЕТ СН'!$F$16</f>
        <v>0</v>
      </c>
      <c r="H413" s="36">
        <f>SUMIFS(СВЦЭМ!$K$34:$K$777,СВЦЭМ!$A$34:$A$777,$A413,СВЦЭМ!$B$34:$B$777,H$402)+'СЕТ СН'!$F$16</f>
        <v>0</v>
      </c>
      <c r="I413" s="36">
        <f>SUMIFS(СВЦЭМ!$K$34:$K$777,СВЦЭМ!$A$34:$A$777,$A413,СВЦЭМ!$B$34:$B$777,I$402)+'СЕТ СН'!$F$16</f>
        <v>0</v>
      </c>
      <c r="J413" s="36">
        <f>SUMIFS(СВЦЭМ!$K$34:$K$777,СВЦЭМ!$A$34:$A$777,$A413,СВЦЭМ!$B$34:$B$777,J$402)+'СЕТ СН'!$F$16</f>
        <v>0</v>
      </c>
      <c r="K413" s="36">
        <f>SUMIFS(СВЦЭМ!$K$34:$K$777,СВЦЭМ!$A$34:$A$777,$A413,СВЦЭМ!$B$34:$B$777,K$402)+'СЕТ СН'!$F$16</f>
        <v>0</v>
      </c>
      <c r="L413" s="36">
        <f>SUMIFS(СВЦЭМ!$K$34:$K$777,СВЦЭМ!$A$34:$A$777,$A413,СВЦЭМ!$B$34:$B$777,L$402)+'СЕТ СН'!$F$16</f>
        <v>0</v>
      </c>
      <c r="M413" s="36">
        <f>SUMIFS(СВЦЭМ!$K$34:$K$777,СВЦЭМ!$A$34:$A$777,$A413,СВЦЭМ!$B$34:$B$777,M$402)+'СЕТ СН'!$F$16</f>
        <v>0</v>
      </c>
      <c r="N413" s="36">
        <f>SUMIFS(СВЦЭМ!$K$34:$K$777,СВЦЭМ!$A$34:$A$777,$A413,СВЦЭМ!$B$34:$B$777,N$402)+'СЕТ СН'!$F$16</f>
        <v>0</v>
      </c>
      <c r="O413" s="36">
        <f>SUMIFS(СВЦЭМ!$K$34:$K$777,СВЦЭМ!$A$34:$A$777,$A413,СВЦЭМ!$B$34:$B$777,O$402)+'СЕТ СН'!$F$16</f>
        <v>0</v>
      </c>
      <c r="P413" s="36">
        <f>SUMIFS(СВЦЭМ!$K$34:$K$777,СВЦЭМ!$A$34:$A$777,$A413,СВЦЭМ!$B$34:$B$777,P$402)+'СЕТ СН'!$F$16</f>
        <v>0</v>
      </c>
      <c r="Q413" s="36">
        <f>SUMIFS(СВЦЭМ!$K$34:$K$777,СВЦЭМ!$A$34:$A$777,$A413,СВЦЭМ!$B$34:$B$777,Q$402)+'СЕТ СН'!$F$16</f>
        <v>0</v>
      </c>
      <c r="R413" s="36">
        <f>SUMIFS(СВЦЭМ!$K$34:$K$777,СВЦЭМ!$A$34:$A$777,$A413,СВЦЭМ!$B$34:$B$777,R$402)+'СЕТ СН'!$F$16</f>
        <v>0</v>
      </c>
      <c r="S413" s="36">
        <f>SUMIFS(СВЦЭМ!$K$34:$K$777,СВЦЭМ!$A$34:$A$777,$A413,СВЦЭМ!$B$34:$B$777,S$402)+'СЕТ СН'!$F$16</f>
        <v>0</v>
      </c>
      <c r="T413" s="36">
        <f>SUMIFS(СВЦЭМ!$K$34:$K$777,СВЦЭМ!$A$34:$A$777,$A413,СВЦЭМ!$B$34:$B$777,T$402)+'СЕТ СН'!$F$16</f>
        <v>0</v>
      </c>
      <c r="U413" s="36">
        <f>SUMIFS(СВЦЭМ!$K$34:$K$777,СВЦЭМ!$A$34:$A$777,$A413,СВЦЭМ!$B$34:$B$777,U$402)+'СЕТ СН'!$F$16</f>
        <v>0</v>
      </c>
      <c r="V413" s="36">
        <f>SUMIFS(СВЦЭМ!$K$34:$K$777,СВЦЭМ!$A$34:$A$777,$A413,СВЦЭМ!$B$34:$B$777,V$402)+'СЕТ СН'!$F$16</f>
        <v>0</v>
      </c>
      <c r="W413" s="36">
        <f>SUMIFS(СВЦЭМ!$K$34:$K$777,СВЦЭМ!$A$34:$A$777,$A413,СВЦЭМ!$B$34:$B$777,W$402)+'СЕТ СН'!$F$16</f>
        <v>0</v>
      </c>
      <c r="X413" s="36">
        <f>SUMIFS(СВЦЭМ!$K$34:$K$777,СВЦЭМ!$A$34:$A$777,$A413,СВЦЭМ!$B$34:$B$777,X$402)+'СЕТ СН'!$F$16</f>
        <v>0</v>
      </c>
      <c r="Y413" s="36">
        <f>SUMIFS(СВЦЭМ!$K$34:$K$777,СВЦЭМ!$A$34:$A$777,$A413,СВЦЭМ!$B$34:$B$777,Y$402)+'СЕТ СН'!$F$16</f>
        <v>0</v>
      </c>
    </row>
    <row r="414" spans="1:27" ht="15.75" hidden="1" x14ac:dyDescent="0.2">
      <c r="A414" s="35">
        <f t="shared" si="11"/>
        <v>44055</v>
      </c>
      <c r="B414" s="36">
        <f>SUMIFS(СВЦЭМ!$K$34:$K$777,СВЦЭМ!$A$34:$A$777,$A414,СВЦЭМ!$B$34:$B$777,B$402)+'СЕТ СН'!$F$16</f>
        <v>0</v>
      </c>
      <c r="C414" s="36">
        <f>SUMIFS(СВЦЭМ!$K$34:$K$777,СВЦЭМ!$A$34:$A$777,$A414,СВЦЭМ!$B$34:$B$777,C$402)+'СЕТ СН'!$F$16</f>
        <v>0</v>
      </c>
      <c r="D414" s="36">
        <f>SUMIFS(СВЦЭМ!$K$34:$K$777,СВЦЭМ!$A$34:$A$777,$A414,СВЦЭМ!$B$34:$B$777,D$402)+'СЕТ СН'!$F$16</f>
        <v>0</v>
      </c>
      <c r="E414" s="36">
        <f>SUMIFS(СВЦЭМ!$K$34:$K$777,СВЦЭМ!$A$34:$A$777,$A414,СВЦЭМ!$B$34:$B$777,E$402)+'СЕТ СН'!$F$16</f>
        <v>0</v>
      </c>
      <c r="F414" s="36">
        <f>SUMIFS(СВЦЭМ!$K$34:$K$777,СВЦЭМ!$A$34:$A$777,$A414,СВЦЭМ!$B$34:$B$777,F$402)+'СЕТ СН'!$F$16</f>
        <v>0</v>
      </c>
      <c r="G414" s="36">
        <f>SUMIFS(СВЦЭМ!$K$34:$K$777,СВЦЭМ!$A$34:$A$777,$A414,СВЦЭМ!$B$34:$B$777,G$402)+'СЕТ СН'!$F$16</f>
        <v>0</v>
      </c>
      <c r="H414" s="36">
        <f>SUMIFS(СВЦЭМ!$K$34:$K$777,СВЦЭМ!$A$34:$A$777,$A414,СВЦЭМ!$B$34:$B$777,H$402)+'СЕТ СН'!$F$16</f>
        <v>0</v>
      </c>
      <c r="I414" s="36">
        <f>SUMIFS(СВЦЭМ!$K$34:$K$777,СВЦЭМ!$A$34:$A$777,$A414,СВЦЭМ!$B$34:$B$777,I$402)+'СЕТ СН'!$F$16</f>
        <v>0</v>
      </c>
      <c r="J414" s="36">
        <f>SUMIFS(СВЦЭМ!$K$34:$K$777,СВЦЭМ!$A$34:$A$777,$A414,СВЦЭМ!$B$34:$B$777,J$402)+'СЕТ СН'!$F$16</f>
        <v>0</v>
      </c>
      <c r="K414" s="36">
        <f>SUMIFS(СВЦЭМ!$K$34:$K$777,СВЦЭМ!$A$34:$A$777,$A414,СВЦЭМ!$B$34:$B$777,K$402)+'СЕТ СН'!$F$16</f>
        <v>0</v>
      </c>
      <c r="L414" s="36">
        <f>SUMIFS(СВЦЭМ!$K$34:$K$777,СВЦЭМ!$A$34:$A$777,$A414,СВЦЭМ!$B$34:$B$777,L$402)+'СЕТ СН'!$F$16</f>
        <v>0</v>
      </c>
      <c r="M414" s="36">
        <f>SUMIFS(СВЦЭМ!$K$34:$K$777,СВЦЭМ!$A$34:$A$777,$A414,СВЦЭМ!$B$34:$B$777,M$402)+'СЕТ СН'!$F$16</f>
        <v>0</v>
      </c>
      <c r="N414" s="36">
        <f>SUMIFS(СВЦЭМ!$K$34:$K$777,СВЦЭМ!$A$34:$A$777,$A414,СВЦЭМ!$B$34:$B$777,N$402)+'СЕТ СН'!$F$16</f>
        <v>0</v>
      </c>
      <c r="O414" s="36">
        <f>SUMIFS(СВЦЭМ!$K$34:$K$777,СВЦЭМ!$A$34:$A$777,$A414,СВЦЭМ!$B$34:$B$777,O$402)+'СЕТ СН'!$F$16</f>
        <v>0</v>
      </c>
      <c r="P414" s="36">
        <f>SUMIFS(СВЦЭМ!$K$34:$K$777,СВЦЭМ!$A$34:$A$777,$A414,СВЦЭМ!$B$34:$B$777,P$402)+'СЕТ СН'!$F$16</f>
        <v>0</v>
      </c>
      <c r="Q414" s="36">
        <f>SUMIFS(СВЦЭМ!$K$34:$K$777,СВЦЭМ!$A$34:$A$777,$A414,СВЦЭМ!$B$34:$B$777,Q$402)+'СЕТ СН'!$F$16</f>
        <v>0</v>
      </c>
      <c r="R414" s="36">
        <f>SUMIFS(СВЦЭМ!$K$34:$K$777,СВЦЭМ!$A$34:$A$777,$A414,СВЦЭМ!$B$34:$B$777,R$402)+'СЕТ СН'!$F$16</f>
        <v>0</v>
      </c>
      <c r="S414" s="36">
        <f>SUMIFS(СВЦЭМ!$K$34:$K$777,СВЦЭМ!$A$34:$A$777,$A414,СВЦЭМ!$B$34:$B$777,S$402)+'СЕТ СН'!$F$16</f>
        <v>0</v>
      </c>
      <c r="T414" s="36">
        <f>SUMIFS(СВЦЭМ!$K$34:$K$777,СВЦЭМ!$A$34:$A$777,$A414,СВЦЭМ!$B$34:$B$777,T$402)+'СЕТ СН'!$F$16</f>
        <v>0</v>
      </c>
      <c r="U414" s="36">
        <f>SUMIFS(СВЦЭМ!$K$34:$K$777,СВЦЭМ!$A$34:$A$777,$A414,СВЦЭМ!$B$34:$B$777,U$402)+'СЕТ СН'!$F$16</f>
        <v>0</v>
      </c>
      <c r="V414" s="36">
        <f>SUMIFS(СВЦЭМ!$K$34:$K$777,СВЦЭМ!$A$34:$A$777,$A414,СВЦЭМ!$B$34:$B$777,V$402)+'СЕТ СН'!$F$16</f>
        <v>0</v>
      </c>
      <c r="W414" s="36">
        <f>SUMIFS(СВЦЭМ!$K$34:$K$777,СВЦЭМ!$A$34:$A$777,$A414,СВЦЭМ!$B$34:$B$777,W$402)+'СЕТ СН'!$F$16</f>
        <v>0</v>
      </c>
      <c r="X414" s="36">
        <f>SUMIFS(СВЦЭМ!$K$34:$K$777,СВЦЭМ!$A$34:$A$777,$A414,СВЦЭМ!$B$34:$B$777,X$402)+'СЕТ СН'!$F$16</f>
        <v>0</v>
      </c>
      <c r="Y414" s="36">
        <f>SUMIFS(СВЦЭМ!$K$34:$K$777,СВЦЭМ!$A$34:$A$777,$A414,СВЦЭМ!$B$34:$B$777,Y$402)+'СЕТ СН'!$F$16</f>
        <v>0</v>
      </c>
    </row>
    <row r="415" spans="1:27" ht="15.75" hidden="1" x14ac:dyDescent="0.2">
      <c r="A415" s="35">
        <f t="shared" si="11"/>
        <v>44056</v>
      </c>
      <c r="B415" s="36">
        <f>SUMIFS(СВЦЭМ!$K$34:$K$777,СВЦЭМ!$A$34:$A$777,$A415,СВЦЭМ!$B$34:$B$777,B$402)+'СЕТ СН'!$F$16</f>
        <v>0</v>
      </c>
      <c r="C415" s="36">
        <f>SUMIFS(СВЦЭМ!$K$34:$K$777,СВЦЭМ!$A$34:$A$777,$A415,СВЦЭМ!$B$34:$B$777,C$402)+'СЕТ СН'!$F$16</f>
        <v>0</v>
      </c>
      <c r="D415" s="36">
        <f>SUMIFS(СВЦЭМ!$K$34:$K$777,СВЦЭМ!$A$34:$A$777,$A415,СВЦЭМ!$B$34:$B$777,D$402)+'СЕТ СН'!$F$16</f>
        <v>0</v>
      </c>
      <c r="E415" s="36">
        <f>SUMIFS(СВЦЭМ!$K$34:$K$777,СВЦЭМ!$A$34:$A$777,$A415,СВЦЭМ!$B$34:$B$777,E$402)+'СЕТ СН'!$F$16</f>
        <v>0</v>
      </c>
      <c r="F415" s="36">
        <f>SUMIFS(СВЦЭМ!$K$34:$K$777,СВЦЭМ!$A$34:$A$777,$A415,СВЦЭМ!$B$34:$B$777,F$402)+'СЕТ СН'!$F$16</f>
        <v>0</v>
      </c>
      <c r="G415" s="36">
        <f>SUMIFS(СВЦЭМ!$K$34:$K$777,СВЦЭМ!$A$34:$A$777,$A415,СВЦЭМ!$B$34:$B$777,G$402)+'СЕТ СН'!$F$16</f>
        <v>0</v>
      </c>
      <c r="H415" s="36">
        <f>SUMIFS(СВЦЭМ!$K$34:$K$777,СВЦЭМ!$A$34:$A$777,$A415,СВЦЭМ!$B$34:$B$777,H$402)+'СЕТ СН'!$F$16</f>
        <v>0</v>
      </c>
      <c r="I415" s="36">
        <f>SUMIFS(СВЦЭМ!$K$34:$K$777,СВЦЭМ!$A$34:$A$777,$A415,СВЦЭМ!$B$34:$B$777,I$402)+'СЕТ СН'!$F$16</f>
        <v>0</v>
      </c>
      <c r="J415" s="36">
        <f>SUMIFS(СВЦЭМ!$K$34:$K$777,СВЦЭМ!$A$34:$A$777,$A415,СВЦЭМ!$B$34:$B$777,J$402)+'СЕТ СН'!$F$16</f>
        <v>0</v>
      </c>
      <c r="K415" s="36">
        <f>SUMIFS(СВЦЭМ!$K$34:$K$777,СВЦЭМ!$A$34:$A$777,$A415,СВЦЭМ!$B$34:$B$777,K$402)+'СЕТ СН'!$F$16</f>
        <v>0</v>
      </c>
      <c r="L415" s="36">
        <f>SUMIFS(СВЦЭМ!$K$34:$K$777,СВЦЭМ!$A$34:$A$777,$A415,СВЦЭМ!$B$34:$B$777,L$402)+'СЕТ СН'!$F$16</f>
        <v>0</v>
      </c>
      <c r="M415" s="36">
        <f>SUMIFS(СВЦЭМ!$K$34:$K$777,СВЦЭМ!$A$34:$A$777,$A415,СВЦЭМ!$B$34:$B$777,M$402)+'СЕТ СН'!$F$16</f>
        <v>0</v>
      </c>
      <c r="N415" s="36">
        <f>SUMIFS(СВЦЭМ!$K$34:$K$777,СВЦЭМ!$A$34:$A$777,$A415,СВЦЭМ!$B$34:$B$777,N$402)+'СЕТ СН'!$F$16</f>
        <v>0</v>
      </c>
      <c r="O415" s="36">
        <f>SUMIFS(СВЦЭМ!$K$34:$K$777,СВЦЭМ!$A$34:$A$777,$A415,СВЦЭМ!$B$34:$B$777,O$402)+'СЕТ СН'!$F$16</f>
        <v>0</v>
      </c>
      <c r="P415" s="36">
        <f>SUMIFS(СВЦЭМ!$K$34:$K$777,СВЦЭМ!$A$34:$A$777,$A415,СВЦЭМ!$B$34:$B$777,P$402)+'СЕТ СН'!$F$16</f>
        <v>0</v>
      </c>
      <c r="Q415" s="36">
        <f>SUMIFS(СВЦЭМ!$K$34:$K$777,СВЦЭМ!$A$34:$A$777,$A415,СВЦЭМ!$B$34:$B$777,Q$402)+'СЕТ СН'!$F$16</f>
        <v>0</v>
      </c>
      <c r="R415" s="36">
        <f>SUMIFS(СВЦЭМ!$K$34:$K$777,СВЦЭМ!$A$34:$A$777,$A415,СВЦЭМ!$B$34:$B$777,R$402)+'СЕТ СН'!$F$16</f>
        <v>0</v>
      </c>
      <c r="S415" s="36">
        <f>SUMIFS(СВЦЭМ!$K$34:$K$777,СВЦЭМ!$A$34:$A$777,$A415,СВЦЭМ!$B$34:$B$777,S$402)+'СЕТ СН'!$F$16</f>
        <v>0</v>
      </c>
      <c r="T415" s="36">
        <f>SUMIFS(СВЦЭМ!$K$34:$K$777,СВЦЭМ!$A$34:$A$777,$A415,СВЦЭМ!$B$34:$B$777,T$402)+'СЕТ СН'!$F$16</f>
        <v>0</v>
      </c>
      <c r="U415" s="36">
        <f>SUMIFS(СВЦЭМ!$K$34:$K$777,СВЦЭМ!$A$34:$A$777,$A415,СВЦЭМ!$B$34:$B$777,U$402)+'СЕТ СН'!$F$16</f>
        <v>0</v>
      </c>
      <c r="V415" s="36">
        <f>SUMIFS(СВЦЭМ!$K$34:$K$777,СВЦЭМ!$A$34:$A$777,$A415,СВЦЭМ!$B$34:$B$777,V$402)+'СЕТ СН'!$F$16</f>
        <v>0</v>
      </c>
      <c r="W415" s="36">
        <f>SUMIFS(СВЦЭМ!$K$34:$K$777,СВЦЭМ!$A$34:$A$777,$A415,СВЦЭМ!$B$34:$B$777,W$402)+'СЕТ СН'!$F$16</f>
        <v>0</v>
      </c>
      <c r="X415" s="36">
        <f>SUMIFS(СВЦЭМ!$K$34:$K$777,СВЦЭМ!$A$34:$A$777,$A415,СВЦЭМ!$B$34:$B$777,X$402)+'СЕТ СН'!$F$16</f>
        <v>0</v>
      </c>
      <c r="Y415" s="36">
        <f>SUMIFS(СВЦЭМ!$K$34:$K$777,СВЦЭМ!$A$34:$A$777,$A415,СВЦЭМ!$B$34:$B$777,Y$402)+'СЕТ СН'!$F$16</f>
        <v>0</v>
      </c>
    </row>
    <row r="416" spans="1:27" ht="15.75" hidden="1" x14ac:dyDescent="0.2">
      <c r="A416" s="35">
        <f t="shared" si="11"/>
        <v>44057</v>
      </c>
      <c r="B416" s="36">
        <f>SUMIFS(СВЦЭМ!$K$34:$K$777,СВЦЭМ!$A$34:$A$777,$A416,СВЦЭМ!$B$34:$B$777,B$402)+'СЕТ СН'!$F$16</f>
        <v>0</v>
      </c>
      <c r="C416" s="36">
        <f>SUMIFS(СВЦЭМ!$K$34:$K$777,СВЦЭМ!$A$34:$A$777,$A416,СВЦЭМ!$B$34:$B$777,C$402)+'СЕТ СН'!$F$16</f>
        <v>0</v>
      </c>
      <c r="D416" s="36">
        <f>SUMIFS(СВЦЭМ!$K$34:$K$777,СВЦЭМ!$A$34:$A$777,$A416,СВЦЭМ!$B$34:$B$777,D$402)+'СЕТ СН'!$F$16</f>
        <v>0</v>
      </c>
      <c r="E416" s="36">
        <f>SUMIFS(СВЦЭМ!$K$34:$K$777,СВЦЭМ!$A$34:$A$777,$A416,СВЦЭМ!$B$34:$B$777,E$402)+'СЕТ СН'!$F$16</f>
        <v>0</v>
      </c>
      <c r="F416" s="36">
        <f>SUMIFS(СВЦЭМ!$K$34:$K$777,СВЦЭМ!$A$34:$A$777,$A416,СВЦЭМ!$B$34:$B$777,F$402)+'СЕТ СН'!$F$16</f>
        <v>0</v>
      </c>
      <c r="G416" s="36">
        <f>SUMIFS(СВЦЭМ!$K$34:$K$777,СВЦЭМ!$A$34:$A$777,$A416,СВЦЭМ!$B$34:$B$777,G$402)+'СЕТ СН'!$F$16</f>
        <v>0</v>
      </c>
      <c r="H416" s="36">
        <f>SUMIFS(СВЦЭМ!$K$34:$K$777,СВЦЭМ!$A$34:$A$777,$A416,СВЦЭМ!$B$34:$B$777,H$402)+'СЕТ СН'!$F$16</f>
        <v>0</v>
      </c>
      <c r="I416" s="36">
        <f>SUMIFS(СВЦЭМ!$K$34:$K$777,СВЦЭМ!$A$34:$A$777,$A416,СВЦЭМ!$B$34:$B$777,I$402)+'СЕТ СН'!$F$16</f>
        <v>0</v>
      </c>
      <c r="J416" s="36">
        <f>SUMIFS(СВЦЭМ!$K$34:$K$777,СВЦЭМ!$A$34:$A$777,$A416,СВЦЭМ!$B$34:$B$777,J$402)+'СЕТ СН'!$F$16</f>
        <v>0</v>
      </c>
      <c r="K416" s="36">
        <f>SUMIFS(СВЦЭМ!$K$34:$K$777,СВЦЭМ!$A$34:$A$777,$A416,СВЦЭМ!$B$34:$B$777,K$402)+'СЕТ СН'!$F$16</f>
        <v>0</v>
      </c>
      <c r="L416" s="36">
        <f>SUMIFS(СВЦЭМ!$K$34:$K$777,СВЦЭМ!$A$34:$A$777,$A416,СВЦЭМ!$B$34:$B$777,L$402)+'СЕТ СН'!$F$16</f>
        <v>0</v>
      </c>
      <c r="M416" s="36">
        <f>SUMIFS(СВЦЭМ!$K$34:$K$777,СВЦЭМ!$A$34:$A$777,$A416,СВЦЭМ!$B$34:$B$777,M$402)+'СЕТ СН'!$F$16</f>
        <v>0</v>
      </c>
      <c r="N416" s="36">
        <f>SUMIFS(СВЦЭМ!$K$34:$K$777,СВЦЭМ!$A$34:$A$777,$A416,СВЦЭМ!$B$34:$B$777,N$402)+'СЕТ СН'!$F$16</f>
        <v>0</v>
      </c>
      <c r="O416" s="36">
        <f>SUMIFS(СВЦЭМ!$K$34:$K$777,СВЦЭМ!$A$34:$A$777,$A416,СВЦЭМ!$B$34:$B$777,O$402)+'СЕТ СН'!$F$16</f>
        <v>0</v>
      </c>
      <c r="P416" s="36">
        <f>SUMIFS(СВЦЭМ!$K$34:$K$777,СВЦЭМ!$A$34:$A$777,$A416,СВЦЭМ!$B$34:$B$777,P$402)+'СЕТ СН'!$F$16</f>
        <v>0</v>
      </c>
      <c r="Q416" s="36">
        <f>SUMIFS(СВЦЭМ!$K$34:$K$777,СВЦЭМ!$A$34:$A$777,$A416,СВЦЭМ!$B$34:$B$777,Q$402)+'СЕТ СН'!$F$16</f>
        <v>0</v>
      </c>
      <c r="R416" s="36">
        <f>SUMIFS(СВЦЭМ!$K$34:$K$777,СВЦЭМ!$A$34:$A$777,$A416,СВЦЭМ!$B$34:$B$777,R$402)+'СЕТ СН'!$F$16</f>
        <v>0</v>
      </c>
      <c r="S416" s="36">
        <f>SUMIFS(СВЦЭМ!$K$34:$K$777,СВЦЭМ!$A$34:$A$777,$A416,СВЦЭМ!$B$34:$B$777,S$402)+'СЕТ СН'!$F$16</f>
        <v>0</v>
      </c>
      <c r="T416" s="36">
        <f>SUMIFS(СВЦЭМ!$K$34:$K$777,СВЦЭМ!$A$34:$A$777,$A416,СВЦЭМ!$B$34:$B$777,T$402)+'СЕТ СН'!$F$16</f>
        <v>0</v>
      </c>
      <c r="U416" s="36">
        <f>SUMIFS(СВЦЭМ!$K$34:$K$777,СВЦЭМ!$A$34:$A$777,$A416,СВЦЭМ!$B$34:$B$777,U$402)+'СЕТ СН'!$F$16</f>
        <v>0</v>
      </c>
      <c r="V416" s="36">
        <f>SUMIFS(СВЦЭМ!$K$34:$K$777,СВЦЭМ!$A$34:$A$777,$A416,СВЦЭМ!$B$34:$B$777,V$402)+'СЕТ СН'!$F$16</f>
        <v>0</v>
      </c>
      <c r="W416" s="36">
        <f>SUMIFS(СВЦЭМ!$K$34:$K$777,СВЦЭМ!$A$34:$A$777,$A416,СВЦЭМ!$B$34:$B$777,W$402)+'СЕТ СН'!$F$16</f>
        <v>0</v>
      </c>
      <c r="X416" s="36">
        <f>SUMIFS(СВЦЭМ!$K$34:$K$777,СВЦЭМ!$A$34:$A$777,$A416,СВЦЭМ!$B$34:$B$777,X$402)+'СЕТ СН'!$F$16</f>
        <v>0</v>
      </c>
      <c r="Y416" s="36">
        <f>SUMIFS(СВЦЭМ!$K$34:$K$777,СВЦЭМ!$A$34:$A$777,$A416,СВЦЭМ!$B$34:$B$777,Y$402)+'СЕТ СН'!$F$16</f>
        <v>0</v>
      </c>
    </row>
    <row r="417" spans="1:25" ht="15.75" hidden="1" x14ac:dyDescent="0.2">
      <c r="A417" s="35">
        <f t="shared" si="11"/>
        <v>44058</v>
      </c>
      <c r="B417" s="36">
        <f>SUMIFS(СВЦЭМ!$K$34:$K$777,СВЦЭМ!$A$34:$A$777,$A417,СВЦЭМ!$B$34:$B$777,B$402)+'СЕТ СН'!$F$16</f>
        <v>0</v>
      </c>
      <c r="C417" s="36">
        <f>SUMIFS(СВЦЭМ!$K$34:$K$777,СВЦЭМ!$A$34:$A$777,$A417,СВЦЭМ!$B$34:$B$777,C$402)+'СЕТ СН'!$F$16</f>
        <v>0</v>
      </c>
      <c r="D417" s="36">
        <f>SUMIFS(СВЦЭМ!$K$34:$K$777,СВЦЭМ!$A$34:$A$777,$A417,СВЦЭМ!$B$34:$B$777,D$402)+'СЕТ СН'!$F$16</f>
        <v>0</v>
      </c>
      <c r="E417" s="36">
        <f>SUMIFS(СВЦЭМ!$K$34:$K$777,СВЦЭМ!$A$34:$A$777,$A417,СВЦЭМ!$B$34:$B$777,E$402)+'СЕТ СН'!$F$16</f>
        <v>0</v>
      </c>
      <c r="F417" s="36">
        <f>SUMIFS(СВЦЭМ!$K$34:$K$777,СВЦЭМ!$A$34:$A$777,$A417,СВЦЭМ!$B$34:$B$777,F$402)+'СЕТ СН'!$F$16</f>
        <v>0</v>
      </c>
      <c r="G417" s="36">
        <f>SUMIFS(СВЦЭМ!$K$34:$K$777,СВЦЭМ!$A$34:$A$777,$A417,СВЦЭМ!$B$34:$B$777,G$402)+'СЕТ СН'!$F$16</f>
        <v>0</v>
      </c>
      <c r="H417" s="36">
        <f>SUMIFS(СВЦЭМ!$K$34:$K$777,СВЦЭМ!$A$34:$A$777,$A417,СВЦЭМ!$B$34:$B$777,H$402)+'СЕТ СН'!$F$16</f>
        <v>0</v>
      </c>
      <c r="I417" s="36">
        <f>SUMIFS(СВЦЭМ!$K$34:$K$777,СВЦЭМ!$A$34:$A$777,$A417,СВЦЭМ!$B$34:$B$777,I$402)+'СЕТ СН'!$F$16</f>
        <v>0</v>
      </c>
      <c r="J417" s="36">
        <f>SUMIFS(СВЦЭМ!$K$34:$K$777,СВЦЭМ!$A$34:$A$777,$A417,СВЦЭМ!$B$34:$B$777,J$402)+'СЕТ СН'!$F$16</f>
        <v>0</v>
      </c>
      <c r="K417" s="36">
        <f>SUMIFS(СВЦЭМ!$K$34:$K$777,СВЦЭМ!$A$34:$A$777,$A417,СВЦЭМ!$B$34:$B$777,K$402)+'СЕТ СН'!$F$16</f>
        <v>0</v>
      </c>
      <c r="L417" s="36">
        <f>SUMIFS(СВЦЭМ!$K$34:$K$777,СВЦЭМ!$A$34:$A$777,$A417,СВЦЭМ!$B$34:$B$777,L$402)+'СЕТ СН'!$F$16</f>
        <v>0</v>
      </c>
      <c r="M417" s="36">
        <f>SUMIFS(СВЦЭМ!$K$34:$K$777,СВЦЭМ!$A$34:$A$777,$A417,СВЦЭМ!$B$34:$B$777,M$402)+'СЕТ СН'!$F$16</f>
        <v>0</v>
      </c>
      <c r="N417" s="36">
        <f>SUMIFS(СВЦЭМ!$K$34:$K$777,СВЦЭМ!$A$34:$A$777,$A417,СВЦЭМ!$B$34:$B$777,N$402)+'СЕТ СН'!$F$16</f>
        <v>0</v>
      </c>
      <c r="O417" s="36">
        <f>SUMIFS(СВЦЭМ!$K$34:$K$777,СВЦЭМ!$A$34:$A$777,$A417,СВЦЭМ!$B$34:$B$777,O$402)+'СЕТ СН'!$F$16</f>
        <v>0</v>
      </c>
      <c r="P417" s="36">
        <f>SUMIFS(СВЦЭМ!$K$34:$K$777,СВЦЭМ!$A$34:$A$777,$A417,СВЦЭМ!$B$34:$B$777,P$402)+'СЕТ СН'!$F$16</f>
        <v>0</v>
      </c>
      <c r="Q417" s="36">
        <f>SUMIFS(СВЦЭМ!$K$34:$K$777,СВЦЭМ!$A$34:$A$777,$A417,СВЦЭМ!$B$34:$B$777,Q$402)+'СЕТ СН'!$F$16</f>
        <v>0</v>
      </c>
      <c r="R417" s="36">
        <f>SUMIFS(СВЦЭМ!$K$34:$K$777,СВЦЭМ!$A$34:$A$777,$A417,СВЦЭМ!$B$34:$B$777,R$402)+'СЕТ СН'!$F$16</f>
        <v>0</v>
      </c>
      <c r="S417" s="36">
        <f>SUMIFS(СВЦЭМ!$K$34:$K$777,СВЦЭМ!$A$34:$A$777,$A417,СВЦЭМ!$B$34:$B$777,S$402)+'СЕТ СН'!$F$16</f>
        <v>0</v>
      </c>
      <c r="T417" s="36">
        <f>SUMIFS(СВЦЭМ!$K$34:$K$777,СВЦЭМ!$A$34:$A$777,$A417,СВЦЭМ!$B$34:$B$777,T$402)+'СЕТ СН'!$F$16</f>
        <v>0</v>
      </c>
      <c r="U417" s="36">
        <f>SUMIFS(СВЦЭМ!$K$34:$K$777,СВЦЭМ!$A$34:$A$777,$A417,СВЦЭМ!$B$34:$B$777,U$402)+'СЕТ СН'!$F$16</f>
        <v>0</v>
      </c>
      <c r="V417" s="36">
        <f>SUMIFS(СВЦЭМ!$K$34:$K$777,СВЦЭМ!$A$34:$A$777,$A417,СВЦЭМ!$B$34:$B$777,V$402)+'СЕТ СН'!$F$16</f>
        <v>0</v>
      </c>
      <c r="W417" s="36">
        <f>SUMIFS(СВЦЭМ!$K$34:$K$777,СВЦЭМ!$A$34:$A$777,$A417,СВЦЭМ!$B$34:$B$777,W$402)+'СЕТ СН'!$F$16</f>
        <v>0</v>
      </c>
      <c r="X417" s="36">
        <f>SUMIFS(СВЦЭМ!$K$34:$K$777,СВЦЭМ!$A$34:$A$777,$A417,СВЦЭМ!$B$34:$B$777,X$402)+'СЕТ СН'!$F$16</f>
        <v>0</v>
      </c>
      <c r="Y417" s="36">
        <f>SUMIFS(СВЦЭМ!$K$34:$K$777,СВЦЭМ!$A$34:$A$777,$A417,СВЦЭМ!$B$34:$B$777,Y$402)+'СЕТ СН'!$F$16</f>
        <v>0</v>
      </c>
    </row>
    <row r="418" spans="1:25" ht="15.75" hidden="1" x14ac:dyDescent="0.2">
      <c r="A418" s="35">
        <f t="shared" si="11"/>
        <v>44059</v>
      </c>
      <c r="B418" s="36">
        <f>SUMIFS(СВЦЭМ!$K$34:$K$777,СВЦЭМ!$A$34:$A$777,$A418,СВЦЭМ!$B$34:$B$777,B$402)+'СЕТ СН'!$F$16</f>
        <v>0</v>
      </c>
      <c r="C418" s="36">
        <f>SUMIFS(СВЦЭМ!$K$34:$K$777,СВЦЭМ!$A$34:$A$777,$A418,СВЦЭМ!$B$34:$B$777,C$402)+'СЕТ СН'!$F$16</f>
        <v>0</v>
      </c>
      <c r="D418" s="36">
        <f>SUMIFS(СВЦЭМ!$K$34:$K$777,СВЦЭМ!$A$34:$A$777,$A418,СВЦЭМ!$B$34:$B$777,D$402)+'СЕТ СН'!$F$16</f>
        <v>0</v>
      </c>
      <c r="E418" s="36">
        <f>SUMIFS(СВЦЭМ!$K$34:$K$777,СВЦЭМ!$A$34:$A$777,$A418,СВЦЭМ!$B$34:$B$777,E$402)+'СЕТ СН'!$F$16</f>
        <v>0</v>
      </c>
      <c r="F418" s="36">
        <f>SUMIFS(СВЦЭМ!$K$34:$K$777,СВЦЭМ!$A$34:$A$777,$A418,СВЦЭМ!$B$34:$B$777,F$402)+'СЕТ СН'!$F$16</f>
        <v>0</v>
      </c>
      <c r="G418" s="36">
        <f>SUMIFS(СВЦЭМ!$K$34:$K$777,СВЦЭМ!$A$34:$A$777,$A418,СВЦЭМ!$B$34:$B$777,G$402)+'СЕТ СН'!$F$16</f>
        <v>0</v>
      </c>
      <c r="H418" s="36">
        <f>SUMIFS(СВЦЭМ!$K$34:$K$777,СВЦЭМ!$A$34:$A$777,$A418,СВЦЭМ!$B$34:$B$777,H$402)+'СЕТ СН'!$F$16</f>
        <v>0</v>
      </c>
      <c r="I418" s="36">
        <f>SUMIFS(СВЦЭМ!$K$34:$K$777,СВЦЭМ!$A$34:$A$777,$A418,СВЦЭМ!$B$34:$B$777,I$402)+'СЕТ СН'!$F$16</f>
        <v>0</v>
      </c>
      <c r="J418" s="36">
        <f>SUMIFS(СВЦЭМ!$K$34:$K$777,СВЦЭМ!$A$34:$A$777,$A418,СВЦЭМ!$B$34:$B$777,J$402)+'СЕТ СН'!$F$16</f>
        <v>0</v>
      </c>
      <c r="K418" s="36">
        <f>SUMIFS(СВЦЭМ!$K$34:$K$777,СВЦЭМ!$A$34:$A$777,$A418,СВЦЭМ!$B$34:$B$777,K$402)+'СЕТ СН'!$F$16</f>
        <v>0</v>
      </c>
      <c r="L418" s="36">
        <f>SUMIFS(СВЦЭМ!$K$34:$K$777,СВЦЭМ!$A$34:$A$777,$A418,СВЦЭМ!$B$34:$B$777,L$402)+'СЕТ СН'!$F$16</f>
        <v>0</v>
      </c>
      <c r="M418" s="36">
        <f>SUMIFS(СВЦЭМ!$K$34:$K$777,СВЦЭМ!$A$34:$A$777,$A418,СВЦЭМ!$B$34:$B$777,M$402)+'СЕТ СН'!$F$16</f>
        <v>0</v>
      </c>
      <c r="N418" s="36">
        <f>SUMIFS(СВЦЭМ!$K$34:$K$777,СВЦЭМ!$A$34:$A$777,$A418,СВЦЭМ!$B$34:$B$777,N$402)+'СЕТ СН'!$F$16</f>
        <v>0</v>
      </c>
      <c r="O418" s="36">
        <f>SUMIFS(СВЦЭМ!$K$34:$K$777,СВЦЭМ!$A$34:$A$777,$A418,СВЦЭМ!$B$34:$B$777,O$402)+'СЕТ СН'!$F$16</f>
        <v>0</v>
      </c>
      <c r="P418" s="36">
        <f>SUMIFS(СВЦЭМ!$K$34:$K$777,СВЦЭМ!$A$34:$A$777,$A418,СВЦЭМ!$B$34:$B$777,P$402)+'СЕТ СН'!$F$16</f>
        <v>0</v>
      </c>
      <c r="Q418" s="36">
        <f>SUMIFS(СВЦЭМ!$K$34:$K$777,СВЦЭМ!$A$34:$A$777,$A418,СВЦЭМ!$B$34:$B$777,Q$402)+'СЕТ СН'!$F$16</f>
        <v>0</v>
      </c>
      <c r="R418" s="36">
        <f>SUMIFS(СВЦЭМ!$K$34:$K$777,СВЦЭМ!$A$34:$A$777,$A418,СВЦЭМ!$B$34:$B$777,R$402)+'СЕТ СН'!$F$16</f>
        <v>0</v>
      </c>
      <c r="S418" s="36">
        <f>SUMIFS(СВЦЭМ!$K$34:$K$777,СВЦЭМ!$A$34:$A$777,$A418,СВЦЭМ!$B$34:$B$777,S$402)+'СЕТ СН'!$F$16</f>
        <v>0</v>
      </c>
      <c r="T418" s="36">
        <f>SUMIFS(СВЦЭМ!$K$34:$K$777,СВЦЭМ!$A$34:$A$777,$A418,СВЦЭМ!$B$34:$B$777,T$402)+'СЕТ СН'!$F$16</f>
        <v>0</v>
      </c>
      <c r="U418" s="36">
        <f>SUMIFS(СВЦЭМ!$K$34:$K$777,СВЦЭМ!$A$34:$A$777,$A418,СВЦЭМ!$B$34:$B$777,U$402)+'СЕТ СН'!$F$16</f>
        <v>0</v>
      </c>
      <c r="V418" s="36">
        <f>SUMIFS(СВЦЭМ!$K$34:$K$777,СВЦЭМ!$A$34:$A$777,$A418,СВЦЭМ!$B$34:$B$777,V$402)+'СЕТ СН'!$F$16</f>
        <v>0</v>
      </c>
      <c r="W418" s="36">
        <f>SUMIFS(СВЦЭМ!$K$34:$K$777,СВЦЭМ!$A$34:$A$777,$A418,СВЦЭМ!$B$34:$B$777,W$402)+'СЕТ СН'!$F$16</f>
        <v>0</v>
      </c>
      <c r="X418" s="36">
        <f>SUMIFS(СВЦЭМ!$K$34:$K$777,СВЦЭМ!$A$34:$A$777,$A418,СВЦЭМ!$B$34:$B$777,X$402)+'СЕТ СН'!$F$16</f>
        <v>0</v>
      </c>
      <c r="Y418" s="36">
        <f>SUMIFS(СВЦЭМ!$K$34:$K$777,СВЦЭМ!$A$34:$A$777,$A418,СВЦЭМ!$B$34:$B$777,Y$402)+'СЕТ СН'!$F$16</f>
        <v>0</v>
      </c>
    </row>
    <row r="419" spans="1:25" ht="15.75" hidden="1" x14ac:dyDescent="0.2">
      <c r="A419" s="35">
        <f t="shared" si="11"/>
        <v>44060</v>
      </c>
      <c r="B419" s="36">
        <f>SUMIFS(СВЦЭМ!$K$34:$K$777,СВЦЭМ!$A$34:$A$777,$A419,СВЦЭМ!$B$34:$B$777,B$402)+'СЕТ СН'!$F$16</f>
        <v>0</v>
      </c>
      <c r="C419" s="36">
        <f>SUMIFS(СВЦЭМ!$K$34:$K$777,СВЦЭМ!$A$34:$A$777,$A419,СВЦЭМ!$B$34:$B$777,C$402)+'СЕТ СН'!$F$16</f>
        <v>0</v>
      </c>
      <c r="D419" s="36">
        <f>SUMIFS(СВЦЭМ!$K$34:$K$777,СВЦЭМ!$A$34:$A$777,$A419,СВЦЭМ!$B$34:$B$777,D$402)+'СЕТ СН'!$F$16</f>
        <v>0</v>
      </c>
      <c r="E419" s="36">
        <f>SUMIFS(СВЦЭМ!$K$34:$K$777,СВЦЭМ!$A$34:$A$777,$A419,СВЦЭМ!$B$34:$B$777,E$402)+'СЕТ СН'!$F$16</f>
        <v>0</v>
      </c>
      <c r="F419" s="36">
        <f>SUMIFS(СВЦЭМ!$K$34:$K$777,СВЦЭМ!$A$34:$A$777,$A419,СВЦЭМ!$B$34:$B$777,F$402)+'СЕТ СН'!$F$16</f>
        <v>0</v>
      </c>
      <c r="G419" s="36">
        <f>SUMIFS(СВЦЭМ!$K$34:$K$777,СВЦЭМ!$A$34:$A$777,$A419,СВЦЭМ!$B$34:$B$777,G$402)+'СЕТ СН'!$F$16</f>
        <v>0</v>
      </c>
      <c r="H419" s="36">
        <f>SUMIFS(СВЦЭМ!$K$34:$K$777,СВЦЭМ!$A$34:$A$777,$A419,СВЦЭМ!$B$34:$B$777,H$402)+'СЕТ СН'!$F$16</f>
        <v>0</v>
      </c>
      <c r="I419" s="36">
        <f>SUMIFS(СВЦЭМ!$K$34:$K$777,СВЦЭМ!$A$34:$A$777,$A419,СВЦЭМ!$B$34:$B$777,I$402)+'СЕТ СН'!$F$16</f>
        <v>0</v>
      </c>
      <c r="J419" s="36">
        <f>SUMIFS(СВЦЭМ!$K$34:$K$777,СВЦЭМ!$A$34:$A$777,$A419,СВЦЭМ!$B$34:$B$777,J$402)+'СЕТ СН'!$F$16</f>
        <v>0</v>
      </c>
      <c r="K419" s="36">
        <f>SUMIFS(СВЦЭМ!$K$34:$K$777,СВЦЭМ!$A$34:$A$777,$A419,СВЦЭМ!$B$34:$B$777,K$402)+'СЕТ СН'!$F$16</f>
        <v>0</v>
      </c>
      <c r="L419" s="36">
        <f>SUMIFS(СВЦЭМ!$K$34:$K$777,СВЦЭМ!$A$34:$A$777,$A419,СВЦЭМ!$B$34:$B$777,L$402)+'СЕТ СН'!$F$16</f>
        <v>0</v>
      </c>
      <c r="M419" s="36">
        <f>SUMIFS(СВЦЭМ!$K$34:$K$777,СВЦЭМ!$A$34:$A$777,$A419,СВЦЭМ!$B$34:$B$777,M$402)+'СЕТ СН'!$F$16</f>
        <v>0</v>
      </c>
      <c r="N419" s="36">
        <f>SUMIFS(СВЦЭМ!$K$34:$K$777,СВЦЭМ!$A$34:$A$777,$A419,СВЦЭМ!$B$34:$B$777,N$402)+'СЕТ СН'!$F$16</f>
        <v>0</v>
      </c>
      <c r="O419" s="36">
        <f>SUMIFS(СВЦЭМ!$K$34:$K$777,СВЦЭМ!$A$34:$A$777,$A419,СВЦЭМ!$B$34:$B$777,O$402)+'СЕТ СН'!$F$16</f>
        <v>0</v>
      </c>
      <c r="P419" s="36">
        <f>SUMIFS(СВЦЭМ!$K$34:$K$777,СВЦЭМ!$A$34:$A$777,$A419,СВЦЭМ!$B$34:$B$777,P$402)+'СЕТ СН'!$F$16</f>
        <v>0</v>
      </c>
      <c r="Q419" s="36">
        <f>SUMIFS(СВЦЭМ!$K$34:$K$777,СВЦЭМ!$A$34:$A$777,$A419,СВЦЭМ!$B$34:$B$777,Q$402)+'СЕТ СН'!$F$16</f>
        <v>0</v>
      </c>
      <c r="R419" s="36">
        <f>SUMIFS(СВЦЭМ!$K$34:$K$777,СВЦЭМ!$A$34:$A$777,$A419,СВЦЭМ!$B$34:$B$777,R$402)+'СЕТ СН'!$F$16</f>
        <v>0</v>
      </c>
      <c r="S419" s="36">
        <f>SUMIFS(СВЦЭМ!$K$34:$K$777,СВЦЭМ!$A$34:$A$777,$A419,СВЦЭМ!$B$34:$B$777,S$402)+'СЕТ СН'!$F$16</f>
        <v>0</v>
      </c>
      <c r="T419" s="36">
        <f>SUMIFS(СВЦЭМ!$K$34:$K$777,СВЦЭМ!$A$34:$A$777,$A419,СВЦЭМ!$B$34:$B$777,T$402)+'СЕТ СН'!$F$16</f>
        <v>0</v>
      </c>
      <c r="U419" s="36">
        <f>SUMIFS(СВЦЭМ!$K$34:$K$777,СВЦЭМ!$A$34:$A$777,$A419,СВЦЭМ!$B$34:$B$777,U$402)+'СЕТ СН'!$F$16</f>
        <v>0</v>
      </c>
      <c r="V419" s="36">
        <f>SUMIFS(СВЦЭМ!$K$34:$K$777,СВЦЭМ!$A$34:$A$777,$A419,СВЦЭМ!$B$34:$B$777,V$402)+'СЕТ СН'!$F$16</f>
        <v>0</v>
      </c>
      <c r="W419" s="36">
        <f>SUMIFS(СВЦЭМ!$K$34:$K$777,СВЦЭМ!$A$34:$A$777,$A419,СВЦЭМ!$B$34:$B$777,W$402)+'СЕТ СН'!$F$16</f>
        <v>0</v>
      </c>
      <c r="X419" s="36">
        <f>SUMIFS(СВЦЭМ!$K$34:$K$777,СВЦЭМ!$A$34:$A$777,$A419,СВЦЭМ!$B$34:$B$777,X$402)+'СЕТ СН'!$F$16</f>
        <v>0</v>
      </c>
      <c r="Y419" s="36">
        <f>SUMIFS(СВЦЭМ!$K$34:$K$777,СВЦЭМ!$A$34:$A$777,$A419,СВЦЭМ!$B$34:$B$777,Y$402)+'СЕТ СН'!$F$16</f>
        <v>0</v>
      </c>
    </row>
    <row r="420" spans="1:25" ht="15.75" hidden="1" x14ac:dyDescent="0.2">
      <c r="A420" s="35">
        <f t="shared" si="11"/>
        <v>44061</v>
      </c>
      <c r="B420" s="36">
        <f>SUMIFS(СВЦЭМ!$K$34:$K$777,СВЦЭМ!$A$34:$A$777,$A420,СВЦЭМ!$B$34:$B$777,B$402)+'СЕТ СН'!$F$16</f>
        <v>0</v>
      </c>
      <c r="C420" s="36">
        <f>SUMIFS(СВЦЭМ!$K$34:$K$777,СВЦЭМ!$A$34:$A$777,$A420,СВЦЭМ!$B$34:$B$777,C$402)+'СЕТ СН'!$F$16</f>
        <v>0</v>
      </c>
      <c r="D420" s="36">
        <f>SUMIFS(СВЦЭМ!$K$34:$K$777,СВЦЭМ!$A$34:$A$777,$A420,СВЦЭМ!$B$34:$B$777,D$402)+'СЕТ СН'!$F$16</f>
        <v>0</v>
      </c>
      <c r="E420" s="36">
        <f>SUMIFS(СВЦЭМ!$K$34:$K$777,СВЦЭМ!$A$34:$A$777,$A420,СВЦЭМ!$B$34:$B$777,E$402)+'СЕТ СН'!$F$16</f>
        <v>0</v>
      </c>
      <c r="F420" s="36">
        <f>SUMIFS(СВЦЭМ!$K$34:$K$777,СВЦЭМ!$A$34:$A$777,$A420,СВЦЭМ!$B$34:$B$777,F$402)+'СЕТ СН'!$F$16</f>
        <v>0</v>
      </c>
      <c r="G420" s="36">
        <f>SUMIFS(СВЦЭМ!$K$34:$K$777,СВЦЭМ!$A$34:$A$777,$A420,СВЦЭМ!$B$34:$B$777,G$402)+'СЕТ СН'!$F$16</f>
        <v>0</v>
      </c>
      <c r="H420" s="36">
        <f>SUMIFS(СВЦЭМ!$K$34:$K$777,СВЦЭМ!$A$34:$A$777,$A420,СВЦЭМ!$B$34:$B$777,H$402)+'СЕТ СН'!$F$16</f>
        <v>0</v>
      </c>
      <c r="I420" s="36">
        <f>SUMIFS(СВЦЭМ!$K$34:$K$777,СВЦЭМ!$A$34:$A$777,$A420,СВЦЭМ!$B$34:$B$777,I$402)+'СЕТ СН'!$F$16</f>
        <v>0</v>
      </c>
      <c r="J420" s="36">
        <f>SUMIFS(СВЦЭМ!$K$34:$K$777,СВЦЭМ!$A$34:$A$777,$A420,СВЦЭМ!$B$34:$B$777,J$402)+'СЕТ СН'!$F$16</f>
        <v>0</v>
      </c>
      <c r="K420" s="36">
        <f>SUMIFS(СВЦЭМ!$K$34:$K$777,СВЦЭМ!$A$34:$A$777,$A420,СВЦЭМ!$B$34:$B$777,K$402)+'СЕТ СН'!$F$16</f>
        <v>0</v>
      </c>
      <c r="L420" s="36">
        <f>SUMIFS(СВЦЭМ!$K$34:$K$777,СВЦЭМ!$A$34:$A$777,$A420,СВЦЭМ!$B$34:$B$777,L$402)+'СЕТ СН'!$F$16</f>
        <v>0</v>
      </c>
      <c r="M420" s="36">
        <f>SUMIFS(СВЦЭМ!$K$34:$K$777,СВЦЭМ!$A$34:$A$777,$A420,СВЦЭМ!$B$34:$B$777,M$402)+'СЕТ СН'!$F$16</f>
        <v>0</v>
      </c>
      <c r="N420" s="36">
        <f>SUMIFS(СВЦЭМ!$K$34:$K$777,СВЦЭМ!$A$34:$A$777,$A420,СВЦЭМ!$B$34:$B$777,N$402)+'СЕТ СН'!$F$16</f>
        <v>0</v>
      </c>
      <c r="O420" s="36">
        <f>SUMIFS(СВЦЭМ!$K$34:$K$777,СВЦЭМ!$A$34:$A$777,$A420,СВЦЭМ!$B$34:$B$777,O$402)+'СЕТ СН'!$F$16</f>
        <v>0</v>
      </c>
      <c r="P420" s="36">
        <f>SUMIFS(СВЦЭМ!$K$34:$K$777,СВЦЭМ!$A$34:$A$777,$A420,СВЦЭМ!$B$34:$B$777,P$402)+'СЕТ СН'!$F$16</f>
        <v>0</v>
      </c>
      <c r="Q420" s="36">
        <f>SUMIFS(СВЦЭМ!$K$34:$K$777,СВЦЭМ!$A$34:$A$777,$A420,СВЦЭМ!$B$34:$B$777,Q$402)+'СЕТ СН'!$F$16</f>
        <v>0</v>
      </c>
      <c r="R420" s="36">
        <f>SUMIFS(СВЦЭМ!$K$34:$K$777,СВЦЭМ!$A$34:$A$777,$A420,СВЦЭМ!$B$34:$B$777,R$402)+'СЕТ СН'!$F$16</f>
        <v>0</v>
      </c>
      <c r="S420" s="36">
        <f>SUMIFS(СВЦЭМ!$K$34:$K$777,СВЦЭМ!$A$34:$A$777,$A420,СВЦЭМ!$B$34:$B$777,S$402)+'СЕТ СН'!$F$16</f>
        <v>0</v>
      </c>
      <c r="T420" s="36">
        <f>SUMIFS(СВЦЭМ!$K$34:$K$777,СВЦЭМ!$A$34:$A$777,$A420,СВЦЭМ!$B$34:$B$777,T$402)+'СЕТ СН'!$F$16</f>
        <v>0</v>
      </c>
      <c r="U420" s="36">
        <f>SUMIFS(СВЦЭМ!$K$34:$K$777,СВЦЭМ!$A$34:$A$777,$A420,СВЦЭМ!$B$34:$B$777,U$402)+'СЕТ СН'!$F$16</f>
        <v>0</v>
      </c>
      <c r="V420" s="36">
        <f>SUMIFS(СВЦЭМ!$K$34:$K$777,СВЦЭМ!$A$34:$A$777,$A420,СВЦЭМ!$B$34:$B$777,V$402)+'СЕТ СН'!$F$16</f>
        <v>0</v>
      </c>
      <c r="W420" s="36">
        <f>SUMIFS(СВЦЭМ!$K$34:$K$777,СВЦЭМ!$A$34:$A$777,$A420,СВЦЭМ!$B$34:$B$777,W$402)+'СЕТ СН'!$F$16</f>
        <v>0</v>
      </c>
      <c r="X420" s="36">
        <f>SUMIFS(СВЦЭМ!$K$34:$K$777,СВЦЭМ!$A$34:$A$777,$A420,СВЦЭМ!$B$34:$B$777,X$402)+'СЕТ СН'!$F$16</f>
        <v>0</v>
      </c>
      <c r="Y420" s="36">
        <f>SUMIFS(СВЦЭМ!$K$34:$K$777,СВЦЭМ!$A$34:$A$777,$A420,СВЦЭМ!$B$34:$B$777,Y$402)+'СЕТ СН'!$F$16</f>
        <v>0</v>
      </c>
    </row>
    <row r="421" spans="1:25" ht="15.75" hidden="1" x14ac:dyDescent="0.2">
      <c r="A421" s="35">
        <f t="shared" si="11"/>
        <v>44062</v>
      </c>
      <c r="B421" s="36">
        <f>SUMIFS(СВЦЭМ!$K$34:$K$777,СВЦЭМ!$A$34:$A$777,$A421,СВЦЭМ!$B$34:$B$777,B$402)+'СЕТ СН'!$F$16</f>
        <v>0</v>
      </c>
      <c r="C421" s="36">
        <f>SUMIFS(СВЦЭМ!$K$34:$K$777,СВЦЭМ!$A$34:$A$777,$A421,СВЦЭМ!$B$34:$B$777,C$402)+'СЕТ СН'!$F$16</f>
        <v>0</v>
      </c>
      <c r="D421" s="36">
        <f>SUMIFS(СВЦЭМ!$K$34:$K$777,СВЦЭМ!$A$34:$A$777,$A421,СВЦЭМ!$B$34:$B$777,D$402)+'СЕТ СН'!$F$16</f>
        <v>0</v>
      </c>
      <c r="E421" s="36">
        <f>SUMIFS(СВЦЭМ!$K$34:$K$777,СВЦЭМ!$A$34:$A$777,$A421,СВЦЭМ!$B$34:$B$777,E$402)+'СЕТ СН'!$F$16</f>
        <v>0</v>
      </c>
      <c r="F421" s="36">
        <f>SUMIFS(СВЦЭМ!$K$34:$K$777,СВЦЭМ!$A$34:$A$777,$A421,СВЦЭМ!$B$34:$B$777,F$402)+'СЕТ СН'!$F$16</f>
        <v>0</v>
      </c>
      <c r="G421" s="36">
        <f>SUMIFS(СВЦЭМ!$K$34:$K$777,СВЦЭМ!$A$34:$A$777,$A421,СВЦЭМ!$B$34:$B$777,G$402)+'СЕТ СН'!$F$16</f>
        <v>0</v>
      </c>
      <c r="H421" s="36">
        <f>SUMIFS(СВЦЭМ!$K$34:$K$777,СВЦЭМ!$A$34:$A$777,$A421,СВЦЭМ!$B$34:$B$777,H$402)+'СЕТ СН'!$F$16</f>
        <v>0</v>
      </c>
      <c r="I421" s="36">
        <f>SUMIFS(СВЦЭМ!$K$34:$K$777,СВЦЭМ!$A$34:$A$777,$A421,СВЦЭМ!$B$34:$B$777,I$402)+'СЕТ СН'!$F$16</f>
        <v>0</v>
      </c>
      <c r="J421" s="36">
        <f>SUMIFS(СВЦЭМ!$K$34:$K$777,СВЦЭМ!$A$34:$A$777,$A421,СВЦЭМ!$B$34:$B$777,J$402)+'СЕТ СН'!$F$16</f>
        <v>0</v>
      </c>
      <c r="K421" s="36">
        <f>SUMIFS(СВЦЭМ!$K$34:$K$777,СВЦЭМ!$A$34:$A$777,$A421,СВЦЭМ!$B$34:$B$777,K$402)+'СЕТ СН'!$F$16</f>
        <v>0</v>
      </c>
      <c r="L421" s="36">
        <f>SUMIFS(СВЦЭМ!$K$34:$K$777,СВЦЭМ!$A$34:$A$777,$A421,СВЦЭМ!$B$34:$B$777,L$402)+'СЕТ СН'!$F$16</f>
        <v>0</v>
      </c>
      <c r="M421" s="36">
        <f>SUMIFS(СВЦЭМ!$K$34:$K$777,СВЦЭМ!$A$34:$A$777,$A421,СВЦЭМ!$B$34:$B$777,M$402)+'СЕТ СН'!$F$16</f>
        <v>0</v>
      </c>
      <c r="N421" s="36">
        <f>SUMIFS(СВЦЭМ!$K$34:$K$777,СВЦЭМ!$A$34:$A$777,$A421,СВЦЭМ!$B$34:$B$777,N$402)+'СЕТ СН'!$F$16</f>
        <v>0</v>
      </c>
      <c r="O421" s="36">
        <f>SUMIFS(СВЦЭМ!$K$34:$K$777,СВЦЭМ!$A$34:$A$777,$A421,СВЦЭМ!$B$34:$B$777,O$402)+'СЕТ СН'!$F$16</f>
        <v>0</v>
      </c>
      <c r="P421" s="36">
        <f>SUMIFS(СВЦЭМ!$K$34:$K$777,СВЦЭМ!$A$34:$A$777,$A421,СВЦЭМ!$B$34:$B$777,P$402)+'СЕТ СН'!$F$16</f>
        <v>0</v>
      </c>
      <c r="Q421" s="36">
        <f>SUMIFS(СВЦЭМ!$K$34:$K$777,СВЦЭМ!$A$34:$A$777,$A421,СВЦЭМ!$B$34:$B$777,Q$402)+'СЕТ СН'!$F$16</f>
        <v>0</v>
      </c>
      <c r="R421" s="36">
        <f>SUMIFS(СВЦЭМ!$K$34:$K$777,СВЦЭМ!$A$34:$A$777,$A421,СВЦЭМ!$B$34:$B$777,R$402)+'СЕТ СН'!$F$16</f>
        <v>0</v>
      </c>
      <c r="S421" s="36">
        <f>SUMIFS(СВЦЭМ!$K$34:$K$777,СВЦЭМ!$A$34:$A$777,$A421,СВЦЭМ!$B$34:$B$777,S$402)+'СЕТ СН'!$F$16</f>
        <v>0</v>
      </c>
      <c r="T421" s="36">
        <f>SUMIFS(СВЦЭМ!$K$34:$K$777,СВЦЭМ!$A$34:$A$777,$A421,СВЦЭМ!$B$34:$B$777,T$402)+'СЕТ СН'!$F$16</f>
        <v>0</v>
      </c>
      <c r="U421" s="36">
        <f>SUMIFS(СВЦЭМ!$K$34:$K$777,СВЦЭМ!$A$34:$A$777,$A421,СВЦЭМ!$B$34:$B$777,U$402)+'СЕТ СН'!$F$16</f>
        <v>0</v>
      </c>
      <c r="V421" s="36">
        <f>SUMIFS(СВЦЭМ!$K$34:$K$777,СВЦЭМ!$A$34:$A$777,$A421,СВЦЭМ!$B$34:$B$777,V$402)+'СЕТ СН'!$F$16</f>
        <v>0</v>
      </c>
      <c r="W421" s="36">
        <f>SUMIFS(СВЦЭМ!$K$34:$K$777,СВЦЭМ!$A$34:$A$777,$A421,СВЦЭМ!$B$34:$B$777,W$402)+'СЕТ СН'!$F$16</f>
        <v>0</v>
      </c>
      <c r="X421" s="36">
        <f>SUMIFS(СВЦЭМ!$K$34:$K$777,СВЦЭМ!$A$34:$A$777,$A421,СВЦЭМ!$B$34:$B$777,X$402)+'СЕТ СН'!$F$16</f>
        <v>0</v>
      </c>
      <c r="Y421" s="36">
        <f>SUMIFS(СВЦЭМ!$K$34:$K$777,СВЦЭМ!$A$34:$A$777,$A421,СВЦЭМ!$B$34:$B$777,Y$402)+'СЕТ СН'!$F$16</f>
        <v>0</v>
      </c>
    </row>
    <row r="422" spans="1:25" ht="15.75" hidden="1" x14ac:dyDescent="0.2">
      <c r="A422" s="35">
        <f t="shared" si="11"/>
        <v>44063</v>
      </c>
      <c r="B422" s="36">
        <f>SUMIFS(СВЦЭМ!$K$34:$K$777,СВЦЭМ!$A$34:$A$777,$A422,СВЦЭМ!$B$34:$B$777,B$402)+'СЕТ СН'!$F$16</f>
        <v>0</v>
      </c>
      <c r="C422" s="36">
        <f>SUMIFS(СВЦЭМ!$K$34:$K$777,СВЦЭМ!$A$34:$A$777,$A422,СВЦЭМ!$B$34:$B$777,C$402)+'СЕТ СН'!$F$16</f>
        <v>0</v>
      </c>
      <c r="D422" s="36">
        <f>SUMIFS(СВЦЭМ!$K$34:$K$777,СВЦЭМ!$A$34:$A$777,$A422,СВЦЭМ!$B$34:$B$777,D$402)+'СЕТ СН'!$F$16</f>
        <v>0</v>
      </c>
      <c r="E422" s="36">
        <f>SUMIFS(СВЦЭМ!$K$34:$K$777,СВЦЭМ!$A$34:$A$777,$A422,СВЦЭМ!$B$34:$B$777,E$402)+'СЕТ СН'!$F$16</f>
        <v>0</v>
      </c>
      <c r="F422" s="36">
        <f>SUMIFS(СВЦЭМ!$K$34:$K$777,СВЦЭМ!$A$34:$A$777,$A422,СВЦЭМ!$B$34:$B$777,F$402)+'СЕТ СН'!$F$16</f>
        <v>0</v>
      </c>
      <c r="G422" s="36">
        <f>SUMIFS(СВЦЭМ!$K$34:$K$777,СВЦЭМ!$A$34:$A$777,$A422,СВЦЭМ!$B$34:$B$777,G$402)+'СЕТ СН'!$F$16</f>
        <v>0</v>
      </c>
      <c r="H422" s="36">
        <f>SUMIFS(СВЦЭМ!$K$34:$K$777,СВЦЭМ!$A$34:$A$777,$A422,СВЦЭМ!$B$34:$B$777,H$402)+'СЕТ СН'!$F$16</f>
        <v>0</v>
      </c>
      <c r="I422" s="36">
        <f>SUMIFS(СВЦЭМ!$K$34:$K$777,СВЦЭМ!$A$34:$A$777,$A422,СВЦЭМ!$B$34:$B$777,I$402)+'СЕТ СН'!$F$16</f>
        <v>0</v>
      </c>
      <c r="J422" s="36">
        <f>SUMIFS(СВЦЭМ!$K$34:$K$777,СВЦЭМ!$A$34:$A$777,$A422,СВЦЭМ!$B$34:$B$777,J$402)+'СЕТ СН'!$F$16</f>
        <v>0</v>
      </c>
      <c r="K422" s="36">
        <f>SUMIFS(СВЦЭМ!$K$34:$K$777,СВЦЭМ!$A$34:$A$777,$A422,СВЦЭМ!$B$34:$B$777,K$402)+'СЕТ СН'!$F$16</f>
        <v>0</v>
      </c>
      <c r="L422" s="36">
        <f>SUMIFS(СВЦЭМ!$K$34:$K$777,СВЦЭМ!$A$34:$A$777,$A422,СВЦЭМ!$B$34:$B$777,L$402)+'СЕТ СН'!$F$16</f>
        <v>0</v>
      </c>
      <c r="M422" s="36">
        <f>SUMIFS(СВЦЭМ!$K$34:$K$777,СВЦЭМ!$A$34:$A$777,$A422,СВЦЭМ!$B$34:$B$777,M$402)+'СЕТ СН'!$F$16</f>
        <v>0</v>
      </c>
      <c r="N422" s="36">
        <f>SUMIFS(СВЦЭМ!$K$34:$K$777,СВЦЭМ!$A$34:$A$777,$A422,СВЦЭМ!$B$34:$B$777,N$402)+'СЕТ СН'!$F$16</f>
        <v>0</v>
      </c>
      <c r="O422" s="36">
        <f>SUMIFS(СВЦЭМ!$K$34:$K$777,СВЦЭМ!$A$34:$A$777,$A422,СВЦЭМ!$B$34:$B$777,O$402)+'СЕТ СН'!$F$16</f>
        <v>0</v>
      </c>
      <c r="P422" s="36">
        <f>SUMIFS(СВЦЭМ!$K$34:$K$777,СВЦЭМ!$A$34:$A$777,$A422,СВЦЭМ!$B$34:$B$777,P$402)+'СЕТ СН'!$F$16</f>
        <v>0</v>
      </c>
      <c r="Q422" s="36">
        <f>SUMIFS(СВЦЭМ!$K$34:$K$777,СВЦЭМ!$A$34:$A$777,$A422,СВЦЭМ!$B$34:$B$777,Q$402)+'СЕТ СН'!$F$16</f>
        <v>0</v>
      </c>
      <c r="R422" s="36">
        <f>SUMIFS(СВЦЭМ!$K$34:$K$777,СВЦЭМ!$A$34:$A$777,$A422,СВЦЭМ!$B$34:$B$777,R$402)+'СЕТ СН'!$F$16</f>
        <v>0</v>
      </c>
      <c r="S422" s="36">
        <f>SUMIFS(СВЦЭМ!$K$34:$K$777,СВЦЭМ!$A$34:$A$777,$A422,СВЦЭМ!$B$34:$B$777,S$402)+'СЕТ СН'!$F$16</f>
        <v>0</v>
      </c>
      <c r="T422" s="36">
        <f>SUMIFS(СВЦЭМ!$K$34:$K$777,СВЦЭМ!$A$34:$A$777,$A422,СВЦЭМ!$B$34:$B$777,T$402)+'СЕТ СН'!$F$16</f>
        <v>0</v>
      </c>
      <c r="U422" s="36">
        <f>SUMIFS(СВЦЭМ!$K$34:$K$777,СВЦЭМ!$A$34:$A$777,$A422,СВЦЭМ!$B$34:$B$777,U$402)+'СЕТ СН'!$F$16</f>
        <v>0</v>
      </c>
      <c r="V422" s="36">
        <f>SUMIFS(СВЦЭМ!$K$34:$K$777,СВЦЭМ!$A$34:$A$777,$A422,СВЦЭМ!$B$34:$B$777,V$402)+'СЕТ СН'!$F$16</f>
        <v>0</v>
      </c>
      <c r="W422" s="36">
        <f>SUMIFS(СВЦЭМ!$K$34:$K$777,СВЦЭМ!$A$34:$A$777,$A422,СВЦЭМ!$B$34:$B$777,W$402)+'СЕТ СН'!$F$16</f>
        <v>0</v>
      </c>
      <c r="X422" s="36">
        <f>SUMIFS(СВЦЭМ!$K$34:$K$777,СВЦЭМ!$A$34:$A$777,$A422,СВЦЭМ!$B$34:$B$777,X$402)+'СЕТ СН'!$F$16</f>
        <v>0</v>
      </c>
      <c r="Y422" s="36">
        <f>SUMIFS(СВЦЭМ!$K$34:$K$777,СВЦЭМ!$A$34:$A$777,$A422,СВЦЭМ!$B$34:$B$777,Y$402)+'СЕТ СН'!$F$16</f>
        <v>0</v>
      </c>
    </row>
    <row r="423" spans="1:25" ht="15.75" hidden="1" x14ac:dyDescent="0.2">
      <c r="A423" s="35">
        <f t="shared" si="11"/>
        <v>44064</v>
      </c>
      <c r="B423" s="36">
        <f>SUMIFS(СВЦЭМ!$K$34:$K$777,СВЦЭМ!$A$34:$A$777,$A423,СВЦЭМ!$B$34:$B$777,B$402)+'СЕТ СН'!$F$16</f>
        <v>0</v>
      </c>
      <c r="C423" s="36">
        <f>SUMIFS(СВЦЭМ!$K$34:$K$777,СВЦЭМ!$A$34:$A$777,$A423,СВЦЭМ!$B$34:$B$777,C$402)+'СЕТ СН'!$F$16</f>
        <v>0</v>
      </c>
      <c r="D423" s="36">
        <f>SUMIFS(СВЦЭМ!$K$34:$K$777,СВЦЭМ!$A$34:$A$777,$A423,СВЦЭМ!$B$34:$B$777,D$402)+'СЕТ СН'!$F$16</f>
        <v>0</v>
      </c>
      <c r="E423" s="36">
        <f>SUMIFS(СВЦЭМ!$K$34:$K$777,СВЦЭМ!$A$34:$A$777,$A423,СВЦЭМ!$B$34:$B$777,E$402)+'СЕТ СН'!$F$16</f>
        <v>0</v>
      </c>
      <c r="F423" s="36">
        <f>SUMIFS(СВЦЭМ!$K$34:$K$777,СВЦЭМ!$A$34:$A$777,$A423,СВЦЭМ!$B$34:$B$777,F$402)+'СЕТ СН'!$F$16</f>
        <v>0</v>
      </c>
      <c r="G423" s="36">
        <f>SUMIFS(СВЦЭМ!$K$34:$K$777,СВЦЭМ!$A$34:$A$777,$A423,СВЦЭМ!$B$34:$B$777,G$402)+'СЕТ СН'!$F$16</f>
        <v>0</v>
      </c>
      <c r="H423" s="36">
        <f>SUMIFS(СВЦЭМ!$K$34:$K$777,СВЦЭМ!$A$34:$A$777,$A423,СВЦЭМ!$B$34:$B$777,H$402)+'СЕТ СН'!$F$16</f>
        <v>0</v>
      </c>
      <c r="I423" s="36">
        <f>SUMIFS(СВЦЭМ!$K$34:$K$777,СВЦЭМ!$A$34:$A$777,$A423,СВЦЭМ!$B$34:$B$777,I$402)+'СЕТ СН'!$F$16</f>
        <v>0</v>
      </c>
      <c r="J423" s="36">
        <f>SUMIFS(СВЦЭМ!$K$34:$K$777,СВЦЭМ!$A$34:$A$777,$A423,СВЦЭМ!$B$34:$B$777,J$402)+'СЕТ СН'!$F$16</f>
        <v>0</v>
      </c>
      <c r="K423" s="36">
        <f>SUMIFS(СВЦЭМ!$K$34:$K$777,СВЦЭМ!$A$34:$A$777,$A423,СВЦЭМ!$B$34:$B$777,K$402)+'СЕТ СН'!$F$16</f>
        <v>0</v>
      </c>
      <c r="L423" s="36">
        <f>SUMIFS(СВЦЭМ!$K$34:$K$777,СВЦЭМ!$A$34:$A$777,$A423,СВЦЭМ!$B$34:$B$777,L$402)+'СЕТ СН'!$F$16</f>
        <v>0</v>
      </c>
      <c r="M423" s="36">
        <f>SUMIFS(СВЦЭМ!$K$34:$K$777,СВЦЭМ!$A$34:$A$777,$A423,СВЦЭМ!$B$34:$B$777,M$402)+'СЕТ СН'!$F$16</f>
        <v>0</v>
      </c>
      <c r="N423" s="36">
        <f>SUMIFS(СВЦЭМ!$K$34:$K$777,СВЦЭМ!$A$34:$A$777,$A423,СВЦЭМ!$B$34:$B$777,N$402)+'СЕТ СН'!$F$16</f>
        <v>0</v>
      </c>
      <c r="O423" s="36">
        <f>SUMIFS(СВЦЭМ!$K$34:$K$777,СВЦЭМ!$A$34:$A$777,$A423,СВЦЭМ!$B$34:$B$777,O$402)+'СЕТ СН'!$F$16</f>
        <v>0</v>
      </c>
      <c r="P423" s="36">
        <f>SUMIFS(СВЦЭМ!$K$34:$K$777,СВЦЭМ!$A$34:$A$777,$A423,СВЦЭМ!$B$34:$B$777,P$402)+'СЕТ СН'!$F$16</f>
        <v>0</v>
      </c>
      <c r="Q423" s="36">
        <f>SUMIFS(СВЦЭМ!$K$34:$K$777,СВЦЭМ!$A$34:$A$777,$A423,СВЦЭМ!$B$34:$B$777,Q$402)+'СЕТ СН'!$F$16</f>
        <v>0</v>
      </c>
      <c r="R423" s="36">
        <f>SUMIFS(СВЦЭМ!$K$34:$K$777,СВЦЭМ!$A$34:$A$777,$A423,СВЦЭМ!$B$34:$B$777,R$402)+'СЕТ СН'!$F$16</f>
        <v>0</v>
      </c>
      <c r="S423" s="36">
        <f>SUMIFS(СВЦЭМ!$K$34:$K$777,СВЦЭМ!$A$34:$A$777,$A423,СВЦЭМ!$B$34:$B$777,S$402)+'СЕТ СН'!$F$16</f>
        <v>0</v>
      </c>
      <c r="T423" s="36">
        <f>SUMIFS(СВЦЭМ!$K$34:$K$777,СВЦЭМ!$A$34:$A$777,$A423,СВЦЭМ!$B$34:$B$777,T$402)+'СЕТ СН'!$F$16</f>
        <v>0</v>
      </c>
      <c r="U423" s="36">
        <f>SUMIFS(СВЦЭМ!$K$34:$K$777,СВЦЭМ!$A$34:$A$777,$A423,СВЦЭМ!$B$34:$B$777,U$402)+'СЕТ СН'!$F$16</f>
        <v>0</v>
      </c>
      <c r="V423" s="36">
        <f>SUMIFS(СВЦЭМ!$K$34:$K$777,СВЦЭМ!$A$34:$A$777,$A423,СВЦЭМ!$B$34:$B$777,V$402)+'СЕТ СН'!$F$16</f>
        <v>0</v>
      </c>
      <c r="W423" s="36">
        <f>SUMIFS(СВЦЭМ!$K$34:$K$777,СВЦЭМ!$A$34:$A$777,$A423,СВЦЭМ!$B$34:$B$777,W$402)+'СЕТ СН'!$F$16</f>
        <v>0</v>
      </c>
      <c r="X423" s="36">
        <f>SUMIFS(СВЦЭМ!$K$34:$K$777,СВЦЭМ!$A$34:$A$777,$A423,СВЦЭМ!$B$34:$B$777,X$402)+'СЕТ СН'!$F$16</f>
        <v>0</v>
      </c>
      <c r="Y423" s="36">
        <f>SUMIFS(СВЦЭМ!$K$34:$K$777,СВЦЭМ!$A$34:$A$777,$A423,СВЦЭМ!$B$34:$B$777,Y$402)+'СЕТ СН'!$F$16</f>
        <v>0</v>
      </c>
    </row>
    <row r="424" spans="1:25" ht="15.75" hidden="1" x14ac:dyDescent="0.2">
      <c r="A424" s="35">
        <f t="shared" si="11"/>
        <v>44065</v>
      </c>
      <c r="B424" s="36">
        <f>SUMIFS(СВЦЭМ!$K$34:$K$777,СВЦЭМ!$A$34:$A$777,$A424,СВЦЭМ!$B$34:$B$777,B$402)+'СЕТ СН'!$F$16</f>
        <v>0</v>
      </c>
      <c r="C424" s="36">
        <f>SUMIFS(СВЦЭМ!$K$34:$K$777,СВЦЭМ!$A$34:$A$777,$A424,СВЦЭМ!$B$34:$B$777,C$402)+'СЕТ СН'!$F$16</f>
        <v>0</v>
      </c>
      <c r="D424" s="36">
        <f>SUMIFS(СВЦЭМ!$K$34:$K$777,СВЦЭМ!$A$34:$A$777,$A424,СВЦЭМ!$B$34:$B$777,D$402)+'СЕТ СН'!$F$16</f>
        <v>0</v>
      </c>
      <c r="E424" s="36">
        <f>SUMIFS(СВЦЭМ!$K$34:$K$777,СВЦЭМ!$A$34:$A$777,$A424,СВЦЭМ!$B$34:$B$777,E$402)+'СЕТ СН'!$F$16</f>
        <v>0</v>
      </c>
      <c r="F424" s="36">
        <f>SUMIFS(СВЦЭМ!$K$34:$K$777,СВЦЭМ!$A$34:$A$777,$A424,СВЦЭМ!$B$34:$B$777,F$402)+'СЕТ СН'!$F$16</f>
        <v>0</v>
      </c>
      <c r="G424" s="36">
        <f>SUMIFS(СВЦЭМ!$K$34:$K$777,СВЦЭМ!$A$34:$A$777,$A424,СВЦЭМ!$B$34:$B$777,G$402)+'СЕТ СН'!$F$16</f>
        <v>0</v>
      </c>
      <c r="H424" s="36">
        <f>SUMIFS(СВЦЭМ!$K$34:$K$777,СВЦЭМ!$A$34:$A$777,$A424,СВЦЭМ!$B$34:$B$777,H$402)+'СЕТ СН'!$F$16</f>
        <v>0</v>
      </c>
      <c r="I424" s="36">
        <f>SUMIFS(СВЦЭМ!$K$34:$K$777,СВЦЭМ!$A$34:$A$777,$A424,СВЦЭМ!$B$34:$B$777,I$402)+'СЕТ СН'!$F$16</f>
        <v>0</v>
      </c>
      <c r="J424" s="36">
        <f>SUMIFS(СВЦЭМ!$K$34:$K$777,СВЦЭМ!$A$34:$A$777,$A424,СВЦЭМ!$B$34:$B$777,J$402)+'СЕТ СН'!$F$16</f>
        <v>0</v>
      </c>
      <c r="K424" s="36">
        <f>SUMIFS(СВЦЭМ!$K$34:$K$777,СВЦЭМ!$A$34:$A$777,$A424,СВЦЭМ!$B$34:$B$777,K$402)+'СЕТ СН'!$F$16</f>
        <v>0</v>
      </c>
      <c r="L424" s="36">
        <f>SUMIFS(СВЦЭМ!$K$34:$K$777,СВЦЭМ!$A$34:$A$777,$A424,СВЦЭМ!$B$34:$B$777,L$402)+'СЕТ СН'!$F$16</f>
        <v>0</v>
      </c>
      <c r="M424" s="36">
        <f>SUMIFS(СВЦЭМ!$K$34:$K$777,СВЦЭМ!$A$34:$A$777,$A424,СВЦЭМ!$B$34:$B$777,M$402)+'СЕТ СН'!$F$16</f>
        <v>0</v>
      </c>
      <c r="N424" s="36">
        <f>SUMIFS(СВЦЭМ!$K$34:$K$777,СВЦЭМ!$A$34:$A$777,$A424,СВЦЭМ!$B$34:$B$777,N$402)+'СЕТ СН'!$F$16</f>
        <v>0</v>
      </c>
      <c r="O424" s="36">
        <f>SUMIFS(СВЦЭМ!$K$34:$K$777,СВЦЭМ!$A$34:$A$777,$A424,СВЦЭМ!$B$34:$B$777,O$402)+'СЕТ СН'!$F$16</f>
        <v>0</v>
      </c>
      <c r="P424" s="36">
        <f>SUMIFS(СВЦЭМ!$K$34:$K$777,СВЦЭМ!$A$34:$A$777,$A424,СВЦЭМ!$B$34:$B$777,P$402)+'СЕТ СН'!$F$16</f>
        <v>0</v>
      </c>
      <c r="Q424" s="36">
        <f>SUMIFS(СВЦЭМ!$K$34:$K$777,СВЦЭМ!$A$34:$A$777,$A424,СВЦЭМ!$B$34:$B$777,Q$402)+'СЕТ СН'!$F$16</f>
        <v>0</v>
      </c>
      <c r="R424" s="36">
        <f>SUMIFS(СВЦЭМ!$K$34:$K$777,СВЦЭМ!$A$34:$A$777,$A424,СВЦЭМ!$B$34:$B$777,R$402)+'СЕТ СН'!$F$16</f>
        <v>0</v>
      </c>
      <c r="S424" s="36">
        <f>SUMIFS(СВЦЭМ!$K$34:$K$777,СВЦЭМ!$A$34:$A$777,$A424,СВЦЭМ!$B$34:$B$777,S$402)+'СЕТ СН'!$F$16</f>
        <v>0</v>
      </c>
      <c r="T424" s="36">
        <f>SUMIFS(СВЦЭМ!$K$34:$K$777,СВЦЭМ!$A$34:$A$777,$A424,СВЦЭМ!$B$34:$B$777,T$402)+'СЕТ СН'!$F$16</f>
        <v>0</v>
      </c>
      <c r="U424" s="36">
        <f>SUMIFS(СВЦЭМ!$K$34:$K$777,СВЦЭМ!$A$34:$A$777,$A424,СВЦЭМ!$B$34:$B$777,U$402)+'СЕТ СН'!$F$16</f>
        <v>0</v>
      </c>
      <c r="V424" s="36">
        <f>SUMIFS(СВЦЭМ!$K$34:$K$777,СВЦЭМ!$A$34:$A$777,$A424,СВЦЭМ!$B$34:$B$777,V$402)+'СЕТ СН'!$F$16</f>
        <v>0</v>
      </c>
      <c r="W424" s="36">
        <f>SUMIFS(СВЦЭМ!$K$34:$K$777,СВЦЭМ!$A$34:$A$777,$A424,СВЦЭМ!$B$34:$B$777,W$402)+'СЕТ СН'!$F$16</f>
        <v>0</v>
      </c>
      <c r="X424" s="36">
        <f>SUMIFS(СВЦЭМ!$K$34:$K$777,СВЦЭМ!$A$34:$A$777,$A424,СВЦЭМ!$B$34:$B$777,X$402)+'СЕТ СН'!$F$16</f>
        <v>0</v>
      </c>
      <c r="Y424" s="36">
        <f>SUMIFS(СВЦЭМ!$K$34:$K$777,СВЦЭМ!$A$34:$A$777,$A424,СВЦЭМ!$B$34:$B$777,Y$402)+'СЕТ СН'!$F$16</f>
        <v>0</v>
      </c>
    </row>
    <row r="425" spans="1:25" ht="15.75" hidden="1" x14ac:dyDescent="0.2">
      <c r="A425" s="35">
        <f t="shared" si="11"/>
        <v>44066</v>
      </c>
      <c r="B425" s="36">
        <f>SUMIFS(СВЦЭМ!$K$34:$K$777,СВЦЭМ!$A$34:$A$777,$A425,СВЦЭМ!$B$34:$B$777,B$402)+'СЕТ СН'!$F$16</f>
        <v>0</v>
      </c>
      <c r="C425" s="36">
        <f>SUMIFS(СВЦЭМ!$K$34:$K$777,СВЦЭМ!$A$34:$A$777,$A425,СВЦЭМ!$B$34:$B$777,C$402)+'СЕТ СН'!$F$16</f>
        <v>0</v>
      </c>
      <c r="D425" s="36">
        <f>SUMIFS(СВЦЭМ!$K$34:$K$777,СВЦЭМ!$A$34:$A$777,$A425,СВЦЭМ!$B$34:$B$777,D$402)+'СЕТ СН'!$F$16</f>
        <v>0</v>
      </c>
      <c r="E425" s="36">
        <f>SUMIFS(СВЦЭМ!$K$34:$K$777,СВЦЭМ!$A$34:$A$777,$A425,СВЦЭМ!$B$34:$B$777,E$402)+'СЕТ СН'!$F$16</f>
        <v>0</v>
      </c>
      <c r="F425" s="36">
        <f>SUMIFS(СВЦЭМ!$K$34:$K$777,СВЦЭМ!$A$34:$A$777,$A425,СВЦЭМ!$B$34:$B$777,F$402)+'СЕТ СН'!$F$16</f>
        <v>0</v>
      </c>
      <c r="G425" s="36">
        <f>SUMIFS(СВЦЭМ!$K$34:$K$777,СВЦЭМ!$A$34:$A$777,$A425,СВЦЭМ!$B$34:$B$777,G$402)+'СЕТ СН'!$F$16</f>
        <v>0</v>
      </c>
      <c r="H425" s="36">
        <f>SUMIFS(СВЦЭМ!$K$34:$K$777,СВЦЭМ!$A$34:$A$777,$A425,СВЦЭМ!$B$34:$B$777,H$402)+'СЕТ СН'!$F$16</f>
        <v>0</v>
      </c>
      <c r="I425" s="36">
        <f>SUMIFS(СВЦЭМ!$K$34:$K$777,СВЦЭМ!$A$34:$A$777,$A425,СВЦЭМ!$B$34:$B$777,I$402)+'СЕТ СН'!$F$16</f>
        <v>0</v>
      </c>
      <c r="J425" s="36">
        <f>SUMIFS(СВЦЭМ!$K$34:$K$777,СВЦЭМ!$A$34:$A$777,$A425,СВЦЭМ!$B$34:$B$777,J$402)+'СЕТ СН'!$F$16</f>
        <v>0</v>
      </c>
      <c r="K425" s="36">
        <f>SUMIFS(СВЦЭМ!$K$34:$K$777,СВЦЭМ!$A$34:$A$777,$A425,СВЦЭМ!$B$34:$B$777,K$402)+'СЕТ СН'!$F$16</f>
        <v>0</v>
      </c>
      <c r="L425" s="36">
        <f>SUMIFS(СВЦЭМ!$K$34:$K$777,СВЦЭМ!$A$34:$A$777,$A425,СВЦЭМ!$B$34:$B$777,L$402)+'СЕТ СН'!$F$16</f>
        <v>0</v>
      </c>
      <c r="M425" s="36">
        <f>SUMIFS(СВЦЭМ!$K$34:$K$777,СВЦЭМ!$A$34:$A$777,$A425,СВЦЭМ!$B$34:$B$777,M$402)+'СЕТ СН'!$F$16</f>
        <v>0</v>
      </c>
      <c r="N425" s="36">
        <f>SUMIFS(СВЦЭМ!$K$34:$K$777,СВЦЭМ!$A$34:$A$777,$A425,СВЦЭМ!$B$34:$B$777,N$402)+'СЕТ СН'!$F$16</f>
        <v>0</v>
      </c>
      <c r="O425" s="36">
        <f>SUMIFS(СВЦЭМ!$K$34:$K$777,СВЦЭМ!$A$34:$A$777,$A425,СВЦЭМ!$B$34:$B$777,O$402)+'СЕТ СН'!$F$16</f>
        <v>0</v>
      </c>
      <c r="P425" s="36">
        <f>SUMIFS(СВЦЭМ!$K$34:$K$777,СВЦЭМ!$A$34:$A$777,$A425,СВЦЭМ!$B$34:$B$777,P$402)+'СЕТ СН'!$F$16</f>
        <v>0</v>
      </c>
      <c r="Q425" s="36">
        <f>SUMIFS(СВЦЭМ!$K$34:$K$777,СВЦЭМ!$A$34:$A$777,$A425,СВЦЭМ!$B$34:$B$777,Q$402)+'СЕТ СН'!$F$16</f>
        <v>0</v>
      </c>
      <c r="R425" s="36">
        <f>SUMIFS(СВЦЭМ!$K$34:$K$777,СВЦЭМ!$A$34:$A$777,$A425,СВЦЭМ!$B$34:$B$777,R$402)+'СЕТ СН'!$F$16</f>
        <v>0</v>
      </c>
      <c r="S425" s="36">
        <f>SUMIFS(СВЦЭМ!$K$34:$K$777,СВЦЭМ!$A$34:$A$777,$A425,СВЦЭМ!$B$34:$B$777,S$402)+'СЕТ СН'!$F$16</f>
        <v>0</v>
      </c>
      <c r="T425" s="36">
        <f>SUMIFS(СВЦЭМ!$K$34:$K$777,СВЦЭМ!$A$34:$A$777,$A425,СВЦЭМ!$B$34:$B$777,T$402)+'СЕТ СН'!$F$16</f>
        <v>0</v>
      </c>
      <c r="U425" s="36">
        <f>SUMIFS(СВЦЭМ!$K$34:$K$777,СВЦЭМ!$A$34:$A$777,$A425,СВЦЭМ!$B$34:$B$777,U$402)+'СЕТ СН'!$F$16</f>
        <v>0</v>
      </c>
      <c r="V425" s="36">
        <f>SUMIFS(СВЦЭМ!$K$34:$K$777,СВЦЭМ!$A$34:$A$777,$A425,СВЦЭМ!$B$34:$B$777,V$402)+'СЕТ СН'!$F$16</f>
        <v>0</v>
      </c>
      <c r="W425" s="36">
        <f>SUMIFS(СВЦЭМ!$K$34:$K$777,СВЦЭМ!$A$34:$A$777,$A425,СВЦЭМ!$B$34:$B$777,W$402)+'СЕТ СН'!$F$16</f>
        <v>0</v>
      </c>
      <c r="X425" s="36">
        <f>SUMIFS(СВЦЭМ!$K$34:$K$777,СВЦЭМ!$A$34:$A$777,$A425,СВЦЭМ!$B$34:$B$777,X$402)+'СЕТ СН'!$F$16</f>
        <v>0</v>
      </c>
      <c r="Y425" s="36">
        <f>SUMIFS(СВЦЭМ!$K$34:$K$777,СВЦЭМ!$A$34:$A$777,$A425,СВЦЭМ!$B$34:$B$777,Y$402)+'СЕТ СН'!$F$16</f>
        <v>0</v>
      </c>
    </row>
    <row r="426" spans="1:25" ht="15.75" hidden="1" x14ac:dyDescent="0.2">
      <c r="A426" s="35">
        <f t="shared" si="11"/>
        <v>44067</v>
      </c>
      <c r="B426" s="36">
        <f>SUMIFS(СВЦЭМ!$K$34:$K$777,СВЦЭМ!$A$34:$A$777,$A426,СВЦЭМ!$B$34:$B$777,B$402)+'СЕТ СН'!$F$16</f>
        <v>0</v>
      </c>
      <c r="C426" s="36">
        <f>SUMIFS(СВЦЭМ!$K$34:$K$777,СВЦЭМ!$A$34:$A$777,$A426,СВЦЭМ!$B$34:$B$777,C$402)+'СЕТ СН'!$F$16</f>
        <v>0</v>
      </c>
      <c r="D426" s="36">
        <f>SUMIFS(СВЦЭМ!$K$34:$K$777,СВЦЭМ!$A$34:$A$777,$A426,СВЦЭМ!$B$34:$B$777,D$402)+'СЕТ СН'!$F$16</f>
        <v>0</v>
      </c>
      <c r="E426" s="36">
        <f>SUMIFS(СВЦЭМ!$K$34:$K$777,СВЦЭМ!$A$34:$A$777,$A426,СВЦЭМ!$B$34:$B$777,E$402)+'СЕТ СН'!$F$16</f>
        <v>0</v>
      </c>
      <c r="F426" s="36">
        <f>SUMIFS(СВЦЭМ!$K$34:$K$777,СВЦЭМ!$A$34:$A$777,$A426,СВЦЭМ!$B$34:$B$777,F$402)+'СЕТ СН'!$F$16</f>
        <v>0</v>
      </c>
      <c r="G426" s="36">
        <f>SUMIFS(СВЦЭМ!$K$34:$K$777,СВЦЭМ!$A$34:$A$777,$A426,СВЦЭМ!$B$34:$B$777,G$402)+'СЕТ СН'!$F$16</f>
        <v>0</v>
      </c>
      <c r="H426" s="36">
        <f>SUMIFS(СВЦЭМ!$K$34:$K$777,СВЦЭМ!$A$34:$A$777,$A426,СВЦЭМ!$B$34:$B$777,H$402)+'СЕТ СН'!$F$16</f>
        <v>0</v>
      </c>
      <c r="I426" s="36">
        <f>SUMIFS(СВЦЭМ!$K$34:$K$777,СВЦЭМ!$A$34:$A$777,$A426,СВЦЭМ!$B$34:$B$777,I$402)+'СЕТ СН'!$F$16</f>
        <v>0</v>
      </c>
      <c r="J426" s="36">
        <f>SUMIFS(СВЦЭМ!$K$34:$K$777,СВЦЭМ!$A$34:$A$777,$A426,СВЦЭМ!$B$34:$B$777,J$402)+'СЕТ СН'!$F$16</f>
        <v>0</v>
      </c>
      <c r="K426" s="36">
        <f>SUMIFS(СВЦЭМ!$K$34:$K$777,СВЦЭМ!$A$34:$A$777,$A426,СВЦЭМ!$B$34:$B$777,K$402)+'СЕТ СН'!$F$16</f>
        <v>0</v>
      </c>
      <c r="L426" s="36">
        <f>SUMIFS(СВЦЭМ!$K$34:$K$777,СВЦЭМ!$A$34:$A$777,$A426,СВЦЭМ!$B$34:$B$777,L$402)+'СЕТ СН'!$F$16</f>
        <v>0</v>
      </c>
      <c r="M426" s="36">
        <f>SUMIFS(СВЦЭМ!$K$34:$K$777,СВЦЭМ!$A$34:$A$777,$A426,СВЦЭМ!$B$34:$B$777,M$402)+'СЕТ СН'!$F$16</f>
        <v>0</v>
      </c>
      <c r="N426" s="36">
        <f>SUMIFS(СВЦЭМ!$K$34:$K$777,СВЦЭМ!$A$34:$A$777,$A426,СВЦЭМ!$B$34:$B$777,N$402)+'СЕТ СН'!$F$16</f>
        <v>0</v>
      </c>
      <c r="O426" s="36">
        <f>SUMIFS(СВЦЭМ!$K$34:$K$777,СВЦЭМ!$A$34:$A$777,$A426,СВЦЭМ!$B$34:$B$777,O$402)+'СЕТ СН'!$F$16</f>
        <v>0</v>
      </c>
      <c r="P426" s="36">
        <f>SUMIFS(СВЦЭМ!$K$34:$K$777,СВЦЭМ!$A$34:$A$777,$A426,СВЦЭМ!$B$34:$B$777,P$402)+'СЕТ СН'!$F$16</f>
        <v>0</v>
      </c>
      <c r="Q426" s="36">
        <f>SUMIFS(СВЦЭМ!$K$34:$K$777,СВЦЭМ!$A$34:$A$777,$A426,СВЦЭМ!$B$34:$B$777,Q$402)+'СЕТ СН'!$F$16</f>
        <v>0</v>
      </c>
      <c r="R426" s="36">
        <f>SUMIFS(СВЦЭМ!$K$34:$K$777,СВЦЭМ!$A$34:$A$777,$A426,СВЦЭМ!$B$34:$B$777,R$402)+'СЕТ СН'!$F$16</f>
        <v>0</v>
      </c>
      <c r="S426" s="36">
        <f>SUMIFS(СВЦЭМ!$K$34:$K$777,СВЦЭМ!$A$34:$A$777,$A426,СВЦЭМ!$B$34:$B$777,S$402)+'СЕТ СН'!$F$16</f>
        <v>0</v>
      </c>
      <c r="T426" s="36">
        <f>SUMIFS(СВЦЭМ!$K$34:$K$777,СВЦЭМ!$A$34:$A$777,$A426,СВЦЭМ!$B$34:$B$777,T$402)+'СЕТ СН'!$F$16</f>
        <v>0</v>
      </c>
      <c r="U426" s="36">
        <f>SUMIFS(СВЦЭМ!$K$34:$K$777,СВЦЭМ!$A$34:$A$777,$A426,СВЦЭМ!$B$34:$B$777,U$402)+'СЕТ СН'!$F$16</f>
        <v>0</v>
      </c>
      <c r="V426" s="36">
        <f>SUMIFS(СВЦЭМ!$K$34:$K$777,СВЦЭМ!$A$34:$A$777,$A426,СВЦЭМ!$B$34:$B$777,V$402)+'СЕТ СН'!$F$16</f>
        <v>0</v>
      </c>
      <c r="W426" s="36">
        <f>SUMIFS(СВЦЭМ!$K$34:$K$777,СВЦЭМ!$A$34:$A$777,$A426,СВЦЭМ!$B$34:$B$777,W$402)+'СЕТ СН'!$F$16</f>
        <v>0</v>
      </c>
      <c r="X426" s="36">
        <f>SUMIFS(СВЦЭМ!$K$34:$K$777,СВЦЭМ!$A$34:$A$777,$A426,СВЦЭМ!$B$34:$B$777,X$402)+'СЕТ СН'!$F$16</f>
        <v>0</v>
      </c>
      <c r="Y426" s="36">
        <f>SUMIFS(СВЦЭМ!$K$34:$K$777,СВЦЭМ!$A$34:$A$777,$A426,СВЦЭМ!$B$34:$B$777,Y$402)+'СЕТ СН'!$F$16</f>
        <v>0</v>
      </c>
    </row>
    <row r="427" spans="1:25" ht="15.75" hidden="1" x14ac:dyDescent="0.2">
      <c r="A427" s="35">
        <f t="shared" si="11"/>
        <v>44068</v>
      </c>
      <c r="B427" s="36">
        <f>SUMIFS(СВЦЭМ!$K$34:$K$777,СВЦЭМ!$A$34:$A$777,$A427,СВЦЭМ!$B$34:$B$777,B$402)+'СЕТ СН'!$F$16</f>
        <v>0</v>
      </c>
      <c r="C427" s="36">
        <f>SUMIFS(СВЦЭМ!$K$34:$K$777,СВЦЭМ!$A$34:$A$777,$A427,СВЦЭМ!$B$34:$B$777,C$402)+'СЕТ СН'!$F$16</f>
        <v>0</v>
      </c>
      <c r="D427" s="36">
        <f>SUMIFS(СВЦЭМ!$K$34:$K$777,СВЦЭМ!$A$34:$A$777,$A427,СВЦЭМ!$B$34:$B$777,D$402)+'СЕТ СН'!$F$16</f>
        <v>0</v>
      </c>
      <c r="E427" s="36">
        <f>SUMIFS(СВЦЭМ!$K$34:$K$777,СВЦЭМ!$A$34:$A$777,$A427,СВЦЭМ!$B$34:$B$777,E$402)+'СЕТ СН'!$F$16</f>
        <v>0</v>
      </c>
      <c r="F427" s="36">
        <f>SUMIFS(СВЦЭМ!$K$34:$K$777,СВЦЭМ!$A$34:$A$777,$A427,СВЦЭМ!$B$34:$B$777,F$402)+'СЕТ СН'!$F$16</f>
        <v>0</v>
      </c>
      <c r="G427" s="36">
        <f>SUMIFS(СВЦЭМ!$K$34:$K$777,СВЦЭМ!$A$34:$A$777,$A427,СВЦЭМ!$B$34:$B$777,G$402)+'СЕТ СН'!$F$16</f>
        <v>0</v>
      </c>
      <c r="H427" s="36">
        <f>SUMIFS(СВЦЭМ!$K$34:$K$777,СВЦЭМ!$A$34:$A$777,$A427,СВЦЭМ!$B$34:$B$777,H$402)+'СЕТ СН'!$F$16</f>
        <v>0</v>
      </c>
      <c r="I427" s="36">
        <f>SUMIFS(СВЦЭМ!$K$34:$K$777,СВЦЭМ!$A$34:$A$777,$A427,СВЦЭМ!$B$34:$B$777,I$402)+'СЕТ СН'!$F$16</f>
        <v>0</v>
      </c>
      <c r="J427" s="36">
        <f>SUMIFS(СВЦЭМ!$K$34:$K$777,СВЦЭМ!$A$34:$A$777,$A427,СВЦЭМ!$B$34:$B$777,J$402)+'СЕТ СН'!$F$16</f>
        <v>0</v>
      </c>
      <c r="K427" s="36">
        <f>SUMIFS(СВЦЭМ!$K$34:$K$777,СВЦЭМ!$A$34:$A$777,$A427,СВЦЭМ!$B$34:$B$777,K$402)+'СЕТ СН'!$F$16</f>
        <v>0</v>
      </c>
      <c r="L427" s="36">
        <f>SUMIFS(СВЦЭМ!$K$34:$K$777,СВЦЭМ!$A$34:$A$777,$A427,СВЦЭМ!$B$34:$B$777,L$402)+'СЕТ СН'!$F$16</f>
        <v>0</v>
      </c>
      <c r="M427" s="36">
        <f>SUMIFS(СВЦЭМ!$K$34:$K$777,СВЦЭМ!$A$34:$A$777,$A427,СВЦЭМ!$B$34:$B$777,M$402)+'СЕТ СН'!$F$16</f>
        <v>0</v>
      </c>
      <c r="N427" s="36">
        <f>SUMIFS(СВЦЭМ!$K$34:$K$777,СВЦЭМ!$A$34:$A$777,$A427,СВЦЭМ!$B$34:$B$777,N$402)+'СЕТ СН'!$F$16</f>
        <v>0</v>
      </c>
      <c r="O427" s="36">
        <f>SUMIFS(СВЦЭМ!$K$34:$K$777,СВЦЭМ!$A$34:$A$777,$A427,СВЦЭМ!$B$34:$B$777,O$402)+'СЕТ СН'!$F$16</f>
        <v>0</v>
      </c>
      <c r="P427" s="36">
        <f>SUMIFS(СВЦЭМ!$K$34:$K$777,СВЦЭМ!$A$34:$A$777,$A427,СВЦЭМ!$B$34:$B$777,P$402)+'СЕТ СН'!$F$16</f>
        <v>0</v>
      </c>
      <c r="Q427" s="36">
        <f>SUMIFS(СВЦЭМ!$K$34:$K$777,СВЦЭМ!$A$34:$A$777,$A427,СВЦЭМ!$B$34:$B$777,Q$402)+'СЕТ СН'!$F$16</f>
        <v>0</v>
      </c>
      <c r="R427" s="36">
        <f>SUMIFS(СВЦЭМ!$K$34:$K$777,СВЦЭМ!$A$34:$A$777,$A427,СВЦЭМ!$B$34:$B$777,R$402)+'СЕТ СН'!$F$16</f>
        <v>0</v>
      </c>
      <c r="S427" s="36">
        <f>SUMIFS(СВЦЭМ!$K$34:$K$777,СВЦЭМ!$A$34:$A$777,$A427,СВЦЭМ!$B$34:$B$777,S$402)+'СЕТ СН'!$F$16</f>
        <v>0</v>
      </c>
      <c r="T427" s="36">
        <f>SUMIFS(СВЦЭМ!$K$34:$K$777,СВЦЭМ!$A$34:$A$777,$A427,СВЦЭМ!$B$34:$B$777,T$402)+'СЕТ СН'!$F$16</f>
        <v>0</v>
      </c>
      <c r="U427" s="36">
        <f>SUMIFS(СВЦЭМ!$K$34:$K$777,СВЦЭМ!$A$34:$A$777,$A427,СВЦЭМ!$B$34:$B$777,U$402)+'СЕТ СН'!$F$16</f>
        <v>0</v>
      </c>
      <c r="V427" s="36">
        <f>SUMIFS(СВЦЭМ!$K$34:$K$777,СВЦЭМ!$A$34:$A$777,$A427,СВЦЭМ!$B$34:$B$777,V$402)+'СЕТ СН'!$F$16</f>
        <v>0</v>
      </c>
      <c r="W427" s="36">
        <f>SUMIFS(СВЦЭМ!$K$34:$K$777,СВЦЭМ!$A$34:$A$777,$A427,СВЦЭМ!$B$34:$B$777,W$402)+'СЕТ СН'!$F$16</f>
        <v>0</v>
      </c>
      <c r="X427" s="36">
        <f>SUMIFS(СВЦЭМ!$K$34:$K$777,СВЦЭМ!$A$34:$A$777,$A427,СВЦЭМ!$B$34:$B$777,X$402)+'СЕТ СН'!$F$16</f>
        <v>0</v>
      </c>
      <c r="Y427" s="36">
        <f>SUMIFS(СВЦЭМ!$K$34:$K$777,СВЦЭМ!$A$34:$A$777,$A427,СВЦЭМ!$B$34:$B$777,Y$402)+'СЕТ СН'!$F$16</f>
        <v>0</v>
      </c>
    </row>
    <row r="428" spans="1:25" ht="15.75" hidden="1" x14ac:dyDescent="0.2">
      <c r="A428" s="35">
        <f t="shared" si="11"/>
        <v>44069</v>
      </c>
      <c r="B428" s="36">
        <f>SUMIFS(СВЦЭМ!$K$34:$K$777,СВЦЭМ!$A$34:$A$777,$A428,СВЦЭМ!$B$34:$B$777,B$402)+'СЕТ СН'!$F$16</f>
        <v>0</v>
      </c>
      <c r="C428" s="36">
        <f>SUMIFS(СВЦЭМ!$K$34:$K$777,СВЦЭМ!$A$34:$A$777,$A428,СВЦЭМ!$B$34:$B$777,C$402)+'СЕТ СН'!$F$16</f>
        <v>0</v>
      </c>
      <c r="D428" s="36">
        <f>SUMIFS(СВЦЭМ!$K$34:$K$777,СВЦЭМ!$A$34:$A$777,$A428,СВЦЭМ!$B$34:$B$777,D$402)+'СЕТ СН'!$F$16</f>
        <v>0</v>
      </c>
      <c r="E428" s="36">
        <f>SUMIFS(СВЦЭМ!$K$34:$K$777,СВЦЭМ!$A$34:$A$777,$A428,СВЦЭМ!$B$34:$B$777,E$402)+'СЕТ СН'!$F$16</f>
        <v>0</v>
      </c>
      <c r="F428" s="36">
        <f>SUMIFS(СВЦЭМ!$K$34:$K$777,СВЦЭМ!$A$34:$A$777,$A428,СВЦЭМ!$B$34:$B$777,F$402)+'СЕТ СН'!$F$16</f>
        <v>0</v>
      </c>
      <c r="G428" s="36">
        <f>SUMIFS(СВЦЭМ!$K$34:$K$777,СВЦЭМ!$A$34:$A$777,$A428,СВЦЭМ!$B$34:$B$777,G$402)+'СЕТ СН'!$F$16</f>
        <v>0</v>
      </c>
      <c r="H428" s="36">
        <f>SUMIFS(СВЦЭМ!$K$34:$K$777,СВЦЭМ!$A$34:$A$777,$A428,СВЦЭМ!$B$34:$B$777,H$402)+'СЕТ СН'!$F$16</f>
        <v>0</v>
      </c>
      <c r="I428" s="36">
        <f>SUMIFS(СВЦЭМ!$K$34:$K$777,СВЦЭМ!$A$34:$A$777,$A428,СВЦЭМ!$B$34:$B$777,I$402)+'СЕТ СН'!$F$16</f>
        <v>0</v>
      </c>
      <c r="J428" s="36">
        <f>SUMIFS(СВЦЭМ!$K$34:$K$777,СВЦЭМ!$A$34:$A$777,$A428,СВЦЭМ!$B$34:$B$777,J$402)+'СЕТ СН'!$F$16</f>
        <v>0</v>
      </c>
      <c r="K428" s="36">
        <f>SUMIFS(СВЦЭМ!$K$34:$K$777,СВЦЭМ!$A$34:$A$777,$A428,СВЦЭМ!$B$34:$B$777,K$402)+'СЕТ СН'!$F$16</f>
        <v>0</v>
      </c>
      <c r="L428" s="36">
        <f>SUMIFS(СВЦЭМ!$K$34:$K$777,СВЦЭМ!$A$34:$A$777,$A428,СВЦЭМ!$B$34:$B$777,L$402)+'СЕТ СН'!$F$16</f>
        <v>0</v>
      </c>
      <c r="M428" s="36">
        <f>SUMIFS(СВЦЭМ!$K$34:$K$777,СВЦЭМ!$A$34:$A$777,$A428,СВЦЭМ!$B$34:$B$777,M$402)+'СЕТ СН'!$F$16</f>
        <v>0</v>
      </c>
      <c r="N428" s="36">
        <f>SUMIFS(СВЦЭМ!$K$34:$K$777,СВЦЭМ!$A$34:$A$777,$A428,СВЦЭМ!$B$34:$B$777,N$402)+'СЕТ СН'!$F$16</f>
        <v>0</v>
      </c>
      <c r="O428" s="36">
        <f>SUMIFS(СВЦЭМ!$K$34:$K$777,СВЦЭМ!$A$34:$A$777,$A428,СВЦЭМ!$B$34:$B$777,O$402)+'СЕТ СН'!$F$16</f>
        <v>0</v>
      </c>
      <c r="P428" s="36">
        <f>SUMIFS(СВЦЭМ!$K$34:$K$777,СВЦЭМ!$A$34:$A$777,$A428,СВЦЭМ!$B$34:$B$777,P$402)+'СЕТ СН'!$F$16</f>
        <v>0</v>
      </c>
      <c r="Q428" s="36">
        <f>SUMIFS(СВЦЭМ!$K$34:$K$777,СВЦЭМ!$A$34:$A$777,$A428,СВЦЭМ!$B$34:$B$777,Q$402)+'СЕТ СН'!$F$16</f>
        <v>0</v>
      </c>
      <c r="R428" s="36">
        <f>SUMIFS(СВЦЭМ!$K$34:$K$777,СВЦЭМ!$A$34:$A$777,$A428,СВЦЭМ!$B$34:$B$777,R$402)+'СЕТ СН'!$F$16</f>
        <v>0</v>
      </c>
      <c r="S428" s="36">
        <f>SUMIFS(СВЦЭМ!$K$34:$K$777,СВЦЭМ!$A$34:$A$777,$A428,СВЦЭМ!$B$34:$B$777,S$402)+'СЕТ СН'!$F$16</f>
        <v>0</v>
      </c>
      <c r="T428" s="36">
        <f>SUMIFS(СВЦЭМ!$K$34:$K$777,СВЦЭМ!$A$34:$A$777,$A428,СВЦЭМ!$B$34:$B$777,T$402)+'СЕТ СН'!$F$16</f>
        <v>0</v>
      </c>
      <c r="U428" s="36">
        <f>SUMIFS(СВЦЭМ!$K$34:$K$777,СВЦЭМ!$A$34:$A$777,$A428,СВЦЭМ!$B$34:$B$777,U$402)+'СЕТ СН'!$F$16</f>
        <v>0</v>
      </c>
      <c r="V428" s="36">
        <f>SUMIFS(СВЦЭМ!$K$34:$K$777,СВЦЭМ!$A$34:$A$777,$A428,СВЦЭМ!$B$34:$B$777,V$402)+'СЕТ СН'!$F$16</f>
        <v>0</v>
      </c>
      <c r="W428" s="36">
        <f>SUMIFS(СВЦЭМ!$K$34:$K$777,СВЦЭМ!$A$34:$A$777,$A428,СВЦЭМ!$B$34:$B$777,W$402)+'СЕТ СН'!$F$16</f>
        <v>0</v>
      </c>
      <c r="X428" s="36">
        <f>SUMIFS(СВЦЭМ!$K$34:$K$777,СВЦЭМ!$A$34:$A$777,$A428,СВЦЭМ!$B$34:$B$777,X$402)+'СЕТ СН'!$F$16</f>
        <v>0</v>
      </c>
      <c r="Y428" s="36">
        <f>SUMIFS(СВЦЭМ!$K$34:$K$777,СВЦЭМ!$A$34:$A$777,$A428,СВЦЭМ!$B$34:$B$777,Y$402)+'СЕТ СН'!$F$16</f>
        <v>0</v>
      </c>
    </row>
    <row r="429" spans="1:25" ht="15.75" hidden="1" x14ac:dyDescent="0.2">
      <c r="A429" s="35">
        <f t="shared" si="11"/>
        <v>44070</v>
      </c>
      <c r="B429" s="36">
        <f>SUMIFS(СВЦЭМ!$K$34:$K$777,СВЦЭМ!$A$34:$A$777,$A429,СВЦЭМ!$B$34:$B$777,B$402)+'СЕТ СН'!$F$16</f>
        <v>0</v>
      </c>
      <c r="C429" s="36">
        <f>SUMIFS(СВЦЭМ!$K$34:$K$777,СВЦЭМ!$A$34:$A$777,$A429,СВЦЭМ!$B$34:$B$777,C$402)+'СЕТ СН'!$F$16</f>
        <v>0</v>
      </c>
      <c r="D429" s="36">
        <f>SUMIFS(СВЦЭМ!$K$34:$K$777,СВЦЭМ!$A$34:$A$777,$A429,СВЦЭМ!$B$34:$B$777,D$402)+'СЕТ СН'!$F$16</f>
        <v>0</v>
      </c>
      <c r="E429" s="36">
        <f>SUMIFS(СВЦЭМ!$K$34:$K$777,СВЦЭМ!$A$34:$A$777,$A429,СВЦЭМ!$B$34:$B$777,E$402)+'СЕТ СН'!$F$16</f>
        <v>0</v>
      </c>
      <c r="F429" s="36">
        <f>SUMIFS(СВЦЭМ!$K$34:$K$777,СВЦЭМ!$A$34:$A$777,$A429,СВЦЭМ!$B$34:$B$777,F$402)+'СЕТ СН'!$F$16</f>
        <v>0</v>
      </c>
      <c r="G429" s="36">
        <f>SUMIFS(СВЦЭМ!$K$34:$K$777,СВЦЭМ!$A$34:$A$777,$A429,СВЦЭМ!$B$34:$B$777,G$402)+'СЕТ СН'!$F$16</f>
        <v>0</v>
      </c>
      <c r="H429" s="36">
        <f>SUMIFS(СВЦЭМ!$K$34:$K$777,СВЦЭМ!$A$34:$A$777,$A429,СВЦЭМ!$B$34:$B$777,H$402)+'СЕТ СН'!$F$16</f>
        <v>0</v>
      </c>
      <c r="I429" s="36">
        <f>SUMIFS(СВЦЭМ!$K$34:$K$777,СВЦЭМ!$A$34:$A$777,$A429,СВЦЭМ!$B$34:$B$777,I$402)+'СЕТ СН'!$F$16</f>
        <v>0</v>
      </c>
      <c r="J429" s="36">
        <f>SUMIFS(СВЦЭМ!$K$34:$K$777,СВЦЭМ!$A$34:$A$777,$A429,СВЦЭМ!$B$34:$B$777,J$402)+'СЕТ СН'!$F$16</f>
        <v>0</v>
      </c>
      <c r="K429" s="36">
        <f>SUMIFS(СВЦЭМ!$K$34:$K$777,СВЦЭМ!$A$34:$A$777,$A429,СВЦЭМ!$B$34:$B$777,K$402)+'СЕТ СН'!$F$16</f>
        <v>0</v>
      </c>
      <c r="L429" s="36">
        <f>SUMIFS(СВЦЭМ!$K$34:$K$777,СВЦЭМ!$A$34:$A$777,$A429,СВЦЭМ!$B$34:$B$777,L$402)+'СЕТ СН'!$F$16</f>
        <v>0</v>
      </c>
      <c r="M429" s="36">
        <f>SUMIFS(СВЦЭМ!$K$34:$K$777,СВЦЭМ!$A$34:$A$777,$A429,СВЦЭМ!$B$34:$B$777,M$402)+'СЕТ СН'!$F$16</f>
        <v>0</v>
      </c>
      <c r="N429" s="36">
        <f>SUMIFS(СВЦЭМ!$K$34:$K$777,СВЦЭМ!$A$34:$A$777,$A429,СВЦЭМ!$B$34:$B$777,N$402)+'СЕТ СН'!$F$16</f>
        <v>0</v>
      </c>
      <c r="O429" s="36">
        <f>SUMIFS(СВЦЭМ!$K$34:$K$777,СВЦЭМ!$A$34:$A$777,$A429,СВЦЭМ!$B$34:$B$777,O$402)+'СЕТ СН'!$F$16</f>
        <v>0</v>
      </c>
      <c r="P429" s="36">
        <f>SUMIFS(СВЦЭМ!$K$34:$K$777,СВЦЭМ!$A$34:$A$777,$A429,СВЦЭМ!$B$34:$B$777,P$402)+'СЕТ СН'!$F$16</f>
        <v>0</v>
      </c>
      <c r="Q429" s="36">
        <f>SUMIFS(СВЦЭМ!$K$34:$K$777,СВЦЭМ!$A$34:$A$777,$A429,СВЦЭМ!$B$34:$B$777,Q$402)+'СЕТ СН'!$F$16</f>
        <v>0</v>
      </c>
      <c r="R429" s="36">
        <f>SUMIFS(СВЦЭМ!$K$34:$K$777,СВЦЭМ!$A$34:$A$777,$A429,СВЦЭМ!$B$34:$B$777,R$402)+'СЕТ СН'!$F$16</f>
        <v>0</v>
      </c>
      <c r="S429" s="36">
        <f>SUMIFS(СВЦЭМ!$K$34:$K$777,СВЦЭМ!$A$34:$A$777,$A429,СВЦЭМ!$B$34:$B$777,S$402)+'СЕТ СН'!$F$16</f>
        <v>0</v>
      </c>
      <c r="T429" s="36">
        <f>SUMIFS(СВЦЭМ!$K$34:$K$777,СВЦЭМ!$A$34:$A$777,$A429,СВЦЭМ!$B$34:$B$777,T$402)+'СЕТ СН'!$F$16</f>
        <v>0</v>
      </c>
      <c r="U429" s="36">
        <f>SUMIFS(СВЦЭМ!$K$34:$K$777,СВЦЭМ!$A$34:$A$777,$A429,СВЦЭМ!$B$34:$B$777,U$402)+'СЕТ СН'!$F$16</f>
        <v>0</v>
      </c>
      <c r="V429" s="36">
        <f>SUMIFS(СВЦЭМ!$K$34:$K$777,СВЦЭМ!$A$34:$A$777,$A429,СВЦЭМ!$B$34:$B$777,V$402)+'СЕТ СН'!$F$16</f>
        <v>0</v>
      </c>
      <c r="W429" s="36">
        <f>SUMIFS(СВЦЭМ!$K$34:$K$777,СВЦЭМ!$A$34:$A$777,$A429,СВЦЭМ!$B$34:$B$777,W$402)+'СЕТ СН'!$F$16</f>
        <v>0</v>
      </c>
      <c r="X429" s="36">
        <f>SUMIFS(СВЦЭМ!$K$34:$K$777,СВЦЭМ!$A$34:$A$777,$A429,СВЦЭМ!$B$34:$B$777,X$402)+'СЕТ СН'!$F$16</f>
        <v>0</v>
      </c>
      <c r="Y429" s="36">
        <f>SUMIFS(СВЦЭМ!$K$34:$K$777,СВЦЭМ!$A$34:$A$777,$A429,СВЦЭМ!$B$34:$B$777,Y$402)+'СЕТ СН'!$F$16</f>
        <v>0</v>
      </c>
    </row>
    <row r="430" spans="1:25" ht="15.75" hidden="1" x14ac:dyDescent="0.2">
      <c r="A430" s="35">
        <f t="shared" si="11"/>
        <v>44071</v>
      </c>
      <c r="B430" s="36">
        <f>SUMIFS(СВЦЭМ!$K$34:$K$777,СВЦЭМ!$A$34:$A$777,$A430,СВЦЭМ!$B$34:$B$777,B$402)+'СЕТ СН'!$F$16</f>
        <v>0</v>
      </c>
      <c r="C430" s="36">
        <f>SUMIFS(СВЦЭМ!$K$34:$K$777,СВЦЭМ!$A$34:$A$777,$A430,СВЦЭМ!$B$34:$B$777,C$402)+'СЕТ СН'!$F$16</f>
        <v>0</v>
      </c>
      <c r="D430" s="36">
        <f>SUMIFS(СВЦЭМ!$K$34:$K$777,СВЦЭМ!$A$34:$A$777,$A430,СВЦЭМ!$B$34:$B$777,D$402)+'СЕТ СН'!$F$16</f>
        <v>0</v>
      </c>
      <c r="E430" s="36">
        <f>SUMIFS(СВЦЭМ!$K$34:$K$777,СВЦЭМ!$A$34:$A$777,$A430,СВЦЭМ!$B$34:$B$777,E$402)+'СЕТ СН'!$F$16</f>
        <v>0</v>
      </c>
      <c r="F430" s="36">
        <f>SUMIFS(СВЦЭМ!$K$34:$K$777,СВЦЭМ!$A$34:$A$777,$A430,СВЦЭМ!$B$34:$B$777,F$402)+'СЕТ СН'!$F$16</f>
        <v>0</v>
      </c>
      <c r="G430" s="36">
        <f>SUMIFS(СВЦЭМ!$K$34:$K$777,СВЦЭМ!$A$34:$A$777,$A430,СВЦЭМ!$B$34:$B$777,G$402)+'СЕТ СН'!$F$16</f>
        <v>0</v>
      </c>
      <c r="H430" s="36">
        <f>SUMIFS(СВЦЭМ!$K$34:$K$777,СВЦЭМ!$A$34:$A$777,$A430,СВЦЭМ!$B$34:$B$777,H$402)+'СЕТ СН'!$F$16</f>
        <v>0</v>
      </c>
      <c r="I430" s="36">
        <f>SUMIFS(СВЦЭМ!$K$34:$K$777,СВЦЭМ!$A$34:$A$777,$A430,СВЦЭМ!$B$34:$B$777,I$402)+'СЕТ СН'!$F$16</f>
        <v>0</v>
      </c>
      <c r="J430" s="36">
        <f>SUMIFS(СВЦЭМ!$K$34:$K$777,СВЦЭМ!$A$34:$A$777,$A430,СВЦЭМ!$B$34:$B$777,J$402)+'СЕТ СН'!$F$16</f>
        <v>0</v>
      </c>
      <c r="K430" s="36">
        <f>SUMIFS(СВЦЭМ!$K$34:$K$777,СВЦЭМ!$A$34:$A$777,$A430,СВЦЭМ!$B$34:$B$777,K$402)+'СЕТ СН'!$F$16</f>
        <v>0</v>
      </c>
      <c r="L430" s="36">
        <f>SUMIFS(СВЦЭМ!$K$34:$K$777,СВЦЭМ!$A$34:$A$777,$A430,СВЦЭМ!$B$34:$B$777,L$402)+'СЕТ СН'!$F$16</f>
        <v>0</v>
      </c>
      <c r="M430" s="36">
        <f>SUMIFS(СВЦЭМ!$K$34:$K$777,СВЦЭМ!$A$34:$A$777,$A430,СВЦЭМ!$B$34:$B$777,M$402)+'СЕТ СН'!$F$16</f>
        <v>0</v>
      </c>
      <c r="N430" s="36">
        <f>SUMIFS(СВЦЭМ!$K$34:$K$777,СВЦЭМ!$A$34:$A$777,$A430,СВЦЭМ!$B$34:$B$777,N$402)+'СЕТ СН'!$F$16</f>
        <v>0</v>
      </c>
      <c r="O430" s="36">
        <f>SUMIFS(СВЦЭМ!$K$34:$K$777,СВЦЭМ!$A$34:$A$777,$A430,СВЦЭМ!$B$34:$B$777,O$402)+'СЕТ СН'!$F$16</f>
        <v>0</v>
      </c>
      <c r="P430" s="36">
        <f>SUMIFS(СВЦЭМ!$K$34:$K$777,СВЦЭМ!$A$34:$A$777,$A430,СВЦЭМ!$B$34:$B$777,P$402)+'СЕТ СН'!$F$16</f>
        <v>0</v>
      </c>
      <c r="Q430" s="36">
        <f>SUMIFS(СВЦЭМ!$K$34:$K$777,СВЦЭМ!$A$34:$A$777,$A430,СВЦЭМ!$B$34:$B$777,Q$402)+'СЕТ СН'!$F$16</f>
        <v>0</v>
      </c>
      <c r="R430" s="36">
        <f>SUMIFS(СВЦЭМ!$K$34:$K$777,СВЦЭМ!$A$34:$A$777,$A430,СВЦЭМ!$B$34:$B$777,R$402)+'СЕТ СН'!$F$16</f>
        <v>0</v>
      </c>
      <c r="S430" s="36">
        <f>SUMIFS(СВЦЭМ!$K$34:$K$777,СВЦЭМ!$A$34:$A$777,$A430,СВЦЭМ!$B$34:$B$777,S$402)+'СЕТ СН'!$F$16</f>
        <v>0</v>
      </c>
      <c r="T430" s="36">
        <f>SUMIFS(СВЦЭМ!$K$34:$K$777,СВЦЭМ!$A$34:$A$777,$A430,СВЦЭМ!$B$34:$B$777,T$402)+'СЕТ СН'!$F$16</f>
        <v>0</v>
      </c>
      <c r="U430" s="36">
        <f>SUMIFS(СВЦЭМ!$K$34:$K$777,СВЦЭМ!$A$34:$A$777,$A430,СВЦЭМ!$B$34:$B$777,U$402)+'СЕТ СН'!$F$16</f>
        <v>0</v>
      </c>
      <c r="V430" s="36">
        <f>SUMIFS(СВЦЭМ!$K$34:$K$777,СВЦЭМ!$A$34:$A$777,$A430,СВЦЭМ!$B$34:$B$777,V$402)+'СЕТ СН'!$F$16</f>
        <v>0</v>
      </c>
      <c r="W430" s="36">
        <f>SUMIFS(СВЦЭМ!$K$34:$K$777,СВЦЭМ!$A$34:$A$777,$A430,СВЦЭМ!$B$34:$B$777,W$402)+'СЕТ СН'!$F$16</f>
        <v>0</v>
      </c>
      <c r="X430" s="36">
        <f>SUMIFS(СВЦЭМ!$K$34:$K$777,СВЦЭМ!$A$34:$A$777,$A430,СВЦЭМ!$B$34:$B$777,X$402)+'СЕТ СН'!$F$16</f>
        <v>0</v>
      </c>
      <c r="Y430" s="36">
        <f>SUMIFS(СВЦЭМ!$K$34:$K$777,СВЦЭМ!$A$34:$A$777,$A430,СВЦЭМ!$B$34:$B$777,Y$402)+'СЕТ СН'!$F$16</f>
        <v>0</v>
      </c>
    </row>
    <row r="431" spans="1:25" ht="15.75" hidden="1" x14ac:dyDescent="0.2">
      <c r="A431" s="35">
        <f t="shared" si="11"/>
        <v>44072</v>
      </c>
      <c r="B431" s="36">
        <f>SUMIFS(СВЦЭМ!$K$34:$K$777,СВЦЭМ!$A$34:$A$777,$A431,СВЦЭМ!$B$34:$B$777,B$402)+'СЕТ СН'!$F$16</f>
        <v>0</v>
      </c>
      <c r="C431" s="36">
        <f>SUMIFS(СВЦЭМ!$K$34:$K$777,СВЦЭМ!$A$34:$A$777,$A431,СВЦЭМ!$B$34:$B$777,C$402)+'СЕТ СН'!$F$16</f>
        <v>0</v>
      </c>
      <c r="D431" s="36">
        <f>SUMIFS(СВЦЭМ!$K$34:$K$777,СВЦЭМ!$A$34:$A$777,$A431,СВЦЭМ!$B$34:$B$777,D$402)+'СЕТ СН'!$F$16</f>
        <v>0</v>
      </c>
      <c r="E431" s="36">
        <f>SUMIFS(СВЦЭМ!$K$34:$K$777,СВЦЭМ!$A$34:$A$777,$A431,СВЦЭМ!$B$34:$B$777,E$402)+'СЕТ СН'!$F$16</f>
        <v>0</v>
      </c>
      <c r="F431" s="36">
        <f>SUMIFS(СВЦЭМ!$K$34:$K$777,СВЦЭМ!$A$34:$A$777,$A431,СВЦЭМ!$B$34:$B$777,F$402)+'СЕТ СН'!$F$16</f>
        <v>0</v>
      </c>
      <c r="G431" s="36">
        <f>SUMIFS(СВЦЭМ!$K$34:$K$777,СВЦЭМ!$A$34:$A$777,$A431,СВЦЭМ!$B$34:$B$777,G$402)+'СЕТ СН'!$F$16</f>
        <v>0</v>
      </c>
      <c r="H431" s="36">
        <f>SUMIFS(СВЦЭМ!$K$34:$K$777,СВЦЭМ!$A$34:$A$777,$A431,СВЦЭМ!$B$34:$B$777,H$402)+'СЕТ СН'!$F$16</f>
        <v>0</v>
      </c>
      <c r="I431" s="36">
        <f>SUMIFS(СВЦЭМ!$K$34:$K$777,СВЦЭМ!$A$34:$A$777,$A431,СВЦЭМ!$B$34:$B$777,I$402)+'СЕТ СН'!$F$16</f>
        <v>0</v>
      </c>
      <c r="J431" s="36">
        <f>SUMIFS(СВЦЭМ!$K$34:$K$777,СВЦЭМ!$A$34:$A$777,$A431,СВЦЭМ!$B$34:$B$777,J$402)+'СЕТ СН'!$F$16</f>
        <v>0</v>
      </c>
      <c r="K431" s="36">
        <f>SUMIFS(СВЦЭМ!$K$34:$K$777,СВЦЭМ!$A$34:$A$777,$A431,СВЦЭМ!$B$34:$B$777,K$402)+'СЕТ СН'!$F$16</f>
        <v>0</v>
      </c>
      <c r="L431" s="36">
        <f>SUMIFS(СВЦЭМ!$K$34:$K$777,СВЦЭМ!$A$34:$A$777,$A431,СВЦЭМ!$B$34:$B$777,L$402)+'СЕТ СН'!$F$16</f>
        <v>0</v>
      </c>
      <c r="M431" s="36">
        <f>SUMIFS(СВЦЭМ!$K$34:$K$777,СВЦЭМ!$A$34:$A$777,$A431,СВЦЭМ!$B$34:$B$777,M$402)+'СЕТ СН'!$F$16</f>
        <v>0</v>
      </c>
      <c r="N431" s="36">
        <f>SUMIFS(СВЦЭМ!$K$34:$K$777,СВЦЭМ!$A$34:$A$777,$A431,СВЦЭМ!$B$34:$B$777,N$402)+'СЕТ СН'!$F$16</f>
        <v>0</v>
      </c>
      <c r="O431" s="36">
        <f>SUMIFS(СВЦЭМ!$K$34:$K$777,СВЦЭМ!$A$34:$A$777,$A431,СВЦЭМ!$B$34:$B$777,O$402)+'СЕТ СН'!$F$16</f>
        <v>0</v>
      </c>
      <c r="P431" s="36">
        <f>SUMIFS(СВЦЭМ!$K$34:$K$777,СВЦЭМ!$A$34:$A$777,$A431,СВЦЭМ!$B$34:$B$777,P$402)+'СЕТ СН'!$F$16</f>
        <v>0</v>
      </c>
      <c r="Q431" s="36">
        <f>SUMIFS(СВЦЭМ!$K$34:$K$777,СВЦЭМ!$A$34:$A$777,$A431,СВЦЭМ!$B$34:$B$777,Q$402)+'СЕТ СН'!$F$16</f>
        <v>0</v>
      </c>
      <c r="R431" s="36">
        <f>SUMIFS(СВЦЭМ!$K$34:$K$777,СВЦЭМ!$A$34:$A$777,$A431,СВЦЭМ!$B$34:$B$777,R$402)+'СЕТ СН'!$F$16</f>
        <v>0</v>
      </c>
      <c r="S431" s="36">
        <f>SUMIFS(СВЦЭМ!$K$34:$K$777,СВЦЭМ!$A$34:$A$777,$A431,СВЦЭМ!$B$34:$B$777,S$402)+'СЕТ СН'!$F$16</f>
        <v>0</v>
      </c>
      <c r="T431" s="36">
        <f>SUMIFS(СВЦЭМ!$K$34:$K$777,СВЦЭМ!$A$34:$A$777,$A431,СВЦЭМ!$B$34:$B$777,T$402)+'СЕТ СН'!$F$16</f>
        <v>0</v>
      </c>
      <c r="U431" s="36">
        <f>SUMIFS(СВЦЭМ!$K$34:$K$777,СВЦЭМ!$A$34:$A$777,$A431,СВЦЭМ!$B$34:$B$777,U$402)+'СЕТ СН'!$F$16</f>
        <v>0</v>
      </c>
      <c r="V431" s="36">
        <f>SUMIFS(СВЦЭМ!$K$34:$K$777,СВЦЭМ!$A$34:$A$777,$A431,СВЦЭМ!$B$34:$B$777,V$402)+'СЕТ СН'!$F$16</f>
        <v>0</v>
      </c>
      <c r="W431" s="36">
        <f>SUMIFS(СВЦЭМ!$K$34:$K$777,СВЦЭМ!$A$34:$A$777,$A431,СВЦЭМ!$B$34:$B$777,W$402)+'СЕТ СН'!$F$16</f>
        <v>0</v>
      </c>
      <c r="X431" s="36">
        <f>SUMIFS(СВЦЭМ!$K$34:$K$777,СВЦЭМ!$A$34:$A$777,$A431,СВЦЭМ!$B$34:$B$777,X$402)+'СЕТ СН'!$F$16</f>
        <v>0</v>
      </c>
      <c r="Y431" s="36">
        <f>SUMIFS(СВЦЭМ!$K$34:$K$777,СВЦЭМ!$A$34:$A$777,$A431,СВЦЭМ!$B$34:$B$777,Y$402)+'СЕТ СН'!$F$16</f>
        <v>0</v>
      </c>
    </row>
    <row r="432" spans="1:25" ht="15.75" hidden="1" x14ac:dyDescent="0.2">
      <c r="A432" s="35">
        <f t="shared" si="11"/>
        <v>44073</v>
      </c>
      <c r="B432" s="36">
        <f>SUMIFS(СВЦЭМ!$K$34:$K$777,СВЦЭМ!$A$34:$A$777,$A432,СВЦЭМ!$B$34:$B$777,B$402)+'СЕТ СН'!$F$16</f>
        <v>0</v>
      </c>
      <c r="C432" s="36">
        <f>SUMIFS(СВЦЭМ!$K$34:$K$777,СВЦЭМ!$A$34:$A$777,$A432,СВЦЭМ!$B$34:$B$777,C$402)+'СЕТ СН'!$F$16</f>
        <v>0</v>
      </c>
      <c r="D432" s="36">
        <f>SUMIFS(СВЦЭМ!$K$34:$K$777,СВЦЭМ!$A$34:$A$777,$A432,СВЦЭМ!$B$34:$B$777,D$402)+'СЕТ СН'!$F$16</f>
        <v>0</v>
      </c>
      <c r="E432" s="36">
        <f>SUMIFS(СВЦЭМ!$K$34:$K$777,СВЦЭМ!$A$34:$A$777,$A432,СВЦЭМ!$B$34:$B$777,E$402)+'СЕТ СН'!$F$16</f>
        <v>0</v>
      </c>
      <c r="F432" s="36">
        <f>SUMIFS(СВЦЭМ!$K$34:$K$777,СВЦЭМ!$A$34:$A$777,$A432,СВЦЭМ!$B$34:$B$777,F$402)+'СЕТ СН'!$F$16</f>
        <v>0</v>
      </c>
      <c r="G432" s="36">
        <f>SUMIFS(СВЦЭМ!$K$34:$K$777,СВЦЭМ!$A$34:$A$777,$A432,СВЦЭМ!$B$34:$B$777,G$402)+'СЕТ СН'!$F$16</f>
        <v>0</v>
      </c>
      <c r="H432" s="36">
        <f>SUMIFS(СВЦЭМ!$K$34:$K$777,СВЦЭМ!$A$34:$A$777,$A432,СВЦЭМ!$B$34:$B$777,H$402)+'СЕТ СН'!$F$16</f>
        <v>0</v>
      </c>
      <c r="I432" s="36">
        <f>SUMIFS(СВЦЭМ!$K$34:$K$777,СВЦЭМ!$A$34:$A$777,$A432,СВЦЭМ!$B$34:$B$777,I$402)+'СЕТ СН'!$F$16</f>
        <v>0</v>
      </c>
      <c r="J432" s="36">
        <f>SUMIFS(СВЦЭМ!$K$34:$K$777,СВЦЭМ!$A$34:$A$777,$A432,СВЦЭМ!$B$34:$B$777,J$402)+'СЕТ СН'!$F$16</f>
        <v>0</v>
      </c>
      <c r="K432" s="36">
        <f>SUMIFS(СВЦЭМ!$K$34:$K$777,СВЦЭМ!$A$34:$A$777,$A432,СВЦЭМ!$B$34:$B$777,K$402)+'СЕТ СН'!$F$16</f>
        <v>0</v>
      </c>
      <c r="L432" s="36">
        <f>SUMIFS(СВЦЭМ!$K$34:$K$777,СВЦЭМ!$A$34:$A$777,$A432,СВЦЭМ!$B$34:$B$777,L$402)+'СЕТ СН'!$F$16</f>
        <v>0</v>
      </c>
      <c r="M432" s="36">
        <f>SUMIFS(СВЦЭМ!$K$34:$K$777,СВЦЭМ!$A$34:$A$777,$A432,СВЦЭМ!$B$34:$B$777,M$402)+'СЕТ СН'!$F$16</f>
        <v>0</v>
      </c>
      <c r="N432" s="36">
        <f>SUMIFS(СВЦЭМ!$K$34:$K$777,СВЦЭМ!$A$34:$A$777,$A432,СВЦЭМ!$B$34:$B$777,N$402)+'СЕТ СН'!$F$16</f>
        <v>0</v>
      </c>
      <c r="O432" s="36">
        <f>SUMIFS(СВЦЭМ!$K$34:$K$777,СВЦЭМ!$A$34:$A$777,$A432,СВЦЭМ!$B$34:$B$777,O$402)+'СЕТ СН'!$F$16</f>
        <v>0</v>
      </c>
      <c r="P432" s="36">
        <f>SUMIFS(СВЦЭМ!$K$34:$K$777,СВЦЭМ!$A$34:$A$777,$A432,СВЦЭМ!$B$34:$B$777,P$402)+'СЕТ СН'!$F$16</f>
        <v>0</v>
      </c>
      <c r="Q432" s="36">
        <f>SUMIFS(СВЦЭМ!$K$34:$K$777,СВЦЭМ!$A$34:$A$777,$A432,СВЦЭМ!$B$34:$B$777,Q$402)+'СЕТ СН'!$F$16</f>
        <v>0</v>
      </c>
      <c r="R432" s="36">
        <f>SUMIFS(СВЦЭМ!$K$34:$K$777,СВЦЭМ!$A$34:$A$777,$A432,СВЦЭМ!$B$34:$B$777,R$402)+'СЕТ СН'!$F$16</f>
        <v>0</v>
      </c>
      <c r="S432" s="36">
        <f>SUMIFS(СВЦЭМ!$K$34:$K$777,СВЦЭМ!$A$34:$A$777,$A432,СВЦЭМ!$B$34:$B$777,S$402)+'СЕТ СН'!$F$16</f>
        <v>0</v>
      </c>
      <c r="T432" s="36">
        <f>SUMIFS(СВЦЭМ!$K$34:$K$777,СВЦЭМ!$A$34:$A$777,$A432,СВЦЭМ!$B$34:$B$777,T$402)+'СЕТ СН'!$F$16</f>
        <v>0</v>
      </c>
      <c r="U432" s="36">
        <f>SUMIFS(СВЦЭМ!$K$34:$K$777,СВЦЭМ!$A$34:$A$777,$A432,СВЦЭМ!$B$34:$B$777,U$402)+'СЕТ СН'!$F$16</f>
        <v>0</v>
      </c>
      <c r="V432" s="36">
        <f>SUMIFS(СВЦЭМ!$K$34:$K$777,СВЦЭМ!$A$34:$A$777,$A432,СВЦЭМ!$B$34:$B$777,V$402)+'СЕТ СН'!$F$16</f>
        <v>0</v>
      </c>
      <c r="W432" s="36">
        <f>SUMIFS(СВЦЭМ!$K$34:$K$777,СВЦЭМ!$A$34:$A$777,$A432,СВЦЭМ!$B$34:$B$777,W$402)+'СЕТ СН'!$F$16</f>
        <v>0</v>
      </c>
      <c r="X432" s="36">
        <f>SUMIFS(СВЦЭМ!$K$34:$K$777,СВЦЭМ!$A$34:$A$777,$A432,СВЦЭМ!$B$34:$B$777,X$402)+'СЕТ СН'!$F$16</f>
        <v>0</v>
      </c>
      <c r="Y432" s="36">
        <f>SUMIFS(СВЦЭМ!$K$34:$K$777,СВЦЭМ!$A$34:$A$777,$A432,СВЦЭМ!$B$34:$B$777,Y$402)+'СЕТ СН'!$F$16</f>
        <v>0</v>
      </c>
    </row>
    <row r="433" spans="1:27" ht="15.75" hidden="1" x14ac:dyDescent="0.2">
      <c r="A433" s="35">
        <f t="shared" si="11"/>
        <v>44074</v>
      </c>
      <c r="B433" s="36">
        <f>SUMIFS(СВЦЭМ!$K$34:$K$777,СВЦЭМ!$A$34:$A$777,$A433,СВЦЭМ!$B$34:$B$777,B$402)+'СЕТ СН'!$F$16</f>
        <v>0</v>
      </c>
      <c r="C433" s="36">
        <f>SUMIFS(СВЦЭМ!$K$34:$K$777,СВЦЭМ!$A$34:$A$777,$A433,СВЦЭМ!$B$34:$B$777,C$402)+'СЕТ СН'!$F$16</f>
        <v>0</v>
      </c>
      <c r="D433" s="36">
        <f>SUMIFS(СВЦЭМ!$K$34:$K$777,СВЦЭМ!$A$34:$A$777,$A433,СВЦЭМ!$B$34:$B$777,D$402)+'СЕТ СН'!$F$16</f>
        <v>0</v>
      </c>
      <c r="E433" s="36">
        <f>SUMIFS(СВЦЭМ!$K$34:$K$777,СВЦЭМ!$A$34:$A$777,$A433,СВЦЭМ!$B$34:$B$777,E$402)+'СЕТ СН'!$F$16</f>
        <v>0</v>
      </c>
      <c r="F433" s="36">
        <f>SUMIFS(СВЦЭМ!$K$34:$K$777,СВЦЭМ!$A$34:$A$777,$A433,СВЦЭМ!$B$34:$B$777,F$402)+'СЕТ СН'!$F$16</f>
        <v>0</v>
      </c>
      <c r="G433" s="36">
        <f>SUMIFS(СВЦЭМ!$K$34:$K$777,СВЦЭМ!$A$34:$A$777,$A433,СВЦЭМ!$B$34:$B$777,G$402)+'СЕТ СН'!$F$16</f>
        <v>0</v>
      </c>
      <c r="H433" s="36">
        <f>SUMIFS(СВЦЭМ!$K$34:$K$777,СВЦЭМ!$A$34:$A$777,$A433,СВЦЭМ!$B$34:$B$777,H$402)+'СЕТ СН'!$F$16</f>
        <v>0</v>
      </c>
      <c r="I433" s="36">
        <f>SUMIFS(СВЦЭМ!$K$34:$K$777,СВЦЭМ!$A$34:$A$777,$A433,СВЦЭМ!$B$34:$B$777,I$402)+'СЕТ СН'!$F$16</f>
        <v>0</v>
      </c>
      <c r="J433" s="36">
        <f>SUMIFS(СВЦЭМ!$K$34:$K$777,СВЦЭМ!$A$34:$A$777,$A433,СВЦЭМ!$B$34:$B$777,J$402)+'СЕТ СН'!$F$16</f>
        <v>0</v>
      </c>
      <c r="K433" s="36">
        <f>SUMIFS(СВЦЭМ!$K$34:$K$777,СВЦЭМ!$A$34:$A$777,$A433,СВЦЭМ!$B$34:$B$777,K$402)+'СЕТ СН'!$F$16</f>
        <v>0</v>
      </c>
      <c r="L433" s="36">
        <f>SUMIFS(СВЦЭМ!$K$34:$K$777,СВЦЭМ!$A$34:$A$777,$A433,СВЦЭМ!$B$34:$B$777,L$402)+'СЕТ СН'!$F$16</f>
        <v>0</v>
      </c>
      <c r="M433" s="36">
        <f>SUMIFS(СВЦЭМ!$K$34:$K$777,СВЦЭМ!$A$34:$A$777,$A433,СВЦЭМ!$B$34:$B$777,M$402)+'СЕТ СН'!$F$16</f>
        <v>0</v>
      </c>
      <c r="N433" s="36">
        <f>SUMIFS(СВЦЭМ!$K$34:$K$777,СВЦЭМ!$A$34:$A$777,$A433,СВЦЭМ!$B$34:$B$777,N$402)+'СЕТ СН'!$F$16</f>
        <v>0</v>
      </c>
      <c r="O433" s="36">
        <f>SUMIFS(СВЦЭМ!$K$34:$K$777,СВЦЭМ!$A$34:$A$777,$A433,СВЦЭМ!$B$34:$B$777,O$402)+'СЕТ СН'!$F$16</f>
        <v>0</v>
      </c>
      <c r="P433" s="36">
        <f>SUMIFS(СВЦЭМ!$K$34:$K$777,СВЦЭМ!$A$34:$A$777,$A433,СВЦЭМ!$B$34:$B$777,P$402)+'СЕТ СН'!$F$16</f>
        <v>0</v>
      </c>
      <c r="Q433" s="36">
        <f>SUMIFS(СВЦЭМ!$K$34:$K$777,СВЦЭМ!$A$34:$A$777,$A433,СВЦЭМ!$B$34:$B$777,Q$402)+'СЕТ СН'!$F$16</f>
        <v>0</v>
      </c>
      <c r="R433" s="36">
        <f>SUMIFS(СВЦЭМ!$K$34:$K$777,СВЦЭМ!$A$34:$A$777,$A433,СВЦЭМ!$B$34:$B$777,R$402)+'СЕТ СН'!$F$16</f>
        <v>0</v>
      </c>
      <c r="S433" s="36">
        <f>SUMIFS(СВЦЭМ!$K$34:$K$777,СВЦЭМ!$A$34:$A$777,$A433,СВЦЭМ!$B$34:$B$777,S$402)+'СЕТ СН'!$F$16</f>
        <v>0</v>
      </c>
      <c r="T433" s="36">
        <f>SUMIFS(СВЦЭМ!$K$34:$K$777,СВЦЭМ!$A$34:$A$777,$A433,СВЦЭМ!$B$34:$B$777,T$402)+'СЕТ СН'!$F$16</f>
        <v>0</v>
      </c>
      <c r="U433" s="36">
        <f>SUMIFS(СВЦЭМ!$K$34:$K$777,СВЦЭМ!$A$34:$A$777,$A433,СВЦЭМ!$B$34:$B$777,U$402)+'СЕТ СН'!$F$16</f>
        <v>0</v>
      </c>
      <c r="V433" s="36">
        <f>SUMIFS(СВЦЭМ!$K$34:$K$777,СВЦЭМ!$A$34:$A$777,$A433,СВЦЭМ!$B$34:$B$777,V$402)+'СЕТ СН'!$F$16</f>
        <v>0</v>
      </c>
      <c r="W433" s="36">
        <f>SUMIFS(СВЦЭМ!$K$34:$K$777,СВЦЭМ!$A$34:$A$777,$A433,СВЦЭМ!$B$34:$B$777,W$402)+'СЕТ СН'!$F$16</f>
        <v>0</v>
      </c>
      <c r="X433" s="36">
        <f>SUMIFS(СВЦЭМ!$K$34:$K$777,СВЦЭМ!$A$34:$A$777,$A433,СВЦЭМ!$B$34:$B$777,X$402)+'СЕТ СН'!$F$16</f>
        <v>0</v>
      </c>
      <c r="Y433" s="36">
        <f>SUMIFS(СВЦЭМ!$K$34:$K$777,СВЦЭМ!$A$34:$A$777,$A433,СВЦЭМ!$B$34:$B$777,Y$402)+'СЕТ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7" t="s">
        <v>7</v>
      </c>
      <c r="B435" s="130" t="s">
        <v>121</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2"/>
    </row>
    <row r="436" spans="1:27" ht="12.75" hidden="1" customHeight="1" x14ac:dyDescent="0.2">
      <c r="A436" s="128"/>
      <c r="B436" s="133"/>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5"/>
    </row>
    <row r="437" spans="1:27" s="46" customFormat="1" ht="12.75" hidden="1" customHeight="1" x14ac:dyDescent="0.2">
      <c r="A437" s="12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01.08.2020</v>
      </c>
      <c r="B438" s="36">
        <f>SUMIFS(СВЦЭМ!$L$34:$L$777,СВЦЭМ!$A$34:$A$777,$A438,СВЦЭМ!$B$34:$B$777,B$437)+'СЕТ СН'!$F$16</f>
        <v>0</v>
      </c>
      <c r="C438" s="36">
        <f>SUMIFS(СВЦЭМ!$L$34:$L$777,СВЦЭМ!$A$34:$A$777,$A438,СВЦЭМ!$B$34:$B$777,C$437)+'СЕТ СН'!$F$16</f>
        <v>0</v>
      </c>
      <c r="D438" s="36">
        <f>SUMIFS(СВЦЭМ!$L$34:$L$777,СВЦЭМ!$A$34:$A$777,$A438,СВЦЭМ!$B$34:$B$777,D$437)+'СЕТ СН'!$F$16</f>
        <v>0</v>
      </c>
      <c r="E438" s="36">
        <f>SUMIFS(СВЦЭМ!$L$34:$L$777,СВЦЭМ!$A$34:$A$777,$A438,СВЦЭМ!$B$34:$B$777,E$437)+'СЕТ СН'!$F$16</f>
        <v>0</v>
      </c>
      <c r="F438" s="36">
        <f>SUMIFS(СВЦЭМ!$L$34:$L$777,СВЦЭМ!$A$34:$A$777,$A438,СВЦЭМ!$B$34:$B$777,F$437)+'СЕТ СН'!$F$16</f>
        <v>0</v>
      </c>
      <c r="G438" s="36">
        <f>SUMIFS(СВЦЭМ!$L$34:$L$777,СВЦЭМ!$A$34:$A$777,$A438,СВЦЭМ!$B$34:$B$777,G$437)+'СЕТ СН'!$F$16</f>
        <v>0</v>
      </c>
      <c r="H438" s="36">
        <f>SUMIFS(СВЦЭМ!$L$34:$L$777,СВЦЭМ!$A$34:$A$777,$A438,СВЦЭМ!$B$34:$B$777,H$437)+'СЕТ СН'!$F$16</f>
        <v>0</v>
      </c>
      <c r="I438" s="36">
        <f>SUMIFS(СВЦЭМ!$L$34:$L$777,СВЦЭМ!$A$34:$A$777,$A438,СВЦЭМ!$B$34:$B$777,I$437)+'СЕТ СН'!$F$16</f>
        <v>0</v>
      </c>
      <c r="J438" s="36">
        <f>SUMIFS(СВЦЭМ!$L$34:$L$777,СВЦЭМ!$A$34:$A$777,$A438,СВЦЭМ!$B$34:$B$777,J$437)+'СЕТ СН'!$F$16</f>
        <v>0</v>
      </c>
      <c r="K438" s="36">
        <f>SUMIFS(СВЦЭМ!$L$34:$L$777,СВЦЭМ!$A$34:$A$777,$A438,СВЦЭМ!$B$34:$B$777,K$437)+'СЕТ СН'!$F$16</f>
        <v>0</v>
      </c>
      <c r="L438" s="36">
        <f>SUMIFS(СВЦЭМ!$L$34:$L$777,СВЦЭМ!$A$34:$A$777,$A438,СВЦЭМ!$B$34:$B$777,L$437)+'СЕТ СН'!$F$16</f>
        <v>0</v>
      </c>
      <c r="M438" s="36">
        <f>SUMIFS(СВЦЭМ!$L$34:$L$777,СВЦЭМ!$A$34:$A$777,$A438,СВЦЭМ!$B$34:$B$777,M$437)+'СЕТ СН'!$F$16</f>
        <v>0</v>
      </c>
      <c r="N438" s="36">
        <f>SUMIFS(СВЦЭМ!$L$34:$L$777,СВЦЭМ!$A$34:$A$777,$A438,СВЦЭМ!$B$34:$B$777,N$437)+'СЕТ СН'!$F$16</f>
        <v>0</v>
      </c>
      <c r="O438" s="36">
        <f>SUMIFS(СВЦЭМ!$L$34:$L$777,СВЦЭМ!$A$34:$A$777,$A438,СВЦЭМ!$B$34:$B$777,O$437)+'СЕТ СН'!$F$16</f>
        <v>0</v>
      </c>
      <c r="P438" s="36">
        <f>SUMIFS(СВЦЭМ!$L$34:$L$777,СВЦЭМ!$A$34:$A$777,$A438,СВЦЭМ!$B$34:$B$777,P$437)+'СЕТ СН'!$F$16</f>
        <v>0</v>
      </c>
      <c r="Q438" s="36">
        <f>SUMIFS(СВЦЭМ!$L$34:$L$777,СВЦЭМ!$A$34:$A$777,$A438,СВЦЭМ!$B$34:$B$777,Q$437)+'СЕТ СН'!$F$16</f>
        <v>0</v>
      </c>
      <c r="R438" s="36">
        <f>SUMIFS(СВЦЭМ!$L$34:$L$777,СВЦЭМ!$A$34:$A$777,$A438,СВЦЭМ!$B$34:$B$777,R$437)+'СЕТ СН'!$F$16</f>
        <v>0</v>
      </c>
      <c r="S438" s="36">
        <f>SUMIFS(СВЦЭМ!$L$34:$L$777,СВЦЭМ!$A$34:$A$777,$A438,СВЦЭМ!$B$34:$B$777,S$437)+'СЕТ СН'!$F$16</f>
        <v>0</v>
      </c>
      <c r="T438" s="36">
        <f>SUMIFS(СВЦЭМ!$L$34:$L$777,СВЦЭМ!$A$34:$A$777,$A438,СВЦЭМ!$B$34:$B$777,T$437)+'СЕТ СН'!$F$16</f>
        <v>0</v>
      </c>
      <c r="U438" s="36">
        <f>SUMIFS(СВЦЭМ!$L$34:$L$777,СВЦЭМ!$A$34:$A$777,$A438,СВЦЭМ!$B$34:$B$777,U$437)+'СЕТ СН'!$F$16</f>
        <v>0</v>
      </c>
      <c r="V438" s="36">
        <f>SUMIFS(СВЦЭМ!$L$34:$L$777,СВЦЭМ!$A$34:$A$777,$A438,СВЦЭМ!$B$34:$B$777,V$437)+'СЕТ СН'!$F$16</f>
        <v>0</v>
      </c>
      <c r="W438" s="36">
        <f>SUMIFS(СВЦЭМ!$L$34:$L$777,СВЦЭМ!$A$34:$A$777,$A438,СВЦЭМ!$B$34:$B$777,W$437)+'СЕТ СН'!$F$16</f>
        <v>0</v>
      </c>
      <c r="X438" s="36">
        <f>SUMIFS(СВЦЭМ!$L$34:$L$777,СВЦЭМ!$A$34:$A$777,$A438,СВЦЭМ!$B$34:$B$777,X$437)+'СЕТ СН'!$F$16</f>
        <v>0</v>
      </c>
      <c r="Y438" s="36">
        <f>SUMIFS(СВЦЭМ!$L$34:$L$777,СВЦЭМ!$A$34:$A$777,$A438,СВЦЭМ!$B$34:$B$777,Y$437)+'СЕТ СН'!$F$16</f>
        <v>0</v>
      </c>
      <c r="AA438" s="45"/>
    </row>
    <row r="439" spans="1:27" ht="15.75" hidden="1" x14ac:dyDescent="0.2">
      <c r="A439" s="35">
        <f>A438+1</f>
        <v>44045</v>
      </c>
      <c r="B439" s="36">
        <f>SUMIFS(СВЦЭМ!$L$34:$L$777,СВЦЭМ!$A$34:$A$777,$A439,СВЦЭМ!$B$34:$B$777,B$437)+'СЕТ СН'!$F$16</f>
        <v>0</v>
      </c>
      <c r="C439" s="36">
        <f>SUMIFS(СВЦЭМ!$L$34:$L$777,СВЦЭМ!$A$34:$A$777,$A439,СВЦЭМ!$B$34:$B$777,C$437)+'СЕТ СН'!$F$16</f>
        <v>0</v>
      </c>
      <c r="D439" s="36">
        <f>SUMIFS(СВЦЭМ!$L$34:$L$777,СВЦЭМ!$A$34:$A$777,$A439,СВЦЭМ!$B$34:$B$777,D$437)+'СЕТ СН'!$F$16</f>
        <v>0</v>
      </c>
      <c r="E439" s="36">
        <f>SUMIFS(СВЦЭМ!$L$34:$L$777,СВЦЭМ!$A$34:$A$777,$A439,СВЦЭМ!$B$34:$B$777,E$437)+'СЕТ СН'!$F$16</f>
        <v>0</v>
      </c>
      <c r="F439" s="36">
        <f>SUMIFS(СВЦЭМ!$L$34:$L$777,СВЦЭМ!$A$34:$A$777,$A439,СВЦЭМ!$B$34:$B$777,F$437)+'СЕТ СН'!$F$16</f>
        <v>0</v>
      </c>
      <c r="G439" s="36">
        <f>SUMIFS(СВЦЭМ!$L$34:$L$777,СВЦЭМ!$A$34:$A$777,$A439,СВЦЭМ!$B$34:$B$777,G$437)+'СЕТ СН'!$F$16</f>
        <v>0</v>
      </c>
      <c r="H439" s="36">
        <f>SUMIFS(СВЦЭМ!$L$34:$L$777,СВЦЭМ!$A$34:$A$777,$A439,СВЦЭМ!$B$34:$B$777,H$437)+'СЕТ СН'!$F$16</f>
        <v>0</v>
      </c>
      <c r="I439" s="36">
        <f>SUMIFS(СВЦЭМ!$L$34:$L$777,СВЦЭМ!$A$34:$A$777,$A439,СВЦЭМ!$B$34:$B$777,I$437)+'СЕТ СН'!$F$16</f>
        <v>0</v>
      </c>
      <c r="J439" s="36">
        <f>SUMIFS(СВЦЭМ!$L$34:$L$777,СВЦЭМ!$A$34:$A$777,$A439,СВЦЭМ!$B$34:$B$777,J$437)+'СЕТ СН'!$F$16</f>
        <v>0</v>
      </c>
      <c r="K439" s="36">
        <f>SUMIFS(СВЦЭМ!$L$34:$L$777,СВЦЭМ!$A$34:$A$777,$A439,СВЦЭМ!$B$34:$B$777,K$437)+'СЕТ СН'!$F$16</f>
        <v>0</v>
      </c>
      <c r="L439" s="36">
        <f>SUMIFS(СВЦЭМ!$L$34:$L$777,СВЦЭМ!$A$34:$A$777,$A439,СВЦЭМ!$B$34:$B$777,L$437)+'СЕТ СН'!$F$16</f>
        <v>0</v>
      </c>
      <c r="M439" s="36">
        <f>SUMIFS(СВЦЭМ!$L$34:$L$777,СВЦЭМ!$A$34:$A$777,$A439,СВЦЭМ!$B$34:$B$777,M$437)+'СЕТ СН'!$F$16</f>
        <v>0</v>
      </c>
      <c r="N439" s="36">
        <f>SUMIFS(СВЦЭМ!$L$34:$L$777,СВЦЭМ!$A$34:$A$777,$A439,СВЦЭМ!$B$34:$B$777,N$437)+'СЕТ СН'!$F$16</f>
        <v>0</v>
      </c>
      <c r="O439" s="36">
        <f>SUMIFS(СВЦЭМ!$L$34:$L$777,СВЦЭМ!$A$34:$A$777,$A439,СВЦЭМ!$B$34:$B$777,O$437)+'СЕТ СН'!$F$16</f>
        <v>0</v>
      </c>
      <c r="P439" s="36">
        <f>SUMIFS(СВЦЭМ!$L$34:$L$777,СВЦЭМ!$A$34:$A$777,$A439,СВЦЭМ!$B$34:$B$777,P$437)+'СЕТ СН'!$F$16</f>
        <v>0</v>
      </c>
      <c r="Q439" s="36">
        <f>SUMIFS(СВЦЭМ!$L$34:$L$777,СВЦЭМ!$A$34:$A$777,$A439,СВЦЭМ!$B$34:$B$777,Q$437)+'СЕТ СН'!$F$16</f>
        <v>0</v>
      </c>
      <c r="R439" s="36">
        <f>SUMIFS(СВЦЭМ!$L$34:$L$777,СВЦЭМ!$A$34:$A$777,$A439,СВЦЭМ!$B$34:$B$777,R$437)+'СЕТ СН'!$F$16</f>
        <v>0</v>
      </c>
      <c r="S439" s="36">
        <f>SUMIFS(СВЦЭМ!$L$34:$L$777,СВЦЭМ!$A$34:$A$777,$A439,СВЦЭМ!$B$34:$B$777,S$437)+'СЕТ СН'!$F$16</f>
        <v>0</v>
      </c>
      <c r="T439" s="36">
        <f>SUMIFS(СВЦЭМ!$L$34:$L$777,СВЦЭМ!$A$34:$A$777,$A439,СВЦЭМ!$B$34:$B$777,T$437)+'СЕТ СН'!$F$16</f>
        <v>0</v>
      </c>
      <c r="U439" s="36">
        <f>SUMIFS(СВЦЭМ!$L$34:$L$777,СВЦЭМ!$A$34:$A$777,$A439,СВЦЭМ!$B$34:$B$777,U$437)+'СЕТ СН'!$F$16</f>
        <v>0</v>
      </c>
      <c r="V439" s="36">
        <f>SUMIFS(СВЦЭМ!$L$34:$L$777,СВЦЭМ!$A$34:$A$777,$A439,СВЦЭМ!$B$34:$B$777,V$437)+'СЕТ СН'!$F$16</f>
        <v>0</v>
      </c>
      <c r="W439" s="36">
        <f>SUMIFS(СВЦЭМ!$L$34:$L$777,СВЦЭМ!$A$34:$A$777,$A439,СВЦЭМ!$B$34:$B$777,W$437)+'СЕТ СН'!$F$16</f>
        <v>0</v>
      </c>
      <c r="X439" s="36">
        <f>SUMIFS(СВЦЭМ!$L$34:$L$777,СВЦЭМ!$A$34:$A$777,$A439,СВЦЭМ!$B$34:$B$777,X$437)+'СЕТ СН'!$F$16</f>
        <v>0</v>
      </c>
      <c r="Y439" s="36">
        <f>SUMIFS(СВЦЭМ!$L$34:$L$777,СВЦЭМ!$A$34:$A$777,$A439,СВЦЭМ!$B$34:$B$777,Y$437)+'СЕТ СН'!$F$16</f>
        <v>0</v>
      </c>
    </row>
    <row r="440" spans="1:27" ht="15.75" hidden="1" x14ac:dyDescent="0.2">
      <c r="A440" s="35">
        <f t="shared" ref="A440:A468" si="12">A439+1</f>
        <v>44046</v>
      </c>
      <c r="B440" s="36">
        <f>SUMIFS(СВЦЭМ!$L$34:$L$777,СВЦЭМ!$A$34:$A$777,$A440,СВЦЭМ!$B$34:$B$777,B$437)+'СЕТ СН'!$F$16</f>
        <v>0</v>
      </c>
      <c r="C440" s="36">
        <f>SUMIFS(СВЦЭМ!$L$34:$L$777,СВЦЭМ!$A$34:$A$777,$A440,СВЦЭМ!$B$34:$B$777,C$437)+'СЕТ СН'!$F$16</f>
        <v>0</v>
      </c>
      <c r="D440" s="36">
        <f>SUMIFS(СВЦЭМ!$L$34:$L$777,СВЦЭМ!$A$34:$A$777,$A440,СВЦЭМ!$B$34:$B$777,D$437)+'СЕТ СН'!$F$16</f>
        <v>0</v>
      </c>
      <c r="E440" s="36">
        <f>SUMIFS(СВЦЭМ!$L$34:$L$777,СВЦЭМ!$A$34:$A$777,$A440,СВЦЭМ!$B$34:$B$777,E$437)+'СЕТ СН'!$F$16</f>
        <v>0</v>
      </c>
      <c r="F440" s="36">
        <f>SUMIFS(СВЦЭМ!$L$34:$L$777,СВЦЭМ!$A$34:$A$777,$A440,СВЦЭМ!$B$34:$B$777,F$437)+'СЕТ СН'!$F$16</f>
        <v>0</v>
      </c>
      <c r="G440" s="36">
        <f>SUMIFS(СВЦЭМ!$L$34:$L$777,СВЦЭМ!$A$34:$A$777,$A440,СВЦЭМ!$B$34:$B$777,G$437)+'СЕТ СН'!$F$16</f>
        <v>0</v>
      </c>
      <c r="H440" s="36">
        <f>SUMIFS(СВЦЭМ!$L$34:$L$777,СВЦЭМ!$A$34:$A$777,$A440,СВЦЭМ!$B$34:$B$777,H$437)+'СЕТ СН'!$F$16</f>
        <v>0</v>
      </c>
      <c r="I440" s="36">
        <f>SUMIFS(СВЦЭМ!$L$34:$L$777,СВЦЭМ!$A$34:$A$777,$A440,СВЦЭМ!$B$34:$B$777,I$437)+'СЕТ СН'!$F$16</f>
        <v>0</v>
      </c>
      <c r="J440" s="36">
        <f>SUMIFS(СВЦЭМ!$L$34:$L$777,СВЦЭМ!$A$34:$A$777,$A440,СВЦЭМ!$B$34:$B$777,J$437)+'СЕТ СН'!$F$16</f>
        <v>0</v>
      </c>
      <c r="K440" s="36">
        <f>SUMIFS(СВЦЭМ!$L$34:$L$777,СВЦЭМ!$A$34:$A$777,$A440,СВЦЭМ!$B$34:$B$777,K$437)+'СЕТ СН'!$F$16</f>
        <v>0</v>
      </c>
      <c r="L440" s="36">
        <f>SUMIFS(СВЦЭМ!$L$34:$L$777,СВЦЭМ!$A$34:$A$777,$A440,СВЦЭМ!$B$34:$B$777,L$437)+'СЕТ СН'!$F$16</f>
        <v>0</v>
      </c>
      <c r="M440" s="36">
        <f>SUMIFS(СВЦЭМ!$L$34:$L$777,СВЦЭМ!$A$34:$A$777,$A440,СВЦЭМ!$B$34:$B$777,M$437)+'СЕТ СН'!$F$16</f>
        <v>0</v>
      </c>
      <c r="N440" s="36">
        <f>SUMIFS(СВЦЭМ!$L$34:$L$777,СВЦЭМ!$A$34:$A$777,$A440,СВЦЭМ!$B$34:$B$777,N$437)+'СЕТ СН'!$F$16</f>
        <v>0</v>
      </c>
      <c r="O440" s="36">
        <f>SUMIFS(СВЦЭМ!$L$34:$L$777,СВЦЭМ!$A$34:$A$777,$A440,СВЦЭМ!$B$34:$B$777,O$437)+'СЕТ СН'!$F$16</f>
        <v>0</v>
      </c>
      <c r="P440" s="36">
        <f>SUMIFS(СВЦЭМ!$L$34:$L$777,СВЦЭМ!$A$34:$A$777,$A440,СВЦЭМ!$B$34:$B$777,P$437)+'СЕТ СН'!$F$16</f>
        <v>0</v>
      </c>
      <c r="Q440" s="36">
        <f>SUMIFS(СВЦЭМ!$L$34:$L$777,СВЦЭМ!$A$34:$A$777,$A440,СВЦЭМ!$B$34:$B$777,Q$437)+'СЕТ СН'!$F$16</f>
        <v>0</v>
      </c>
      <c r="R440" s="36">
        <f>SUMIFS(СВЦЭМ!$L$34:$L$777,СВЦЭМ!$A$34:$A$777,$A440,СВЦЭМ!$B$34:$B$777,R$437)+'СЕТ СН'!$F$16</f>
        <v>0</v>
      </c>
      <c r="S440" s="36">
        <f>SUMIFS(СВЦЭМ!$L$34:$L$777,СВЦЭМ!$A$34:$A$777,$A440,СВЦЭМ!$B$34:$B$777,S$437)+'СЕТ СН'!$F$16</f>
        <v>0</v>
      </c>
      <c r="T440" s="36">
        <f>SUMIFS(СВЦЭМ!$L$34:$L$777,СВЦЭМ!$A$34:$A$777,$A440,СВЦЭМ!$B$34:$B$777,T$437)+'СЕТ СН'!$F$16</f>
        <v>0</v>
      </c>
      <c r="U440" s="36">
        <f>SUMIFS(СВЦЭМ!$L$34:$L$777,СВЦЭМ!$A$34:$A$777,$A440,СВЦЭМ!$B$34:$B$777,U$437)+'СЕТ СН'!$F$16</f>
        <v>0</v>
      </c>
      <c r="V440" s="36">
        <f>SUMIFS(СВЦЭМ!$L$34:$L$777,СВЦЭМ!$A$34:$A$777,$A440,СВЦЭМ!$B$34:$B$777,V$437)+'СЕТ СН'!$F$16</f>
        <v>0</v>
      </c>
      <c r="W440" s="36">
        <f>SUMIFS(СВЦЭМ!$L$34:$L$777,СВЦЭМ!$A$34:$A$777,$A440,СВЦЭМ!$B$34:$B$777,W$437)+'СЕТ СН'!$F$16</f>
        <v>0</v>
      </c>
      <c r="X440" s="36">
        <f>SUMIFS(СВЦЭМ!$L$34:$L$777,СВЦЭМ!$A$34:$A$777,$A440,СВЦЭМ!$B$34:$B$777,X$437)+'СЕТ СН'!$F$16</f>
        <v>0</v>
      </c>
      <c r="Y440" s="36">
        <f>SUMIFS(СВЦЭМ!$L$34:$L$777,СВЦЭМ!$A$34:$A$777,$A440,СВЦЭМ!$B$34:$B$777,Y$437)+'СЕТ СН'!$F$16</f>
        <v>0</v>
      </c>
    </row>
    <row r="441" spans="1:27" ht="15.75" hidden="1" x14ac:dyDescent="0.2">
      <c r="A441" s="35">
        <f t="shared" si="12"/>
        <v>44047</v>
      </c>
      <c r="B441" s="36">
        <f>SUMIFS(СВЦЭМ!$L$34:$L$777,СВЦЭМ!$A$34:$A$777,$A441,СВЦЭМ!$B$34:$B$777,B$437)+'СЕТ СН'!$F$16</f>
        <v>0</v>
      </c>
      <c r="C441" s="36">
        <f>SUMIFS(СВЦЭМ!$L$34:$L$777,СВЦЭМ!$A$34:$A$777,$A441,СВЦЭМ!$B$34:$B$777,C$437)+'СЕТ СН'!$F$16</f>
        <v>0</v>
      </c>
      <c r="D441" s="36">
        <f>SUMIFS(СВЦЭМ!$L$34:$L$777,СВЦЭМ!$A$34:$A$777,$A441,СВЦЭМ!$B$34:$B$777,D$437)+'СЕТ СН'!$F$16</f>
        <v>0</v>
      </c>
      <c r="E441" s="36">
        <f>SUMIFS(СВЦЭМ!$L$34:$L$777,СВЦЭМ!$A$34:$A$777,$A441,СВЦЭМ!$B$34:$B$777,E$437)+'СЕТ СН'!$F$16</f>
        <v>0</v>
      </c>
      <c r="F441" s="36">
        <f>SUMIFS(СВЦЭМ!$L$34:$L$777,СВЦЭМ!$A$34:$A$777,$A441,СВЦЭМ!$B$34:$B$777,F$437)+'СЕТ СН'!$F$16</f>
        <v>0</v>
      </c>
      <c r="G441" s="36">
        <f>SUMIFS(СВЦЭМ!$L$34:$L$777,СВЦЭМ!$A$34:$A$777,$A441,СВЦЭМ!$B$34:$B$777,G$437)+'СЕТ СН'!$F$16</f>
        <v>0</v>
      </c>
      <c r="H441" s="36">
        <f>SUMIFS(СВЦЭМ!$L$34:$L$777,СВЦЭМ!$A$34:$A$777,$A441,СВЦЭМ!$B$34:$B$777,H$437)+'СЕТ СН'!$F$16</f>
        <v>0</v>
      </c>
      <c r="I441" s="36">
        <f>SUMIFS(СВЦЭМ!$L$34:$L$777,СВЦЭМ!$A$34:$A$777,$A441,СВЦЭМ!$B$34:$B$777,I$437)+'СЕТ СН'!$F$16</f>
        <v>0</v>
      </c>
      <c r="J441" s="36">
        <f>SUMIFS(СВЦЭМ!$L$34:$L$777,СВЦЭМ!$A$34:$A$777,$A441,СВЦЭМ!$B$34:$B$777,J$437)+'СЕТ СН'!$F$16</f>
        <v>0</v>
      </c>
      <c r="K441" s="36">
        <f>SUMIFS(СВЦЭМ!$L$34:$L$777,СВЦЭМ!$A$34:$A$777,$A441,СВЦЭМ!$B$34:$B$777,K$437)+'СЕТ СН'!$F$16</f>
        <v>0</v>
      </c>
      <c r="L441" s="36">
        <f>SUMIFS(СВЦЭМ!$L$34:$L$777,СВЦЭМ!$A$34:$A$777,$A441,СВЦЭМ!$B$34:$B$777,L$437)+'СЕТ СН'!$F$16</f>
        <v>0</v>
      </c>
      <c r="M441" s="36">
        <f>SUMIFS(СВЦЭМ!$L$34:$L$777,СВЦЭМ!$A$34:$A$777,$A441,СВЦЭМ!$B$34:$B$777,M$437)+'СЕТ СН'!$F$16</f>
        <v>0</v>
      </c>
      <c r="N441" s="36">
        <f>SUMIFS(СВЦЭМ!$L$34:$L$777,СВЦЭМ!$A$34:$A$777,$A441,СВЦЭМ!$B$34:$B$777,N$437)+'СЕТ СН'!$F$16</f>
        <v>0</v>
      </c>
      <c r="O441" s="36">
        <f>SUMIFS(СВЦЭМ!$L$34:$L$777,СВЦЭМ!$A$34:$A$777,$A441,СВЦЭМ!$B$34:$B$777,O$437)+'СЕТ СН'!$F$16</f>
        <v>0</v>
      </c>
      <c r="P441" s="36">
        <f>SUMIFS(СВЦЭМ!$L$34:$L$777,СВЦЭМ!$A$34:$A$777,$A441,СВЦЭМ!$B$34:$B$777,P$437)+'СЕТ СН'!$F$16</f>
        <v>0</v>
      </c>
      <c r="Q441" s="36">
        <f>SUMIFS(СВЦЭМ!$L$34:$L$777,СВЦЭМ!$A$34:$A$777,$A441,СВЦЭМ!$B$34:$B$777,Q$437)+'СЕТ СН'!$F$16</f>
        <v>0</v>
      </c>
      <c r="R441" s="36">
        <f>SUMIFS(СВЦЭМ!$L$34:$L$777,СВЦЭМ!$A$34:$A$777,$A441,СВЦЭМ!$B$34:$B$777,R$437)+'СЕТ СН'!$F$16</f>
        <v>0</v>
      </c>
      <c r="S441" s="36">
        <f>SUMIFS(СВЦЭМ!$L$34:$L$777,СВЦЭМ!$A$34:$A$777,$A441,СВЦЭМ!$B$34:$B$777,S$437)+'СЕТ СН'!$F$16</f>
        <v>0</v>
      </c>
      <c r="T441" s="36">
        <f>SUMIFS(СВЦЭМ!$L$34:$L$777,СВЦЭМ!$A$34:$A$777,$A441,СВЦЭМ!$B$34:$B$777,T$437)+'СЕТ СН'!$F$16</f>
        <v>0</v>
      </c>
      <c r="U441" s="36">
        <f>SUMIFS(СВЦЭМ!$L$34:$L$777,СВЦЭМ!$A$34:$A$777,$A441,СВЦЭМ!$B$34:$B$777,U$437)+'СЕТ СН'!$F$16</f>
        <v>0</v>
      </c>
      <c r="V441" s="36">
        <f>SUMIFS(СВЦЭМ!$L$34:$L$777,СВЦЭМ!$A$34:$A$777,$A441,СВЦЭМ!$B$34:$B$777,V$437)+'СЕТ СН'!$F$16</f>
        <v>0</v>
      </c>
      <c r="W441" s="36">
        <f>SUMIFS(СВЦЭМ!$L$34:$L$777,СВЦЭМ!$A$34:$A$777,$A441,СВЦЭМ!$B$34:$B$777,W$437)+'СЕТ СН'!$F$16</f>
        <v>0</v>
      </c>
      <c r="X441" s="36">
        <f>SUMIFS(СВЦЭМ!$L$34:$L$777,СВЦЭМ!$A$34:$A$777,$A441,СВЦЭМ!$B$34:$B$777,X$437)+'СЕТ СН'!$F$16</f>
        <v>0</v>
      </c>
      <c r="Y441" s="36">
        <f>SUMIFS(СВЦЭМ!$L$34:$L$777,СВЦЭМ!$A$34:$A$777,$A441,СВЦЭМ!$B$34:$B$777,Y$437)+'СЕТ СН'!$F$16</f>
        <v>0</v>
      </c>
    </row>
    <row r="442" spans="1:27" ht="15.75" hidden="1" x14ac:dyDescent="0.2">
      <c r="A442" s="35">
        <f t="shared" si="12"/>
        <v>44048</v>
      </c>
      <c r="B442" s="36">
        <f>SUMIFS(СВЦЭМ!$L$34:$L$777,СВЦЭМ!$A$34:$A$777,$A442,СВЦЭМ!$B$34:$B$777,B$437)+'СЕТ СН'!$F$16</f>
        <v>0</v>
      </c>
      <c r="C442" s="36">
        <f>SUMIFS(СВЦЭМ!$L$34:$L$777,СВЦЭМ!$A$34:$A$777,$A442,СВЦЭМ!$B$34:$B$777,C$437)+'СЕТ СН'!$F$16</f>
        <v>0</v>
      </c>
      <c r="D442" s="36">
        <f>SUMIFS(СВЦЭМ!$L$34:$L$777,СВЦЭМ!$A$34:$A$777,$A442,СВЦЭМ!$B$34:$B$777,D$437)+'СЕТ СН'!$F$16</f>
        <v>0</v>
      </c>
      <c r="E442" s="36">
        <f>SUMIFS(СВЦЭМ!$L$34:$L$777,СВЦЭМ!$A$34:$A$777,$A442,СВЦЭМ!$B$34:$B$777,E$437)+'СЕТ СН'!$F$16</f>
        <v>0</v>
      </c>
      <c r="F442" s="36">
        <f>SUMIFS(СВЦЭМ!$L$34:$L$777,СВЦЭМ!$A$34:$A$777,$A442,СВЦЭМ!$B$34:$B$777,F$437)+'СЕТ СН'!$F$16</f>
        <v>0</v>
      </c>
      <c r="G442" s="36">
        <f>SUMIFS(СВЦЭМ!$L$34:$L$777,СВЦЭМ!$A$34:$A$777,$A442,СВЦЭМ!$B$34:$B$777,G$437)+'СЕТ СН'!$F$16</f>
        <v>0</v>
      </c>
      <c r="H442" s="36">
        <f>SUMIFS(СВЦЭМ!$L$34:$L$777,СВЦЭМ!$A$34:$A$777,$A442,СВЦЭМ!$B$34:$B$777,H$437)+'СЕТ СН'!$F$16</f>
        <v>0</v>
      </c>
      <c r="I442" s="36">
        <f>SUMIFS(СВЦЭМ!$L$34:$L$777,СВЦЭМ!$A$34:$A$777,$A442,СВЦЭМ!$B$34:$B$777,I$437)+'СЕТ СН'!$F$16</f>
        <v>0</v>
      </c>
      <c r="J442" s="36">
        <f>SUMIFS(СВЦЭМ!$L$34:$L$777,СВЦЭМ!$A$34:$A$777,$A442,СВЦЭМ!$B$34:$B$777,J$437)+'СЕТ СН'!$F$16</f>
        <v>0</v>
      </c>
      <c r="K442" s="36">
        <f>SUMIFS(СВЦЭМ!$L$34:$L$777,СВЦЭМ!$A$34:$A$777,$A442,СВЦЭМ!$B$34:$B$777,K$437)+'СЕТ СН'!$F$16</f>
        <v>0</v>
      </c>
      <c r="L442" s="36">
        <f>SUMIFS(СВЦЭМ!$L$34:$L$777,СВЦЭМ!$A$34:$A$777,$A442,СВЦЭМ!$B$34:$B$777,L$437)+'СЕТ СН'!$F$16</f>
        <v>0</v>
      </c>
      <c r="M442" s="36">
        <f>SUMIFS(СВЦЭМ!$L$34:$L$777,СВЦЭМ!$A$34:$A$777,$A442,СВЦЭМ!$B$34:$B$777,M$437)+'СЕТ СН'!$F$16</f>
        <v>0</v>
      </c>
      <c r="N442" s="36">
        <f>SUMIFS(СВЦЭМ!$L$34:$L$777,СВЦЭМ!$A$34:$A$777,$A442,СВЦЭМ!$B$34:$B$777,N$437)+'СЕТ СН'!$F$16</f>
        <v>0</v>
      </c>
      <c r="O442" s="36">
        <f>SUMIFS(СВЦЭМ!$L$34:$L$777,СВЦЭМ!$A$34:$A$777,$A442,СВЦЭМ!$B$34:$B$777,O$437)+'СЕТ СН'!$F$16</f>
        <v>0</v>
      </c>
      <c r="P442" s="36">
        <f>SUMIFS(СВЦЭМ!$L$34:$L$777,СВЦЭМ!$A$34:$A$777,$A442,СВЦЭМ!$B$34:$B$777,P$437)+'СЕТ СН'!$F$16</f>
        <v>0</v>
      </c>
      <c r="Q442" s="36">
        <f>SUMIFS(СВЦЭМ!$L$34:$L$777,СВЦЭМ!$A$34:$A$777,$A442,СВЦЭМ!$B$34:$B$777,Q$437)+'СЕТ СН'!$F$16</f>
        <v>0</v>
      </c>
      <c r="R442" s="36">
        <f>SUMIFS(СВЦЭМ!$L$34:$L$777,СВЦЭМ!$A$34:$A$777,$A442,СВЦЭМ!$B$34:$B$777,R$437)+'СЕТ СН'!$F$16</f>
        <v>0</v>
      </c>
      <c r="S442" s="36">
        <f>SUMIFS(СВЦЭМ!$L$34:$L$777,СВЦЭМ!$A$34:$A$777,$A442,СВЦЭМ!$B$34:$B$777,S$437)+'СЕТ СН'!$F$16</f>
        <v>0</v>
      </c>
      <c r="T442" s="36">
        <f>SUMIFS(СВЦЭМ!$L$34:$L$777,СВЦЭМ!$A$34:$A$777,$A442,СВЦЭМ!$B$34:$B$777,T$437)+'СЕТ СН'!$F$16</f>
        <v>0</v>
      </c>
      <c r="U442" s="36">
        <f>SUMIFS(СВЦЭМ!$L$34:$L$777,СВЦЭМ!$A$34:$A$777,$A442,СВЦЭМ!$B$34:$B$777,U$437)+'СЕТ СН'!$F$16</f>
        <v>0</v>
      </c>
      <c r="V442" s="36">
        <f>SUMIFS(СВЦЭМ!$L$34:$L$777,СВЦЭМ!$A$34:$A$777,$A442,СВЦЭМ!$B$34:$B$777,V$437)+'СЕТ СН'!$F$16</f>
        <v>0</v>
      </c>
      <c r="W442" s="36">
        <f>SUMIFS(СВЦЭМ!$L$34:$L$777,СВЦЭМ!$A$34:$A$777,$A442,СВЦЭМ!$B$34:$B$777,W$437)+'СЕТ СН'!$F$16</f>
        <v>0</v>
      </c>
      <c r="X442" s="36">
        <f>SUMIFS(СВЦЭМ!$L$34:$L$777,СВЦЭМ!$A$34:$A$777,$A442,СВЦЭМ!$B$34:$B$777,X$437)+'СЕТ СН'!$F$16</f>
        <v>0</v>
      </c>
      <c r="Y442" s="36">
        <f>SUMIFS(СВЦЭМ!$L$34:$L$777,СВЦЭМ!$A$34:$A$777,$A442,СВЦЭМ!$B$34:$B$777,Y$437)+'СЕТ СН'!$F$16</f>
        <v>0</v>
      </c>
    </row>
    <row r="443" spans="1:27" ht="15.75" hidden="1" x14ac:dyDescent="0.2">
      <c r="A443" s="35">
        <f t="shared" si="12"/>
        <v>44049</v>
      </c>
      <c r="B443" s="36">
        <f>SUMIFS(СВЦЭМ!$L$34:$L$777,СВЦЭМ!$A$34:$A$777,$A443,СВЦЭМ!$B$34:$B$777,B$437)+'СЕТ СН'!$F$16</f>
        <v>0</v>
      </c>
      <c r="C443" s="36">
        <f>SUMIFS(СВЦЭМ!$L$34:$L$777,СВЦЭМ!$A$34:$A$777,$A443,СВЦЭМ!$B$34:$B$777,C$437)+'СЕТ СН'!$F$16</f>
        <v>0</v>
      </c>
      <c r="D443" s="36">
        <f>SUMIFS(СВЦЭМ!$L$34:$L$777,СВЦЭМ!$A$34:$A$777,$A443,СВЦЭМ!$B$34:$B$777,D$437)+'СЕТ СН'!$F$16</f>
        <v>0</v>
      </c>
      <c r="E443" s="36">
        <f>SUMIFS(СВЦЭМ!$L$34:$L$777,СВЦЭМ!$A$34:$A$777,$A443,СВЦЭМ!$B$34:$B$777,E$437)+'СЕТ СН'!$F$16</f>
        <v>0</v>
      </c>
      <c r="F443" s="36">
        <f>SUMIFS(СВЦЭМ!$L$34:$L$777,СВЦЭМ!$A$34:$A$777,$A443,СВЦЭМ!$B$34:$B$777,F$437)+'СЕТ СН'!$F$16</f>
        <v>0</v>
      </c>
      <c r="G443" s="36">
        <f>SUMIFS(СВЦЭМ!$L$34:$L$777,СВЦЭМ!$A$34:$A$777,$A443,СВЦЭМ!$B$34:$B$777,G$437)+'СЕТ СН'!$F$16</f>
        <v>0</v>
      </c>
      <c r="H443" s="36">
        <f>SUMIFS(СВЦЭМ!$L$34:$L$777,СВЦЭМ!$A$34:$A$777,$A443,СВЦЭМ!$B$34:$B$777,H$437)+'СЕТ СН'!$F$16</f>
        <v>0</v>
      </c>
      <c r="I443" s="36">
        <f>SUMIFS(СВЦЭМ!$L$34:$L$777,СВЦЭМ!$A$34:$A$777,$A443,СВЦЭМ!$B$34:$B$777,I$437)+'СЕТ СН'!$F$16</f>
        <v>0</v>
      </c>
      <c r="J443" s="36">
        <f>SUMIFS(СВЦЭМ!$L$34:$L$777,СВЦЭМ!$A$34:$A$777,$A443,СВЦЭМ!$B$34:$B$777,J$437)+'СЕТ СН'!$F$16</f>
        <v>0</v>
      </c>
      <c r="K443" s="36">
        <f>SUMIFS(СВЦЭМ!$L$34:$L$777,СВЦЭМ!$A$34:$A$777,$A443,СВЦЭМ!$B$34:$B$777,K$437)+'СЕТ СН'!$F$16</f>
        <v>0</v>
      </c>
      <c r="L443" s="36">
        <f>SUMIFS(СВЦЭМ!$L$34:$L$777,СВЦЭМ!$A$34:$A$777,$A443,СВЦЭМ!$B$34:$B$777,L$437)+'СЕТ СН'!$F$16</f>
        <v>0</v>
      </c>
      <c r="M443" s="36">
        <f>SUMIFS(СВЦЭМ!$L$34:$L$777,СВЦЭМ!$A$34:$A$777,$A443,СВЦЭМ!$B$34:$B$777,M$437)+'СЕТ СН'!$F$16</f>
        <v>0</v>
      </c>
      <c r="N443" s="36">
        <f>SUMIFS(СВЦЭМ!$L$34:$L$777,СВЦЭМ!$A$34:$A$777,$A443,СВЦЭМ!$B$34:$B$777,N$437)+'СЕТ СН'!$F$16</f>
        <v>0</v>
      </c>
      <c r="O443" s="36">
        <f>SUMIFS(СВЦЭМ!$L$34:$L$777,СВЦЭМ!$A$34:$A$777,$A443,СВЦЭМ!$B$34:$B$777,O$437)+'СЕТ СН'!$F$16</f>
        <v>0</v>
      </c>
      <c r="P443" s="36">
        <f>SUMIFS(СВЦЭМ!$L$34:$L$777,СВЦЭМ!$A$34:$A$777,$A443,СВЦЭМ!$B$34:$B$777,P$437)+'СЕТ СН'!$F$16</f>
        <v>0</v>
      </c>
      <c r="Q443" s="36">
        <f>SUMIFS(СВЦЭМ!$L$34:$L$777,СВЦЭМ!$A$34:$A$777,$A443,СВЦЭМ!$B$34:$B$777,Q$437)+'СЕТ СН'!$F$16</f>
        <v>0</v>
      </c>
      <c r="R443" s="36">
        <f>SUMIFS(СВЦЭМ!$L$34:$L$777,СВЦЭМ!$A$34:$A$777,$A443,СВЦЭМ!$B$34:$B$777,R$437)+'СЕТ СН'!$F$16</f>
        <v>0</v>
      </c>
      <c r="S443" s="36">
        <f>SUMIFS(СВЦЭМ!$L$34:$L$777,СВЦЭМ!$A$34:$A$777,$A443,СВЦЭМ!$B$34:$B$777,S$437)+'СЕТ СН'!$F$16</f>
        <v>0</v>
      </c>
      <c r="T443" s="36">
        <f>SUMIFS(СВЦЭМ!$L$34:$L$777,СВЦЭМ!$A$34:$A$777,$A443,СВЦЭМ!$B$34:$B$777,T$437)+'СЕТ СН'!$F$16</f>
        <v>0</v>
      </c>
      <c r="U443" s="36">
        <f>SUMIFS(СВЦЭМ!$L$34:$L$777,СВЦЭМ!$A$34:$A$777,$A443,СВЦЭМ!$B$34:$B$777,U$437)+'СЕТ СН'!$F$16</f>
        <v>0</v>
      </c>
      <c r="V443" s="36">
        <f>SUMIFS(СВЦЭМ!$L$34:$L$777,СВЦЭМ!$A$34:$A$777,$A443,СВЦЭМ!$B$34:$B$777,V$437)+'СЕТ СН'!$F$16</f>
        <v>0</v>
      </c>
      <c r="W443" s="36">
        <f>SUMIFS(СВЦЭМ!$L$34:$L$777,СВЦЭМ!$A$34:$A$777,$A443,СВЦЭМ!$B$34:$B$777,W$437)+'СЕТ СН'!$F$16</f>
        <v>0</v>
      </c>
      <c r="X443" s="36">
        <f>SUMIFS(СВЦЭМ!$L$34:$L$777,СВЦЭМ!$A$34:$A$777,$A443,СВЦЭМ!$B$34:$B$777,X$437)+'СЕТ СН'!$F$16</f>
        <v>0</v>
      </c>
      <c r="Y443" s="36">
        <f>SUMIFS(СВЦЭМ!$L$34:$L$777,СВЦЭМ!$A$34:$A$777,$A443,СВЦЭМ!$B$34:$B$777,Y$437)+'СЕТ СН'!$F$16</f>
        <v>0</v>
      </c>
    </row>
    <row r="444" spans="1:27" ht="15.75" hidden="1" x14ac:dyDescent="0.2">
      <c r="A444" s="35">
        <f t="shared" si="12"/>
        <v>44050</v>
      </c>
      <c r="B444" s="36">
        <f>SUMIFS(СВЦЭМ!$L$34:$L$777,СВЦЭМ!$A$34:$A$777,$A444,СВЦЭМ!$B$34:$B$777,B$437)+'СЕТ СН'!$F$16</f>
        <v>0</v>
      </c>
      <c r="C444" s="36">
        <f>SUMIFS(СВЦЭМ!$L$34:$L$777,СВЦЭМ!$A$34:$A$777,$A444,СВЦЭМ!$B$34:$B$777,C$437)+'СЕТ СН'!$F$16</f>
        <v>0</v>
      </c>
      <c r="D444" s="36">
        <f>SUMIFS(СВЦЭМ!$L$34:$L$777,СВЦЭМ!$A$34:$A$777,$A444,СВЦЭМ!$B$34:$B$777,D$437)+'СЕТ СН'!$F$16</f>
        <v>0</v>
      </c>
      <c r="E444" s="36">
        <f>SUMIFS(СВЦЭМ!$L$34:$L$777,СВЦЭМ!$A$34:$A$777,$A444,СВЦЭМ!$B$34:$B$777,E$437)+'СЕТ СН'!$F$16</f>
        <v>0</v>
      </c>
      <c r="F444" s="36">
        <f>SUMIFS(СВЦЭМ!$L$34:$L$777,СВЦЭМ!$A$34:$A$777,$A444,СВЦЭМ!$B$34:$B$777,F$437)+'СЕТ СН'!$F$16</f>
        <v>0</v>
      </c>
      <c r="G444" s="36">
        <f>SUMIFS(СВЦЭМ!$L$34:$L$777,СВЦЭМ!$A$34:$A$777,$A444,СВЦЭМ!$B$34:$B$777,G$437)+'СЕТ СН'!$F$16</f>
        <v>0</v>
      </c>
      <c r="H444" s="36">
        <f>SUMIFS(СВЦЭМ!$L$34:$L$777,СВЦЭМ!$A$34:$A$777,$A444,СВЦЭМ!$B$34:$B$777,H$437)+'СЕТ СН'!$F$16</f>
        <v>0</v>
      </c>
      <c r="I444" s="36">
        <f>SUMIFS(СВЦЭМ!$L$34:$L$777,СВЦЭМ!$A$34:$A$777,$A444,СВЦЭМ!$B$34:$B$777,I$437)+'СЕТ СН'!$F$16</f>
        <v>0</v>
      </c>
      <c r="J444" s="36">
        <f>SUMIFS(СВЦЭМ!$L$34:$L$777,СВЦЭМ!$A$34:$A$777,$A444,СВЦЭМ!$B$34:$B$777,J$437)+'СЕТ СН'!$F$16</f>
        <v>0</v>
      </c>
      <c r="K444" s="36">
        <f>SUMIFS(СВЦЭМ!$L$34:$L$777,СВЦЭМ!$A$34:$A$777,$A444,СВЦЭМ!$B$34:$B$777,K$437)+'СЕТ СН'!$F$16</f>
        <v>0</v>
      </c>
      <c r="L444" s="36">
        <f>SUMIFS(СВЦЭМ!$L$34:$L$777,СВЦЭМ!$A$34:$A$777,$A444,СВЦЭМ!$B$34:$B$777,L$437)+'СЕТ СН'!$F$16</f>
        <v>0</v>
      </c>
      <c r="M444" s="36">
        <f>SUMIFS(СВЦЭМ!$L$34:$L$777,СВЦЭМ!$A$34:$A$777,$A444,СВЦЭМ!$B$34:$B$777,M$437)+'СЕТ СН'!$F$16</f>
        <v>0</v>
      </c>
      <c r="N444" s="36">
        <f>SUMIFS(СВЦЭМ!$L$34:$L$777,СВЦЭМ!$A$34:$A$777,$A444,СВЦЭМ!$B$34:$B$777,N$437)+'СЕТ СН'!$F$16</f>
        <v>0</v>
      </c>
      <c r="O444" s="36">
        <f>SUMIFS(СВЦЭМ!$L$34:$L$777,СВЦЭМ!$A$34:$A$777,$A444,СВЦЭМ!$B$34:$B$777,O$437)+'СЕТ СН'!$F$16</f>
        <v>0</v>
      </c>
      <c r="P444" s="36">
        <f>SUMIFS(СВЦЭМ!$L$34:$L$777,СВЦЭМ!$A$34:$A$777,$A444,СВЦЭМ!$B$34:$B$777,P$437)+'СЕТ СН'!$F$16</f>
        <v>0</v>
      </c>
      <c r="Q444" s="36">
        <f>SUMIFS(СВЦЭМ!$L$34:$L$777,СВЦЭМ!$A$34:$A$777,$A444,СВЦЭМ!$B$34:$B$777,Q$437)+'СЕТ СН'!$F$16</f>
        <v>0</v>
      </c>
      <c r="R444" s="36">
        <f>SUMIFS(СВЦЭМ!$L$34:$L$777,СВЦЭМ!$A$34:$A$777,$A444,СВЦЭМ!$B$34:$B$777,R$437)+'СЕТ СН'!$F$16</f>
        <v>0</v>
      </c>
      <c r="S444" s="36">
        <f>SUMIFS(СВЦЭМ!$L$34:$L$777,СВЦЭМ!$A$34:$A$777,$A444,СВЦЭМ!$B$34:$B$777,S$437)+'СЕТ СН'!$F$16</f>
        <v>0</v>
      </c>
      <c r="T444" s="36">
        <f>SUMIFS(СВЦЭМ!$L$34:$L$777,СВЦЭМ!$A$34:$A$777,$A444,СВЦЭМ!$B$34:$B$777,T$437)+'СЕТ СН'!$F$16</f>
        <v>0</v>
      </c>
      <c r="U444" s="36">
        <f>SUMIFS(СВЦЭМ!$L$34:$L$777,СВЦЭМ!$A$34:$A$777,$A444,СВЦЭМ!$B$34:$B$777,U$437)+'СЕТ СН'!$F$16</f>
        <v>0</v>
      </c>
      <c r="V444" s="36">
        <f>SUMIFS(СВЦЭМ!$L$34:$L$777,СВЦЭМ!$A$34:$A$777,$A444,СВЦЭМ!$B$34:$B$777,V$437)+'СЕТ СН'!$F$16</f>
        <v>0</v>
      </c>
      <c r="W444" s="36">
        <f>SUMIFS(СВЦЭМ!$L$34:$L$777,СВЦЭМ!$A$34:$A$777,$A444,СВЦЭМ!$B$34:$B$777,W$437)+'СЕТ СН'!$F$16</f>
        <v>0</v>
      </c>
      <c r="X444" s="36">
        <f>SUMIFS(СВЦЭМ!$L$34:$L$777,СВЦЭМ!$A$34:$A$777,$A444,СВЦЭМ!$B$34:$B$777,X$437)+'СЕТ СН'!$F$16</f>
        <v>0</v>
      </c>
      <c r="Y444" s="36">
        <f>SUMIFS(СВЦЭМ!$L$34:$L$777,СВЦЭМ!$A$34:$A$777,$A444,СВЦЭМ!$B$34:$B$777,Y$437)+'СЕТ СН'!$F$16</f>
        <v>0</v>
      </c>
    </row>
    <row r="445" spans="1:27" ht="15.75" hidden="1" x14ac:dyDescent="0.2">
      <c r="A445" s="35">
        <f t="shared" si="12"/>
        <v>44051</v>
      </c>
      <c r="B445" s="36">
        <f>SUMIFS(СВЦЭМ!$L$34:$L$777,СВЦЭМ!$A$34:$A$777,$A445,СВЦЭМ!$B$34:$B$777,B$437)+'СЕТ СН'!$F$16</f>
        <v>0</v>
      </c>
      <c r="C445" s="36">
        <f>SUMIFS(СВЦЭМ!$L$34:$L$777,СВЦЭМ!$A$34:$A$777,$A445,СВЦЭМ!$B$34:$B$777,C$437)+'СЕТ СН'!$F$16</f>
        <v>0</v>
      </c>
      <c r="D445" s="36">
        <f>SUMIFS(СВЦЭМ!$L$34:$L$777,СВЦЭМ!$A$34:$A$777,$A445,СВЦЭМ!$B$34:$B$777,D$437)+'СЕТ СН'!$F$16</f>
        <v>0</v>
      </c>
      <c r="E445" s="36">
        <f>SUMIFS(СВЦЭМ!$L$34:$L$777,СВЦЭМ!$A$34:$A$777,$A445,СВЦЭМ!$B$34:$B$777,E$437)+'СЕТ СН'!$F$16</f>
        <v>0</v>
      </c>
      <c r="F445" s="36">
        <f>SUMIFS(СВЦЭМ!$L$34:$L$777,СВЦЭМ!$A$34:$A$777,$A445,СВЦЭМ!$B$34:$B$777,F$437)+'СЕТ СН'!$F$16</f>
        <v>0</v>
      </c>
      <c r="G445" s="36">
        <f>SUMIFS(СВЦЭМ!$L$34:$L$777,СВЦЭМ!$A$34:$A$777,$A445,СВЦЭМ!$B$34:$B$777,G$437)+'СЕТ СН'!$F$16</f>
        <v>0</v>
      </c>
      <c r="H445" s="36">
        <f>SUMIFS(СВЦЭМ!$L$34:$L$777,СВЦЭМ!$A$34:$A$777,$A445,СВЦЭМ!$B$34:$B$777,H$437)+'СЕТ СН'!$F$16</f>
        <v>0</v>
      </c>
      <c r="I445" s="36">
        <f>SUMIFS(СВЦЭМ!$L$34:$L$777,СВЦЭМ!$A$34:$A$777,$A445,СВЦЭМ!$B$34:$B$777,I$437)+'СЕТ СН'!$F$16</f>
        <v>0</v>
      </c>
      <c r="J445" s="36">
        <f>SUMIFS(СВЦЭМ!$L$34:$L$777,СВЦЭМ!$A$34:$A$777,$A445,СВЦЭМ!$B$34:$B$777,J$437)+'СЕТ СН'!$F$16</f>
        <v>0</v>
      </c>
      <c r="K445" s="36">
        <f>SUMIFS(СВЦЭМ!$L$34:$L$777,СВЦЭМ!$A$34:$A$777,$A445,СВЦЭМ!$B$34:$B$777,K$437)+'СЕТ СН'!$F$16</f>
        <v>0</v>
      </c>
      <c r="L445" s="36">
        <f>SUMIFS(СВЦЭМ!$L$34:$L$777,СВЦЭМ!$A$34:$A$777,$A445,СВЦЭМ!$B$34:$B$777,L$437)+'СЕТ СН'!$F$16</f>
        <v>0</v>
      </c>
      <c r="M445" s="36">
        <f>SUMIFS(СВЦЭМ!$L$34:$L$777,СВЦЭМ!$A$34:$A$777,$A445,СВЦЭМ!$B$34:$B$777,M$437)+'СЕТ СН'!$F$16</f>
        <v>0</v>
      </c>
      <c r="N445" s="36">
        <f>SUMIFS(СВЦЭМ!$L$34:$L$777,СВЦЭМ!$A$34:$A$777,$A445,СВЦЭМ!$B$34:$B$777,N$437)+'СЕТ СН'!$F$16</f>
        <v>0</v>
      </c>
      <c r="O445" s="36">
        <f>SUMIFS(СВЦЭМ!$L$34:$L$777,СВЦЭМ!$A$34:$A$777,$A445,СВЦЭМ!$B$34:$B$777,O$437)+'СЕТ СН'!$F$16</f>
        <v>0</v>
      </c>
      <c r="P445" s="36">
        <f>SUMIFS(СВЦЭМ!$L$34:$L$777,СВЦЭМ!$A$34:$A$777,$A445,СВЦЭМ!$B$34:$B$777,P$437)+'СЕТ СН'!$F$16</f>
        <v>0</v>
      </c>
      <c r="Q445" s="36">
        <f>SUMIFS(СВЦЭМ!$L$34:$L$777,СВЦЭМ!$A$34:$A$777,$A445,СВЦЭМ!$B$34:$B$777,Q$437)+'СЕТ СН'!$F$16</f>
        <v>0</v>
      </c>
      <c r="R445" s="36">
        <f>SUMIFS(СВЦЭМ!$L$34:$L$777,СВЦЭМ!$A$34:$A$777,$A445,СВЦЭМ!$B$34:$B$777,R$437)+'СЕТ СН'!$F$16</f>
        <v>0</v>
      </c>
      <c r="S445" s="36">
        <f>SUMIFS(СВЦЭМ!$L$34:$L$777,СВЦЭМ!$A$34:$A$777,$A445,СВЦЭМ!$B$34:$B$777,S$437)+'СЕТ СН'!$F$16</f>
        <v>0</v>
      </c>
      <c r="T445" s="36">
        <f>SUMIFS(СВЦЭМ!$L$34:$L$777,СВЦЭМ!$A$34:$A$777,$A445,СВЦЭМ!$B$34:$B$777,T$437)+'СЕТ СН'!$F$16</f>
        <v>0</v>
      </c>
      <c r="U445" s="36">
        <f>SUMIFS(СВЦЭМ!$L$34:$L$777,СВЦЭМ!$A$34:$A$777,$A445,СВЦЭМ!$B$34:$B$777,U$437)+'СЕТ СН'!$F$16</f>
        <v>0</v>
      </c>
      <c r="V445" s="36">
        <f>SUMIFS(СВЦЭМ!$L$34:$L$777,СВЦЭМ!$A$34:$A$777,$A445,СВЦЭМ!$B$34:$B$777,V$437)+'СЕТ СН'!$F$16</f>
        <v>0</v>
      </c>
      <c r="W445" s="36">
        <f>SUMIFS(СВЦЭМ!$L$34:$L$777,СВЦЭМ!$A$34:$A$777,$A445,СВЦЭМ!$B$34:$B$777,W$437)+'СЕТ СН'!$F$16</f>
        <v>0</v>
      </c>
      <c r="X445" s="36">
        <f>SUMIFS(СВЦЭМ!$L$34:$L$777,СВЦЭМ!$A$34:$A$777,$A445,СВЦЭМ!$B$34:$B$777,X$437)+'СЕТ СН'!$F$16</f>
        <v>0</v>
      </c>
      <c r="Y445" s="36">
        <f>SUMIFS(СВЦЭМ!$L$34:$L$777,СВЦЭМ!$A$34:$A$777,$A445,СВЦЭМ!$B$34:$B$777,Y$437)+'СЕТ СН'!$F$16</f>
        <v>0</v>
      </c>
    </row>
    <row r="446" spans="1:27" ht="15.75" hidden="1" x14ac:dyDescent="0.2">
      <c r="A446" s="35">
        <f t="shared" si="12"/>
        <v>44052</v>
      </c>
      <c r="B446" s="36">
        <f>SUMIFS(СВЦЭМ!$L$34:$L$777,СВЦЭМ!$A$34:$A$777,$A446,СВЦЭМ!$B$34:$B$777,B$437)+'СЕТ СН'!$F$16</f>
        <v>0</v>
      </c>
      <c r="C446" s="36">
        <f>SUMIFS(СВЦЭМ!$L$34:$L$777,СВЦЭМ!$A$34:$A$777,$A446,СВЦЭМ!$B$34:$B$777,C$437)+'СЕТ СН'!$F$16</f>
        <v>0</v>
      </c>
      <c r="D446" s="36">
        <f>SUMIFS(СВЦЭМ!$L$34:$L$777,СВЦЭМ!$A$34:$A$777,$A446,СВЦЭМ!$B$34:$B$777,D$437)+'СЕТ СН'!$F$16</f>
        <v>0</v>
      </c>
      <c r="E446" s="36">
        <f>SUMIFS(СВЦЭМ!$L$34:$L$777,СВЦЭМ!$A$34:$A$777,$A446,СВЦЭМ!$B$34:$B$777,E$437)+'СЕТ СН'!$F$16</f>
        <v>0</v>
      </c>
      <c r="F446" s="36">
        <f>SUMIFS(СВЦЭМ!$L$34:$L$777,СВЦЭМ!$A$34:$A$777,$A446,СВЦЭМ!$B$34:$B$777,F$437)+'СЕТ СН'!$F$16</f>
        <v>0</v>
      </c>
      <c r="G446" s="36">
        <f>SUMIFS(СВЦЭМ!$L$34:$L$777,СВЦЭМ!$A$34:$A$777,$A446,СВЦЭМ!$B$34:$B$777,G$437)+'СЕТ СН'!$F$16</f>
        <v>0</v>
      </c>
      <c r="H446" s="36">
        <f>SUMIFS(СВЦЭМ!$L$34:$L$777,СВЦЭМ!$A$34:$A$777,$A446,СВЦЭМ!$B$34:$B$777,H$437)+'СЕТ СН'!$F$16</f>
        <v>0</v>
      </c>
      <c r="I446" s="36">
        <f>SUMIFS(СВЦЭМ!$L$34:$L$777,СВЦЭМ!$A$34:$A$777,$A446,СВЦЭМ!$B$34:$B$777,I$437)+'СЕТ СН'!$F$16</f>
        <v>0</v>
      </c>
      <c r="J446" s="36">
        <f>SUMIFS(СВЦЭМ!$L$34:$L$777,СВЦЭМ!$A$34:$A$777,$A446,СВЦЭМ!$B$34:$B$777,J$437)+'СЕТ СН'!$F$16</f>
        <v>0</v>
      </c>
      <c r="K446" s="36">
        <f>SUMIFS(СВЦЭМ!$L$34:$L$777,СВЦЭМ!$A$34:$A$777,$A446,СВЦЭМ!$B$34:$B$777,K$437)+'СЕТ СН'!$F$16</f>
        <v>0</v>
      </c>
      <c r="L446" s="36">
        <f>SUMIFS(СВЦЭМ!$L$34:$L$777,СВЦЭМ!$A$34:$A$777,$A446,СВЦЭМ!$B$34:$B$777,L$437)+'СЕТ СН'!$F$16</f>
        <v>0</v>
      </c>
      <c r="M446" s="36">
        <f>SUMIFS(СВЦЭМ!$L$34:$L$777,СВЦЭМ!$A$34:$A$777,$A446,СВЦЭМ!$B$34:$B$777,M$437)+'СЕТ СН'!$F$16</f>
        <v>0</v>
      </c>
      <c r="N446" s="36">
        <f>SUMIFS(СВЦЭМ!$L$34:$L$777,СВЦЭМ!$A$34:$A$777,$A446,СВЦЭМ!$B$34:$B$777,N$437)+'СЕТ СН'!$F$16</f>
        <v>0</v>
      </c>
      <c r="O446" s="36">
        <f>SUMIFS(СВЦЭМ!$L$34:$L$777,СВЦЭМ!$A$34:$A$777,$A446,СВЦЭМ!$B$34:$B$777,O$437)+'СЕТ СН'!$F$16</f>
        <v>0</v>
      </c>
      <c r="P446" s="36">
        <f>SUMIFS(СВЦЭМ!$L$34:$L$777,СВЦЭМ!$A$34:$A$777,$A446,СВЦЭМ!$B$34:$B$777,P$437)+'СЕТ СН'!$F$16</f>
        <v>0</v>
      </c>
      <c r="Q446" s="36">
        <f>SUMIFS(СВЦЭМ!$L$34:$L$777,СВЦЭМ!$A$34:$A$777,$A446,СВЦЭМ!$B$34:$B$777,Q$437)+'СЕТ СН'!$F$16</f>
        <v>0</v>
      </c>
      <c r="R446" s="36">
        <f>SUMIFS(СВЦЭМ!$L$34:$L$777,СВЦЭМ!$A$34:$A$777,$A446,СВЦЭМ!$B$34:$B$777,R$437)+'СЕТ СН'!$F$16</f>
        <v>0</v>
      </c>
      <c r="S446" s="36">
        <f>SUMIFS(СВЦЭМ!$L$34:$L$777,СВЦЭМ!$A$34:$A$777,$A446,СВЦЭМ!$B$34:$B$777,S$437)+'СЕТ СН'!$F$16</f>
        <v>0</v>
      </c>
      <c r="T446" s="36">
        <f>SUMIFS(СВЦЭМ!$L$34:$L$777,СВЦЭМ!$A$34:$A$777,$A446,СВЦЭМ!$B$34:$B$777,T$437)+'СЕТ СН'!$F$16</f>
        <v>0</v>
      </c>
      <c r="U446" s="36">
        <f>SUMIFS(СВЦЭМ!$L$34:$L$777,СВЦЭМ!$A$34:$A$777,$A446,СВЦЭМ!$B$34:$B$777,U$437)+'СЕТ СН'!$F$16</f>
        <v>0</v>
      </c>
      <c r="V446" s="36">
        <f>SUMIFS(СВЦЭМ!$L$34:$L$777,СВЦЭМ!$A$34:$A$777,$A446,СВЦЭМ!$B$34:$B$777,V$437)+'СЕТ СН'!$F$16</f>
        <v>0</v>
      </c>
      <c r="W446" s="36">
        <f>SUMIFS(СВЦЭМ!$L$34:$L$777,СВЦЭМ!$A$34:$A$777,$A446,СВЦЭМ!$B$34:$B$777,W$437)+'СЕТ СН'!$F$16</f>
        <v>0</v>
      </c>
      <c r="X446" s="36">
        <f>SUMIFS(СВЦЭМ!$L$34:$L$777,СВЦЭМ!$A$34:$A$777,$A446,СВЦЭМ!$B$34:$B$777,X$437)+'СЕТ СН'!$F$16</f>
        <v>0</v>
      </c>
      <c r="Y446" s="36">
        <f>SUMIFS(СВЦЭМ!$L$34:$L$777,СВЦЭМ!$A$34:$A$777,$A446,СВЦЭМ!$B$34:$B$777,Y$437)+'СЕТ СН'!$F$16</f>
        <v>0</v>
      </c>
    </row>
    <row r="447" spans="1:27" ht="15.75" hidden="1" x14ac:dyDescent="0.2">
      <c r="A447" s="35">
        <f t="shared" si="12"/>
        <v>44053</v>
      </c>
      <c r="B447" s="36">
        <f>SUMIFS(СВЦЭМ!$L$34:$L$777,СВЦЭМ!$A$34:$A$777,$A447,СВЦЭМ!$B$34:$B$777,B$437)+'СЕТ СН'!$F$16</f>
        <v>0</v>
      </c>
      <c r="C447" s="36">
        <f>SUMIFS(СВЦЭМ!$L$34:$L$777,СВЦЭМ!$A$34:$A$777,$A447,СВЦЭМ!$B$34:$B$777,C$437)+'СЕТ СН'!$F$16</f>
        <v>0</v>
      </c>
      <c r="D447" s="36">
        <f>SUMIFS(СВЦЭМ!$L$34:$L$777,СВЦЭМ!$A$34:$A$777,$A447,СВЦЭМ!$B$34:$B$777,D$437)+'СЕТ СН'!$F$16</f>
        <v>0</v>
      </c>
      <c r="E447" s="36">
        <f>SUMIFS(СВЦЭМ!$L$34:$L$777,СВЦЭМ!$A$34:$A$777,$A447,СВЦЭМ!$B$34:$B$777,E$437)+'СЕТ СН'!$F$16</f>
        <v>0</v>
      </c>
      <c r="F447" s="36">
        <f>SUMIFS(СВЦЭМ!$L$34:$L$777,СВЦЭМ!$A$34:$A$777,$A447,СВЦЭМ!$B$34:$B$777,F$437)+'СЕТ СН'!$F$16</f>
        <v>0</v>
      </c>
      <c r="G447" s="36">
        <f>SUMIFS(СВЦЭМ!$L$34:$L$777,СВЦЭМ!$A$34:$A$777,$A447,СВЦЭМ!$B$34:$B$777,G$437)+'СЕТ СН'!$F$16</f>
        <v>0</v>
      </c>
      <c r="H447" s="36">
        <f>SUMIFS(СВЦЭМ!$L$34:$L$777,СВЦЭМ!$A$34:$A$777,$A447,СВЦЭМ!$B$34:$B$777,H$437)+'СЕТ СН'!$F$16</f>
        <v>0</v>
      </c>
      <c r="I447" s="36">
        <f>SUMIFS(СВЦЭМ!$L$34:$L$777,СВЦЭМ!$A$34:$A$777,$A447,СВЦЭМ!$B$34:$B$777,I$437)+'СЕТ СН'!$F$16</f>
        <v>0</v>
      </c>
      <c r="J447" s="36">
        <f>SUMIFS(СВЦЭМ!$L$34:$L$777,СВЦЭМ!$A$34:$A$777,$A447,СВЦЭМ!$B$34:$B$777,J$437)+'СЕТ СН'!$F$16</f>
        <v>0</v>
      </c>
      <c r="K447" s="36">
        <f>SUMIFS(СВЦЭМ!$L$34:$L$777,СВЦЭМ!$A$34:$A$777,$A447,СВЦЭМ!$B$34:$B$777,K$437)+'СЕТ СН'!$F$16</f>
        <v>0</v>
      </c>
      <c r="L447" s="36">
        <f>SUMIFS(СВЦЭМ!$L$34:$L$777,СВЦЭМ!$A$34:$A$777,$A447,СВЦЭМ!$B$34:$B$777,L$437)+'СЕТ СН'!$F$16</f>
        <v>0</v>
      </c>
      <c r="M447" s="36">
        <f>SUMIFS(СВЦЭМ!$L$34:$L$777,СВЦЭМ!$A$34:$A$777,$A447,СВЦЭМ!$B$34:$B$777,M$437)+'СЕТ СН'!$F$16</f>
        <v>0</v>
      </c>
      <c r="N447" s="36">
        <f>SUMIFS(СВЦЭМ!$L$34:$L$777,СВЦЭМ!$A$34:$A$777,$A447,СВЦЭМ!$B$34:$B$777,N$437)+'СЕТ СН'!$F$16</f>
        <v>0</v>
      </c>
      <c r="O447" s="36">
        <f>SUMIFS(СВЦЭМ!$L$34:$L$777,СВЦЭМ!$A$34:$A$777,$A447,СВЦЭМ!$B$34:$B$777,O$437)+'СЕТ СН'!$F$16</f>
        <v>0</v>
      </c>
      <c r="P447" s="36">
        <f>SUMIFS(СВЦЭМ!$L$34:$L$777,СВЦЭМ!$A$34:$A$777,$A447,СВЦЭМ!$B$34:$B$777,P$437)+'СЕТ СН'!$F$16</f>
        <v>0</v>
      </c>
      <c r="Q447" s="36">
        <f>SUMIFS(СВЦЭМ!$L$34:$L$777,СВЦЭМ!$A$34:$A$777,$A447,СВЦЭМ!$B$34:$B$777,Q$437)+'СЕТ СН'!$F$16</f>
        <v>0</v>
      </c>
      <c r="R447" s="36">
        <f>SUMIFS(СВЦЭМ!$L$34:$L$777,СВЦЭМ!$A$34:$A$777,$A447,СВЦЭМ!$B$34:$B$777,R$437)+'СЕТ СН'!$F$16</f>
        <v>0</v>
      </c>
      <c r="S447" s="36">
        <f>SUMIFS(СВЦЭМ!$L$34:$L$777,СВЦЭМ!$A$34:$A$777,$A447,СВЦЭМ!$B$34:$B$777,S$437)+'СЕТ СН'!$F$16</f>
        <v>0</v>
      </c>
      <c r="T447" s="36">
        <f>SUMIFS(СВЦЭМ!$L$34:$L$777,СВЦЭМ!$A$34:$A$777,$A447,СВЦЭМ!$B$34:$B$777,T$437)+'СЕТ СН'!$F$16</f>
        <v>0</v>
      </c>
      <c r="U447" s="36">
        <f>SUMIFS(СВЦЭМ!$L$34:$L$777,СВЦЭМ!$A$34:$A$777,$A447,СВЦЭМ!$B$34:$B$777,U$437)+'СЕТ СН'!$F$16</f>
        <v>0</v>
      </c>
      <c r="V447" s="36">
        <f>SUMIFS(СВЦЭМ!$L$34:$L$777,СВЦЭМ!$A$34:$A$777,$A447,СВЦЭМ!$B$34:$B$777,V$437)+'СЕТ СН'!$F$16</f>
        <v>0</v>
      </c>
      <c r="W447" s="36">
        <f>SUMIFS(СВЦЭМ!$L$34:$L$777,СВЦЭМ!$A$34:$A$777,$A447,СВЦЭМ!$B$34:$B$777,W$437)+'СЕТ СН'!$F$16</f>
        <v>0</v>
      </c>
      <c r="X447" s="36">
        <f>SUMIFS(СВЦЭМ!$L$34:$L$777,СВЦЭМ!$A$34:$A$777,$A447,СВЦЭМ!$B$34:$B$777,X$437)+'СЕТ СН'!$F$16</f>
        <v>0</v>
      </c>
      <c r="Y447" s="36">
        <f>SUMIFS(СВЦЭМ!$L$34:$L$777,СВЦЭМ!$A$34:$A$777,$A447,СВЦЭМ!$B$34:$B$777,Y$437)+'СЕТ СН'!$F$16</f>
        <v>0</v>
      </c>
    </row>
    <row r="448" spans="1:27" ht="15.75" hidden="1" x14ac:dyDescent="0.2">
      <c r="A448" s="35">
        <f t="shared" si="12"/>
        <v>44054</v>
      </c>
      <c r="B448" s="36">
        <f>SUMIFS(СВЦЭМ!$L$34:$L$777,СВЦЭМ!$A$34:$A$777,$A448,СВЦЭМ!$B$34:$B$777,B$437)+'СЕТ СН'!$F$16</f>
        <v>0</v>
      </c>
      <c r="C448" s="36">
        <f>SUMIFS(СВЦЭМ!$L$34:$L$777,СВЦЭМ!$A$34:$A$777,$A448,СВЦЭМ!$B$34:$B$777,C$437)+'СЕТ СН'!$F$16</f>
        <v>0</v>
      </c>
      <c r="D448" s="36">
        <f>SUMIFS(СВЦЭМ!$L$34:$L$777,СВЦЭМ!$A$34:$A$777,$A448,СВЦЭМ!$B$34:$B$777,D$437)+'СЕТ СН'!$F$16</f>
        <v>0</v>
      </c>
      <c r="E448" s="36">
        <f>SUMIFS(СВЦЭМ!$L$34:$L$777,СВЦЭМ!$A$34:$A$777,$A448,СВЦЭМ!$B$34:$B$777,E$437)+'СЕТ СН'!$F$16</f>
        <v>0</v>
      </c>
      <c r="F448" s="36">
        <f>SUMIFS(СВЦЭМ!$L$34:$L$777,СВЦЭМ!$A$34:$A$777,$A448,СВЦЭМ!$B$34:$B$777,F$437)+'СЕТ СН'!$F$16</f>
        <v>0</v>
      </c>
      <c r="G448" s="36">
        <f>SUMIFS(СВЦЭМ!$L$34:$L$777,СВЦЭМ!$A$34:$A$777,$A448,СВЦЭМ!$B$34:$B$777,G$437)+'СЕТ СН'!$F$16</f>
        <v>0</v>
      </c>
      <c r="H448" s="36">
        <f>SUMIFS(СВЦЭМ!$L$34:$L$777,СВЦЭМ!$A$34:$A$777,$A448,СВЦЭМ!$B$34:$B$777,H$437)+'СЕТ СН'!$F$16</f>
        <v>0</v>
      </c>
      <c r="I448" s="36">
        <f>SUMIFS(СВЦЭМ!$L$34:$L$777,СВЦЭМ!$A$34:$A$777,$A448,СВЦЭМ!$B$34:$B$777,I$437)+'СЕТ СН'!$F$16</f>
        <v>0</v>
      </c>
      <c r="J448" s="36">
        <f>SUMIFS(СВЦЭМ!$L$34:$L$777,СВЦЭМ!$A$34:$A$777,$A448,СВЦЭМ!$B$34:$B$777,J$437)+'СЕТ СН'!$F$16</f>
        <v>0</v>
      </c>
      <c r="K448" s="36">
        <f>SUMIFS(СВЦЭМ!$L$34:$L$777,СВЦЭМ!$A$34:$A$777,$A448,СВЦЭМ!$B$34:$B$777,K$437)+'СЕТ СН'!$F$16</f>
        <v>0</v>
      </c>
      <c r="L448" s="36">
        <f>SUMIFS(СВЦЭМ!$L$34:$L$777,СВЦЭМ!$A$34:$A$777,$A448,СВЦЭМ!$B$34:$B$777,L$437)+'СЕТ СН'!$F$16</f>
        <v>0</v>
      </c>
      <c r="M448" s="36">
        <f>SUMIFS(СВЦЭМ!$L$34:$L$777,СВЦЭМ!$A$34:$A$777,$A448,СВЦЭМ!$B$34:$B$777,M$437)+'СЕТ СН'!$F$16</f>
        <v>0</v>
      </c>
      <c r="N448" s="36">
        <f>SUMIFS(СВЦЭМ!$L$34:$L$777,СВЦЭМ!$A$34:$A$777,$A448,СВЦЭМ!$B$34:$B$777,N$437)+'СЕТ СН'!$F$16</f>
        <v>0</v>
      </c>
      <c r="O448" s="36">
        <f>SUMIFS(СВЦЭМ!$L$34:$L$777,СВЦЭМ!$A$34:$A$777,$A448,СВЦЭМ!$B$34:$B$777,O$437)+'СЕТ СН'!$F$16</f>
        <v>0</v>
      </c>
      <c r="P448" s="36">
        <f>SUMIFS(СВЦЭМ!$L$34:$L$777,СВЦЭМ!$A$34:$A$777,$A448,СВЦЭМ!$B$34:$B$777,P$437)+'СЕТ СН'!$F$16</f>
        <v>0</v>
      </c>
      <c r="Q448" s="36">
        <f>SUMIFS(СВЦЭМ!$L$34:$L$777,СВЦЭМ!$A$34:$A$777,$A448,СВЦЭМ!$B$34:$B$777,Q$437)+'СЕТ СН'!$F$16</f>
        <v>0</v>
      </c>
      <c r="R448" s="36">
        <f>SUMIFS(СВЦЭМ!$L$34:$L$777,СВЦЭМ!$A$34:$A$777,$A448,СВЦЭМ!$B$34:$B$777,R$437)+'СЕТ СН'!$F$16</f>
        <v>0</v>
      </c>
      <c r="S448" s="36">
        <f>SUMIFS(СВЦЭМ!$L$34:$L$777,СВЦЭМ!$A$34:$A$777,$A448,СВЦЭМ!$B$34:$B$777,S$437)+'СЕТ СН'!$F$16</f>
        <v>0</v>
      </c>
      <c r="T448" s="36">
        <f>SUMIFS(СВЦЭМ!$L$34:$L$777,СВЦЭМ!$A$34:$A$777,$A448,СВЦЭМ!$B$34:$B$777,T$437)+'СЕТ СН'!$F$16</f>
        <v>0</v>
      </c>
      <c r="U448" s="36">
        <f>SUMIFS(СВЦЭМ!$L$34:$L$777,СВЦЭМ!$A$34:$A$777,$A448,СВЦЭМ!$B$34:$B$777,U$437)+'СЕТ СН'!$F$16</f>
        <v>0</v>
      </c>
      <c r="V448" s="36">
        <f>SUMIFS(СВЦЭМ!$L$34:$L$777,СВЦЭМ!$A$34:$A$777,$A448,СВЦЭМ!$B$34:$B$777,V$437)+'СЕТ СН'!$F$16</f>
        <v>0</v>
      </c>
      <c r="W448" s="36">
        <f>SUMIFS(СВЦЭМ!$L$34:$L$777,СВЦЭМ!$A$34:$A$777,$A448,СВЦЭМ!$B$34:$B$777,W$437)+'СЕТ СН'!$F$16</f>
        <v>0</v>
      </c>
      <c r="X448" s="36">
        <f>SUMIFS(СВЦЭМ!$L$34:$L$777,СВЦЭМ!$A$34:$A$777,$A448,СВЦЭМ!$B$34:$B$777,X$437)+'СЕТ СН'!$F$16</f>
        <v>0</v>
      </c>
      <c r="Y448" s="36">
        <f>SUMIFS(СВЦЭМ!$L$34:$L$777,СВЦЭМ!$A$34:$A$777,$A448,СВЦЭМ!$B$34:$B$777,Y$437)+'СЕТ СН'!$F$16</f>
        <v>0</v>
      </c>
    </row>
    <row r="449" spans="1:25" ht="15.75" hidden="1" x14ac:dyDescent="0.2">
      <c r="A449" s="35">
        <f t="shared" si="12"/>
        <v>44055</v>
      </c>
      <c r="B449" s="36">
        <f>SUMIFS(СВЦЭМ!$L$34:$L$777,СВЦЭМ!$A$34:$A$777,$A449,СВЦЭМ!$B$34:$B$777,B$437)+'СЕТ СН'!$F$16</f>
        <v>0</v>
      </c>
      <c r="C449" s="36">
        <f>SUMIFS(СВЦЭМ!$L$34:$L$777,СВЦЭМ!$A$34:$A$777,$A449,СВЦЭМ!$B$34:$B$777,C$437)+'СЕТ СН'!$F$16</f>
        <v>0</v>
      </c>
      <c r="D449" s="36">
        <f>SUMIFS(СВЦЭМ!$L$34:$L$777,СВЦЭМ!$A$34:$A$777,$A449,СВЦЭМ!$B$34:$B$777,D$437)+'СЕТ СН'!$F$16</f>
        <v>0</v>
      </c>
      <c r="E449" s="36">
        <f>SUMIFS(СВЦЭМ!$L$34:$L$777,СВЦЭМ!$A$34:$A$777,$A449,СВЦЭМ!$B$34:$B$777,E$437)+'СЕТ СН'!$F$16</f>
        <v>0</v>
      </c>
      <c r="F449" s="36">
        <f>SUMIFS(СВЦЭМ!$L$34:$L$777,СВЦЭМ!$A$34:$A$777,$A449,СВЦЭМ!$B$34:$B$777,F$437)+'СЕТ СН'!$F$16</f>
        <v>0</v>
      </c>
      <c r="G449" s="36">
        <f>SUMIFS(СВЦЭМ!$L$34:$L$777,СВЦЭМ!$A$34:$A$777,$A449,СВЦЭМ!$B$34:$B$777,G$437)+'СЕТ СН'!$F$16</f>
        <v>0</v>
      </c>
      <c r="H449" s="36">
        <f>SUMIFS(СВЦЭМ!$L$34:$L$777,СВЦЭМ!$A$34:$A$777,$A449,СВЦЭМ!$B$34:$B$777,H$437)+'СЕТ СН'!$F$16</f>
        <v>0</v>
      </c>
      <c r="I449" s="36">
        <f>SUMIFS(СВЦЭМ!$L$34:$L$777,СВЦЭМ!$A$34:$A$777,$A449,СВЦЭМ!$B$34:$B$777,I$437)+'СЕТ СН'!$F$16</f>
        <v>0</v>
      </c>
      <c r="J449" s="36">
        <f>SUMIFS(СВЦЭМ!$L$34:$L$777,СВЦЭМ!$A$34:$A$777,$A449,СВЦЭМ!$B$34:$B$777,J$437)+'СЕТ СН'!$F$16</f>
        <v>0</v>
      </c>
      <c r="K449" s="36">
        <f>SUMIFS(СВЦЭМ!$L$34:$L$777,СВЦЭМ!$A$34:$A$777,$A449,СВЦЭМ!$B$34:$B$777,K$437)+'СЕТ СН'!$F$16</f>
        <v>0</v>
      </c>
      <c r="L449" s="36">
        <f>SUMIFS(СВЦЭМ!$L$34:$L$777,СВЦЭМ!$A$34:$A$777,$A449,СВЦЭМ!$B$34:$B$777,L$437)+'СЕТ СН'!$F$16</f>
        <v>0</v>
      </c>
      <c r="M449" s="36">
        <f>SUMIFS(СВЦЭМ!$L$34:$L$777,СВЦЭМ!$A$34:$A$777,$A449,СВЦЭМ!$B$34:$B$777,M$437)+'СЕТ СН'!$F$16</f>
        <v>0</v>
      </c>
      <c r="N449" s="36">
        <f>SUMIFS(СВЦЭМ!$L$34:$L$777,СВЦЭМ!$A$34:$A$777,$A449,СВЦЭМ!$B$34:$B$777,N$437)+'СЕТ СН'!$F$16</f>
        <v>0</v>
      </c>
      <c r="O449" s="36">
        <f>SUMIFS(СВЦЭМ!$L$34:$L$777,СВЦЭМ!$A$34:$A$777,$A449,СВЦЭМ!$B$34:$B$777,O$437)+'СЕТ СН'!$F$16</f>
        <v>0</v>
      </c>
      <c r="P449" s="36">
        <f>SUMIFS(СВЦЭМ!$L$34:$L$777,СВЦЭМ!$A$34:$A$777,$A449,СВЦЭМ!$B$34:$B$777,P$437)+'СЕТ СН'!$F$16</f>
        <v>0</v>
      </c>
      <c r="Q449" s="36">
        <f>SUMIFS(СВЦЭМ!$L$34:$L$777,СВЦЭМ!$A$34:$A$777,$A449,СВЦЭМ!$B$34:$B$777,Q$437)+'СЕТ СН'!$F$16</f>
        <v>0</v>
      </c>
      <c r="R449" s="36">
        <f>SUMIFS(СВЦЭМ!$L$34:$L$777,СВЦЭМ!$A$34:$A$777,$A449,СВЦЭМ!$B$34:$B$777,R$437)+'СЕТ СН'!$F$16</f>
        <v>0</v>
      </c>
      <c r="S449" s="36">
        <f>SUMIFS(СВЦЭМ!$L$34:$L$777,СВЦЭМ!$A$34:$A$777,$A449,СВЦЭМ!$B$34:$B$777,S$437)+'СЕТ СН'!$F$16</f>
        <v>0</v>
      </c>
      <c r="T449" s="36">
        <f>SUMIFS(СВЦЭМ!$L$34:$L$777,СВЦЭМ!$A$34:$A$777,$A449,СВЦЭМ!$B$34:$B$777,T$437)+'СЕТ СН'!$F$16</f>
        <v>0</v>
      </c>
      <c r="U449" s="36">
        <f>SUMIFS(СВЦЭМ!$L$34:$L$777,СВЦЭМ!$A$34:$A$777,$A449,СВЦЭМ!$B$34:$B$777,U$437)+'СЕТ СН'!$F$16</f>
        <v>0</v>
      </c>
      <c r="V449" s="36">
        <f>SUMIFS(СВЦЭМ!$L$34:$L$777,СВЦЭМ!$A$34:$A$777,$A449,СВЦЭМ!$B$34:$B$777,V$437)+'СЕТ СН'!$F$16</f>
        <v>0</v>
      </c>
      <c r="W449" s="36">
        <f>SUMIFS(СВЦЭМ!$L$34:$L$777,СВЦЭМ!$A$34:$A$777,$A449,СВЦЭМ!$B$34:$B$777,W$437)+'СЕТ СН'!$F$16</f>
        <v>0</v>
      </c>
      <c r="X449" s="36">
        <f>SUMIFS(СВЦЭМ!$L$34:$L$777,СВЦЭМ!$A$34:$A$777,$A449,СВЦЭМ!$B$34:$B$777,X$437)+'СЕТ СН'!$F$16</f>
        <v>0</v>
      </c>
      <c r="Y449" s="36">
        <f>SUMIFS(СВЦЭМ!$L$34:$L$777,СВЦЭМ!$A$34:$A$777,$A449,СВЦЭМ!$B$34:$B$777,Y$437)+'СЕТ СН'!$F$16</f>
        <v>0</v>
      </c>
    </row>
    <row r="450" spans="1:25" ht="15.75" hidden="1" x14ac:dyDescent="0.2">
      <c r="A450" s="35">
        <f t="shared" si="12"/>
        <v>44056</v>
      </c>
      <c r="B450" s="36">
        <f>SUMIFS(СВЦЭМ!$L$34:$L$777,СВЦЭМ!$A$34:$A$777,$A450,СВЦЭМ!$B$34:$B$777,B$437)+'СЕТ СН'!$F$16</f>
        <v>0</v>
      </c>
      <c r="C450" s="36">
        <f>SUMIFS(СВЦЭМ!$L$34:$L$777,СВЦЭМ!$A$34:$A$777,$A450,СВЦЭМ!$B$34:$B$777,C$437)+'СЕТ СН'!$F$16</f>
        <v>0</v>
      </c>
      <c r="D450" s="36">
        <f>SUMIFS(СВЦЭМ!$L$34:$L$777,СВЦЭМ!$A$34:$A$777,$A450,СВЦЭМ!$B$34:$B$777,D$437)+'СЕТ СН'!$F$16</f>
        <v>0</v>
      </c>
      <c r="E450" s="36">
        <f>SUMIFS(СВЦЭМ!$L$34:$L$777,СВЦЭМ!$A$34:$A$777,$A450,СВЦЭМ!$B$34:$B$777,E$437)+'СЕТ СН'!$F$16</f>
        <v>0</v>
      </c>
      <c r="F450" s="36">
        <f>SUMIFS(СВЦЭМ!$L$34:$L$777,СВЦЭМ!$A$34:$A$777,$A450,СВЦЭМ!$B$34:$B$777,F$437)+'СЕТ СН'!$F$16</f>
        <v>0</v>
      </c>
      <c r="G450" s="36">
        <f>SUMIFS(СВЦЭМ!$L$34:$L$777,СВЦЭМ!$A$34:$A$777,$A450,СВЦЭМ!$B$34:$B$777,G$437)+'СЕТ СН'!$F$16</f>
        <v>0</v>
      </c>
      <c r="H450" s="36">
        <f>SUMIFS(СВЦЭМ!$L$34:$L$777,СВЦЭМ!$A$34:$A$777,$A450,СВЦЭМ!$B$34:$B$777,H$437)+'СЕТ СН'!$F$16</f>
        <v>0</v>
      </c>
      <c r="I450" s="36">
        <f>SUMIFS(СВЦЭМ!$L$34:$L$777,СВЦЭМ!$A$34:$A$777,$A450,СВЦЭМ!$B$34:$B$777,I$437)+'СЕТ СН'!$F$16</f>
        <v>0</v>
      </c>
      <c r="J450" s="36">
        <f>SUMIFS(СВЦЭМ!$L$34:$L$777,СВЦЭМ!$A$34:$A$777,$A450,СВЦЭМ!$B$34:$B$777,J$437)+'СЕТ СН'!$F$16</f>
        <v>0</v>
      </c>
      <c r="K450" s="36">
        <f>SUMIFS(СВЦЭМ!$L$34:$L$777,СВЦЭМ!$A$34:$A$777,$A450,СВЦЭМ!$B$34:$B$777,K$437)+'СЕТ СН'!$F$16</f>
        <v>0</v>
      </c>
      <c r="L450" s="36">
        <f>SUMIFS(СВЦЭМ!$L$34:$L$777,СВЦЭМ!$A$34:$A$777,$A450,СВЦЭМ!$B$34:$B$777,L$437)+'СЕТ СН'!$F$16</f>
        <v>0</v>
      </c>
      <c r="M450" s="36">
        <f>SUMIFS(СВЦЭМ!$L$34:$L$777,СВЦЭМ!$A$34:$A$777,$A450,СВЦЭМ!$B$34:$B$777,M$437)+'СЕТ СН'!$F$16</f>
        <v>0</v>
      </c>
      <c r="N450" s="36">
        <f>SUMIFS(СВЦЭМ!$L$34:$L$777,СВЦЭМ!$A$34:$A$777,$A450,СВЦЭМ!$B$34:$B$777,N$437)+'СЕТ СН'!$F$16</f>
        <v>0</v>
      </c>
      <c r="O450" s="36">
        <f>SUMIFS(СВЦЭМ!$L$34:$L$777,СВЦЭМ!$A$34:$A$777,$A450,СВЦЭМ!$B$34:$B$777,O$437)+'СЕТ СН'!$F$16</f>
        <v>0</v>
      </c>
      <c r="P450" s="36">
        <f>SUMIFS(СВЦЭМ!$L$34:$L$777,СВЦЭМ!$A$34:$A$777,$A450,СВЦЭМ!$B$34:$B$777,P$437)+'СЕТ СН'!$F$16</f>
        <v>0</v>
      </c>
      <c r="Q450" s="36">
        <f>SUMIFS(СВЦЭМ!$L$34:$L$777,СВЦЭМ!$A$34:$A$777,$A450,СВЦЭМ!$B$34:$B$777,Q$437)+'СЕТ СН'!$F$16</f>
        <v>0</v>
      </c>
      <c r="R450" s="36">
        <f>SUMIFS(СВЦЭМ!$L$34:$L$777,СВЦЭМ!$A$34:$A$777,$A450,СВЦЭМ!$B$34:$B$777,R$437)+'СЕТ СН'!$F$16</f>
        <v>0</v>
      </c>
      <c r="S450" s="36">
        <f>SUMIFS(СВЦЭМ!$L$34:$L$777,СВЦЭМ!$A$34:$A$777,$A450,СВЦЭМ!$B$34:$B$777,S$437)+'СЕТ СН'!$F$16</f>
        <v>0</v>
      </c>
      <c r="T450" s="36">
        <f>SUMIFS(СВЦЭМ!$L$34:$L$777,СВЦЭМ!$A$34:$A$777,$A450,СВЦЭМ!$B$34:$B$777,T$437)+'СЕТ СН'!$F$16</f>
        <v>0</v>
      </c>
      <c r="U450" s="36">
        <f>SUMIFS(СВЦЭМ!$L$34:$L$777,СВЦЭМ!$A$34:$A$777,$A450,СВЦЭМ!$B$34:$B$777,U$437)+'СЕТ СН'!$F$16</f>
        <v>0</v>
      </c>
      <c r="V450" s="36">
        <f>SUMIFS(СВЦЭМ!$L$34:$L$777,СВЦЭМ!$A$34:$A$777,$A450,СВЦЭМ!$B$34:$B$777,V$437)+'СЕТ СН'!$F$16</f>
        <v>0</v>
      </c>
      <c r="W450" s="36">
        <f>SUMIFS(СВЦЭМ!$L$34:$L$777,СВЦЭМ!$A$34:$A$777,$A450,СВЦЭМ!$B$34:$B$777,W$437)+'СЕТ СН'!$F$16</f>
        <v>0</v>
      </c>
      <c r="X450" s="36">
        <f>SUMIFS(СВЦЭМ!$L$34:$L$777,СВЦЭМ!$A$34:$A$777,$A450,СВЦЭМ!$B$34:$B$777,X$437)+'СЕТ СН'!$F$16</f>
        <v>0</v>
      </c>
      <c r="Y450" s="36">
        <f>SUMIFS(СВЦЭМ!$L$34:$L$777,СВЦЭМ!$A$34:$A$777,$A450,СВЦЭМ!$B$34:$B$777,Y$437)+'СЕТ СН'!$F$16</f>
        <v>0</v>
      </c>
    </row>
    <row r="451" spans="1:25" ht="15.75" hidden="1" x14ac:dyDescent="0.2">
      <c r="A451" s="35">
        <f t="shared" si="12"/>
        <v>44057</v>
      </c>
      <c r="B451" s="36">
        <f>SUMIFS(СВЦЭМ!$L$34:$L$777,СВЦЭМ!$A$34:$A$777,$A451,СВЦЭМ!$B$34:$B$777,B$437)+'СЕТ СН'!$F$16</f>
        <v>0</v>
      </c>
      <c r="C451" s="36">
        <f>SUMIFS(СВЦЭМ!$L$34:$L$777,СВЦЭМ!$A$34:$A$777,$A451,СВЦЭМ!$B$34:$B$777,C$437)+'СЕТ СН'!$F$16</f>
        <v>0</v>
      </c>
      <c r="D451" s="36">
        <f>SUMIFS(СВЦЭМ!$L$34:$L$777,СВЦЭМ!$A$34:$A$777,$A451,СВЦЭМ!$B$34:$B$777,D$437)+'СЕТ СН'!$F$16</f>
        <v>0</v>
      </c>
      <c r="E451" s="36">
        <f>SUMIFS(СВЦЭМ!$L$34:$L$777,СВЦЭМ!$A$34:$A$777,$A451,СВЦЭМ!$B$34:$B$777,E$437)+'СЕТ СН'!$F$16</f>
        <v>0</v>
      </c>
      <c r="F451" s="36">
        <f>SUMIFS(СВЦЭМ!$L$34:$L$777,СВЦЭМ!$A$34:$A$777,$A451,СВЦЭМ!$B$34:$B$777,F$437)+'СЕТ СН'!$F$16</f>
        <v>0</v>
      </c>
      <c r="G451" s="36">
        <f>SUMIFS(СВЦЭМ!$L$34:$L$777,СВЦЭМ!$A$34:$A$777,$A451,СВЦЭМ!$B$34:$B$777,G$437)+'СЕТ СН'!$F$16</f>
        <v>0</v>
      </c>
      <c r="H451" s="36">
        <f>SUMIFS(СВЦЭМ!$L$34:$L$777,СВЦЭМ!$A$34:$A$777,$A451,СВЦЭМ!$B$34:$B$777,H$437)+'СЕТ СН'!$F$16</f>
        <v>0</v>
      </c>
      <c r="I451" s="36">
        <f>SUMIFS(СВЦЭМ!$L$34:$L$777,СВЦЭМ!$A$34:$A$777,$A451,СВЦЭМ!$B$34:$B$777,I$437)+'СЕТ СН'!$F$16</f>
        <v>0</v>
      </c>
      <c r="J451" s="36">
        <f>SUMIFS(СВЦЭМ!$L$34:$L$777,СВЦЭМ!$A$34:$A$777,$A451,СВЦЭМ!$B$34:$B$777,J$437)+'СЕТ СН'!$F$16</f>
        <v>0</v>
      </c>
      <c r="K451" s="36">
        <f>SUMIFS(СВЦЭМ!$L$34:$L$777,СВЦЭМ!$A$34:$A$777,$A451,СВЦЭМ!$B$34:$B$777,K$437)+'СЕТ СН'!$F$16</f>
        <v>0</v>
      </c>
      <c r="L451" s="36">
        <f>SUMIFS(СВЦЭМ!$L$34:$L$777,СВЦЭМ!$A$34:$A$777,$A451,СВЦЭМ!$B$34:$B$777,L$437)+'СЕТ СН'!$F$16</f>
        <v>0</v>
      </c>
      <c r="M451" s="36">
        <f>SUMIFS(СВЦЭМ!$L$34:$L$777,СВЦЭМ!$A$34:$A$777,$A451,СВЦЭМ!$B$34:$B$777,M$437)+'СЕТ СН'!$F$16</f>
        <v>0</v>
      </c>
      <c r="N451" s="36">
        <f>SUMIFS(СВЦЭМ!$L$34:$L$777,СВЦЭМ!$A$34:$A$777,$A451,СВЦЭМ!$B$34:$B$777,N$437)+'СЕТ СН'!$F$16</f>
        <v>0</v>
      </c>
      <c r="O451" s="36">
        <f>SUMIFS(СВЦЭМ!$L$34:$L$777,СВЦЭМ!$A$34:$A$777,$A451,СВЦЭМ!$B$34:$B$777,O$437)+'СЕТ СН'!$F$16</f>
        <v>0</v>
      </c>
      <c r="P451" s="36">
        <f>SUMIFS(СВЦЭМ!$L$34:$L$777,СВЦЭМ!$A$34:$A$777,$A451,СВЦЭМ!$B$34:$B$777,P$437)+'СЕТ СН'!$F$16</f>
        <v>0</v>
      </c>
      <c r="Q451" s="36">
        <f>SUMIFS(СВЦЭМ!$L$34:$L$777,СВЦЭМ!$A$34:$A$777,$A451,СВЦЭМ!$B$34:$B$777,Q$437)+'СЕТ СН'!$F$16</f>
        <v>0</v>
      </c>
      <c r="R451" s="36">
        <f>SUMIFS(СВЦЭМ!$L$34:$L$777,СВЦЭМ!$A$34:$A$777,$A451,СВЦЭМ!$B$34:$B$777,R$437)+'СЕТ СН'!$F$16</f>
        <v>0</v>
      </c>
      <c r="S451" s="36">
        <f>SUMIFS(СВЦЭМ!$L$34:$L$777,СВЦЭМ!$A$34:$A$777,$A451,СВЦЭМ!$B$34:$B$777,S$437)+'СЕТ СН'!$F$16</f>
        <v>0</v>
      </c>
      <c r="T451" s="36">
        <f>SUMIFS(СВЦЭМ!$L$34:$L$777,СВЦЭМ!$A$34:$A$777,$A451,СВЦЭМ!$B$34:$B$777,T$437)+'СЕТ СН'!$F$16</f>
        <v>0</v>
      </c>
      <c r="U451" s="36">
        <f>SUMIFS(СВЦЭМ!$L$34:$L$777,СВЦЭМ!$A$34:$A$777,$A451,СВЦЭМ!$B$34:$B$777,U$437)+'СЕТ СН'!$F$16</f>
        <v>0</v>
      </c>
      <c r="V451" s="36">
        <f>SUMIFS(СВЦЭМ!$L$34:$L$777,СВЦЭМ!$A$34:$A$777,$A451,СВЦЭМ!$B$34:$B$777,V$437)+'СЕТ СН'!$F$16</f>
        <v>0</v>
      </c>
      <c r="W451" s="36">
        <f>SUMIFS(СВЦЭМ!$L$34:$L$777,СВЦЭМ!$A$34:$A$777,$A451,СВЦЭМ!$B$34:$B$777,W$437)+'СЕТ СН'!$F$16</f>
        <v>0</v>
      </c>
      <c r="X451" s="36">
        <f>SUMIFS(СВЦЭМ!$L$34:$L$777,СВЦЭМ!$A$34:$A$777,$A451,СВЦЭМ!$B$34:$B$777,X$437)+'СЕТ СН'!$F$16</f>
        <v>0</v>
      </c>
      <c r="Y451" s="36">
        <f>SUMIFS(СВЦЭМ!$L$34:$L$777,СВЦЭМ!$A$34:$A$777,$A451,СВЦЭМ!$B$34:$B$777,Y$437)+'СЕТ СН'!$F$16</f>
        <v>0</v>
      </c>
    </row>
    <row r="452" spans="1:25" ht="15.75" hidden="1" x14ac:dyDescent="0.2">
      <c r="A452" s="35">
        <f t="shared" si="12"/>
        <v>44058</v>
      </c>
      <c r="B452" s="36">
        <f>SUMIFS(СВЦЭМ!$L$34:$L$777,СВЦЭМ!$A$34:$A$777,$A452,СВЦЭМ!$B$34:$B$777,B$437)+'СЕТ СН'!$F$16</f>
        <v>0</v>
      </c>
      <c r="C452" s="36">
        <f>SUMIFS(СВЦЭМ!$L$34:$L$777,СВЦЭМ!$A$34:$A$777,$A452,СВЦЭМ!$B$34:$B$777,C$437)+'СЕТ СН'!$F$16</f>
        <v>0</v>
      </c>
      <c r="D452" s="36">
        <f>SUMIFS(СВЦЭМ!$L$34:$L$777,СВЦЭМ!$A$34:$A$777,$A452,СВЦЭМ!$B$34:$B$777,D$437)+'СЕТ СН'!$F$16</f>
        <v>0</v>
      </c>
      <c r="E452" s="36">
        <f>SUMIFS(СВЦЭМ!$L$34:$L$777,СВЦЭМ!$A$34:$A$777,$A452,СВЦЭМ!$B$34:$B$777,E$437)+'СЕТ СН'!$F$16</f>
        <v>0</v>
      </c>
      <c r="F452" s="36">
        <f>SUMIFS(СВЦЭМ!$L$34:$L$777,СВЦЭМ!$A$34:$A$777,$A452,СВЦЭМ!$B$34:$B$777,F$437)+'СЕТ СН'!$F$16</f>
        <v>0</v>
      </c>
      <c r="G452" s="36">
        <f>SUMIFS(СВЦЭМ!$L$34:$L$777,СВЦЭМ!$A$34:$A$777,$A452,СВЦЭМ!$B$34:$B$777,G$437)+'СЕТ СН'!$F$16</f>
        <v>0</v>
      </c>
      <c r="H452" s="36">
        <f>SUMIFS(СВЦЭМ!$L$34:$L$777,СВЦЭМ!$A$34:$A$777,$A452,СВЦЭМ!$B$34:$B$777,H$437)+'СЕТ СН'!$F$16</f>
        <v>0</v>
      </c>
      <c r="I452" s="36">
        <f>SUMIFS(СВЦЭМ!$L$34:$L$777,СВЦЭМ!$A$34:$A$777,$A452,СВЦЭМ!$B$34:$B$777,I$437)+'СЕТ СН'!$F$16</f>
        <v>0</v>
      </c>
      <c r="J452" s="36">
        <f>SUMIFS(СВЦЭМ!$L$34:$L$777,СВЦЭМ!$A$34:$A$777,$A452,СВЦЭМ!$B$34:$B$777,J$437)+'СЕТ СН'!$F$16</f>
        <v>0</v>
      </c>
      <c r="K452" s="36">
        <f>SUMIFS(СВЦЭМ!$L$34:$L$777,СВЦЭМ!$A$34:$A$777,$A452,СВЦЭМ!$B$34:$B$777,K$437)+'СЕТ СН'!$F$16</f>
        <v>0</v>
      </c>
      <c r="L452" s="36">
        <f>SUMIFS(СВЦЭМ!$L$34:$L$777,СВЦЭМ!$A$34:$A$777,$A452,СВЦЭМ!$B$34:$B$777,L$437)+'СЕТ СН'!$F$16</f>
        <v>0</v>
      </c>
      <c r="M452" s="36">
        <f>SUMIFS(СВЦЭМ!$L$34:$L$777,СВЦЭМ!$A$34:$A$777,$A452,СВЦЭМ!$B$34:$B$777,M$437)+'СЕТ СН'!$F$16</f>
        <v>0</v>
      </c>
      <c r="N452" s="36">
        <f>SUMIFS(СВЦЭМ!$L$34:$L$777,СВЦЭМ!$A$34:$A$777,$A452,СВЦЭМ!$B$34:$B$777,N$437)+'СЕТ СН'!$F$16</f>
        <v>0</v>
      </c>
      <c r="O452" s="36">
        <f>SUMIFS(СВЦЭМ!$L$34:$L$777,СВЦЭМ!$A$34:$A$777,$A452,СВЦЭМ!$B$34:$B$777,O$437)+'СЕТ СН'!$F$16</f>
        <v>0</v>
      </c>
      <c r="P452" s="36">
        <f>SUMIFS(СВЦЭМ!$L$34:$L$777,СВЦЭМ!$A$34:$A$777,$A452,СВЦЭМ!$B$34:$B$777,P$437)+'СЕТ СН'!$F$16</f>
        <v>0</v>
      </c>
      <c r="Q452" s="36">
        <f>SUMIFS(СВЦЭМ!$L$34:$L$777,СВЦЭМ!$A$34:$A$777,$A452,СВЦЭМ!$B$34:$B$777,Q$437)+'СЕТ СН'!$F$16</f>
        <v>0</v>
      </c>
      <c r="R452" s="36">
        <f>SUMIFS(СВЦЭМ!$L$34:$L$777,СВЦЭМ!$A$34:$A$777,$A452,СВЦЭМ!$B$34:$B$777,R$437)+'СЕТ СН'!$F$16</f>
        <v>0</v>
      </c>
      <c r="S452" s="36">
        <f>SUMIFS(СВЦЭМ!$L$34:$L$777,СВЦЭМ!$A$34:$A$777,$A452,СВЦЭМ!$B$34:$B$777,S$437)+'СЕТ СН'!$F$16</f>
        <v>0</v>
      </c>
      <c r="T452" s="36">
        <f>SUMIFS(СВЦЭМ!$L$34:$L$777,СВЦЭМ!$A$34:$A$777,$A452,СВЦЭМ!$B$34:$B$777,T$437)+'СЕТ СН'!$F$16</f>
        <v>0</v>
      </c>
      <c r="U452" s="36">
        <f>SUMIFS(СВЦЭМ!$L$34:$L$777,СВЦЭМ!$A$34:$A$777,$A452,СВЦЭМ!$B$34:$B$777,U$437)+'СЕТ СН'!$F$16</f>
        <v>0</v>
      </c>
      <c r="V452" s="36">
        <f>SUMIFS(СВЦЭМ!$L$34:$L$777,СВЦЭМ!$A$34:$A$777,$A452,СВЦЭМ!$B$34:$B$777,V$437)+'СЕТ СН'!$F$16</f>
        <v>0</v>
      </c>
      <c r="W452" s="36">
        <f>SUMIFS(СВЦЭМ!$L$34:$L$777,СВЦЭМ!$A$34:$A$777,$A452,СВЦЭМ!$B$34:$B$777,W$437)+'СЕТ СН'!$F$16</f>
        <v>0</v>
      </c>
      <c r="X452" s="36">
        <f>SUMIFS(СВЦЭМ!$L$34:$L$777,СВЦЭМ!$A$34:$A$777,$A452,СВЦЭМ!$B$34:$B$777,X$437)+'СЕТ СН'!$F$16</f>
        <v>0</v>
      </c>
      <c r="Y452" s="36">
        <f>SUMIFS(СВЦЭМ!$L$34:$L$777,СВЦЭМ!$A$34:$A$777,$A452,СВЦЭМ!$B$34:$B$777,Y$437)+'СЕТ СН'!$F$16</f>
        <v>0</v>
      </c>
    </row>
    <row r="453" spans="1:25" ht="15.75" hidden="1" x14ac:dyDescent="0.2">
      <c r="A453" s="35">
        <f t="shared" si="12"/>
        <v>44059</v>
      </c>
      <c r="B453" s="36">
        <f>SUMIFS(СВЦЭМ!$L$34:$L$777,СВЦЭМ!$A$34:$A$777,$A453,СВЦЭМ!$B$34:$B$777,B$437)+'СЕТ СН'!$F$16</f>
        <v>0</v>
      </c>
      <c r="C453" s="36">
        <f>SUMIFS(СВЦЭМ!$L$34:$L$777,СВЦЭМ!$A$34:$A$777,$A453,СВЦЭМ!$B$34:$B$777,C$437)+'СЕТ СН'!$F$16</f>
        <v>0</v>
      </c>
      <c r="D453" s="36">
        <f>SUMIFS(СВЦЭМ!$L$34:$L$777,СВЦЭМ!$A$34:$A$777,$A453,СВЦЭМ!$B$34:$B$777,D$437)+'СЕТ СН'!$F$16</f>
        <v>0</v>
      </c>
      <c r="E453" s="36">
        <f>SUMIFS(СВЦЭМ!$L$34:$L$777,СВЦЭМ!$A$34:$A$777,$A453,СВЦЭМ!$B$34:$B$777,E$437)+'СЕТ СН'!$F$16</f>
        <v>0</v>
      </c>
      <c r="F453" s="36">
        <f>SUMIFS(СВЦЭМ!$L$34:$L$777,СВЦЭМ!$A$34:$A$777,$A453,СВЦЭМ!$B$34:$B$777,F$437)+'СЕТ СН'!$F$16</f>
        <v>0</v>
      </c>
      <c r="G453" s="36">
        <f>SUMIFS(СВЦЭМ!$L$34:$L$777,СВЦЭМ!$A$34:$A$777,$A453,СВЦЭМ!$B$34:$B$777,G$437)+'СЕТ СН'!$F$16</f>
        <v>0</v>
      </c>
      <c r="H453" s="36">
        <f>SUMIFS(СВЦЭМ!$L$34:$L$777,СВЦЭМ!$A$34:$A$777,$A453,СВЦЭМ!$B$34:$B$777,H$437)+'СЕТ СН'!$F$16</f>
        <v>0</v>
      </c>
      <c r="I453" s="36">
        <f>SUMIFS(СВЦЭМ!$L$34:$L$777,СВЦЭМ!$A$34:$A$777,$A453,СВЦЭМ!$B$34:$B$777,I$437)+'СЕТ СН'!$F$16</f>
        <v>0</v>
      </c>
      <c r="J453" s="36">
        <f>SUMIFS(СВЦЭМ!$L$34:$L$777,СВЦЭМ!$A$34:$A$777,$A453,СВЦЭМ!$B$34:$B$777,J$437)+'СЕТ СН'!$F$16</f>
        <v>0</v>
      </c>
      <c r="K453" s="36">
        <f>SUMIFS(СВЦЭМ!$L$34:$L$777,СВЦЭМ!$A$34:$A$777,$A453,СВЦЭМ!$B$34:$B$777,K$437)+'СЕТ СН'!$F$16</f>
        <v>0</v>
      </c>
      <c r="L453" s="36">
        <f>SUMIFS(СВЦЭМ!$L$34:$L$777,СВЦЭМ!$A$34:$A$777,$A453,СВЦЭМ!$B$34:$B$777,L$437)+'СЕТ СН'!$F$16</f>
        <v>0</v>
      </c>
      <c r="M453" s="36">
        <f>SUMIFS(СВЦЭМ!$L$34:$L$777,СВЦЭМ!$A$34:$A$777,$A453,СВЦЭМ!$B$34:$B$777,M$437)+'СЕТ СН'!$F$16</f>
        <v>0</v>
      </c>
      <c r="N453" s="36">
        <f>SUMIFS(СВЦЭМ!$L$34:$L$777,СВЦЭМ!$A$34:$A$777,$A453,СВЦЭМ!$B$34:$B$777,N$437)+'СЕТ СН'!$F$16</f>
        <v>0</v>
      </c>
      <c r="O453" s="36">
        <f>SUMIFS(СВЦЭМ!$L$34:$L$777,СВЦЭМ!$A$34:$A$777,$A453,СВЦЭМ!$B$34:$B$777,O$437)+'СЕТ СН'!$F$16</f>
        <v>0</v>
      </c>
      <c r="P453" s="36">
        <f>SUMIFS(СВЦЭМ!$L$34:$L$777,СВЦЭМ!$A$34:$A$777,$A453,СВЦЭМ!$B$34:$B$777,P$437)+'СЕТ СН'!$F$16</f>
        <v>0</v>
      </c>
      <c r="Q453" s="36">
        <f>SUMIFS(СВЦЭМ!$L$34:$L$777,СВЦЭМ!$A$34:$A$777,$A453,СВЦЭМ!$B$34:$B$777,Q$437)+'СЕТ СН'!$F$16</f>
        <v>0</v>
      </c>
      <c r="R453" s="36">
        <f>SUMIFS(СВЦЭМ!$L$34:$L$777,СВЦЭМ!$A$34:$A$777,$A453,СВЦЭМ!$B$34:$B$777,R$437)+'СЕТ СН'!$F$16</f>
        <v>0</v>
      </c>
      <c r="S453" s="36">
        <f>SUMIFS(СВЦЭМ!$L$34:$L$777,СВЦЭМ!$A$34:$A$777,$A453,СВЦЭМ!$B$34:$B$777,S$437)+'СЕТ СН'!$F$16</f>
        <v>0</v>
      </c>
      <c r="T453" s="36">
        <f>SUMIFS(СВЦЭМ!$L$34:$L$777,СВЦЭМ!$A$34:$A$777,$A453,СВЦЭМ!$B$34:$B$777,T$437)+'СЕТ СН'!$F$16</f>
        <v>0</v>
      </c>
      <c r="U453" s="36">
        <f>SUMIFS(СВЦЭМ!$L$34:$L$777,СВЦЭМ!$A$34:$A$777,$A453,СВЦЭМ!$B$34:$B$777,U$437)+'СЕТ СН'!$F$16</f>
        <v>0</v>
      </c>
      <c r="V453" s="36">
        <f>SUMIFS(СВЦЭМ!$L$34:$L$777,СВЦЭМ!$A$34:$A$777,$A453,СВЦЭМ!$B$34:$B$777,V$437)+'СЕТ СН'!$F$16</f>
        <v>0</v>
      </c>
      <c r="W453" s="36">
        <f>SUMIFS(СВЦЭМ!$L$34:$L$777,СВЦЭМ!$A$34:$A$777,$A453,СВЦЭМ!$B$34:$B$777,W$437)+'СЕТ СН'!$F$16</f>
        <v>0</v>
      </c>
      <c r="X453" s="36">
        <f>SUMIFS(СВЦЭМ!$L$34:$L$777,СВЦЭМ!$A$34:$A$777,$A453,СВЦЭМ!$B$34:$B$777,X$437)+'СЕТ СН'!$F$16</f>
        <v>0</v>
      </c>
      <c r="Y453" s="36">
        <f>SUMIFS(СВЦЭМ!$L$34:$L$777,СВЦЭМ!$A$34:$A$777,$A453,СВЦЭМ!$B$34:$B$777,Y$437)+'СЕТ СН'!$F$16</f>
        <v>0</v>
      </c>
    </row>
    <row r="454" spans="1:25" ht="15.75" hidden="1" x14ac:dyDescent="0.2">
      <c r="A454" s="35">
        <f t="shared" si="12"/>
        <v>44060</v>
      </c>
      <c r="B454" s="36">
        <f>SUMIFS(СВЦЭМ!$L$34:$L$777,СВЦЭМ!$A$34:$A$777,$A454,СВЦЭМ!$B$34:$B$777,B$437)+'СЕТ СН'!$F$16</f>
        <v>0</v>
      </c>
      <c r="C454" s="36">
        <f>SUMIFS(СВЦЭМ!$L$34:$L$777,СВЦЭМ!$A$34:$A$777,$A454,СВЦЭМ!$B$34:$B$777,C$437)+'СЕТ СН'!$F$16</f>
        <v>0</v>
      </c>
      <c r="D454" s="36">
        <f>SUMIFS(СВЦЭМ!$L$34:$L$777,СВЦЭМ!$A$34:$A$777,$A454,СВЦЭМ!$B$34:$B$777,D$437)+'СЕТ СН'!$F$16</f>
        <v>0</v>
      </c>
      <c r="E454" s="36">
        <f>SUMIFS(СВЦЭМ!$L$34:$L$777,СВЦЭМ!$A$34:$A$777,$A454,СВЦЭМ!$B$34:$B$777,E$437)+'СЕТ СН'!$F$16</f>
        <v>0</v>
      </c>
      <c r="F454" s="36">
        <f>SUMIFS(СВЦЭМ!$L$34:$L$777,СВЦЭМ!$A$34:$A$777,$A454,СВЦЭМ!$B$34:$B$777,F$437)+'СЕТ СН'!$F$16</f>
        <v>0</v>
      </c>
      <c r="G454" s="36">
        <f>SUMIFS(СВЦЭМ!$L$34:$L$777,СВЦЭМ!$A$34:$A$777,$A454,СВЦЭМ!$B$34:$B$777,G$437)+'СЕТ СН'!$F$16</f>
        <v>0</v>
      </c>
      <c r="H454" s="36">
        <f>SUMIFS(СВЦЭМ!$L$34:$L$777,СВЦЭМ!$A$34:$A$777,$A454,СВЦЭМ!$B$34:$B$777,H$437)+'СЕТ СН'!$F$16</f>
        <v>0</v>
      </c>
      <c r="I454" s="36">
        <f>SUMIFS(СВЦЭМ!$L$34:$L$777,СВЦЭМ!$A$34:$A$777,$A454,СВЦЭМ!$B$34:$B$777,I$437)+'СЕТ СН'!$F$16</f>
        <v>0</v>
      </c>
      <c r="J454" s="36">
        <f>SUMIFS(СВЦЭМ!$L$34:$L$777,СВЦЭМ!$A$34:$A$777,$A454,СВЦЭМ!$B$34:$B$777,J$437)+'СЕТ СН'!$F$16</f>
        <v>0</v>
      </c>
      <c r="K454" s="36">
        <f>SUMIFS(СВЦЭМ!$L$34:$L$777,СВЦЭМ!$A$34:$A$777,$A454,СВЦЭМ!$B$34:$B$777,K$437)+'СЕТ СН'!$F$16</f>
        <v>0</v>
      </c>
      <c r="L454" s="36">
        <f>SUMIFS(СВЦЭМ!$L$34:$L$777,СВЦЭМ!$A$34:$A$777,$A454,СВЦЭМ!$B$34:$B$777,L$437)+'СЕТ СН'!$F$16</f>
        <v>0</v>
      </c>
      <c r="M454" s="36">
        <f>SUMIFS(СВЦЭМ!$L$34:$L$777,СВЦЭМ!$A$34:$A$777,$A454,СВЦЭМ!$B$34:$B$777,M$437)+'СЕТ СН'!$F$16</f>
        <v>0</v>
      </c>
      <c r="N454" s="36">
        <f>SUMIFS(СВЦЭМ!$L$34:$L$777,СВЦЭМ!$A$34:$A$777,$A454,СВЦЭМ!$B$34:$B$777,N$437)+'СЕТ СН'!$F$16</f>
        <v>0</v>
      </c>
      <c r="O454" s="36">
        <f>SUMIFS(СВЦЭМ!$L$34:$L$777,СВЦЭМ!$A$34:$A$777,$A454,СВЦЭМ!$B$34:$B$777,O$437)+'СЕТ СН'!$F$16</f>
        <v>0</v>
      </c>
      <c r="P454" s="36">
        <f>SUMIFS(СВЦЭМ!$L$34:$L$777,СВЦЭМ!$A$34:$A$777,$A454,СВЦЭМ!$B$34:$B$777,P$437)+'СЕТ СН'!$F$16</f>
        <v>0</v>
      </c>
      <c r="Q454" s="36">
        <f>SUMIFS(СВЦЭМ!$L$34:$L$777,СВЦЭМ!$A$34:$A$777,$A454,СВЦЭМ!$B$34:$B$777,Q$437)+'СЕТ СН'!$F$16</f>
        <v>0</v>
      </c>
      <c r="R454" s="36">
        <f>SUMIFS(СВЦЭМ!$L$34:$L$777,СВЦЭМ!$A$34:$A$777,$A454,СВЦЭМ!$B$34:$B$777,R$437)+'СЕТ СН'!$F$16</f>
        <v>0</v>
      </c>
      <c r="S454" s="36">
        <f>SUMIFS(СВЦЭМ!$L$34:$L$777,СВЦЭМ!$A$34:$A$777,$A454,СВЦЭМ!$B$34:$B$777,S$437)+'СЕТ СН'!$F$16</f>
        <v>0</v>
      </c>
      <c r="T454" s="36">
        <f>SUMIFS(СВЦЭМ!$L$34:$L$777,СВЦЭМ!$A$34:$A$777,$A454,СВЦЭМ!$B$34:$B$777,T$437)+'СЕТ СН'!$F$16</f>
        <v>0</v>
      </c>
      <c r="U454" s="36">
        <f>SUMIFS(СВЦЭМ!$L$34:$L$777,СВЦЭМ!$A$34:$A$777,$A454,СВЦЭМ!$B$34:$B$777,U$437)+'СЕТ СН'!$F$16</f>
        <v>0</v>
      </c>
      <c r="V454" s="36">
        <f>SUMIFS(СВЦЭМ!$L$34:$L$777,СВЦЭМ!$A$34:$A$777,$A454,СВЦЭМ!$B$34:$B$777,V$437)+'СЕТ СН'!$F$16</f>
        <v>0</v>
      </c>
      <c r="W454" s="36">
        <f>SUMIFS(СВЦЭМ!$L$34:$L$777,СВЦЭМ!$A$34:$A$777,$A454,СВЦЭМ!$B$34:$B$777,W$437)+'СЕТ СН'!$F$16</f>
        <v>0</v>
      </c>
      <c r="X454" s="36">
        <f>SUMIFS(СВЦЭМ!$L$34:$L$777,СВЦЭМ!$A$34:$A$777,$A454,СВЦЭМ!$B$34:$B$777,X$437)+'СЕТ СН'!$F$16</f>
        <v>0</v>
      </c>
      <c r="Y454" s="36">
        <f>SUMIFS(СВЦЭМ!$L$34:$L$777,СВЦЭМ!$A$34:$A$777,$A454,СВЦЭМ!$B$34:$B$777,Y$437)+'СЕТ СН'!$F$16</f>
        <v>0</v>
      </c>
    </row>
    <row r="455" spans="1:25" ht="15.75" hidden="1" x14ac:dyDescent="0.2">
      <c r="A455" s="35">
        <f t="shared" si="12"/>
        <v>44061</v>
      </c>
      <c r="B455" s="36">
        <f>SUMIFS(СВЦЭМ!$L$34:$L$777,СВЦЭМ!$A$34:$A$777,$A455,СВЦЭМ!$B$34:$B$777,B$437)+'СЕТ СН'!$F$16</f>
        <v>0</v>
      </c>
      <c r="C455" s="36">
        <f>SUMIFS(СВЦЭМ!$L$34:$L$777,СВЦЭМ!$A$34:$A$777,$A455,СВЦЭМ!$B$34:$B$777,C$437)+'СЕТ СН'!$F$16</f>
        <v>0</v>
      </c>
      <c r="D455" s="36">
        <f>SUMIFS(СВЦЭМ!$L$34:$L$777,СВЦЭМ!$A$34:$A$777,$A455,СВЦЭМ!$B$34:$B$777,D$437)+'СЕТ СН'!$F$16</f>
        <v>0</v>
      </c>
      <c r="E455" s="36">
        <f>SUMIFS(СВЦЭМ!$L$34:$L$777,СВЦЭМ!$A$34:$A$777,$A455,СВЦЭМ!$B$34:$B$777,E$437)+'СЕТ СН'!$F$16</f>
        <v>0</v>
      </c>
      <c r="F455" s="36">
        <f>SUMIFS(СВЦЭМ!$L$34:$L$777,СВЦЭМ!$A$34:$A$777,$A455,СВЦЭМ!$B$34:$B$777,F$437)+'СЕТ СН'!$F$16</f>
        <v>0</v>
      </c>
      <c r="G455" s="36">
        <f>SUMIFS(СВЦЭМ!$L$34:$L$777,СВЦЭМ!$A$34:$A$777,$A455,СВЦЭМ!$B$34:$B$777,G$437)+'СЕТ СН'!$F$16</f>
        <v>0</v>
      </c>
      <c r="H455" s="36">
        <f>SUMIFS(СВЦЭМ!$L$34:$L$777,СВЦЭМ!$A$34:$A$777,$A455,СВЦЭМ!$B$34:$B$777,H$437)+'СЕТ СН'!$F$16</f>
        <v>0</v>
      </c>
      <c r="I455" s="36">
        <f>SUMIFS(СВЦЭМ!$L$34:$L$777,СВЦЭМ!$A$34:$A$777,$A455,СВЦЭМ!$B$34:$B$777,I$437)+'СЕТ СН'!$F$16</f>
        <v>0</v>
      </c>
      <c r="J455" s="36">
        <f>SUMIFS(СВЦЭМ!$L$34:$L$777,СВЦЭМ!$A$34:$A$777,$A455,СВЦЭМ!$B$34:$B$777,J$437)+'СЕТ СН'!$F$16</f>
        <v>0</v>
      </c>
      <c r="K455" s="36">
        <f>SUMIFS(СВЦЭМ!$L$34:$L$777,СВЦЭМ!$A$34:$A$777,$A455,СВЦЭМ!$B$34:$B$777,K$437)+'СЕТ СН'!$F$16</f>
        <v>0</v>
      </c>
      <c r="L455" s="36">
        <f>SUMIFS(СВЦЭМ!$L$34:$L$777,СВЦЭМ!$A$34:$A$777,$A455,СВЦЭМ!$B$34:$B$777,L$437)+'СЕТ СН'!$F$16</f>
        <v>0</v>
      </c>
      <c r="M455" s="36">
        <f>SUMIFS(СВЦЭМ!$L$34:$L$777,СВЦЭМ!$A$34:$A$777,$A455,СВЦЭМ!$B$34:$B$777,M$437)+'СЕТ СН'!$F$16</f>
        <v>0</v>
      </c>
      <c r="N455" s="36">
        <f>SUMIFS(СВЦЭМ!$L$34:$L$777,СВЦЭМ!$A$34:$A$777,$A455,СВЦЭМ!$B$34:$B$777,N$437)+'СЕТ СН'!$F$16</f>
        <v>0</v>
      </c>
      <c r="O455" s="36">
        <f>SUMIFS(СВЦЭМ!$L$34:$L$777,СВЦЭМ!$A$34:$A$777,$A455,СВЦЭМ!$B$34:$B$777,O$437)+'СЕТ СН'!$F$16</f>
        <v>0</v>
      </c>
      <c r="P455" s="36">
        <f>SUMIFS(СВЦЭМ!$L$34:$L$777,СВЦЭМ!$A$34:$A$777,$A455,СВЦЭМ!$B$34:$B$777,P$437)+'СЕТ СН'!$F$16</f>
        <v>0</v>
      </c>
      <c r="Q455" s="36">
        <f>SUMIFS(СВЦЭМ!$L$34:$L$777,СВЦЭМ!$A$34:$A$777,$A455,СВЦЭМ!$B$34:$B$777,Q$437)+'СЕТ СН'!$F$16</f>
        <v>0</v>
      </c>
      <c r="R455" s="36">
        <f>SUMIFS(СВЦЭМ!$L$34:$L$777,СВЦЭМ!$A$34:$A$777,$A455,СВЦЭМ!$B$34:$B$777,R$437)+'СЕТ СН'!$F$16</f>
        <v>0</v>
      </c>
      <c r="S455" s="36">
        <f>SUMIFS(СВЦЭМ!$L$34:$L$777,СВЦЭМ!$A$34:$A$777,$A455,СВЦЭМ!$B$34:$B$777,S$437)+'СЕТ СН'!$F$16</f>
        <v>0</v>
      </c>
      <c r="T455" s="36">
        <f>SUMIFS(СВЦЭМ!$L$34:$L$777,СВЦЭМ!$A$34:$A$777,$A455,СВЦЭМ!$B$34:$B$777,T$437)+'СЕТ СН'!$F$16</f>
        <v>0</v>
      </c>
      <c r="U455" s="36">
        <f>SUMIFS(СВЦЭМ!$L$34:$L$777,СВЦЭМ!$A$34:$A$777,$A455,СВЦЭМ!$B$34:$B$777,U$437)+'СЕТ СН'!$F$16</f>
        <v>0</v>
      </c>
      <c r="V455" s="36">
        <f>SUMIFS(СВЦЭМ!$L$34:$L$777,СВЦЭМ!$A$34:$A$777,$A455,СВЦЭМ!$B$34:$B$777,V$437)+'СЕТ СН'!$F$16</f>
        <v>0</v>
      </c>
      <c r="W455" s="36">
        <f>SUMIFS(СВЦЭМ!$L$34:$L$777,СВЦЭМ!$A$34:$A$777,$A455,СВЦЭМ!$B$34:$B$777,W$437)+'СЕТ СН'!$F$16</f>
        <v>0</v>
      </c>
      <c r="X455" s="36">
        <f>SUMIFS(СВЦЭМ!$L$34:$L$777,СВЦЭМ!$A$34:$A$777,$A455,СВЦЭМ!$B$34:$B$777,X$437)+'СЕТ СН'!$F$16</f>
        <v>0</v>
      </c>
      <c r="Y455" s="36">
        <f>SUMIFS(СВЦЭМ!$L$34:$L$777,СВЦЭМ!$A$34:$A$777,$A455,СВЦЭМ!$B$34:$B$777,Y$437)+'СЕТ СН'!$F$16</f>
        <v>0</v>
      </c>
    </row>
    <row r="456" spans="1:25" ht="15.75" hidden="1" x14ac:dyDescent="0.2">
      <c r="A456" s="35">
        <f t="shared" si="12"/>
        <v>44062</v>
      </c>
      <c r="B456" s="36">
        <f>SUMIFS(СВЦЭМ!$L$34:$L$777,СВЦЭМ!$A$34:$A$777,$A456,СВЦЭМ!$B$34:$B$777,B$437)+'СЕТ СН'!$F$16</f>
        <v>0</v>
      </c>
      <c r="C456" s="36">
        <f>SUMIFS(СВЦЭМ!$L$34:$L$777,СВЦЭМ!$A$34:$A$777,$A456,СВЦЭМ!$B$34:$B$777,C$437)+'СЕТ СН'!$F$16</f>
        <v>0</v>
      </c>
      <c r="D456" s="36">
        <f>SUMIFS(СВЦЭМ!$L$34:$L$777,СВЦЭМ!$A$34:$A$777,$A456,СВЦЭМ!$B$34:$B$777,D$437)+'СЕТ СН'!$F$16</f>
        <v>0</v>
      </c>
      <c r="E456" s="36">
        <f>SUMIFS(СВЦЭМ!$L$34:$L$777,СВЦЭМ!$A$34:$A$777,$A456,СВЦЭМ!$B$34:$B$777,E$437)+'СЕТ СН'!$F$16</f>
        <v>0</v>
      </c>
      <c r="F456" s="36">
        <f>SUMIFS(СВЦЭМ!$L$34:$L$777,СВЦЭМ!$A$34:$A$777,$A456,СВЦЭМ!$B$34:$B$777,F$437)+'СЕТ СН'!$F$16</f>
        <v>0</v>
      </c>
      <c r="G456" s="36">
        <f>SUMIFS(СВЦЭМ!$L$34:$L$777,СВЦЭМ!$A$34:$A$777,$A456,СВЦЭМ!$B$34:$B$777,G$437)+'СЕТ СН'!$F$16</f>
        <v>0</v>
      </c>
      <c r="H456" s="36">
        <f>SUMIFS(СВЦЭМ!$L$34:$L$777,СВЦЭМ!$A$34:$A$777,$A456,СВЦЭМ!$B$34:$B$777,H$437)+'СЕТ СН'!$F$16</f>
        <v>0</v>
      </c>
      <c r="I456" s="36">
        <f>SUMIFS(СВЦЭМ!$L$34:$L$777,СВЦЭМ!$A$34:$A$777,$A456,СВЦЭМ!$B$34:$B$777,I$437)+'СЕТ СН'!$F$16</f>
        <v>0</v>
      </c>
      <c r="J456" s="36">
        <f>SUMIFS(СВЦЭМ!$L$34:$L$777,СВЦЭМ!$A$34:$A$777,$A456,СВЦЭМ!$B$34:$B$777,J$437)+'СЕТ СН'!$F$16</f>
        <v>0</v>
      </c>
      <c r="K456" s="36">
        <f>SUMIFS(СВЦЭМ!$L$34:$L$777,СВЦЭМ!$A$34:$A$777,$A456,СВЦЭМ!$B$34:$B$777,K$437)+'СЕТ СН'!$F$16</f>
        <v>0</v>
      </c>
      <c r="L456" s="36">
        <f>SUMIFS(СВЦЭМ!$L$34:$L$777,СВЦЭМ!$A$34:$A$777,$A456,СВЦЭМ!$B$34:$B$777,L$437)+'СЕТ СН'!$F$16</f>
        <v>0</v>
      </c>
      <c r="M456" s="36">
        <f>SUMIFS(СВЦЭМ!$L$34:$L$777,СВЦЭМ!$A$34:$A$777,$A456,СВЦЭМ!$B$34:$B$777,M$437)+'СЕТ СН'!$F$16</f>
        <v>0</v>
      </c>
      <c r="N456" s="36">
        <f>SUMIFS(СВЦЭМ!$L$34:$L$777,СВЦЭМ!$A$34:$A$777,$A456,СВЦЭМ!$B$34:$B$777,N$437)+'СЕТ СН'!$F$16</f>
        <v>0</v>
      </c>
      <c r="O456" s="36">
        <f>SUMIFS(СВЦЭМ!$L$34:$L$777,СВЦЭМ!$A$34:$A$777,$A456,СВЦЭМ!$B$34:$B$777,O$437)+'СЕТ СН'!$F$16</f>
        <v>0</v>
      </c>
      <c r="P456" s="36">
        <f>SUMIFS(СВЦЭМ!$L$34:$L$777,СВЦЭМ!$A$34:$A$777,$A456,СВЦЭМ!$B$34:$B$777,P$437)+'СЕТ СН'!$F$16</f>
        <v>0</v>
      </c>
      <c r="Q456" s="36">
        <f>SUMIFS(СВЦЭМ!$L$34:$L$777,СВЦЭМ!$A$34:$A$777,$A456,СВЦЭМ!$B$34:$B$777,Q$437)+'СЕТ СН'!$F$16</f>
        <v>0</v>
      </c>
      <c r="R456" s="36">
        <f>SUMIFS(СВЦЭМ!$L$34:$L$777,СВЦЭМ!$A$34:$A$777,$A456,СВЦЭМ!$B$34:$B$777,R$437)+'СЕТ СН'!$F$16</f>
        <v>0</v>
      </c>
      <c r="S456" s="36">
        <f>SUMIFS(СВЦЭМ!$L$34:$L$777,СВЦЭМ!$A$34:$A$777,$A456,СВЦЭМ!$B$34:$B$777,S$437)+'СЕТ СН'!$F$16</f>
        <v>0</v>
      </c>
      <c r="T456" s="36">
        <f>SUMIFS(СВЦЭМ!$L$34:$L$777,СВЦЭМ!$A$34:$A$777,$A456,СВЦЭМ!$B$34:$B$777,T$437)+'СЕТ СН'!$F$16</f>
        <v>0</v>
      </c>
      <c r="U456" s="36">
        <f>SUMIFS(СВЦЭМ!$L$34:$L$777,СВЦЭМ!$A$34:$A$777,$A456,СВЦЭМ!$B$34:$B$777,U$437)+'СЕТ СН'!$F$16</f>
        <v>0</v>
      </c>
      <c r="V456" s="36">
        <f>SUMIFS(СВЦЭМ!$L$34:$L$777,СВЦЭМ!$A$34:$A$777,$A456,СВЦЭМ!$B$34:$B$777,V$437)+'СЕТ СН'!$F$16</f>
        <v>0</v>
      </c>
      <c r="W456" s="36">
        <f>SUMIFS(СВЦЭМ!$L$34:$L$777,СВЦЭМ!$A$34:$A$777,$A456,СВЦЭМ!$B$34:$B$777,W$437)+'СЕТ СН'!$F$16</f>
        <v>0</v>
      </c>
      <c r="X456" s="36">
        <f>SUMIFS(СВЦЭМ!$L$34:$L$777,СВЦЭМ!$A$34:$A$777,$A456,СВЦЭМ!$B$34:$B$777,X$437)+'СЕТ СН'!$F$16</f>
        <v>0</v>
      </c>
      <c r="Y456" s="36">
        <f>SUMIFS(СВЦЭМ!$L$34:$L$777,СВЦЭМ!$A$34:$A$777,$A456,СВЦЭМ!$B$34:$B$777,Y$437)+'СЕТ СН'!$F$16</f>
        <v>0</v>
      </c>
    </row>
    <row r="457" spans="1:25" ht="15.75" hidden="1" x14ac:dyDescent="0.2">
      <c r="A457" s="35">
        <f t="shared" si="12"/>
        <v>44063</v>
      </c>
      <c r="B457" s="36">
        <f>SUMIFS(СВЦЭМ!$L$34:$L$777,СВЦЭМ!$A$34:$A$777,$A457,СВЦЭМ!$B$34:$B$777,B$437)+'СЕТ СН'!$F$16</f>
        <v>0</v>
      </c>
      <c r="C457" s="36">
        <f>SUMIFS(СВЦЭМ!$L$34:$L$777,СВЦЭМ!$A$34:$A$777,$A457,СВЦЭМ!$B$34:$B$777,C$437)+'СЕТ СН'!$F$16</f>
        <v>0</v>
      </c>
      <c r="D457" s="36">
        <f>SUMIFS(СВЦЭМ!$L$34:$L$777,СВЦЭМ!$A$34:$A$777,$A457,СВЦЭМ!$B$34:$B$777,D$437)+'СЕТ СН'!$F$16</f>
        <v>0</v>
      </c>
      <c r="E457" s="36">
        <f>SUMIFS(СВЦЭМ!$L$34:$L$777,СВЦЭМ!$A$34:$A$777,$A457,СВЦЭМ!$B$34:$B$777,E$437)+'СЕТ СН'!$F$16</f>
        <v>0</v>
      </c>
      <c r="F457" s="36">
        <f>SUMIFS(СВЦЭМ!$L$34:$L$777,СВЦЭМ!$A$34:$A$777,$A457,СВЦЭМ!$B$34:$B$777,F$437)+'СЕТ СН'!$F$16</f>
        <v>0</v>
      </c>
      <c r="G457" s="36">
        <f>SUMIFS(СВЦЭМ!$L$34:$L$777,СВЦЭМ!$A$34:$A$777,$A457,СВЦЭМ!$B$34:$B$777,G$437)+'СЕТ СН'!$F$16</f>
        <v>0</v>
      </c>
      <c r="H457" s="36">
        <f>SUMIFS(СВЦЭМ!$L$34:$L$777,СВЦЭМ!$A$34:$A$777,$A457,СВЦЭМ!$B$34:$B$777,H$437)+'СЕТ СН'!$F$16</f>
        <v>0</v>
      </c>
      <c r="I457" s="36">
        <f>SUMIFS(СВЦЭМ!$L$34:$L$777,СВЦЭМ!$A$34:$A$777,$A457,СВЦЭМ!$B$34:$B$777,I$437)+'СЕТ СН'!$F$16</f>
        <v>0</v>
      </c>
      <c r="J457" s="36">
        <f>SUMIFS(СВЦЭМ!$L$34:$L$777,СВЦЭМ!$A$34:$A$777,$A457,СВЦЭМ!$B$34:$B$777,J$437)+'СЕТ СН'!$F$16</f>
        <v>0</v>
      </c>
      <c r="K457" s="36">
        <f>SUMIFS(СВЦЭМ!$L$34:$L$777,СВЦЭМ!$A$34:$A$777,$A457,СВЦЭМ!$B$34:$B$777,K$437)+'СЕТ СН'!$F$16</f>
        <v>0</v>
      </c>
      <c r="L457" s="36">
        <f>SUMIFS(СВЦЭМ!$L$34:$L$777,СВЦЭМ!$A$34:$A$777,$A457,СВЦЭМ!$B$34:$B$777,L$437)+'СЕТ СН'!$F$16</f>
        <v>0</v>
      </c>
      <c r="M457" s="36">
        <f>SUMIFS(СВЦЭМ!$L$34:$L$777,СВЦЭМ!$A$34:$A$777,$A457,СВЦЭМ!$B$34:$B$777,M$437)+'СЕТ СН'!$F$16</f>
        <v>0</v>
      </c>
      <c r="N457" s="36">
        <f>SUMIFS(СВЦЭМ!$L$34:$L$777,СВЦЭМ!$A$34:$A$777,$A457,СВЦЭМ!$B$34:$B$777,N$437)+'СЕТ СН'!$F$16</f>
        <v>0</v>
      </c>
      <c r="O457" s="36">
        <f>SUMIFS(СВЦЭМ!$L$34:$L$777,СВЦЭМ!$A$34:$A$777,$A457,СВЦЭМ!$B$34:$B$777,O$437)+'СЕТ СН'!$F$16</f>
        <v>0</v>
      </c>
      <c r="P457" s="36">
        <f>SUMIFS(СВЦЭМ!$L$34:$L$777,СВЦЭМ!$A$34:$A$777,$A457,СВЦЭМ!$B$34:$B$777,P$437)+'СЕТ СН'!$F$16</f>
        <v>0</v>
      </c>
      <c r="Q457" s="36">
        <f>SUMIFS(СВЦЭМ!$L$34:$L$777,СВЦЭМ!$A$34:$A$777,$A457,СВЦЭМ!$B$34:$B$777,Q$437)+'СЕТ СН'!$F$16</f>
        <v>0</v>
      </c>
      <c r="R457" s="36">
        <f>SUMIFS(СВЦЭМ!$L$34:$L$777,СВЦЭМ!$A$34:$A$777,$A457,СВЦЭМ!$B$34:$B$777,R$437)+'СЕТ СН'!$F$16</f>
        <v>0</v>
      </c>
      <c r="S457" s="36">
        <f>SUMIFS(СВЦЭМ!$L$34:$L$777,СВЦЭМ!$A$34:$A$777,$A457,СВЦЭМ!$B$34:$B$777,S$437)+'СЕТ СН'!$F$16</f>
        <v>0</v>
      </c>
      <c r="T457" s="36">
        <f>SUMIFS(СВЦЭМ!$L$34:$L$777,СВЦЭМ!$A$34:$A$777,$A457,СВЦЭМ!$B$34:$B$777,T$437)+'СЕТ СН'!$F$16</f>
        <v>0</v>
      </c>
      <c r="U457" s="36">
        <f>SUMIFS(СВЦЭМ!$L$34:$L$777,СВЦЭМ!$A$34:$A$777,$A457,СВЦЭМ!$B$34:$B$777,U$437)+'СЕТ СН'!$F$16</f>
        <v>0</v>
      </c>
      <c r="V457" s="36">
        <f>SUMIFS(СВЦЭМ!$L$34:$L$777,СВЦЭМ!$A$34:$A$777,$A457,СВЦЭМ!$B$34:$B$777,V$437)+'СЕТ СН'!$F$16</f>
        <v>0</v>
      </c>
      <c r="W457" s="36">
        <f>SUMIFS(СВЦЭМ!$L$34:$L$777,СВЦЭМ!$A$34:$A$777,$A457,СВЦЭМ!$B$34:$B$777,W$437)+'СЕТ СН'!$F$16</f>
        <v>0</v>
      </c>
      <c r="X457" s="36">
        <f>SUMIFS(СВЦЭМ!$L$34:$L$777,СВЦЭМ!$A$34:$A$777,$A457,СВЦЭМ!$B$34:$B$777,X$437)+'СЕТ СН'!$F$16</f>
        <v>0</v>
      </c>
      <c r="Y457" s="36">
        <f>SUMIFS(СВЦЭМ!$L$34:$L$777,СВЦЭМ!$A$34:$A$777,$A457,СВЦЭМ!$B$34:$B$777,Y$437)+'СЕТ СН'!$F$16</f>
        <v>0</v>
      </c>
    </row>
    <row r="458" spans="1:25" ht="15.75" hidden="1" x14ac:dyDescent="0.2">
      <c r="A458" s="35">
        <f t="shared" si="12"/>
        <v>44064</v>
      </c>
      <c r="B458" s="36">
        <f>SUMIFS(СВЦЭМ!$L$34:$L$777,СВЦЭМ!$A$34:$A$777,$A458,СВЦЭМ!$B$34:$B$777,B$437)+'СЕТ СН'!$F$16</f>
        <v>0</v>
      </c>
      <c r="C458" s="36">
        <f>SUMIFS(СВЦЭМ!$L$34:$L$777,СВЦЭМ!$A$34:$A$777,$A458,СВЦЭМ!$B$34:$B$777,C$437)+'СЕТ СН'!$F$16</f>
        <v>0</v>
      </c>
      <c r="D458" s="36">
        <f>SUMIFS(СВЦЭМ!$L$34:$L$777,СВЦЭМ!$A$34:$A$777,$A458,СВЦЭМ!$B$34:$B$777,D$437)+'СЕТ СН'!$F$16</f>
        <v>0</v>
      </c>
      <c r="E458" s="36">
        <f>SUMIFS(СВЦЭМ!$L$34:$L$777,СВЦЭМ!$A$34:$A$777,$A458,СВЦЭМ!$B$34:$B$777,E$437)+'СЕТ СН'!$F$16</f>
        <v>0</v>
      </c>
      <c r="F458" s="36">
        <f>SUMIFS(СВЦЭМ!$L$34:$L$777,СВЦЭМ!$A$34:$A$777,$A458,СВЦЭМ!$B$34:$B$777,F$437)+'СЕТ СН'!$F$16</f>
        <v>0</v>
      </c>
      <c r="G458" s="36">
        <f>SUMIFS(СВЦЭМ!$L$34:$L$777,СВЦЭМ!$A$34:$A$777,$A458,СВЦЭМ!$B$34:$B$777,G$437)+'СЕТ СН'!$F$16</f>
        <v>0</v>
      </c>
      <c r="H458" s="36">
        <f>SUMIFS(СВЦЭМ!$L$34:$L$777,СВЦЭМ!$A$34:$A$777,$A458,СВЦЭМ!$B$34:$B$777,H$437)+'СЕТ СН'!$F$16</f>
        <v>0</v>
      </c>
      <c r="I458" s="36">
        <f>SUMIFS(СВЦЭМ!$L$34:$L$777,СВЦЭМ!$A$34:$A$777,$A458,СВЦЭМ!$B$34:$B$777,I$437)+'СЕТ СН'!$F$16</f>
        <v>0</v>
      </c>
      <c r="J458" s="36">
        <f>SUMIFS(СВЦЭМ!$L$34:$L$777,СВЦЭМ!$A$34:$A$777,$A458,СВЦЭМ!$B$34:$B$777,J$437)+'СЕТ СН'!$F$16</f>
        <v>0</v>
      </c>
      <c r="K458" s="36">
        <f>SUMIFS(СВЦЭМ!$L$34:$L$777,СВЦЭМ!$A$34:$A$777,$A458,СВЦЭМ!$B$34:$B$777,K$437)+'СЕТ СН'!$F$16</f>
        <v>0</v>
      </c>
      <c r="L458" s="36">
        <f>SUMIFS(СВЦЭМ!$L$34:$L$777,СВЦЭМ!$A$34:$A$777,$A458,СВЦЭМ!$B$34:$B$777,L$437)+'СЕТ СН'!$F$16</f>
        <v>0</v>
      </c>
      <c r="M458" s="36">
        <f>SUMIFS(СВЦЭМ!$L$34:$L$777,СВЦЭМ!$A$34:$A$777,$A458,СВЦЭМ!$B$34:$B$777,M$437)+'СЕТ СН'!$F$16</f>
        <v>0</v>
      </c>
      <c r="N458" s="36">
        <f>SUMIFS(СВЦЭМ!$L$34:$L$777,СВЦЭМ!$A$34:$A$777,$A458,СВЦЭМ!$B$34:$B$777,N$437)+'СЕТ СН'!$F$16</f>
        <v>0</v>
      </c>
      <c r="O458" s="36">
        <f>SUMIFS(СВЦЭМ!$L$34:$L$777,СВЦЭМ!$A$34:$A$777,$A458,СВЦЭМ!$B$34:$B$777,O$437)+'СЕТ СН'!$F$16</f>
        <v>0</v>
      </c>
      <c r="P458" s="36">
        <f>SUMIFS(СВЦЭМ!$L$34:$L$777,СВЦЭМ!$A$34:$A$777,$A458,СВЦЭМ!$B$34:$B$777,P$437)+'СЕТ СН'!$F$16</f>
        <v>0</v>
      </c>
      <c r="Q458" s="36">
        <f>SUMIFS(СВЦЭМ!$L$34:$L$777,СВЦЭМ!$A$34:$A$777,$A458,СВЦЭМ!$B$34:$B$777,Q$437)+'СЕТ СН'!$F$16</f>
        <v>0</v>
      </c>
      <c r="R458" s="36">
        <f>SUMIFS(СВЦЭМ!$L$34:$L$777,СВЦЭМ!$A$34:$A$777,$A458,СВЦЭМ!$B$34:$B$777,R$437)+'СЕТ СН'!$F$16</f>
        <v>0</v>
      </c>
      <c r="S458" s="36">
        <f>SUMIFS(СВЦЭМ!$L$34:$L$777,СВЦЭМ!$A$34:$A$777,$A458,СВЦЭМ!$B$34:$B$777,S$437)+'СЕТ СН'!$F$16</f>
        <v>0</v>
      </c>
      <c r="T458" s="36">
        <f>SUMIFS(СВЦЭМ!$L$34:$L$777,СВЦЭМ!$A$34:$A$777,$A458,СВЦЭМ!$B$34:$B$777,T$437)+'СЕТ СН'!$F$16</f>
        <v>0</v>
      </c>
      <c r="U458" s="36">
        <f>SUMIFS(СВЦЭМ!$L$34:$L$777,СВЦЭМ!$A$34:$A$777,$A458,СВЦЭМ!$B$34:$B$777,U$437)+'СЕТ СН'!$F$16</f>
        <v>0</v>
      </c>
      <c r="V458" s="36">
        <f>SUMIFS(СВЦЭМ!$L$34:$L$777,СВЦЭМ!$A$34:$A$777,$A458,СВЦЭМ!$B$34:$B$777,V$437)+'СЕТ СН'!$F$16</f>
        <v>0</v>
      </c>
      <c r="W458" s="36">
        <f>SUMIFS(СВЦЭМ!$L$34:$L$777,СВЦЭМ!$A$34:$A$777,$A458,СВЦЭМ!$B$34:$B$777,W$437)+'СЕТ СН'!$F$16</f>
        <v>0</v>
      </c>
      <c r="X458" s="36">
        <f>SUMIFS(СВЦЭМ!$L$34:$L$777,СВЦЭМ!$A$34:$A$777,$A458,СВЦЭМ!$B$34:$B$777,X$437)+'СЕТ СН'!$F$16</f>
        <v>0</v>
      </c>
      <c r="Y458" s="36">
        <f>SUMIFS(СВЦЭМ!$L$34:$L$777,СВЦЭМ!$A$34:$A$777,$A458,СВЦЭМ!$B$34:$B$777,Y$437)+'СЕТ СН'!$F$16</f>
        <v>0</v>
      </c>
    </row>
    <row r="459" spans="1:25" ht="15.75" hidden="1" x14ac:dyDescent="0.2">
      <c r="A459" s="35">
        <f t="shared" si="12"/>
        <v>44065</v>
      </c>
      <c r="B459" s="36">
        <f>SUMIFS(СВЦЭМ!$L$34:$L$777,СВЦЭМ!$A$34:$A$777,$A459,СВЦЭМ!$B$34:$B$777,B$437)+'СЕТ СН'!$F$16</f>
        <v>0</v>
      </c>
      <c r="C459" s="36">
        <f>SUMIFS(СВЦЭМ!$L$34:$L$777,СВЦЭМ!$A$34:$A$777,$A459,СВЦЭМ!$B$34:$B$777,C$437)+'СЕТ СН'!$F$16</f>
        <v>0</v>
      </c>
      <c r="D459" s="36">
        <f>SUMIFS(СВЦЭМ!$L$34:$L$777,СВЦЭМ!$A$34:$A$777,$A459,СВЦЭМ!$B$34:$B$777,D$437)+'СЕТ СН'!$F$16</f>
        <v>0</v>
      </c>
      <c r="E459" s="36">
        <f>SUMIFS(СВЦЭМ!$L$34:$L$777,СВЦЭМ!$A$34:$A$777,$A459,СВЦЭМ!$B$34:$B$777,E$437)+'СЕТ СН'!$F$16</f>
        <v>0</v>
      </c>
      <c r="F459" s="36">
        <f>SUMIFS(СВЦЭМ!$L$34:$L$777,СВЦЭМ!$A$34:$A$777,$A459,СВЦЭМ!$B$34:$B$777,F$437)+'СЕТ СН'!$F$16</f>
        <v>0</v>
      </c>
      <c r="G459" s="36">
        <f>SUMIFS(СВЦЭМ!$L$34:$L$777,СВЦЭМ!$A$34:$A$777,$A459,СВЦЭМ!$B$34:$B$777,G$437)+'СЕТ СН'!$F$16</f>
        <v>0</v>
      </c>
      <c r="H459" s="36">
        <f>SUMIFS(СВЦЭМ!$L$34:$L$777,СВЦЭМ!$A$34:$A$777,$A459,СВЦЭМ!$B$34:$B$777,H$437)+'СЕТ СН'!$F$16</f>
        <v>0</v>
      </c>
      <c r="I459" s="36">
        <f>SUMIFS(СВЦЭМ!$L$34:$L$777,СВЦЭМ!$A$34:$A$777,$A459,СВЦЭМ!$B$34:$B$777,I$437)+'СЕТ СН'!$F$16</f>
        <v>0</v>
      </c>
      <c r="J459" s="36">
        <f>SUMIFS(СВЦЭМ!$L$34:$L$777,СВЦЭМ!$A$34:$A$777,$A459,СВЦЭМ!$B$34:$B$777,J$437)+'СЕТ СН'!$F$16</f>
        <v>0</v>
      </c>
      <c r="K459" s="36">
        <f>SUMIFS(СВЦЭМ!$L$34:$L$777,СВЦЭМ!$A$34:$A$777,$A459,СВЦЭМ!$B$34:$B$777,K$437)+'СЕТ СН'!$F$16</f>
        <v>0</v>
      </c>
      <c r="L459" s="36">
        <f>SUMIFS(СВЦЭМ!$L$34:$L$777,СВЦЭМ!$A$34:$A$777,$A459,СВЦЭМ!$B$34:$B$777,L$437)+'СЕТ СН'!$F$16</f>
        <v>0</v>
      </c>
      <c r="M459" s="36">
        <f>SUMIFS(СВЦЭМ!$L$34:$L$777,СВЦЭМ!$A$34:$A$777,$A459,СВЦЭМ!$B$34:$B$777,M$437)+'СЕТ СН'!$F$16</f>
        <v>0</v>
      </c>
      <c r="N459" s="36">
        <f>SUMIFS(СВЦЭМ!$L$34:$L$777,СВЦЭМ!$A$34:$A$777,$A459,СВЦЭМ!$B$34:$B$777,N$437)+'СЕТ СН'!$F$16</f>
        <v>0</v>
      </c>
      <c r="O459" s="36">
        <f>SUMIFS(СВЦЭМ!$L$34:$L$777,СВЦЭМ!$A$34:$A$777,$A459,СВЦЭМ!$B$34:$B$777,O$437)+'СЕТ СН'!$F$16</f>
        <v>0</v>
      </c>
      <c r="P459" s="36">
        <f>SUMIFS(СВЦЭМ!$L$34:$L$777,СВЦЭМ!$A$34:$A$777,$A459,СВЦЭМ!$B$34:$B$777,P$437)+'СЕТ СН'!$F$16</f>
        <v>0</v>
      </c>
      <c r="Q459" s="36">
        <f>SUMIFS(СВЦЭМ!$L$34:$L$777,СВЦЭМ!$A$34:$A$777,$A459,СВЦЭМ!$B$34:$B$777,Q$437)+'СЕТ СН'!$F$16</f>
        <v>0</v>
      </c>
      <c r="R459" s="36">
        <f>SUMIFS(СВЦЭМ!$L$34:$L$777,СВЦЭМ!$A$34:$A$777,$A459,СВЦЭМ!$B$34:$B$777,R$437)+'СЕТ СН'!$F$16</f>
        <v>0</v>
      </c>
      <c r="S459" s="36">
        <f>SUMIFS(СВЦЭМ!$L$34:$L$777,СВЦЭМ!$A$34:$A$777,$A459,СВЦЭМ!$B$34:$B$777,S$437)+'СЕТ СН'!$F$16</f>
        <v>0</v>
      </c>
      <c r="T459" s="36">
        <f>SUMIFS(СВЦЭМ!$L$34:$L$777,СВЦЭМ!$A$34:$A$777,$A459,СВЦЭМ!$B$34:$B$777,T$437)+'СЕТ СН'!$F$16</f>
        <v>0</v>
      </c>
      <c r="U459" s="36">
        <f>SUMIFS(СВЦЭМ!$L$34:$L$777,СВЦЭМ!$A$34:$A$777,$A459,СВЦЭМ!$B$34:$B$777,U$437)+'СЕТ СН'!$F$16</f>
        <v>0</v>
      </c>
      <c r="V459" s="36">
        <f>SUMIFS(СВЦЭМ!$L$34:$L$777,СВЦЭМ!$A$34:$A$777,$A459,СВЦЭМ!$B$34:$B$777,V$437)+'СЕТ СН'!$F$16</f>
        <v>0</v>
      </c>
      <c r="W459" s="36">
        <f>SUMIFS(СВЦЭМ!$L$34:$L$777,СВЦЭМ!$A$34:$A$777,$A459,СВЦЭМ!$B$34:$B$777,W$437)+'СЕТ СН'!$F$16</f>
        <v>0</v>
      </c>
      <c r="X459" s="36">
        <f>SUMIFS(СВЦЭМ!$L$34:$L$777,СВЦЭМ!$A$34:$A$777,$A459,СВЦЭМ!$B$34:$B$777,X$437)+'СЕТ СН'!$F$16</f>
        <v>0</v>
      </c>
      <c r="Y459" s="36">
        <f>SUMIFS(СВЦЭМ!$L$34:$L$777,СВЦЭМ!$A$34:$A$777,$A459,СВЦЭМ!$B$34:$B$777,Y$437)+'СЕТ СН'!$F$16</f>
        <v>0</v>
      </c>
    </row>
    <row r="460" spans="1:25" ht="15.75" hidden="1" x14ac:dyDescent="0.2">
      <c r="A460" s="35">
        <f t="shared" si="12"/>
        <v>44066</v>
      </c>
      <c r="B460" s="36">
        <f>SUMIFS(СВЦЭМ!$L$34:$L$777,СВЦЭМ!$A$34:$A$777,$A460,СВЦЭМ!$B$34:$B$777,B$437)+'СЕТ СН'!$F$16</f>
        <v>0</v>
      </c>
      <c r="C460" s="36">
        <f>SUMIFS(СВЦЭМ!$L$34:$L$777,СВЦЭМ!$A$34:$A$777,$A460,СВЦЭМ!$B$34:$B$777,C$437)+'СЕТ СН'!$F$16</f>
        <v>0</v>
      </c>
      <c r="D460" s="36">
        <f>SUMIFS(СВЦЭМ!$L$34:$L$777,СВЦЭМ!$A$34:$A$777,$A460,СВЦЭМ!$B$34:$B$777,D$437)+'СЕТ СН'!$F$16</f>
        <v>0</v>
      </c>
      <c r="E460" s="36">
        <f>SUMIFS(СВЦЭМ!$L$34:$L$777,СВЦЭМ!$A$34:$A$777,$A460,СВЦЭМ!$B$34:$B$777,E$437)+'СЕТ СН'!$F$16</f>
        <v>0</v>
      </c>
      <c r="F460" s="36">
        <f>SUMIFS(СВЦЭМ!$L$34:$L$777,СВЦЭМ!$A$34:$A$777,$A460,СВЦЭМ!$B$34:$B$777,F$437)+'СЕТ СН'!$F$16</f>
        <v>0</v>
      </c>
      <c r="G460" s="36">
        <f>SUMIFS(СВЦЭМ!$L$34:$L$777,СВЦЭМ!$A$34:$A$777,$A460,СВЦЭМ!$B$34:$B$777,G$437)+'СЕТ СН'!$F$16</f>
        <v>0</v>
      </c>
      <c r="H460" s="36">
        <f>SUMIFS(СВЦЭМ!$L$34:$L$777,СВЦЭМ!$A$34:$A$777,$A460,СВЦЭМ!$B$34:$B$777,H$437)+'СЕТ СН'!$F$16</f>
        <v>0</v>
      </c>
      <c r="I460" s="36">
        <f>SUMIFS(СВЦЭМ!$L$34:$L$777,СВЦЭМ!$A$34:$A$777,$A460,СВЦЭМ!$B$34:$B$777,I$437)+'СЕТ СН'!$F$16</f>
        <v>0</v>
      </c>
      <c r="J460" s="36">
        <f>SUMIFS(СВЦЭМ!$L$34:$L$777,СВЦЭМ!$A$34:$A$777,$A460,СВЦЭМ!$B$34:$B$777,J$437)+'СЕТ СН'!$F$16</f>
        <v>0</v>
      </c>
      <c r="K460" s="36">
        <f>SUMIFS(СВЦЭМ!$L$34:$L$777,СВЦЭМ!$A$34:$A$777,$A460,СВЦЭМ!$B$34:$B$777,K$437)+'СЕТ СН'!$F$16</f>
        <v>0</v>
      </c>
      <c r="L460" s="36">
        <f>SUMIFS(СВЦЭМ!$L$34:$L$777,СВЦЭМ!$A$34:$A$777,$A460,СВЦЭМ!$B$34:$B$777,L$437)+'СЕТ СН'!$F$16</f>
        <v>0</v>
      </c>
      <c r="M460" s="36">
        <f>SUMIFS(СВЦЭМ!$L$34:$L$777,СВЦЭМ!$A$34:$A$777,$A460,СВЦЭМ!$B$34:$B$777,M$437)+'СЕТ СН'!$F$16</f>
        <v>0</v>
      </c>
      <c r="N460" s="36">
        <f>SUMIFS(СВЦЭМ!$L$34:$L$777,СВЦЭМ!$A$34:$A$777,$A460,СВЦЭМ!$B$34:$B$777,N$437)+'СЕТ СН'!$F$16</f>
        <v>0</v>
      </c>
      <c r="O460" s="36">
        <f>SUMIFS(СВЦЭМ!$L$34:$L$777,СВЦЭМ!$A$34:$A$777,$A460,СВЦЭМ!$B$34:$B$777,O$437)+'СЕТ СН'!$F$16</f>
        <v>0</v>
      </c>
      <c r="P460" s="36">
        <f>SUMIFS(СВЦЭМ!$L$34:$L$777,СВЦЭМ!$A$34:$A$777,$A460,СВЦЭМ!$B$34:$B$777,P$437)+'СЕТ СН'!$F$16</f>
        <v>0</v>
      </c>
      <c r="Q460" s="36">
        <f>SUMIFS(СВЦЭМ!$L$34:$L$777,СВЦЭМ!$A$34:$A$777,$A460,СВЦЭМ!$B$34:$B$777,Q$437)+'СЕТ СН'!$F$16</f>
        <v>0</v>
      </c>
      <c r="R460" s="36">
        <f>SUMIFS(СВЦЭМ!$L$34:$L$777,СВЦЭМ!$A$34:$A$777,$A460,СВЦЭМ!$B$34:$B$777,R$437)+'СЕТ СН'!$F$16</f>
        <v>0</v>
      </c>
      <c r="S460" s="36">
        <f>SUMIFS(СВЦЭМ!$L$34:$L$777,СВЦЭМ!$A$34:$A$777,$A460,СВЦЭМ!$B$34:$B$777,S$437)+'СЕТ СН'!$F$16</f>
        <v>0</v>
      </c>
      <c r="T460" s="36">
        <f>SUMIFS(СВЦЭМ!$L$34:$L$777,СВЦЭМ!$A$34:$A$777,$A460,СВЦЭМ!$B$34:$B$777,T$437)+'СЕТ СН'!$F$16</f>
        <v>0</v>
      </c>
      <c r="U460" s="36">
        <f>SUMIFS(СВЦЭМ!$L$34:$L$777,СВЦЭМ!$A$34:$A$777,$A460,СВЦЭМ!$B$34:$B$777,U$437)+'СЕТ СН'!$F$16</f>
        <v>0</v>
      </c>
      <c r="V460" s="36">
        <f>SUMIFS(СВЦЭМ!$L$34:$L$777,СВЦЭМ!$A$34:$A$777,$A460,СВЦЭМ!$B$34:$B$777,V$437)+'СЕТ СН'!$F$16</f>
        <v>0</v>
      </c>
      <c r="W460" s="36">
        <f>SUMIFS(СВЦЭМ!$L$34:$L$777,СВЦЭМ!$A$34:$A$777,$A460,СВЦЭМ!$B$34:$B$777,W$437)+'СЕТ СН'!$F$16</f>
        <v>0</v>
      </c>
      <c r="X460" s="36">
        <f>SUMIFS(СВЦЭМ!$L$34:$L$777,СВЦЭМ!$A$34:$A$777,$A460,СВЦЭМ!$B$34:$B$777,X$437)+'СЕТ СН'!$F$16</f>
        <v>0</v>
      </c>
      <c r="Y460" s="36">
        <f>SUMIFS(СВЦЭМ!$L$34:$L$777,СВЦЭМ!$A$34:$A$777,$A460,СВЦЭМ!$B$34:$B$777,Y$437)+'СЕТ СН'!$F$16</f>
        <v>0</v>
      </c>
    </row>
    <row r="461" spans="1:25" ht="15.75" hidden="1" x14ac:dyDescent="0.2">
      <c r="A461" s="35">
        <f t="shared" si="12"/>
        <v>44067</v>
      </c>
      <c r="B461" s="36">
        <f>SUMIFS(СВЦЭМ!$L$34:$L$777,СВЦЭМ!$A$34:$A$777,$A461,СВЦЭМ!$B$34:$B$777,B$437)+'СЕТ СН'!$F$16</f>
        <v>0</v>
      </c>
      <c r="C461" s="36">
        <f>SUMIFS(СВЦЭМ!$L$34:$L$777,СВЦЭМ!$A$34:$A$777,$A461,СВЦЭМ!$B$34:$B$777,C$437)+'СЕТ СН'!$F$16</f>
        <v>0</v>
      </c>
      <c r="D461" s="36">
        <f>SUMIFS(СВЦЭМ!$L$34:$L$777,СВЦЭМ!$A$34:$A$777,$A461,СВЦЭМ!$B$34:$B$777,D$437)+'СЕТ СН'!$F$16</f>
        <v>0</v>
      </c>
      <c r="E461" s="36">
        <f>SUMIFS(СВЦЭМ!$L$34:$L$777,СВЦЭМ!$A$34:$A$777,$A461,СВЦЭМ!$B$34:$B$777,E$437)+'СЕТ СН'!$F$16</f>
        <v>0</v>
      </c>
      <c r="F461" s="36">
        <f>SUMIFS(СВЦЭМ!$L$34:$L$777,СВЦЭМ!$A$34:$A$777,$A461,СВЦЭМ!$B$34:$B$777,F$437)+'СЕТ СН'!$F$16</f>
        <v>0</v>
      </c>
      <c r="G461" s="36">
        <f>SUMIFS(СВЦЭМ!$L$34:$L$777,СВЦЭМ!$A$34:$A$777,$A461,СВЦЭМ!$B$34:$B$777,G$437)+'СЕТ СН'!$F$16</f>
        <v>0</v>
      </c>
      <c r="H461" s="36">
        <f>SUMIFS(СВЦЭМ!$L$34:$L$777,СВЦЭМ!$A$34:$A$777,$A461,СВЦЭМ!$B$34:$B$777,H$437)+'СЕТ СН'!$F$16</f>
        <v>0</v>
      </c>
      <c r="I461" s="36">
        <f>SUMIFS(СВЦЭМ!$L$34:$L$777,СВЦЭМ!$A$34:$A$777,$A461,СВЦЭМ!$B$34:$B$777,I$437)+'СЕТ СН'!$F$16</f>
        <v>0</v>
      </c>
      <c r="J461" s="36">
        <f>SUMIFS(СВЦЭМ!$L$34:$L$777,СВЦЭМ!$A$34:$A$777,$A461,СВЦЭМ!$B$34:$B$777,J$437)+'СЕТ СН'!$F$16</f>
        <v>0</v>
      </c>
      <c r="K461" s="36">
        <f>SUMIFS(СВЦЭМ!$L$34:$L$777,СВЦЭМ!$A$34:$A$777,$A461,СВЦЭМ!$B$34:$B$777,K$437)+'СЕТ СН'!$F$16</f>
        <v>0</v>
      </c>
      <c r="L461" s="36">
        <f>SUMIFS(СВЦЭМ!$L$34:$L$777,СВЦЭМ!$A$34:$A$777,$A461,СВЦЭМ!$B$34:$B$777,L$437)+'СЕТ СН'!$F$16</f>
        <v>0</v>
      </c>
      <c r="M461" s="36">
        <f>SUMIFS(СВЦЭМ!$L$34:$L$777,СВЦЭМ!$A$34:$A$777,$A461,СВЦЭМ!$B$34:$B$777,M$437)+'СЕТ СН'!$F$16</f>
        <v>0</v>
      </c>
      <c r="N461" s="36">
        <f>SUMIFS(СВЦЭМ!$L$34:$L$777,СВЦЭМ!$A$34:$A$777,$A461,СВЦЭМ!$B$34:$B$777,N$437)+'СЕТ СН'!$F$16</f>
        <v>0</v>
      </c>
      <c r="O461" s="36">
        <f>SUMIFS(СВЦЭМ!$L$34:$L$777,СВЦЭМ!$A$34:$A$777,$A461,СВЦЭМ!$B$34:$B$777,O$437)+'СЕТ СН'!$F$16</f>
        <v>0</v>
      </c>
      <c r="P461" s="36">
        <f>SUMIFS(СВЦЭМ!$L$34:$L$777,СВЦЭМ!$A$34:$A$777,$A461,СВЦЭМ!$B$34:$B$777,P$437)+'СЕТ СН'!$F$16</f>
        <v>0</v>
      </c>
      <c r="Q461" s="36">
        <f>SUMIFS(СВЦЭМ!$L$34:$L$777,СВЦЭМ!$A$34:$A$777,$A461,СВЦЭМ!$B$34:$B$777,Q$437)+'СЕТ СН'!$F$16</f>
        <v>0</v>
      </c>
      <c r="R461" s="36">
        <f>SUMIFS(СВЦЭМ!$L$34:$L$777,СВЦЭМ!$A$34:$A$777,$A461,СВЦЭМ!$B$34:$B$777,R$437)+'СЕТ СН'!$F$16</f>
        <v>0</v>
      </c>
      <c r="S461" s="36">
        <f>SUMIFS(СВЦЭМ!$L$34:$L$777,СВЦЭМ!$A$34:$A$777,$A461,СВЦЭМ!$B$34:$B$777,S$437)+'СЕТ СН'!$F$16</f>
        <v>0</v>
      </c>
      <c r="T461" s="36">
        <f>SUMIFS(СВЦЭМ!$L$34:$L$777,СВЦЭМ!$A$34:$A$777,$A461,СВЦЭМ!$B$34:$B$777,T$437)+'СЕТ СН'!$F$16</f>
        <v>0</v>
      </c>
      <c r="U461" s="36">
        <f>SUMIFS(СВЦЭМ!$L$34:$L$777,СВЦЭМ!$A$34:$A$777,$A461,СВЦЭМ!$B$34:$B$777,U$437)+'СЕТ СН'!$F$16</f>
        <v>0</v>
      </c>
      <c r="V461" s="36">
        <f>SUMIFS(СВЦЭМ!$L$34:$L$777,СВЦЭМ!$A$34:$A$777,$A461,СВЦЭМ!$B$34:$B$777,V$437)+'СЕТ СН'!$F$16</f>
        <v>0</v>
      </c>
      <c r="W461" s="36">
        <f>SUMIFS(СВЦЭМ!$L$34:$L$777,СВЦЭМ!$A$34:$A$777,$A461,СВЦЭМ!$B$34:$B$777,W$437)+'СЕТ СН'!$F$16</f>
        <v>0</v>
      </c>
      <c r="X461" s="36">
        <f>SUMIFS(СВЦЭМ!$L$34:$L$777,СВЦЭМ!$A$34:$A$777,$A461,СВЦЭМ!$B$34:$B$777,X$437)+'СЕТ СН'!$F$16</f>
        <v>0</v>
      </c>
      <c r="Y461" s="36">
        <f>SUMIFS(СВЦЭМ!$L$34:$L$777,СВЦЭМ!$A$34:$A$777,$A461,СВЦЭМ!$B$34:$B$777,Y$437)+'СЕТ СН'!$F$16</f>
        <v>0</v>
      </c>
    </row>
    <row r="462" spans="1:25" ht="15.75" hidden="1" x14ac:dyDescent="0.2">
      <c r="A462" s="35">
        <f t="shared" si="12"/>
        <v>44068</v>
      </c>
      <c r="B462" s="36">
        <f>SUMIFS(СВЦЭМ!$L$34:$L$777,СВЦЭМ!$A$34:$A$777,$A462,СВЦЭМ!$B$34:$B$777,B$437)+'СЕТ СН'!$F$16</f>
        <v>0</v>
      </c>
      <c r="C462" s="36">
        <f>SUMIFS(СВЦЭМ!$L$34:$L$777,СВЦЭМ!$A$34:$A$777,$A462,СВЦЭМ!$B$34:$B$777,C$437)+'СЕТ СН'!$F$16</f>
        <v>0</v>
      </c>
      <c r="D462" s="36">
        <f>SUMIFS(СВЦЭМ!$L$34:$L$777,СВЦЭМ!$A$34:$A$777,$A462,СВЦЭМ!$B$34:$B$777,D$437)+'СЕТ СН'!$F$16</f>
        <v>0</v>
      </c>
      <c r="E462" s="36">
        <f>SUMIFS(СВЦЭМ!$L$34:$L$777,СВЦЭМ!$A$34:$A$777,$A462,СВЦЭМ!$B$34:$B$777,E$437)+'СЕТ СН'!$F$16</f>
        <v>0</v>
      </c>
      <c r="F462" s="36">
        <f>SUMIFS(СВЦЭМ!$L$34:$L$777,СВЦЭМ!$A$34:$A$777,$A462,СВЦЭМ!$B$34:$B$777,F$437)+'СЕТ СН'!$F$16</f>
        <v>0</v>
      </c>
      <c r="G462" s="36">
        <f>SUMIFS(СВЦЭМ!$L$34:$L$777,СВЦЭМ!$A$34:$A$777,$A462,СВЦЭМ!$B$34:$B$777,G$437)+'СЕТ СН'!$F$16</f>
        <v>0</v>
      </c>
      <c r="H462" s="36">
        <f>SUMIFS(СВЦЭМ!$L$34:$L$777,СВЦЭМ!$A$34:$A$777,$A462,СВЦЭМ!$B$34:$B$777,H$437)+'СЕТ СН'!$F$16</f>
        <v>0</v>
      </c>
      <c r="I462" s="36">
        <f>SUMIFS(СВЦЭМ!$L$34:$L$777,СВЦЭМ!$A$34:$A$777,$A462,СВЦЭМ!$B$34:$B$777,I$437)+'СЕТ СН'!$F$16</f>
        <v>0</v>
      </c>
      <c r="J462" s="36">
        <f>SUMIFS(СВЦЭМ!$L$34:$L$777,СВЦЭМ!$A$34:$A$777,$A462,СВЦЭМ!$B$34:$B$777,J$437)+'СЕТ СН'!$F$16</f>
        <v>0</v>
      </c>
      <c r="K462" s="36">
        <f>SUMIFS(СВЦЭМ!$L$34:$L$777,СВЦЭМ!$A$34:$A$777,$A462,СВЦЭМ!$B$34:$B$777,K$437)+'СЕТ СН'!$F$16</f>
        <v>0</v>
      </c>
      <c r="L462" s="36">
        <f>SUMIFS(СВЦЭМ!$L$34:$L$777,СВЦЭМ!$A$34:$A$777,$A462,СВЦЭМ!$B$34:$B$777,L$437)+'СЕТ СН'!$F$16</f>
        <v>0</v>
      </c>
      <c r="M462" s="36">
        <f>SUMIFS(СВЦЭМ!$L$34:$L$777,СВЦЭМ!$A$34:$A$777,$A462,СВЦЭМ!$B$34:$B$777,M$437)+'СЕТ СН'!$F$16</f>
        <v>0</v>
      </c>
      <c r="N462" s="36">
        <f>SUMIFS(СВЦЭМ!$L$34:$L$777,СВЦЭМ!$A$34:$A$777,$A462,СВЦЭМ!$B$34:$B$777,N$437)+'СЕТ СН'!$F$16</f>
        <v>0</v>
      </c>
      <c r="O462" s="36">
        <f>SUMIFS(СВЦЭМ!$L$34:$L$777,СВЦЭМ!$A$34:$A$777,$A462,СВЦЭМ!$B$34:$B$777,O$437)+'СЕТ СН'!$F$16</f>
        <v>0</v>
      </c>
      <c r="P462" s="36">
        <f>SUMIFS(СВЦЭМ!$L$34:$L$777,СВЦЭМ!$A$34:$A$777,$A462,СВЦЭМ!$B$34:$B$777,P$437)+'СЕТ СН'!$F$16</f>
        <v>0</v>
      </c>
      <c r="Q462" s="36">
        <f>SUMIFS(СВЦЭМ!$L$34:$L$777,СВЦЭМ!$A$34:$A$777,$A462,СВЦЭМ!$B$34:$B$777,Q$437)+'СЕТ СН'!$F$16</f>
        <v>0</v>
      </c>
      <c r="R462" s="36">
        <f>SUMIFS(СВЦЭМ!$L$34:$L$777,СВЦЭМ!$A$34:$A$777,$A462,СВЦЭМ!$B$34:$B$777,R$437)+'СЕТ СН'!$F$16</f>
        <v>0</v>
      </c>
      <c r="S462" s="36">
        <f>SUMIFS(СВЦЭМ!$L$34:$L$777,СВЦЭМ!$A$34:$A$777,$A462,СВЦЭМ!$B$34:$B$777,S$437)+'СЕТ СН'!$F$16</f>
        <v>0</v>
      </c>
      <c r="T462" s="36">
        <f>SUMIFS(СВЦЭМ!$L$34:$L$777,СВЦЭМ!$A$34:$A$777,$A462,СВЦЭМ!$B$34:$B$777,T$437)+'СЕТ СН'!$F$16</f>
        <v>0</v>
      </c>
      <c r="U462" s="36">
        <f>SUMIFS(СВЦЭМ!$L$34:$L$777,СВЦЭМ!$A$34:$A$777,$A462,СВЦЭМ!$B$34:$B$777,U$437)+'СЕТ СН'!$F$16</f>
        <v>0</v>
      </c>
      <c r="V462" s="36">
        <f>SUMIFS(СВЦЭМ!$L$34:$L$777,СВЦЭМ!$A$34:$A$777,$A462,СВЦЭМ!$B$34:$B$777,V$437)+'СЕТ СН'!$F$16</f>
        <v>0</v>
      </c>
      <c r="W462" s="36">
        <f>SUMIFS(СВЦЭМ!$L$34:$L$777,СВЦЭМ!$A$34:$A$777,$A462,СВЦЭМ!$B$34:$B$777,W$437)+'СЕТ СН'!$F$16</f>
        <v>0</v>
      </c>
      <c r="X462" s="36">
        <f>SUMIFS(СВЦЭМ!$L$34:$L$777,СВЦЭМ!$A$34:$A$777,$A462,СВЦЭМ!$B$34:$B$777,X$437)+'СЕТ СН'!$F$16</f>
        <v>0</v>
      </c>
      <c r="Y462" s="36">
        <f>SUMIFS(СВЦЭМ!$L$34:$L$777,СВЦЭМ!$A$34:$A$777,$A462,СВЦЭМ!$B$34:$B$777,Y$437)+'СЕТ СН'!$F$16</f>
        <v>0</v>
      </c>
    </row>
    <row r="463" spans="1:25" ht="15.75" hidden="1" x14ac:dyDescent="0.2">
      <c r="A463" s="35">
        <f t="shared" si="12"/>
        <v>44069</v>
      </c>
      <c r="B463" s="36">
        <f>SUMIFS(СВЦЭМ!$L$34:$L$777,СВЦЭМ!$A$34:$A$777,$A463,СВЦЭМ!$B$34:$B$777,B$437)+'СЕТ СН'!$F$16</f>
        <v>0</v>
      </c>
      <c r="C463" s="36">
        <f>SUMIFS(СВЦЭМ!$L$34:$L$777,СВЦЭМ!$A$34:$A$777,$A463,СВЦЭМ!$B$34:$B$777,C$437)+'СЕТ СН'!$F$16</f>
        <v>0</v>
      </c>
      <c r="D463" s="36">
        <f>SUMIFS(СВЦЭМ!$L$34:$L$777,СВЦЭМ!$A$34:$A$777,$A463,СВЦЭМ!$B$34:$B$777,D$437)+'СЕТ СН'!$F$16</f>
        <v>0</v>
      </c>
      <c r="E463" s="36">
        <f>SUMIFS(СВЦЭМ!$L$34:$L$777,СВЦЭМ!$A$34:$A$777,$A463,СВЦЭМ!$B$34:$B$777,E$437)+'СЕТ СН'!$F$16</f>
        <v>0</v>
      </c>
      <c r="F463" s="36">
        <f>SUMIFS(СВЦЭМ!$L$34:$L$777,СВЦЭМ!$A$34:$A$777,$A463,СВЦЭМ!$B$34:$B$777,F$437)+'СЕТ СН'!$F$16</f>
        <v>0</v>
      </c>
      <c r="G463" s="36">
        <f>SUMIFS(СВЦЭМ!$L$34:$L$777,СВЦЭМ!$A$34:$A$777,$A463,СВЦЭМ!$B$34:$B$777,G$437)+'СЕТ СН'!$F$16</f>
        <v>0</v>
      </c>
      <c r="H463" s="36">
        <f>SUMIFS(СВЦЭМ!$L$34:$L$777,СВЦЭМ!$A$34:$A$777,$A463,СВЦЭМ!$B$34:$B$777,H$437)+'СЕТ СН'!$F$16</f>
        <v>0</v>
      </c>
      <c r="I463" s="36">
        <f>SUMIFS(СВЦЭМ!$L$34:$L$777,СВЦЭМ!$A$34:$A$777,$A463,СВЦЭМ!$B$34:$B$777,I$437)+'СЕТ СН'!$F$16</f>
        <v>0</v>
      </c>
      <c r="J463" s="36">
        <f>SUMIFS(СВЦЭМ!$L$34:$L$777,СВЦЭМ!$A$34:$A$777,$A463,СВЦЭМ!$B$34:$B$777,J$437)+'СЕТ СН'!$F$16</f>
        <v>0</v>
      </c>
      <c r="K463" s="36">
        <f>SUMIFS(СВЦЭМ!$L$34:$L$777,СВЦЭМ!$A$34:$A$777,$A463,СВЦЭМ!$B$34:$B$777,K$437)+'СЕТ СН'!$F$16</f>
        <v>0</v>
      </c>
      <c r="L463" s="36">
        <f>SUMIFS(СВЦЭМ!$L$34:$L$777,СВЦЭМ!$A$34:$A$777,$A463,СВЦЭМ!$B$34:$B$777,L$437)+'СЕТ СН'!$F$16</f>
        <v>0</v>
      </c>
      <c r="M463" s="36">
        <f>SUMIFS(СВЦЭМ!$L$34:$L$777,СВЦЭМ!$A$34:$A$777,$A463,СВЦЭМ!$B$34:$B$777,M$437)+'СЕТ СН'!$F$16</f>
        <v>0</v>
      </c>
      <c r="N463" s="36">
        <f>SUMIFS(СВЦЭМ!$L$34:$L$777,СВЦЭМ!$A$34:$A$777,$A463,СВЦЭМ!$B$34:$B$777,N$437)+'СЕТ СН'!$F$16</f>
        <v>0</v>
      </c>
      <c r="O463" s="36">
        <f>SUMIFS(СВЦЭМ!$L$34:$L$777,СВЦЭМ!$A$34:$A$777,$A463,СВЦЭМ!$B$34:$B$777,O$437)+'СЕТ СН'!$F$16</f>
        <v>0</v>
      </c>
      <c r="P463" s="36">
        <f>SUMIFS(СВЦЭМ!$L$34:$L$777,СВЦЭМ!$A$34:$A$777,$A463,СВЦЭМ!$B$34:$B$777,P$437)+'СЕТ СН'!$F$16</f>
        <v>0</v>
      </c>
      <c r="Q463" s="36">
        <f>SUMIFS(СВЦЭМ!$L$34:$L$777,СВЦЭМ!$A$34:$A$777,$A463,СВЦЭМ!$B$34:$B$777,Q$437)+'СЕТ СН'!$F$16</f>
        <v>0</v>
      </c>
      <c r="R463" s="36">
        <f>SUMIFS(СВЦЭМ!$L$34:$L$777,СВЦЭМ!$A$34:$A$777,$A463,СВЦЭМ!$B$34:$B$777,R$437)+'СЕТ СН'!$F$16</f>
        <v>0</v>
      </c>
      <c r="S463" s="36">
        <f>SUMIFS(СВЦЭМ!$L$34:$L$777,СВЦЭМ!$A$34:$A$777,$A463,СВЦЭМ!$B$34:$B$777,S$437)+'СЕТ СН'!$F$16</f>
        <v>0</v>
      </c>
      <c r="T463" s="36">
        <f>SUMIFS(СВЦЭМ!$L$34:$L$777,СВЦЭМ!$A$34:$A$777,$A463,СВЦЭМ!$B$34:$B$777,T$437)+'СЕТ СН'!$F$16</f>
        <v>0</v>
      </c>
      <c r="U463" s="36">
        <f>SUMIFS(СВЦЭМ!$L$34:$L$777,СВЦЭМ!$A$34:$A$777,$A463,СВЦЭМ!$B$34:$B$777,U$437)+'СЕТ СН'!$F$16</f>
        <v>0</v>
      </c>
      <c r="V463" s="36">
        <f>SUMIFS(СВЦЭМ!$L$34:$L$777,СВЦЭМ!$A$34:$A$777,$A463,СВЦЭМ!$B$34:$B$777,V$437)+'СЕТ СН'!$F$16</f>
        <v>0</v>
      </c>
      <c r="W463" s="36">
        <f>SUMIFS(СВЦЭМ!$L$34:$L$777,СВЦЭМ!$A$34:$A$777,$A463,СВЦЭМ!$B$34:$B$777,W$437)+'СЕТ СН'!$F$16</f>
        <v>0</v>
      </c>
      <c r="X463" s="36">
        <f>SUMIFS(СВЦЭМ!$L$34:$L$777,СВЦЭМ!$A$34:$A$777,$A463,СВЦЭМ!$B$34:$B$777,X$437)+'СЕТ СН'!$F$16</f>
        <v>0</v>
      </c>
      <c r="Y463" s="36">
        <f>SUMIFS(СВЦЭМ!$L$34:$L$777,СВЦЭМ!$A$34:$A$777,$A463,СВЦЭМ!$B$34:$B$777,Y$437)+'СЕТ СН'!$F$16</f>
        <v>0</v>
      </c>
    </row>
    <row r="464" spans="1:25" ht="15.75" hidden="1" x14ac:dyDescent="0.2">
      <c r="A464" s="35">
        <f t="shared" si="12"/>
        <v>44070</v>
      </c>
      <c r="B464" s="36">
        <f>SUMIFS(СВЦЭМ!$L$34:$L$777,СВЦЭМ!$A$34:$A$777,$A464,СВЦЭМ!$B$34:$B$777,B$437)+'СЕТ СН'!$F$16</f>
        <v>0</v>
      </c>
      <c r="C464" s="36">
        <f>SUMIFS(СВЦЭМ!$L$34:$L$777,СВЦЭМ!$A$34:$A$777,$A464,СВЦЭМ!$B$34:$B$777,C$437)+'СЕТ СН'!$F$16</f>
        <v>0</v>
      </c>
      <c r="D464" s="36">
        <f>SUMIFS(СВЦЭМ!$L$34:$L$777,СВЦЭМ!$A$34:$A$777,$A464,СВЦЭМ!$B$34:$B$777,D$437)+'СЕТ СН'!$F$16</f>
        <v>0</v>
      </c>
      <c r="E464" s="36">
        <f>SUMIFS(СВЦЭМ!$L$34:$L$777,СВЦЭМ!$A$34:$A$777,$A464,СВЦЭМ!$B$34:$B$777,E$437)+'СЕТ СН'!$F$16</f>
        <v>0</v>
      </c>
      <c r="F464" s="36">
        <f>SUMIFS(СВЦЭМ!$L$34:$L$777,СВЦЭМ!$A$34:$A$777,$A464,СВЦЭМ!$B$34:$B$777,F$437)+'СЕТ СН'!$F$16</f>
        <v>0</v>
      </c>
      <c r="G464" s="36">
        <f>SUMIFS(СВЦЭМ!$L$34:$L$777,СВЦЭМ!$A$34:$A$777,$A464,СВЦЭМ!$B$34:$B$777,G$437)+'СЕТ СН'!$F$16</f>
        <v>0</v>
      </c>
      <c r="H464" s="36">
        <f>SUMIFS(СВЦЭМ!$L$34:$L$777,СВЦЭМ!$A$34:$A$777,$A464,СВЦЭМ!$B$34:$B$777,H$437)+'СЕТ СН'!$F$16</f>
        <v>0</v>
      </c>
      <c r="I464" s="36">
        <f>SUMIFS(СВЦЭМ!$L$34:$L$777,СВЦЭМ!$A$34:$A$777,$A464,СВЦЭМ!$B$34:$B$777,I$437)+'СЕТ СН'!$F$16</f>
        <v>0</v>
      </c>
      <c r="J464" s="36">
        <f>SUMIFS(СВЦЭМ!$L$34:$L$777,СВЦЭМ!$A$34:$A$777,$A464,СВЦЭМ!$B$34:$B$777,J$437)+'СЕТ СН'!$F$16</f>
        <v>0</v>
      </c>
      <c r="K464" s="36">
        <f>SUMIFS(СВЦЭМ!$L$34:$L$777,СВЦЭМ!$A$34:$A$777,$A464,СВЦЭМ!$B$34:$B$777,K$437)+'СЕТ СН'!$F$16</f>
        <v>0</v>
      </c>
      <c r="L464" s="36">
        <f>SUMIFS(СВЦЭМ!$L$34:$L$777,СВЦЭМ!$A$34:$A$777,$A464,СВЦЭМ!$B$34:$B$777,L$437)+'СЕТ СН'!$F$16</f>
        <v>0</v>
      </c>
      <c r="M464" s="36">
        <f>SUMIFS(СВЦЭМ!$L$34:$L$777,СВЦЭМ!$A$34:$A$777,$A464,СВЦЭМ!$B$34:$B$777,M$437)+'СЕТ СН'!$F$16</f>
        <v>0</v>
      </c>
      <c r="N464" s="36">
        <f>SUMIFS(СВЦЭМ!$L$34:$L$777,СВЦЭМ!$A$34:$A$777,$A464,СВЦЭМ!$B$34:$B$777,N$437)+'СЕТ СН'!$F$16</f>
        <v>0</v>
      </c>
      <c r="O464" s="36">
        <f>SUMIFS(СВЦЭМ!$L$34:$L$777,СВЦЭМ!$A$34:$A$777,$A464,СВЦЭМ!$B$34:$B$777,O$437)+'СЕТ СН'!$F$16</f>
        <v>0</v>
      </c>
      <c r="P464" s="36">
        <f>SUMIFS(СВЦЭМ!$L$34:$L$777,СВЦЭМ!$A$34:$A$777,$A464,СВЦЭМ!$B$34:$B$777,P$437)+'СЕТ СН'!$F$16</f>
        <v>0</v>
      </c>
      <c r="Q464" s="36">
        <f>SUMIFS(СВЦЭМ!$L$34:$L$777,СВЦЭМ!$A$34:$A$777,$A464,СВЦЭМ!$B$34:$B$777,Q$437)+'СЕТ СН'!$F$16</f>
        <v>0</v>
      </c>
      <c r="R464" s="36">
        <f>SUMIFS(СВЦЭМ!$L$34:$L$777,СВЦЭМ!$A$34:$A$777,$A464,СВЦЭМ!$B$34:$B$777,R$437)+'СЕТ СН'!$F$16</f>
        <v>0</v>
      </c>
      <c r="S464" s="36">
        <f>SUMIFS(СВЦЭМ!$L$34:$L$777,СВЦЭМ!$A$34:$A$777,$A464,СВЦЭМ!$B$34:$B$777,S$437)+'СЕТ СН'!$F$16</f>
        <v>0</v>
      </c>
      <c r="T464" s="36">
        <f>SUMIFS(СВЦЭМ!$L$34:$L$777,СВЦЭМ!$A$34:$A$777,$A464,СВЦЭМ!$B$34:$B$777,T$437)+'СЕТ СН'!$F$16</f>
        <v>0</v>
      </c>
      <c r="U464" s="36">
        <f>SUMIFS(СВЦЭМ!$L$34:$L$777,СВЦЭМ!$A$34:$A$777,$A464,СВЦЭМ!$B$34:$B$777,U$437)+'СЕТ СН'!$F$16</f>
        <v>0</v>
      </c>
      <c r="V464" s="36">
        <f>SUMIFS(СВЦЭМ!$L$34:$L$777,СВЦЭМ!$A$34:$A$777,$A464,СВЦЭМ!$B$34:$B$777,V$437)+'СЕТ СН'!$F$16</f>
        <v>0</v>
      </c>
      <c r="W464" s="36">
        <f>SUMIFS(СВЦЭМ!$L$34:$L$777,СВЦЭМ!$A$34:$A$777,$A464,СВЦЭМ!$B$34:$B$777,W$437)+'СЕТ СН'!$F$16</f>
        <v>0</v>
      </c>
      <c r="X464" s="36">
        <f>SUMIFS(СВЦЭМ!$L$34:$L$777,СВЦЭМ!$A$34:$A$777,$A464,СВЦЭМ!$B$34:$B$777,X$437)+'СЕТ СН'!$F$16</f>
        <v>0</v>
      </c>
      <c r="Y464" s="36">
        <f>SUMIFS(СВЦЭМ!$L$34:$L$777,СВЦЭМ!$A$34:$A$777,$A464,СВЦЭМ!$B$34:$B$777,Y$437)+'СЕТ СН'!$F$16</f>
        <v>0</v>
      </c>
    </row>
    <row r="465" spans="1:26" ht="15.75" hidden="1" x14ac:dyDescent="0.2">
      <c r="A465" s="35">
        <f t="shared" si="12"/>
        <v>44071</v>
      </c>
      <c r="B465" s="36">
        <f>SUMIFS(СВЦЭМ!$L$34:$L$777,СВЦЭМ!$A$34:$A$777,$A465,СВЦЭМ!$B$34:$B$777,B$437)+'СЕТ СН'!$F$16</f>
        <v>0</v>
      </c>
      <c r="C465" s="36">
        <f>SUMIFS(СВЦЭМ!$L$34:$L$777,СВЦЭМ!$A$34:$A$777,$A465,СВЦЭМ!$B$34:$B$777,C$437)+'СЕТ СН'!$F$16</f>
        <v>0</v>
      </c>
      <c r="D465" s="36">
        <f>SUMIFS(СВЦЭМ!$L$34:$L$777,СВЦЭМ!$A$34:$A$777,$A465,СВЦЭМ!$B$34:$B$777,D$437)+'СЕТ СН'!$F$16</f>
        <v>0</v>
      </c>
      <c r="E465" s="36">
        <f>SUMIFS(СВЦЭМ!$L$34:$L$777,СВЦЭМ!$A$34:$A$777,$A465,СВЦЭМ!$B$34:$B$777,E$437)+'СЕТ СН'!$F$16</f>
        <v>0</v>
      </c>
      <c r="F465" s="36">
        <f>SUMIFS(СВЦЭМ!$L$34:$L$777,СВЦЭМ!$A$34:$A$777,$A465,СВЦЭМ!$B$34:$B$777,F$437)+'СЕТ СН'!$F$16</f>
        <v>0</v>
      </c>
      <c r="G465" s="36">
        <f>SUMIFS(СВЦЭМ!$L$34:$L$777,СВЦЭМ!$A$34:$A$777,$A465,СВЦЭМ!$B$34:$B$777,G$437)+'СЕТ СН'!$F$16</f>
        <v>0</v>
      </c>
      <c r="H465" s="36">
        <f>SUMIFS(СВЦЭМ!$L$34:$L$777,СВЦЭМ!$A$34:$A$777,$A465,СВЦЭМ!$B$34:$B$777,H$437)+'СЕТ СН'!$F$16</f>
        <v>0</v>
      </c>
      <c r="I465" s="36">
        <f>SUMIFS(СВЦЭМ!$L$34:$L$777,СВЦЭМ!$A$34:$A$777,$A465,СВЦЭМ!$B$34:$B$777,I$437)+'СЕТ СН'!$F$16</f>
        <v>0</v>
      </c>
      <c r="J465" s="36">
        <f>SUMIFS(СВЦЭМ!$L$34:$L$777,СВЦЭМ!$A$34:$A$777,$A465,СВЦЭМ!$B$34:$B$777,J$437)+'СЕТ СН'!$F$16</f>
        <v>0</v>
      </c>
      <c r="K465" s="36">
        <f>SUMIFS(СВЦЭМ!$L$34:$L$777,СВЦЭМ!$A$34:$A$777,$A465,СВЦЭМ!$B$34:$B$777,K$437)+'СЕТ СН'!$F$16</f>
        <v>0</v>
      </c>
      <c r="L465" s="36">
        <f>SUMIFS(СВЦЭМ!$L$34:$L$777,СВЦЭМ!$A$34:$A$777,$A465,СВЦЭМ!$B$34:$B$777,L$437)+'СЕТ СН'!$F$16</f>
        <v>0</v>
      </c>
      <c r="M465" s="36">
        <f>SUMIFS(СВЦЭМ!$L$34:$L$777,СВЦЭМ!$A$34:$A$777,$A465,СВЦЭМ!$B$34:$B$777,M$437)+'СЕТ СН'!$F$16</f>
        <v>0</v>
      </c>
      <c r="N465" s="36">
        <f>SUMIFS(СВЦЭМ!$L$34:$L$777,СВЦЭМ!$A$34:$A$777,$A465,СВЦЭМ!$B$34:$B$777,N$437)+'СЕТ СН'!$F$16</f>
        <v>0</v>
      </c>
      <c r="O465" s="36">
        <f>SUMIFS(СВЦЭМ!$L$34:$L$777,СВЦЭМ!$A$34:$A$777,$A465,СВЦЭМ!$B$34:$B$777,O$437)+'СЕТ СН'!$F$16</f>
        <v>0</v>
      </c>
      <c r="P465" s="36">
        <f>SUMIFS(СВЦЭМ!$L$34:$L$777,СВЦЭМ!$A$34:$A$777,$A465,СВЦЭМ!$B$34:$B$777,P$437)+'СЕТ СН'!$F$16</f>
        <v>0</v>
      </c>
      <c r="Q465" s="36">
        <f>SUMIFS(СВЦЭМ!$L$34:$L$777,СВЦЭМ!$A$34:$A$777,$A465,СВЦЭМ!$B$34:$B$777,Q$437)+'СЕТ СН'!$F$16</f>
        <v>0</v>
      </c>
      <c r="R465" s="36">
        <f>SUMIFS(СВЦЭМ!$L$34:$L$777,СВЦЭМ!$A$34:$A$777,$A465,СВЦЭМ!$B$34:$B$777,R$437)+'СЕТ СН'!$F$16</f>
        <v>0</v>
      </c>
      <c r="S465" s="36">
        <f>SUMIFS(СВЦЭМ!$L$34:$L$777,СВЦЭМ!$A$34:$A$777,$A465,СВЦЭМ!$B$34:$B$777,S$437)+'СЕТ СН'!$F$16</f>
        <v>0</v>
      </c>
      <c r="T465" s="36">
        <f>SUMIFS(СВЦЭМ!$L$34:$L$777,СВЦЭМ!$A$34:$A$777,$A465,СВЦЭМ!$B$34:$B$777,T$437)+'СЕТ СН'!$F$16</f>
        <v>0</v>
      </c>
      <c r="U465" s="36">
        <f>SUMIFS(СВЦЭМ!$L$34:$L$777,СВЦЭМ!$A$34:$A$777,$A465,СВЦЭМ!$B$34:$B$777,U$437)+'СЕТ СН'!$F$16</f>
        <v>0</v>
      </c>
      <c r="V465" s="36">
        <f>SUMIFS(СВЦЭМ!$L$34:$L$777,СВЦЭМ!$A$34:$A$777,$A465,СВЦЭМ!$B$34:$B$777,V$437)+'СЕТ СН'!$F$16</f>
        <v>0</v>
      </c>
      <c r="W465" s="36">
        <f>SUMIFS(СВЦЭМ!$L$34:$L$777,СВЦЭМ!$A$34:$A$777,$A465,СВЦЭМ!$B$34:$B$777,W$437)+'СЕТ СН'!$F$16</f>
        <v>0</v>
      </c>
      <c r="X465" s="36">
        <f>SUMIFS(СВЦЭМ!$L$34:$L$777,СВЦЭМ!$A$34:$A$777,$A465,СВЦЭМ!$B$34:$B$777,X$437)+'СЕТ СН'!$F$16</f>
        <v>0</v>
      </c>
      <c r="Y465" s="36">
        <f>SUMIFS(СВЦЭМ!$L$34:$L$777,СВЦЭМ!$A$34:$A$777,$A465,СВЦЭМ!$B$34:$B$777,Y$437)+'СЕТ СН'!$F$16</f>
        <v>0</v>
      </c>
    </row>
    <row r="466" spans="1:26" ht="15.75" hidden="1" x14ac:dyDescent="0.2">
      <c r="A466" s="35">
        <f t="shared" si="12"/>
        <v>44072</v>
      </c>
      <c r="B466" s="36">
        <f>SUMIFS(СВЦЭМ!$L$34:$L$777,СВЦЭМ!$A$34:$A$777,$A466,СВЦЭМ!$B$34:$B$777,B$437)+'СЕТ СН'!$F$16</f>
        <v>0</v>
      </c>
      <c r="C466" s="36">
        <f>SUMIFS(СВЦЭМ!$L$34:$L$777,СВЦЭМ!$A$34:$A$777,$A466,СВЦЭМ!$B$34:$B$777,C$437)+'СЕТ СН'!$F$16</f>
        <v>0</v>
      </c>
      <c r="D466" s="36">
        <f>SUMIFS(СВЦЭМ!$L$34:$L$777,СВЦЭМ!$A$34:$A$777,$A466,СВЦЭМ!$B$34:$B$777,D$437)+'СЕТ СН'!$F$16</f>
        <v>0</v>
      </c>
      <c r="E466" s="36">
        <f>SUMIFS(СВЦЭМ!$L$34:$L$777,СВЦЭМ!$A$34:$A$777,$A466,СВЦЭМ!$B$34:$B$777,E$437)+'СЕТ СН'!$F$16</f>
        <v>0</v>
      </c>
      <c r="F466" s="36">
        <f>SUMIFS(СВЦЭМ!$L$34:$L$777,СВЦЭМ!$A$34:$A$777,$A466,СВЦЭМ!$B$34:$B$777,F$437)+'СЕТ СН'!$F$16</f>
        <v>0</v>
      </c>
      <c r="G466" s="36">
        <f>SUMIFS(СВЦЭМ!$L$34:$L$777,СВЦЭМ!$A$34:$A$777,$A466,СВЦЭМ!$B$34:$B$777,G$437)+'СЕТ СН'!$F$16</f>
        <v>0</v>
      </c>
      <c r="H466" s="36">
        <f>SUMIFS(СВЦЭМ!$L$34:$L$777,СВЦЭМ!$A$34:$A$777,$A466,СВЦЭМ!$B$34:$B$777,H$437)+'СЕТ СН'!$F$16</f>
        <v>0</v>
      </c>
      <c r="I466" s="36">
        <f>SUMIFS(СВЦЭМ!$L$34:$L$777,СВЦЭМ!$A$34:$A$777,$A466,СВЦЭМ!$B$34:$B$777,I$437)+'СЕТ СН'!$F$16</f>
        <v>0</v>
      </c>
      <c r="J466" s="36">
        <f>SUMIFS(СВЦЭМ!$L$34:$L$777,СВЦЭМ!$A$34:$A$777,$A466,СВЦЭМ!$B$34:$B$777,J$437)+'СЕТ СН'!$F$16</f>
        <v>0</v>
      </c>
      <c r="K466" s="36">
        <f>SUMIFS(СВЦЭМ!$L$34:$L$777,СВЦЭМ!$A$34:$A$777,$A466,СВЦЭМ!$B$34:$B$777,K$437)+'СЕТ СН'!$F$16</f>
        <v>0</v>
      </c>
      <c r="L466" s="36">
        <f>SUMIFS(СВЦЭМ!$L$34:$L$777,СВЦЭМ!$A$34:$A$777,$A466,СВЦЭМ!$B$34:$B$777,L$437)+'СЕТ СН'!$F$16</f>
        <v>0</v>
      </c>
      <c r="M466" s="36">
        <f>SUMIFS(СВЦЭМ!$L$34:$L$777,СВЦЭМ!$A$34:$A$777,$A466,СВЦЭМ!$B$34:$B$777,M$437)+'СЕТ СН'!$F$16</f>
        <v>0</v>
      </c>
      <c r="N466" s="36">
        <f>SUMIFS(СВЦЭМ!$L$34:$L$777,СВЦЭМ!$A$34:$A$777,$A466,СВЦЭМ!$B$34:$B$777,N$437)+'СЕТ СН'!$F$16</f>
        <v>0</v>
      </c>
      <c r="O466" s="36">
        <f>SUMIFS(СВЦЭМ!$L$34:$L$777,СВЦЭМ!$A$34:$A$777,$A466,СВЦЭМ!$B$34:$B$777,O$437)+'СЕТ СН'!$F$16</f>
        <v>0</v>
      </c>
      <c r="P466" s="36">
        <f>SUMIFS(СВЦЭМ!$L$34:$L$777,СВЦЭМ!$A$34:$A$777,$A466,СВЦЭМ!$B$34:$B$777,P$437)+'СЕТ СН'!$F$16</f>
        <v>0</v>
      </c>
      <c r="Q466" s="36">
        <f>SUMIFS(СВЦЭМ!$L$34:$L$777,СВЦЭМ!$A$34:$A$777,$A466,СВЦЭМ!$B$34:$B$777,Q$437)+'СЕТ СН'!$F$16</f>
        <v>0</v>
      </c>
      <c r="R466" s="36">
        <f>SUMIFS(СВЦЭМ!$L$34:$L$777,СВЦЭМ!$A$34:$A$777,$A466,СВЦЭМ!$B$34:$B$777,R$437)+'СЕТ СН'!$F$16</f>
        <v>0</v>
      </c>
      <c r="S466" s="36">
        <f>SUMIFS(СВЦЭМ!$L$34:$L$777,СВЦЭМ!$A$34:$A$777,$A466,СВЦЭМ!$B$34:$B$777,S$437)+'СЕТ СН'!$F$16</f>
        <v>0</v>
      </c>
      <c r="T466" s="36">
        <f>SUMIFS(СВЦЭМ!$L$34:$L$777,СВЦЭМ!$A$34:$A$777,$A466,СВЦЭМ!$B$34:$B$777,T$437)+'СЕТ СН'!$F$16</f>
        <v>0</v>
      </c>
      <c r="U466" s="36">
        <f>SUMIFS(СВЦЭМ!$L$34:$L$777,СВЦЭМ!$A$34:$A$777,$A466,СВЦЭМ!$B$34:$B$777,U$437)+'СЕТ СН'!$F$16</f>
        <v>0</v>
      </c>
      <c r="V466" s="36">
        <f>SUMIFS(СВЦЭМ!$L$34:$L$777,СВЦЭМ!$A$34:$A$777,$A466,СВЦЭМ!$B$34:$B$777,V$437)+'СЕТ СН'!$F$16</f>
        <v>0</v>
      </c>
      <c r="W466" s="36">
        <f>SUMIFS(СВЦЭМ!$L$34:$L$777,СВЦЭМ!$A$34:$A$777,$A466,СВЦЭМ!$B$34:$B$777,W$437)+'СЕТ СН'!$F$16</f>
        <v>0</v>
      </c>
      <c r="X466" s="36">
        <f>SUMIFS(СВЦЭМ!$L$34:$L$777,СВЦЭМ!$A$34:$A$777,$A466,СВЦЭМ!$B$34:$B$777,X$437)+'СЕТ СН'!$F$16</f>
        <v>0</v>
      </c>
      <c r="Y466" s="36">
        <f>SUMIFS(СВЦЭМ!$L$34:$L$777,СВЦЭМ!$A$34:$A$777,$A466,СВЦЭМ!$B$34:$B$777,Y$437)+'СЕТ СН'!$F$16</f>
        <v>0</v>
      </c>
    </row>
    <row r="467" spans="1:26" ht="15.75" hidden="1" x14ac:dyDescent="0.2">
      <c r="A467" s="35">
        <f t="shared" si="12"/>
        <v>44073</v>
      </c>
      <c r="B467" s="36">
        <f>SUMIFS(СВЦЭМ!$L$34:$L$777,СВЦЭМ!$A$34:$A$777,$A467,СВЦЭМ!$B$34:$B$777,B$437)+'СЕТ СН'!$F$16</f>
        <v>0</v>
      </c>
      <c r="C467" s="36">
        <f>SUMIFS(СВЦЭМ!$L$34:$L$777,СВЦЭМ!$A$34:$A$777,$A467,СВЦЭМ!$B$34:$B$777,C$437)+'СЕТ СН'!$F$16</f>
        <v>0</v>
      </c>
      <c r="D467" s="36">
        <f>SUMIFS(СВЦЭМ!$L$34:$L$777,СВЦЭМ!$A$34:$A$777,$A467,СВЦЭМ!$B$34:$B$777,D$437)+'СЕТ СН'!$F$16</f>
        <v>0</v>
      </c>
      <c r="E467" s="36">
        <f>SUMIFS(СВЦЭМ!$L$34:$L$777,СВЦЭМ!$A$34:$A$777,$A467,СВЦЭМ!$B$34:$B$777,E$437)+'СЕТ СН'!$F$16</f>
        <v>0</v>
      </c>
      <c r="F467" s="36">
        <f>SUMIFS(СВЦЭМ!$L$34:$L$777,СВЦЭМ!$A$34:$A$777,$A467,СВЦЭМ!$B$34:$B$777,F$437)+'СЕТ СН'!$F$16</f>
        <v>0</v>
      </c>
      <c r="G467" s="36">
        <f>SUMIFS(СВЦЭМ!$L$34:$L$777,СВЦЭМ!$A$34:$A$777,$A467,СВЦЭМ!$B$34:$B$777,G$437)+'СЕТ СН'!$F$16</f>
        <v>0</v>
      </c>
      <c r="H467" s="36">
        <f>SUMIFS(СВЦЭМ!$L$34:$L$777,СВЦЭМ!$A$34:$A$777,$A467,СВЦЭМ!$B$34:$B$777,H$437)+'СЕТ СН'!$F$16</f>
        <v>0</v>
      </c>
      <c r="I467" s="36">
        <f>SUMIFS(СВЦЭМ!$L$34:$L$777,СВЦЭМ!$A$34:$A$777,$A467,СВЦЭМ!$B$34:$B$777,I$437)+'СЕТ СН'!$F$16</f>
        <v>0</v>
      </c>
      <c r="J467" s="36">
        <f>SUMIFS(СВЦЭМ!$L$34:$L$777,СВЦЭМ!$A$34:$A$777,$A467,СВЦЭМ!$B$34:$B$777,J$437)+'СЕТ СН'!$F$16</f>
        <v>0</v>
      </c>
      <c r="K467" s="36">
        <f>SUMIFS(СВЦЭМ!$L$34:$L$777,СВЦЭМ!$A$34:$A$777,$A467,СВЦЭМ!$B$34:$B$777,K$437)+'СЕТ СН'!$F$16</f>
        <v>0</v>
      </c>
      <c r="L467" s="36">
        <f>SUMIFS(СВЦЭМ!$L$34:$L$777,СВЦЭМ!$A$34:$A$777,$A467,СВЦЭМ!$B$34:$B$777,L$437)+'СЕТ СН'!$F$16</f>
        <v>0</v>
      </c>
      <c r="M467" s="36">
        <f>SUMIFS(СВЦЭМ!$L$34:$L$777,СВЦЭМ!$A$34:$A$777,$A467,СВЦЭМ!$B$34:$B$777,M$437)+'СЕТ СН'!$F$16</f>
        <v>0</v>
      </c>
      <c r="N467" s="36">
        <f>SUMIFS(СВЦЭМ!$L$34:$L$777,СВЦЭМ!$A$34:$A$777,$A467,СВЦЭМ!$B$34:$B$777,N$437)+'СЕТ СН'!$F$16</f>
        <v>0</v>
      </c>
      <c r="O467" s="36">
        <f>SUMIFS(СВЦЭМ!$L$34:$L$777,СВЦЭМ!$A$34:$A$777,$A467,СВЦЭМ!$B$34:$B$777,O$437)+'СЕТ СН'!$F$16</f>
        <v>0</v>
      </c>
      <c r="P467" s="36">
        <f>SUMIFS(СВЦЭМ!$L$34:$L$777,СВЦЭМ!$A$34:$A$777,$A467,СВЦЭМ!$B$34:$B$777,P$437)+'СЕТ СН'!$F$16</f>
        <v>0</v>
      </c>
      <c r="Q467" s="36">
        <f>SUMIFS(СВЦЭМ!$L$34:$L$777,СВЦЭМ!$A$34:$A$777,$A467,СВЦЭМ!$B$34:$B$777,Q$437)+'СЕТ СН'!$F$16</f>
        <v>0</v>
      </c>
      <c r="R467" s="36">
        <f>SUMIFS(СВЦЭМ!$L$34:$L$777,СВЦЭМ!$A$34:$A$777,$A467,СВЦЭМ!$B$34:$B$777,R$437)+'СЕТ СН'!$F$16</f>
        <v>0</v>
      </c>
      <c r="S467" s="36">
        <f>SUMIFS(СВЦЭМ!$L$34:$L$777,СВЦЭМ!$A$34:$A$777,$A467,СВЦЭМ!$B$34:$B$777,S$437)+'СЕТ СН'!$F$16</f>
        <v>0</v>
      </c>
      <c r="T467" s="36">
        <f>SUMIFS(СВЦЭМ!$L$34:$L$777,СВЦЭМ!$A$34:$A$777,$A467,СВЦЭМ!$B$34:$B$777,T$437)+'СЕТ СН'!$F$16</f>
        <v>0</v>
      </c>
      <c r="U467" s="36">
        <f>SUMIFS(СВЦЭМ!$L$34:$L$777,СВЦЭМ!$A$34:$A$777,$A467,СВЦЭМ!$B$34:$B$777,U$437)+'СЕТ СН'!$F$16</f>
        <v>0</v>
      </c>
      <c r="V467" s="36">
        <f>SUMIFS(СВЦЭМ!$L$34:$L$777,СВЦЭМ!$A$34:$A$777,$A467,СВЦЭМ!$B$34:$B$777,V$437)+'СЕТ СН'!$F$16</f>
        <v>0</v>
      </c>
      <c r="W467" s="36">
        <f>SUMIFS(СВЦЭМ!$L$34:$L$777,СВЦЭМ!$A$34:$A$777,$A467,СВЦЭМ!$B$34:$B$777,W$437)+'СЕТ СН'!$F$16</f>
        <v>0</v>
      </c>
      <c r="X467" s="36">
        <f>SUMIFS(СВЦЭМ!$L$34:$L$777,СВЦЭМ!$A$34:$A$777,$A467,СВЦЭМ!$B$34:$B$777,X$437)+'СЕТ СН'!$F$16</f>
        <v>0</v>
      </c>
      <c r="Y467" s="36">
        <f>SUMIFS(СВЦЭМ!$L$34:$L$777,СВЦЭМ!$A$34:$A$777,$A467,СВЦЭМ!$B$34:$B$777,Y$437)+'СЕТ СН'!$F$16</f>
        <v>0</v>
      </c>
    </row>
    <row r="468" spans="1:26" ht="15.75" hidden="1" x14ac:dyDescent="0.2">
      <c r="A468" s="35">
        <f t="shared" si="12"/>
        <v>44074</v>
      </c>
      <c r="B468" s="36">
        <f>SUMIFS(СВЦЭМ!$L$34:$L$777,СВЦЭМ!$A$34:$A$777,$A468,СВЦЭМ!$B$34:$B$777,B$437)+'СЕТ СН'!$F$16</f>
        <v>0</v>
      </c>
      <c r="C468" s="36">
        <f>SUMIFS(СВЦЭМ!$L$34:$L$777,СВЦЭМ!$A$34:$A$777,$A468,СВЦЭМ!$B$34:$B$777,C$437)+'СЕТ СН'!$F$16</f>
        <v>0</v>
      </c>
      <c r="D468" s="36">
        <f>SUMIFS(СВЦЭМ!$L$34:$L$777,СВЦЭМ!$A$34:$A$777,$A468,СВЦЭМ!$B$34:$B$777,D$437)+'СЕТ СН'!$F$16</f>
        <v>0</v>
      </c>
      <c r="E468" s="36">
        <f>SUMIFS(СВЦЭМ!$L$34:$L$777,СВЦЭМ!$A$34:$A$777,$A468,СВЦЭМ!$B$34:$B$777,E$437)+'СЕТ СН'!$F$16</f>
        <v>0</v>
      </c>
      <c r="F468" s="36">
        <f>SUMIFS(СВЦЭМ!$L$34:$L$777,СВЦЭМ!$A$34:$A$777,$A468,СВЦЭМ!$B$34:$B$777,F$437)+'СЕТ СН'!$F$16</f>
        <v>0</v>
      </c>
      <c r="G468" s="36">
        <f>SUMIFS(СВЦЭМ!$L$34:$L$777,СВЦЭМ!$A$34:$A$777,$A468,СВЦЭМ!$B$34:$B$777,G$437)+'СЕТ СН'!$F$16</f>
        <v>0</v>
      </c>
      <c r="H468" s="36">
        <f>SUMIFS(СВЦЭМ!$L$34:$L$777,СВЦЭМ!$A$34:$A$777,$A468,СВЦЭМ!$B$34:$B$777,H$437)+'СЕТ СН'!$F$16</f>
        <v>0</v>
      </c>
      <c r="I468" s="36">
        <f>SUMIFS(СВЦЭМ!$L$34:$L$777,СВЦЭМ!$A$34:$A$777,$A468,СВЦЭМ!$B$34:$B$777,I$437)+'СЕТ СН'!$F$16</f>
        <v>0</v>
      </c>
      <c r="J468" s="36">
        <f>SUMIFS(СВЦЭМ!$L$34:$L$777,СВЦЭМ!$A$34:$A$777,$A468,СВЦЭМ!$B$34:$B$777,J$437)+'СЕТ СН'!$F$16</f>
        <v>0</v>
      </c>
      <c r="K468" s="36">
        <f>SUMIFS(СВЦЭМ!$L$34:$L$777,СВЦЭМ!$A$34:$A$777,$A468,СВЦЭМ!$B$34:$B$777,K$437)+'СЕТ СН'!$F$16</f>
        <v>0</v>
      </c>
      <c r="L468" s="36">
        <f>SUMIFS(СВЦЭМ!$L$34:$L$777,СВЦЭМ!$A$34:$A$777,$A468,СВЦЭМ!$B$34:$B$777,L$437)+'СЕТ СН'!$F$16</f>
        <v>0</v>
      </c>
      <c r="M468" s="36">
        <f>SUMIFS(СВЦЭМ!$L$34:$L$777,СВЦЭМ!$A$34:$A$777,$A468,СВЦЭМ!$B$34:$B$777,M$437)+'СЕТ СН'!$F$16</f>
        <v>0</v>
      </c>
      <c r="N468" s="36">
        <f>SUMIFS(СВЦЭМ!$L$34:$L$777,СВЦЭМ!$A$34:$A$777,$A468,СВЦЭМ!$B$34:$B$777,N$437)+'СЕТ СН'!$F$16</f>
        <v>0</v>
      </c>
      <c r="O468" s="36">
        <f>SUMIFS(СВЦЭМ!$L$34:$L$777,СВЦЭМ!$A$34:$A$777,$A468,СВЦЭМ!$B$34:$B$777,O$437)+'СЕТ СН'!$F$16</f>
        <v>0</v>
      </c>
      <c r="P468" s="36">
        <f>SUMIFS(СВЦЭМ!$L$34:$L$777,СВЦЭМ!$A$34:$A$777,$A468,СВЦЭМ!$B$34:$B$777,P$437)+'СЕТ СН'!$F$16</f>
        <v>0</v>
      </c>
      <c r="Q468" s="36">
        <f>SUMIFS(СВЦЭМ!$L$34:$L$777,СВЦЭМ!$A$34:$A$777,$A468,СВЦЭМ!$B$34:$B$777,Q$437)+'СЕТ СН'!$F$16</f>
        <v>0</v>
      </c>
      <c r="R468" s="36">
        <f>SUMIFS(СВЦЭМ!$L$34:$L$777,СВЦЭМ!$A$34:$A$777,$A468,СВЦЭМ!$B$34:$B$777,R$437)+'СЕТ СН'!$F$16</f>
        <v>0</v>
      </c>
      <c r="S468" s="36">
        <f>SUMIFS(СВЦЭМ!$L$34:$L$777,СВЦЭМ!$A$34:$A$777,$A468,СВЦЭМ!$B$34:$B$777,S$437)+'СЕТ СН'!$F$16</f>
        <v>0</v>
      </c>
      <c r="T468" s="36">
        <f>SUMIFS(СВЦЭМ!$L$34:$L$777,СВЦЭМ!$A$34:$A$777,$A468,СВЦЭМ!$B$34:$B$777,T$437)+'СЕТ СН'!$F$16</f>
        <v>0</v>
      </c>
      <c r="U468" s="36">
        <f>SUMIFS(СВЦЭМ!$L$34:$L$777,СВЦЭМ!$A$34:$A$777,$A468,СВЦЭМ!$B$34:$B$777,U$437)+'СЕТ СН'!$F$16</f>
        <v>0</v>
      </c>
      <c r="V468" s="36">
        <f>SUMIFS(СВЦЭМ!$L$34:$L$777,СВЦЭМ!$A$34:$A$777,$A468,СВЦЭМ!$B$34:$B$777,V$437)+'СЕТ СН'!$F$16</f>
        <v>0</v>
      </c>
      <c r="W468" s="36">
        <f>SUMIFS(СВЦЭМ!$L$34:$L$777,СВЦЭМ!$A$34:$A$777,$A468,СВЦЭМ!$B$34:$B$777,W$437)+'СЕТ СН'!$F$16</f>
        <v>0</v>
      </c>
      <c r="X468" s="36">
        <f>SUMIFS(СВЦЭМ!$L$34:$L$777,СВЦЭМ!$A$34:$A$777,$A468,СВЦЭМ!$B$34:$B$777,X$437)+'СЕТ СН'!$F$16</f>
        <v>0</v>
      </c>
      <c r="Y468" s="36">
        <f>SUMIFS(СВЦЭМ!$L$34:$L$777,СВЦЭМ!$A$34:$A$777,$A468,СВЦЭМ!$B$34:$B$777,Y$437)+'СЕТ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6" t="s">
        <v>122</v>
      </c>
      <c r="B471" s="156"/>
      <c r="C471" s="156"/>
      <c r="D471" s="156"/>
      <c r="E471" s="156"/>
      <c r="F471" s="156"/>
      <c r="G471" s="156"/>
      <c r="H471" s="156"/>
      <c r="I471" s="156"/>
      <c r="J471" s="156"/>
      <c r="K471" s="156"/>
      <c r="L471" s="157">
        <f>СВЦЭМ!$D$18+'СЕТ СН'!$F$17</f>
        <v>16.356903410000001</v>
      </c>
      <c r="M471" s="158"/>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8" t="s">
        <v>74</v>
      </c>
      <c r="B473" s="138"/>
      <c r="C473" s="138"/>
      <c r="D473" s="138"/>
      <c r="E473" s="138"/>
      <c r="F473" s="138"/>
      <c r="G473" s="138"/>
      <c r="H473" s="138"/>
      <c r="I473" s="138"/>
      <c r="J473" s="138"/>
      <c r="K473" s="138"/>
      <c r="L473" s="138"/>
      <c r="M473" s="138"/>
      <c r="N473" s="159">
        <f>СВЦЭМ!$D$12+'СЕТ СН'!$F$13</f>
        <v>605816.63304347824</v>
      </c>
      <c r="O473" s="160"/>
      <c r="P473" s="47"/>
      <c r="Q473" s="47"/>
      <c r="R473" s="47"/>
      <c r="S473" s="47"/>
      <c r="T473" s="47"/>
      <c r="U473" s="47"/>
      <c r="V473" s="47"/>
      <c r="W473" s="47"/>
      <c r="X473" s="47"/>
      <c r="Y473" s="47"/>
    </row>
    <row r="474" spans="1:26" ht="15.75" x14ac:dyDescent="0.2">
      <c r="A474" s="138"/>
      <c r="B474" s="138"/>
      <c r="C474" s="138"/>
      <c r="D474" s="138"/>
      <c r="E474" s="138"/>
      <c r="F474" s="138"/>
      <c r="G474" s="138"/>
      <c r="H474" s="138"/>
      <c r="I474" s="138"/>
      <c r="J474" s="138"/>
      <c r="K474" s="138"/>
      <c r="L474" s="138"/>
      <c r="M474" s="138"/>
      <c r="N474" s="161"/>
      <c r="O474" s="162"/>
      <c r="P474" s="47"/>
      <c r="Q474" s="47"/>
      <c r="R474" s="47"/>
      <c r="S474" s="47"/>
      <c r="T474" s="47"/>
      <c r="U474" s="47"/>
      <c r="V474" s="47"/>
      <c r="W474" s="47"/>
      <c r="X474" s="47"/>
      <c r="Y474" s="47"/>
    </row>
    <row r="475" spans="1:26" ht="15.75" x14ac:dyDescent="0.2">
      <c r="A475" s="138"/>
      <c r="B475" s="138"/>
      <c r="C475" s="138"/>
      <c r="D475" s="138"/>
      <c r="E475" s="138"/>
      <c r="F475" s="138"/>
      <c r="G475" s="138"/>
      <c r="H475" s="138"/>
      <c r="I475" s="138"/>
      <c r="J475" s="138"/>
      <c r="K475" s="138"/>
      <c r="L475" s="138"/>
      <c r="M475" s="138"/>
      <c r="N475" s="163"/>
      <c r="O475" s="164"/>
      <c r="P475" s="47"/>
      <c r="Q475" s="47"/>
      <c r="R475" s="47"/>
      <c r="S475" s="47"/>
      <c r="T475" s="47"/>
      <c r="U475" s="47"/>
      <c r="V475" s="47"/>
      <c r="W475" s="47"/>
      <c r="X475" s="47"/>
      <c r="Y475" s="47"/>
    </row>
    <row r="476" spans="1:26" ht="30" customHeight="1" x14ac:dyDescent="0.25"/>
    <row r="477" spans="1:26" ht="15.75" x14ac:dyDescent="0.25">
      <c r="A477" s="147" t="s">
        <v>135</v>
      </c>
      <c r="B477" s="148"/>
      <c r="C477" s="148"/>
      <c r="D477" s="148"/>
      <c r="E477" s="148"/>
      <c r="F477" s="148"/>
      <c r="G477" s="148"/>
      <c r="H477" s="148"/>
      <c r="I477" s="148"/>
      <c r="J477" s="148"/>
      <c r="K477" s="148"/>
      <c r="L477" s="148"/>
      <c r="M477" s="149"/>
      <c r="N477" s="139" t="s">
        <v>29</v>
      </c>
      <c r="O477" s="139"/>
      <c r="P477" s="139"/>
      <c r="Q477" s="139"/>
      <c r="R477" s="139"/>
      <c r="S477" s="139"/>
      <c r="T477" s="139"/>
      <c r="U477" s="139"/>
    </row>
    <row r="478" spans="1:26" ht="15.75" x14ac:dyDescent="0.25">
      <c r="A478" s="150"/>
      <c r="B478" s="151"/>
      <c r="C478" s="151"/>
      <c r="D478" s="151"/>
      <c r="E478" s="151"/>
      <c r="F478" s="151"/>
      <c r="G478" s="151"/>
      <c r="H478" s="151"/>
      <c r="I478" s="151"/>
      <c r="J478" s="151"/>
      <c r="K478" s="151"/>
      <c r="L478" s="151"/>
      <c r="M478" s="152"/>
      <c r="N478" s="140" t="s">
        <v>0</v>
      </c>
      <c r="O478" s="140"/>
      <c r="P478" s="140" t="s">
        <v>1</v>
      </c>
      <c r="Q478" s="140"/>
      <c r="R478" s="140" t="s">
        <v>2</v>
      </c>
      <c r="S478" s="140"/>
      <c r="T478" s="140" t="s">
        <v>3</v>
      </c>
      <c r="U478" s="140"/>
    </row>
    <row r="479" spans="1:26" ht="15.75" x14ac:dyDescent="0.25">
      <c r="A479" s="153"/>
      <c r="B479" s="154"/>
      <c r="C479" s="154"/>
      <c r="D479" s="154"/>
      <c r="E479" s="154"/>
      <c r="F479" s="154"/>
      <c r="G479" s="154"/>
      <c r="H479" s="154"/>
      <c r="I479" s="154"/>
      <c r="J479" s="154"/>
      <c r="K479" s="154"/>
      <c r="L479" s="154"/>
      <c r="M479" s="155"/>
      <c r="N479" s="146">
        <f>'СЕТ СН'!$F$7</f>
        <v>1466461.65</v>
      </c>
      <c r="O479" s="146"/>
      <c r="P479" s="146">
        <f>'СЕТ СН'!$G$7</f>
        <v>1029924.38</v>
      </c>
      <c r="Q479" s="146"/>
      <c r="R479" s="146">
        <f>'СЕТ СН'!$H$7</f>
        <v>1366087.15</v>
      </c>
      <c r="S479" s="146"/>
      <c r="T479" s="146">
        <f>'СЕТ СН'!$I$7</f>
        <v>1264711.31</v>
      </c>
      <c r="U479" s="146"/>
    </row>
    <row r="482" spans="1:25" ht="15.75" x14ac:dyDescent="0.25">
      <c r="A482" s="147" t="s">
        <v>136</v>
      </c>
      <c r="B482" s="148"/>
      <c r="C482" s="148"/>
      <c r="D482" s="148"/>
      <c r="E482" s="148"/>
      <c r="F482" s="148"/>
      <c r="G482" s="148"/>
      <c r="H482" s="148"/>
      <c r="I482" s="148"/>
      <c r="J482" s="148"/>
      <c r="K482" s="148"/>
      <c r="L482" s="148"/>
      <c r="M482" s="149"/>
      <c r="N482" s="92" t="s">
        <v>137</v>
      </c>
      <c r="O482" s="93"/>
      <c r="T482" s="42"/>
      <c r="U482" s="42"/>
      <c r="V482" s="42"/>
      <c r="W482" s="42"/>
      <c r="X482" s="42"/>
      <c r="Y482" s="42"/>
    </row>
    <row r="483" spans="1:25" ht="15.75" x14ac:dyDescent="0.25">
      <c r="A483" s="150"/>
      <c r="B483" s="151"/>
      <c r="C483" s="151"/>
      <c r="D483" s="151"/>
      <c r="E483" s="151"/>
      <c r="F483" s="151"/>
      <c r="G483" s="151"/>
      <c r="H483" s="151"/>
      <c r="I483" s="151"/>
      <c r="J483" s="151"/>
      <c r="K483" s="151"/>
      <c r="L483" s="151"/>
      <c r="M483" s="152"/>
      <c r="N483" s="140" t="s">
        <v>142</v>
      </c>
      <c r="O483" s="140"/>
      <c r="T483" s="42"/>
      <c r="U483" s="42"/>
      <c r="V483" s="42"/>
      <c r="W483" s="42"/>
      <c r="X483" s="42"/>
      <c r="Y483" s="42"/>
    </row>
    <row r="484" spans="1:25" ht="15.75" x14ac:dyDescent="0.25">
      <c r="A484" s="153"/>
      <c r="B484" s="154"/>
      <c r="C484" s="154"/>
      <c r="D484" s="154"/>
      <c r="E484" s="154"/>
      <c r="F484" s="154"/>
      <c r="G484" s="154"/>
      <c r="H484" s="154"/>
      <c r="I484" s="154"/>
      <c r="J484" s="154"/>
      <c r="K484" s="154"/>
      <c r="L484" s="154"/>
      <c r="M484" s="155"/>
      <c r="N484" s="146">
        <f>'СЕТ СН'!$F$10</f>
        <v>192746.05</v>
      </c>
      <c r="O484" s="146"/>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5" t="s">
        <v>43</v>
      </c>
      <c r="B1" s="165"/>
      <c r="C1" s="165"/>
      <c r="D1" s="165"/>
      <c r="E1" s="165"/>
      <c r="F1" s="165"/>
      <c r="G1" s="165"/>
      <c r="H1" s="165"/>
      <c r="I1" s="165"/>
    </row>
    <row r="2" spans="1:9" x14ac:dyDescent="0.25">
      <c r="A2" s="51"/>
      <c r="B2" s="51"/>
      <c r="C2" s="51"/>
      <c r="D2" s="51"/>
      <c r="E2" s="51"/>
      <c r="F2" s="51"/>
      <c r="G2" s="51"/>
      <c r="H2" s="51"/>
      <c r="I2" s="51"/>
    </row>
    <row r="3" spans="1:9" ht="39" customHeight="1" x14ac:dyDescent="0.2">
      <c r="A3" s="166" t="s">
        <v>15</v>
      </c>
      <c r="B3" s="167" t="s">
        <v>16</v>
      </c>
      <c r="C3" s="167" t="s">
        <v>17</v>
      </c>
      <c r="D3" s="167" t="s">
        <v>18</v>
      </c>
      <c r="E3" s="167" t="s">
        <v>11</v>
      </c>
      <c r="F3" s="167" t="s">
        <v>19</v>
      </c>
      <c r="G3" s="167"/>
      <c r="H3" s="167"/>
      <c r="I3" s="167"/>
    </row>
    <row r="4" spans="1:9" x14ac:dyDescent="0.2">
      <c r="A4" s="166"/>
      <c r="B4" s="167"/>
      <c r="C4" s="167"/>
      <c r="D4" s="167"/>
      <c r="E4" s="167"/>
      <c r="F4" s="52" t="s">
        <v>0</v>
      </c>
      <c r="G4" s="52" t="s">
        <v>1</v>
      </c>
      <c r="H4" s="52" t="s">
        <v>2</v>
      </c>
      <c r="I4" s="52" t="s">
        <v>3</v>
      </c>
    </row>
    <row r="5" spans="1:9" ht="45" x14ac:dyDescent="0.2">
      <c r="A5" s="53" t="s">
        <v>144</v>
      </c>
      <c r="B5" s="100" t="s">
        <v>149</v>
      </c>
      <c r="C5" s="54">
        <v>44013</v>
      </c>
      <c r="D5" s="54">
        <v>44196</v>
      </c>
      <c r="E5" s="52" t="s">
        <v>20</v>
      </c>
      <c r="F5" s="52">
        <v>2530</v>
      </c>
      <c r="G5" s="52">
        <v>2660</v>
      </c>
      <c r="H5" s="52">
        <v>2730</v>
      </c>
      <c r="I5" s="52">
        <v>2730</v>
      </c>
    </row>
    <row r="6" spans="1:9" ht="60" x14ac:dyDescent="0.2">
      <c r="A6" s="53" t="s">
        <v>145</v>
      </c>
      <c r="B6" s="100" t="s">
        <v>149</v>
      </c>
      <c r="C6" s="54">
        <v>44013</v>
      </c>
      <c r="D6" s="54">
        <v>44196</v>
      </c>
      <c r="E6" s="52" t="s">
        <v>20</v>
      </c>
      <c r="F6" s="52">
        <v>73.23</v>
      </c>
      <c r="G6" s="52">
        <v>595.12</v>
      </c>
      <c r="H6" s="52">
        <v>409.4</v>
      </c>
      <c r="I6" s="52">
        <v>653.16999999999996</v>
      </c>
    </row>
    <row r="7" spans="1:9" ht="60" x14ac:dyDescent="0.2">
      <c r="A7" s="53" t="s">
        <v>146</v>
      </c>
      <c r="B7" s="100" t="s">
        <v>149</v>
      </c>
      <c r="C7" s="54">
        <v>44013</v>
      </c>
      <c r="D7" s="54">
        <v>44196</v>
      </c>
      <c r="E7" s="52" t="s">
        <v>21</v>
      </c>
      <c r="F7" s="52">
        <v>1466461.65</v>
      </c>
      <c r="G7" s="52">
        <v>1029924.38</v>
      </c>
      <c r="H7" s="52">
        <v>1366087.15</v>
      </c>
      <c r="I7" s="52">
        <v>1264711.31</v>
      </c>
    </row>
    <row r="8" spans="1:9" ht="90" x14ac:dyDescent="0.2">
      <c r="A8" s="53" t="s">
        <v>141</v>
      </c>
      <c r="B8" s="91" t="s">
        <v>150</v>
      </c>
      <c r="C8" s="101">
        <v>43831</v>
      </c>
      <c r="D8" s="101">
        <v>44196</v>
      </c>
      <c r="E8" s="91" t="s">
        <v>140</v>
      </c>
      <c r="F8" s="95">
        <v>6.7400000000000002E-2</v>
      </c>
      <c r="G8" s="91"/>
      <c r="H8" s="91"/>
      <c r="I8" s="91"/>
    </row>
    <row r="9" spans="1:9" ht="75" x14ac:dyDescent="0.2">
      <c r="A9" s="53" t="s">
        <v>133</v>
      </c>
      <c r="B9" s="91" t="s">
        <v>138</v>
      </c>
      <c r="C9" s="54">
        <v>44044</v>
      </c>
      <c r="D9" s="54">
        <v>44074</v>
      </c>
      <c r="E9" s="91" t="s">
        <v>20</v>
      </c>
      <c r="F9" s="94" t="s">
        <v>153</v>
      </c>
      <c r="G9" s="91"/>
      <c r="H9" s="91"/>
      <c r="I9" s="91"/>
    </row>
    <row r="10" spans="1:9" ht="45" x14ac:dyDescent="0.2">
      <c r="A10" s="53" t="s">
        <v>139</v>
      </c>
      <c r="B10" s="91" t="s">
        <v>151</v>
      </c>
      <c r="C10" s="54">
        <v>44013</v>
      </c>
      <c r="D10" s="54">
        <v>44196</v>
      </c>
      <c r="E10" s="91" t="s">
        <v>21</v>
      </c>
      <c r="F10" s="91">
        <v>192746.05</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TDF0JW0v19jlIEeBc9vMlXLPeVxJ8W0zmrybjw4gotoGF9eICEebPxfm4LP7xFrTFBhVzaUPnpUvZQmKxeWHOQ==" saltValue="RbAo19xoK8eR/6Dp+lOo6A==" spinCount="100000" sheet="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70" zoomScaleNormal="70"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8" t="s">
        <v>84</v>
      </c>
      <c r="B4" s="169"/>
      <c r="C4" s="63"/>
      <c r="D4" s="64" t="s">
        <v>85</v>
      </c>
    </row>
    <row r="5" spans="1:4" ht="15" customHeight="1" x14ac:dyDescent="0.2">
      <c r="A5" s="171" t="s">
        <v>86</v>
      </c>
      <c r="B5" s="172"/>
      <c r="C5" s="65"/>
      <c r="D5" s="66" t="s">
        <v>87</v>
      </c>
    </row>
    <row r="6" spans="1:4" ht="15" customHeight="1" x14ac:dyDescent="0.2">
      <c r="A6" s="168" t="s">
        <v>88</v>
      </c>
      <c r="B6" s="169"/>
      <c r="C6" s="67"/>
      <c r="D6" s="64" t="s">
        <v>143</v>
      </c>
    </row>
    <row r="7" spans="1:4" ht="15" customHeight="1" x14ac:dyDescent="0.2">
      <c r="A7" s="168" t="s">
        <v>89</v>
      </c>
      <c r="B7" s="169"/>
      <c r="C7" s="67"/>
      <c r="D7" s="64" t="s">
        <v>154</v>
      </c>
    </row>
    <row r="8" spans="1:4" ht="15" customHeight="1" x14ac:dyDescent="0.2">
      <c r="A8" s="170" t="s">
        <v>90</v>
      </c>
      <c r="B8" s="170"/>
      <c r="C8" s="102"/>
      <c r="D8" s="68"/>
    </row>
    <row r="9" spans="1:4" ht="15" customHeight="1" x14ac:dyDescent="0.2">
      <c r="A9" s="69" t="s">
        <v>91</v>
      </c>
      <c r="B9" s="70"/>
      <c r="C9" s="71"/>
      <c r="D9" s="72"/>
    </row>
    <row r="10" spans="1:4" ht="30" customHeight="1" x14ac:dyDescent="0.2">
      <c r="A10" s="173" t="s">
        <v>92</v>
      </c>
      <c r="B10" s="174"/>
      <c r="C10" s="73"/>
      <c r="D10" s="74">
        <v>6.7435469699999997</v>
      </c>
    </row>
    <row r="11" spans="1:4" ht="66" customHeight="1" x14ac:dyDescent="0.2">
      <c r="A11" s="173" t="s">
        <v>93</v>
      </c>
      <c r="B11" s="174"/>
      <c r="C11" s="73"/>
      <c r="D11" s="74">
        <v>746.09610525000005</v>
      </c>
    </row>
    <row r="12" spans="1:4" ht="30" customHeight="1" x14ac:dyDescent="0.2">
      <c r="A12" s="173" t="s">
        <v>94</v>
      </c>
      <c r="B12" s="174"/>
      <c r="C12" s="73"/>
      <c r="D12" s="75">
        <v>605816.63304347824</v>
      </c>
    </row>
    <row r="13" spans="1:4" ht="30" customHeight="1" x14ac:dyDescent="0.2">
      <c r="A13" s="173" t="s">
        <v>95</v>
      </c>
      <c r="B13" s="174"/>
      <c r="C13" s="73"/>
      <c r="D13" s="76"/>
    </row>
    <row r="14" spans="1:4" ht="15" customHeight="1" x14ac:dyDescent="0.2">
      <c r="A14" s="175" t="s">
        <v>96</v>
      </c>
      <c r="B14" s="176"/>
      <c r="C14" s="73"/>
      <c r="D14" s="74">
        <v>858.83672358000001</v>
      </c>
    </row>
    <row r="15" spans="1:4" ht="15" customHeight="1" x14ac:dyDescent="0.2">
      <c r="A15" s="175" t="s">
        <v>97</v>
      </c>
      <c r="B15" s="176"/>
      <c r="C15" s="73"/>
      <c r="D15" s="74">
        <v>1664.11533149</v>
      </c>
    </row>
    <row r="16" spans="1:4" ht="15" customHeight="1" x14ac:dyDescent="0.2">
      <c r="A16" s="175" t="s">
        <v>98</v>
      </c>
      <c r="B16" s="176"/>
      <c r="C16" s="73"/>
      <c r="D16" s="74">
        <v>2629.5546080600002</v>
      </c>
    </row>
    <row r="17" spans="1:6" ht="15" customHeight="1" x14ac:dyDescent="0.2">
      <c r="A17" s="175" t="s">
        <v>99</v>
      </c>
      <c r="B17" s="176"/>
      <c r="C17" s="73"/>
      <c r="D17" s="74">
        <v>2086.68219821</v>
      </c>
    </row>
    <row r="18" spans="1:6" ht="52.5" customHeight="1" x14ac:dyDescent="0.2">
      <c r="A18" s="173" t="s">
        <v>100</v>
      </c>
      <c r="B18" s="174"/>
      <c r="C18" s="73"/>
      <c r="D18" s="74">
        <v>16.356903410000001</v>
      </c>
    </row>
    <row r="19" spans="1:6" ht="15" customHeight="1" x14ac:dyDescent="0.2">
      <c r="A19" s="69" t="s">
        <v>101</v>
      </c>
      <c r="B19" s="70"/>
      <c r="C19" s="77"/>
      <c r="D19" s="78"/>
    </row>
    <row r="20" spans="1:6" ht="30" customHeight="1" x14ac:dyDescent="0.2">
      <c r="A20" s="173" t="s">
        <v>102</v>
      </c>
      <c r="B20" s="174"/>
      <c r="C20" s="73"/>
      <c r="D20" s="79">
        <v>1908.2529999999999</v>
      </c>
    </row>
    <row r="21" spans="1:6" ht="30" customHeight="1" x14ac:dyDescent="0.2">
      <c r="A21" s="173" t="s">
        <v>103</v>
      </c>
      <c r="B21" s="174"/>
      <c r="C21" s="80"/>
      <c r="D21" s="79">
        <v>2.875</v>
      </c>
    </row>
    <row r="22" spans="1:6" ht="15" customHeight="1" x14ac:dyDescent="0.2">
      <c r="A22" s="69" t="s">
        <v>104</v>
      </c>
      <c r="B22" s="70"/>
      <c r="C22" s="77"/>
      <c r="D22" s="78"/>
    </row>
    <row r="23" spans="1:6" ht="15" customHeight="1" x14ac:dyDescent="0.25">
      <c r="A23" s="173" t="s">
        <v>105</v>
      </c>
      <c r="B23" s="174"/>
      <c r="C23" s="81"/>
      <c r="D23" s="76"/>
    </row>
    <row r="24" spans="1:6" ht="15" customHeight="1" x14ac:dyDescent="0.25">
      <c r="A24" s="175" t="s">
        <v>96</v>
      </c>
      <c r="B24" s="176"/>
      <c r="C24" s="81"/>
      <c r="D24" s="82">
        <v>0</v>
      </c>
    </row>
    <row r="25" spans="1:6" ht="15" customHeight="1" x14ac:dyDescent="0.25">
      <c r="A25" s="175" t="s">
        <v>97</v>
      </c>
      <c r="B25" s="176"/>
      <c r="C25" s="81"/>
      <c r="D25" s="82">
        <v>1.5655423926700001E-3</v>
      </c>
    </row>
    <row r="26" spans="1:6" ht="15" customHeight="1" x14ac:dyDescent="0.25">
      <c r="A26" s="175" t="s">
        <v>98</v>
      </c>
      <c r="B26" s="176"/>
      <c r="C26" s="81"/>
      <c r="D26" s="82">
        <v>3.2558547048410001E-3</v>
      </c>
    </row>
    <row r="27" spans="1:6" ht="15" customHeight="1" x14ac:dyDescent="0.25">
      <c r="A27" s="175" t="s">
        <v>99</v>
      </c>
      <c r="B27" s="176"/>
      <c r="C27" s="81"/>
      <c r="D27" s="82">
        <v>2.3045833553770002E-3</v>
      </c>
    </row>
    <row r="29" spans="1:6" x14ac:dyDescent="0.2">
      <c r="A29" s="58" t="s">
        <v>106</v>
      </c>
      <c r="B29" s="59"/>
      <c r="C29" s="59"/>
      <c r="D29" s="56"/>
      <c r="E29" s="56"/>
      <c r="F29" s="60"/>
    </row>
    <row r="30" spans="1:6" ht="280.5" customHeight="1" x14ac:dyDescent="0.2">
      <c r="A30" s="177" t="s">
        <v>7</v>
      </c>
      <c r="B30" s="177" t="s">
        <v>107</v>
      </c>
      <c r="C30" s="57" t="s">
        <v>108</v>
      </c>
      <c r="D30" s="57" t="s">
        <v>109</v>
      </c>
      <c r="E30" s="57" t="s">
        <v>110</v>
      </c>
      <c r="F30" s="57" t="s">
        <v>111</v>
      </c>
    </row>
    <row r="31" spans="1:6" x14ac:dyDescent="0.2">
      <c r="A31" s="178"/>
      <c r="B31" s="178"/>
      <c r="C31" s="57" t="s">
        <v>112</v>
      </c>
      <c r="D31" s="57" t="s">
        <v>112</v>
      </c>
      <c r="E31" s="96" t="s">
        <v>112</v>
      </c>
      <c r="F31" s="96" t="s">
        <v>112</v>
      </c>
    </row>
    <row r="32" spans="1:6" ht="30.75" customHeight="1" x14ac:dyDescent="0.2">
      <c r="A32" s="97"/>
      <c r="B32" s="97"/>
      <c r="C32" s="97"/>
      <c r="D32" s="97"/>
      <c r="E32" s="98"/>
      <c r="F32" s="99"/>
    </row>
    <row r="33" spans="1:6" ht="12.75" customHeight="1" x14ac:dyDescent="0.2">
      <c r="A33" s="83" t="s">
        <v>155</v>
      </c>
      <c r="B33" s="83">
        <v>1</v>
      </c>
      <c r="C33" s="84">
        <v>869.26786463999997</v>
      </c>
      <c r="D33" s="84">
        <v>834.07892064999999</v>
      </c>
      <c r="E33" s="84">
        <v>176.71347266000001</v>
      </c>
      <c r="F33" s="84">
        <v>176.71347266000001</v>
      </c>
    </row>
    <row r="34" spans="1:6" ht="12.75" customHeight="1" x14ac:dyDescent="0.2">
      <c r="A34" s="83" t="s">
        <v>155</v>
      </c>
      <c r="B34" s="83">
        <v>2</v>
      </c>
      <c r="C34" s="84">
        <v>907.99350461999995</v>
      </c>
      <c r="D34" s="84">
        <v>872.02637182000001</v>
      </c>
      <c r="E34" s="84">
        <v>184.75327046999999</v>
      </c>
      <c r="F34" s="84">
        <v>184.75327046999999</v>
      </c>
    </row>
    <row r="35" spans="1:6" ht="12.75" customHeight="1" x14ac:dyDescent="0.2">
      <c r="A35" s="83" t="s">
        <v>155</v>
      </c>
      <c r="B35" s="83">
        <v>3</v>
      </c>
      <c r="C35" s="84">
        <v>946.65204056000005</v>
      </c>
      <c r="D35" s="84">
        <v>906.79366784000001</v>
      </c>
      <c r="E35" s="84">
        <v>192.11929959</v>
      </c>
      <c r="F35" s="84">
        <v>192.11929959</v>
      </c>
    </row>
    <row r="36" spans="1:6" ht="12.75" customHeight="1" x14ac:dyDescent="0.2">
      <c r="A36" s="83" t="s">
        <v>155</v>
      </c>
      <c r="B36" s="83">
        <v>4</v>
      </c>
      <c r="C36" s="84">
        <v>947.57340498999997</v>
      </c>
      <c r="D36" s="84">
        <v>907.91567396999994</v>
      </c>
      <c r="E36" s="84">
        <v>192.35701521999999</v>
      </c>
      <c r="F36" s="84">
        <v>192.35701521999999</v>
      </c>
    </row>
    <row r="37" spans="1:6" ht="12.75" customHeight="1" x14ac:dyDescent="0.2">
      <c r="A37" s="83" t="s">
        <v>155</v>
      </c>
      <c r="B37" s="83">
        <v>5</v>
      </c>
      <c r="C37" s="84">
        <v>943.41776149999998</v>
      </c>
      <c r="D37" s="84">
        <v>904.37192660000005</v>
      </c>
      <c r="E37" s="84">
        <v>191.60621348000001</v>
      </c>
      <c r="F37" s="84">
        <v>191.60621348000001</v>
      </c>
    </row>
    <row r="38" spans="1:6" ht="12.75" customHeight="1" x14ac:dyDescent="0.2">
      <c r="A38" s="83" t="s">
        <v>155</v>
      </c>
      <c r="B38" s="83">
        <v>6</v>
      </c>
      <c r="C38" s="84">
        <v>970.21883478999996</v>
      </c>
      <c r="D38" s="84">
        <v>929.28345329000001</v>
      </c>
      <c r="E38" s="84">
        <v>196.88413417000001</v>
      </c>
      <c r="F38" s="84">
        <v>196.88413417000001</v>
      </c>
    </row>
    <row r="39" spans="1:6" ht="12.75" customHeight="1" x14ac:dyDescent="0.2">
      <c r="A39" s="83" t="s">
        <v>155</v>
      </c>
      <c r="B39" s="83">
        <v>7</v>
      </c>
      <c r="C39" s="84">
        <v>948.73608162999994</v>
      </c>
      <c r="D39" s="84">
        <v>908.59141623000005</v>
      </c>
      <c r="E39" s="84">
        <v>192.50018244</v>
      </c>
      <c r="F39" s="84">
        <v>192.50018244</v>
      </c>
    </row>
    <row r="40" spans="1:6" ht="12.75" customHeight="1" x14ac:dyDescent="0.2">
      <c r="A40" s="83" t="s">
        <v>155</v>
      </c>
      <c r="B40" s="83">
        <v>8</v>
      </c>
      <c r="C40" s="84">
        <v>967.86085896999998</v>
      </c>
      <c r="D40" s="84">
        <v>925.91723671</v>
      </c>
      <c r="E40" s="84">
        <v>196.17094528000001</v>
      </c>
      <c r="F40" s="84">
        <v>196.17094528000001</v>
      </c>
    </row>
    <row r="41" spans="1:6" ht="12.75" customHeight="1" x14ac:dyDescent="0.2">
      <c r="A41" s="83" t="s">
        <v>155</v>
      </c>
      <c r="B41" s="83">
        <v>9</v>
      </c>
      <c r="C41" s="84">
        <v>922.52707438000004</v>
      </c>
      <c r="D41" s="84">
        <v>882.92086559999996</v>
      </c>
      <c r="E41" s="84">
        <v>187.06144992</v>
      </c>
      <c r="F41" s="84">
        <v>187.06144992</v>
      </c>
    </row>
    <row r="42" spans="1:6" ht="12.75" customHeight="1" x14ac:dyDescent="0.2">
      <c r="A42" s="83" t="s">
        <v>155</v>
      </c>
      <c r="B42" s="83">
        <v>10</v>
      </c>
      <c r="C42" s="84">
        <v>880.27375676999998</v>
      </c>
      <c r="D42" s="84">
        <v>842.53822241</v>
      </c>
      <c r="E42" s="84">
        <v>178.50571624</v>
      </c>
      <c r="F42" s="84">
        <v>178.50571624</v>
      </c>
    </row>
    <row r="43" spans="1:6" ht="12.75" customHeight="1" x14ac:dyDescent="0.2">
      <c r="A43" s="83" t="s">
        <v>155</v>
      </c>
      <c r="B43" s="83">
        <v>11</v>
      </c>
      <c r="C43" s="84">
        <v>846.37480713000002</v>
      </c>
      <c r="D43" s="84">
        <v>809.92658750999999</v>
      </c>
      <c r="E43" s="84">
        <v>171.59639974000001</v>
      </c>
      <c r="F43" s="84">
        <v>171.59639974000001</v>
      </c>
    </row>
    <row r="44" spans="1:6" ht="12.75" customHeight="1" x14ac:dyDescent="0.2">
      <c r="A44" s="83" t="s">
        <v>155</v>
      </c>
      <c r="B44" s="83">
        <v>12</v>
      </c>
      <c r="C44" s="84">
        <v>775.66173216000004</v>
      </c>
      <c r="D44" s="84">
        <v>749.68955560999996</v>
      </c>
      <c r="E44" s="84">
        <v>158.83418405</v>
      </c>
      <c r="F44" s="84">
        <v>158.83418405</v>
      </c>
    </row>
    <row r="45" spans="1:6" ht="12.75" customHeight="1" x14ac:dyDescent="0.2">
      <c r="A45" s="83" t="s">
        <v>155</v>
      </c>
      <c r="B45" s="83">
        <v>13</v>
      </c>
      <c r="C45" s="84">
        <v>743.02264133999995</v>
      </c>
      <c r="D45" s="84">
        <v>718.06593898999995</v>
      </c>
      <c r="E45" s="84">
        <v>152.13419562999999</v>
      </c>
      <c r="F45" s="84">
        <v>152.13419562999999</v>
      </c>
    </row>
    <row r="46" spans="1:6" ht="12.75" customHeight="1" x14ac:dyDescent="0.2">
      <c r="A46" s="83" t="s">
        <v>155</v>
      </c>
      <c r="B46" s="83">
        <v>14</v>
      </c>
      <c r="C46" s="84">
        <v>696.21640158000002</v>
      </c>
      <c r="D46" s="84">
        <v>671.16280766</v>
      </c>
      <c r="E46" s="84">
        <v>142.19698822999999</v>
      </c>
      <c r="F46" s="84">
        <v>142.19698822999999</v>
      </c>
    </row>
    <row r="47" spans="1:6" ht="12.75" customHeight="1" x14ac:dyDescent="0.2">
      <c r="A47" s="83" t="s">
        <v>155</v>
      </c>
      <c r="B47" s="83">
        <v>15</v>
      </c>
      <c r="C47" s="84">
        <v>708.34230376000005</v>
      </c>
      <c r="D47" s="84">
        <v>672.92607709000004</v>
      </c>
      <c r="E47" s="84">
        <v>142.57056614999999</v>
      </c>
      <c r="F47" s="84">
        <v>142.57056614999999</v>
      </c>
    </row>
    <row r="48" spans="1:6" ht="12.75" customHeight="1" x14ac:dyDescent="0.2">
      <c r="A48" s="83" t="s">
        <v>155</v>
      </c>
      <c r="B48" s="83">
        <v>16</v>
      </c>
      <c r="C48" s="84">
        <v>709.22326258999999</v>
      </c>
      <c r="D48" s="84">
        <v>674.22997984000006</v>
      </c>
      <c r="E48" s="84">
        <v>142.8468196</v>
      </c>
      <c r="F48" s="84">
        <v>142.8468196</v>
      </c>
    </row>
    <row r="49" spans="1:6" ht="12.75" customHeight="1" x14ac:dyDescent="0.2">
      <c r="A49" s="83" t="s">
        <v>155</v>
      </c>
      <c r="B49" s="83">
        <v>17</v>
      </c>
      <c r="C49" s="84">
        <v>708.33216895999999</v>
      </c>
      <c r="D49" s="84">
        <v>673.79236080999999</v>
      </c>
      <c r="E49" s="84">
        <v>142.75410274000001</v>
      </c>
      <c r="F49" s="84">
        <v>142.75410274000001</v>
      </c>
    </row>
    <row r="50" spans="1:6" ht="12.75" customHeight="1" x14ac:dyDescent="0.2">
      <c r="A50" s="83" t="s">
        <v>155</v>
      </c>
      <c r="B50" s="83">
        <v>18</v>
      </c>
      <c r="C50" s="84">
        <v>707.56582357000002</v>
      </c>
      <c r="D50" s="84">
        <v>674.33339077999995</v>
      </c>
      <c r="E50" s="84">
        <v>142.86872893</v>
      </c>
      <c r="F50" s="84">
        <v>142.86872893</v>
      </c>
    </row>
    <row r="51" spans="1:6" ht="12.75" customHeight="1" x14ac:dyDescent="0.2">
      <c r="A51" s="83" t="s">
        <v>155</v>
      </c>
      <c r="B51" s="83">
        <v>19</v>
      </c>
      <c r="C51" s="84">
        <v>707.11990401000003</v>
      </c>
      <c r="D51" s="84">
        <v>674.39554912000006</v>
      </c>
      <c r="E51" s="84">
        <v>142.88189819999999</v>
      </c>
      <c r="F51" s="84">
        <v>142.88189819999999</v>
      </c>
    </row>
    <row r="52" spans="1:6" ht="12.75" customHeight="1" x14ac:dyDescent="0.2">
      <c r="A52" s="83" t="s">
        <v>155</v>
      </c>
      <c r="B52" s="83">
        <v>20</v>
      </c>
      <c r="C52" s="84">
        <v>710.01946002</v>
      </c>
      <c r="D52" s="84">
        <v>675.86543340000003</v>
      </c>
      <c r="E52" s="84">
        <v>143.1933176</v>
      </c>
      <c r="F52" s="84">
        <v>143.1933176</v>
      </c>
    </row>
    <row r="53" spans="1:6" ht="12.75" customHeight="1" x14ac:dyDescent="0.2">
      <c r="A53" s="83" t="s">
        <v>155</v>
      </c>
      <c r="B53" s="83">
        <v>21</v>
      </c>
      <c r="C53" s="84">
        <v>694.81980461000001</v>
      </c>
      <c r="D53" s="84">
        <v>663.15292779000004</v>
      </c>
      <c r="E53" s="84">
        <v>140.49996214999999</v>
      </c>
      <c r="F53" s="84">
        <v>140.49996214999999</v>
      </c>
    </row>
    <row r="54" spans="1:6" ht="12.75" customHeight="1" x14ac:dyDescent="0.2">
      <c r="A54" s="83" t="s">
        <v>155</v>
      </c>
      <c r="B54" s="83">
        <v>22</v>
      </c>
      <c r="C54" s="84">
        <v>678.20036202999995</v>
      </c>
      <c r="D54" s="84">
        <v>647.82294887</v>
      </c>
      <c r="E54" s="84">
        <v>137.25205149000001</v>
      </c>
      <c r="F54" s="84">
        <v>137.25205149000001</v>
      </c>
    </row>
    <row r="55" spans="1:6" ht="12.75" customHeight="1" x14ac:dyDescent="0.2">
      <c r="A55" s="83" t="s">
        <v>155</v>
      </c>
      <c r="B55" s="83">
        <v>23</v>
      </c>
      <c r="C55" s="84">
        <v>719.15076609000005</v>
      </c>
      <c r="D55" s="84">
        <v>685.44774844999995</v>
      </c>
      <c r="E55" s="84">
        <v>145.22349019999999</v>
      </c>
      <c r="F55" s="84">
        <v>145.22349019999999</v>
      </c>
    </row>
    <row r="56" spans="1:6" ht="12.75" customHeight="1" x14ac:dyDescent="0.2">
      <c r="A56" s="83" t="s">
        <v>155</v>
      </c>
      <c r="B56" s="83">
        <v>24</v>
      </c>
      <c r="C56" s="84">
        <v>829.56503912999995</v>
      </c>
      <c r="D56" s="84">
        <v>791.44589441000005</v>
      </c>
      <c r="E56" s="84">
        <v>167.68095796</v>
      </c>
      <c r="F56" s="84">
        <v>167.68095796</v>
      </c>
    </row>
    <row r="57" spans="1:6" ht="12.75" customHeight="1" x14ac:dyDescent="0.2">
      <c r="A57" s="83" t="s">
        <v>156</v>
      </c>
      <c r="B57" s="83">
        <v>1</v>
      </c>
      <c r="C57" s="84">
        <v>853.56741741999997</v>
      </c>
      <c r="D57" s="84">
        <v>816.28947933999996</v>
      </c>
      <c r="E57" s="84">
        <v>172.94448406000001</v>
      </c>
      <c r="F57" s="84">
        <v>172.94448406000001</v>
      </c>
    </row>
    <row r="58" spans="1:6" ht="12.75" customHeight="1" x14ac:dyDescent="0.2">
      <c r="A58" s="83" t="s">
        <v>156</v>
      </c>
      <c r="B58" s="83">
        <v>2</v>
      </c>
      <c r="C58" s="84">
        <v>897.95997999999997</v>
      </c>
      <c r="D58" s="84">
        <v>857.87042843999996</v>
      </c>
      <c r="E58" s="84">
        <v>181.75409875</v>
      </c>
      <c r="F58" s="84">
        <v>181.75409875</v>
      </c>
    </row>
    <row r="59" spans="1:6" ht="12.75" customHeight="1" x14ac:dyDescent="0.2">
      <c r="A59" s="83" t="s">
        <v>156</v>
      </c>
      <c r="B59" s="83">
        <v>3</v>
      </c>
      <c r="C59" s="84">
        <v>929.9536372</v>
      </c>
      <c r="D59" s="84">
        <v>886.97445603999995</v>
      </c>
      <c r="E59" s="84">
        <v>187.92027039000001</v>
      </c>
      <c r="F59" s="84">
        <v>187.92027039000001</v>
      </c>
    </row>
    <row r="60" spans="1:6" ht="12.75" customHeight="1" x14ac:dyDescent="0.2">
      <c r="A60" s="83" t="s">
        <v>156</v>
      </c>
      <c r="B60" s="83">
        <v>4</v>
      </c>
      <c r="C60" s="84">
        <v>933.29336511999998</v>
      </c>
      <c r="D60" s="84">
        <v>892.11906518000001</v>
      </c>
      <c r="E60" s="84">
        <v>189.01024128</v>
      </c>
      <c r="F60" s="84">
        <v>189.01024128</v>
      </c>
    </row>
    <row r="61" spans="1:6" ht="12.75" customHeight="1" x14ac:dyDescent="0.2">
      <c r="A61" s="83" t="s">
        <v>156</v>
      </c>
      <c r="B61" s="83">
        <v>5</v>
      </c>
      <c r="C61" s="84">
        <v>935.72247832000005</v>
      </c>
      <c r="D61" s="84">
        <v>894.88027799999998</v>
      </c>
      <c r="E61" s="84">
        <v>189.59525008</v>
      </c>
      <c r="F61" s="84">
        <v>189.59525008</v>
      </c>
    </row>
    <row r="62" spans="1:6" ht="12.75" customHeight="1" x14ac:dyDescent="0.2">
      <c r="A62" s="83" t="s">
        <v>156</v>
      </c>
      <c r="B62" s="83">
        <v>6</v>
      </c>
      <c r="C62" s="84">
        <v>935.89979870000002</v>
      </c>
      <c r="D62" s="84">
        <v>892.15237658000001</v>
      </c>
      <c r="E62" s="84">
        <v>189.01729885</v>
      </c>
      <c r="F62" s="84">
        <v>189.01729885</v>
      </c>
    </row>
    <row r="63" spans="1:6" ht="12.75" customHeight="1" x14ac:dyDescent="0.2">
      <c r="A63" s="83" t="s">
        <v>156</v>
      </c>
      <c r="B63" s="83">
        <v>7</v>
      </c>
      <c r="C63" s="84">
        <v>907.37539505999996</v>
      </c>
      <c r="D63" s="84">
        <v>866.02593764999995</v>
      </c>
      <c r="E63" s="84">
        <v>183.48197883</v>
      </c>
      <c r="F63" s="84">
        <v>183.48197883</v>
      </c>
    </row>
    <row r="64" spans="1:6" ht="12.75" customHeight="1" x14ac:dyDescent="0.2">
      <c r="A64" s="83" t="s">
        <v>156</v>
      </c>
      <c r="B64" s="83">
        <v>8</v>
      </c>
      <c r="C64" s="84">
        <v>944.23563002000003</v>
      </c>
      <c r="D64" s="84">
        <v>901.82818708000002</v>
      </c>
      <c r="E64" s="84">
        <v>191.06728000999999</v>
      </c>
      <c r="F64" s="84">
        <v>191.06728000999999</v>
      </c>
    </row>
    <row r="65" spans="1:6" ht="12.75" customHeight="1" x14ac:dyDescent="0.2">
      <c r="A65" s="83" t="s">
        <v>156</v>
      </c>
      <c r="B65" s="83">
        <v>9</v>
      </c>
      <c r="C65" s="84">
        <v>901.46869141000002</v>
      </c>
      <c r="D65" s="84">
        <v>861.41629112999999</v>
      </c>
      <c r="E65" s="84">
        <v>182.50534865</v>
      </c>
      <c r="F65" s="84">
        <v>182.50534865</v>
      </c>
    </row>
    <row r="66" spans="1:6" ht="12.75" customHeight="1" x14ac:dyDescent="0.2">
      <c r="A66" s="83" t="s">
        <v>156</v>
      </c>
      <c r="B66" s="83">
        <v>10</v>
      </c>
      <c r="C66" s="84">
        <v>835.57834194999998</v>
      </c>
      <c r="D66" s="84">
        <v>797.16922494999994</v>
      </c>
      <c r="E66" s="84">
        <v>168.89354058999999</v>
      </c>
      <c r="F66" s="84">
        <v>168.89354058999999</v>
      </c>
    </row>
    <row r="67" spans="1:6" ht="12.75" customHeight="1" x14ac:dyDescent="0.2">
      <c r="A67" s="83" t="s">
        <v>156</v>
      </c>
      <c r="B67" s="83">
        <v>11</v>
      </c>
      <c r="C67" s="84">
        <v>799.26476034999996</v>
      </c>
      <c r="D67" s="84">
        <v>762.63003318999995</v>
      </c>
      <c r="E67" s="84">
        <v>161.57583915000001</v>
      </c>
      <c r="F67" s="84">
        <v>161.57583915000001</v>
      </c>
    </row>
    <row r="68" spans="1:6" ht="12.75" customHeight="1" x14ac:dyDescent="0.2">
      <c r="A68" s="83" t="s">
        <v>156</v>
      </c>
      <c r="B68" s="83">
        <v>12</v>
      </c>
      <c r="C68" s="84">
        <v>719.70391516999996</v>
      </c>
      <c r="D68" s="84">
        <v>694.78268457000001</v>
      </c>
      <c r="E68" s="84">
        <v>147.20125146000001</v>
      </c>
      <c r="F68" s="84">
        <v>147.20125146000001</v>
      </c>
    </row>
    <row r="69" spans="1:6" ht="12.75" customHeight="1" x14ac:dyDescent="0.2">
      <c r="A69" s="83" t="s">
        <v>156</v>
      </c>
      <c r="B69" s="83">
        <v>13</v>
      </c>
      <c r="C69" s="84">
        <v>686.43004811000003</v>
      </c>
      <c r="D69" s="84">
        <v>662.59862802999999</v>
      </c>
      <c r="E69" s="84">
        <v>140.38252453000001</v>
      </c>
      <c r="F69" s="84">
        <v>140.38252453000001</v>
      </c>
    </row>
    <row r="70" spans="1:6" ht="12.75" customHeight="1" x14ac:dyDescent="0.2">
      <c r="A70" s="83" t="s">
        <v>156</v>
      </c>
      <c r="B70" s="83">
        <v>14</v>
      </c>
      <c r="C70" s="84">
        <v>673.40334185999995</v>
      </c>
      <c r="D70" s="84">
        <v>648.17520002000003</v>
      </c>
      <c r="E70" s="84">
        <v>137.32668175000001</v>
      </c>
      <c r="F70" s="84">
        <v>137.32668175000001</v>
      </c>
    </row>
    <row r="71" spans="1:6" ht="12.75" customHeight="1" x14ac:dyDescent="0.2">
      <c r="A71" s="83" t="s">
        <v>156</v>
      </c>
      <c r="B71" s="83">
        <v>15</v>
      </c>
      <c r="C71" s="84">
        <v>693.05075010999997</v>
      </c>
      <c r="D71" s="84">
        <v>656.88183597</v>
      </c>
      <c r="E71" s="84">
        <v>139.17132719</v>
      </c>
      <c r="F71" s="84">
        <v>139.17132719</v>
      </c>
    </row>
    <row r="72" spans="1:6" ht="12.75" customHeight="1" x14ac:dyDescent="0.2">
      <c r="A72" s="83" t="s">
        <v>156</v>
      </c>
      <c r="B72" s="83">
        <v>16</v>
      </c>
      <c r="C72" s="84">
        <v>702.14663263</v>
      </c>
      <c r="D72" s="84">
        <v>667.74343957999997</v>
      </c>
      <c r="E72" s="84">
        <v>141.47253831</v>
      </c>
      <c r="F72" s="84">
        <v>141.47253831</v>
      </c>
    </row>
    <row r="73" spans="1:6" ht="12.75" customHeight="1" x14ac:dyDescent="0.2">
      <c r="A73" s="83" t="s">
        <v>156</v>
      </c>
      <c r="B73" s="83">
        <v>17</v>
      </c>
      <c r="C73" s="84">
        <v>695.16864147000001</v>
      </c>
      <c r="D73" s="84">
        <v>660.85434853000004</v>
      </c>
      <c r="E73" s="84">
        <v>140.01296995000001</v>
      </c>
      <c r="F73" s="84">
        <v>140.01296995000001</v>
      </c>
    </row>
    <row r="74" spans="1:6" ht="12.75" customHeight="1" x14ac:dyDescent="0.2">
      <c r="A74" s="83" t="s">
        <v>156</v>
      </c>
      <c r="B74" s="83">
        <v>18</v>
      </c>
      <c r="C74" s="84">
        <v>698.74529686999995</v>
      </c>
      <c r="D74" s="84">
        <v>664.81127315000003</v>
      </c>
      <c r="E74" s="84">
        <v>140.85131014999999</v>
      </c>
      <c r="F74" s="84">
        <v>140.85131014999999</v>
      </c>
    </row>
    <row r="75" spans="1:6" ht="12.75" customHeight="1" x14ac:dyDescent="0.2">
      <c r="A75" s="83" t="s">
        <v>156</v>
      </c>
      <c r="B75" s="83">
        <v>19</v>
      </c>
      <c r="C75" s="84">
        <v>697.83832604999998</v>
      </c>
      <c r="D75" s="84">
        <v>663.80185319999998</v>
      </c>
      <c r="E75" s="84">
        <v>140.63744776999999</v>
      </c>
      <c r="F75" s="84">
        <v>140.63744776999999</v>
      </c>
    </row>
    <row r="76" spans="1:6" ht="12.75" customHeight="1" x14ac:dyDescent="0.2">
      <c r="A76" s="83" t="s">
        <v>156</v>
      </c>
      <c r="B76" s="83">
        <v>20</v>
      </c>
      <c r="C76" s="84">
        <v>684.81747927000004</v>
      </c>
      <c r="D76" s="84">
        <v>650.68915819999995</v>
      </c>
      <c r="E76" s="84">
        <v>137.85930554999999</v>
      </c>
      <c r="F76" s="84">
        <v>137.85930554999999</v>
      </c>
    </row>
    <row r="77" spans="1:6" ht="12.75" customHeight="1" x14ac:dyDescent="0.2">
      <c r="A77" s="83" t="s">
        <v>156</v>
      </c>
      <c r="B77" s="83">
        <v>21</v>
      </c>
      <c r="C77" s="84">
        <v>656.43401260999997</v>
      </c>
      <c r="D77" s="84">
        <v>625.14475793999998</v>
      </c>
      <c r="E77" s="84">
        <v>132.44730007999999</v>
      </c>
      <c r="F77" s="84">
        <v>132.44730007999999</v>
      </c>
    </row>
    <row r="78" spans="1:6" ht="12.75" customHeight="1" x14ac:dyDescent="0.2">
      <c r="A78" s="83" t="s">
        <v>156</v>
      </c>
      <c r="B78" s="83">
        <v>22</v>
      </c>
      <c r="C78" s="84">
        <v>655.12168766000002</v>
      </c>
      <c r="D78" s="84">
        <v>625.02326477999998</v>
      </c>
      <c r="E78" s="84">
        <v>132.42155973999999</v>
      </c>
      <c r="F78" s="84">
        <v>132.42155973999999</v>
      </c>
    </row>
    <row r="79" spans="1:6" ht="12.75" customHeight="1" x14ac:dyDescent="0.2">
      <c r="A79" s="83" t="s">
        <v>156</v>
      </c>
      <c r="B79" s="83">
        <v>23</v>
      </c>
      <c r="C79" s="84">
        <v>682.78960598000003</v>
      </c>
      <c r="D79" s="84">
        <v>654.55273699999998</v>
      </c>
      <c r="E79" s="84">
        <v>138.67786888000001</v>
      </c>
      <c r="F79" s="84">
        <v>138.67786888000001</v>
      </c>
    </row>
    <row r="80" spans="1:6" ht="12.75" customHeight="1" x14ac:dyDescent="0.2">
      <c r="A80" s="83" t="s">
        <v>156</v>
      </c>
      <c r="B80" s="83">
        <v>24</v>
      </c>
      <c r="C80" s="84">
        <v>767.20338189999995</v>
      </c>
      <c r="D80" s="84">
        <v>741.23042616999999</v>
      </c>
      <c r="E80" s="84">
        <v>157.04197697999999</v>
      </c>
      <c r="F80" s="84">
        <v>157.04197697999999</v>
      </c>
    </row>
    <row r="81" spans="1:6" ht="12.75" customHeight="1" x14ac:dyDescent="0.2">
      <c r="A81" s="83" t="s">
        <v>157</v>
      </c>
      <c r="B81" s="83">
        <v>1</v>
      </c>
      <c r="C81" s="84">
        <v>854.34205737000002</v>
      </c>
      <c r="D81" s="84">
        <v>829.89434867</v>
      </c>
      <c r="E81" s="84">
        <v>175.82690159000001</v>
      </c>
      <c r="F81" s="84">
        <v>175.82690159000001</v>
      </c>
    </row>
    <row r="82" spans="1:6" ht="12.75" customHeight="1" x14ac:dyDescent="0.2">
      <c r="A82" s="83" t="s">
        <v>157</v>
      </c>
      <c r="B82" s="83">
        <v>2</v>
      </c>
      <c r="C82" s="84">
        <v>849.78577808</v>
      </c>
      <c r="D82" s="84">
        <v>825.54687210999998</v>
      </c>
      <c r="E82" s="84">
        <v>174.90581646999999</v>
      </c>
      <c r="F82" s="84">
        <v>174.90581646999999</v>
      </c>
    </row>
    <row r="83" spans="1:6" ht="12.75" customHeight="1" x14ac:dyDescent="0.2">
      <c r="A83" s="83" t="s">
        <v>157</v>
      </c>
      <c r="B83" s="83">
        <v>3</v>
      </c>
      <c r="C83" s="84">
        <v>857.25093483000001</v>
      </c>
      <c r="D83" s="84">
        <v>839.84134872000004</v>
      </c>
      <c r="E83" s="84">
        <v>177.93433876</v>
      </c>
      <c r="F83" s="84">
        <v>177.93433876</v>
      </c>
    </row>
    <row r="84" spans="1:6" ht="12.75" customHeight="1" x14ac:dyDescent="0.2">
      <c r="A84" s="83" t="s">
        <v>157</v>
      </c>
      <c r="B84" s="83">
        <v>4</v>
      </c>
      <c r="C84" s="84">
        <v>905.41001700000004</v>
      </c>
      <c r="D84" s="84">
        <v>883.25341469</v>
      </c>
      <c r="E84" s="84">
        <v>187.13190596999999</v>
      </c>
      <c r="F84" s="84">
        <v>187.13190596999999</v>
      </c>
    </row>
    <row r="85" spans="1:6" ht="12.75" customHeight="1" x14ac:dyDescent="0.2">
      <c r="A85" s="83" t="s">
        <v>157</v>
      </c>
      <c r="B85" s="83">
        <v>5</v>
      </c>
      <c r="C85" s="84">
        <v>910.26247914999999</v>
      </c>
      <c r="D85" s="84">
        <v>885.14621502</v>
      </c>
      <c r="E85" s="84">
        <v>187.53292716000001</v>
      </c>
      <c r="F85" s="84">
        <v>187.53292716000001</v>
      </c>
    </row>
    <row r="86" spans="1:6" ht="12.75" customHeight="1" x14ac:dyDescent="0.2">
      <c r="A86" s="83" t="s">
        <v>157</v>
      </c>
      <c r="B86" s="83">
        <v>6</v>
      </c>
      <c r="C86" s="84">
        <v>932.65111081999999</v>
      </c>
      <c r="D86" s="84">
        <v>907.19136960000003</v>
      </c>
      <c r="E86" s="84">
        <v>192.20355931</v>
      </c>
      <c r="F86" s="84">
        <v>192.20355931</v>
      </c>
    </row>
    <row r="87" spans="1:6" ht="12.75" customHeight="1" x14ac:dyDescent="0.2">
      <c r="A87" s="83" t="s">
        <v>157</v>
      </c>
      <c r="B87" s="83">
        <v>7</v>
      </c>
      <c r="C87" s="84">
        <v>918.57296302999998</v>
      </c>
      <c r="D87" s="84">
        <v>893.50657262000004</v>
      </c>
      <c r="E87" s="84">
        <v>189.30420778000001</v>
      </c>
      <c r="F87" s="84">
        <v>189.30420778000001</v>
      </c>
    </row>
    <row r="88" spans="1:6" ht="12.75" customHeight="1" x14ac:dyDescent="0.2">
      <c r="A88" s="83" t="s">
        <v>157</v>
      </c>
      <c r="B88" s="83">
        <v>8</v>
      </c>
      <c r="C88" s="84">
        <v>928.65771653000002</v>
      </c>
      <c r="D88" s="84">
        <v>906.10938964000002</v>
      </c>
      <c r="E88" s="84">
        <v>191.97432387999999</v>
      </c>
      <c r="F88" s="84">
        <v>191.97432387999999</v>
      </c>
    </row>
    <row r="89" spans="1:6" ht="12.75" customHeight="1" x14ac:dyDescent="0.2">
      <c r="A89" s="83" t="s">
        <v>157</v>
      </c>
      <c r="B89" s="83">
        <v>9</v>
      </c>
      <c r="C89" s="84">
        <v>875.73396594999997</v>
      </c>
      <c r="D89" s="84">
        <v>851.81346069000006</v>
      </c>
      <c r="E89" s="84">
        <v>180.47082953</v>
      </c>
      <c r="F89" s="84">
        <v>180.47082953</v>
      </c>
    </row>
    <row r="90" spans="1:6" ht="12.75" customHeight="1" x14ac:dyDescent="0.2">
      <c r="A90" s="83" t="s">
        <v>157</v>
      </c>
      <c r="B90" s="83">
        <v>10</v>
      </c>
      <c r="C90" s="84">
        <v>831.51921556000002</v>
      </c>
      <c r="D90" s="84">
        <v>801.85432376999995</v>
      </c>
      <c r="E90" s="84">
        <v>169.88615659000001</v>
      </c>
      <c r="F90" s="84">
        <v>169.88615659000001</v>
      </c>
    </row>
    <row r="91" spans="1:6" ht="12.75" customHeight="1" x14ac:dyDescent="0.2">
      <c r="A91" s="83" t="s">
        <v>157</v>
      </c>
      <c r="B91" s="83">
        <v>11</v>
      </c>
      <c r="C91" s="84">
        <v>778.96863848999999</v>
      </c>
      <c r="D91" s="84">
        <v>757.35592983000004</v>
      </c>
      <c r="E91" s="84">
        <v>160.45843275999999</v>
      </c>
      <c r="F91" s="84">
        <v>160.45843275999999</v>
      </c>
    </row>
    <row r="92" spans="1:6" ht="12.75" customHeight="1" x14ac:dyDescent="0.2">
      <c r="A92" s="83" t="s">
        <v>157</v>
      </c>
      <c r="B92" s="83">
        <v>12</v>
      </c>
      <c r="C92" s="84">
        <v>708.50565810000001</v>
      </c>
      <c r="D92" s="84">
        <v>688.89487291</v>
      </c>
      <c r="E92" s="84">
        <v>145.95382076999999</v>
      </c>
      <c r="F92" s="84">
        <v>145.95382076999999</v>
      </c>
    </row>
    <row r="93" spans="1:6" ht="12.75" customHeight="1" x14ac:dyDescent="0.2">
      <c r="A93" s="83" t="s">
        <v>157</v>
      </c>
      <c r="B93" s="83">
        <v>13</v>
      </c>
      <c r="C93" s="84">
        <v>668.11060694000003</v>
      </c>
      <c r="D93" s="84">
        <v>648.82358256999999</v>
      </c>
      <c r="E93" s="84">
        <v>137.46405236000001</v>
      </c>
      <c r="F93" s="84">
        <v>137.46405236000001</v>
      </c>
    </row>
    <row r="94" spans="1:6" ht="12.75" customHeight="1" x14ac:dyDescent="0.2">
      <c r="A94" s="83" t="s">
        <v>157</v>
      </c>
      <c r="B94" s="83">
        <v>14</v>
      </c>
      <c r="C94" s="84">
        <v>652.07420274000003</v>
      </c>
      <c r="D94" s="84">
        <v>632.35844834</v>
      </c>
      <c r="E94" s="84">
        <v>133.97564019999999</v>
      </c>
      <c r="F94" s="84">
        <v>133.97564019999999</v>
      </c>
    </row>
    <row r="95" spans="1:6" ht="12.75" customHeight="1" x14ac:dyDescent="0.2">
      <c r="A95" s="83" t="s">
        <v>157</v>
      </c>
      <c r="B95" s="83">
        <v>15</v>
      </c>
      <c r="C95" s="84">
        <v>660.02792142999999</v>
      </c>
      <c r="D95" s="84">
        <v>636.46078995000005</v>
      </c>
      <c r="E95" s="84">
        <v>134.84478941</v>
      </c>
      <c r="F95" s="84">
        <v>134.84478941</v>
      </c>
    </row>
    <row r="96" spans="1:6" ht="12.75" customHeight="1" x14ac:dyDescent="0.2">
      <c r="A96" s="83" t="s">
        <v>157</v>
      </c>
      <c r="B96" s="83">
        <v>16</v>
      </c>
      <c r="C96" s="84">
        <v>664.29818054999998</v>
      </c>
      <c r="D96" s="84">
        <v>640.39790292999999</v>
      </c>
      <c r="E96" s="84">
        <v>135.67893219000001</v>
      </c>
      <c r="F96" s="84">
        <v>135.67893219000001</v>
      </c>
    </row>
    <row r="97" spans="1:6" ht="12.75" customHeight="1" x14ac:dyDescent="0.2">
      <c r="A97" s="83" t="s">
        <v>157</v>
      </c>
      <c r="B97" s="83">
        <v>17</v>
      </c>
      <c r="C97" s="84">
        <v>672.73200397999994</v>
      </c>
      <c r="D97" s="84">
        <v>647.90979937999998</v>
      </c>
      <c r="E97" s="84">
        <v>137.27045222000001</v>
      </c>
      <c r="F97" s="84">
        <v>137.27045222000001</v>
      </c>
    </row>
    <row r="98" spans="1:6" ht="12.75" customHeight="1" x14ac:dyDescent="0.2">
      <c r="A98" s="83" t="s">
        <v>157</v>
      </c>
      <c r="B98" s="83">
        <v>18</v>
      </c>
      <c r="C98" s="84">
        <v>675.71302964999995</v>
      </c>
      <c r="D98" s="84">
        <v>651.94256671999995</v>
      </c>
      <c r="E98" s="84">
        <v>138.12486096000001</v>
      </c>
      <c r="F98" s="84">
        <v>138.12486096000001</v>
      </c>
    </row>
    <row r="99" spans="1:6" ht="12.75" customHeight="1" x14ac:dyDescent="0.2">
      <c r="A99" s="83" t="s">
        <v>157</v>
      </c>
      <c r="B99" s="83">
        <v>19</v>
      </c>
      <c r="C99" s="84">
        <v>677.12879393000003</v>
      </c>
      <c r="D99" s="84">
        <v>660.38759024000001</v>
      </c>
      <c r="E99" s="84">
        <v>139.91407946000001</v>
      </c>
      <c r="F99" s="84">
        <v>139.91407946000001</v>
      </c>
    </row>
    <row r="100" spans="1:6" ht="12.75" customHeight="1" x14ac:dyDescent="0.2">
      <c r="A100" s="83" t="s">
        <v>157</v>
      </c>
      <c r="B100" s="83">
        <v>20</v>
      </c>
      <c r="C100" s="84">
        <v>682.86097299000005</v>
      </c>
      <c r="D100" s="84">
        <v>658.59605733000001</v>
      </c>
      <c r="E100" s="84">
        <v>139.53451344999999</v>
      </c>
      <c r="F100" s="84">
        <v>139.53451344999999</v>
      </c>
    </row>
    <row r="101" spans="1:6" ht="12.75" customHeight="1" x14ac:dyDescent="0.2">
      <c r="A101" s="83" t="s">
        <v>157</v>
      </c>
      <c r="B101" s="83">
        <v>21</v>
      </c>
      <c r="C101" s="84">
        <v>673.78640751</v>
      </c>
      <c r="D101" s="84">
        <v>651.05961957</v>
      </c>
      <c r="E101" s="84">
        <v>137.93779394000001</v>
      </c>
      <c r="F101" s="84">
        <v>137.93779394000001</v>
      </c>
    </row>
    <row r="102" spans="1:6" ht="12.75" customHeight="1" x14ac:dyDescent="0.2">
      <c r="A102" s="83" t="s">
        <v>157</v>
      </c>
      <c r="B102" s="83">
        <v>22</v>
      </c>
      <c r="C102" s="84">
        <v>660.10893529999998</v>
      </c>
      <c r="D102" s="84">
        <v>640.12669577999998</v>
      </c>
      <c r="E102" s="84">
        <v>135.62147245</v>
      </c>
      <c r="F102" s="84">
        <v>135.62147245</v>
      </c>
    </row>
    <row r="103" spans="1:6" ht="12.75" customHeight="1" x14ac:dyDescent="0.2">
      <c r="A103" s="83" t="s">
        <v>157</v>
      </c>
      <c r="B103" s="83">
        <v>23</v>
      </c>
      <c r="C103" s="84">
        <v>687.23354606999999</v>
      </c>
      <c r="D103" s="84">
        <v>662.76896707000003</v>
      </c>
      <c r="E103" s="84">
        <v>140.41861369</v>
      </c>
      <c r="F103" s="84">
        <v>140.41861369</v>
      </c>
    </row>
    <row r="104" spans="1:6" ht="12.75" customHeight="1" x14ac:dyDescent="0.2">
      <c r="A104" s="83" t="s">
        <v>157</v>
      </c>
      <c r="B104" s="83">
        <v>24</v>
      </c>
      <c r="C104" s="84">
        <v>772.88022360000002</v>
      </c>
      <c r="D104" s="84">
        <v>747.41674281999997</v>
      </c>
      <c r="E104" s="84">
        <v>158.35265090999999</v>
      </c>
      <c r="F104" s="84">
        <v>158.35265090999999</v>
      </c>
    </row>
    <row r="105" spans="1:6" ht="12.75" customHeight="1" x14ac:dyDescent="0.2">
      <c r="A105" s="83" t="s">
        <v>158</v>
      </c>
      <c r="B105" s="83">
        <v>1</v>
      </c>
      <c r="C105" s="84">
        <v>828.89596196000002</v>
      </c>
      <c r="D105" s="84">
        <v>810.64065995999999</v>
      </c>
      <c r="E105" s="84">
        <v>171.74768785000001</v>
      </c>
      <c r="F105" s="84">
        <v>171.74768785000001</v>
      </c>
    </row>
    <row r="106" spans="1:6" ht="12.75" customHeight="1" x14ac:dyDescent="0.2">
      <c r="A106" s="83" t="s">
        <v>158</v>
      </c>
      <c r="B106" s="83">
        <v>2</v>
      </c>
      <c r="C106" s="84">
        <v>884.07218899999998</v>
      </c>
      <c r="D106" s="84">
        <v>860.27715676000003</v>
      </c>
      <c r="E106" s="84">
        <v>182.26400411</v>
      </c>
      <c r="F106" s="84">
        <v>182.26400411</v>
      </c>
    </row>
    <row r="107" spans="1:6" ht="12.75" customHeight="1" x14ac:dyDescent="0.2">
      <c r="A107" s="83" t="s">
        <v>158</v>
      </c>
      <c r="B107" s="83">
        <v>3</v>
      </c>
      <c r="C107" s="84">
        <v>895.78657808000003</v>
      </c>
      <c r="D107" s="84">
        <v>878.88247317000003</v>
      </c>
      <c r="E107" s="84">
        <v>186.20584941000001</v>
      </c>
      <c r="F107" s="84">
        <v>186.20584941000001</v>
      </c>
    </row>
    <row r="108" spans="1:6" ht="12.75" customHeight="1" x14ac:dyDescent="0.2">
      <c r="A108" s="83" t="s">
        <v>158</v>
      </c>
      <c r="B108" s="83">
        <v>4</v>
      </c>
      <c r="C108" s="84">
        <v>927.58242171999996</v>
      </c>
      <c r="D108" s="84">
        <v>908.95965297999999</v>
      </c>
      <c r="E108" s="84">
        <v>192.57819950999999</v>
      </c>
      <c r="F108" s="84">
        <v>192.57819950999999</v>
      </c>
    </row>
    <row r="109" spans="1:6" ht="12.75" customHeight="1" x14ac:dyDescent="0.2">
      <c r="A109" s="83" t="s">
        <v>158</v>
      </c>
      <c r="B109" s="83">
        <v>5</v>
      </c>
      <c r="C109" s="84">
        <v>934.02196861000004</v>
      </c>
      <c r="D109" s="84">
        <v>915.41720773999998</v>
      </c>
      <c r="E109" s="84">
        <v>193.94633974000001</v>
      </c>
      <c r="F109" s="84">
        <v>193.94633974000001</v>
      </c>
    </row>
    <row r="110" spans="1:6" ht="12.75" customHeight="1" x14ac:dyDescent="0.2">
      <c r="A110" s="83" t="s">
        <v>158</v>
      </c>
      <c r="B110" s="83">
        <v>6</v>
      </c>
      <c r="C110" s="84">
        <v>929.09728998000003</v>
      </c>
      <c r="D110" s="84">
        <v>908.87809835999997</v>
      </c>
      <c r="E110" s="84">
        <v>192.56092081</v>
      </c>
      <c r="F110" s="84">
        <v>192.56092081</v>
      </c>
    </row>
    <row r="111" spans="1:6" ht="12.75" customHeight="1" x14ac:dyDescent="0.2">
      <c r="A111" s="83" t="s">
        <v>158</v>
      </c>
      <c r="B111" s="83">
        <v>7</v>
      </c>
      <c r="C111" s="84">
        <v>885.37696316999995</v>
      </c>
      <c r="D111" s="84">
        <v>866.40477008000005</v>
      </c>
      <c r="E111" s="84">
        <v>183.56224076999999</v>
      </c>
      <c r="F111" s="84">
        <v>183.56224076999999</v>
      </c>
    </row>
    <row r="112" spans="1:6" ht="12.75" customHeight="1" x14ac:dyDescent="0.2">
      <c r="A112" s="83" t="s">
        <v>158</v>
      </c>
      <c r="B112" s="83">
        <v>8</v>
      </c>
      <c r="C112" s="84">
        <v>884.81680473999995</v>
      </c>
      <c r="D112" s="84">
        <v>859.98432146000005</v>
      </c>
      <c r="E112" s="84">
        <v>182.20196208999999</v>
      </c>
      <c r="F112" s="84">
        <v>182.20196208999999</v>
      </c>
    </row>
    <row r="113" spans="1:6" ht="12.75" customHeight="1" x14ac:dyDescent="0.2">
      <c r="A113" s="83" t="s">
        <v>158</v>
      </c>
      <c r="B113" s="83">
        <v>9</v>
      </c>
      <c r="C113" s="84">
        <v>835.74056886000005</v>
      </c>
      <c r="D113" s="84">
        <v>815.31898205000005</v>
      </c>
      <c r="E113" s="84">
        <v>172.73886809000001</v>
      </c>
      <c r="F113" s="84">
        <v>172.73886809000001</v>
      </c>
    </row>
    <row r="114" spans="1:6" ht="12.75" customHeight="1" x14ac:dyDescent="0.2">
      <c r="A114" s="83" t="s">
        <v>158</v>
      </c>
      <c r="B114" s="83">
        <v>10</v>
      </c>
      <c r="C114" s="84">
        <v>811.13633927000001</v>
      </c>
      <c r="D114" s="84">
        <v>786.84393282999997</v>
      </c>
      <c r="E114" s="84">
        <v>166.70595596000001</v>
      </c>
      <c r="F114" s="84">
        <v>166.70595596000001</v>
      </c>
    </row>
    <row r="115" spans="1:6" ht="12.75" customHeight="1" x14ac:dyDescent="0.2">
      <c r="A115" s="83" t="s">
        <v>158</v>
      </c>
      <c r="B115" s="83">
        <v>11</v>
      </c>
      <c r="C115" s="84">
        <v>798.33619973999998</v>
      </c>
      <c r="D115" s="84">
        <v>781.54802834999998</v>
      </c>
      <c r="E115" s="84">
        <v>165.58393064000001</v>
      </c>
      <c r="F115" s="84">
        <v>165.58393064000001</v>
      </c>
    </row>
    <row r="116" spans="1:6" ht="12.75" customHeight="1" x14ac:dyDescent="0.2">
      <c r="A116" s="83" t="s">
        <v>158</v>
      </c>
      <c r="B116" s="83">
        <v>12</v>
      </c>
      <c r="C116" s="84">
        <v>729.87018182999998</v>
      </c>
      <c r="D116" s="84">
        <v>707.33950780999999</v>
      </c>
      <c r="E116" s="84">
        <v>149.86162302</v>
      </c>
      <c r="F116" s="84">
        <v>149.86162302</v>
      </c>
    </row>
    <row r="117" spans="1:6" ht="12.75" customHeight="1" x14ac:dyDescent="0.2">
      <c r="A117" s="83" t="s">
        <v>158</v>
      </c>
      <c r="B117" s="83">
        <v>13</v>
      </c>
      <c r="C117" s="84">
        <v>677.95430781000005</v>
      </c>
      <c r="D117" s="84">
        <v>654.17506292999997</v>
      </c>
      <c r="E117" s="84">
        <v>138.59785235999999</v>
      </c>
      <c r="F117" s="84">
        <v>138.59785235999999</v>
      </c>
    </row>
    <row r="118" spans="1:6" ht="12.75" customHeight="1" x14ac:dyDescent="0.2">
      <c r="A118" s="83" t="s">
        <v>158</v>
      </c>
      <c r="B118" s="83">
        <v>14</v>
      </c>
      <c r="C118" s="84">
        <v>656.05685171000005</v>
      </c>
      <c r="D118" s="84">
        <v>631.56491026000003</v>
      </c>
      <c r="E118" s="84">
        <v>133.80751598000001</v>
      </c>
      <c r="F118" s="84">
        <v>133.80751598000001</v>
      </c>
    </row>
    <row r="119" spans="1:6" ht="12.75" customHeight="1" x14ac:dyDescent="0.2">
      <c r="A119" s="83" t="s">
        <v>158</v>
      </c>
      <c r="B119" s="83">
        <v>15</v>
      </c>
      <c r="C119" s="84">
        <v>658.06448579000005</v>
      </c>
      <c r="D119" s="84">
        <v>627.56768144</v>
      </c>
      <c r="E119" s="84">
        <v>132.96063667000001</v>
      </c>
      <c r="F119" s="84">
        <v>132.96063667000001</v>
      </c>
    </row>
    <row r="120" spans="1:6" ht="12.75" customHeight="1" x14ac:dyDescent="0.2">
      <c r="A120" s="83" t="s">
        <v>158</v>
      </c>
      <c r="B120" s="83">
        <v>16</v>
      </c>
      <c r="C120" s="84">
        <v>652.36368691999996</v>
      </c>
      <c r="D120" s="84">
        <v>627.00454674000002</v>
      </c>
      <c r="E120" s="84">
        <v>132.84132722999999</v>
      </c>
      <c r="F120" s="84">
        <v>132.84132722999999</v>
      </c>
    </row>
    <row r="121" spans="1:6" ht="12.75" customHeight="1" x14ac:dyDescent="0.2">
      <c r="A121" s="83" t="s">
        <v>158</v>
      </c>
      <c r="B121" s="83">
        <v>17</v>
      </c>
      <c r="C121" s="84">
        <v>645.53601383</v>
      </c>
      <c r="D121" s="84">
        <v>624.53570721000006</v>
      </c>
      <c r="E121" s="84">
        <v>132.31826257</v>
      </c>
      <c r="F121" s="84">
        <v>132.31826257</v>
      </c>
    </row>
    <row r="122" spans="1:6" ht="12.75" customHeight="1" x14ac:dyDescent="0.2">
      <c r="A122" s="83" t="s">
        <v>158</v>
      </c>
      <c r="B122" s="83">
        <v>18</v>
      </c>
      <c r="C122" s="84">
        <v>666.75372512000001</v>
      </c>
      <c r="D122" s="84">
        <v>645.56924461000006</v>
      </c>
      <c r="E122" s="84">
        <v>136.77456681000001</v>
      </c>
      <c r="F122" s="84">
        <v>136.77456681000001</v>
      </c>
    </row>
    <row r="123" spans="1:6" ht="12.75" customHeight="1" x14ac:dyDescent="0.2">
      <c r="A123" s="83" t="s">
        <v>158</v>
      </c>
      <c r="B123" s="83">
        <v>19</v>
      </c>
      <c r="C123" s="84">
        <v>657.14452188999996</v>
      </c>
      <c r="D123" s="84">
        <v>640.04152033000003</v>
      </c>
      <c r="E123" s="84">
        <v>135.60342661000001</v>
      </c>
      <c r="F123" s="84">
        <v>135.60342661000001</v>
      </c>
    </row>
    <row r="124" spans="1:6" ht="12.75" customHeight="1" x14ac:dyDescent="0.2">
      <c r="A124" s="83" t="s">
        <v>158</v>
      </c>
      <c r="B124" s="83">
        <v>20</v>
      </c>
      <c r="C124" s="84">
        <v>663.41375642000003</v>
      </c>
      <c r="D124" s="84">
        <v>640.09132934000002</v>
      </c>
      <c r="E124" s="84">
        <v>135.61397948000001</v>
      </c>
      <c r="F124" s="84">
        <v>135.61397948000001</v>
      </c>
    </row>
    <row r="125" spans="1:6" ht="12.75" customHeight="1" x14ac:dyDescent="0.2">
      <c r="A125" s="83" t="s">
        <v>158</v>
      </c>
      <c r="B125" s="83">
        <v>21</v>
      </c>
      <c r="C125" s="84">
        <v>660.51032309000004</v>
      </c>
      <c r="D125" s="84">
        <v>639.43816177999997</v>
      </c>
      <c r="E125" s="84">
        <v>135.47559508000001</v>
      </c>
      <c r="F125" s="84">
        <v>135.47559508000001</v>
      </c>
    </row>
    <row r="126" spans="1:6" ht="12.75" customHeight="1" x14ac:dyDescent="0.2">
      <c r="A126" s="83" t="s">
        <v>158</v>
      </c>
      <c r="B126" s="83">
        <v>22</v>
      </c>
      <c r="C126" s="84">
        <v>665.10015318000001</v>
      </c>
      <c r="D126" s="84">
        <v>641.09715377999999</v>
      </c>
      <c r="E126" s="84">
        <v>135.82708009000001</v>
      </c>
      <c r="F126" s="84">
        <v>135.82708009000001</v>
      </c>
    </row>
    <row r="127" spans="1:6" ht="12.75" customHeight="1" x14ac:dyDescent="0.2">
      <c r="A127" s="83" t="s">
        <v>158</v>
      </c>
      <c r="B127" s="83">
        <v>23</v>
      </c>
      <c r="C127" s="84">
        <v>689.49966097000004</v>
      </c>
      <c r="D127" s="84">
        <v>665.13760289000004</v>
      </c>
      <c r="E127" s="84">
        <v>140.92044852999999</v>
      </c>
      <c r="F127" s="84">
        <v>140.92044852999999</v>
      </c>
    </row>
    <row r="128" spans="1:6" ht="12.75" customHeight="1" x14ac:dyDescent="0.2">
      <c r="A128" s="83" t="s">
        <v>158</v>
      </c>
      <c r="B128" s="83">
        <v>24</v>
      </c>
      <c r="C128" s="84">
        <v>771.98834687999999</v>
      </c>
      <c r="D128" s="84">
        <v>746.92032204999998</v>
      </c>
      <c r="E128" s="84">
        <v>158.24747592</v>
      </c>
      <c r="F128" s="84">
        <v>158.24747592</v>
      </c>
    </row>
    <row r="129" spans="1:6" ht="12.75" customHeight="1" x14ac:dyDescent="0.2">
      <c r="A129" s="83" t="s">
        <v>159</v>
      </c>
      <c r="B129" s="83">
        <v>1</v>
      </c>
      <c r="C129" s="84">
        <v>836.77801396999996</v>
      </c>
      <c r="D129" s="84">
        <v>812.49988617999998</v>
      </c>
      <c r="E129" s="84">
        <v>172.1415958</v>
      </c>
      <c r="F129" s="84">
        <v>172.1415958</v>
      </c>
    </row>
    <row r="130" spans="1:6" ht="12.75" customHeight="1" x14ac:dyDescent="0.2">
      <c r="A130" s="83" t="s">
        <v>159</v>
      </c>
      <c r="B130" s="83">
        <v>2</v>
      </c>
      <c r="C130" s="84">
        <v>909.22953790999998</v>
      </c>
      <c r="D130" s="84">
        <v>884.16877499999998</v>
      </c>
      <c r="E130" s="84">
        <v>187.32584026000001</v>
      </c>
      <c r="F130" s="84">
        <v>187.32584026000001</v>
      </c>
    </row>
    <row r="131" spans="1:6" ht="12.75" customHeight="1" x14ac:dyDescent="0.2">
      <c r="A131" s="83" t="s">
        <v>159</v>
      </c>
      <c r="B131" s="83">
        <v>3</v>
      </c>
      <c r="C131" s="84">
        <v>923.56378720999999</v>
      </c>
      <c r="D131" s="84">
        <v>898.65041251000002</v>
      </c>
      <c r="E131" s="84">
        <v>190.39401569</v>
      </c>
      <c r="F131" s="84">
        <v>190.39401569</v>
      </c>
    </row>
    <row r="132" spans="1:6" ht="12.75" customHeight="1" x14ac:dyDescent="0.2">
      <c r="A132" s="83" t="s">
        <v>159</v>
      </c>
      <c r="B132" s="83">
        <v>4</v>
      </c>
      <c r="C132" s="84">
        <v>930.03153236000003</v>
      </c>
      <c r="D132" s="84">
        <v>909.08939015999999</v>
      </c>
      <c r="E132" s="84">
        <v>192.60568649000001</v>
      </c>
      <c r="F132" s="84">
        <v>192.60568649000001</v>
      </c>
    </row>
    <row r="133" spans="1:6" ht="12.75" customHeight="1" x14ac:dyDescent="0.2">
      <c r="A133" s="83" t="s">
        <v>159</v>
      </c>
      <c r="B133" s="83">
        <v>5</v>
      </c>
      <c r="C133" s="84">
        <v>932.39459208000005</v>
      </c>
      <c r="D133" s="84">
        <v>907.19240247000005</v>
      </c>
      <c r="E133" s="84">
        <v>192.20377814</v>
      </c>
      <c r="F133" s="84">
        <v>192.20377814</v>
      </c>
    </row>
    <row r="134" spans="1:6" ht="12.75" customHeight="1" x14ac:dyDescent="0.2">
      <c r="A134" s="83" t="s">
        <v>159</v>
      </c>
      <c r="B134" s="83">
        <v>6</v>
      </c>
      <c r="C134" s="84">
        <v>952.91171363000001</v>
      </c>
      <c r="D134" s="84">
        <v>920.36602635999998</v>
      </c>
      <c r="E134" s="84">
        <v>194.99482915999999</v>
      </c>
      <c r="F134" s="84">
        <v>194.99482915999999</v>
      </c>
    </row>
    <row r="135" spans="1:6" ht="12.75" customHeight="1" x14ac:dyDescent="0.2">
      <c r="A135" s="83" t="s">
        <v>159</v>
      </c>
      <c r="B135" s="83">
        <v>7</v>
      </c>
      <c r="C135" s="84">
        <v>922.45120534</v>
      </c>
      <c r="D135" s="84">
        <v>898.18879830000003</v>
      </c>
      <c r="E135" s="84">
        <v>190.29621505</v>
      </c>
      <c r="F135" s="84">
        <v>190.29621505</v>
      </c>
    </row>
    <row r="136" spans="1:6" ht="12.75" customHeight="1" x14ac:dyDescent="0.2">
      <c r="A136" s="83" t="s">
        <v>159</v>
      </c>
      <c r="B136" s="83">
        <v>8</v>
      </c>
      <c r="C136" s="84">
        <v>888.76079177999998</v>
      </c>
      <c r="D136" s="84">
        <v>864.44179922000001</v>
      </c>
      <c r="E136" s="84">
        <v>183.14635279000001</v>
      </c>
      <c r="F136" s="84">
        <v>183.14635279000001</v>
      </c>
    </row>
    <row r="137" spans="1:6" ht="12.75" customHeight="1" x14ac:dyDescent="0.2">
      <c r="A137" s="83" t="s">
        <v>159</v>
      </c>
      <c r="B137" s="83">
        <v>9</v>
      </c>
      <c r="C137" s="84">
        <v>834.99996219000002</v>
      </c>
      <c r="D137" s="84">
        <v>814.58204906000003</v>
      </c>
      <c r="E137" s="84">
        <v>172.58273659</v>
      </c>
      <c r="F137" s="84">
        <v>172.58273659</v>
      </c>
    </row>
    <row r="138" spans="1:6" ht="12.75" customHeight="1" x14ac:dyDescent="0.2">
      <c r="A138" s="83" t="s">
        <v>159</v>
      </c>
      <c r="B138" s="83">
        <v>10</v>
      </c>
      <c r="C138" s="84">
        <v>850.32624279000004</v>
      </c>
      <c r="D138" s="84">
        <v>823.42298691999997</v>
      </c>
      <c r="E138" s="84">
        <v>174.45583611999999</v>
      </c>
      <c r="F138" s="84">
        <v>174.45583611999999</v>
      </c>
    </row>
    <row r="139" spans="1:6" ht="12.75" customHeight="1" x14ac:dyDescent="0.2">
      <c r="A139" s="83" t="s">
        <v>159</v>
      </c>
      <c r="B139" s="83">
        <v>11</v>
      </c>
      <c r="C139" s="84">
        <v>803.59631376000004</v>
      </c>
      <c r="D139" s="84">
        <v>774.11838393000005</v>
      </c>
      <c r="E139" s="84">
        <v>164.00983707</v>
      </c>
      <c r="F139" s="84">
        <v>164.00983707</v>
      </c>
    </row>
    <row r="140" spans="1:6" ht="12.75" customHeight="1" x14ac:dyDescent="0.2">
      <c r="A140" s="83" t="s">
        <v>159</v>
      </c>
      <c r="B140" s="83">
        <v>12</v>
      </c>
      <c r="C140" s="84">
        <v>727.21560211999997</v>
      </c>
      <c r="D140" s="84">
        <v>706.16885796999998</v>
      </c>
      <c r="E140" s="84">
        <v>149.61360141</v>
      </c>
      <c r="F140" s="84">
        <v>149.61360141</v>
      </c>
    </row>
    <row r="141" spans="1:6" ht="12.75" customHeight="1" x14ac:dyDescent="0.2">
      <c r="A141" s="83" t="s">
        <v>159</v>
      </c>
      <c r="B141" s="83">
        <v>13</v>
      </c>
      <c r="C141" s="84">
        <v>676.55453461000002</v>
      </c>
      <c r="D141" s="84">
        <v>657.13349716000005</v>
      </c>
      <c r="E141" s="84">
        <v>139.22464579000001</v>
      </c>
      <c r="F141" s="84">
        <v>139.22464579000001</v>
      </c>
    </row>
    <row r="142" spans="1:6" ht="12.75" customHeight="1" x14ac:dyDescent="0.2">
      <c r="A142" s="83" t="s">
        <v>159</v>
      </c>
      <c r="B142" s="83">
        <v>14</v>
      </c>
      <c r="C142" s="84">
        <v>646.59045503000004</v>
      </c>
      <c r="D142" s="84">
        <v>626.93156892000002</v>
      </c>
      <c r="E142" s="84">
        <v>132.82586566000001</v>
      </c>
      <c r="F142" s="84">
        <v>132.82586566000001</v>
      </c>
    </row>
    <row r="143" spans="1:6" ht="12.75" customHeight="1" x14ac:dyDescent="0.2">
      <c r="A143" s="83" t="s">
        <v>159</v>
      </c>
      <c r="B143" s="83">
        <v>15</v>
      </c>
      <c r="C143" s="84">
        <v>660.97039800000005</v>
      </c>
      <c r="D143" s="84">
        <v>634.25650278000001</v>
      </c>
      <c r="E143" s="84">
        <v>134.37777456000001</v>
      </c>
      <c r="F143" s="84">
        <v>134.37777456000001</v>
      </c>
    </row>
    <row r="144" spans="1:6" ht="12.75" customHeight="1" x14ac:dyDescent="0.2">
      <c r="A144" s="83" t="s">
        <v>159</v>
      </c>
      <c r="B144" s="83">
        <v>16</v>
      </c>
      <c r="C144" s="84">
        <v>663.58208260000004</v>
      </c>
      <c r="D144" s="84">
        <v>634.74873917000002</v>
      </c>
      <c r="E144" s="84">
        <v>134.48206302</v>
      </c>
      <c r="F144" s="84">
        <v>134.48206302</v>
      </c>
    </row>
    <row r="145" spans="1:6" ht="12.75" customHeight="1" x14ac:dyDescent="0.2">
      <c r="A145" s="83" t="s">
        <v>159</v>
      </c>
      <c r="B145" s="83">
        <v>17</v>
      </c>
      <c r="C145" s="84">
        <v>658.54547705000004</v>
      </c>
      <c r="D145" s="84">
        <v>629.49447721000001</v>
      </c>
      <c r="E145" s="84">
        <v>133.36886035000001</v>
      </c>
      <c r="F145" s="84">
        <v>133.36886035000001</v>
      </c>
    </row>
    <row r="146" spans="1:6" ht="12.75" customHeight="1" x14ac:dyDescent="0.2">
      <c r="A146" s="83" t="s">
        <v>159</v>
      </c>
      <c r="B146" s="83">
        <v>18</v>
      </c>
      <c r="C146" s="84">
        <v>660.12185278000004</v>
      </c>
      <c r="D146" s="84">
        <v>630.69924142000002</v>
      </c>
      <c r="E146" s="84">
        <v>133.62410965999999</v>
      </c>
      <c r="F146" s="84">
        <v>133.62410965999999</v>
      </c>
    </row>
    <row r="147" spans="1:6" ht="12.75" customHeight="1" x14ac:dyDescent="0.2">
      <c r="A147" s="83" t="s">
        <v>159</v>
      </c>
      <c r="B147" s="83">
        <v>19</v>
      </c>
      <c r="C147" s="84">
        <v>678.64725131</v>
      </c>
      <c r="D147" s="84">
        <v>648.62268102999997</v>
      </c>
      <c r="E147" s="84">
        <v>137.42148803000001</v>
      </c>
      <c r="F147" s="84">
        <v>137.42148803000001</v>
      </c>
    </row>
    <row r="148" spans="1:6" ht="12.75" customHeight="1" x14ac:dyDescent="0.2">
      <c r="A148" s="83" t="s">
        <v>159</v>
      </c>
      <c r="B148" s="83">
        <v>20</v>
      </c>
      <c r="C148" s="84">
        <v>679.94377669999994</v>
      </c>
      <c r="D148" s="84">
        <v>655.08229289999997</v>
      </c>
      <c r="E148" s="84">
        <v>138.7900641</v>
      </c>
      <c r="F148" s="84">
        <v>138.7900641</v>
      </c>
    </row>
    <row r="149" spans="1:6" ht="12.75" customHeight="1" x14ac:dyDescent="0.2">
      <c r="A149" s="83" t="s">
        <v>159</v>
      </c>
      <c r="B149" s="83">
        <v>21</v>
      </c>
      <c r="C149" s="84">
        <v>659.78743127999996</v>
      </c>
      <c r="D149" s="84">
        <v>637.01483136000002</v>
      </c>
      <c r="E149" s="84">
        <v>134.96217229000001</v>
      </c>
      <c r="F149" s="84">
        <v>134.96217229000001</v>
      </c>
    </row>
    <row r="150" spans="1:6" ht="12.75" customHeight="1" x14ac:dyDescent="0.2">
      <c r="A150" s="83" t="s">
        <v>159</v>
      </c>
      <c r="B150" s="83">
        <v>22</v>
      </c>
      <c r="C150" s="84">
        <v>660.51908897999999</v>
      </c>
      <c r="D150" s="84">
        <v>635.48772191</v>
      </c>
      <c r="E150" s="84">
        <v>134.63862878</v>
      </c>
      <c r="F150" s="84">
        <v>134.63862878</v>
      </c>
    </row>
    <row r="151" spans="1:6" ht="12.75" customHeight="1" x14ac:dyDescent="0.2">
      <c r="A151" s="83" t="s">
        <v>159</v>
      </c>
      <c r="B151" s="83">
        <v>23</v>
      </c>
      <c r="C151" s="84">
        <v>677.11693882999998</v>
      </c>
      <c r="D151" s="84">
        <v>654.87935383000001</v>
      </c>
      <c r="E151" s="84">
        <v>138.74706807999999</v>
      </c>
      <c r="F151" s="84">
        <v>138.74706807999999</v>
      </c>
    </row>
    <row r="152" spans="1:6" ht="12.75" customHeight="1" x14ac:dyDescent="0.2">
      <c r="A152" s="83" t="s">
        <v>159</v>
      </c>
      <c r="B152" s="83">
        <v>24</v>
      </c>
      <c r="C152" s="84">
        <v>785.82124166999995</v>
      </c>
      <c r="D152" s="84">
        <v>760.63744731999998</v>
      </c>
      <c r="E152" s="84">
        <v>161.15367674000001</v>
      </c>
      <c r="F152" s="84">
        <v>161.15367674000001</v>
      </c>
    </row>
    <row r="153" spans="1:6" ht="12.75" customHeight="1" x14ac:dyDescent="0.2">
      <c r="A153" s="83" t="s">
        <v>160</v>
      </c>
      <c r="B153" s="83">
        <v>1</v>
      </c>
      <c r="C153" s="84">
        <v>888.28627200999995</v>
      </c>
      <c r="D153" s="84">
        <v>863.46811413</v>
      </c>
      <c r="E153" s="84">
        <v>182.94006142999999</v>
      </c>
      <c r="F153" s="84">
        <v>182.94006142999999</v>
      </c>
    </row>
    <row r="154" spans="1:6" ht="12.75" customHeight="1" x14ac:dyDescent="0.2">
      <c r="A154" s="83" t="s">
        <v>160</v>
      </c>
      <c r="B154" s="83">
        <v>2</v>
      </c>
      <c r="C154" s="84">
        <v>939.72657225</v>
      </c>
      <c r="D154" s="84">
        <v>914.70500939999999</v>
      </c>
      <c r="E154" s="84">
        <v>193.79544870000001</v>
      </c>
      <c r="F154" s="84">
        <v>193.79544870000001</v>
      </c>
    </row>
    <row r="155" spans="1:6" ht="12.75" customHeight="1" x14ac:dyDescent="0.2">
      <c r="A155" s="83" t="s">
        <v>160</v>
      </c>
      <c r="B155" s="83">
        <v>3</v>
      </c>
      <c r="C155" s="84">
        <v>953.04940730999999</v>
      </c>
      <c r="D155" s="84">
        <v>936.11253385999998</v>
      </c>
      <c r="E155" s="84">
        <v>198.33098831000001</v>
      </c>
      <c r="F155" s="84">
        <v>198.33098831000001</v>
      </c>
    </row>
    <row r="156" spans="1:6" ht="12.75" customHeight="1" x14ac:dyDescent="0.2">
      <c r="A156" s="83" t="s">
        <v>160</v>
      </c>
      <c r="B156" s="83">
        <v>4</v>
      </c>
      <c r="C156" s="84">
        <v>956.53871812</v>
      </c>
      <c r="D156" s="84">
        <v>931.01400997999997</v>
      </c>
      <c r="E156" s="84">
        <v>197.25078135000001</v>
      </c>
      <c r="F156" s="84">
        <v>197.25078135000001</v>
      </c>
    </row>
    <row r="157" spans="1:6" ht="12.75" customHeight="1" x14ac:dyDescent="0.2">
      <c r="A157" s="83" t="s">
        <v>160</v>
      </c>
      <c r="B157" s="83">
        <v>5</v>
      </c>
      <c r="C157" s="84">
        <v>947.30704973000002</v>
      </c>
      <c r="D157" s="84">
        <v>921.82775635999997</v>
      </c>
      <c r="E157" s="84">
        <v>195.30452094</v>
      </c>
      <c r="F157" s="84">
        <v>195.30452094</v>
      </c>
    </row>
    <row r="158" spans="1:6" ht="12.75" customHeight="1" x14ac:dyDescent="0.2">
      <c r="A158" s="83" t="s">
        <v>160</v>
      </c>
      <c r="B158" s="83">
        <v>6</v>
      </c>
      <c r="C158" s="84">
        <v>952.76966273999994</v>
      </c>
      <c r="D158" s="84">
        <v>930.27019861999997</v>
      </c>
      <c r="E158" s="84">
        <v>197.09319256000001</v>
      </c>
      <c r="F158" s="84">
        <v>197.09319256000001</v>
      </c>
    </row>
    <row r="159" spans="1:6" ht="12.75" customHeight="1" x14ac:dyDescent="0.2">
      <c r="A159" s="83" t="s">
        <v>160</v>
      </c>
      <c r="B159" s="83">
        <v>7</v>
      </c>
      <c r="C159" s="84">
        <v>953.53657498999996</v>
      </c>
      <c r="D159" s="84">
        <v>927.98852684999997</v>
      </c>
      <c r="E159" s="84">
        <v>196.60978248999999</v>
      </c>
      <c r="F159" s="84">
        <v>196.60978248999999</v>
      </c>
    </row>
    <row r="160" spans="1:6" ht="12.75" customHeight="1" x14ac:dyDescent="0.2">
      <c r="A160" s="83" t="s">
        <v>160</v>
      </c>
      <c r="B160" s="83">
        <v>8</v>
      </c>
      <c r="C160" s="84">
        <v>897.26175680999995</v>
      </c>
      <c r="D160" s="84">
        <v>877.75384612000005</v>
      </c>
      <c r="E160" s="84">
        <v>185.96673103000001</v>
      </c>
      <c r="F160" s="84">
        <v>185.96673103000001</v>
      </c>
    </row>
    <row r="161" spans="1:6" ht="12.75" customHeight="1" x14ac:dyDescent="0.2">
      <c r="A161" s="83" t="s">
        <v>160</v>
      </c>
      <c r="B161" s="83">
        <v>9</v>
      </c>
      <c r="C161" s="84">
        <v>839.12296802000003</v>
      </c>
      <c r="D161" s="84">
        <v>819.34189428000002</v>
      </c>
      <c r="E161" s="84">
        <v>173.59118885999999</v>
      </c>
      <c r="F161" s="84">
        <v>173.59118885999999</v>
      </c>
    </row>
    <row r="162" spans="1:6" ht="12.75" customHeight="1" x14ac:dyDescent="0.2">
      <c r="A162" s="83" t="s">
        <v>160</v>
      </c>
      <c r="B162" s="83">
        <v>10</v>
      </c>
      <c r="C162" s="84">
        <v>804.63179585</v>
      </c>
      <c r="D162" s="84">
        <v>785.57759438999994</v>
      </c>
      <c r="E162" s="84">
        <v>166.43766113000001</v>
      </c>
      <c r="F162" s="84">
        <v>166.43766113000001</v>
      </c>
    </row>
    <row r="163" spans="1:6" ht="12.75" customHeight="1" x14ac:dyDescent="0.2">
      <c r="A163" s="83" t="s">
        <v>160</v>
      </c>
      <c r="B163" s="83">
        <v>11</v>
      </c>
      <c r="C163" s="84">
        <v>797.03303496000001</v>
      </c>
      <c r="D163" s="84">
        <v>771.70882669000002</v>
      </c>
      <c r="E163" s="84">
        <v>163.49933235</v>
      </c>
      <c r="F163" s="84">
        <v>163.49933235</v>
      </c>
    </row>
    <row r="164" spans="1:6" ht="12.75" customHeight="1" x14ac:dyDescent="0.2">
      <c r="A164" s="83" t="s">
        <v>160</v>
      </c>
      <c r="B164" s="83">
        <v>12</v>
      </c>
      <c r="C164" s="84">
        <v>723.41875742000002</v>
      </c>
      <c r="D164" s="84">
        <v>698.56114364999996</v>
      </c>
      <c r="E164" s="84">
        <v>148.00178077000001</v>
      </c>
      <c r="F164" s="84">
        <v>148.00178077000001</v>
      </c>
    </row>
    <row r="165" spans="1:6" ht="12.75" customHeight="1" x14ac:dyDescent="0.2">
      <c r="A165" s="83" t="s">
        <v>160</v>
      </c>
      <c r="B165" s="83">
        <v>13</v>
      </c>
      <c r="C165" s="84">
        <v>662.67957029000002</v>
      </c>
      <c r="D165" s="84">
        <v>638.52123191999999</v>
      </c>
      <c r="E165" s="84">
        <v>135.28132826000001</v>
      </c>
      <c r="F165" s="84">
        <v>135.28132826000001</v>
      </c>
    </row>
    <row r="166" spans="1:6" ht="12.75" customHeight="1" x14ac:dyDescent="0.2">
      <c r="A166" s="83" t="s">
        <v>160</v>
      </c>
      <c r="B166" s="83">
        <v>14</v>
      </c>
      <c r="C166" s="84">
        <v>636.82001176000006</v>
      </c>
      <c r="D166" s="84">
        <v>612.08568462999995</v>
      </c>
      <c r="E166" s="84">
        <v>129.68051850000001</v>
      </c>
      <c r="F166" s="84">
        <v>129.68051850000001</v>
      </c>
    </row>
    <row r="167" spans="1:6" ht="12.75" customHeight="1" x14ac:dyDescent="0.2">
      <c r="A167" s="83" t="s">
        <v>160</v>
      </c>
      <c r="B167" s="83">
        <v>15</v>
      </c>
      <c r="C167" s="84">
        <v>639.22106898000004</v>
      </c>
      <c r="D167" s="84">
        <v>616.65949613999999</v>
      </c>
      <c r="E167" s="84">
        <v>130.64955642999999</v>
      </c>
      <c r="F167" s="84">
        <v>130.64955642999999</v>
      </c>
    </row>
    <row r="168" spans="1:6" ht="12.75" customHeight="1" x14ac:dyDescent="0.2">
      <c r="A168" s="83" t="s">
        <v>160</v>
      </c>
      <c r="B168" s="83">
        <v>16</v>
      </c>
      <c r="C168" s="84">
        <v>640.29431304000002</v>
      </c>
      <c r="D168" s="84">
        <v>618.50690152000004</v>
      </c>
      <c r="E168" s="84">
        <v>131.04095995</v>
      </c>
      <c r="F168" s="84">
        <v>131.04095995</v>
      </c>
    </row>
    <row r="169" spans="1:6" ht="12.75" customHeight="1" x14ac:dyDescent="0.2">
      <c r="A169" s="83" t="s">
        <v>160</v>
      </c>
      <c r="B169" s="83">
        <v>17</v>
      </c>
      <c r="C169" s="84">
        <v>643.11278809999999</v>
      </c>
      <c r="D169" s="84">
        <v>621.40401921</v>
      </c>
      <c r="E169" s="84">
        <v>131.65476244999999</v>
      </c>
      <c r="F169" s="84">
        <v>131.65476244999999</v>
      </c>
    </row>
    <row r="170" spans="1:6" ht="12.75" customHeight="1" x14ac:dyDescent="0.2">
      <c r="A170" s="83" t="s">
        <v>160</v>
      </c>
      <c r="B170" s="83">
        <v>18</v>
      </c>
      <c r="C170" s="84">
        <v>645.92046309</v>
      </c>
      <c r="D170" s="84">
        <v>623.28380943000002</v>
      </c>
      <c r="E170" s="84">
        <v>132.05302723</v>
      </c>
      <c r="F170" s="84">
        <v>132.05302723</v>
      </c>
    </row>
    <row r="171" spans="1:6" ht="12.75" customHeight="1" x14ac:dyDescent="0.2">
      <c r="A171" s="83" t="s">
        <v>160</v>
      </c>
      <c r="B171" s="83">
        <v>19</v>
      </c>
      <c r="C171" s="84">
        <v>637.57110074000002</v>
      </c>
      <c r="D171" s="84">
        <v>617.69749736000006</v>
      </c>
      <c r="E171" s="84">
        <v>130.86947423000001</v>
      </c>
      <c r="F171" s="84">
        <v>130.86947423000001</v>
      </c>
    </row>
    <row r="172" spans="1:6" ht="12.75" customHeight="1" x14ac:dyDescent="0.2">
      <c r="A172" s="83" t="s">
        <v>160</v>
      </c>
      <c r="B172" s="83">
        <v>20</v>
      </c>
      <c r="C172" s="84">
        <v>635.25119654000002</v>
      </c>
      <c r="D172" s="84">
        <v>614.20969365999997</v>
      </c>
      <c r="E172" s="84">
        <v>130.13052508999999</v>
      </c>
      <c r="F172" s="84">
        <v>130.13052508999999</v>
      </c>
    </row>
    <row r="173" spans="1:6" ht="12.75" customHeight="1" x14ac:dyDescent="0.2">
      <c r="A173" s="83" t="s">
        <v>160</v>
      </c>
      <c r="B173" s="83">
        <v>21</v>
      </c>
      <c r="C173" s="84">
        <v>644.14509934</v>
      </c>
      <c r="D173" s="84">
        <v>621.72032773000001</v>
      </c>
      <c r="E173" s="84">
        <v>131.72177765999999</v>
      </c>
      <c r="F173" s="84">
        <v>131.72177765999999</v>
      </c>
    </row>
    <row r="174" spans="1:6" ht="12.75" customHeight="1" x14ac:dyDescent="0.2">
      <c r="A174" s="83" t="s">
        <v>160</v>
      </c>
      <c r="B174" s="83">
        <v>22</v>
      </c>
      <c r="C174" s="84">
        <v>634.98285769999995</v>
      </c>
      <c r="D174" s="84">
        <v>614.68006720000005</v>
      </c>
      <c r="E174" s="84">
        <v>130.23018153999999</v>
      </c>
      <c r="F174" s="84">
        <v>130.23018153999999</v>
      </c>
    </row>
    <row r="175" spans="1:6" ht="12.75" customHeight="1" x14ac:dyDescent="0.2">
      <c r="A175" s="83" t="s">
        <v>160</v>
      </c>
      <c r="B175" s="83">
        <v>23</v>
      </c>
      <c r="C175" s="84">
        <v>681.67967251000005</v>
      </c>
      <c r="D175" s="84">
        <v>656.69243449999999</v>
      </c>
      <c r="E175" s="84">
        <v>139.13119933999999</v>
      </c>
      <c r="F175" s="84">
        <v>139.13119933999999</v>
      </c>
    </row>
    <row r="176" spans="1:6" ht="12.75" customHeight="1" x14ac:dyDescent="0.2">
      <c r="A176" s="83" t="s">
        <v>160</v>
      </c>
      <c r="B176" s="83">
        <v>24</v>
      </c>
      <c r="C176" s="84">
        <v>782.13070618999996</v>
      </c>
      <c r="D176" s="84">
        <v>756.94575112999996</v>
      </c>
      <c r="E176" s="84">
        <v>160.37152958999999</v>
      </c>
      <c r="F176" s="84">
        <v>160.37152958999999</v>
      </c>
    </row>
    <row r="177" spans="1:6" ht="12.75" customHeight="1" x14ac:dyDescent="0.2">
      <c r="A177" s="83" t="s">
        <v>161</v>
      </c>
      <c r="B177" s="83">
        <v>1</v>
      </c>
      <c r="C177" s="84">
        <v>828.44726447000005</v>
      </c>
      <c r="D177" s="84">
        <v>804.40464536000002</v>
      </c>
      <c r="E177" s="84">
        <v>170.42648457999999</v>
      </c>
      <c r="F177" s="84">
        <v>170.42648457999999</v>
      </c>
    </row>
    <row r="178" spans="1:6" ht="12.75" customHeight="1" x14ac:dyDescent="0.2">
      <c r="A178" s="83" t="s">
        <v>161</v>
      </c>
      <c r="B178" s="83">
        <v>2</v>
      </c>
      <c r="C178" s="84">
        <v>875.80076940000004</v>
      </c>
      <c r="D178" s="84">
        <v>851.35929953000004</v>
      </c>
      <c r="E178" s="84">
        <v>180.37460794</v>
      </c>
      <c r="F178" s="84">
        <v>180.37460794</v>
      </c>
    </row>
    <row r="179" spans="1:6" ht="12.75" customHeight="1" x14ac:dyDescent="0.2">
      <c r="A179" s="83" t="s">
        <v>161</v>
      </c>
      <c r="B179" s="83">
        <v>3</v>
      </c>
      <c r="C179" s="84">
        <v>885.97105920000001</v>
      </c>
      <c r="D179" s="84">
        <v>864.38355678000005</v>
      </c>
      <c r="E179" s="84">
        <v>183.13401315999999</v>
      </c>
      <c r="F179" s="84">
        <v>183.13401315999999</v>
      </c>
    </row>
    <row r="180" spans="1:6" ht="12.75" customHeight="1" x14ac:dyDescent="0.2">
      <c r="A180" s="83" t="s">
        <v>161</v>
      </c>
      <c r="B180" s="83">
        <v>4</v>
      </c>
      <c r="C180" s="84">
        <v>914.51813665999998</v>
      </c>
      <c r="D180" s="84">
        <v>891.28331519999995</v>
      </c>
      <c r="E180" s="84">
        <v>188.83317377</v>
      </c>
      <c r="F180" s="84">
        <v>188.83317377</v>
      </c>
    </row>
    <row r="181" spans="1:6" ht="12.75" customHeight="1" x14ac:dyDescent="0.2">
      <c r="A181" s="83" t="s">
        <v>161</v>
      </c>
      <c r="B181" s="83">
        <v>5</v>
      </c>
      <c r="C181" s="84">
        <v>922.96817080000005</v>
      </c>
      <c r="D181" s="84">
        <v>897.72739348000005</v>
      </c>
      <c r="E181" s="84">
        <v>190.19845878000001</v>
      </c>
      <c r="F181" s="84">
        <v>190.19845878000001</v>
      </c>
    </row>
    <row r="182" spans="1:6" ht="12.75" customHeight="1" x14ac:dyDescent="0.2">
      <c r="A182" s="83" t="s">
        <v>161</v>
      </c>
      <c r="B182" s="83">
        <v>6</v>
      </c>
      <c r="C182" s="84">
        <v>914.26631713999996</v>
      </c>
      <c r="D182" s="84">
        <v>888.99238618000004</v>
      </c>
      <c r="E182" s="84">
        <v>188.34780240000001</v>
      </c>
      <c r="F182" s="84">
        <v>188.34780240000001</v>
      </c>
    </row>
    <row r="183" spans="1:6" ht="12.75" customHeight="1" x14ac:dyDescent="0.2">
      <c r="A183" s="83" t="s">
        <v>161</v>
      </c>
      <c r="B183" s="83">
        <v>7</v>
      </c>
      <c r="C183" s="84">
        <v>881.54187433000004</v>
      </c>
      <c r="D183" s="84">
        <v>856.55884061999996</v>
      </c>
      <c r="E183" s="84">
        <v>181.47621708</v>
      </c>
      <c r="F183" s="84">
        <v>181.47621708</v>
      </c>
    </row>
    <row r="184" spans="1:6" ht="12.75" customHeight="1" x14ac:dyDescent="0.2">
      <c r="A184" s="83" t="s">
        <v>161</v>
      </c>
      <c r="B184" s="83">
        <v>8</v>
      </c>
      <c r="C184" s="84">
        <v>848.57678455999996</v>
      </c>
      <c r="D184" s="84">
        <v>830.28578168000001</v>
      </c>
      <c r="E184" s="84">
        <v>175.90983317000001</v>
      </c>
      <c r="F184" s="84">
        <v>175.90983317000001</v>
      </c>
    </row>
    <row r="185" spans="1:6" ht="12.75" customHeight="1" x14ac:dyDescent="0.2">
      <c r="A185" s="83" t="s">
        <v>161</v>
      </c>
      <c r="B185" s="83">
        <v>9</v>
      </c>
      <c r="C185" s="84">
        <v>820.90346540999997</v>
      </c>
      <c r="D185" s="84">
        <v>798.45624508000003</v>
      </c>
      <c r="E185" s="84">
        <v>169.16621717999999</v>
      </c>
      <c r="F185" s="84">
        <v>169.16621717999999</v>
      </c>
    </row>
    <row r="186" spans="1:6" ht="12.75" customHeight="1" x14ac:dyDescent="0.2">
      <c r="A186" s="83" t="s">
        <v>161</v>
      </c>
      <c r="B186" s="83">
        <v>10</v>
      </c>
      <c r="C186" s="84">
        <v>826.64412462999996</v>
      </c>
      <c r="D186" s="84">
        <v>802.43450906999999</v>
      </c>
      <c r="E186" s="84">
        <v>170.00907849000001</v>
      </c>
      <c r="F186" s="84">
        <v>170.00907849000001</v>
      </c>
    </row>
    <row r="187" spans="1:6" ht="12.75" customHeight="1" x14ac:dyDescent="0.2">
      <c r="A187" s="83" t="s">
        <v>161</v>
      </c>
      <c r="B187" s="83">
        <v>11</v>
      </c>
      <c r="C187" s="84">
        <v>800.92343602999995</v>
      </c>
      <c r="D187" s="84">
        <v>776.80819234000001</v>
      </c>
      <c r="E187" s="84">
        <v>164.57971766</v>
      </c>
      <c r="F187" s="84">
        <v>164.57971766</v>
      </c>
    </row>
    <row r="188" spans="1:6" ht="12.75" customHeight="1" x14ac:dyDescent="0.2">
      <c r="A188" s="83" t="s">
        <v>161</v>
      </c>
      <c r="B188" s="83">
        <v>12</v>
      </c>
      <c r="C188" s="84">
        <v>764.84438313999999</v>
      </c>
      <c r="D188" s="84">
        <v>742.05108613000004</v>
      </c>
      <c r="E188" s="84">
        <v>157.21584741999999</v>
      </c>
      <c r="F188" s="84">
        <v>157.21584741999999</v>
      </c>
    </row>
    <row r="189" spans="1:6" ht="12.75" customHeight="1" x14ac:dyDescent="0.2">
      <c r="A189" s="83" t="s">
        <v>161</v>
      </c>
      <c r="B189" s="83">
        <v>13</v>
      </c>
      <c r="C189" s="84">
        <v>712.37733375000005</v>
      </c>
      <c r="D189" s="84">
        <v>689.54864985999995</v>
      </c>
      <c r="E189" s="84">
        <v>146.09233427999999</v>
      </c>
      <c r="F189" s="84">
        <v>146.09233427999999</v>
      </c>
    </row>
    <row r="190" spans="1:6" ht="12.75" customHeight="1" x14ac:dyDescent="0.2">
      <c r="A190" s="83" t="s">
        <v>161</v>
      </c>
      <c r="B190" s="83">
        <v>14</v>
      </c>
      <c r="C190" s="84">
        <v>683.92947654</v>
      </c>
      <c r="D190" s="84">
        <v>658.37661917000003</v>
      </c>
      <c r="E190" s="84">
        <v>139.48802183000001</v>
      </c>
      <c r="F190" s="84">
        <v>139.48802183000001</v>
      </c>
    </row>
    <row r="191" spans="1:6" ht="12.75" customHeight="1" x14ac:dyDescent="0.2">
      <c r="A191" s="83" t="s">
        <v>161</v>
      </c>
      <c r="B191" s="83">
        <v>15</v>
      </c>
      <c r="C191" s="84">
        <v>687.95423965999998</v>
      </c>
      <c r="D191" s="84">
        <v>662.49129256000003</v>
      </c>
      <c r="E191" s="84">
        <v>140.35978373</v>
      </c>
      <c r="F191" s="84">
        <v>140.35978373</v>
      </c>
    </row>
    <row r="192" spans="1:6" ht="12.75" customHeight="1" x14ac:dyDescent="0.2">
      <c r="A192" s="83" t="s">
        <v>161</v>
      </c>
      <c r="B192" s="83">
        <v>16</v>
      </c>
      <c r="C192" s="84">
        <v>684.35368147999998</v>
      </c>
      <c r="D192" s="84">
        <v>664.82137035000005</v>
      </c>
      <c r="E192" s="84">
        <v>140.85344941</v>
      </c>
      <c r="F192" s="84">
        <v>140.85344941</v>
      </c>
    </row>
    <row r="193" spans="1:6" ht="12.75" customHeight="1" x14ac:dyDescent="0.2">
      <c r="A193" s="83" t="s">
        <v>161</v>
      </c>
      <c r="B193" s="83">
        <v>17</v>
      </c>
      <c r="C193" s="84">
        <v>694.12064425000005</v>
      </c>
      <c r="D193" s="84">
        <v>674.22325742999999</v>
      </c>
      <c r="E193" s="84">
        <v>142.84539534999999</v>
      </c>
      <c r="F193" s="84">
        <v>142.84539534999999</v>
      </c>
    </row>
    <row r="194" spans="1:6" ht="12.75" customHeight="1" x14ac:dyDescent="0.2">
      <c r="A194" s="83" t="s">
        <v>161</v>
      </c>
      <c r="B194" s="83">
        <v>18</v>
      </c>
      <c r="C194" s="84">
        <v>699.11246788999995</v>
      </c>
      <c r="D194" s="84">
        <v>676.03217493</v>
      </c>
      <c r="E194" s="84">
        <v>143.22864455999999</v>
      </c>
      <c r="F194" s="84">
        <v>143.22864455999999</v>
      </c>
    </row>
    <row r="195" spans="1:6" ht="12.75" customHeight="1" x14ac:dyDescent="0.2">
      <c r="A195" s="83" t="s">
        <v>161</v>
      </c>
      <c r="B195" s="83">
        <v>19</v>
      </c>
      <c r="C195" s="84">
        <v>685.92027028999996</v>
      </c>
      <c r="D195" s="84">
        <v>663.96477338</v>
      </c>
      <c r="E195" s="84">
        <v>140.67196512000001</v>
      </c>
      <c r="F195" s="84">
        <v>140.67196512000001</v>
      </c>
    </row>
    <row r="196" spans="1:6" ht="12.75" customHeight="1" x14ac:dyDescent="0.2">
      <c r="A196" s="83" t="s">
        <v>161</v>
      </c>
      <c r="B196" s="83">
        <v>20</v>
      </c>
      <c r="C196" s="84">
        <v>697.92408849000003</v>
      </c>
      <c r="D196" s="84">
        <v>674.84508630000005</v>
      </c>
      <c r="E196" s="84">
        <v>142.97714012</v>
      </c>
      <c r="F196" s="84">
        <v>142.97714012</v>
      </c>
    </row>
    <row r="197" spans="1:6" ht="12.75" customHeight="1" x14ac:dyDescent="0.2">
      <c r="A197" s="83" t="s">
        <v>161</v>
      </c>
      <c r="B197" s="83">
        <v>21</v>
      </c>
      <c r="C197" s="84">
        <v>714.91186364999999</v>
      </c>
      <c r="D197" s="84">
        <v>691.76575747000004</v>
      </c>
      <c r="E197" s="84">
        <v>146.56206535000001</v>
      </c>
      <c r="F197" s="84">
        <v>146.56206535000001</v>
      </c>
    </row>
    <row r="198" spans="1:6" ht="12.75" customHeight="1" x14ac:dyDescent="0.2">
      <c r="A198" s="83" t="s">
        <v>161</v>
      </c>
      <c r="B198" s="83">
        <v>22</v>
      </c>
      <c r="C198" s="84">
        <v>702.47755613000004</v>
      </c>
      <c r="D198" s="84">
        <v>679.50800601000003</v>
      </c>
      <c r="E198" s="84">
        <v>143.96505711</v>
      </c>
      <c r="F198" s="84">
        <v>143.96505711</v>
      </c>
    </row>
    <row r="199" spans="1:6" ht="12.75" customHeight="1" x14ac:dyDescent="0.2">
      <c r="A199" s="83" t="s">
        <v>161</v>
      </c>
      <c r="B199" s="83">
        <v>23</v>
      </c>
      <c r="C199" s="84">
        <v>731.91621253000005</v>
      </c>
      <c r="D199" s="84">
        <v>710.68082411</v>
      </c>
      <c r="E199" s="84">
        <v>150.56953637999999</v>
      </c>
      <c r="F199" s="84">
        <v>150.56953637999999</v>
      </c>
    </row>
    <row r="200" spans="1:6" ht="12.75" customHeight="1" x14ac:dyDescent="0.2">
      <c r="A200" s="83" t="s">
        <v>161</v>
      </c>
      <c r="B200" s="83">
        <v>24</v>
      </c>
      <c r="C200" s="84">
        <v>814.17702525000004</v>
      </c>
      <c r="D200" s="84">
        <v>795.46991309999999</v>
      </c>
      <c r="E200" s="84">
        <v>168.53351315</v>
      </c>
      <c r="F200" s="84">
        <v>168.53351315</v>
      </c>
    </row>
    <row r="201" spans="1:6" ht="12.75" customHeight="1" x14ac:dyDescent="0.2">
      <c r="A201" s="83" t="s">
        <v>162</v>
      </c>
      <c r="B201" s="83">
        <v>1</v>
      </c>
      <c r="C201" s="84">
        <v>893.64772299000003</v>
      </c>
      <c r="D201" s="84">
        <v>869.74693239999999</v>
      </c>
      <c r="E201" s="84">
        <v>184.27033337</v>
      </c>
      <c r="F201" s="84">
        <v>184.27033337</v>
      </c>
    </row>
    <row r="202" spans="1:6" ht="12.75" customHeight="1" x14ac:dyDescent="0.2">
      <c r="A202" s="83" t="s">
        <v>162</v>
      </c>
      <c r="B202" s="83">
        <v>2</v>
      </c>
      <c r="C202" s="84">
        <v>917.46483204000003</v>
      </c>
      <c r="D202" s="84">
        <v>892.63712786999997</v>
      </c>
      <c r="E202" s="84">
        <v>189.12000147000001</v>
      </c>
      <c r="F202" s="84">
        <v>189.12000147000001</v>
      </c>
    </row>
    <row r="203" spans="1:6" ht="12.75" customHeight="1" x14ac:dyDescent="0.2">
      <c r="A203" s="83" t="s">
        <v>162</v>
      </c>
      <c r="B203" s="83">
        <v>3</v>
      </c>
      <c r="C203" s="84">
        <v>922.11166276999995</v>
      </c>
      <c r="D203" s="84">
        <v>895.09741500999996</v>
      </c>
      <c r="E203" s="84">
        <v>189.64125415999999</v>
      </c>
      <c r="F203" s="84">
        <v>189.64125415999999</v>
      </c>
    </row>
    <row r="204" spans="1:6" ht="12.75" customHeight="1" x14ac:dyDescent="0.2">
      <c r="A204" s="83" t="s">
        <v>162</v>
      </c>
      <c r="B204" s="83">
        <v>4</v>
      </c>
      <c r="C204" s="84">
        <v>945.12620406999997</v>
      </c>
      <c r="D204" s="84">
        <v>914.89411488999997</v>
      </c>
      <c r="E204" s="84">
        <v>193.83551383</v>
      </c>
      <c r="F204" s="84">
        <v>193.83551383</v>
      </c>
    </row>
    <row r="205" spans="1:6" ht="12.75" customHeight="1" x14ac:dyDescent="0.2">
      <c r="A205" s="83" t="s">
        <v>162</v>
      </c>
      <c r="B205" s="83">
        <v>5</v>
      </c>
      <c r="C205" s="84">
        <v>945.50086059</v>
      </c>
      <c r="D205" s="84">
        <v>913.02479728000003</v>
      </c>
      <c r="E205" s="84">
        <v>193.43946785</v>
      </c>
      <c r="F205" s="84">
        <v>193.43946785</v>
      </c>
    </row>
    <row r="206" spans="1:6" ht="12.75" customHeight="1" x14ac:dyDescent="0.2">
      <c r="A206" s="83" t="s">
        <v>162</v>
      </c>
      <c r="B206" s="83">
        <v>6</v>
      </c>
      <c r="C206" s="84">
        <v>930.73545856999999</v>
      </c>
      <c r="D206" s="84">
        <v>913.18880405000004</v>
      </c>
      <c r="E206" s="84">
        <v>193.47421541</v>
      </c>
      <c r="F206" s="84">
        <v>193.47421541</v>
      </c>
    </row>
    <row r="207" spans="1:6" ht="12.75" customHeight="1" x14ac:dyDescent="0.2">
      <c r="A207" s="83" t="s">
        <v>162</v>
      </c>
      <c r="B207" s="83">
        <v>7</v>
      </c>
      <c r="C207" s="84">
        <v>932.11798491000002</v>
      </c>
      <c r="D207" s="84">
        <v>901.26613773999998</v>
      </c>
      <c r="E207" s="84">
        <v>190.94820053000001</v>
      </c>
      <c r="F207" s="84">
        <v>190.94820053000001</v>
      </c>
    </row>
    <row r="208" spans="1:6" ht="12.75" customHeight="1" x14ac:dyDescent="0.2">
      <c r="A208" s="83" t="s">
        <v>162</v>
      </c>
      <c r="B208" s="83">
        <v>8</v>
      </c>
      <c r="C208" s="84">
        <v>890.09751842000003</v>
      </c>
      <c r="D208" s="84">
        <v>865.97554645000002</v>
      </c>
      <c r="E208" s="84">
        <v>183.47130261999999</v>
      </c>
      <c r="F208" s="84">
        <v>183.47130261999999</v>
      </c>
    </row>
    <row r="209" spans="1:6" ht="12.75" customHeight="1" x14ac:dyDescent="0.2">
      <c r="A209" s="83" t="s">
        <v>162</v>
      </c>
      <c r="B209" s="83">
        <v>9</v>
      </c>
      <c r="C209" s="84">
        <v>872.56067769000003</v>
      </c>
      <c r="D209" s="84">
        <v>848.53210691000004</v>
      </c>
      <c r="E209" s="84">
        <v>179.77562022999999</v>
      </c>
      <c r="F209" s="84">
        <v>179.77562022999999</v>
      </c>
    </row>
    <row r="210" spans="1:6" ht="12.75" customHeight="1" x14ac:dyDescent="0.2">
      <c r="A210" s="83" t="s">
        <v>162</v>
      </c>
      <c r="B210" s="83">
        <v>10</v>
      </c>
      <c r="C210" s="84">
        <v>852.87435366</v>
      </c>
      <c r="D210" s="84">
        <v>829.42124378000005</v>
      </c>
      <c r="E210" s="84">
        <v>175.72666645999999</v>
      </c>
      <c r="F210" s="84">
        <v>175.72666645999999</v>
      </c>
    </row>
    <row r="211" spans="1:6" ht="12.75" customHeight="1" x14ac:dyDescent="0.2">
      <c r="A211" s="83" t="s">
        <v>162</v>
      </c>
      <c r="B211" s="83">
        <v>11</v>
      </c>
      <c r="C211" s="84">
        <v>809.36922683</v>
      </c>
      <c r="D211" s="84">
        <v>786.14852172999997</v>
      </c>
      <c r="E211" s="84">
        <v>166.55862157000001</v>
      </c>
      <c r="F211" s="84">
        <v>166.55862157000001</v>
      </c>
    </row>
    <row r="212" spans="1:6" ht="12.75" customHeight="1" x14ac:dyDescent="0.2">
      <c r="A212" s="83" t="s">
        <v>162</v>
      </c>
      <c r="B212" s="83">
        <v>12</v>
      </c>
      <c r="C212" s="84">
        <v>715.66418845999999</v>
      </c>
      <c r="D212" s="84">
        <v>693.38754291999999</v>
      </c>
      <c r="E212" s="84">
        <v>146.90566752999999</v>
      </c>
      <c r="F212" s="84">
        <v>146.90566752999999</v>
      </c>
    </row>
    <row r="213" spans="1:6" ht="12.75" customHeight="1" x14ac:dyDescent="0.2">
      <c r="A213" s="83" t="s">
        <v>162</v>
      </c>
      <c r="B213" s="83">
        <v>13</v>
      </c>
      <c r="C213" s="84">
        <v>670.21189012000002</v>
      </c>
      <c r="D213" s="84">
        <v>649.29622244999996</v>
      </c>
      <c r="E213" s="84">
        <v>137.56418897</v>
      </c>
      <c r="F213" s="84">
        <v>137.56418897</v>
      </c>
    </row>
    <row r="214" spans="1:6" ht="12.75" customHeight="1" x14ac:dyDescent="0.2">
      <c r="A214" s="83" t="s">
        <v>162</v>
      </c>
      <c r="B214" s="83">
        <v>14</v>
      </c>
      <c r="C214" s="84">
        <v>654.85802723999996</v>
      </c>
      <c r="D214" s="84">
        <v>632.15845767999997</v>
      </c>
      <c r="E214" s="84">
        <v>133.93326886</v>
      </c>
      <c r="F214" s="84">
        <v>133.93326886</v>
      </c>
    </row>
    <row r="215" spans="1:6" ht="12.75" customHeight="1" x14ac:dyDescent="0.2">
      <c r="A215" s="83" t="s">
        <v>162</v>
      </c>
      <c r="B215" s="83">
        <v>15</v>
      </c>
      <c r="C215" s="84">
        <v>657.74097753000001</v>
      </c>
      <c r="D215" s="84">
        <v>631.14982838000003</v>
      </c>
      <c r="E215" s="84">
        <v>133.71957398999999</v>
      </c>
      <c r="F215" s="84">
        <v>133.71957398999999</v>
      </c>
    </row>
    <row r="216" spans="1:6" ht="12.75" customHeight="1" x14ac:dyDescent="0.2">
      <c r="A216" s="83" t="s">
        <v>162</v>
      </c>
      <c r="B216" s="83">
        <v>16</v>
      </c>
      <c r="C216" s="84">
        <v>674.30311846999996</v>
      </c>
      <c r="D216" s="84">
        <v>642.30392489999997</v>
      </c>
      <c r="E216" s="84">
        <v>136.08275459999999</v>
      </c>
      <c r="F216" s="84">
        <v>136.08275459999999</v>
      </c>
    </row>
    <row r="217" spans="1:6" ht="12.75" customHeight="1" x14ac:dyDescent="0.2">
      <c r="A217" s="83" t="s">
        <v>162</v>
      </c>
      <c r="B217" s="83">
        <v>17</v>
      </c>
      <c r="C217" s="84">
        <v>657.08357419000004</v>
      </c>
      <c r="D217" s="84">
        <v>625.22430155999996</v>
      </c>
      <c r="E217" s="84">
        <v>132.46415271999999</v>
      </c>
      <c r="F217" s="84">
        <v>132.46415271999999</v>
      </c>
    </row>
    <row r="218" spans="1:6" ht="12.75" customHeight="1" x14ac:dyDescent="0.2">
      <c r="A218" s="83" t="s">
        <v>162</v>
      </c>
      <c r="B218" s="83">
        <v>18</v>
      </c>
      <c r="C218" s="84">
        <v>658.28409911999995</v>
      </c>
      <c r="D218" s="84">
        <v>633.43323951000002</v>
      </c>
      <c r="E218" s="84">
        <v>134.20335256000001</v>
      </c>
      <c r="F218" s="84">
        <v>134.20335256000001</v>
      </c>
    </row>
    <row r="219" spans="1:6" ht="12.75" customHeight="1" x14ac:dyDescent="0.2">
      <c r="A219" s="83" t="s">
        <v>162</v>
      </c>
      <c r="B219" s="83">
        <v>19</v>
      </c>
      <c r="C219" s="84">
        <v>672.45413597000004</v>
      </c>
      <c r="D219" s="84">
        <v>650.09375967000005</v>
      </c>
      <c r="E219" s="84">
        <v>137.73316048000001</v>
      </c>
      <c r="F219" s="84">
        <v>137.73316048000001</v>
      </c>
    </row>
    <row r="220" spans="1:6" ht="12.75" customHeight="1" x14ac:dyDescent="0.2">
      <c r="A220" s="83" t="s">
        <v>162</v>
      </c>
      <c r="B220" s="83">
        <v>20</v>
      </c>
      <c r="C220" s="84">
        <v>678.91839077999998</v>
      </c>
      <c r="D220" s="84">
        <v>656.76036665000004</v>
      </c>
      <c r="E220" s="84">
        <v>139.14559188999999</v>
      </c>
      <c r="F220" s="84">
        <v>139.14559188999999</v>
      </c>
    </row>
    <row r="221" spans="1:6" ht="12.75" customHeight="1" x14ac:dyDescent="0.2">
      <c r="A221" s="83" t="s">
        <v>162</v>
      </c>
      <c r="B221" s="83">
        <v>21</v>
      </c>
      <c r="C221" s="84">
        <v>667.49591442999997</v>
      </c>
      <c r="D221" s="84">
        <v>644.88724191999995</v>
      </c>
      <c r="E221" s="84">
        <v>136.63007322000001</v>
      </c>
      <c r="F221" s="84">
        <v>136.63007322000001</v>
      </c>
    </row>
    <row r="222" spans="1:6" ht="12.75" customHeight="1" x14ac:dyDescent="0.2">
      <c r="A222" s="83" t="s">
        <v>162</v>
      </c>
      <c r="B222" s="83">
        <v>22</v>
      </c>
      <c r="C222" s="84">
        <v>650.91386166999996</v>
      </c>
      <c r="D222" s="84">
        <v>633.15169873000002</v>
      </c>
      <c r="E222" s="84">
        <v>134.14370346999999</v>
      </c>
      <c r="F222" s="84">
        <v>134.14370346999999</v>
      </c>
    </row>
    <row r="223" spans="1:6" ht="12.75" customHeight="1" x14ac:dyDescent="0.2">
      <c r="A223" s="83" t="s">
        <v>162</v>
      </c>
      <c r="B223" s="83">
        <v>23</v>
      </c>
      <c r="C223" s="84">
        <v>679.76347185999998</v>
      </c>
      <c r="D223" s="84">
        <v>657.58414777999997</v>
      </c>
      <c r="E223" s="84">
        <v>139.32012361</v>
      </c>
      <c r="F223" s="84">
        <v>139.32012361</v>
      </c>
    </row>
    <row r="224" spans="1:6" ht="12.75" customHeight="1" x14ac:dyDescent="0.2">
      <c r="A224" s="83" t="s">
        <v>162</v>
      </c>
      <c r="B224" s="83">
        <v>24</v>
      </c>
      <c r="C224" s="84">
        <v>777.32037689000003</v>
      </c>
      <c r="D224" s="84">
        <v>754.36478825999995</v>
      </c>
      <c r="E224" s="84">
        <v>159.82470974</v>
      </c>
      <c r="F224" s="84">
        <v>159.82470974</v>
      </c>
    </row>
    <row r="225" spans="1:6" ht="12.75" customHeight="1" x14ac:dyDescent="0.2">
      <c r="A225" s="83" t="s">
        <v>163</v>
      </c>
      <c r="B225" s="83">
        <v>1</v>
      </c>
      <c r="C225" s="84">
        <v>865.00342676000002</v>
      </c>
      <c r="D225" s="84">
        <v>841.25123310000004</v>
      </c>
      <c r="E225" s="84">
        <v>178.23304618</v>
      </c>
      <c r="F225" s="84">
        <v>178.23304618</v>
      </c>
    </row>
    <row r="226" spans="1:6" ht="12.75" customHeight="1" x14ac:dyDescent="0.2">
      <c r="A226" s="83" t="s">
        <v>163</v>
      </c>
      <c r="B226" s="83">
        <v>2</v>
      </c>
      <c r="C226" s="84">
        <v>948.45517473999996</v>
      </c>
      <c r="D226" s="84">
        <v>924.40125818000001</v>
      </c>
      <c r="E226" s="84">
        <v>195.84976004999999</v>
      </c>
      <c r="F226" s="84">
        <v>195.84976004999999</v>
      </c>
    </row>
    <row r="227" spans="1:6" ht="12.75" customHeight="1" x14ac:dyDescent="0.2">
      <c r="A227" s="83" t="s">
        <v>163</v>
      </c>
      <c r="B227" s="83">
        <v>3</v>
      </c>
      <c r="C227" s="84">
        <v>942.71676763999994</v>
      </c>
      <c r="D227" s="84">
        <v>917.80576025000005</v>
      </c>
      <c r="E227" s="84">
        <v>194.45239426000001</v>
      </c>
      <c r="F227" s="84">
        <v>194.45239426000001</v>
      </c>
    </row>
    <row r="228" spans="1:6" ht="12.75" customHeight="1" x14ac:dyDescent="0.2">
      <c r="A228" s="83" t="s">
        <v>163</v>
      </c>
      <c r="B228" s="83">
        <v>4</v>
      </c>
      <c r="C228" s="84">
        <v>936.63804098000003</v>
      </c>
      <c r="D228" s="84">
        <v>912.69196839999995</v>
      </c>
      <c r="E228" s="84">
        <v>193.36895251999999</v>
      </c>
      <c r="F228" s="84">
        <v>193.36895251999999</v>
      </c>
    </row>
    <row r="229" spans="1:6" ht="12.75" customHeight="1" x14ac:dyDescent="0.2">
      <c r="A229" s="83" t="s">
        <v>163</v>
      </c>
      <c r="B229" s="83">
        <v>5</v>
      </c>
      <c r="C229" s="84">
        <v>931.31977260999997</v>
      </c>
      <c r="D229" s="84">
        <v>906.91907438999999</v>
      </c>
      <c r="E229" s="84">
        <v>192.14586904999999</v>
      </c>
      <c r="F229" s="84">
        <v>192.14586904999999</v>
      </c>
    </row>
    <row r="230" spans="1:6" ht="12.75" customHeight="1" x14ac:dyDescent="0.2">
      <c r="A230" s="83" t="s">
        <v>163</v>
      </c>
      <c r="B230" s="83">
        <v>6</v>
      </c>
      <c r="C230" s="84">
        <v>937.48179126000002</v>
      </c>
      <c r="D230" s="84">
        <v>913.55545370000004</v>
      </c>
      <c r="E230" s="84">
        <v>193.55189623000001</v>
      </c>
      <c r="F230" s="84">
        <v>193.55189623000001</v>
      </c>
    </row>
    <row r="231" spans="1:6" ht="12.75" customHeight="1" x14ac:dyDescent="0.2">
      <c r="A231" s="83" t="s">
        <v>163</v>
      </c>
      <c r="B231" s="83">
        <v>7</v>
      </c>
      <c r="C231" s="84">
        <v>949.82821254999999</v>
      </c>
      <c r="D231" s="84">
        <v>925.05733987999997</v>
      </c>
      <c r="E231" s="84">
        <v>195.98876185</v>
      </c>
      <c r="F231" s="84">
        <v>195.98876185</v>
      </c>
    </row>
    <row r="232" spans="1:6" ht="12.75" customHeight="1" x14ac:dyDescent="0.2">
      <c r="A232" s="83" t="s">
        <v>163</v>
      </c>
      <c r="B232" s="83">
        <v>8</v>
      </c>
      <c r="C232" s="84">
        <v>945.65392385999996</v>
      </c>
      <c r="D232" s="84">
        <v>921.48166890000005</v>
      </c>
      <c r="E232" s="84">
        <v>195.23119656</v>
      </c>
      <c r="F232" s="84">
        <v>195.23119656</v>
      </c>
    </row>
    <row r="233" spans="1:6" ht="12.75" customHeight="1" x14ac:dyDescent="0.2">
      <c r="A233" s="83" t="s">
        <v>163</v>
      </c>
      <c r="B233" s="83">
        <v>9</v>
      </c>
      <c r="C233" s="84">
        <v>895.62333626999998</v>
      </c>
      <c r="D233" s="84">
        <v>871.56806803999996</v>
      </c>
      <c r="E233" s="84">
        <v>184.65617119999999</v>
      </c>
      <c r="F233" s="84">
        <v>184.65617119999999</v>
      </c>
    </row>
    <row r="234" spans="1:6" ht="12.75" customHeight="1" x14ac:dyDescent="0.2">
      <c r="A234" s="83" t="s">
        <v>163</v>
      </c>
      <c r="B234" s="83">
        <v>10</v>
      </c>
      <c r="C234" s="84">
        <v>852.80385896999996</v>
      </c>
      <c r="D234" s="84">
        <v>829.26490839999997</v>
      </c>
      <c r="E234" s="84">
        <v>175.69354421</v>
      </c>
      <c r="F234" s="84">
        <v>175.69354421</v>
      </c>
    </row>
    <row r="235" spans="1:6" ht="12.75" customHeight="1" x14ac:dyDescent="0.2">
      <c r="A235" s="83" t="s">
        <v>163</v>
      </c>
      <c r="B235" s="83">
        <v>11</v>
      </c>
      <c r="C235" s="84">
        <v>807.03929839</v>
      </c>
      <c r="D235" s="84">
        <v>783.51429317999998</v>
      </c>
      <c r="E235" s="84">
        <v>166.0005165</v>
      </c>
      <c r="F235" s="84">
        <v>166.0005165</v>
      </c>
    </row>
    <row r="236" spans="1:6" ht="12.75" customHeight="1" x14ac:dyDescent="0.2">
      <c r="A236" s="83" t="s">
        <v>163</v>
      </c>
      <c r="B236" s="83">
        <v>12</v>
      </c>
      <c r="C236" s="84">
        <v>728.05794305999996</v>
      </c>
      <c r="D236" s="84">
        <v>697.74903386999995</v>
      </c>
      <c r="E236" s="84">
        <v>147.82972183000001</v>
      </c>
      <c r="F236" s="84">
        <v>147.82972183000001</v>
      </c>
    </row>
    <row r="237" spans="1:6" ht="12.75" customHeight="1" x14ac:dyDescent="0.2">
      <c r="A237" s="83" t="s">
        <v>163</v>
      </c>
      <c r="B237" s="83">
        <v>13</v>
      </c>
      <c r="C237" s="84">
        <v>671.47495229000003</v>
      </c>
      <c r="D237" s="84">
        <v>645.61253798999996</v>
      </c>
      <c r="E237" s="84">
        <v>136.78373923999999</v>
      </c>
      <c r="F237" s="84">
        <v>136.78373923999999</v>
      </c>
    </row>
    <row r="238" spans="1:6" ht="12.75" customHeight="1" x14ac:dyDescent="0.2">
      <c r="A238" s="83" t="s">
        <v>163</v>
      </c>
      <c r="B238" s="83">
        <v>14</v>
      </c>
      <c r="C238" s="84">
        <v>641.04975235999996</v>
      </c>
      <c r="D238" s="84">
        <v>613.40919908000001</v>
      </c>
      <c r="E238" s="84">
        <v>129.96092702000001</v>
      </c>
      <c r="F238" s="84">
        <v>129.96092702000001</v>
      </c>
    </row>
    <row r="239" spans="1:6" ht="12.75" customHeight="1" x14ac:dyDescent="0.2">
      <c r="A239" s="83" t="s">
        <v>163</v>
      </c>
      <c r="B239" s="83">
        <v>15</v>
      </c>
      <c r="C239" s="84">
        <v>639.26878878000002</v>
      </c>
      <c r="D239" s="84">
        <v>616.00290658999995</v>
      </c>
      <c r="E239" s="84">
        <v>130.51044702999999</v>
      </c>
      <c r="F239" s="84">
        <v>130.51044702999999</v>
      </c>
    </row>
    <row r="240" spans="1:6" ht="12.75" customHeight="1" x14ac:dyDescent="0.2">
      <c r="A240" s="83" t="s">
        <v>163</v>
      </c>
      <c r="B240" s="83">
        <v>16</v>
      </c>
      <c r="C240" s="84">
        <v>652.28990601999999</v>
      </c>
      <c r="D240" s="84">
        <v>633.93495799000004</v>
      </c>
      <c r="E240" s="84">
        <v>134.30964996</v>
      </c>
      <c r="F240" s="84">
        <v>134.30964996</v>
      </c>
    </row>
    <row r="241" spans="1:6" ht="12.75" customHeight="1" x14ac:dyDescent="0.2">
      <c r="A241" s="83" t="s">
        <v>163</v>
      </c>
      <c r="B241" s="83">
        <v>17</v>
      </c>
      <c r="C241" s="84">
        <v>647.34237561999998</v>
      </c>
      <c r="D241" s="84">
        <v>620.63380956000003</v>
      </c>
      <c r="E241" s="84">
        <v>131.49158073999999</v>
      </c>
      <c r="F241" s="84">
        <v>131.49158073999999</v>
      </c>
    </row>
    <row r="242" spans="1:6" ht="12.75" customHeight="1" x14ac:dyDescent="0.2">
      <c r="A242" s="83" t="s">
        <v>163</v>
      </c>
      <c r="B242" s="83">
        <v>18</v>
      </c>
      <c r="C242" s="84">
        <v>645.46153101000004</v>
      </c>
      <c r="D242" s="84">
        <v>622.97560154999996</v>
      </c>
      <c r="E242" s="84">
        <v>131.98772826999999</v>
      </c>
      <c r="F242" s="84">
        <v>131.98772826999999</v>
      </c>
    </row>
    <row r="243" spans="1:6" ht="12.75" customHeight="1" x14ac:dyDescent="0.2">
      <c r="A243" s="83" t="s">
        <v>163</v>
      </c>
      <c r="B243" s="83">
        <v>19</v>
      </c>
      <c r="C243" s="84">
        <v>655.81272129000001</v>
      </c>
      <c r="D243" s="84">
        <v>633.67757738</v>
      </c>
      <c r="E243" s="84">
        <v>134.2551196</v>
      </c>
      <c r="F243" s="84">
        <v>134.2551196</v>
      </c>
    </row>
    <row r="244" spans="1:6" ht="12.75" customHeight="1" x14ac:dyDescent="0.2">
      <c r="A244" s="83" t="s">
        <v>163</v>
      </c>
      <c r="B244" s="83">
        <v>20</v>
      </c>
      <c r="C244" s="84">
        <v>660.42242065999994</v>
      </c>
      <c r="D244" s="84">
        <v>638.47014920000004</v>
      </c>
      <c r="E244" s="84">
        <v>135.27050553999999</v>
      </c>
      <c r="F244" s="84">
        <v>135.27050553999999</v>
      </c>
    </row>
    <row r="245" spans="1:6" ht="12.75" customHeight="1" x14ac:dyDescent="0.2">
      <c r="A245" s="83" t="s">
        <v>163</v>
      </c>
      <c r="B245" s="83">
        <v>21</v>
      </c>
      <c r="C245" s="84">
        <v>661.56279538000001</v>
      </c>
      <c r="D245" s="84">
        <v>638.82002302000001</v>
      </c>
      <c r="E245" s="84">
        <v>135.34463212</v>
      </c>
      <c r="F245" s="84">
        <v>135.34463212</v>
      </c>
    </row>
    <row r="246" spans="1:6" ht="12.75" customHeight="1" x14ac:dyDescent="0.2">
      <c r="A246" s="83" t="s">
        <v>163</v>
      </c>
      <c r="B246" s="83">
        <v>22</v>
      </c>
      <c r="C246" s="84">
        <v>648.23951034000004</v>
      </c>
      <c r="D246" s="84">
        <v>624.74699439000005</v>
      </c>
      <c r="E246" s="84">
        <v>132.36302727</v>
      </c>
      <c r="F246" s="84">
        <v>132.36302727</v>
      </c>
    </row>
    <row r="247" spans="1:6" ht="12.75" customHeight="1" x14ac:dyDescent="0.2">
      <c r="A247" s="83" t="s">
        <v>163</v>
      </c>
      <c r="B247" s="83">
        <v>23</v>
      </c>
      <c r="C247" s="84">
        <v>678.11778814000002</v>
      </c>
      <c r="D247" s="84">
        <v>655.61617072000001</v>
      </c>
      <c r="E247" s="84">
        <v>138.90317497999999</v>
      </c>
      <c r="F247" s="84">
        <v>138.90317497999999</v>
      </c>
    </row>
    <row r="248" spans="1:6" ht="12.75" customHeight="1" x14ac:dyDescent="0.2">
      <c r="A248" s="83" t="s">
        <v>163</v>
      </c>
      <c r="B248" s="83">
        <v>24</v>
      </c>
      <c r="C248" s="84">
        <v>782.46989781000002</v>
      </c>
      <c r="D248" s="84">
        <v>759.06342873999995</v>
      </c>
      <c r="E248" s="84">
        <v>160.82019475999999</v>
      </c>
      <c r="F248" s="84">
        <v>160.82019475999999</v>
      </c>
    </row>
    <row r="249" spans="1:6" ht="12.75" customHeight="1" x14ac:dyDescent="0.2">
      <c r="A249" s="83" t="s">
        <v>164</v>
      </c>
      <c r="B249" s="83">
        <v>1</v>
      </c>
      <c r="C249" s="84">
        <v>869.55251018000001</v>
      </c>
      <c r="D249" s="84">
        <v>845.84640629</v>
      </c>
      <c r="E249" s="84">
        <v>179.20660995</v>
      </c>
      <c r="F249" s="84">
        <v>179.20660995</v>
      </c>
    </row>
    <row r="250" spans="1:6" ht="12.75" customHeight="1" x14ac:dyDescent="0.2">
      <c r="A250" s="83" t="s">
        <v>164</v>
      </c>
      <c r="B250" s="83">
        <v>2</v>
      </c>
      <c r="C250" s="84">
        <v>922.49299308000002</v>
      </c>
      <c r="D250" s="84">
        <v>898.50591627999995</v>
      </c>
      <c r="E250" s="84">
        <v>190.36340177</v>
      </c>
      <c r="F250" s="84">
        <v>190.36340177</v>
      </c>
    </row>
    <row r="251" spans="1:6" ht="12.75" customHeight="1" x14ac:dyDescent="0.2">
      <c r="A251" s="83" t="s">
        <v>164</v>
      </c>
      <c r="B251" s="83">
        <v>3</v>
      </c>
      <c r="C251" s="84">
        <v>904.52897403999998</v>
      </c>
      <c r="D251" s="84">
        <v>881.02086114999997</v>
      </c>
      <c r="E251" s="84">
        <v>186.65890242</v>
      </c>
      <c r="F251" s="84">
        <v>186.65890242</v>
      </c>
    </row>
    <row r="252" spans="1:6" ht="12.75" customHeight="1" x14ac:dyDescent="0.2">
      <c r="A252" s="83" t="s">
        <v>164</v>
      </c>
      <c r="B252" s="83">
        <v>4</v>
      </c>
      <c r="C252" s="84">
        <v>892.75537971999995</v>
      </c>
      <c r="D252" s="84">
        <v>868.84519977000002</v>
      </c>
      <c r="E252" s="84">
        <v>184.07928633</v>
      </c>
      <c r="F252" s="84">
        <v>184.07928633</v>
      </c>
    </row>
    <row r="253" spans="1:6" ht="12.75" customHeight="1" x14ac:dyDescent="0.2">
      <c r="A253" s="83" t="s">
        <v>164</v>
      </c>
      <c r="B253" s="83">
        <v>5</v>
      </c>
      <c r="C253" s="84">
        <v>880.32457058</v>
      </c>
      <c r="D253" s="84">
        <v>861.87476723999998</v>
      </c>
      <c r="E253" s="84">
        <v>182.60248443</v>
      </c>
      <c r="F253" s="84">
        <v>182.60248443</v>
      </c>
    </row>
    <row r="254" spans="1:6" ht="12.75" customHeight="1" x14ac:dyDescent="0.2">
      <c r="A254" s="83" t="s">
        <v>164</v>
      </c>
      <c r="B254" s="83">
        <v>6</v>
      </c>
      <c r="C254" s="84">
        <v>894.01546996000002</v>
      </c>
      <c r="D254" s="84">
        <v>870.28679537999994</v>
      </c>
      <c r="E254" s="84">
        <v>184.38471231</v>
      </c>
      <c r="F254" s="84">
        <v>184.38471231</v>
      </c>
    </row>
    <row r="255" spans="1:6" ht="12.75" customHeight="1" x14ac:dyDescent="0.2">
      <c r="A255" s="83" t="s">
        <v>164</v>
      </c>
      <c r="B255" s="83">
        <v>7</v>
      </c>
      <c r="C255" s="84">
        <v>922.50417133999997</v>
      </c>
      <c r="D255" s="84">
        <v>898.43285644000002</v>
      </c>
      <c r="E255" s="84">
        <v>190.34792282000001</v>
      </c>
      <c r="F255" s="84">
        <v>190.34792282000001</v>
      </c>
    </row>
    <row r="256" spans="1:6" ht="12.75" customHeight="1" x14ac:dyDescent="0.2">
      <c r="A256" s="83" t="s">
        <v>164</v>
      </c>
      <c r="B256" s="83">
        <v>8</v>
      </c>
      <c r="C256" s="84">
        <v>917.24512405999997</v>
      </c>
      <c r="D256" s="84">
        <v>892.49145911999994</v>
      </c>
      <c r="E256" s="84">
        <v>189.08913912</v>
      </c>
      <c r="F256" s="84">
        <v>189.08913912</v>
      </c>
    </row>
    <row r="257" spans="1:6" ht="12.75" customHeight="1" x14ac:dyDescent="0.2">
      <c r="A257" s="83" t="s">
        <v>164</v>
      </c>
      <c r="B257" s="83">
        <v>9</v>
      </c>
      <c r="C257" s="84">
        <v>864.29811506999999</v>
      </c>
      <c r="D257" s="84">
        <v>839.49019368999996</v>
      </c>
      <c r="E257" s="84">
        <v>177.85994073000001</v>
      </c>
      <c r="F257" s="84">
        <v>177.85994073000001</v>
      </c>
    </row>
    <row r="258" spans="1:6" ht="12.75" customHeight="1" x14ac:dyDescent="0.2">
      <c r="A258" s="83" t="s">
        <v>164</v>
      </c>
      <c r="B258" s="83">
        <v>10</v>
      </c>
      <c r="C258" s="84">
        <v>822.55508081000005</v>
      </c>
      <c r="D258" s="84">
        <v>793.96385208000004</v>
      </c>
      <c r="E258" s="84">
        <v>168.21442911</v>
      </c>
      <c r="F258" s="84">
        <v>168.21442911</v>
      </c>
    </row>
    <row r="259" spans="1:6" ht="12.75" customHeight="1" x14ac:dyDescent="0.2">
      <c r="A259" s="83" t="s">
        <v>164</v>
      </c>
      <c r="B259" s="83">
        <v>11</v>
      </c>
      <c r="C259" s="84">
        <v>814.59880671999997</v>
      </c>
      <c r="D259" s="84">
        <v>784.95734353</v>
      </c>
      <c r="E259" s="84">
        <v>166.30625069000001</v>
      </c>
      <c r="F259" s="84">
        <v>166.30625069000001</v>
      </c>
    </row>
    <row r="260" spans="1:6" ht="12.75" customHeight="1" x14ac:dyDescent="0.2">
      <c r="A260" s="83" t="s">
        <v>164</v>
      </c>
      <c r="B260" s="83">
        <v>12</v>
      </c>
      <c r="C260" s="84">
        <v>761.17139291000001</v>
      </c>
      <c r="D260" s="84">
        <v>732.53278575000002</v>
      </c>
      <c r="E260" s="84">
        <v>155.19923739000001</v>
      </c>
      <c r="F260" s="84">
        <v>155.19923739000001</v>
      </c>
    </row>
    <row r="261" spans="1:6" ht="12.75" customHeight="1" x14ac:dyDescent="0.2">
      <c r="A261" s="83" t="s">
        <v>164</v>
      </c>
      <c r="B261" s="83">
        <v>13</v>
      </c>
      <c r="C261" s="84">
        <v>696.58724580000001</v>
      </c>
      <c r="D261" s="84">
        <v>670.36057460999996</v>
      </c>
      <c r="E261" s="84">
        <v>142.02702184</v>
      </c>
      <c r="F261" s="84">
        <v>142.02702184</v>
      </c>
    </row>
    <row r="262" spans="1:6" ht="12.75" customHeight="1" x14ac:dyDescent="0.2">
      <c r="A262" s="83" t="s">
        <v>164</v>
      </c>
      <c r="B262" s="83">
        <v>14</v>
      </c>
      <c r="C262" s="84">
        <v>662.10454267</v>
      </c>
      <c r="D262" s="84">
        <v>634.90013406000003</v>
      </c>
      <c r="E262" s="84">
        <v>134.51413854</v>
      </c>
      <c r="F262" s="84">
        <v>134.51413854</v>
      </c>
    </row>
    <row r="263" spans="1:6" ht="12.75" customHeight="1" x14ac:dyDescent="0.2">
      <c r="A263" s="83" t="s">
        <v>164</v>
      </c>
      <c r="B263" s="83">
        <v>15</v>
      </c>
      <c r="C263" s="84">
        <v>628.76147517000004</v>
      </c>
      <c r="D263" s="84">
        <v>608.32662573000005</v>
      </c>
      <c r="E263" s="84">
        <v>128.88409944</v>
      </c>
      <c r="F263" s="84">
        <v>128.88409944</v>
      </c>
    </row>
    <row r="264" spans="1:6" ht="12.75" customHeight="1" x14ac:dyDescent="0.2">
      <c r="A264" s="83" t="s">
        <v>164</v>
      </c>
      <c r="B264" s="83">
        <v>16</v>
      </c>
      <c r="C264" s="84">
        <v>636.23564733000001</v>
      </c>
      <c r="D264" s="84">
        <v>614.55615162000004</v>
      </c>
      <c r="E264" s="84">
        <v>130.20392795999999</v>
      </c>
      <c r="F264" s="84">
        <v>130.20392795999999</v>
      </c>
    </row>
    <row r="265" spans="1:6" ht="12.75" customHeight="1" x14ac:dyDescent="0.2">
      <c r="A265" s="83" t="s">
        <v>164</v>
      </c>
      <c r="B265" s="83">
        <v>17</v>
      </c>
      <c r="C265" s="84">
        <v>641.19198111000003</v>
      </c>
      <c r="D265" s="84">
        <v>619.15068043999997</v>
      </c>
      <c r="E265" s="84">
        <v>131.17735521</v>
      </c>
      <c r="F265" s="84">
        <v>131.17735521</v>
      </c>
    </row>
    <row r="266" spans="1:6" ht="12.75" customHeight="1" x14ac:dyDescent="0.2">
      <c r="A266" s="83" t="s">
        <v>164</v>
      </c>
      <c r="B266" s="83">
        <v>18</v>
      </c>
      <c r="C266" s="84">
        <v>640.99838657999999</v>
      </c>
      <c r="D266" s="84">
        <v>619.06727894999995</v>
      </c>
      <c r="E266" s="84">
        <v>131.15968520999999</v>
      </c>
      <c r="F266" s="84">
        <v>131.15968520999999</v>
      </c>
    </row>
    <row r="267" spans="1:6" ht="12.75" customHeight="1" x14ac:dyDescent="0.2">
      <c r="A267" s="83" t="s">
        <v>164</v>
      </c>
      <c r="B267" s="83">
        <v>19</v>
      </c>
      <c r="C267" s="84">
        <v>650.68550615000004</v>
      </c>
      <c r="D267" s="84">
        <v>628.78891740999995</v>
      </c>
      <c r="E267" s="84">
        <v>133.21937578999999</v>
      </c>
      <c r="F267" s="84">
        <v>133.21937578999999</v>
      </c>
    </row>
    <row r="268" spans="1:6" ht="12.75" customHeight="1" x14ac:dyDescent="0.2">
      <c r="A268" s="83" t="s">
        <v>164</v>
      </c>
      <c r="B268" s="83">
        <v>20</v>
      </c>
      <c r="C268" s="84">
        <v>651.35100160000002</v>
      </c>
      <c r="D268" s="84">
        <v>629.74183439000001</v>
      </c>
      <c r="E268" s="84">
        <v>133.42126708000001</v>
      </c>
      <c r="F268" s="84">
        <v>133.42126708000001</v>
      </c>
    </row>
    <row r="269" spans="1:6" ht="12.75" customHeight="1" x14ac:dyDescent="0.2">
      <c r="A269" s="83" t="s">
        <v>164</v>
      </c>
      <c r="B269" s="83">
        <v>21</v>
      </c>
      <c r="C269" s="84">
        <v>642.49601232999999</v>
      </c>
      <c r="D269" s="84">
        <v>620.29334855000002</v>
      </c>
      <c r="E269" s="84">
        <v>131.41944842000001</v>
      </c>
      <c r="F269" s="84">
        <v>131.41944842000001</v>
      </c>
    </row>
    <row r="270" spans="1:6" ht="12.75" customHeight="1" x14ac:dyDescent="0.2">
      <c r="A270" s="83" t="s">
        <v>164</v>
      </c>
      <c r="B270" s="83">
        <v>22</v>
      </c>
      <c r="C270" s="84">
        <v>621.93050931000005</v>
      </c>
      <c r="D270" s="84">
        <v>604.91127257000005</v>
      </c>
      <c r="E270" s="84">
        <v>128.16050014000001</v>
      </c>
      <c r="F270" s="84">
        <v>128.16050014000001</v>
      </c>
    </row>
    <row r="271" spans="1:6" ht="12.75" customHeight="1" x14ac:dyDescent="0.2">
      <c r="A271" s="83" t="s">
        <v>164</v>
      </c>
      <c r="B271" s="83">
        <v>23</v>
      </c>
      <c r="C271" s="84">
        <v>659.75508858000001</v>
      </c>
      <c r="D271" s="84">
        <v>637.35563762000004</v>
      </c>
      <c r="E271" s="84">
        <v>135.03437775</v>
      </c>
      <c r="F271" s="84">
        <v>135.03437775</v>
      </c>
    </row>
    <row r="272" spans="1:6" ht="12.75" customHeight="1" x14ac:dyDescent="0.2">
      <c r="A272" s="83" t="s">
        <v>164</v>
      </c>
      <c r="B272" s="83">
        <v>24</v>
      </c>
      <c r="C272" s="84">
        <v>739.53316571000005</v>
      </c>
      <c r="D272" s="84">
        <v>716.07320299000003</v>
      </c>
      <c r="E272" s="84">
        <v>151.71200141</v>
      </c>
      <c r="F272" s="84">
        <v>151.71200141</v>
      </c>
    </row>
    <row r="273" spans="1:6" ht="12.75" customHeight="1" x14ac:dyDescent="0.2">
      <c r="A273" s="83" t="s">
        <v>165</v>
      </c>
      <c r="B273" s="83">
        <v>1</v>
      </c>
      <c r="C273" s="84">
        <v>832.48903165000002</v>
      </c>
      <c r="D273" s="84">
        <v>806.16509101999998</v>
      </c>
      <c r="E273" s="84">
        <v>170.79946423000001</v>
      </c>
      <c r="F273" s="84">
        <v>170.79946423000001</v>
      </c>
    </row>
    <row r="274" spans="1:6" ht="12.75" customHeight="1" x14ac:dyDescent="0.2">
      <c r="A274" s="83" t="s">
        <v>165</v>
      </c>
      <c r="B274" s="83">
        <v>2</v>
      </c>
      <c r="C274" s="84">
        <v>876.91022698999996</v>
      </c>
      <c r="D274" s="84">
        <v>848.88646717999995</v>
      </c>
      <c r="E274" s="84">
        <v>179.85069734000001</v>
      </c>
      <c r="F274" s="84">
        <v>179.85069734000001</v>
      </c>
    </row>
    <row r="275" spans="1:6" ht="12.75" customHeight="1" x14ac:dyDescent="0.2">
      <c r="A275" s="83" t="s">
        <v>165</v>
      </c>
      <c r="B275" s="83">
        <v>3</v>
      </c>
      <c r="C275" s="84">
        <v>867.14425833999996</v>
      </c>
      <c r="D275" s="84">
        <v>843.40898307999998</v>
      </c>
      <c r="E275" s="84">
        <v>178.69020135</v>
      </c>
      <c r="F275" s="84">
        <v>178.69020135</v>
      </c>
    </row>
    <row r="276" spans="1:6" ht="12.75" customHeight="1" x14ac:dyDescent="0.2">
      <c r="A276" s="83" t="s">
        <v>165</v>
      </c>
      <c r="B276" s="83">
        <v>4</v>
      </c>
      <c r="C276" s="84">
        <v>853.28428626000004</v>
      </c>
      <c r="D276" s="84">
        <v>829.60540473000003</v>
      </c>
      <c r="E276" s="84">
        <v>175.76568402000001</v>
      </c>
      <c r="F276" s="84">
        <v>175.76568402000001</v>
      </c>
    </row>
    <row r="277" spans="1:6" ht="12.75" customHeight="1" x14ac:dyDescent="0.2">
      <c r="A277" s="83" t="s">
        <v>165</v>
      </c>
      <c r="B277" s="83">
        <v>5</v>
      </c>
      <c r="C277" s="84">
        <v>832.64516434999996</v>
      </c>
      <c r="D277" s="84">
        <v>815.78725082999995</v>
      </c>
      <c r="E277" s="84">
        <v>172.83807859999999</v>
      </c>
      <c r="F277" s="84">
        <v>172.83807859999999</v>
      </c>
    </row>
    <row r="278" spans="1:6" ht="12.75" customHeight="1" x14ac:dyDescent="0.2">
      <c r="A278" s="83" t="s">
        <v>165</v>
      </c>
      <c r="B278" s="83">
        <v>6</v>
      </c>
      <c r="C278" s="84">
        <v>851.73102326000003</v>
      </c>
      <c r="D278" s="84">
        <v>828.25365993000003</v>
      </c>
      <c r="E278" s="84">
        <v>175.47929443000001</v>
      </c>
      <c r="F278" s="84">
        <v>175.47929443000001</v>
      </c>
    </row>
    <row r="279" spans="1:6" ht="12.75" customHeight="1" x14ac:dyDescent="0.2">
      <c r="A279" s="83" t="s">
        <v>165</v>
      </c>
      <c r="B279" s="83">
        <v>7</v>
      </c>
      <c r="C279" s="84">
        <v>820.58991289000005</v>
      </c>
      <c r="D279" s="84">
        <v>797.43321983999999</v>
      </c>
      <c r="E279" s="84">
        <v>168.94947228999999</v>
      </c>
      <c r="F279" s="84">
        <v>168.94947228999999</v>
      </c>
    </row>
    <row r="280" spans="1:6" ht="12.75" customHeight="1" x14ac:dyDescent="0.2">
      <c r="A280" s="83" t="s">
        <v>165</v>
      </c>
      <c r="B280" s="83">
        <v>8</v>
      </c>
      <c r="C280" s="84">
        <v>805.27527780000003</v>
      </c>
      <c r="D280" s="84">
        <v>782.39544565999995</v>
      </c>
      <c r="E280" s="84">
        <v>165.76347007000001</v>
      </c>
      <c r="F280" s="84">
        <v>165.76347007000001</v>
      </c>
    </row>
    <row r="281" spans="1:6" ht="12.75" customHeight="1" x14ac:dyDescent="0.2">
      <c r="A281" s="83" t="s">
        <v>165</v>
      </c>
      <c r="B281" s="83">
        <v>9</v>
      </c>
      <c r="C281" s="84">
        <v>779.43888390999996</v>
      </c>
      <c r="D281" s="84">
        <v>756.17368077000003</v>
      </c>
      <c r="E281" s="84">
        <v>160.20795365999999</v>
      </c>
      <c r="F281" s="84">
        <v>160.20795365999999</v>
      </c>
    </row>
    <row r="282" spans="1:6" ht="12.75" customHeight="1" x14ac:dyDescent="0.2">
      <c r="A282" s="83" t="s">
        <v>165</v>
      </c>
      <c r="B282" s="83">
        <v>10</v>
      </c>
      <c r="C282" s="84">
        <v>756.287372</v>
      </c>
      <c r="D282" s="84">
        <v>732.72532482999998</v>
      </c>
      <c r="E282" s="84">
        <v>155.24002999999999</v>
      </c>
      <c r="F282" s="84">
        <v>155.24002999999999</v>
      </c>
    </row>
    <row r="283" spans="1:6" ht="12.75" customHeight="1" x14ac:dyDescent="0.2">
      <c r="A283" s="83" t="s">
        <v>165</v>
      </c>
      <c r="B283" s="83">
        <v>11</v>
      </c>
      <c r="C283" s="84">
        <v>740.34908782000002</v>
      </c>
      <c r="D283" s="84">
        <v>722.72916406000002</v>
      </c>
      <c r="E283" s="84">
        <v>153.12217731000001</v>
      </c>
      <c r="F283" s="84">
        <v>153.12217731000001</v>
      </c>
    </row>
    <row r="284" spans="1:6" ht="12.75" customHeight="1" x14ac:dyDescent="0.2">
      <c r="A284" s="83" t="s">
        <v>165</v>
      </c>
      <c r="B284" s="83">
        <v>12</v>
      </c>
      <c r="C284" s="84">
        <v>702.52255247000005</v>
      </c>
      <c r="D284" s="84">
        <v>679.93222085000002</v>
      </c>
      <c r="E284" s="84">
        <v>144.05493407</v>
      </c>
      <c r="F284" s="84">
        <v>144.05493407</v>
      </c>
    </row>
    <row r="285" spans="1:6" ht="12.75" customHeight="1" x14ac:dyDescent="0.2">
      <c r="A285" s="83" t="s">
        <v>165</v>
      </c>
      <c r="B285" s="83">
        <v>13</v>
      </c>
      <c r="C285" s="84">
        <v>685.99164554000004</v>
      </c>
      <c r="D285" s="84">
        <v>664.63560990999997</v>
      </c>
      <c r="E285" s="84">
        <v>140.81409298</v>
      </c>
      <c r="F285" s="84">
        <v>140.81409298</v>
      </c>
    </row>
    <row r="286" spans="1:6" ht="12.75" customHeight="1" x14ac:dyDescent="0.2">
      <c r="A286" s="83" t="s">
        <v>165</v>
      </c>
      <c r="B286" s="83">
        <v>14</v>
      </c>
      <c r="C286" s="84">
        <v>691.75832521999996</v>
      </c>
      <c r="D286" s="84">
        <v>669.24838005000004</v>
      </c>
      <c r="E286" s="84">
        <v>141.79138495000001</v>
      </c>
      <c r="F286" s="84">
        <v>141.79138495000001</v>
      </c>
    </row>
    <row r="287" spans="1:6" ht="12.75" customHeight="1" x14ac:dyDescent="0.2">
      <c r="A287" s="83" t="s">
        <v>165</v>
      </c>
      <c r="B287" s="83">
        <v>15</v>
      </c>
      <c r="C287" s="84">
        <v>690.71112389999996</v>
      </c>
      <c r="D287" s="84">
        <v>668.92152662000001</v>
      </c>
      <c r="E287" s="84">
        <v>141.72213561999999</v>
      </c>
      <c r="F287" s="84">
        <v>141.72213561999999</v>
      </c>
    </row>
    <row r="288" spans="1:6" ht="12.75" customHeight="1" x14ac:dyDescent="0.2">
      <c r="A288" s="83" t="s">
        <v>165</v>
      </c>
      <c r="B288" s="83">
        <v>16</v>
      </c>
      <c r="C288" s="84">
        <v>690.65228191000006</v>
      </c>
      <c r="D288" s="84">
        <v>668.17921605000004</v>
      </c>
      <c r="E288" s="84">
        <v>141.56486480000001</v>
      </c>
      <c r="F288" s="84">
        <v>141.56486480000001</v>
      </c>
    </row>
    <row r="289" spans="1:6" ht="12.75" customHeight="1" x14ac:dyDescent="0.2">
      <c r="A289" s="83" t="s">
        <v>165</v>
      </c>
      <c r="B289" s="83">
        <v>17</v>
      </c>
      <c r="C289" s="84">
        <v>685.16424982000001</v>
      </c>
      <c r="D289" s="84">
        <v>662.66341943999998</v>
      </c>
      <c r="E289" s="84">
        <v>140.39625167</v>
      </c>
      <c r="F289" s="84">
        <v>140.39625167</v>
      </c>
    </row>
    <row r="290" spans="1:6" ht="12.75" customHeight="1" x14ac:dyDescent="0.2">
      <c r="A290" s="83" t="s">
        <v>165</v>
      </c>
      <c r="B290" s="83">
        <v>18</v>
      </c>
      <c r="C290" s="84">
        <v>690.72153913</v>
      </c>
      <c r="D290" s="84">
        <v>668.18288447999998</v>
      </c>
      <c r="E290" s="84">
        <v>141.56564201</v>
      </c>
      <c r="F290" s="84">
        <v>141.56564201</v>
      </c>
    </row>
    <row r="291" spans="1:6" ht="12.75" customHeight="1" x14ac:dyDescent="0.2">
      <c r="A291" s="83" t="s">
        <v>165</v>
      </c>
      <c r="B291" s="83">
        <v>19</v>
      </c>
      <c r="C291" s="84">
        <v>689.59366511999997</v>
      </c>
      <c r="D291" s="84">
        <v>667.12351549000005</v>
      </c>
      <c r="E291" s="84">
        <v>141.34119709999999</v>
      </c>
      <c r="F291" s="84">
        <v>141.34119709999999</v>
      </c>
    </row>
    <row r="292" spans="1:6" ht="12.75" customHeight="1" x14ac:dyDescent="0.2">
      <c r="A292" s="83" t="s">
        <v>165</v>
      </c>
      <c r="B292" s="83">
        <v>20</v>
      </c>
      <c r="C292" s="84">
        <v>682.18278255999996</v>
      </c>
      <c r="D292" s="84">
        <v>659.95022600000004</v>
      </c>
      <c r="E292" s="84">
        <v>139.82141658</v>
      </c>
      <c r="F292" s="84">
        <v>139.82141658</v>
      </c>
    </row>
    <row r="293" spans="1:6" ht="12.75" customHeight="1" x14ac:dyDescent="0.2">
      <c r="A293" s="83" t="s">
        <v>165</v>
      </c>
      <c r="B293" s="83">
        <v>21</v>
      </c>
      <c r="C293" s="84">
        <v>677.21153802000003</v>
      </c>
      <c r="D293" s="84">
        <v>654.83279726000001</v>
      </c>
      <c r="E293" s="84">
        <v>138.7372043</v>
      </c>
      <c r="F293" s="84">
        <v>138.7372043</v>
      </c>
    </row>
    <row r="294" spans="1:6" ht="12.75" customHeight="1" x14ac:dyDescent="0.2">
      <c r="A294" s="83" t="s">
        <v>165</v>
      </c>
      <c r="B294" s="83">
        <v>22</v>
      </c>
      <c r="C294" s="84">
        <v>684.64735467000003</v>
      </c>
      <c r="D294" s="84">
        <v>661.73796546999995</v>
      </c>
      <c r="E294" s="84">
        <v>140.20017888000001</v>
      </c>
      <c r="F294" s="84">
        <v>140.20017888000001</v>
      </c>
    </row>
    <row r="295" spans="1:6" ht="12.75" customHeight="1" x14ac:dyDescent="0.2">
      <c r="A295" s="83" t="s">
        <v>165</v>
      </c>
      <c r="B295" s="83">
        <v>23</v>
      </c>
      <c r="C295" s="84">
        <v>685.39131006000002</v>
      </c>
      <c r="D295" s="84">
        <v>662.70702978999998</v>
      </c>
      <c r="E295" s="84">
        <v>140.40549125000001</v>
      </c>
      <c r="F295" s="84">
        <v>140.40549125000001</v>
      </c>
    </row>
    <row r="296" spans="1:6" ht="12.75" customHeight="1" x14ac:dyDescent="0.2">
      <c r="A296" s="83" t="s">
        <v>165</v>
      </c>
      <c r="B296" s="83">
        <v>24</v>
      </c>
      <c r="C296" s="84">
        <v>723.21077683999999</v>
      </c>
      <c r="D296" s="84">
        <v>706.07005232999995</v>
      </c>
      <c r="E296" s="84">
        <v>149.59266779999999</v>
      </c>
      <c r="F296" s="84">
        <v>149.59266779999999</v>
      </c>
    </row>
    <row r="297" spans="1:6" ht="12.75" customHeight="1" x14ac:dyDescent="0.2">
      <c r="A297" s="83" t="s">
        <v>166</v>
      </c>
      <c r="B297" s="83">
        <v>1</v>
      </c>
      <c r="C297" s="84">
        <v>821.56367566999995</v>
      </c>
      <c r="D297" s="84">
        <v>805.20733538000002</v>
      </c>
      <c r="E297" s="84">
        <v>170.59654778999999</v>
      </c>
      <c r="F297" s="84">
        <v>170.59654778999999</v>
      </c>
    </row>
    <row r="298" spans="1:6" ht="12.75" customHeight="1" x14ac:dyDescent="0.2">
      <c r="A298" s="83" t="s">
        <v>166</v>
      </c>
      <c r="B298" s="83">
        <v>2</v>
      </c>
      <c r="C298" s="84">
        <v>866.71227052999996</v>
      </c>
      <c r="D298" s="84">
        <v>842.23056770999995</v>
      </c>
      <c r="E298" s="84">
        <v>178.44053449</v>
      </c>
      <c r="F298" s="84">
        <v>178.44053449</v>
      </c>
    </row>
    <row r="299" spans="1:6" ht="12.75" customHeight="1" x14ac:dyDescent="0.2">
      <c r="A299" s="83" t="s">
        <v>166</v>
      </c>
      <c r="B299" s="83">
        <v>3</v>
      </c>
      <c r="C299" s="84">
        <v>864.57589911000002</v>
      </c>
      <c r="D299" s="84">
        <v>841.10800453000002</v>
      </c>
      <c r="E299" s="84">
        <v>178.20270083</v>
      </c>
      <c r="F299" s="84">
        <v>178.20270083</v>
      </c>
    </row>
    <row r="300" spans="1:6" ht="12.75" customHeight="1" x14ac:dyDescent="0.2">
      <c r="A300" s="83" t="s">
        <v>166</v>
      </c>
      <c r="B300" s="83">
        <v>4</v>
      </c>
      <c r="C300" s="84">
        <v>869.73790114999997</v>
      </c>
      <c r="D300" s="84">
        <v>846.13389254000003</v>
      </c>
      <c r="E300" s="84">
        <v>179.26751867999999</v>
      </c>
      <c r="F300" s="84">
        <v>179.26751867999999</v>
      </c>
    </row>
    <row r="301" spans="1:6" ht="12.75" customHeight="1" x14ac:dyDescent="0.2">
      <c r="A301" s="83" t="s">
        <v>166</v>
      </c>
      <c r="B301" s="83">
        <v>5</v>
      </c>
      <c r="C301" s="84">
        <v>871.13018289000001</v>
      </c>
      <c r="D301" s="84">
        <v>847.27485875000002</v>
      </c>
      <c r="E301" s="84">
        <v>179.50925132</v>
      </c>
      <c r="F301" s="84">
        <v>179.50925132</v>
      </c>
    </row>
    <row r="302" spans="1:6" ht="12.75" customHeight="1" x14ac:dyDescent="0.2">
      <c r="A302" s="83" t="s">
        <v>166</v>
      </c>
      <c r="B302" s="83">
        <v>6</v>
      </c>
      <c r="C302" s="84">
        <v>867.34817640000006</v>
      </c>
      <c r="D302" s="84">
        <v>843.96470829999998</v>
      </c>
      <c r="E302" s="84">
        <v>178.80794097</v>
      </c>
      <c r="F302" s="84">
        <v>178.80794097</v>
      </c>
    </row>
    <row r="303" spans="1:6" ht="12.75" customHeight="1" x14ac:dyDescent="0.2">
      <c r="A303" s="83" t="s">
        <v>166</v>
      </c>
      <c r="B303" s="83">
        <v>7</v>
      </c>
      <c r="C303" s="84">
        <v>855.32982324</v>
      </c>
      <c r="D303" s="84">
        <v>831.81169597999997</v>
      </c>
      <c r="E303" s="84">
        <v>176.23312346</v>
      </c>
      <c r="F303" s="84">
        <v>176.23312346</v>
      </c>
    </row>
    <row r="304" spans="1:6" ht="12.75" customHeight="1" x14ac:dyDescent="0.2">
      <c r="A304" s="83" t="s">
        <v>166</v>
      </c>
      <c r="B304" s="83">
        <v>8</v>
      </c>
      <c r="C304" s="84">
        <v>840.53053106000004</v>
      </c>
      <c r="D304" s="84">
        <v>817.27555927000003</v>
      </c>
      <c r="E304" s="84">
        <v>173.15340147000001</v>
      </c>
      <c r="F304" s="84">
        <v>173.15340147000001</v>
      </c>
    </row>
    <row r="305" spans="1:6" ht="12.75" customHeight="1" x14ac:dyDescent="0.2">
      <c r="A305" s="83" t="s">
        <v>166</v>
      </c>
      <c r="B305" s="83">
        <v>9</v>
      </c>
      <c r="C305" s="84">
        <v>787.33597396000005</v>
      </c>
      <c r="D305" s="84">
        <v>763.90562566999995</v>
      </c>
      <c r="E305" s="84">
        <v>161.84609460999999</v>
      </c>
      <c r="F305" s="84">
        <v>161.84609460999999</v>
      </c>
    </row>
    <row r="306" spans="1:6" ht="12.75" customHeight="1" x14ac:dyDescent="0.2">
      <c r="A306" s="83" t="s">
        <v>166</v>
      </c>
      <c r="B306" s="83">
        <v>10</v>
      </c>
      <c r="C306" s="84">
        <v>760.74370279000004</v>
      </c>
      <c r="D306" s="84">
        <v>740.55800038999996</v>
      </c>
      <c r="E306" s="84">
        <v>156.89951241</v>
      </c>
      <c r="F306" s="84">
        <v>156.89951241</v>
      </c>
    </row>
    <row r="307" spans="1:6" ht="12.75" customHeight="1" x14ac:dyDescent="0.2">
      <c r="A307" s="83" t="s">
        <v>166</v>
      </c>
      <c r="B307" s="83">
        <v>11</v>
      </c>
      <c r="C307" s="84">
        <v>743.27121021999994</v>
      </c>
      <c r="D307" s="84">
        <v>719.90826098000002</v>
      </c>
      <c r="E307" s="84">
        <v>152.52452213999999</v>
      </c>
      <c r="F307" s="84">
        <v>152.52452213999999</v>
      </c>
    </row>
    <row r="308" spans="1:6" ht="12.75" customHeight="1" x14ac:dyDescent="0.2">
      <c r="A308" s="83" t="s">
        <v>166</v>
      </c>
      <c r="B308" s="83">
        <v>12</v>
      </c>
      <c r="C308" s="84">
        <v>654.90397098999995</v>
      </c>
      <c r="D308" s="84">
        <v>633.00380926000003</v>
      </c>
      <c r="E308" s="84">
        <v>134.11237062999999</v>
      </c>
      <c r="F308" s="84">
        <v>134.11237062999999</v>
      </c>
    </row>
    <row r="309" spans="1:6" ht="12.75" customHeight="1" x14ac:dyDescent="0.2">
      <c r="A309" s="83" t="s">
        <v>166</v>
      </c>
      <c r="B309" s="83">
        <v>13</v>
      </c>
      <c r="C309" s="84">
        <v>622.80861632999995</v>
      </c>
      <c r="D309" s="84">
        <v>601.80935061000002</v>
      </c>
      <c r="E309" s="84">
        <v>127.50330646</v>
      </c>
      <c r="F309" s="84">
        <v>127.50330646</v>
      </c>
    </row>
    <row r="310" spans="1:6" ht="12.75" customHeight="1" x14ac:dyDescent="0.2">
      <c r="A310" s="83" t="s">
        <v>166</v>
      </c>
      <c r="B310" s="83">
        <v>14</v>
      </c>
      <c r="C310" s="84">
        <v>611.82394607000003</v>
      </c>
      <c r="D310" s="84">
        <v>590.02702103000001</v>
      </c>
      <c r="E310" s="84">
        <v>125.00702424000001</v>
      </c>
      <c r="F310" s="84">
        <v>125.00702424000001</v>
      </c>
    </row>
    <row r="311" spans="1:6" ht="12.75" customHeight="1" x14ac:dyDescent="0.2">
      <c r="A311" s="83" t="s">
        <v>166</v>
      </c>
      <c r="B311" s="83">
        <v>15</v>
      </c>
      <c r="C311" s="84">
        <v>660.16898182</v>
      </c>
      <c r="D311" s="84">
        <v>637.86901107000006</v>
      </c>
      <c r="E311" s="84">
        <v>135.14314443999999</v>
      </c>
      <c r="F311" s="84">
        <v>135.14314443999999</v>
      </c>
    </row>
    <row r="312" spans="1:6" ht="12.75" customHeight="1" x14ac:dyDescent="0.2">
      <c r="A312" s="83" t="s">
        <v>166</v>
      </c>
      <c r="B312" s="83">
        <v>16</v>
      </c>
      <c r="C312" s="84">
        <v>663.81295270999999</v>
      </c>
      <c r="D312" s="84">
        <v>641.85694133000004</v>
      </c>
      <c r="E312" s="84">
        <v>135.98805371</v>
      </c>
      <c r="F312" s="84">
        <v>135.98805371</v>
      </c>
    </row>
    <row r="313" spans="1:6" ht="12.75" customHeight="1" x14ac:dyDescent="0.2">
      <c r="A313" s="83" t="s">
        <v>166</v>
      </c>
      <c r="B313" s="83">
        <v>17</v>
      </c>
      <c r="C313" s="84">
        <v>666.52252105000002</v>
      </c>
      <c r="D313" s="84">
        <v>644.45772710999995</v>
      </c>
      <c r="E313" s="84">
        <v>136.53907337000001</v>
      </c>
      <c r="F313" s="84">
        <v>136.53907337000001</v>
      </c>
    </row>
    <row r="314" spans="1:6" ht="12.75" customHeight="1" x14ac:dyDescent="0.2">
      <c r="A314" s="83" t="s">
        <v>166</v>
      </c>
      <c r="B314" s="83">
        <v>18</v>
      </c>
      <c r="C314" s="84">
        <v>667.22182828999996</v>
      </c>
      <c r="D314" s="84">
        <v>645.20109855999999</v>
      </c>
      <c r="E314" s="84">
        <v>136.69656896000001</v>
      </c>
      <c r="F314" s="84">
        <v>136.69656896000001</v>
      </c>
    </row>
    <row r="315" spans="1:6" ht="12.75" customHeight="1" x14ac:dyDescent="0.2">
      <c r="A315" s="83" t="s">
        <v>166</v>
      </c>
      <c r="B315" s="83">
        <v>19</v>
      </c>
      <c r="C315" s="84">
        <v>666.03672207</v>
      </c>
      <c r="D315" s="84">
        <v>643.96400867</v>
      </c>
      <c r="E315" s="84">
        <v>136.43447092</v>
      </c>
      <c r="F315" s="84">
        <v>136.43447092</v>
      </c>
    </row>
    <row r="316" spans="1:6" ht="12.75" customHeight="1" x14ac:dyDescent="0.2">
      <c r="A316" s="83" t="s">
        <v>166</v>
      </c>
      <c r="B316" s="83">
        <v>20</v>
      </c>
      <c r="C316" s="84">
        <v>644.68567613000005</v>
      </c>
      <c r="D316" s="84">
        <v>622.96513930000003</v>
      </c>
      <c r="E316" s="84">
        <v>131.98551166999999</v>
      </c>
      <c r="F316" s="84">
        <v>131.98551166999999</v>
      </c>
    </row>
    <row r="317" spans="1:6" ht="12.75" customHeight="1" x14ac:dyDescent="0.2">
      <c r="A317" s="83" t="s">
        <v>166</v>
      </c>
      <c r="B317" s="83">
        <v>21</v>
      </c>
      <c r="C317" s="84">
        <v>646.67478397000002</v>
      </c>
      <c r="D317" s="84">
        <v>624.64702879000004</v>
      </c>
      <c r="E317" s="84">
        <v>132.34184789</v>
      </c>
      <c r="F317" s="84">
        <v>132.34184789</v>
      </c>
    </row>
    <row r="318" spans="1:6" ht="12.75" customHeight="1" x14ac:dyDescent="0.2">
      <c r="A318" s="83" t="s">
        <v>166</v>
      </c>
      <c r="B318" s="83">
        <v>22</v>
      </c>
      <c r="C318" s="84">
        <v>648.96482551999998</v>
      </c>
      <c r="D318" s="84">
        <v>626.71569726999996</v>
      </c>
      <c r="E318" s="84">
        <v>132.78012967000001</v>
      </c>
      <c r="F318" s="84">
        <v>132.78012967000001</v>
      </c>
    </row>
    <row r="319" spans="1:6" ht="12.75" customHeight="1" x14ac:dyDescent="0.2">
      <c r="A319" s="83" t="s">
        <v>166</v>
      </c>
      <c r="B319" s="83">
        <v>23</v>
      </c>
      <c r="C319" s="84">
        <v>666.21657897</v>
      </c>
      <c r="D319" s="84">
        <v>643.78360320000002</v>
      </c>
      <c r="E319" s="84">
        <v>136.39624902</v>
      </c>
      <c r="F319" s="84">
        <v>136.39624902</v>
      </c>
    </row>
    <row r="320" spans="1:6" ht="12.75" customHeight="1" x14ac:dyDescent="0.2">
      <c r="A320" s="83" t="s">
        <v>166</v>
      </c>
      <c r="B320" s="83">
        <v>24</v>
      </c>
      <c r="C320" s="84">
        <v>753.12406309000005</v>
      </c>
      <c r="D320" s="84">
        <v>729.92638024999997</v>
      </c>
      <c r="E320" s="84">
        <v>154.6470271</v>
      </c>
      <c r="F320" s="84">
        <v>154.6470271</v>
      </c>
    </row>
    <row r="321" spans="1:6" ht="12.75" customHeight="1" x14ac:dyDescent="0.2">
      <c r="A321" s="83" t="s">
        <v>167</v>
      </c>
      <c r="B321" s="83">
        <v>1</v>
      </c>
      <c r="C321" s="84">
        <v>834.57478951999997</v>
      </c>
      <c r="D321" s="84">
        <v>810.84837120999998</v>
      </c>
      <c r="E321" s="84">
        <v>171.79169493000001</v>
      </c>
      <c r="F321" s="84">
        <v>171.79169493000001</v>
      </c>
    </row>
    <row r="322" spans="1:6" ht="12.75" customHeight="1" x14ac:dyDescent="0.2">
      <c r="A322" s="83" t="s">
        <v>167</v>
      </c>
      <c r="B322" s="83">
        <v>2</v>
      </c>
      <c r="C322" s="84">
        <v>873.60834396999996</v>
      </c>
      <c r="D322" s="84">
        <v>850.07084181000005</v>
      </c>
      <c r="E322" s="84">
        <v>180.10162677</v>
      </c>
      <c r="F322" s="84">
        <v>180.10162677</v>
      </c>
    </row>
    <row r="323" spans="1:6" ht="12.75" customHeight="1" x14ac:dyDescent="0.2">
      <c r="A323" s="83" t="s">
        <v>167</v>
      </c>
      <c r="B323" s="83">
        <v>3</v>
      </c>
      <c r="C323" s="84">
        <v>901.08632637000005</v>
      </c>
      <c r="D323" s="84">
        <v>877.25720636999995</v>
      </c>
      <c r="E323" s="84">
        <v>185.86150964999999</v>
      </c>
      <c r="F323" s="84">
        <v>185.86150964999999</v>
      </c>
    </row>
    <row r="324" spans="1:6" ht="12.75" customHeight="1" x14ac:dyDescent="0.2">
      <c r="A324" s="83" t="s">
        <v>167</v>
      </c>
      <c r="B324" s="83">
        <v>4</v>
      </c>
      <c r="C324" s="84">
        <v>916.09280566999996</v>
      </c>
      <c r="D324" s="84">
        <v>891.78053460000001</v>
      </c>
      <c r="E324" s="84">
        <v>188.93851795</v>
      </c>
      <c r="F324" s="84">
        <v>188.93851795</v>
      </c>
    </row>
    <row r="325" spans="1:6" ht="12.75" customHeight="1" x14ac:dyDescent="0.2">
      <c r="A325" s="83" t="s">
        <v>167</v>
      </c>
      <c r="B325" s="83">
        <v>5</v>
      </c>
      <c r="C325" s="84">
        <v>912.86487116000001</v>
      </c>
      <c r="D325" s="84">
        <v>887.57298420999996</v>
      </c>
      <c r="E325" s="84">
        <v>188.04707852000001</v>
      </c>
      <c r="F325" s="84">
        <v>188.04707852000001</v>
      </c>
    </row>
    <row r="326" spans="1:6" ht="12.75" customHeight="1" x14ac:dyDescent="0.2">
      <c r="A326" s="83" t="s">
        <v>167</v>
      </c>
      <c r="B326" s="83">
        <v>6</v>
      </c>
      <c r="C326" s="84">
        <v>889.67901143999995</v>
      </c>
      <c r="D326" s="84">
        <v>865.80398548000005</v>
      </c>
      <c r="E326" s="84">
        <v>183.43495457</v>
      </c>
      <c r="F326" s="84">
        <v>183.43495457</v>
      </c>
    </row>
    <row r="327" spans="1:6" ht="12.75" customHeight="1" x14ac:dyDescent="0.2">
      <c r="A327" s="83" t="s">
        <v>167</v>
      </c>
      <c r="B327" s="83">
        <v>7</v>
      </c>
      <c r="C327" s="84">
        <v>848.43365500000004</v>
      </c>
      <c r="D327" s="84">
        <v>823.95807210999999</v>
      </c>
      <c r="E327" s="84">
        <v>174.5692028</v>
      </c>
      <c r="F327" s="84">
        <v>174.5692028</v>
      </c>
    </row>
    <row r="328" spans="1:6" ht="12.75" customHeight="1" x14ac:dyDescent="0.2">
      <c r="A328" s="83" t="s">
        <v>167</v>
      </c>
      <c r="B328" s="83">
        <v>8</v>
      </c>
      <c r="C328" s="84">
        <v>785.39390614000001</v>
      </c>
      <c r="D328" s="84">
        <v>761.63072273</v>
      </c>
      <c r="E328" s="84">
        <v>161.36411863000001</v>
      </c>
      <c r="F328" s="84">
        <v>161.36411863000001</v>
      </c>
    </row>
    <row r="329" spans="1:6" ht="12.75" customHeight="1" x14ac:dyDescent="0.2">
      <c r="A329" s="83" t="s">
        <v>167</v>
      </c>
      <c r="B329" s="83">
        <v>9</v>
      </c>
      <c r="C329" s="84">
        <v>732.29204231999995</v>
      </c>
      <c r="D329" s="84">
        <v>708.94186010999999</v>
      </c>
      <c r="E329" s="84">
        <v>150.20110797000001</v>
      </c>
      <c r="F329" s="84">
        <v>150.20110797000001</v>
      </c>
    </row>
    <row r="330" spans="1:6" ht="12.75" customHeight="1" x14ac:dyDescent="0.2">
      <c r="A330" s="83" t="s">
        <v>167</v>
      </c>
      <c r="B330" s="83">
        <v>10</v>
      </c>
      <c r="C330" s="84">
        <v>707.81828516999997</v>
      </c>
      <c r="D330" s="84">
        <v>684.80027180000002</v>
      </c>
      <c r="E330" s="84">
        <v>145.08631152000001</v>
      </c>
      <c r="F330" s="84">
        <v>145.08631152000001</v>
      </c>
    </row>
    <row r="331" spans="1:6" ht="12.75" customHeight="1" x14ac:dyDescent="0.2">
      <c r="A331" s="83" t="s">
        <v>167</v>
      </c>
      <c r="B331" s="83">
        <v>11</v>
      </c>
      <c r="C331" s="84">
        <v>699.09700395000004</v>
      </c>
      <c r="D331" s="84">
        <v>681.94519763999995</v>
      </c>
      <c r="E331" s="84">
        <v>144.48141663999999</v>
      </c>
      <c r="F331" s="84">
        <v>144.48141663999999</v>
      </c>
    </row>
    <row r="332" spans="1:6" ht="12.75" customHeight="1" x14ac:dyDescent="0.2">
      <c r="A332" s="83" t="s">
        <v>167</v>
      </c>
      <c r="B332" s="83">
        <v>12</v>
      </c>
      <c r="C332" s="84">
        <v>654.73054554999999</v>
      </c>
      <c r="D332" s="84">
        <v>637.61133440000003</v>
      </c>
      <c r="E332" s="84">
        <v>135.08855136</v>
      </c>
      <c r="F332" s="84">
        <v>135.08855136</v>
      </c>
    </row>
    <row r="333" spans="1:6" ht="12.75" customHeight="1" x14ac:dyDescent="0.2">
      <c r="A333" s="83" t="s">
        <v>167</v>
      </c>
      <c r="B333" s="83">
        <v>13</v>
      </c>
      <c r="C333" s="84">
        <v>677.44034440999997</v>
      </c>
      <c r="D333" s="84">
        <v>655.25088100999994</v>
      </c>
      <c r="E333" s="84">
        <v>138.82578229000001</v>
      </c>
      <c r="F333" s="84">
        <v>138.82578229000001</v>
      </c>
    </row>
    <row r="334" spans="1:6" ht="12.75" customHeight="1" x14ac:dyDescent="0.2">
      <c r="A334" s="83" t="s">
        <v>167</v>
      </c>
      <c r="B334" s="83">
        <v>14</v>
      </c>
      <c r="C334" s="84">
        <v>680.07930543999998</v>
      </c>
      <c r="D334" s="84">
        <v>654.53157333000001</v>
      </c>
      <c r="E334" s="84">
        <v>138.67338501</v>
      </c>
      <c r="F334" s="84">
        <v>138.67338501</v>
      </c>
    </row>
    <row r="335" spans="1:6" ht="12.75" customHeight="1" x14ac:dyDescent="0.2">
      <c r="A335" s="83" t="s">
        <v>167</v>
      </c>
      <c r="B335" s="83">
        <v>15</v>
      </c>
      <c r="C335" s="84">
        <v>691.24679208999999</v>
      </c>
      <c r="D335" s="84">
        <v>657.55463010000005</v>
      </c>
      <c r="E335" s="84">
        <v>139.31386979999999</v>
      </c>
      <c r="F335" s="84">
        <v>139.31386979999999</v>
      </c>
    </row>
    <row r="336" spans="1:6" ht="12.75" customHeight="1" x14ac:dyDescent="0.2">
      <c r="A336" s="83" t="s">
        <v>167</v>
      </c>
      <c r="B336" s="83">
        <v>16</v>
      </c>
      <c r="C336" s="84">
        <v>700.2010338</v>
      </c>
      <c r="D336" s="84">
        <v>667.48061170999995</v>
      </c>
      <c r="E336" s="84">
        <v>141.41685386</v>
      </c>
      <c r="F336" s="84">
        <v>141.41685386</v>
      </c>
    </row>
    <row r="337" spans="1:6" ht="12.75" customHeight="1" x14ac:dyDescent="0.2">
      <c r="A337" s="83" t="s">
        <v>167</v>
      </c>
      <c r="B337" s="83">
        <v>17</v>
      </c>
      <c r="C337" s="84">
        <v>693.82730169000001</v>
      </c>
      <c r="D337" s="84">
        <v>661.07913972999995</v>
      </c>
      <c r="E337" s="84">
        <v>140.06059569999999</v>
      </c>
      <c r="F337" s="84">
        <v>140.06059569999999</v>
      </c>
    </row>
    <row r="338" spans="1:6" ht="12.75" customHeight="1" x14ac:dyDescent="0.2">
      <c r="A338" s="83" t="s">
        <v>167</v>
      </c>
      <c r="B338" s="83">
        <v>18</v>
      </c>
      <c r="C338" s="84">
        <v>700.13106098000003</v>
      </c>
      <c r="D338" s="84">
        <v>667.18250723999995</v>
      </c>
      <c r="E338" s="84">
        <v>141.35369548</v>
      </c>
      <c r="F338" s="84">
        <v>141.35369548</v>
      </c>
    </row>
    <row r="339" spans="1:6" ht="12.75" customHeight="1" x14ac:dyDescent="0.2">
      <c r="A339" s="83" t="s">
        <v>167</v>
      </c>
      <c r="B339" s="83">
        <v>19</v>
      </c>
      <c r="C339" s="84">
        <v>637.40215714999999</v>
      </c>
      <c r="D339" s="84">
        <v>606.79003260000002</v>
      </c>
      <c r="E339" s="84">
        <v>128.55854665999999</v>
      </c>
      <c r="F339" s="84">
        <v>128.55854665999999</v>
      </c>
    </row>
    <row r="340" spans="1:6" ht="12.75" customHeight="1" x14ac:dyDescent="0.2">
      <c r="A340" s="83" t="s">
        <v>167</v>
      </c>
      <c r="B340" s="83">
        <v>20</v>
      </c>
      <c r="C340" s="84">
        <v>574.31210797999995</v>
      </c>
      <c r="D340" s="84">
        <v>544.42423478000001</v>
      </c>
      <c r="E340" s="84">
        <v>115.34531655000001</v>
      </c>
      <c r="F340" s="84">
        <v>115.34531655000001</v>
      </c>
    </row>
    <row r="341" spans="1:6" ht="12.75" customHeight="1" x14ac:dyDescent="0.2">
      <c r="A341" s="83" t="s">
        <v>167</v>
      </c>
      <c r="B341" s="83">
        <v>21</v>
      </c>
      <c r="C341" s="84">
        <v>577.60192768000002</v>
      </c>
      <c r="D341" s="84">
        <v>547.95219312999996</v>
      </c>
      <c r="E341" s="84">
        <v>116.09277312</v>
      </c>
      <c r="F341" s="84">
        <v>116.09277312</v>
      </c>
    </row>
    <row r="342" spans="1:6" ht="12.75" customHeight="1" x14ac:dyDescent="0.2">
      <c r="A342" s="83" t="s">
        <v>167</v>
      </c>
      <c r="B342" s="83">
        <v>22</v>
      </c>
      <c r="C342" s="84">
        <v>593.31237156999998</v>
      </c>
      <c r="D342" s="84">
        <v>562.91820053000004</v>
      </c>
      <c r="E342" s="84">
        <v>119.26357036</v>
      </c>
      <c r="F342" s="84">
        <v>119.26357036</v>
      </c>
    </row>
    <row r="343" spans="1:6" ht="12.75" customHeight="1" x14ac:dyDescent="0.2">
      <c r="A343" s="83" t="s">
        <v>167</v>
      </c>
      <c r="B343" s="83">
        <v>23</v>
      </c>
      <c r="C343" s="84">
        <v>599.04599453000003</v>
      </c>
      <c r="D343" s="84">
        <v>568.12508098000001</v>
      </c>
      <c r="E343" s="84">
        <v>120.36673447</v>
      </c>
      <c r="F343" s="84">
        <v>120.36673447</v>
      </c>
    </row>
    <row r="344" spans="1:6" ht="12.75" customHeight="1" x14ac:dyDescent="0.2">
      <c r="A344" s="83" t="s">
        <v>167</v>
      </c>
      <c r="B344" s="83">
        <v>24</v>
      </c>
      <c r="C344" s="84">
        <v>659.66524591999996</v>
      </c>
      <c r="D344" s="84">
        <v>629.32187357999999</v>
      </c>
      <c r="E344" s="84">
        <v>133.33229141000001</v>
      </c>
      <c r="F344" s="84">
        <v>133.33229141000001</v>
      </c>
    </row>
    <row r="345" spans="1:6" ht="12.75" customHeight="1" x14ac:dyDescent="0.2">
      <c r="A345" s="83" t="s">
        <v>168</v>
      </c>
      <c r="B345" s="83">
        <v>1</v>
      </c>
      <c r="C345" s="84">
        <v>807.64488080000001</v>
      </c>
      <c r="D345" s="84">
        <v>780.88353996000001</v>
      </c>
      <c r="E345" s="84">
        <v>165.44314774</v>
      </c>
      <c r="F345" s="84">
        <v>165.44314774</v>
      </c>
    </row>
    <row r="346" spans="1:6" ht="12.75" customHeight="1" x14ac:dyDescent="0.2">
      <c r="A346" s="83" t="s">
        <v>168</v>
      </c>
      <c r="B346" s="83">
        <v>2</v>
      </c>
      <c r="C346" s="84">
        <v>825.31384864999995</v>
      </c>
      <c r="D346" s="84">
        <v>801.33003483000005</v>
      </c>
      <c r="E346" s="84">
        <v>169.77507727</v>
      </c>
      <c r="F346" s="84">
        <v>169.77507727</v>
      </c>
    </row>
    <row r="347" spans="1:6" ht="12.75" customHeight="1" x14ac:dyDescent="0.2">
      <c r="A347" s="83" t="s">
        <v>168</v>
      </c>
      <c r="B347" s="83">
        <v>3</v>
      </c>
      <c r="C347" s="84">
        <v>848.65559443999996</v>
      </c>
      <c r="D347" s="84">
        <v>828.39710257000002</v>
      </c>
      <c r="E347" s="84">
        <v>175.50968513000001</v>
      </c>
      <c r="F347" s="84">
        <v>175.50968513000001</v>
      </c>
    </row>
    <row r="348" spans="1:6" ht="12.75" customHeight="1" x14ac:dyDescent="0.2">
      <c r="A348" s="83" t="s">
        <v>168</v>
      </c>
      <c r="B348" s="83">
        <v>4</v>
      </c>
      <c r="C348" s="84">
        <v>847.47367198999996</v>
      </c>
      <c r="D348" s="84">
        <v>829.47876697000004</v>
      </c>
      <c r="E348" s="84">
        <v>175.73885369999999</v>
      </c>
      <c r="F348" s="84">
        <v>175.73885369999999</v>
      </c>
    </row>
    <row r="349" spans="1:6" ht="12.75" customHeight="1" x14ac:dyDescent="0.2">
      <c r="A349" s="83" t="s">
        <v>168</v>
      </c>
      <c r="B349" s="83">
        <v>5</v>
      </c>
      <c r="C349" s="84">
        <v>851.62261622999995</v>
      </c>
      <c r="D349" s="84">
        <v>823.51002201999995</v>
      </c>
      <c r="E349" s="84">
        <v>174.47427594999999</v>
      </c>
      <c r="F349" s="84">
        <v>174.47427594999999</v>
      </c>
    </row>
    <row r="350" spans="1:6" ht="12.75" customHeight="1" x14ac:dyDescent="0.2">
      <c r="A350" s="83" t="s">
        <v>168</v>
      </c>
      <c r="B350" s="83">
        <v>6</v>
      </c>
      <c r="C350" s="84">
        <v>831.78788100999998</v>
      </c>
      <c r="D350" s="84">
        <v>811.62249692</v>
      </c>
      <c r="E350" s="84">
        <v>171.95570631999999</v>
      </c>
      <c r="F350" s="84">
        <v>171.95570631999999</v>
      </c>
    </row>
    <row r="351" spans="1:6" ht="12.75" customHeight="1" x14ac:dyDescent="0.2">
      <c r="A351" s="83" t="s">
        <v>168</v>
      </c>
      <c r="B351" s="83">
        <v>7</v>
      </c>
      <c r="C351" s="84">
        <v>816.05677389000004</v>
      </c>
      <c r="D351" s="84">
        <v>792.02303683000002</v>
      </c>
      <c r="E351" s="84">
        <v>167.80323516999999</v>
      </c>
      <c r="F351" s="84">
        <v>167.80323516999999</v>
      </c>
    </row>
    <row r="352" spans="1:6" ht="12.75" customHeight="1" x14ac:dyDescent="0.2">
      <c r="A352" s="83" t="s">
        <v>168</v>
      </c>
      <c r="B352" s="83">
        <v>8</v>
      </c>
      <c r="C352" s="84">
        <v>816.49082566000004</v>
      </c>
      <c r="D352" s="84">
        <v>792.91219880999995</v>
      </c>
      <c r="E352" s="84">
        <v>167.99161889999999</v>
      </c>
      <c r="F352" s="84">
        <v>167.99161889999999</v>
      </c>
    </row>
    <row r="353" spans="1:6" ht="12.75" customHeight="1" x14ac:dyDescent="0.2">
      <c r="A353" s="83" t="s">
        <v>168</v>
      </c>
      <c r="B353" s="83">
        <v>9</v>
      </c>
      <c r="C353" s="84">
        <v>764.64688828999999</v>
      </c>
      <c r="D353" s="84">
        <v>741.53499525999996</v>
      </c>
      <c r="E353" s="84">
        <v>157.106505</v>
      </c>
      <c r="F353" s="84">
        <v>157.106505</v>
      </c>
    </row>
    <row r="354" spans="1:6" ht="12.75" customHeight="1" x14ac:dyDescent="0.2">
      <c r="A354" s="83" t="s">
        <v>168</v>
      </c>
      <c r="B354" s="83">
        <v>10</v>
      </c>
      <c r="C354" s="84">
        <v>743.23627118000002</v>
      </c>
      <c r="D354" s="84">
        <v>719.82236186</v>
      </c>
      <c r="E354" s="84">
        <v>152.50632297999999</v>
      </c>
      <c r="F354" s="84">
        <v>152.50632297999999</v>
      </c>
    </row>
    <row r="355" spans="1:6" ht="12.75" customHeight="1" x14ac:dyDescent="0.2">
      <c r="A355" s="83" t="s">
        <v>168</v>
      </c>
      <c r="B355" s="83">
        <v>11</v>
      </c>
      <c r="C355" s="84">
        <v>726.99238945000002</v>
      </c>
      <c r="D355" s="84">
        <v>704.14573852000001</v>
      </c>
      <c r="E355" s="84">
        <v>149.18496995000001</v>
      </c>
      <c r="F355" s="84">
        <v>149.18496995000001</v>
      </c>
    </row>
    <row r="356" spans="1:6" ht="12.75" customHeight="1" x14ac:dyDescent="0.2">
      <c r="A356" s="83" t="s">
        <v>168</v>
      </c>
      <c r="B356" s="83">
        <v>12</v>
      </c>
      <c r="C356" s="84">
        <v>688.65208786999995</v>
      </c>
      <c r="D356" s="84">
        <v>666.47064088000002</v>
      </c>
      <c r="E356" s="84">
        <v>141.20287476999999</v>
      </c>
      <c r="F356" s="84">
        <v>141.20287476999999</v>
      </c>
    </row>
    <row r="357" spans="1:6" ht="12.75" customHeight="1" x14ac:dyDescent="0.2">
      <c r="A357" s="83" t="s">
        <v>168</v>
      </c>
      <c r="B357" s="83">
        <v>13</v>
      </c>
      <c r="C357" s="84">
        <v>613.98099883999998</v>
      </c>
      <c r="D357" s="84">
        <v>593.31088189000002</v>
      </c>
      <c r="E357" s="84">
        <v>125.70276471</v>
      </c>
      <c r="F357" s="84">
        <v>125.70276471</v>
      </c>
    </row>
    <row r="358" spans="1:6" ht="12.75" customHeight="1" x14ac:dyDescent="0.2">
      <c r="A358" s="83" t="s">
        <v>168</v>
      </c>
      <c r="B358" s="83">
        <v>14</v>
      </c>
      <c r="C358" s="84">
        <v>594.60179182000002</v>
      </c>
      <c r="D358" s="84">
        <v>573.18153675999997</v>
      </c>
      <c r="E358" s="84">
        <v>121.43802861</v>
      </c>
      <c r="F358" s="84">
        <v>121.43802861</v>
      </c>
    </row>
    <row r="359" spans="1:6" ht="12.75" customHeight="1" x14ac:dyDescent="0.2">
      <c r="A359" s="83" t="s">
        <v>168</v>
      </c>
      <c r="B359" s="83">
        <v>15</v>
      </c>
      <c r="C359" s="84">
        <v>604.40610100000004</v>
      </c>
      <c r="D359" s="84">
        <v>582.25483839000003</v>
      </c>
      <c r="E359" s="84">
        <v>123.36035826</v>
      </c>
      <c r="F359" s="84">
        <v>123.36035826</v>
      </c>
    </row>
    <row r="360" spans="1:6" ht="12.75" customHeight="1" x14ac:dyDescent="0.2">
      <c r="A360" s="83" t="s">
        <v>168</v>
      </c>
      <c r="B360" s="83">
        <v>16</v>
      </c>
      <c r="C360" s="84">
        <v>616.58883658000002</v>
      </c>
      <c r="D360" s="84">
        <v>594.78767551999999</v>
      </c>
      <c r="E360" s="84">
        <v>126.01564796</v>
      </c>
      <c r="F360" s="84">
        <v>126.01564796</v>
      </c>
    </row>
    <row r="361" spans="1:6" ht="12.75" customHeight="1" x14ac:dyDescent="0.2">
      <c r="A361" s="83" t="s">
        <v>168</v>
      </c>
      <c r="B361" s="83">
        <v>17</v>
      </c>
      <c r="C361" s="84">
        <v>612.43619996999996</v>
      </c>
      <c r="D361" s="84">
        <v>590.50254100999996</v>
      </c>
      <c r="E361" s="84">
        <v>125.10777105</v>
      </c>
      <c r="F361" s="84">
        <v>125.10777105</v>
      </c>
    </row>
    <row r="362" spans="1:6" ht="12.75" customHeight="1" x14ac:dyDescent="0.2">
      <c r="A362" s="83" t="s">
        <v>168</v>
      </c>
      <c r="B362" s="83">
        <v>18</v>
      </c>
      <c r="C362" s="84">
        <v>623.47646567000004</v>
      </c>
      <c r="D362" s="84">
        <v>601.70652170999995</v>
      </c>
      <c r="E362" s="84">
        <v>127.48152045</v>
      </c>
      <c r="F362" s="84">
        <v>127.48152045</v>
      </c>
    </row>
    <row r="363" spans="1:6" ht="12.75" customHeight="1" x14ac:dyDescent="0.2">
      <c r="A363" s="83" t="s">
        <v>168</v>
      </c>
      <c r="B363" s="83">
        <v>19</v>
      </c>
      <c r="C363" s="84">
        <v>621.29264207999995</v>
      </c>
      <c r="D363" s="84">
        <v>599.65829510000003</v>
      </c>
      <c r="E363" s="84">
        <v>127.04756962</v>
      </c>
      <c r="F363" s="84">
        <v>127.04756962</v>
      </c>
    </row>
    <row r="364" spans="1:6" ht="12.75" customHeight="1" x14ac:dyDescent="0.2">
      <c r="A364" s="83" t="s">
        <v>168</v>
      </c>
      <c r="B364" s="83">
        <v>20</v>
      </c>
      <c r="C364" s="84">
        <v>632.14360234000003</v>
      </c>
      <c r="D364" s="84">
        <v>610.82601241999998</v>
      </c>
      <c r="E364" s="84">
        <v>129.41363602000001</v>
      </c>
      <c r="F364" s="84">
        <v>129.41363602000001</v>
      </c>
    </row>
    <row r="365" spans="1:6" ht="12.75" customHeight="1" x14ac:dyDescent="0.2">
      <c r="A365" s="83" t="s">
        <v>168</v>
      </c>
      <c r="B365" s="83">
        <v>21</v>
      </c>
      <c r="C365" s="84">
        <v>621.65465743000004</v>
      </c>
      <c r="D365" s="84">
        <v>599.43935789</v>
      </c>
      <c r="E365" s="84">
        <v>127.00118413</v>
      </c>
      <c r="F365" s="84">
        <v>127.00118413</v>
      </c>
    </row>
    <row r="366" spans="1:6" ht="12.75" customHeight="1" x14ac:dyDescent="0.2">
      <c r="A366" s="83" t="s">
        <v>168</v>
      </c>
      <c r="B366" s="83">
        <v>22</v>
      </c>
      <c r="C366" s="84">
        <v>624.61134128000003</v>
      </c>
      <c r="D366" s="84">
        <v>602.29052856999999</v>
      </c>
      <c r="E366" s="84">
        <v>127.60525199999999</v>
      </c>
      <c r="F366" s="84">
        <v>127.60525199999999</v>
      </c>
    </row>
    <row r="367" spans="1:6" ht="12.75" customHeight="1" x14ac:dyDescent="0.2">
      <c r="A367" s="83" t="s">
        <v>168</v>
      </c>
      <c r="B367" s="83">
        <v>23</v>
      </c>
      <c r="C367" s="84">
        <v>644.81100163999997</v>
      </c>
      <c r="D367" s="84">
        <v>622.76933116999999</v>
      </c>
      <c r="E367" s="84">
        <v>131.94402646</v>
      </c>
      <c r="F367" s="84">
        <v>131.94402646</v>
      </c>
    </row>
    <row r="368" spans="1:6" ht="12.75" customHeight="1" x14ac:dyDescent="0.2">
      <c r="A368" s="83" t="s">
        <v>168</v>
      </c>
      <c r="B368" s="83">
        <v>24</v>
      </c>
      <c r="C368" s="84">
        <v>718.48499464999998</v>
      </c>
      <c r="D368" s="84">
        <v>695.83930093000004</v>
      </c>
      <c r="E368" s="84">
        <v>147.42511318999999</v>
      </c>
      <c r="F368" s="84">
        <v>147.42511318999999</v>
      </c>
    </row>
    <row r="369" spans="1:6" ht="12.75" customHeight="1" x14ac:dyDescent="0.2">
      <c r="A369" s="83" t="s">
        <v>169</v>
      </c>
      <c r="B369" s="83">
        <v>1</v>
      </c>
      <c r="C369" s="84">
        <v>745.36105585999996</v>
      </c>
      <c r="D369" s="84">
        <v>722.83621767</v>
      </c>
      <c r="E369" s="84">
        <v>153.14485839</v>
      </c>
      <c r="F369" s="84">
        <v>153.14485839</v>
      </c>
    </row>
    <row r="370" spans="1:6" ht="12.75" customHeight="1" x14ac:dyDescent="0.2">
      <c r="A370" s="83" t="s">
        <v>169</v>
      </c>
      <c r="B370" s="83">
        <v>2</v>
      </c>
      <c r="C370" s="84">
        <v>784.52060314000005</v>
      </c>
      <c r="D370" s="84">
        <v>761.98241270000005</v>
      </c>
      <c r="E370" s="84">
        <v>161.43862999999999</v>
      </c>
      <c r="F370" s="84">
        <v>161.43862999999999</v>
      </c>
    </row>
    <row r="371" spans="1:6" ht="12.75" customHeight="1" x14ac:dyDescent="0.2">
      <c r="A371" s="83" t="s">
        <v>169</v>
      </c>
      <c r="B371" s="83">
        <v>3</v>
      </c>
      <c r="C371" s="84">
        <v>775.22452077000003</v>
      </c>
      <c r="D371" s="84">
        <v>752.77405195999995</v>
      </c>
      <c r="E371" s="84">
        <v>159.48768583</v>
      </c>
      <c r="F371" s="84">
        <v>159.48768583</v>
      </c>
    </row>
    <row r="372" spans="1:6" ht="12.75" customHeight="1" x14ac:dyDescent="0.2">
      <c r="A372" s="83" t="s">
        <v>169</v>
      </c>
      <c r="B372" s="83">
        <v>4</v>
      </c>
      <c r="C372" s="84">
        <v>772.01312439000003</v>
      </c>
      <c r="D372" s="84">
        <v>749.46703811999998</v>
      </c>
      <c r="E372" s="84">
        <v>158.78704002000001</v>
      </c>
      <c r="F372" s="84">
        <v>158.78704002000001</v>
      </c>
    </row>
    <row r="373" spans="1:6" ht="12.75" customHeight="1" x14ac:dyDescent="0.2">
      <c r="A373" s="83" t="s">
        <v>169</v>
      </c>
      <c r="B373" s="83">
        <v>5</v>
      </c>
      <c r="C373" s="84">
        <v>776.08632754999996</v>
      </c>
      <c r="D373" s="84">
        <v>752.30022094000003</v>
      </c>
      <c r="E373" s="84">
        <v>159.38729685999999</v>
      </c>
      <c r="F373" s="84">
        <v>159.38729685999999</v>
      </c>
    </row>
    <row r="374" spans="1:6" ht="12.75" customHeight="1" x14ac:dyDescent="0.2">
      <c r="A374" s="83" t="s">
        <v>169</v>
      </c>
      <c r="B374" s="83">
        <v>6</v>
      </c>
      <c r="C374" s="84">
        <v>775.84389117000001</v>
      </c>
      <c r="D374" s="84">
        <v>753.26218845000005</v>
      </c>
      <c r="E374" s="84">
        <v>159.59110565</v>
      </c>
      <c r="F374" s="84">
        <v>159.59110565</v>
      </c>
    </row>
    <row r="375" spans="1:6" ht="12.75" customHeight="1" x14ac:dyDescent="0.2">
      <c r="A375" s="83" t="s">
        <v>169</v>
      </c>
      <c r="B375" s="83">
        <v>7</v>
      </c>
      <c r="C375" s="84">
        <v>765.60314430000005</v>
      </c>
      <c r="D375" s="84">
        <v>742.86779061000004</v>
      </c>
      <c r="E375" s="84">
        <v>157.38887983000001</v>
      </c>
      <c r="F375" s="84">
        <v>157.38887983000001</v>
      </c>
    </row>
    <row r="376" spans="1:6" ht="12.75" customHeight="1" x14ac:dyDescent="0.2">
      <c r="A376" s="83" t="s">
        <v>169</v>
      </c>
      <c r="B376" s="83">
        <v>8</v>
      </c>
      <c r="C376" s="84">
        <v>759.53086798000004</v>
      </c>
      <c r="D376" s="84">
        <v>736.98687631999996</v>
      </c>
      <c r="E376" s="84">
        <v>156.14291046</v>
      </c>
      <c r="F376" s="84">
        <v>156.14291046</v>
      </c>
    </row>
    <row r="377" spans="1:6" ht="12.75" customHeight="1" x14ac:dyDescent="0.2">
      <c r="A377" s="83" t="s">
        <v>169</v>
      </c>
      <c r="B377" s="83">
        <v>9</v>
      </c>
      <c r="C377" s="84">
        <v>720.22593678999999</v>
      </c>
      <c r="D377" s="84">
        <v>697.64386630000001</v>
      </c>
      <c r="E377" s="84">
        <v>147.80744032999999</v>
      </c>
      <c r="F377" s="84">
        <v>147.80744032999999</v>
      </c>
    </row>
    <row r="378" spans="1:6" ht="12.75" customHeight="1" x14ac:dyDescent="0.2">
      <c r="A378" s="83" t="s">
        <v>169</v>
      </c>
      <c r="B378" s="83">
        <v>10</v>
      </c>
      <c r="C378" s="84">
        <v>683.26405166999996</v>
      </c>
      <c r="D378" s="84">
        <v>660.86020619999999</v>
      </c>
      <c r="E378" s="84">
        <v>140.01421099999999</v>
      </c>
      <c r="F378" s="84">
        <v>140.01421099999999</v>
      </c>
    </row>
    <row r="379" spans="1:6" ht="12.75" customHeight="1" x14ac:dyDescent="0.2">
      <c r="A379" s="83" t="s">
        <v>169</v>
      </c>
      <c r="B379" s="83">
        <v>11</v>
      </c>
      <c r="C379" s="84">
        <v>679.44617143000005</v>
      </c>
      <c r="D379" s="84">
        <v>657.23051009999995</v>
      </c>
      <c r="E379" s="84">
        <v>139.24519959</v>
      </c>
      <c r="F379" s="84">
        <v>139.24519959</v>
      </c>
    </row>
    <row r="380" spans="1:6" ht="12.75" customHeight="1" x14ac:dyDescent="0.2">
      <c r="A380" s="83" t="s">
        <v>169</v>
      </c>
      <c r="B380" s="83">
        <v>12</v>
      </c>
      <c r="C380" s="84">
        <v>690.10170880999999</v>
      </c>
      <c r="D380" s="84">
        <v>668.05579007999995</v>
      </c>
      <c r="E380" s="84">
        <v>141.53871495000001</v>
      </c>
      <c r="F380" s="84">
        <v>141.53871495000001</v>
      </c>
    </row>
    <row r="381" spans="1:6" ht="12.75" customHeight="1" x14ac:dyDescent="0.2">
      <c r="A381" s="83" t="s">
        <v>169</v>
      </c>
      <c r="B381" s="83">
        <v>13</v>
      </c>
      <c r="C381" s="84">
        <v>684.18246577000002</v>
      </c>
      <c r="D381" s="84">
        <v>663.08098730999995</v>
      </c>
      <c r="E381" s="84">
        <v>140.48472036000001</v>
      </c>
      <c r="F381" s="84">
        <v>140.48472036000001</v>
      </c>
    </row>
    <row r="382" spans="1:6" ht="12.75" customHeight="1" x14ac:dyDescent="0.2">
      <c r="A382" s="83" t="s">
        <v>169</v>
      </c>
      <c r="B382" s="83">
        <v>14</v>
      </c>
      <c r="C382" s="84">
        <v>662.54815414999996</v>
      </c>
      <c r="D382" s="84">
        <v>640.34611927000003</v>
      </c>
      <c r="E382" s="84">
        <v>135.66796095999999</v>
      </c>
      <c r="F382" s="84">
        <v>135.66796095999999</v>
      </c>
    </row>
    <row r="383" spans="1:6" ht="12.75" customHeight="1" x14ac:dyDescent="0.2">
      <c r="A383" s="83" t="s">
        <v>169</v>
      </c>
      <c r="B383" s="83">
        <v>15</v>
      </c>
      <c r="C383" s="84">
        <v>664.66820068000004</v>
      </c>
      <c r="D383" s="84">
        <v>642.16966616000002</v>
      </c>
      <c r="E383" s="84">
        <v>136.05430966</v>
      </c>
      <c r="F383" s="84">
        <v>136.05430966</v>
      </c>
    </row>
    <row r="384" spans="1:6" ht="12.75" customHeight="1" x14ac:dyDescent="0.2">
      <c r="A384" s="83" t="s">
        <v>169</v>
      </c>
      <c r="B384" s="83">
        <v>16</v>
      </c>
      <c r="C384" s="84">
        <v>668.64059227999996</v>
      </c>
      <c r="D384" s="84">
        <v>647.05670716999998</v>
      </c>
      <c r="E384" s="84">
        <v>137.08971045999999</v>
      </c>
      <c r="F384" s="84">
        <v>137.08971045999999</v>
      </c>
    </row>
    <row r="385" spans="1:6" ht="12.75" customHeight="1" x14ac:dyDescent="0.2">
      <c r="A385" s="83" t="s">
        <v>169</v>
      </c>
      <c r="B385" s="83">
        <v>17</v>
      </c>
      <c r="C385" s="84">
        <v>672.86628088999998</v>
      </c>
      <c r="D385" s="84">
        <v>650.89743688999999</v>
      </c>
      <c r="E385" s="84">
        <v>137.90343285</v>
      </c>
      <c r="F385" s="84">
        <v>137.90343285</v>
      </c>
    </row>
    <row r="386" spans="1:6" ht="12.75" customHeight="1" x14ac:dyDescent="0.2">
      <c r="A386" s="83" t="s">
        <v>169</v>
      </c>
      <c r="B386" s="83">
        <v>18</v>
      </c>
      <c r="C386" s="84">
        <v>674.74323535999997</v>
      </c>
      <c r="D386" s="84">
        <v>652.79466127000001</v>
      </c>
      <c r="E386" s="84">
        <v>138.30539134</v>
      </c>
      <c r="F386" s="84">
        <v>138.30539134</v>
      </c>
    </row>
    <row r="387" spans="1:6" ht="12.75" customHeight="1" x14ac:dyDescent="0.2">
      <c r="A387" s="83" t="s">
        <v>169</v>
      </c>
      <c r="B387" s="83">
        <v>19</v>
      </c>
      <c r="C387" s="84">
        <v>671.75934070000005</v>
      </c>
      <c r="D387" s="84">
        <v>649.98766419000003</v>
      </c>
      <c r="E387" s="84">
        <v>137.71068238999999</v>
      </c>
      <c r="F387" s="84">
        <v>137.71068238999999</v>
      </c>
    </row>
    <row r="388" spans="1:6" ht="12.75" customHeight="1" x14ac:dyDescent="0.2">
      <c r="A388" s="83" t="s">
        <v>169</v>
      </c>
      <c r="B388" s="83">
        <v>20</v>
      </c>
      <c r="C388" s="84">
        <v>676.64952108</v>
      </c>
      <c r="D388" s="84">
        <v>654.77892431999999</v>
      </c>
      <c r="E388" s="84">
        <v>138.72579042999999</v>
      </c>
      <c r="F388" s="84">
        <v>138.72579042999999</v>
      </c>
    </row>
    <row r="389" spans="1:6" ht="12.75" customHeight="1" x14ac:dyDescent="0.2">
      <c r="A389" s="83" t="s">
        <v>169</v>
      </c>
      <c r="B389" s="83">
        <v>21</v>
      </c>
      <c r="C389" s="84">
        <v>666.79143639999995</v>
      </c>
      <c r="D389" s="84">
        <v>644.89046476999999</v>
      </c>
      <c r="E389" s="84">
        <v>136.63075602999999</v>
      </c>
      <c r="F389" s="84">
        <v>136.63075602999999</v>
      </c>
    </row>
    <row r="390" spans="1:6" ht="12.75" customHeight="1" x14ac:dyDescent="0.2">
      <c r="A390" s="83" t="s">
        <v>169</v>
      </c>
      <c r="B390" s="83">
        <v>22</v>
      </c>
      <c r="C390" s="84">
        <v>661.31291813999997</v>
      </c>
      <c r="D390" s="84">
        <v>638.94879802000003</v>
      </c>
      <c r="E390" s="84">
        <v>135.37191523999999</v>
      </c>
      <c r="F390" s="84">
        <v>135.37191523999999</v>
      </c>
    </row>
    <row r="391" spans="1:6" ht="12.75" customHeight="1" x14ac:dyDescent="0.2">
      <c r="A391" s="83" t="s">
        <v>169</v>
      </c>
      <c r="B391" s="83">
        <v>23</v>
      </c>
      <c r="C391" s="84">
        <v>678.12628591999999</v>
      </c>
      <c r="D391" s="84">
        <v>655.93698003999998</v>
      </c>
      <c r="E391" s="84">
        <v>138.97114375999999</v>
      </c>
      <c r="F391" s="84">
        <v>138.97114375999999</v>
      </c>
    </row>
    <row r="392" spans="1:6" ht="12.75" customHeight="1" x14ac:dyDescent="0.2">
      <c r="A392" s="83" t="s">
        <v>169</v>
      </c>
      <c r="B392" s="83">
        <v>24</v>
      </c>
      <c r="C392" s="84">
        <v>693.06531196000003</v>
      </c>
      <c r="D392" s="84">
        <v>670.71102287999997</v>
      </c>
      <c r="E392" s="84">
        <v>142.10127012000001</v>
      </c>
      <c r="F392" s="84">
        <v>142.10127012000001</v>
      </c>
    </row>
    <row r="393" spans="1:6" ht="12.75" customHeight="1" x14ac:dyDescent="0.2">
      <c r="A393" s="83" t="s">
        <v>170</v>
      </c>
      <c r="B393" s="83">
        <v>1</v>
      </c>
      <c r="C393" s="84">
        <v>766.85271180999996</v>
      </c>
      <c r="D393" s="84">
        <v>744.29880729000001</v>
      </c>
      <c r="E393" s="84">
        <v>157.69206448</v>
      </c>
      <c r="F393" s="84">
        <v>157.69206448</v>
      </c>
    </row>
    <row r="394" spans="1:6" ht="12.75" customHeight="1" x14ac:dyDescent="0.2">
      <c r="A394" s="83" t="s">
        <v>170</v>
      </c>
      <c r="B394" s="83">
        <v>2</v>
      </c>
      <c r="C394" s="84">
        <v>784.13725253999996</v>
      </c>
      <c r="D394" s="84">
        <v>761.63038764999999</v>
      </c>
      <c r="E394" s="84">
        <v>161.36404764</v>
      </c>
      <c r="F394" s="84">
        <v>161.36404764</v>
      </c>
    </row>
    <row r="395" spans="1:6" ht="12.75" customHeight="1" x14ac:dyDescent="0.2">
      <c r="A395" s="83" t="s">
        <v>170</v>
      </c>
      <c r="B395" s="83">
        <v>3</v>
      </c>
      <c r="C395" s="84">
        <v>797.00262147000001</v>
      </c>
      <c r="D395" s="84">
        <v>774.29825373000006</v>
      </c>
      <c r="E395" s="84">
        <v>164.04794547</v>
      </c>
      <c r="F395" s="84">
        <v>164.04794547</v>
      </c>
    </row>
    <row r="396" spans="1:6" ht="12.75" customHeight="1" x14ac:dyDescent="0.2">
      <c r="A396" s="83" t="s">
        <v>170</v>
      </c>
      <c r="B396" s="83">
        <v>4</v>
      </c>
      <c r="C396" s="84">
        <v>804.88636078000002</v>
      </c>
      <c r="D396" s="84">
        <v>782.00974391</v>
      </c>
      <c r="E396" s="84">
        <v>165.68175274999999</v>
      </c>
      <c r="F396" s="84">
        <v>165.68175274999999</v>
      </c>
    </row>
    <row r="397" spans="1:6" ht="12.75" customHeight="1" x14ac:dyDescent="0.2">
      <c r="A397" s="83" t="s">
        <v>170</v>
      </c>
      <c r="B397" s="83">
        <v>5</v>
      </c>
      <c r="C397" s="84">
        <v>802.89837489000001</v>
      </c>
      <c r="D397" s="84">
        <v>779.06978137999999</v>
      </c>
      <c r="E397" s="84">
        <v>165.05887286000001</v>
      </c>
      <c r="F397" s="84">
        <v>165.05887286000001</v>
      </c>
    </row>
    <row r="398" spans="1:6" ht="12.75" customHeight="1" x14ac:dyDescent="0.2">
      <c r="A398" s="83" t="s">
        <v>170</v>
      </c>
      <c r="B398" s="83">
        <v>6</v>
      </c>
      <c r="C398" s="84">
        <v>797.27392811000004</v>
      </c>
      <c r="D398" s="84">
        <v>774.83666858000004</v>
      </c>
      <c r="E398" s="84">
        <v>164.16201760000001</v>
      </c>
      <c r="F398" s="84">
        <v>164.16201760000001</v>
      </c>
    </row>
    <row r="399" spans="1:6" ht="12.75" customHeight="1" x14ac:dyDescent="0.2">
      <c r="A399" s="83" t="s">
        <v>170</v>
      </c>
      <c r="B399" s="83">
        <v>7</v>
      </c>
      <c r="C399" s="84">
        <v>781.94301365000001</v>
      </c>
      <c r="D399" s="84">
        <v>759.49385871000004</v>
      </c>
      <c r="E399" s="84">
        <v>160.91138849999999</v>
      </c>
      <c r="F399" s="84">
        <v>160.91138849999999</v>
      </c>
    </row>
    <row r="400" spans="1:6" ht="12.75" customHeight="1" x14ac:dyDescent="0.2">
      <c r="A400" s="83" t="s">
        <v>170</v>
      </c>
      <c r="B400" s="83">
        <v>8</v>
      </c>
      <c r="C400" s="84">
        <v>736.09337789000006</v>
      </c>
      <c r="D400" s="84">
        <v>714.04694675999997</v>
      </c>
      <c r="E400" s="84">
        <v>151.28270537</v>
      </c>
      <c r="F400" s="84">
        <v>151.28270537</v>
      </c>
    </row>
    <row r="401" spans="1:6" ht="12.75" customHeight="1" x14ac:dyDescent="0.2">
      <c r="A401" s="83" t="s">
        <v>170</v>
      </c>
      <c r="B401" s="83">
        <v>9</v>
      </c>
      <c r="C401" s="84">
        <v>710.88638132000005</v>
      </c>
      <c r="D401" s="84">
        <v>688.44847857000002</v>
      </c>
      <c r="E401" s="84">
        <v>145.85924471999999</v>
      </c>
      <c r="F401" s="84">
        <v>145.85924471999999</v>
      </c>
    </row>
    <row r="402" spans="1:6" ht="12.75" customHeight="1" x14ac:dyDescent="0.2">
      <c r="A402" s="83" t="s">
        <v>170</v>
      </c>
      <c r="B402" s="83">
        <v>10</v>
      </c>
      <c r="C402" s="84">
        <v>682.02853285000003</v>
      </c>
      <c r="D402" s="84">
        <v>660.43607224000004</v>
      </c>
      <c r="E402" s="84">
        <v>139.92435116999999</v>
      </c>
      <c r="F402" s="84">
        <v>139.92435116999999</v>
      </c>
    </row>
    <row r="403" spans="1:6" ht="12.75" customHeight="1" x14ac:dyDescent="0.2">
      <c r="A403" s="83" t="s">
        <v>170</v>
      </c>
      <c r="B403" s="83">
        <v>11</v>
      </c>
      <c r="C403" s="84">
        <v>673.94786433000002</v>
      </c>
      <c r="D403" s="84">
        <v>651.96378046999996</v>
      </c>
      <c r="E403" s="84">
        <v>138.12935544000001</v>
      </c>
      <c r="F403" s="84">
        <v>138.12935544000001</v>
      </c>
    </row>
    <row r="404" spans="1:6" ht="12.75" customHeight="1" x14ac:dyDescent="0.2">
      <c r="A404" s="83" t="s">
        <v>170</v>
      </c>
      <c r="B404" s="83">
        <v>12</v>
      </c>
      <c r="C404" s="84">
        <v>653.21405914000002</v>
      </c>
      <c r="D404" s="84">
        <v>628.55323898999995</v>
      </c>
      <c r="E404" s="84">
        <v>133.16944340000001</v>
      </c>
      <c r="F404" s="84">
        <v>133.16944340000001</v>
      </c>
    </row>
    <row r="405" spans="1:6" ht="12.75" customHeight="1" x14ac:dyDescent="0.2">
      <c r="A405" s="83" t="s">
        <v>170</v>
      </c>
      <c r="B405" s="83">
        <v>13</v>
      </c>
      <c r="C405" s="84">
        <v>640.43608778999999</v>
      </c>
      <c r="D405" s="84">
        <v>619.29192602000001</v>
      </c>
      <c r="E405" s="84">
        <v>131.20728043</v>
      </c>
      <c r="F405" s="84">
        <v>131.20728043</v>
      </c>
    </row>
    <row r="406" spans="1:6" ht="12.75" customHeight="1" x14ac:dyDescent="0.2">
      <c r="A406" s="83" t="s">
        <v>170</v>
      </c>
      <c r="B406" s="83">
        <v>14</v>
      </c>
      <c r="C406" s="84">
        <v>624.97911733000001</v>
      </c>
      <c r="D406" s="84">
        <v>603.44102466000004</v>
      </c>
      <c r="E406" s="84">
        <v>127.8490037</v>
      </c>
      <c r="F406" s="84">
        <v>127.8490037</v>
      </c>
    </row>
    <row r="407" spans="1:6" ht="12.75" customHeight="1" x14ac:dyDescent="0.2">
      <c r="A407" s="83" t="s">
        <v>170</v>
      </c>
      <c r="B407" s="83">
        <v>15</v>
      </c>
      <c r="C407" s="84">
        <v>621.25263817999996</v>
      </c>
      <c r="D407" s="84">
        <v>599.64070832000004</v>
      </c>
      <c r="E407" s="84">
        <v>127.04384357000001</v>
      </c>
      <c r="F407" s="84">
        <v>127.04384357000001</v>
      </c>
    </row>
    <row r="408" spans="1:6" ht="12.75" customHeight="1" x14ac:dyDescent="0.2">
      <c r="A408" s="83" t="s">
        <v>170</v>
      </c>
      <c r="B408" s="83">
        <v>16</v>
      </c>
      <c r="C408" s="84">
        <v>638.19580373999997</v>
      </c>
      <c r="D408" s="84">
        <v>616.66609998000001</v>
      </c>
      <c r="E408" s="84">
        <v>130.65095557000001</v>
      </c>
      <c r="F408" s="84">
        <v>130.65095557000001</v>
      </c>
    </row>
    <row r="409" spans="1:6" ht="12.75" customHeight="1" x14ac:dyDescent="0.2">
      <c r="A409" s="83" t="s">
        <v>170</v>
      </c>
      <c r="B409" s="83">
        <v>17</v>
      </c>
      <c r="C409" s="84">
        <v>652.62305570000001</v>
      </c>
      <c r="D409" s="84">
        <v>631.00138871000001</v>
      </c>
      <c r="E409" s="84">
        <v>133.68812457999999</v>
      </c>
      <c r="F409" s="84">
        <v>133.68812457999999</v>
      </c>
    </row>
    <row r="410" spans="1:6" ht="12.75" customHeight="1" x14ac:dyDescent="0.2">
      <c r="A410" s="83" t="s">
        <v>170</v>
      </c>
      <c r="B410" s="83">
        <v>18</v>
      </c>
      <c r="C410" s="84">
        <v>660.21486272000004</v>
      </c>
      <c r="D410" s="84">
        <v>638.57673266999996</v>
      </c>
      <c r="E410" s="84">
        <v>135.29308702</v>
      </c>
      <c r="F410" s="84">
        <v>135.29308702</v>
      </c>
    </row>
    <row r="411" spans="1:6" ht="12.75" customHeight="1" x14ac:dyDescent="0.2">
      <c r="A411" s="83" t="s">
        <v>170</v>
      </c>
      <c r="B411" s="83">
        <v>19</v>
      </c>
      <c r="C411" s="84">
        <v>665.00994204999995</v>
      </c>
      <c r="D411" s="84">
        <v>643.19693490999998</v>
      </c>
      <c r="E411" s="84">
        <v>136.27195359999999</v>
      </c>
      <c r="F411" s="84">
        <v>136.27195359999999</v>
      </c>
    </row>
    <row r="412" spans="1:6" ht="12.75" customHeight="1" x14ac:dyDescent="0.2">
      <c r="A412" s="83" t="s">
        <v>170</v>
      </c>
      <c r="B412" s="83">
        <v>20</v>
      </c>
      <c r="C412" s="84">
        <v>675.50485378999997</v>
      </c>
      <c r="D412" s="84">
        <v>653.87045745</v>
      </c>
      <c r="E412" s="84">
        <v>138.53331663</v>
      </c>
      <c r="F412" s="84">
        <v>138.53331663</v>
      </c>
    </row>
    <row r="413" spans="1:6" ht="12.75" customHeight="1" x14ac:dyDescent="0.2">
      <c r="A413" s="83" t="s">
        <v>170</v>
      </c>
      <c r="B413" s="83">
        <v>21</v>
      </c>
      <c r="C413" s="84">
        <v>661.13937854000005</v>
      </c>
      <c r="D413" s="84">
        <v>639.43298937999998</v>
      </c>
      <c r="E413" s="84">
        <v>135.47449922999999</v>
      </c>
      <c r="F413" s="84">
        <v>135.47449922999999</v>
      </c>
    </row>
    <row r="414" spans="1:6" ht="12.75" customHeight="1" x14ac:dyDescent="0.2">
      <c r="A414" s="83" t="s">
        <v>170</v>
      </c>
      <c r="B414" s="83">
        <v>22</v>
      </c>
      <c r="C414" s="84">
        <v>658.62877351999998</v>
      </c>
      <c r="D414" s="84">
        <v>636.38399877999996</v>
      </c>
      <c r="E414" s="84">
        <v>134.82851993</v>
      </c>
      <c r="F414" s="84">
        <v>134.82851993</v>
      </c>
    </row>
    <row r="415" spans="1:6" ht="12.75" customHeight="1" x14ac:dyDescent="0.2">
      <c r="A415" s="83" t="s">
        <v>170</v>
      </c>
      <c r="B415" s="83">
        <v>23</v>
      </c>
      <c r="C415" s="84">
        <v>675.29837087999999</v>
      </c>
      <c r="D415" s="84">
        <v>652.98097200999996</v>
      </c>
      <c r="E415" s="84">
        <v>138.34486437000001</v>
      </c>
      <c r="F415" s="84">
        <v>138.34486437000001</v>
      </c>
    </row>
    <row r="416" spans="1:6" ht="12.75" customHeight="1" x14ac:dyDescent="0.2">
      <c r="A416" s="83" t="s">
        <v>170</v>
      </c>
      <c r="B416" s="83">
        <v>24</v>
      </c>
      <c r="C416" s="84">
        <v>680.59344836000002</v>
      </c>
      <c r="D416" s="84">
        <v>658.25804853</v>
      </c>
      <c r="E416" s="84">
        <v>139.46290067000001</v>
      </c>
      <c r="F416" s="84">
        <v>139.46290067000001</v>
      </c>
    </row>
    <row r="417" spans="1:6" ht="12.75" customHeight="1" x14ac:dyDescent="0.2">
      <c r="A417" s="83" t="s">
        <v>171</v>
      </c>
      <c r="B417" s="83">
        <v>1</v>
      </c>
      <c r="C417" s="84">
        <v>781.63229827999999</v>
      </c>
      <c r="D417" s="84">
        <v>758.78781481999999</v>
      </c>
      <c r="E417" s="84">
        <v>160.76180137</v>
      </c>
      <c r="F417" s="84">
        <v>160.76180137</v>
      </c>
    </row>
    <row r="418" spans="1:6" ht="12.75" customHeight="1" x14ac:dyDescent="0.2">
      <c r="A418" s="83" t="s">
        <v>171</v>
      </c>
      <c r="B418" s="83">
        <v>2</v>
      </c>
      <c r="C418" s="84">
        <v>807.96110205000002</v>
      </c>
      <c r="D418" s="84">
        <v>785.42052359000002</v>
      </c>
      <c r="E418" s="84">
        <v>166.40438306999999</v>
      </c>
      <c r="F418" s="84">
        <v>166.40438306999999</v>
      </c>
    </row>
    <row r="419" spans="1:6" ht="12.75" customHeight="1" x14ac:dyDescent="0.2">
      <c r="A419" s="83" t="s">
        <v>171</v>
      </c>
      <c r="B419" s="83">
        <v>3</v>
      </c>
      <c r="C419" s="84">
        <v>821.75423150999995</v>
      </c>
      <c r="D419" s="84">
        <v>798.86648081999999</v>
      </c>
      <c r="E419" s="84">
        <v>169.25313244</v>
      </c>
      <c r="F419" s="84">
        <v>169.25313244</v>
      </c>
    </row>
    <row r="420" spans="1:6" ht="12.75" customHeight="1" x14ac:dyDescent="0.2">
      <c r="A420" s="83" t="s">
        <v>171</v>
      </c>
      <c r="B420" s="83">
        <v>4</v>
      </c>
      <c r="C420" s="84">
        <v>831.71191097999997</v>
      </c>
      <c r="D420" s="84">
        <v>808.29286887000001</v>
      </c>
      <c r="E420" s="84">
        <v>171.25026930999999</v>
      </c>
      <c r="F420" s="84">
        <v>171.25026930999999</v>
      </c>
    </row>
    <row r="421" spans="1:6" ht="12.75" customHeight="1" x14ac:dyDescent="0.2">
      <c r="A421" s="83" t="s">
        <v>171</v>
      </c>
      <c r="B421" s="83">
        <v>5</v>
      </c>
      <c r="C421" s="84">
        <v>828.41877030000001</v>
      </c>
      <c r="D421" s="84">
        <v>804.26363931000003</v>
      </c>
      <c r="E421" s="84">
        <v>170.39661011000001</v>
      </c>
      <c r="F421" s="84">
        <v>170.39661011000001</v>
      </c>
    </row>
    <row r="422" spans="1:6" ht="12.75" customHeight="1" x14ac:dyDescent="0.2">
      <c r="A422" s="83" t="s">
        <v>171</v>
      </c>
      <c r="B422" s="83">
        <v>6</v>
      </c>
      <c r="C422" s="84">
        <v>829.70675510000001</v>
      </c>
      <c r="D422" s="84">
        <v>806.11185284999999</v>
      </c>
      <c r="E422" s="84">
        <v>170.78818484000001</v>
      </c>
      <c r="F422" s="84">
        <v>170.78818484000001</v>
      </c>
    </row>
    <row r="423" spans="1:6" ht="12.75" customHeight="1" x14ac:dyDescent="0.2">
      <c r="A423" s="83" t="s">
        <v>171</v>
      </c>
      <c r="B423" s="83">
        <v>7</v>
      </c>
      <c r="C423" s="84">
        <v>844.58367338000005</v>
      </c>
      <c r="D423" s="84">
        <v>821.42064400000004</v>
      </c>
      <c r="E423" s="84">
        <v>174.03160650999999</v>
      </c>
      <c r="F423" s="84">
        <v>174.03160650999999</v>
      </c>
    </row>
    <row r="424" spans="1:6" ht="12.75" customHeight="1" x14ac:dyDescent="0.2">
      <c r="A424" s="83" t="s">
        <v>171</v>
      </c>
      <c r="B424" s="83">
        <v>8</v>
      </c>
      <c r="C424" s="84">
        <v>887.89237537999998</v>
      </c>
      <c r="D424" s="84">
        <v>864.56488658000001</v>
      </c>
      <c r="E424" s="84">
        <v>183.17243088999999</v>
      </c>
      <c r="F424" s="84">
        <v>183.17243088999999</v>
      </c>
    </row>
    <row r="425" spans="1:6" ht="12.75" customHeight="1" x14ac:dyDescent="0.2">
      <c r="A425" s="83" t="s">
        <v>171</v>
      </c>
      <c r="B425" s="83">
        <v>9</v>
      </c>
      <c r="C425" s="84">
        <v>844.36341259999995</v>
      </c>
      <c r="D425" s="84">
        <v>820.53170618000001</v>
      </c>
      <c r="E425" s="84">
        <v>173.84327027</v>
      </c>
      <c r="F425" s="84">
        <v>173.84327027</v>
      </c>
    </row>
    <row r="426" spans="1:6" ht="12.75" customHeight="1" x14ac:dyDescent="0.2">
      <c r="A426" s="83" t="s">
        <v>171</v>
      </c>
      <c r="B426" s="83">
        <v>10</v>
      </c>
      <c r="C426" s="84">
        <v>812.97070416999998</v>
      </c>
      <c r="D426" s="84">
        <v>789.7591175</v>
      </c>
      <c r="E426" s="84">
        <v>167.32358625000001</v>
      </c>
      <c r="F426" s="84">
        <v>167.32358625000001</v>
      </c>
    </row>
    <row r="427" spans="1:6" ht="12.75" customHeight="1" x14ac:dyDescent="0.2">
      <c r="A427" s="83" t="s">
        <v>171</v>
      </c>
      <c r="B427" s="83">
        <v>11</v>
      </c>
      <c r="C427" s="84">
        <v>799.25346789000002</v>
      </c>
      <c r="D427" s="84">
        <v>776.39830226000004</v>
      </c>
      <c r="E427" s="84">
        <v>164.49287562999999</v>
      </c>
      <c r="F427" s="84">
        <v>164.49287562999999</v>
      </c>
    </row>
    <row r="428" spans="1:6" ht="12.75" customHeight="1" x14ac:dyDescent="0.2">
      <c r="A428" s="83" t="s">
        <v>171</v>
      </c>
      <c r="B428" s="83">
        <v>12</v>
      </c>
      <c r="C428" s="84">
        <v>740.04421159000003</v>
      </c>
      <c r="D428" s="84">
        <v>717.81240683999999</v>
      </c>
      <c r="E428" s="84">
        <v>152.08048063000001</v>
      </c>
      <c r="F428" s="84">
        <v>152.08048063000001</v>
      </c>
    </row>
    <row r="429" spans="1:6" ht="12.75" customHeight="1" x14ac:dyDescent="0.2">
      <c r="A429" s="83" t="s">
        <v>171</v>
      </c>
      <c r="B429" s="83">
        <v>13</v>
      </c>
      <c r="C429" s="84">
        <v>670.01908505999995</v>
      </c>
      <c r="D429" s="84">
        <v>649.19645912999999</v>
      </c>
      <c r="E429" s="84">
        <v>137.54305245</v>
      </c>
      <c r="F429" s="84">
        <v>137.54305245</v>
      </c>
    </row>
    <row r="430" spans="1:6" ht="12.75" customHeight="1" x14ac:dyDescent="0.2">
      <c r="A430" s="83" t="s">
        <v>171</v>
      </c>
      <c r="B430" s="83">
        <v>14</v>
      </c>
      <c r="C430" s="84">
        <v>636.91491450000001</v>
      </c>
      <c r="D430" s="84">
        <v>615.38477711999997</v>
      </c>
      <c r="E430" s="84">
        <v>130.37948603999999</v>
      </c>
      <c r="F430" s="84">
        <v>130.37948603999999</v>
      </c>
    </row>
    <row r="431" spans="1:6" ht="12.75" customHeight="1" x14ac:dyDescent="0.2">
      <c r="A431" s="83" t="s">
        <v>171</v>
      </c>
      <c r="B431" s="83">
        <v>15</v>
      </c>
      <c r="C431" s="84">
        <v>637.43089236000003</v>
      </c>
      <c r="D431" s="84">
        <v>615.48028776000001</v>
      </c>
      <c r="E431" s="84">
        <v>130.39972155000001</v>
      </c>
      <c r="F431" s="84">
        <v>130.39972155000001</v>
      </c>
    </row>
    <row r="432" spans="1:6" ht="12.75" customHeight="1" x14ac:dyDescent="0.2">
      <c r="A432" s="83" t="s">
        <v>171</v>
      </c>
      <c r="B432" s="83">
        <v>16</v>
      </c>
      <c r="C432" s="84">
        <v>643.25130549000005</v>
      </c>
      <c r="D432" s="84">
        <v>621.82521169999995</v>
      </c>
      <c r="E432" s="84">
        <v>131.74399907</v>
      </c>
      <c r="F432" s="84">
        <v>131.74399907</v>
      </c>
    </row>
    <row r="433" spans="1:6" ht="12.75" customHeight="1" x14ac:dyDescent="0.2">
      <c r="A433" s="83" t="s">
        <v>171</v>
      </c>
      <c r="B433" s="83">
        <v>17</v>
      </c>
      <c r="C433" s="84">
        <v>640.47491497999999</v>
      </c>
      <c r="D433" s="84">
        <v>618.80808540999999</v>
      </c>
      <c r="E433" s="84">
        <v>131.10477076000001</v>
      </c>
      <c r="F433" s="84">
        <v>131.10477076000001</v>
      </c>
    </row>
    <row r="434" spans="1:6" ht="12.75" customHeight="1" x14ac:dyDescent="0.2">
      <c r="A434" s="83" t="s">
        <v>171</v>
      </c>
      <c r="B434" s="83">
        <v>18</v>
      </c>
      <c r="C434" s="84">
        <v>643.86732316999996</v>
      </c>
      <c r="D434" s="84">
        <v>622.07928030000005</v>
      </c>
      <c r="E434" s="84">
        <v>131.79782772999999</v>
      </c>
      <c r="F434" s="84">
        <v>131.79782772999999</v>
      </c>
    </row>
    <row r="435" spans="1:6" ht="12.75" customHeight="1" x14ac:dyDescent="0.2">
      <c r="A435" s="83" t="s">
        <v>171</v>
      </c>
      <c r="B435" s="83">
        <v>19</v>
      </c>
      <c r="C435" s="84">
        <v>640.98714371999995</v>
      </c>
      <c r="D435" s="84">
        <v>619.33865863999995</v>
      </c>
      <c r="E435" s="84">
        <v>131.21718150999999</v>
      </c>
      <c r="F435" s="84">
        <v>131.21718150999999</v>
      </c>
    </row>
    <row r="436" spans="1:6" ht="12.75" customHeight="1" x14ac:dyDescent="0.2">
      <c r="A436" s="83" t="s">
        <v>171</v>
      </c>
      <c r="B436" s="83">
        <v>20</v>
      </c>
      <c r="C436" s="84">
        <v>644.28272096000001</v>
      </c>
      <c r="D436" s="84">
        <v>622.84180057000003</v>
      </c>
      <c r="E436" s="84">
        <v>131.95938031</v>
      </c>
      <c r="F436" s="84">
        <v>131.95938031</v>
      </c>
    </row>
    <row r="437" spans="1:6" ht="12.75" customHeight="1" x14ac:dyDescent="0.2">
      <c r="A437" s="83" t="s">
        <v>171</v>
      </c>
      <c r="B437" s="83">
        <v>21</v>
      </c>
      <c r="C437" s="84">
        <v>643.07958057999997</v>
      </c>
      <c r="D437" s="84">
        <v>621.59655735000001</v>
      </c>
      <c r="E437" s="84">
        <v>131.69555485000001</v>
      </c>
      <c r="F437" s="84">
        <v>131.69555485000001</v>
      </c>
    </row>
    <row r="438" spans="1:6" ht="12.75" customHeight="1" x14ac:dyDescent="0.2">
      <c r="A438" s="83" t="s">
        <v>171</v>
      </c>
      <c r="B438" s="83">
        <v>22</v>
      </c>
      <c r="C438" s="84">
        <v>641.77873055999999</v>
      </c>
      <c r="D438" s="84">
        <v>619.41930282999999</v>
      </c>
      <c r="E438" s="84">
        <v>131.23426731999999</v>
      </c>
      <c r="F438" s="84">
        <v>131.23426731999999</v>
      </c>
    </row>
    <row r="439" spans="1:6" ht="12.75" customHeight="1" x14ac:dyDescent="0.2">
      <c r="A439" s="83" t="s">
        <v>171</v>
      </c>
      <c r="B439" s="83">
        <v>23</v>
      </c>
      <c r="C439" s="84">
        <v>643.35258022000005</v>
      </c>
      <c r="D439" s="84">
        <v>621.47979751000003</v>
      </c>
      <c r="E439" s="84">
        <v>131.67081734000001</v>
      </c>
      <c r="F439" s="84">
        <v>131.67081734000001</v>
      </c>
    </row>
    <row r="440" spans="1:6" ht="12.75" customHeight="1" x14ac:dyDescent="0.2">
      <c r="A440" s="83" t="s">
        <v>171</v>
      </c>
      <c r="B440" s="83">
        <v>24</v>
      </c>
      <c r="C440" s="84">
        <v>705.56442301000004</v>
      </c>
      <c r="D440" s="84">
        <v>683.20583036999994</v>
      </c>
      <c r="E440" s="84">
        <v>144.74850262000001</v>
      </c>
      <c r="F440" s="84">
        <v>144.74850262000001</v>
      </c>
    </row>
    <row r="441" spans="1:6" ht="12.75" customHeight="1" x14ac:dyDescent="0.2">
      <c r="A441" s="83" t="s">
        <v>172</v>
      </c>
      <c r="B441" s="83">
        <v>1</v>
      </c>
      <c r="C441" s="84">
        <v>783.55011234000006</v>
      </c>
      <c r="D441" s="84">
        <v>760.74669911000001</v>
      </c>
      <c r="E441" s="84">
        <v>161.17682354999999</v>
      </c>
      <c r="F441" s="84">
        <v>161.17682354999999</v>
      </c>
    </row>
    <row r="442" spans="1:6" ht="12.75" customHeight="1" x14ac:dyDescent="0.2">
      <c r="A442" s="83" t="s">
        <v>172</v>
      </c>
      <c r="B442" s="83">
        <v>2</v>
      </c>
      <c r="C442" s="84">
        <v>819.91780607999999</v>
      </c>
      <c r="D442" s="84">
        <v>797.10793307999995</v>
      </c>
      <c r="E442" s="84">
        <v>168.88055489000001</v>
      </c>
      <c r="F442" s="84">
        <v>168.88055489000001</v>
      </c>
    </row>
    <row r="443" spans="1:6" ht="12.75" customHeight="1" x14ac:dyDescent="0.2">
      <c r="A443" s="83" t="s">
        <v>172</v>
      </c>
      <c r="B443" s="83">
        <v>3</v>
      </c>
      <c r="C443" s="84">
        <v>838.22533945999999</v>
      </c>
      <c r="D443" s="84">
        <v>815.60757768999997</v>
      </c>
      <c r="E443" s="84">
        <v>172.80001186999999</v>
      </c>
      <c r="F443" s="84">
        <v>172.80001186999999</v>
      </c>
    </row>
    <row r="444" spans="1:6" ht="12.75" customHeight="1" x14ac:dyDescent="0.2">
      <c r="A444" s="83" t="s">
        <v>172</v>
      </c>
      <c r="B444" s="83">
        <v>4</v>
      </c>
      <c r="C444" s="84">
        <v>838.7659142</v>
      </c>
      <c r="D444" s="84">
        <v>815.78402281000001</v>
      </c>
      <c r="E444" s="84">
        <v>172.83739469</v>
      </c>
      <c r="F444" s="84">
        <v>172.83739469</v>
      </c>
    </row>
    <row r="445" spans="1:6" ht="12.75" customHeight="1" x14ac:dyDescent="0.2">
      <c r="A445" s="83" t="s">
        <v>172</v>
      </c>
      <c r="B445" s="83">
        <v>5</v>
      </c>
      <c r="C445" s="84">
        <v>850.91490859999999</v>
      </c>
      <c r="D445" s="84">
        <v>826.56647258999999</v>
      </c>
      <c r="E445" s="84">
        <v>175.12183576999999</v>
      </c>
      <c r="F445" s="84">
        <v>175.12183576999999</v>
      </c>
    </row>
    <row r="446" spans="1:6" ht="12.75" customHeight="1" x14ac:dyDescent="0.2">
      <c r="A446" s="83" t="s">
        <v>172</v>
      </c>
      <c r="B446" s="83">
        <v>6</v>
      </c>
      <c r="C446" s="84">
        <v>843.42236204000005</v>
      </c>
      <c r="D446" s="84">
        <v>820.41283779000003</v>
      </c>
      <c r="E446" s="84">
        <v>173.81808602999999</v>
      </c>
      <c r="F446" s="84">
        <v>173.81808602999999</v>
      </c>
    </row>
    <row r="447" spans="1:6" ht="12.75" customHeight="1" x14ac:dyDescent="0.2">
      <c r="A447" s="83" t="s">
        <v>172</v>
      </c>
      <c r="B447" s="83">
        <v>7</v>
      </c>
      <c r="C447" s="84">
        <v>846.46247133999998</v>
      </c>
      <c r="D447" s="84">
        <v>823.52905813999996</v>
      </c>
      <c r="E447" s="84">
        <v>174.47830906999999</v>
      </c>
      <c r="F447" s="84">
        <v>174.47830906999999</v>
      </c>
    </row>
    <row r="448" spans="1:6" ht="12.75" customHeight="1" x14ac:dyDescent="0.2">
      <c r="A448" s="83" t="s">
        <v>172</v>
      </c>
      <c r="B448" s="83">
        <v>8</v>
      </c>
      <c r="C448" s="84">
        <v>848.87436439999999</v>
      </c>
      <c r="D448" s="84">
        <v>826.08236636000004</v>
      </c>
      <c r="E448" s="84">
        <v>175.01926982000001</v>
      </c>
      <c r="F448" s="84">
        <v>175.01926982000001</v>
      </c>
    </row>
    <row r="449" spans="1:6" ht="12.75" customHeight="1" x14ac:dyDescent="0.2">
      <c r="A449" s="83" t="s">
        <v>172</v>
      </c>
      <c r="B449" s="83">
        <v>9</v>
      </c>
      <c r="C449" s="84">
        <v>796.41228281999997</v>
      </c>
      <c r="D449" s="84">
        <v>773.17198671999995</v>
      </c>
      <c r="E449" s="84">
        <v>163.80932709999999</v>
      </c>
      <c r="F449" s="84">
        <v>163.80932709999999</v>
      </c>
    </row>
    <row r="450" spans="1:6" ht="12.75" customHeight="1" x14ac:dyDescent="0.2">
      <c r="A450" s="83" t="s">
        <v>172</v>
      </c>
      <c r="B450" s="83">
        <v>10</v>
      </c>
      <c r="C450" s="84">
        <v>779.26350776000004</v>
      </c>
      <c r="D450" s="84">
        <v>756.92094464000002</v>
      </c>
      <c r="E450" s="84">
        <v>160.36627392</v>
      </c>
      <c r="F450" s="84">
        <v>160.36627392</v>
      </c>
    </row>
    <row r="451" spans="1:6" ht="12.75" customHeight="1" x14ac:dyDescent="0.2">
      <c r="A451" s="83" t="s">
        <v>172</v>
      </c>
      <c r="B451" s="83">
        <v>11</v>
      </c>
      <c r="C451" s="84">
        <v>777.46881958999995</v>
      </c>
      <c r="D451" s="84">
        <v>754.59874063999996</v>
      </c>
      <c r="E451" s="84">
        <v>159.87427643000001</v>
      </c>
      <c r="F451" s="84">
        <v>159.87427643000001</v>
      </c>
    </row>
    <row r="452" spans="1:6" ht="12.75" customHeight="1" x14ac:dyDescent="0.2">
      <c r="A452" s="83" t="s">
        <v>172</v>
      </c>
      <c r="B452" s="83">
        <v>12</v>
      </c>
      <c r="C452" s="84">
        <v>733.29912823999996</v>
      </c>
      <c r="D452" s="84">
        <v>711.12206781999998</v>
      </c>
      <c r="E452" s="84">
        <v>150.66302118999999</v>
      </c>
      <c r="F452" s="84">
        <v>150.66302118999999</v>
      </c>
    </row>
    <row r="453" spans="1:6" ht="12.75" customHeight="1" x14ac:dyDescent="0.2">
      <c r="A453" s="83" t="s">
        <v>172</v>
      </c>
      <c r="B453" s="83">
        <v>13</v>
      </c>
      <c r="C453" s="84">
        <v>657.46867629999997</v>
      </c>
      <c r="D453" s="84">
        <v>636.82585872000004</v>
      </c>
      <c r="E453" s="84">
        <v>134.92213529</v>
      </c>
      <c r="F453" s="84">
        <v>134.92213529</v>
      </c>
    </row>
    <row r="454" spans="1:6" ht="12.75" customHeight="1" x14ac:dyDescent="0.2">
      <c r="A454" s="83" t="s">
        <v>172</v>
      </c>
      <c r="B454" s="83">
        <v>14</v>
      </c>
      <c r="C454" s="84">
        <v>637.27931820000003</v>
      </c>
      <c r="D454" s="84">
        <v>615.89598839999996</v>
      </c>
      <c r="E454" s="84">
        <v>130.48779464</v>
      </c>
      <c r="F454" s="84">
        <v>130.48779464</v>
      </c>
    </row>
    <row r="455" spans="1:6" ht="12.75" customHeight="1" x14ac:dyDescent="0.2">
      <c r="A455" s="83" t="s">
        <v>172</v>
      </c>
      <c r="B455" s="83">
        <v>15</v>
      </c>
      <c r="C455" s="84">
        <v>637.05207774999997</v>
      </c>
      <c r="D455" s="84">
        <v>615.34094433999996</v>
      </c>
      <c r="E455" s="84">
        <v>130.37019934</v>
      </c>
      <c r="F455" s="84">
        <v>130.37019934</v>
      </c>
    </row>
    <row r="456" spans="1:6" ht="12.75" customHeight="1" x14ac:dyDescent="0.2">
      <c r="A456" s="83" t="s">
        <v>172</v>
      </c>
      <c r="B456" s="83">
        <v>16</v>
      </c>
      <c r="C456" s="84">
        <v>637.83934434000003</v>
      </c>
      <c r="D456" s="84">
        <v>615.97384796999995</v>
      </c>
      <c r="E456" s="84">
        <v>130.50429048000001</v>
      </c>
      <c r="F456" s="84">
        <v>130.50429048000001</v>
      </c>
    </row>
    <row r="457" spans="1:6" ht="12.75" customHeight="1" x14ac:dyDescent="0.2">
      <c r="A457" s="83" t="s">
        <v>172</v>
      </c>
      <c r="B457" s="83">
        <v>17</v>
      </c>
      <c r="C457" s="84">
        <v>626.70213359000002</v>
      </c>
      <c r="D457" s="84">
        <v>604.94592043</v>
      </c>
      <c r="E457" s="84">
        <v>128.16784086999999</v>
      </c>
      <c r="F457" s="84">
        <v>128.16784086999999</v>
      </c>
    </row>
    <row r="458" spans="1:6" ht="12.75" customHeight="1" x14ac:dyDescent="0.2">
      <c r="A458" s="83" t="s">
        <v>172</v>
      </c>
      <c r="B458" s="83">
        <v>18</v>
      </c>
      <c r="C458" s="84">
        <v>630.35496077000005</v>
      </c>
      <c r="D458" s="84">
        <v>608.53888167000002</v>
      </c>
      <c r="E458" s="84">
        <v>128.92906937999999</v>
      </c>
      <c r="F458" s="84">
        <v>128.92906937999999</v>
      </c>
    </row>
    <row r="459" spans="1:6" ht="12.75" customHeight="1" x14ac:dyDescent="0.2">
      <c r="A459" s="83" t="s">
        <v>172</v>
      </c>
      <c r="B459" s="83">
        <v>19</v>
      </c>
      <c r="C459" s="84">
        <v>630.42585356999996</v>
      </c>
      <c r="D459" s="84">
        <v>608.70620954000003</v>
      </c>
      <c r="E459" s="84">
        <v>128.96452056999999</v>
      </c>
      <c r="F459" s="84">
        <v>128.96452056999999</v>
      </c>
    </row>
    <row r="460" spans="1:6" ht="12.75" customHeight="1" x14ac:dyDescent="0.2">
      <c r="A460" s="83" t="s">
        <v>172</v>
      </c>
      <c r="B460" s="83">
        <v>20</v>
      </c>
      <c r="C460" s="84">
        <v>628.99392631000001</v>
      </c>
      <c r="D460" s="84">
        <v>607.32611816999997</v>
      </c>
      <c r="E460" s="84">
        <v>128.67212529</v>
      </c>
      <c r="F460" s="84">
        <v>128.67212529</v>
      </c>
    </row>
    <row r="461" spans="1:6" ht="12.75" customHeight="1" x14ac:dyDescent="0.2">
      <c r="A461" s="83" t="s">
        <v>172</v>
      </c>
      <c r="B461" s="83">
        <v>21</v>
      </c>
      <c r="C461" s="84">
        <v>625.40881773000001</v>
      </c>
      <c r="D461" s="84">
        <v>603.69915361000005</v>
      </c>
      <c r="E461" s="84">
        <v>127.90369260999999</v>
      </c>
      <c r="F461" s="84">
        <v>127.90369260999999</v>
      </c>
    </row>
    <row r="462" spans="1:6" ht="12.75" customHeight="1" x14ac:dyDescent="0.2">
      <c r="A462" s="83" t="s">
        <v>172</v>
      </c>
      <c r="B462" s="83">
        <v>22</v>
      </c>
      <c r="C462" s="84">
        <v>646.52693829999998</v>
      </c>
      <c r="D462" s="84">
        <v>620.48535525</v>
      </c>
      <c r="E462" s="84">
        <v>131.46012823000001</v>
      </c>
      <c r="F462" s="84">
        <v>131.46012823000001</v>
      </c>
    </row>
    <row r="463" spans="1:6" ht="12.75" customHeight="1" x14ac:dyDescent="0.2">
      <c r="A463" s="83" t="s">
        <v>172</v>
      </c>
      <c r="B463" s="83">
        <v>23</v>
      </c>
      <c r="C463" s="84">
        <v>646.33541098000001</v>
      </c>
      <c r="D463" s="84">
        <v>621.17385901</v>
      </c>
      <c r="E463" s="84">
        <v>131.60599919000001</v>
      </c>
      <c r="F463" s="84">
        <v>131.60599919000001</v>
      </c>
    </row>
    <row r="464" spans="1:6" ht="12.75" customHeight="1" x14ac:dyDescent="0.2">
      <c r="A464" s="83" t="s">
        <v>172</v>
      </c>
      <c r="B464" s="83">
        <v>24</v>
      </c>
      <c r="C464" s="84">
        <v>718.23234721999995</v>
      </c>
      <c r="D464" s="84">
        <v>692.19883062999997</v>
      </c>
      <c r="E464" s="84">
        <v>146.65381909000001</v>
      </c>
      <c r="F464" s="84">
        <v>146.65381909000001</v>
      </c>
    </row>
    <row r="465" spans="1:6" ht="12.75" customHeight="1" x14ac:dyDescent="0.2">
      <c r="A465" s="83" t="s">
        <v>173</v>
      </c>
      <c r="B465" s="83">
        <v>1</v>
      </c>
      <c r="C465" s="84">
        <v>725.10148253</v>
      </c>
      <c r="D465" s="84">
        <v>699.12345020999999</v>
      </c>
      <c r="E465" s="84">
        <v>148.12091476000001</v>
      </c>
      <c r="F465" s="84">
        <v>148.12091476000001</v>
      </c>
    </row>
    <row r="466" spans="1:6" ht="12.75" customHeight="1" x14ac:dyDescent="0.2">
      <c r="A466" s="83" t="s">
        <v>173</v>
      </c>
      <c r="B466" s="83">
        <v>2</v>
      </c>
      <c r="C466" s="84">
        <v>765.43367316000001</v>
      </c>
      <c r="D466" s="84">
        <v>739.18771489999995</v>
      </c>
      <c r="E466" s="84">
        <v>156.60919466999999</v>
      </c>
      <c r="F466" s="84">
        <v>156.60919466999999</v>
      </c>
    </row>
    <row r="467" spans="1:6" ht="12.75" customHeight="1" x14ac:dyDescent="0.2">
      <c r="A467" s="83" t="s">
        <v>173</v>
      </c>
      <c r="B467" s="83">
        <v>3</v>
      </c>
      <c r="C467" s="84">
        <v>773.01341103000004</v>
      </c>
      <c r="D467" s="84">
        <v>746.63332687000002</v>
      </c>
      <c r="E467" s="84">
        <v>158.18667123</v>
      </c>
      <c r="F467" s="84">
        <v>158.18667123</v>
      </c>
    </row>
    <row r="468" spans="1:6" ht="12.75" customHeight="1" x14ac:dyDescent="0.2">
      <c r="A468" s="83" t="s">
        <v>173</v>
      </c>
      <c r="B468" s="83">
        <v>4</v>
      </c>
      <c r="C468" s="84">
        <v>789.89667637000002</v>
      </c>
      <c r="D468" s="84">
        <v>762.64731758999994</v>
      </c>
      <c r="E468" s="84">
        <v>161.57950113999999</v>
      </c>
      <c r="F468" s="84">
        <v>161.57950113999999</v>
      </c>
    </row>
    <row r="469" spans="1:6" ht="12.75" customHeight="1" x14ac:dyDescent="0.2">
      <c r="A469" s="83" t="s">
        <v>173</v>
      </c>
      <c r="B469" s="83">
        <v>5</v>
      </c>
      <c r="C469" s="84">
        <v>796.82132179999996</v>
      </c>
      <c r="D469" s="84">
        <v>771.45570392000002</v>
      </c>
      <c r="E469" s="84">
        <v>163.44570408000001</v>
      </c>
      <c r="F469" s="84">
        <v>163.44570408000001</v>
      </c>
    </row>
    <row r="470" spans="1:6" ht="12.75" customHeight="1" x14ac:dyDescent="0.2">
      <c r="A470" s="83" t="s">
        <v>173</v>
      </c>
      <c r="B470" s="83">
        <v>6</v>
      </c>
      <c r="C470" s="84">
        <v>777.24478170999998</v>
      </c>
      <c r="D470" s="84">
        <v>754.40232566999998</v>
      </c>
      <c r="E470" s="84">
        <v>159.83266266000001</v>
      </c>
      <c r="F470" s="84">
        <v>159.83266266000001</v>
      </c>
    </row>
    <row r="471" spans="1:6" ht="12.75" customHeight="1" x14ac:dyDescent="0.2">
      <c r="A471" s="83" t="s">
        <v>173</v>
      </c>
      <c r="B471" s="83">
        <v>7</v>
      </c>
      <c r="C471" s="84">
        <v>775.34687255999995</v>
      </c>
      <c r="D471" s="84">
        <v>752.85310416000004</v>
      </c>
      <c r="E471" s="84">
        <v>159.50443435</v>
      </c>
      <c r="F471" s="84">
        <v>159.50443435</v>
      </c>
    </row>
    <row r="472" spans="1:6" ht="12.75" customHeight="1" x14ac:dyDescent="0.2">
      <c r="A472" s="83" t="s">
        <v>173</v>
      </c>
      <c r="B472" s="83">
        <v>8</v>
      </c>
      <c r="C472" s="84">
        <v>800.65257087999998</v>
      </c>
      <c r="D472" s="84">
        <v>778.20626045999995</v>
      </c>
      <c r="E472" s="84">
        <v>164.87592161000001</v>
      </c>
      <c r="F472" s="84">
        <v>164.87592161000001</v>
      </c>
    </row>
    <row r="473" spans="1:6" ht="12.75" customHeight="1" x14ac:dyDescent="0.2">
      <c r="A473" s="83" t="s">
        <v>173</v>
      </c>
      <c r="B473" s="83">
        <v>9</v>
      </c>
      <c r="C473" s="84">
        <v>780.14174083</v>
      </c>
      <c r="D473" s="84">
        <v>754.79864359999999</v>
      </c>
      <c r="E473" s="84">
        <v>159.91662919999999</v>
      </c>
      <c r="F473" s="84">
        <v>159.91662919999999</v>
      </c>
    </row>
    <row r="474" spans="1:6" ht="12.75" customHeight="1" x14ac:dyDescent="0.2">
      <c r="A474" s="83" t="s">
        <v>173</v>
      </c>
      <c r="B474" s="83">
        <v>10</v>
      </c>
      <c r="C474" s="84">
        <v>750.45537893999995</v>
      </c>
      <c r="D474" s="84">
        <v>723.23430961999998</v>
      </c>
      <c r="E474" s="84">
        <v>153.22920078999999</v>
      </c>
      <c r="F474" s="84">
        <v>153.22920078999999</v>
      </c>
    </row>
    <row r="475" spans="1:6" ht="12.75" customHeight="1" x14ac:dyDescent="0.2">
      <c r="A475" s="83" t="s">
        <v>173</v>
      </c>
      <c r="B475" s="83">
        <v>11</v>
      </c>
      <c r="C475" s="84">
        <v>706.86109205000002</v>
      </c>
      <c r="D475" s="84">
        <v>682.16861927000002</v>
      </c>
      <c r="E475" s="84">
        <v>144.52875222</v>
      </c>
      <c r="F475" s="84">
        <v>144.52875222</v>
      </c>
    </row>
    <row r="476" spans="1:6" ht="12.75" customHeight="1" x14ac:dyDescent="0.2">
      <c r="A476" s="83" t="s">
        <v>173</v>
      </c>
      <c r="B476" s="83">
        <v>12</v>
      </c>
      <c r="C476" s="84">
        <v>665.08618419000004</v>
      </c>
      <c r="D476" s="84">
        <v>643.14878298999997</v>
      </c>
      <c r="E476" s="84">
        <v>136.26175182</v>
      </c>
      <c r="F476" s="84">
        <v>136.26175182</v>
      </c>
    </row>
    <row r="477" spans="1:6" ht="12.75" customHeight="1" x14ac:dyDescent="0.2">
      <c r="A477" s="83" t="s">
        <v>173</v>
      </c>
      <c r="B477" s="83">
        <v>13</v>
      </c>
      <c r="C477" s="84">
        <v>627.09773298000005</v>
      </c>
      <c r="D477" s="84">
        <v>606.37344078000001</v>
      </c>
      <c r="E477" s="84">
        <v>128.47028476</v>
      </c>
      <c r="F477" s="84">
        <v>128.47028476</v>
      </c>
    </row>
    <row r="478" spans="1:6" ht="12.75" customHeight="1" x14ac:dyDescent="0.2">
      <c r="A478" s="83" t="s">
        <v>173</v>
      </c>
      <c r="B478" s="83">
        <v>14</v>
      </c>
      <c r="C478" s="84">
        <v>616.00806573</v>
      </c>
      <c r="D478" s="84">
        <v>594.76623569000003</v>
      </c>
      <c r="E478" s="84">
        <v>126.01110558000001</v>
      </c>
      <c r="F478" s="84">
        <v>126.01110558000001</v>
      </c>
    </row>
    <row r="479" spans="1:6" ht="12.75" customHeight="1" x14ac:dyDescent="0.2">
      <c r="A479" s="83" t="s">
        <v>173</v>
      </c>
      <c r="B479" s="83">
        <v>15</v>
      </c>
      <c r="C479" s="84">
        <v>615.11208963000001</v>
      </c>
      <c r="D479" s="84">
        <v>593.69341841999994</v>
      </c>
      <c r="E479" s="84">
        <v>125.78381142000001</v>
      </c>
      <c r="F479" s="84">
        <v>125.78381142000001</v>
      </c>
    </row>
    <row r="480" spans="1:6" ht="12.75" customHeight="1" x14ac:dyDescent="0.2">
      <c r="A480" s="83" t="s">
        <v>173</v>
      </c>
      <c r="B480" s="83">
        <v>16</v>
      </c>
      <c r="C480" s="84">
        <v>616.07833419999997</v>
      </c>
      <c r="D480" s="84">
        <v>594.52420312000004</v>
      </c>
      <c r="E480" s="84">
        <v>125.95982696</v>
      </c>
      <c r="F480" s="84">
        <v>125.95982696</v>
      </c>
    </row>
    <row r="481" spans="1:6" ht="12.75" customHeight="1" x14ac:dyDescent="0.2">
      <c r="A481" s="83" t="s">
        <v>173</v>
      </c>
      <c r="B481" s="83">
        <v>17</v>
      </c>
      <c r="C481" s="84">
        <v>611.88096740000003</v>
      </c>
      <c r="D481" s="84">
        <v>590.40935406000006</v>
      </c>
      <c r="E481" s="84">
        <v>125.08802784</v>
      </c>
      <c r="F481" s="84">
        <v>125.08802784</v>
      </c>
    </row>
    <row r="482" spans="1:6" ht="12.75" customHeight="1" x14ac:dyDescent="0.2">
      <c r="A482" s="83" t="s">
        <v>173</v>
      </c>
      <c r="B482" s="83">
        <v>18</v>
      </c>
      <c r="C482" s="84">
        <v>612.90541407000001</v>
      </c>
      <c r="D482" s="84">
        <v>591.56528442000001</v>
      </c>
      <c r="E482" s="84">
        <v>125.33293089</v>
      </c>
      <c r="F482" s="84">
        <v>125.33293089</v>
      </c>
    </row>
    <row r="483" spans="1:6" ht="12.75" customHeight="1" x14ac:dyDescent="0.2">
      <c r="A483" s="83" t="s">
        <v>173</v>
      </c>
      <c r="B483" s="83">
        <v>19</v>
      </c>
      <c r="C483" s="84">
        <v>609.42739486000005</v>
      </c>
      <c r="D483" s="84">
        <v>587.82783764999999</v>
      </c>
      <c r="E483" s="84">
        <v>124.54109071000001</v>
      </c>
      <c r="F483" s="84">
        <v>124.54109071000001</v>
      </c>
    </row>
    <row r="484" spans="1:6" ht="12.75" customHeight="1" x14ac:dyDescent="0.2">
      <c r="A484" s="83" t="s">
        <v>173</v>
      </c>
      <c r="B484" s="83">
        <v>20</v>
      </c>
      <c r="C484" s="84">
        <v>604.06906388000004</v>
      </c>
      <c r="D484" s="84">
        <v>582.74376015999997</v>
      </c>
      <c r="E484" s="84">
        <v>123.46394445999999</v>
      </c>
      <c r="F484" s="84">
        <v>123.46394445999999</v>
      </c>
    </row>
    <row r="485" spans="1:6" ht="12.75" customHeight="1" x14ac:dyDescent="0.2">
      <c r="A485" s="83" t="s">
        <v>173</v>
      </c>
      <c r="B485" s="83">
        <v>21</v>
      </c>
      <c r="C485" s="84">
        <v>597.10321325999996</v>
      </c>
      <c r="D485" s="84">
        <v>575.64225578000003</v>
      </c>
      <c r="E485" s="84">
        <v>121.9593728</v>
      </c>
      <c r="F485" s="84">
        <v>121.9593728</v>
      </c>
    </row>
    <row r="486" spans="1:6" ht="12.75" customHeight="1" x14ac:dyDescent="0.2">
      <c r="A486" s="83" t="s">
        <v>173</v>
      </c>
      <c r="B486" s="83">
        <v>22</v>
      </c>
      <c r="C486" s="84">
        <v>600.97750081000004</v>
      </c>
      <c r="D486" s="84">
        <v>579.60925574999999</v>
      </c>
      <c r="E486" s="84">
        <v>122.79984764</v>
      </c>
      <c r="F486" s="84">
        <v>122.79984764</v>
      </c>
    </row>
    <row r="487" spans="1:6" ht="12.75" customHeight="1" x14ac:dyDescent="0.2">
      <c r="A487" s="83" t="s">
        <v>173</v>
      </c>
      <c r="B487" s="83">
        <v>23</v>
      </c>
      <c r="C487" s="84">
        <v>611.79180497000004</v>
      </c>
      <c r="D487" s="84">
        <v>590.72755301999996</v>
      </c>
      <c r="E487" s="84">
        <v>125.15544358</v>
      </c>
      <c r="F487" s="84">
        <v>125.15544358</v>
      </c>
    </row>
    <row r="488" spans="1:6" ht="12.75" customHeight="1" x14ac:dyDescent="0.2">
      <c r="A488" s="83" t="s">
        <v>173</v>
      </c>
      <c r="B488" s="83">
        <v>24</v>
      </c>
      <c r="C488" s="84">
        <v>720.36327613000003</v>
      </c>
      <c r="D488" s="84">
        <v>698.45800201999998</v>
      </c>
      <c r="E488" s="84">
        <v>147.97992851000001</v>
      </c>
      <c r="F488" s="84">
        <v>147.97992851000001</v>
      </c>
    </row>
    <row r="489" spans="1:6" ht="12.75" customHeight="1" x14ac:dyDescent="0.2">
      <c r="A489" s="83" t="s">
        <v>174</v>
      </c>
      <c r="B489" s="83">
        <v>1</v>
      </c>
      <c r="C489" s="84">
        <v>781.74369915</v>
      </c>
      <c r="D489" s="84">
        <v>759.64704785000004</v>
      </c>
      <c r="E489" s="84">
        <v>160.94384416</v>
      </c>
      <c r="F489" s="84">
        <v>160.94384416</v>
      </c>
    </row>
    <row r="490" spans="1:6" ht="12.75" customHeight="1" x14ac:dyDescent="0.2">
      <c r="A490" s="83" t="s">
        <v>174</v>
      </c>
      <c r="B490" s="83">
        <v>2</v>
      </c>
      <c r="C490" s="84">
        <v>820.43401448999998</v>
      </c>
      <c r="D490" s="84">
        <v>797.98915997999995</v>
      </c>
      <c r="E490" s="84">
        <v>169.06725745</v>
      </c>
      <c r="F490" s="84">
        <v>169.06725745</v>
      </c>
    </row>
    <row r="491" spans="1:6" ht="12.75" customHeight="1" x14ac:dyDescent="0.2">
      <c r="A491" s="83" t="s">
        <v>174</v>
      </c>
      <c r="B491" s="83">
        <v>3</v>
      </c>
      <c r="C491" s="84">
        <v>847.81939753999995</v>
      </c>
      <c r="D491" s="84">
        <v>824.93077898000001</v>
      </c>
      <c r="E491" s="84">
        <v>174.77528691000001</v>
      </c>
      <c r="F491" s="84">
        <v>174.77528691000001</v>
      </c>
    </row>
    <row r="492" spans="1:6" ht="12.75" customHeight="1" x14ac:dyDescent="0.2">
      <c r="A492" s="83" t="s">
        <v>174</v>
      </c>
      <c r="B492" s="83">
        <v>4</v>
      </c>
      <c r="C492" s="84">
        <v>862.29980828999999</v>
      </c>
      <c r="D492" s="84">
        <v>839.46160225999995</v>
      </c>
      <c r="E492" s="84">
        <v>177.85388316999999</v>
      </c>
      <c r="F492" s="84">
        <v>177.85388316999999</v>
      </c>
    </row>
    <row r="493" spans="1:6" ht="12.75" customHeight="1" x14ac:dyDescent="0.2">
      <c r="A493" s="83" t="s">
        <v>174</v>
      </c>
      <c r="B493" s="83">
        <v>5</v>
      </c>
      <c r="C493" s="84">
        <v>862.35219248999999</v>
      </c>
      <c r="D493" s="84">
        <v>838.31831926999996</v>
      </c>
      <c r="E493" s="84">
        <v>177.61165966999999</v>
      </c>
      <c r="F493" s="84">
        <v>177.61165966999999</v>
      </c>
    </row>
    <row r="494" spans="1:6" ht="12.75" customHeight="1" x14ac:dyDescent="0.2">
      <c r="A494" s="83" t="s">
        <v>174</v>
      </c>
      <c r="B494" s="83">
        <v>6</v>
      </c>
      <c r="C494" s="84">
        <v>842.82656293000002</v>
      </c>
      <c r="D494" s="84">
        <v>820.16390727999999</v>
      </c>
      <c r="E494" s="84">
        <v>173.76534597</v>
      </c>
      <c r="F494" s="84">
        <v>173.76534597</v>
      </c>
    </row>
    <row r="495" spans="1:6" ht="12.75" customHeight="1" x14ac:dyDescent="0.2">
      <c r="A495" s="83" t="s">
        <v>174</v>
      </c>
      <c r="B495" s="83">
        <v>7</v>
      </c>
      <c r="C495" s="84">
        <v>814.32311802000004</v>
      </c>
      <c r="D495" s="84">
        <v>792.01616382999998</v>
      </c>
      <c r="E495" s="84">
        <v>167.80177900999999</v>
      </c>
      <c r="F495" s="84">
        <v>167.80177900999999</v>
      </c>
    </row>
    <row r="496" spans="1:6" ht="12.75" customHeight="1" x14ac:dyDescent="0.2">
      <c r="A496" s="83" t="s">
        <v>174</v>
      </c>
      <c r="B496" s="83">
        <v>8</v>
      </c>
      <c r="C496" s="84">
        <v>849.61209138000004</v>
      </c>
      <c r="D496" s="84">
        <v>827.16867810999997</v>
      </c>
      <c r="E496" s="84">
        <v>175.24942300999999</v>
      </c>
      <c r="F496" s="84">
        <v>175.24942300999999</v>
      </c>
    </row>
    <row r="497" spans="1:6" ht="12.75" customHeight="1" x14ac:dyDescent="0.2">
      <c r="A497" s="83" t="s">
        <v>174</v>
      </c>
      <c r="B497" s="83">
        <v>9</v>
      </c>
      <c r="C497" s="84">
        <v>821.56131997</v>
      </c>
      <c r="D497" s="84">
        <v>798.55810900999995</v>
      </c>
      <c r="E497" s="84">
        <v>169.18779875000001</v>
      </c>
      <c r="F497" s="84">
        <v>169.18779875000001</v>
      </c>
    </row>
    <row r="498" spans="1:6" ht="12.75" customHeight="1" x14ac:dyDescent="0.2">
      <c r="A498" s="83" t="s">
        <v>174</v>
      </c>
      <c r="B498" s="83">
        <v>10</v>
      </c>
      <c r="C498" s="84">
        <v>786.83137108000005</v>
      </c>
      <c r="D498" s="84">
        <v>764.02968128999998</v>
      </c>
      <c r="E498" s="84">
        <v>161.87237784999999</v>
      </c>
      <c r="F498" s="84">
        <v>161.87237784999999</v>
      </c>
    </row>
    <row r="499" spans="1:6" ht="12.75" customHeight="1" x14ac:dyDescent="0.2">
      <c r="A499" s="83" t="s">
        <v>174</v>
      </c>
      <c r="B499" s="83">
        <v>11</v>
      </c>
      <c r="C499" s="84">
        <v>747.55610330000002</v>
      </c>
      <c r="D499" s="84">
        <v>724.32683856999995</v>
      </c>
      <c r="E499" s="84">
        <v>153.46067119</v>
      </c>
      <c r="F499" s="84">
        <v>153.46067119</v>
      </c>
    </row>
    <row r="500" spans="1:6" ht="12.75" customHeight="1" x14ac:dyDescent="0.2">
      <c r="A500" s="83" t="s">
        <v>174</v>
      </c>
      <c r="B500" s="83">
        <v>12</v>
      </c>
      <c r="C500" s="84">
        <v>700.69003566000004</v>
      </c>
      <c r="D500" s="84">
        <v>672.99606813000003</v>
      </c>
      <c r="E500" s="84">
        <v>142.58539490999999</v>
      </c>
      <c r="F500" s="84">
        <v>142.58539490999999</v>
      </c>
    </row>
    <row r="501" spans="1:6" ht="12.75" customHeight="1" x14ac:dyDescent="0.2">
      <c r="A501" s="83" t="s">
        <v>174</v>
      </c>
      <c r="B501" s="83">
        <v>13</v>
      </c>
      <c r="C501" s="84">
        <v>639.82967108000003</v>
      </c>
      <c r="D501" s="84">
        <v>616.07467403999999</v>
      </c>
      <c r="E501" s="84">
        <v>130.52565215999999</v>
      </c>
      <c r="F501" s="84">
        <v>130.52565215999999</v>
      </c>
    </row>
    <row r="502" spans="1:6" ht="12.75" customHeight="1" x14ac:dyDescent="0.2">
      <c r="A502" s="83" t="s">
        <v>174</v>
      </c>
      <c r="B502" s="83">
        <v>14</v>
      </c>
      <c r="C502" s="84">
        <v>620.67094837000002</v>
      </c>
      <c r="D502" s="84">
        <v>594.73898753000003</v>
      </c>
      <c r="E502" s="84">
        <v>126.00533261</v>
      </c>
      <c r="F502" s="84">
        <v>126.00533261</v>
      </c>
    </row>
    <row r="503" spans="1:6" ht="12.75" customHeight="1" x14ac:dyDescent="0.2">
      <c r="A503" s="83" t="s">
        <v>174</v>
      </c>
      <c r="B503" s="83">
        <v>15</v>
      </c>
      <c r="C503" s="84">
        <v>619.43852411</v>
      </c>
      <c r="D503" s="84">
        <v>593.71609677000004</v>
      </c>
      <c r="E503" s="84">
        <v>125.78861621</v>
      </c>
      <c r="F503" s="84">
        <v>125.78861621</v>
      </c>
    </row>
    <row r="504" spans="1:6" ht="12.75" customHeight="1" x14ac:dyDescent="0.2">
      <c r="A504" s="83" t="s">
        <v>174</v>
      </c>
      <c r="B504" s="83">
        <v>16</v>
      </c>
      <c r="C504" s="84">
        <v>620.73552426000003</v>
      </c>
      <c r="D504" s="84">
        <v>595.85211941</v>
      </c>
      <c r="E504" s="84">
        <v>126.24116807999999</v>
      </c>
      <c r="F504" s="84">
        <v>126.24116807999999</v>
      </c>
    </row>
    <row r="505" spans="1:6" ht="12.75" customHeight="1" x14ac:dyDescent="0.2">
      <c r="A505" s="83" t="s">
        <v>174</v>
      </c>
      <c r="B505" s="83">
        <v>17</v>
      </c>
      <c r="C505" s="84">
        <v>619.28674407999995</v>
      </c>
      <c r="D505" s="84">
        <v>596.97698519000005</v>
      </c>
      <c r="E505" s="84">
        <v>126.47948958000001</v>
      </c>
      <c r="F505" s="84">
        <v>126.47948958000001</v>
      </c>
    </row>
    <row r="506" spans="1:6" ht="12.75" customHeight="1" x14ac:dyDescent="0.2">
      <c r="A506" s="83" t="s">
        <v>174</v>
      </c>
      <c r="B506" s="83">
        <v>18</v>
      </c>
      <c r="C506" s="84">
        <v>626.04265038999995</v>
      </c>
      <c r="D506" s="84">
        <v>603.93515722999996</v>
      </c>
      <c r="E506" s="84">
        <v>127.9536939</v>
      </c>
      <c r="F506" s="84">
        <v>127.9536939</v>
      </c>
    </row>
    <row r="507" spans="1:6" ht="12.75" customHeight="1" x14ac:dyDescent="0.2">
      <c r="A507" s="83" t="s">
        <v>174</v>
      </c>
      <c r="B507" s="83">
        <v>19</v>
      </c>
      <c r="C507" s="84">
        <v>626.63541558999998</v>
      </c>
      <c r="D507" s="84">
        <v>605.06093610000005</v>
      </c>
      <c r="E507" s="84">
        <v>128.19220884999999</v>
      </c>
      <c r="F507" s="84">
        <v>128.19220884999999</v>
      </c>
    </row>
    <row r="508" spans="1:6" ht="12.75" customHeight="1" x14ac:dyDescent="0.2">
      <c r="A508" s="83" t="s">
        <v>174</v>
      </c>
      <c r="B508" s="83">
        <v>20</v>
      </c>
      <c r="C508" s="84">
        <v>625.73426320999999</v>
      </c>
      <c r="D508" s="84">
        <v>604.23644485</v>
      </c>
      <c r="E508" s="84">
        <v>128.01752668</v>
      </c>
      <c r="F508" s="84">
        <v>128.01752668</v>
      </c>
    </row>
    <row r="509" spans="1:6" ht="12.75" customHeight="1" x14ac:dyDescent="0.2">
      <c r="A509" s="83" t="s">
        <v>174</v>
      </c>
      <c r="B509" s="83">
        <v>21</v>
      </c>
      <c r="C509" s="84">
        <v>628.20280872000001</v>
      </c>
      <c r="D509" s="84">
        <v>606.60500495999997</v>
      </c>
      <c r="E509" s="84">
        <v>128.51934548</v>
      </c>
      <c r="F509" s="84">
        <v>128.51934548</v>
      </c>
    </row>
    <row r="510" spans="1:6" ht="12.75" customHeight="1" x14ac:dyDescent="0.2">
      <c r="A510" s="83" t="s">
        <v>174</v>
      </c>
      <c r="B510" s="83">
        <v>22</v>
      </c>
      <c r="C510" s="84">
        <v>625.43928849999998</v>
      </c>
      <c r="D510" s="84">
        <v>603.08192945999997</v>
      </c>
      <c r="E510" s="84">
        <v>127.77292342</v>
      </c>
      <c r="F510" s="84">
        <v>127.77292342</v>
      </c>
    </row>
    <row r="511" spans="1:6" ht="12.75" customHeight="1" x14ac:dyDescent="0.2">
      <c r="A511" s="83" t="s">
        <v>174</v>
      </c>
      <c r="B511" s="83">
        <v>23</v>
      </c>
      <c r="C511" s="84">
        <v>630.79764260000002</v>
      </c>
      <c r="D511" s="84">
        <v>608.48046928999997</v>
      </c>
      <c r="E511" s="84">
        <v>128.91669375000001</v>
      </c>
      <c r="F511" s="84">
        <v>128.91669375000001</v>
      </c>
    </row>
    <row r="512" spans="1:6" ht="12.75" customHeight="1" x14ac:dyDescent="0.2">
      <c r="A512" s="83" t="s">
        <v>174</v>
      </c>
      <c r="B512" s="83">
        <v>24</v>
      </c>
      <c r="C512" s="84">
        <v>742.27218756000002</v>
      </c>
      <c r="D512" s="84">
        <v>719.75044261999994</v>
      </c>
      <c r="E512" s="84">
        <v>152.49108570000001</v>
      </c>
      <c r="F512" s="84">
        <v>152.49108570000001</v>
      </c>
    </row>
    <row r="513" spans="1:6" ht="12.75" customHeight="1" x14ac:dyDescent="0.2">
      <c r="A513" s="83" t="s">
        <v>175</v>
      </c>
      <c r="B513" s="83">
        <v>1</v>
      </c>
      <c r="C513" s="84">
        <v>797.90968535000002</v>
      </c>
      <c r="D513" s="84">
        <v>775.31836536000003</v>
      </c>
      <c r="E513" s="84">
        <v>164.26407305999999</v>
      </c>
      <c r="F513" s="84">
        <v>164.26407305999999</v>
      </c>
    </row>
    <row r="514" spans="1:6" ht="12.75" customHeight="1" x14ac:dyDescent="0.2">
      <c r="A514" s="83" t="s">
        <v>175</v>
      </c>
      <c r="B514" s="83">
        <v>2</v>
      </c>
      <c r="C514" s="84">
        <v>815.05453384999998</v>
      </c>
      <c r="D514" s="84">
        <v>792.72777335000001</v>
      </c>
      <c r="E514" s="84">
        <v>167.9525453</v>
      </c>
      <c r="F514" s="84">
        <v>167.9525453</v>
      </c>
    </row>
    <row r="515" spans="1:6" ht="12.75" customHeight="1" x14ac:dyDescent="0.2">
      <c r="A515" s="83" t="s">
        <v>175</v>
      </c>
      <c r="B515" s="83">
        <v>3</v>
      </c>
      <c r="C515" s="84">
        <v>853.62930294</v>
      </c>
      <c r="D515" s="84">
        <v>830.04923532999999</v>
      </c>
      <c r="E515" s="84">
        <v>175.8597169</v>
      </c>
      <c r="F515" s="84">
        <v>175.8597169</v>
      </c>
    </row>
    <row r="516" spans="1:6" ht="12.75" customHeight="1" x14ac:dyDescent="0.2">
      <c r="A516" s="83" t="s">
        <v>175</v>
      </c>
      <c r="B516" s="83">
        <v>4</v>
      </c>
      <c r="C516" s="84">
        <v>847.74943292</v>
      </c>
      <c r="D516" s="84">
        <v>824.87936418000004</v>
      </c>
      <c r="E516" s="84">
        <v>174.76439382999999</v>
      </c>
      <c r="F516" s="84">
        <v>174.76439382999999</v>
      </c>
    </row>
    <row r="517" spans="1:6" ht="12.75" customHeight="1" x14ac:dyDescent="0.2">
      <c r="A517" s="83" t="s">
        <v>175</v>
      </c>
      <c r="B517" s="83">
        <v>5</v>
      </c>
      <c r="C517" s="84">
        <v>844.70722879000004</v>
      </c>
      <c r="D517" s="84">
        <v>821.43380769999999</v>
      </c>
      <c r="E517" s="84">
        <v>174.03439546000001</v>
      </c>
      <c r="F517" s="84">
        <v>174.03439546000001</v>
      </c>
    </row>
    <row r="518" spans="1:6" ht="12.75" customHeight="1" x14ac:dyDescent="0.2">
      <c r="A518" s="83" t="s">
        <v>175</v>
      </c>
      <c r="B518" s="83">
        <v>6</v>
      </c>
      <c r="C518" s="84">
        <v>856.80546764999997</v>
      </c>
      <c r="D518" s="84">
        <v>834.02037886999994</v>
      </c>
      <c r="E518" s="84">
        <v>176.70106962</v>
      </c>
      <c r="F518" s="84">
        <v>176.70106962</v>
      </c>
    </row>
    <row r="519" spans="1:6" ht="12.75" customHeight="1" x14ac:dyDescent="0.2">
      <c r="A519" s="83" t="s">
        <v>175</v>
      </c>
      <c r="B519" s="83">
        <v>7</v>
      </c>
      <c r="C519" s="84">
        <v>853.26889179</v>
      </c>
      <c r="D519" s="84">
        <v>830.38435185000003</v>
      </c>
      <c r="E519" s="84">
        <v>175.93071689999999</v>
      </c>
      <c r="F519" s="84">
        <v>175.93071689999999</v>
      </c>
    </row>
    <row r="520" spans="1:6" ht="12.75" customHeight="1" x14ac:dyDescent="0.2">
      <c r="A520" s="83" t="s">
        <v>175</v>
      </c>
      <c r="B520" s="83">
        <v>8</v>
      </c>
      <c r="C520" s="84">
        <v>879.68090821999999</v>
      </c>
      <c r="D520" s="84">
        <v>856.53007659000002</v>
      </c>
      <c r="E520" s="84">
        <v>181.47012294000001</v>
      </c>
      <c r="F520" s="84">
        <v>181.47012294000001</v>
      </c>
    </row>
    <row r="521" spans="1:6" ht="12.75" customHeight="1" x14ac:dyDescent="0.2">
      <c r="A521" s="83" t="s">
        <v>175</v>
      </c>
      <c r="B521" s="83">
        <v>9</v>
      </c>
      <c r="C521" s="84">
        <v>852.76364625999997</v>
      </c>
      <c r="D521" s="84">
        <v>829.08361309999998</v>
      </c>
      <c r="E521" s="84">
        <v>175.65513379000001</v>
      </c>
      <c r="F521" s="84">
        <v>175.65513379000001</v>
      </c>
    </row>
    <row r="522" spans="1:6" ht="12.75" customHeight="1" x14ac:dyDescent="0.2">
      <c r="A522" s="83" t="s">
        <v>175</v>
      </c>
      <c r="B522" s="83">
        <v>10</v>
      </c>
      <c r="C522" s="84">
        <v>805.07785457</v>
      </c>
      <c r="D522" s="84">
        <v>782.14052508999998</v>
      </c>
      <c r="E522" s="84">
        <v>165.70946090999999</v>
      </c>
      <c r="F522" s="84">
        <v>165.70946090999999</v>
      </c>
    </row>
    <row r="523" spans="1:6" ht="12.75" customHeight="1" x14ac:dyDescent="0.2">
      <c r="A523" s="83" t="s">
        <v>175</v>
      </c>
      <c r="B523" s="83">
        <v>11</v>
      </c>
      <c r="C523" s="84">
        <v>771.54414799000006</v>
      </c>
      <c r="D523" s="84">
        <v>744.24039594999999</v>
      </c>
      <c r="E523" s="84">
        <v>157.67968906999999</v>
      </c>
      <c r="F523" s="84">
        <v>157.67968906999999</v>
      </c>
    </row>
    <row r="524" spans="1:6" ht="12.75" customHeight="1" x14ac:dyDescent="0.2">
      <c r="A524" s="83" t="s">
        <v>175</v>
      </c>
      <c r="B524" s="83">
        <v>12</v>
      </c>
      <c r="C524" s="84">
        <v>726.40776543000004</v>
      </c>
      <c r="D524" s="84">
        <v>699.54524112000001</v>
      </c>
      <c r="E524" s="84">
        <v>148.21027817000001</v>
      </c>
      <c r="F524" s="84">
        <v>148.21027817000001</v>
      </c>
    </row>
    <row r="525" spans="1:6" ht="12.75" customHeight="1" x14ac:dyDescent="0.2">
      <c r="A525" s="83" t="s">
        <v>175</v>
      </c>
      <c r="B525" s="83">
        <v>13</v>
      </c>
      <c r="C525" s="84">
        <v>666.28710147000004</v>
      </c>
      <c r="D525" s="84">
        <v>641.57035377</v>
      </c>
      <c r="E525" s="84">
        <v>135.92733537000001</v>
      </c>
      <c r="F525" s="84">
        <v>135.92733537000001</v>
      </c>
    </row>
    <row r="526" spans="1:6" ht="12.75" customHeight="1" x14ac:dyDescent="0.2">
      <c r="A526" s="83" t="s">
        <v>175</v>
      </c>
      <c r="B526" s="83">
        <v>14</v>
      </c>
      <c r="C526" s="84">
        <v>647.12075526000001</v>
      </c>
      <c r="D526" s="84">
        <v>624.92693429999997</v>
      </c>
      <c r="E526" s="84">
        <v>132.40115051999999</v>
      </c>
      <c r="F526" s="84">
        <v>132.40115051999999</v>
      </c>
    </row>
    <row r="527" spans="1:6" ht="12.75" customHeight="1" x14ac:dyDescent="0.2">
      <c r="A527" s="83" t="s">
        <v>175</v>
      </c>
      <c r="B527" s="83">
        <v>15</v>
      </c>
      <c r="C527" s="84">
        <v>643.59966931999998</v>
      </c>
      <c r="D527" s="84">
        <v>621.67943750999996</v>
      </c>
      <c r="E527" s="84">
        <v>131.71311438999999</v>
      </c>
      <c r="F527" s="84">
        <v>131.71311438999999</v>
      </c>
    </row>
    <row r="528" spans="1:6" ht="12.75" customHeight="1" x14ac:dyDescent="0.2">
      <c r="A528" s="83" t="s">
        <v>175</v>
      </c>
      <c r="B528" s="83">
        <v>16</v>
      </c>
      <c r="C528" s="84">
        <v>642.00671655999997</v>
      </c>
      <c r="D528" s="84">
        <v>621.00688207999997</v>
      </c>
      <c r="E528" s="84">
        <v>131.57062235000001</v>
      </c>
      <c r="F528" s="84">
        <v>131.57062235000001</v>
      </c>
    </row>
    <row r="529" spans="1:6" ht="12.75" customHeight="1" x14ac:dyDescent="0.2">
      <c r="A529" s="83" t="s">
        <v>175</v>
      </c>
      <c r="B529" s="83">
        <v>17</v>
      </c>
      <c r="C529" s="84">
        <v>634.72503200000006</v>
      </c>
      <c r="D529" s="84">
        <v>613.72719966</v>
      </c>
      <c r="E529" s="84">
        <v>130.02830072</v>
      </c>
      <c r="F529" s="84">
        <v>130.02830072</v>
      </c>
    </row>
    <row r="530" spans="1:6" ht="12.75" customHeight="1" x14ac:dyDescent="0.2">
      <c r="A530" s="83" t="s">
        <v>175</v>
      </c>
      <c r="B530" s="83">
        <v>18</v>
      </c>
      <c r="C530" s="84">
        <v>636.29044855999996</v>
      </c>
      <c r="D530" s="84">
        <v>614.88437022000005</v>
      </c>
      <c r="E530" s="84">
        <v>130.27346653000001</v>
      </c>
      <c r="F530" s="84">
        <v>130.27346653000001</v>
      </c>
    </row>
    <row r="531" spans="1:6" ht="12.75" customHeight="1" x14ac:dyDescent="0.2">
      <c r="A531" s="83" t="s">
        <v>175</v>
      </c>
      <c r="B531" s="83">
        <v>19</v>
      </c>
      <c r="C531" s="84">
        <v>637.50326706999999</v>
      </c>
      <c r="D531" s="84">
        <v>615.82194222999999</v>
      </c>
      <c r="E531" s="84">
        <v>130.47210673000001</v>
      </c>
      <c r="F531" s="84">
        <v>130.47210673000001</v>
      </c>
    </row>
    <row r="532" spans="1:6" ht="12.75" customHeight="1" x14ac:dyDescent="0.2">
      <c r="A532" s="83" t="s">
        <v>175</v>
      </c>
      <c r="B532" s="83">
        <v>20</v>
      </c>
      <c r="C532" s="84">
        <v>645.59989011000005</v>
      </c>
      <c r="D532" s="84">
        <v>623.56295140999998</v>
      </c>
      <c r="E532" s="84">
        <v>132.11216809000001</v>
      </c>
      <c r="F532" s="84">
        <v>132.11216809000001</v>
      </c>
    </row>
    <row r="533" spans="1:6" ht="12.75" customHeight="1" x14ac:dyDescent="0.2">
      <c r="A533" s="83" t="s">
        <v>175</v>
      </c>
      <c r="B533" s="83">
        <v>21</v>
      </c>
      <c r="C533" s="84">
        <v>649.27968467000005</v>
      </c>
      <c r="D533" s="84">
        <v>627.38833549000003</v>
      </c>
      <c r="E533" s="84">
        <v>132.92263925</v>
      </c>
      <c r="F533" s="84">
        <v>132.92263925</v>
      </c>
    </row>
    <row r="534" spans="1:6" ht="12.75" customHeight="1" x14ac:dyDescent="0.2">
      <c r="A534" s="83" t="s">
        <v>175</v>
      </c>
      <c r="B534" s="83">
        <v>22</v>
      </c>
      <c r="C534" s="84">
        <v>646.60244892000003</v>
      </c>
      <c r="D534" s="84">
        <v>624.99803979000001</v>
      </c>
      <c r="E534" s="84">
        <v>132.4162154</v>
      </c>
      <c r="F534" s="84">
        <v>132.4162154</v>
      </c>
    </row>
    <row r="535" spans="1:6" ht="12.75" customHeight="1" x14ac:dyDescent="0.2">
      <c r="A535" s="83" t="s">
        <v>175</v>
      </c>
      <c r="B535" s="83">
        <v>23</v>
      </c>
      <c r="C535" s="84">
        <v>654.10485530000005</v>
      </c>
      <c r="D535" s="84">
        <v>632.79889331000004</v>
      </c>
      <c r="E535" s="84">
        <v>134.06895578999999</v>
      </c>
      <c r="F535" s="84">
        <v>134.06895578999999</v>
      </c>
    </row>
    <row r="536" spans="1:6" ht="12.75" customHeight="1" x14ac:dyDescent="0.2">
      <c r="A536" s="83" t="s">
        <v>175</v>
      </c>
      <c r="B536" s="83">
        <v>24</v>
      </c>
      <c r="C536" s="84">
        <v>749.75545253999996</v>
      </c>
      <c r="D536" s="84">
        <v>727.30981641000005</v>
      </c>
      <c r="E536" s="84">
        <v>154.09266459</v>
      </c>
      <c r="F536" s="84">
        <v>154.09266459</v>
      </c>
    </row>
    <row r="537" spans="1:6" ht="12.75" customHeight="1" x14ac:dyDescent="0.2">
      <c r="A537" s="83" t="s">
        <v>176</v>
      </c>
      <c r="B537" s="83">
        <v>1</v>
      </c>
      <c r="C537" s="84">
        <v>785.37632646999998</v>
      </c>
      <c r="D537" s="84">
        <v>762.71200520000002</v>
      </c>
      <c r="E537" s="84">
        <v>161.59320628</v>
      </c>
      <c r="F537" s="84">
        <v>161.59320628</v>
      </c>
    </row>
    <row r="538" spans="1:6" ht="12.75" customHeight="1" x14ac:dyDescent="0.2">
      <c r="A538" s="83" t="s">
        <v>176</v>
      </c>
      <c r="B538" s="83">
        <v>2</v>
      </c>
      <c r="C538" s="84">
        <v>834.18871103000004</v>
      </c>
      <c r="D538" s="84">
        <v>811.86050303000002</v>
      </c>
      <c r="E538" s="84">
        <v>172.00613186000001</v>
      </c>
      <c r="F538" s="84">
        <v>172.00613186000001</v>
      </c>
    </row>
    <row r="539" spans="1:6" ht="12.75" customHeight="1" x14ac:dyDescent="0.2">
      <c r="A539" s="83" t="s">
        <v>176</v>
      </c>
      <c r="B539" s="83">
        <v>3</v>
      </c>
      <c r="C539" s="84">
        <v>850.28948154</v>
      </c>
      <c r="D539" s="84">
        <v>827.56343579999998</v>
      </c>
      <c r="E539" s="84">
        <v>175.33305898</v>
      </c>
      <c r="F539" s="84">
        <v>175.33305898</v>
      </c>
    </row>
    <row r="540" spans="1:6" ht="12.75" customHeight="1" x14ac:dyDescent="0.2">
      <c r="A540" s="83" t="s">
        <v>176</v>
      </c>
      <c r="B540" s="83">
        <v>4</v>
      </c>
      <c r="C540" s="84">
        <v>865.21421733</v>
      </c>
      <c r="D540" s="84">
        <v>842.25449467999999</v>
      </c>
      <c r="E540" s="84">
        <v>178.44560380999999</v>
      </c>
      <c r="F540" s="84">
        <v>178.44560380999999</v>
      </c>
    </row>
    <row r="541" spans="1:6" ht="12.75" customHeight="1" x14ac:dyDescent="0.2">
      <c r="A541" s="83" t="s">
        <v>176</v>
      </c>
      <c r="B541" s="83">
        <v>5</v>
      </c>
      <c r="C541" s="84">
        <v>869.26038725000001</v>
      </c>
      <c r="D541" s="84">
        <v>844.86157648000005</v>
      </c>
      <c r="E541" s="84">
        <v>178.99795739000001</v>
      </c>
      <c r="F541" s="84">
        <v>178.99795739000001</v>
      </c>
    </row>
    <row r="542" spans="1:6" ht="12.75" customHeight="1" x14ac:dyDescent="0.2">
      <c r="A542" s="83" t="s">
        <v>176</v>
      </c>
      <c r="B542" s="83">
        <v>6</v>
      </c>
      <c r="C542" s="84">
        <v>860.50319430000002</v>
      </c>
      <c r="D542" s="84">
        <v>837.49711902000001</v>
      </c>
      <c r="E542" s="84">
        <v>177.43767475999999</v>
      </c>
      <c r="F542" s="84">
        <v>177.43767475999999</v>
      </c>
    </row>
    <row r="543" spans="1:6" ht="12.75" customHeight="1" x14ac:dyDescent="0.2">
      <c r="A543" s="83" t="s">
        <v>176</v>
      </c>
      <c r="B543" s="83">
        <v>7</v>
      </c>
      <c r="C543" s="84">
        <v>834.52331979999997</v>
      </c>
      <c r="D543" s="84">
        <v>811.52195388999996</v>
      </c>
      <c r="E543" s="84">
        <v>171.93440459999999</v>
      </c>
      <c r="F543" s="84">
        <v>171.93440459999999</v>
      </c>
    </row>
    <row r="544" spans="1:6" ht="12.75" customHeight="1" x14ac:dyDescent="0.2">
      <c r="A544" s="83" t="s">
        <v>176</v>
      </c>
      <c r="B544" s="83">
        <v>8</v>
      </c>
      <c r="C544" s="84">
        <v>842.95662969</v>
      </c>
      <c r="D544" s="84">
        <v>819.82961640999997</v>
      </c>
      <c r="E544" s="84">
        <v>173.69452089000001</v>
      </c>
      <c r="F544" s="84">
        <v>173.69452089000001</v>
      </c>
    </row>
    <row r="545" spans="1:6" ht="12.75" customHeight="1" x14ac:dyDescent="0.2">
      <c r="A545" s="83" t="s">
        <v>176</v>
      </c>
      <c r="B545" s="83">
        <v>9</v>
      </c>
      <c r="C545" s="84">
        <v>810.84420639999996</v>
      </c>
      <c r="D545" s="84">
        <v>787.51670251999997</v>
      </c>
      <c r="E545" s="84">
        <v>166.8484934</v>
      </c>
      <c r="F545" s="84">
        <v>166.8484934</v>
      </c>
    </row>
    <row r="546" spans="1:6" ht="12.75" customHeight="1" x14ac:dyDescent="0.2">
      <c r="A546" s="83" t="s">
        <v>176</v>
      </c>
      <c r="B546" s="83">
        <v>10</v>
      </c>
      <c r="C546" s="84">
        <v>774.78453271000001</v>
      </c>
      <c r="D546" s="84">
        <v>752.60393849000002</v>
      </c>
      <c r="E546" s="84">
        <v>159.45164446999999</v>
      </c>
      <c r="F546" s="84">
        <v>159.45164446999999</v>
      </c>
    </row>
    <row r="547" spans="1:6" ht="12.75" customHeight="1" x14ac:dyDescent="0.2">
      <c r="A547" s="83" t="s">
        <v>176</v>
      </c>
      <c r="B547" s="83">
        <v>11</v>
      </c>
      <c r="C547" s="84">
        <v>740.71237030999998</v>
      </c>
      <c r="D547" s="84">
        <v>718.91186101000005</v>
      </c>
      <c r="E547" s="84">
        <v>152.31341825999999</v>
      </c>
      <c r="F547" s="84">
        <v>152.31341825999999</v>
      </c>
    </row>
    <row r="548" spans="1:6" ht="12.75" customHeight="1" x14ac:dyDescent="0.2">
      <c r="A548" s="83" t="s">
        <v>176</v>
      </c>
      <c r="B548" s="83">
        <v>12</v>
      </c>
      <c r="C548" s="84">
        <v>699.66286902000002</v>
      </c>
      <c r="D548" s="84">
        <v>677.31998954000005</v>
      </c>
      <c r="E548" s="84">
        <v>143.50148948</v>
      </c>
      <c r="F548" s="84">
        <v>143.50148948</v>
      </c>
    </row>
    <row r="549" spans="1:6" ht="12.75" customHeight="1" x14ac:dyDescent="0.2">
      <c r="A549" s="83" t="s">
        <v>176</v>
      </c>
      <c r="B549" s="83">
        <v>13</v>
      </c>
      <c r="C549" s="84">
        <v>660.73628721</v>
      </c>
      <c r="D549" s="84">
        <v>639.92660411999998</v>
      </c>
      <c r="E549" s="84">
        <v>135.57907971</v>
      </c>
      <c r="F549" s="84">
        <v>135.57907971</v>
      </c>
    </row>
    <row r="550" spans="1:6" ht="12.75" customHeight="1" x14ac:dyDescent="0.2">
      <c r="A550" s="83" t="s">
        <v>176</v>
      </c>
      <c r="B550" s="83">
        <v>14</v>
      </c>
      <c r="C550" s="84">
        <v>633.19700507000005</v>
      </c>
      <c r="D550" s="84">
        <v>611.51490247000004</v>
      </c>
      <c r="E550" s="84">
        <v>129.55958881999999</v>
      </c>
      <c r="F550" s="84">
        <v>129.55958881999999</v>
      </c>
    </row>
    <row r="551" spans="1:6" ht="12.75" customHeight="1" x14ac:dyDescent="0.2">
      <c r="A551" s="83" t="s">
        <v>176</v>
      </c>
      <c r="B551" s="83">
        <v>15</v>
      </c>
      <c r="C551" s="84">
        <v>637.26115549999997</v>
      </c>
      <c r="D551" s="84">
        <v>614.88791060999995</v>
      </c>
      <c r="E551" s="84">
        <v>130.27421662</v>
      </c>
      <c r="F551" s="84">
        <v>130.27421662</v>
      </c>
    </row>
    <row r="552" spans="1:6" ht="12.75" customHeight="1" x14ac:dyDescent="0.2">
      <c r="A552" s="83" t="s">
        <v>176</v>
      </c>
      <c r="B552" s="83">
        <v>16</v>
      </c>
      <c r="C552" s="84">
        <v>639.35182142999997</v>
      </c>
      <c r="D552" s="84">
        <v>618.44746789999999</v>
      </c>
      <c r="E552" s="84">
        <v>131.02836794999999</v>
      </c>
      <c r="F552" s="84">
        <v>131.02836794999999</v>
      </c>
    </row>
    <row r="553" spans="1:6" ht="12.75" customHeight="1" x14ac:dyDescent="0.2">
      <c r="A553" s="83" t="s">
        <v>176</v>
      </c>
      <c r="B553" s="83">
        <v>17</v>
      </c>
      <c r="C553" s="84">
        <v>641.18974009999999</v>
      </c>
      <c r="D553" s="84">
        <v>620.35783950999996</v>
      </c>
      <c r="E553" s="84">
        <v>131.4331119</v>
      </c>
      <c r="F553" s="84">
        <v>131.4331119</v>
      </c>
    </row>
    <row r="554" spans="1:6" ht="12.75" customHeight="1" x14ac:dyDescent="0.2">
      <c r="A554" s="83" t="s">
        <v>176</v>
      </c>
      <c r="B554" s="83">
        <v>18</v>
      </c>
      <c r="C554" s="84">
        <v>641.77894313000002</v>
      </c>
      <c r="D554" s="84">
        <v>620.55869574999997</v>
      </c>
      <c r="E554" s="84">
        <v>131.47566663000001</v>
      </c>
      <c r="F554" s="84">
        <v>131.47566663000001</v>
      </c>
    </row>
    <row r="555" spans="1:6" ht="12.75" customHeight="1" x14ac:dyDescent="0.2">
      <c r="A555" s="83" t="s">
        <v>176</v>
      </c>
      <c r="B555" s="83">
        <v>19</v>
      </c>
      <c r="C555" s="84">
        <v>628.50717640000005</v>
      </c>
      <c r="D555" s="84">
        <v>609.86983845999998</v>
      </c>
      <c r="E555" s="84">
        <v>129.21105467999999</v>
      </c>
      <c r="F555" s="84">
        <v>129.21105467999999</v>
      </c>
    </row>
    <row r="556" spans="1:6" ht="12.75" customHeight="1" x14ac:dyDescent="0.2">
      <c r="A556" s="83" t="s">
        <v>176</v>
      </c>
      <c r="B556" s="83">
        <v>20</v>
      </c>
      <c r="C556" s="84">
        <v>625.99090576000003</v>
      </c>
      <c r="D556" s="84">
        <v>604.57788130999995</v>
      </c>
      <c r="E556" s="84">
        <v>128.08986566999999</v>
      </c>
      <c r="F556" s="84">
        <v>128.08986566999999</v>
      </c>
    </row>
    <row r="557" spans="1:6" ht="12.75" customHeight="1" x14ac:dyDescent="0.2">
      <c r="A557" s="83" t="s">
        <v>176</v>
      </c>
      <c r="B557" s="83">
        <v>21</v>
      </c>
      <c r="C557" s="84">
        <v>621.27800065999998</v>
      </c>
      <c r="D557" s="84">
        <v>598.92827523999995</v>
      </c>
      <c r="E557" s="84">
        <v>126.89290278999999</v>
      </c>
      <c r="F557" s="84">
        <v>126.89290278999999</v>
      </c>
    </row>
    <row r="558" spans="1:6" ht="12.75" customHeight="1" x14ac:dyDescent="0.2">
      <c r="A558" s="83" t="s">
        <v>176</v>
      </c>
      <c r="B558" s="83">
        <v>22</v>
      </c>
      <c r="C558" s="84">
        <v>618.76856167000005</v>
      </c>
      <c r="D558" s="84">
        <v>602.41030851999994</v>
      </c>
      <c r="E558" s="84">
        <v>127.63062936999999</v>
      </c>
      <c r="F558" s="84">
        <v>127.63062936999999</v>
      </c>
    </row>
    <row r="559" spans="1:6" ht="12.75" customHeight="1" x14ac:dyDescent="0.2">
      <c r="A559" s="83" t="s">
        <v>176</v>
      </c>
      <c r="B559" s="83">
        <v>23</v>
      </c>
      <c r="C559" s="84">
        <v>639.80550315999994</v>
      </c>
      <c r="D559" s="84">
        <v>617.86027333000004</v>
      </c>
      <c r="E559" s="84">
        <v>130.90396103</v>
      </c>
      <c r="F559" s="84">
        <v>130.90396103</v>
      </c>
    </row>
    <row r="560" spans="1:6" ht="12.75" customHeight="1" x14ac:dyDescent="0.2">
      <c r="A560" s="83" t="s">
        <v>176</v>
      </c>
      <c r="B560" s="83">
        <v>24</v>
      </c>
      <c r="C560" s="84">
        <v>743.10140636999995</v>
      </c>
      <c r="D560" s="84">
        <v>720.48065101999998</v>
      </c>
      <c r="E560" s="84">
        <v>152.64579248000001</v>
      </c>
      <c r="F560" s="84">
        <v>152.64579248000001</v>
      </c>
    </row>
    <row r="561" spans="1:6" ht="12.75" customHeight="1" x14ac:dyDescent="0.2">
      <c r="A561" s="83" t="s">
        <v>177</v>
      </c>
      <c r="B561" s="83">
        <v>1</v>
      </c>
      <c r="C561" s="84">
        <v>796.51292741999998</v>
      </c>
      <c r="D561" s="84">
        <v>773.64205646000005</v>
      </c>
      <c r="E561" s="84">
        <v>163.90891918</v>
      </c>
      <c r="F561" s="84">
        <v>163.90891918</v>
      </c>
    </row>
    <row r="562" spans="1:6" ht="12.75" customHeight="1" x14ac:dyDescent="0.2">
      <c r="A562" s="83" t="s">
        <v>177</v>
      </c>
      <c r="B562" s="83">
        <v>2</v>
      </c>
      <c r="C562" s="84">
        <v>820.27692979999995</v>
      </c>
      <c r="D562" s="84">
        <v>797.36057230999995</v>
      </c>
      <c r="E562" s="84">
        <v>168.93408070999999</v>
      </c>
      <c r="F562" s="84">
        <v>168.93408070999999</v>
      </c>
    </row>
    <row r="563" spans="1:6" ht="12.75" customHeight="1" x14ac:dyDescent="0.2">
      <c r="A563" s="83" t="s">
        <v>177</v>
      </c>
      <c r="B563" s="83">
        <v>3</v>
      </c>
      <c r="C563" s="84">
        <v>845.82445255000005</v>
      </c>
      <c r="D563" s="84">
        <v>822.70464943000002</v>
      </c>
      <c r="E563" s="84">
        <v>174.30364438999999</v>
      </c>
      <c r="F563" s="84">
        <v>174.30364438999999</v>
      </c>
    </row>
    <row r="564" spans="1:6" ht="12.75" customHeight="1" x14ac:dyDescent="0.2">
      <c r="A564" s="83" t="s">
        <v>177</v>
      </c>
      <c r="B564" s="83">
        <v>4</v>
      </c>
      <c r="C564" s="84">
        <v>863.02224249999995</v>
      </c>
      <c r="D564" s="84">
        <v>838.27462075999995</v>
      </c>
      <c r="E564" s="84">
        <v>177.60240142000001</v>
      </c>
      <c r="F564" s="84">
        <v>177.60240142000001</v>
      </c>
    </row>
    <row r="565" spans="1:6" ht="12.75" customHeight="1" x14ac:dyDescent="0.2">
      <c r="A565" s="83" t="s">
        <v>177</v>
      </c>
      <c r="B565" s="83">
        <v>5</v>
      </c>
      <c r="C565" s="84">
        <v>866.24808040999994</v>
      </c>
      <c r="D565" s="84">
        <v>842.61199378000003</v>
      </c>
      <c r="E565" s="84">
        <v>178.52134593</v>
      </c>
      <c r="F565" s="84">
        <v>178.52134593</v>
      </c>
    </row>
    <row r="566" spans="1:6" ht="12.75" customHeight="1" x14ac:dyDescent="0.2">
      <c r="A566" s="83" t="s">
        <v>177</v>
      </c>
      <c r="B566" s="83">
        <v>6</v>
      </c>
      <c r="C566" s="84">
        <v>866.17261524000003</v>
      </c>
      <c r="D566" s="84">
        <v>843.12188576000005</v>
      </c>
      <c r="E566" s="84">
        <v>178.62937502</v>
      </c>
      <c r="F566" s="84">
        <v>178.62937502</v>
      </c>
    </row>
    <row r="567" spans="1:6" ht="12.75" customHeight="1" x14ac:dyDescent="0.2">
      <c r="A567" s="83" t="s">
        <v>177</v>
      </c>
      <c r="B567" s="83">
        <v>7</v>
      </c>
      <c r="C567" s="84">
        <v>853.60398988999998</v>
      </c>
      <c r="D567" s="84">
        <v>830.41559301999996</v>
      </c>
      <c r="E567" s="84">
        <v>175.93733585999999</v>
      </c>
      <c r="F567" s="84">
        <v>175.93733585999999</v>
      </c>
    </row>
    <row r="568" spans="1:6" ht="12.75" customHeight="1" x14ac:dyDescent="0.2">
      <c r="A568" s="83" t="s">
        <v>177</v>
      </c>
      <c r="B568" s="83">
        <v>8</v>
      </c>
      <c r="C568" s="84">
        <v>829.18707870000003</v>
      </c>
      <c r="D568" s="84">
        <v>806.0774758</v>
      </c>
      <c r="E568" s="84">
        <v>170.78090148999999</v>
      </c>
      <c r="F568" s="84">
        <v>170.78090148999999</v>
      </c>
    </row>
    <row r="569" spans="1:6" ht="12.75" customHeight="1" x14ac:dyDescent="0.2">
      <c r="A569" s="83" t="s">
        <v>177</v>
      </c>
      <c r="B569" s="83">
        <v>9</v>
      </c>
      <c r="C569" s="84">
        <v>819.01987729999996</v>
      </c>
      <c r="D569" s="84">
        <v>794.99426850999998</v>
      </c>
      <c r="E569" s="84">
        <v>168.43273995000001</v>
      </c>
      <c r="F569" s="84">
        <v>168.43273995000001</v>
      </c>
    </row>
    <row r="570" spans="1:6" ht="12.75" customHeight="1" x14ac:dyDescent="0.2">
      <c r="A570" s="83" t="s">
        <v>177</v>
      </c>
      <c r="B570" s="83">
        <v>10</v>
      </c>
      <c r="C570" s="84">
        <v>796.61950998999998</v>
      </c>
      <c r="D570" s="84">
        <v>772.76823819000003</v>
      </c>
      <c r="E570" s="84">
        <v>163.72378627000001</v>
      </c>
      <c r="F570" s="84">
        <v>163.72378627000001</v>
      </c>
    </row>
    <row r="571" spans="1:6" ht="12.75" customHeight="1" x14ac:dyDescent="0.2">
      <c r="A571" s="83" t="s">
        <v>177</v>
      </c>
      <c r="B571" s="83">
        <v>11</v>
      </c>
      <c r="C571" s="84">
        <v>758.4169263</v>
      </c>
      <c r="D571" s="84">
        <v>732.16773324999997</v>
      </c>
      <c r="E571" s="84">
        <v>155.12189495999999</v>
      </c>
      <c r="F571" s="84">
        <v>155.12189495999999</v>
      </c>
    </row>
    <row r="572" spans="1:6" ht="12.75" customHeight="1" x14ac:dyDescent="0.2">
      <c r="A572" s="83" t="s">
        <v>177</v>
      </c>
      <c r="B572" s="83">
        <v>12</v>
      </c>
      <c r="C572" s="84">
        <v>694.28596239000001</v>
      </c>
      <c r="D572" s="84">
        <v>669.3587536</v>
      </c>
      <c r="E572" s="84">
        <v>141.81476942</v>
      </c>
      <c r="F572" s="84">
        <v>141.81476942</v>
      </c>
    </row>
    <row r="573" spans="1:6" ht="12.75" customHeight="1" x14ac:dyDescent="0.2">
      <c r="A573" s="83" t="s">
        <v>177</v>
      </c>
      <c r="B573" s="83">
        <v>13</v>
      </c>
      <c r="C573" s="84">
        <v>629.57524265999996</v>
      </c>
      <c r="D573" s="84">
        <v>612.77288661</v>
      </c>
      <c r="E573" s="84">
        <v>129.82611365</v>
      </c>
      <c r="F573" s="84">
        <v>129.82611365</v>
      </c>
    </row>
    <row r="574" spans="1:6" ht="12.75" customHeight="1" x14ac:dyDescent="0.2">
      <c r="A574" s="83" t="s">
        <v>177</v>
      </c>
      <c r="B574" s="83">
        <v>14</v>
      </c>
      <c r="C574" s="84">
        <v>617.07680843000003</v>
      </c>
      <c r="D574" s="84">
        <v>594.79880400000002</v>
      </c>
      <c r="E574" s="84">
        <v>126.01800572</v>
      </c>
      <c r="F574" s="84">
        <v>126.01800572</v>
      </c>
    </row>
    <row r="575" spans="1:6" ht="12.75" customHeight="1" x14ac:dyDescent="0.2">
      <c r="A575" s="83" t="s">
        <v>177</v>
      </c>
      <c r="B575" s="83">
        <v>15</v>
      </c>
      <c r="C575" s="84">
        <v>623.50970498000004</v>
      </c>
      <c r="D575" s="84">
        <v>601.54823103000001</v>
      </c>
      <c r="E575" s="84">
        <v>127.44798394</v>
      </c>
      <c r="F575" s="84">
        <v>127.44798394</v>
      </c>
    </row>
    <row r="576" spans="1:6" ht="12.75" customHeight="1" x14ac:dyDescent="0.2">
      <c r="A576" s="83" t="s">
        <v>177</v>
      </c>
      <c r="B576" s="83">
        <v>16</v>
      </c>
      <c r="C576" s="84">
        <v>621.34241898000005</v>
      </c>
      <c r="D576" s="84">
        <v>599.70223967000004</v>
      </c>
      <c r="E576" s="84">
        <v>127.05688001</v>
      </c>
      <c r="F576" s="84">
        <v>127.05688001</v>
      </c>
    </row>
    <row r="577" spans="1:6" ht="12.75" customHeight="1" x14ac:dyDescent="0.2">
      <c r="A577" s="83" t="s">
        <v>177</v>
      </c>
      <c r="B577" s="83">
        <v>17</v>
      </c>
      <c r="C577" s="84">
        <v>618.88740313999995</v>
      </c>
      <c r="D577" s="84">
        <v>597.47551624000005</v>
      </c>
      <c r="E577" s="84">
        <v>126.58511166</v>
      </c>
      <c r="F577" s="84">
        <v>126.58511166</v>
      </c>
    </row>
    <row r="578" spans="1:6" ht="12.75" customHeight="1" x14ac:dyDescent="0.2">
      <c r="A578" s="83" t="s">
        <v>177</v>
      </c>
      <c r="B578" s="83">
        <v>18</v>
      </c>
      <c r="C578" s="84">
        <v>622.32736143</v>
      </c>
      <c r="D578" s="84">
        <v>601.32106619000001</v>
      </c>
      <c r="E578" s="84">
        <v>127.39985529</v>
      </c>
      <c r="F578" s="84">
        <v>127.39985529</v>
      </c>
    </row>
    <row r="579" spans="1:6" ht="12.75" customHeight="1" x14ac:dyDescent="0.2">
      <c r="A579" s="83" t="s">
        <v>177</v>
      </c>
      <c r="B579" s="83">
        <v>19</v>
      </c>
      <c r="C579" s="84">
        <v>623.74157505999995</v>
      </c>
      <c r="D579" s="84">
        <v>602.40141349999999</v>
      </c>
      <c r="E579" s="84">
        <v>127.62874481</v>
      </c>
      <c r="F579" s="84">
        <v>127.62874481</v>
      </c>
    </row>
    <row r="580" spans="1:6" ht="12.75" customHeight="1" x14ac:dyDescent="0.2">
      <c r="A580" s="83" t="s">
        <v>177</v>
      </c>
      <c r="B580" s="83">
        <v>20</v>
      </c>
      <c r="C580" s="84">
        <v>610.59316220000005</v>
      </c>
      <c r="D580" s="84">
        <v>589.73154443999999</v>
      </c>
      <c r="E580" s="84">
        <v>124.94442262</v>
      </c>
      <c r="F580" s="84">
        <v>124.94442262</v>
      </c>
    </row>
    <row r="581" spans="1:6" ht="12.75" customHeight="1" x14ac:dyDescent="0.2">
      <c r="A581" s="83" t="s">
        <v>177</v>
      </c>
      <c r="B581" s="83">
        <v>21</v>
      </c>
      <c r="C581" s="84">
        <v>603.01337445000001</v>
      </c>
      <c r="D581" s="84">
        <v>581.82557727999995</v>
      </c>
      <c r="E581" s="84">
        <v>123.26941216</v>
      </c>
      <c r="F581" s="84">
        <v>123.26941216</v>
      </c>
    </row>
    <row r="582" spans="1:6" ht="12.75" customHeight="1" x14ac:dyDescent="0.2">
      <c r="A582" s="83" t="s">
        <v>177</v>
      </c>
      <c r="B582" s="83">
        <v>22</v>
      </c>
      <c r="C582" s="84">
        <v>608.26262885999995</v>
      </c>
      <c r="D582" s="84">
        <v>584.68236647000003</v>
      </c>
      <c r="E582" s="84">
        <v>123.8746704</v>
      </c>
      <c r="F582" s="84">
        <v>123.8746704</v>
      </c>
    </row>
    <row r="583" spans="1:6" ht="12.75" customHeight="1" x14ac:dyDescent="0.2">
      <c r="A583" s="83" t="s">
        <v>177</v>
      </c>
      <c r="B583" s="83">
        <v>23</v>
      </c>
      <c r="C583" s="84">
        <v>636.22588614999995</v>
      </c>
      <c r="D583" s="84">
        <v>614.45126375999996</v>
      </c>
      <c r="E583" s="84">
        <v>130.18170573</v>
      </c>
      <c r="F583" s="84">
        <v>130.18170573</v>
      </c>
    </row>
    <row r="584" spans="1:6" ht="12.75" customHeight="1" x14ac:dyDescent="0.2">
      <c r="A584" s="83" t="s">
        <v>177</v>
      </c>
      <c r="B584" s="83">
        <v>24</v>
      </c>
      <c r="C584" s="84">
        <v>729.85261548000005</v>
      </c>
      <c r="D584" s="84">
        <v>707.49965053999995</v>
      </c>
      <c r="E584" s="84">
        <v>149.89555192</v>
      </c>
      <c r="F584" s="84">
        <v>149.89555192</v>
      </c>
    </row>
    <row r="585" spans="1:6" ht="12.75" customHeight="1" x14ac:dyDescent="0.2">
      <c r="A585" s="83" t="s">
        <v>178</v>
      </c>
      <c r="B585" s="83">
        <v>1</v>
      </c>
      <c r="C585" s="84">
        <v>759.18133946</v>
      </c>
      <c r="D585" s="84">
        <v>736.98584742000003</v>
      </c>
      <c r="E585" s="84">
        <v>156.14269246999999</v>
      </c>
      <c r="F585" s="84">
        <v>156.14269246999999</v>
      </c>
    </row>
    <row r="586" spans="1:6" ht="12.75" customHeight="1" x14ac:dyDescent="0.2">
      <c r="A586" s="83" t="s">
        <v>178</v>
      </c>
      <c r="B586" s="83">
        <v>2</v>
      </c>
      <c r="C586" s="84">
        <v>798.29092203000005</v>
      </c>
      <c r="D586" s="84">
        <v>775.92126959999996</v>
      </c>
      <c r="E586" s="84">
        <v>164.39180834000001</v>
      </c>
      <c r="F586" s="84">
        <v>164.39180834000001</v>
      </c>
    </row>
    <row r="587" spans="1:6" ht="12.75" customHeight="1" x14ac:dyDescent="0.2">
      <c r="A587" s="83" t="s">
        <v>178</v>
      </c>
      <c r="B587" s="83">
        <v>3</v>
      </c>
      <c r="C587" s="84">
        <v>814.10744982999995</v>
      </c>
      <c r="D587" s="84">
        <v>791.62938683000004</v>
      </c>
      <c r="E587" s="84">
        <v>167.71983388000001</v>
      </c>
      <c r="F587" s="84">
        <v>167.71983388000001</v>
      </c>
    </row>
    <row r="588" spans="1:6" ht="12.75" customHeight="1" x14ac:dyDescent="0.2">
      <c r="A588" s="83" t="s">
        <v>178</v>
      </c>
      <c r="B588" s="83">
        <v>4</v>
      </c>
      <c r="C588" s="84">
        <v>821.03838952000001</v>
      </c>
      <c r="D588" s="84">
        <v>798.16914842000006</v>
      </c>
      <c r="E588" s="84">
        <v>169.10539098999999</v>
      </c>
      <c r="F588" s="84">
        <v>169.10539098999999</v>
      </c>
    </row>
    <row r="589" spans="1:6" ht="12.75" customHeight="1" x14ac:dyDescent="0.2">
      <c r="A589" s="83" t="s">
        <v>178</v>
      </c>
      <c r="B589" s="83">
        <v>5</v>
      </c>
      <c r="C589" s="84">
        <v>824.78112069999997</v>
      </c>
      <c r="D589" s="84">
        <v>801.12416528999995</v>
      </c>
      <c r="E589" s="84">
        <v>169.73146039</v>
      </c>
      <c r="F589" s="84">
        <v>169.73146039</v>
      </c>
    </row>
    <row r="590" spans="1:6" ht="12.75" customHeight="1" x14ac:dyDescent="0.2">
      <c r="A590" s="83" t="s">
        <v>178</v>
      </c>
      <c r="B590" s="83">
        <v>6</v>
      </c>
      <c r="C590" s="84">
        <v>814.45912780000003</v>
      </c>
      <c r="D590" s="84">
        <v>791.46306908999998</v>
      </c>
      <c r="E590" s="84">
        <v>167.68459669999999</v>
      </c>
      <c r="F590" s="84">
        <v>167.68459669999999</v>
      </c>
    </row>
    <row r="591" spans="1:6" ht="12.75" customHeight="1" x14ac:dyDescent="0.2">
      <c r="A591" s="83" t="s">
        <v>178</v>
      </c>
      <c r="B591" s="83">
        <v>7</v>
      </c>
      <c r="C591" s="84">
        <v>807.51763256000004</v>
      </c>
      <c r="D591" s="84">
        <v>784.65921274000004</v>
      </c>
      <c r="E591" s="84">
        <v>166.24308672999999</v>
      </c>
      <c r="F591" s="84">
        <v>166.24308672999999</v>
      </c>
    </row>
    <row r="592" spans="1:6" ht="12.75" customHeight="1" x14ac:dyDescent="0.2">
      <c r="A592" s="83" t="s">
        <v>178</v>
      </c>
      <c r="B592" s="83">
        <v>8</v>
      </c>
      <c r="C592" s="84">
        <v>879.73199313999999</v>
      </c>
      <c r="D592" s="84">
        <v>856.62492796000004</v>
      </c>
      <c r="E592" s="84">
        <v>181.49021877999999</v>
      </c>
      <c r="F592" s="84">
        <v>181.49021877999999</v>
      </c>
    </row>
    <row r="593" spans="1:6" ht="12.75" customHeight="1" x14ac:dyDescent="0.2">
      <c r="A593" s="83" t="s">
        <v>178</v>
      </c>
      <c r="B593" s="83">
        <v>9</v>
      </c>
      <c r="C593" s="84">
        <v>831.56150631000003</v>
      </c>
      <c r="D593" s="84">
        <v>808.26055584999995</v>
      </c>
      <c r="E593" s="84">
        <v>171.24342325999999</v>
      </c>
      <c r="F593" s="84">
        <v>171.24342325999999</v>
      </c>
    </row>
    <row r="594" spans="1:6" ht="12.75" customHeight="1" x14ac:dyDescent="0.2">
      <c r="A594" s="83" t="s">
        <v>178</v>
      </c>
      <c r="B594" s="83">
        <v>10</v>
      </c>
      <c r="C594" s="84">
        <v>805.52994120000005</v>
      </c>
      <c r="D594" s="84">
        <v>782.98124923</v>
      </c>
      <c r="E594" s="84">
        <v>165.88758229000001</v>
      </c>
      <c r="F594" s="84">
        <v>165.88758229000001</v>
      </c>
    </row>
    <row r="595" spans="1:6" ht="12.75" customHeight="1" x14ac:dyDescent="0.2">
      <c r="A595" s="83" t="s">
        <v>178</v>
      </c>
      <c r="B595" s="83">
        <v>11</v>
      </c>
      <c r="C595" s="84">
        <v>780.53937148</v>
      </c>
      <c r="D595" s="84">
        <v>757.96116038000002</v>
      </c>
      <c r="E595" s="84">
        <v>160.5866609</v>
      </c>
      <c r="F595" s="84">
        <v>160.5866609</v>
      </c>
    </row>
    <row r="596" spans="1:6" ht="12.75" customHeight="1" x14ac:dyDescent="0.2">
      <c r="A596" s="83" t="s">
        <v>178</v>
      </c>
      <c r="B596" s="83">
        <v>12</v>
      </c>
      <c r="C596" s="84">
        <v>728.40669143000002</v>
      </c>
      <c r="D596" s="84">
        <v>706.32154818000004</v>
      </c>
      <c r="E596" s="84">
        <v>149.64595137000001</v>
      </c>
      <c r="F596" s="84">
        <v>149.64595137000001</v>
      </c>
    </row>
    <row r="597" spans="1:6" ht="12.75" customHeight="1" x14ac:dyDescent="0.2">
      <c r="A597" s="83" t="s">
        <v>178</v>
      </c>
      <c r="B597" s="83">
        <v>13</v>
      </c>
      <c r="C597" s="84">
        <v>685.67361014000005</v>
      </c>
      <c r="D597" s="84">
        <v>664.80349819000003</v>
      </c>
      <c r="E597" s="84">
        <v>140.8496629</v>
      </c>
      <c r="F597" s="84">
        <v>140.8496629</v>
      </c>
    </row>
    <row r="598" spans="1:6" ht="12.75" customHeight="1" x14ac:dyDescent="0.2">
      <c r="A598" s="83" t="s">
        <v>178</v>
      </c>
      <c r="B598" s="83">
        <v>14</v>
      </c>
      <c r="C598" s="84">
        <v>657.77671096999995</v>
      </c>
      <c r="D598" s="84">
        <v>636.35185736999995</v>
      </c>
      <c r="E598" s="84">
        <v>134.82171023000001</v>
      </c>
      <c r="F598" s="84">
        <v>134.82171023000001</v>
      </c>
    </row>
    <row r="599" spans="1:6" ht="12.75" customHeight="1" x14ac:dyDescent="0.2">
      <c r="A599" s="83" t="s">
        <v>178</v>
      </c>
      <c r="B599" s="83">
        <v>15</v>
      </c>
      <c r="C599" s="84">
        <v>664.32297544000005</v>
      </c>
      <c r="D599" s="84">
        <v>641.90788239000005</v>
      </c>
      <c r="E599" s="84">
        <v>135.99884642000001</v>
      </c>
      <c r="F599" s="84">
        <v>135.99884642000001</v>
      </c>
    </row>
    <row r="600" spans="1:6" ht="12.75" customHeight="1" x14ac:dyDescent="0.2">
      <c r="A600" s="83" t="s">
        <v>178</v>
      </c>
      <c r="B600" s="83">
        <v>16</v>
      </c>
      <c r="C600" s="84">
        <v>658.26970010000002</v>
      </c>
      <c r="D600" s="84">
        <v>636.22307682999997</v>
      </c>
      <c r="E600" s="84">
        <v>134.79442594</v>
      </c>
      <c r="F600" s="84">
        <v>134.79442594</v>
      </c>
    </row>
    <row r="601" spans="1:6" ht="12.75" customHeight="1" x14ac:dyDescent="0.2">
      <c r="A601" s="83" t="s">
        <v>178</v>
      </c>
      <c r="B601" s="83">
        <v>17</v>
      </c>
      <c r="C601" s="84">
        <v>657.85011096999995</v>
      </c>
      <c r="D601" s="84">
        <v>636.32019573000002</v>
      </c>
      <c r="E601" s="84">
        <v>134.81500219</v>
      </c>
      <c r="F601" s="84">
        <v>134.81500219</v>
      </c>
    </row>
    <row r="602" spans="1:6" ht="12.75" customHeight="1" x14ac:dyDescent="0.2">
      <c r="A602" s="83" t="s">
        <v>178</v>
      </c>
      <c r="B602" s="83">
        <v>18</v>
      </c>
      <c r="C602" s="84">
        <v>660.31224185999997</v>
      </c>
      <c r="D602" s="84">
        <v>638.58674783000004</v>
      </c>
      <c r="E602" s="84">
        <v>135.29520890000001</v>
      </c>
      <c r="F602" s="84">
        <v>135.29520890000001</v>
      </c>
    </row>
    <row r="603" spans="1:6" ht="12.75" customHeight="1" x14ac:dyDescent="0.2">
      <c r="A603" s="83" t="s">
        <v>178</v>
      </c>
      <c r="B603" s="83">
        <v>19</v>
      </c>
      <c r="C603" s="84">
        <v>663.03270104000001</v>
      </c>
      <c r="D603" s="84">
        <v>641.38021649999996</v>
      </c>
      <c r="E603" s="84">
        <v>135.88705163</v>
      </c>
      <c r="F603" s="84">
        <v>135.88705163</v>
      </c>
    </row>
    <row r="604" spans="1:6" ht="12.75" customHeight="1" x14ac:dyDescent="0.2">
      <c r="A604" s="83" t="s">
        <v>178</v>
      </c>
      <c r="B604" s="83">
        <v>20</v>
      </c>
      <c r="C604" s="84">
        <v>664.30159877999995</v>
      </c>
      <c r="D604" s="84">
        <v>641.72016598000005</v>
      </c>
      <c r="E604" s="84">
        <v>135.95907557999999</v>
      </c>
      <c r="F604" s="84">
        <v>135.95907557999999</v>
      </c>
    </row>
    <row r="605" spans="1:6" ht="12.75" customHeight="1" x14ac:dyDescent="0.2">
      <c r="A605" s="83" t="s">
        <v>178</v>
      </c>
      <c r="B605" s="83">
        <v>21</v>
      </c>
      <c r="C605" s="84">
        <v>656.96552984000004</v>
      </c>
      <c r="D605" s="84">
        <v>634.35386275999997</v>
      </c>
      <c r="E605" s="84">
        <v>134.39840189</v>
      </c>
      <c r="F605" s="84">
        <v>134.39840189</v>
      </c>
    </row>
    <row r="606" spans="1:6" ht="12.75" customHeight="1" x14ac:dyDescent="0.2">
      <c r="A606" s="83" t="s">
        <v>178</v>
      </c>
      <c r="B606" s="83">
        <v>22</v>
      </c>
      <c r="C606" s="84">
        <v>648.94382619999999</v>
      </c>
      <c r="D606" s="84">
        <v>626.61425842999995</v>
      </c>
      <c r="E606" s="84">
        <v>132.75863817000001</v>
      </c>
      <c r="F606" s="84">
        <v>132.75863817000001</v>
      </c>
    </row>
    <row r="607" spans="1:6" ht="12.75" customHeight="1" x14ac:dyDescent="0.2">
      <c r="A607" s="83" t="s">
        <v>178</v>
      </c>
      <c r="B607" s="83">
        <v>23</v>
      </c>
      <c r="C607" s="84">
        <v>677.56737608000003</v>
      </c>
      <c r="D607" s="84">
        <v>655.57497205000004</v>
      </c>
      <c r="E607" s="84">
        <v>138.89444635999999</v>
      </c>
      <c r="F607" s="84">
        <v>138.89444635999999</v>
      </c>
    </row>
    <row r="608" spans="1:6" ht="12.75" customHeight="1" x14ac:dyDescent="0.2">
      <c r="A608" s="83" t="s">
        <v>178</v>
      </c>
      <c r="B608" s="83">
        <v>24</v>
      </c>
      <c r="C608" s="84">
        <v>785.31505257000003</v>
      </c>
      <c r="D608" s="84">
        <v>761.71699048999994</v>
      </c>
      <c r="E608" s="84">
        <v>161.38239589</v>
      </c>
      <c r="F608" s="84">
        <v>161.38239589</v>
      </c>
    </row>
    <row r="609" spans="1:6" ht="12.75" customHeight="1" x14ac:dyDescent="0.2">
      <c r="A609" s="83" t="s">
        <v>179</v>
      </c>
      <c r="B609" s="83">
        <v>1</v>
      </c>
      <c r="C609" s="84">
        <v>771.60760869000001</v>
      </c>
      <c r="D609" s="84">
        <v>744.95880996000005</v>
      </c>
      <c r="E609" s="84">
        <v>157.83189701000001</v>
      </c>
      <c r="F609" s="84">
        <v>157.83189701000001</v>
      </c>
    </row>
    <row r="610" spans="1:6" ht="12.75" customHeight="1" x14ac:dyDescent="0.2">
      <c r="A610" s="83" t="s">
        <v>179</v>
      </c>
      <c r="B610" s="83">
        <v>2</v>
      </c>
      <c r="C610" s="84">
        <v>805.67235806999997</v>
      </c>
      <c r="D610" s="84">
        <v>778.93731633000004</v>
      </c>
      <c r="E610" s="84">
        <v>165.03080793999999</v>
      </c>
      <c r="F610" s="84">
        <v>165.03080793999999</v>
      </c>
    </row>
    <row r="611" spans="1:6" ht="12.75" customHeight="1" x14ac:dyDescent="0.2">
      <c r="A611" s="83" t="s">
        <v>179</v>
      </c>
      <c r="B611" s="83">
        <v>3</v>
      </c>
      <c r="C611" s="84">
        <v>826.88508299</v>
      </c>
      <c r="D611" s="84">
        <v>799.28954716999999</v>
      </c>
      <c r="E611" s="84">
        <v>169.34276607000001</v>
      </c>
      <c r="F611" s="84">
        <v>169.34276607000001</v>
      </c>
    </row>
    <row r="612" spans="1:6" ht="12.75" customHeight="1" x14ac:dyDescent="0.2">
      <c r="A612" s="83" t="s">
        <v>179</v>
      </c>
      <c r="B612" s="83">
        <v>4</v>
      </c>
      <c r="C612" s="84">
        <v>833.91192680999995</v>
      </c>
      <c r="D612" s="84">
        <v>803.58277409000004</v>
      </c>
      <c r="E612" s="84">
        <v>170.25235749999999</v>
      </c>
      <c r="F612" s="84">
        <v>170.25235749999999</v>
      </c>
    </row>
    <row r="613" spans="1:6" ht="12.75" customHeight="1" x14ac:dyDescent="0.2">
      <c r="A613" s="83" t="s">
        <v>179</v>
      </c>
      <c r="B613" s="83">
        <v>5</v>
      </c>
      <c r="C613" s="84">
        <v>835.23690762000001</v>
      </c>
      <c r="D613" s="84">
        <v>807.39614649999999</v>
      </c>
      <c r="E613" s="84">
        <v>171.06028377999999</v>
      </c>
      <c r="F613" s="84">
        <v>171.06028377999999</v>
      </c>
    </row>
    <row r="614" spans="1:6" ht="12.75" customHeight="1" x14ac:dyDescent="0.2">
      <c r="A614" s="83" t="s">
        <v>179</v>
      </c>
      <c r="B614" s="83">
        <v>6</v>
      </c>
      <c r="C614" s="84">
        <v>824.38794914000005</v>
      </c>
      <c r="D614" s="84">
        <v>798.91874983000002</v>
      </c>
      <c r="E614" s="84">
        <v>169.2642065</v>
      </c>
      <c r="F614" s="84">
        <v>169.2642065</v>
      </c>
    </row>
    <row r="615" spans="1:6" ht="12.75" customHeight="1" x14ac:dyDescent="0.2">
      <c r="A615" s="83" t="s">
        <v>179</v>
      </c>
      <c r="B615" s="83">
        <v>7</v>
      </c>
      <c r="C615" s="84">
        <v>835.48013577999996</v>
      </c>
      <c r="D615" s="84">
        <v>812.51340755000001</v>
      </c>
      <c r="E615" s="84">
        <v>172.14446053</v>
      </c>
      <c r="F615" s="84">
        <v>172.14446053</v>
      </c>
    </row>
    <row r="616" spans="1:6" ht="12.75" customHeight="1" x14ac:dyDescent="0.2">
      <c r="A616" s="83" t="s">
        <v>179</v>
      </c>
      <c r="B616" s="83">
        <v>8</v>
      </c>
      <c r="C616" s="84">
        <v>865.0028489</v>
      </c>
      <c r="D616" s="84">
        <v>842.56330719000005</v>
      </c>
      <c r="E616" s="84">
        <v>178.51103087000001</v>
      </c>
      <c r="F616" s="84">
        <v>178.51103087000001</v>
      </c>
    </row>
    <row r="617" spans="1:6" ht="12.75" customHeight="1" x14ac:dyDescent="0.2">
      <c r="A617" s="83" t="s">
        <v>179</v>
      </c>
      <c r="B617" s="83">
        <v>9</v>
      </c>
      <c r="C617" s="84">
        <v>851.21544303999997</v>
      </c>
      <c r="D617" s="84">
        <v>828.14383585999997</v>
      </c>
      <c r="E617" s="84">
        <v>175.45602638</v>
      </c>
      <c r="F617" s="84">
        <v>175.45602638</v>
      </c>
    </row>
    <row r="618" spans="1:6" ht="12.75" customHeight="1" x14ac:dyDescent="0.2">
      <c r="A618" s="83" t="s">
        <v>179</v>
      </c>
      <c r="B618" s="83">
        <v>10</v>
      </c>
      <c r="C618" s="84">
        <v>815.45475048000003</v>
      </c>
      <c r="D618" s="84">
        <v>792.78531836000002</v>
      </c>
      <c r="E618" s="84">
        <v>167.96473717000001</v>
      </c>
      <c r="F618" s="84">
        <v>167.96473717000001</v>
      </c>
    </row>
    <row r="619" spans="1:6" ht="12.75" customHeight="1" x14ac:dyDescent="0.2">
      <c r="A619" s="83" t="s">
        <v>179</v>
      </c>
      <c r="B619" s="83">
        <v>11</v>
      </c>
      <c r="C619" s="84">
        <v>800.01365062000002</v>
      </c>
      <c r="D619" s="84">
        <v>772.90704482000001</v>
      </c>
      <c r="E619" s="84">
        <v>163.75319476000001</v>
      </c>
      <c r="F619" s="84">
        <v>163.75319476000001</v>
      </c>
    </row>
    <row r="620" spans="1:6" ht="12.75" customHeight="1" x14ac:dyDescent="0.2">
      <c r="A620" s="83" t="s">
        <v>179</v>
      </c>
      <c r="B620" s="83">
        <v>12</v>
      </c>
      <c r="C620" s="84">
        <v>733.79510588999995</v>
      </c>
      <c r="D620" s="84">
        <v>705.91112952000003</v>
      </c>
      <c r="E620" s="84">
        <v>149.55899736000001</v>
      </c>
      <c r="F620" s="84">
        <v>149.55899736000001</v>
      </c>
    </row>
    <row r="621" spans="1:6" ht="12.75" customHeight="1" x14ac:dyDescent="0.2">
      <c r="A621" s="83" t="s">
        <v>179</v>
      </c>
      <c r="B621" s="83">
        <v>13</v>
      </c>
      <c r="C621" s="84">
        <v>683.22284353999999</v>
      </c>
      <c r="D621" s="84">
        <v>657.79380649999996</v>
      </c>
      <c r="E621" s="84">
        <v>139.36454329</v>
      </c>
      <c r="F621" s="84">
        <v>139.36454329</v>
      </c>
    </row>
    <row r="622" spans="1:6" ht="12.75" customHeight="1" x14ac:dyDescent="0.2">
      <c r="A622" s="83" t="s">
        <v>179</v>
      </c>
      <c r="B622" s="83">
        <v>14</v>
      </c>
      <c r="C622" s="84">
        <v>649.57686659000001</v>
      </c>
      <c r="D622" s="84">
        <v>632.43986473999996</v>
      </c>
      <c r="E622" s="84">
        <v>133.99288962</v>
      </c>
      <c r="F622" s="84">
        <v>133.99288962</v>
      </c>
    </row>
    <row r="623" spans="1:6" ht="12.75" customHeight="1" x14ac:dyDescent="0.2">
      <c r="A623" s="83" t="s">
        <v>179</v>
      </c>
      <c r="B623" s="83">
        <v>15</v>
      </c>
      <c r="C623" s="84">
        <v>663.06264748000001</v>
      </c>
      <c r="D623" s="84">
        <v>640.61237171000005</v>
      </c>
      <c r="E623" s="84">
        <v>135.72437095999999</v>
      </c>
      <c r="F623" s="84">
        <v>135.72437095999999</v>
      </c>
    </row>
    <row r="624" spans="1:6" ht="12.75" customHeight="1" x14ac:dyDescent="0.2">
      <c r="A624" s="83" t="s">
        <v>179</v>
      </c>
      <c r="B624" s="83">
        <v>16</v>
      </c>
      <c r="C624" s="84">
        <v>659.46919559000003</v>
      </c>
      <c r="D624" s="84">
        <v>637.59280970999998</v>
      </c>
      <c r="E624" s="84">
        <v>135.08462660000001</v>
      </c>
      <c r="F624" s="84">
        <v>135.08462660000001</v>
      </c>
    </row>
    <row r="625" spans="1:6" ht="12.75" customHeight="1" x14ac:dyDescent="0.2">
      <c r="A625" s="83" t="s">
        <v>179</v>
      </c>
      <c r="B625" s="83">
        <v>17</v>
      </c>
      <c r="C625" s="84">
        <v>656.23708119000003</v>
      </c>
      <c r="D625" s="84">
        <v>634.36962019999999</v>
      </c>
      <c r="E625" s="84">
        <v>134.40174037</v>
      </c>
      <c r="F625" s="84">
        <v>134.40174037</v>
      </c>
    </row>
    <row r="626" spans="1:6" ht="12.75" customHeight="1" x14ac:dyDescent="0.2">
      <c r="A626" s="83" t="s">
        <v>179</v>
      </c>
      <c r="B626" s="83">
        <v>18</v>
      </c>
      <c r="C626" s="84">
        <v>659.40833398999996</v>
      </c>
      <c r="D626" s="84">
        <v>637.64065944000004</v>
      </c>
      <c r="E626" s="84">
        <v>135.09476436</v>
      </c>
      <c r="F626" s="84">
        <v>135.09476436</v>
      </c>
    </row>
    <row r="627" spans="1:6" ht="12.75" customHeight="1" x14ac:dyDescent="0.2">
      <c r="A627" s="83" t="s">
        <v>179</v>
      </c>
      <c r="B627" s="83">
        <v>19</v>
      </c>
      <c r="C627" s="84">
        <v>659.95999946999996</v>
      </c>
      <c r="D627" s="84">
        <v>638.08620988999996</v>
      </c>
      <c r="E627" s="84">
        <v>135.18916161999999</v>
      </c>
      <c r="F627" s="84">
        <v>135.18916161999999</v>
      </c>
    </row>
    <row r="628" spans="1:6" ht="12.75" customHeight="1" x14ac:dyDescent="0.2">
      <c r="A628" s="83" t="s">
        <v>179</v>
      </c>
      <c r="B628" s="83">
        <v>20</v>
      </c>
      <c r="C628" s="84">
        <v>655.00195352000003</v>
      </c>
      <c r="D628" s="84">
        <v>633.10873186000003</v>
      </c>
      <c r="E628" s="84">
        <v>134.13460022999999</v>
      </c>
      <c r="F628" s="84">
        <v>134.13460022999999</v>
      </c>
    </row>
    <row r="629" spans="1:6" ht="12.75" customHeight="1" x14ac:dyDescent="0.2">
      <c r="A629" s="83" t="s">
        <v>179</v>
      </c>
      <c r="B629" s="83">
        <v>21</v>
      </c>
      <c r="C629" s="84">
        <v>634.52689356999997</v>
      </c>
      <c r="D629" s="84">
        <v>613.11380999999994</v>
      </c>
      <c r="E629" s="84">
        <v>129.89834393999999</v>
      </c>
      <c r="F629" s="84">
        <v>129.89834393999999</v>
      </c>
    </row>
    <row r="630" spans="1:6" ht="12.75" customHeight="1" x14ac:dyDescent="0.2">
      <c r="A630" s="83" t="s">
        <v>179</v>
      </c>
      <c r="B630" s="83">
        <v>22</v>
      </c>
      <c r="C630" s="84">
        <v>615.87581359000001</v>
      </c>
      <c r="D630" s="84">
        <v>594.15502971000001</v>
      </c>
      <c r="E630" s="84">
        <v>125.88161144</v>
      </c>
      <c r="F630" s="84">
        <v>125.88161144</v>
      </c>
    </row>
    <row r="631" spans="1:6" ht="12.75" customHeight="1" x14ac:dyDescent="0.2">
      <c r="A631" s="83" t="s">
        <v>179</v>
      </c>
      <c r="B631" s="83">
        <v>23</v>
      </c>
      <c r="C631" s="84">
        <v>639.09985031999997</v>
      </c>
      <c r="D631" s="84">
        <v>616.90903587000003</v>
      </c>
      <c r="E631" s="84">
        <v>130.70242557</v>
      </c>
      <c r="F631" s="84">
        <v>130.70242557</v>
      </c>
    </row>
    <row r="632" spans="1:6" ht="12.75" customHeight="1" x14ac:dyDescent="0.2">
      <c r="A632" s="83" t="s">
        <v>179</v>
      </c>
      <c r="B632" s="83">
        <v>24</v>
      </c>
      <c r="C632" s="84">
        <v>738.61173166000003</v>
      </c>
      <c r="D632" s="84">
        <v>715.35860206999996</v>
      </c>
      <c r="E632" s="84">
        <v>151.56060133</v>
      </c>
      <c r="F632" s="84">
        <v>151.56060133</v>
      </c>
    </row>
    <row r="633" spans="1:6" ht="12.75" customHeight="1" x14ac:dyDescent="0.2">
      <c r="A633" s="83" t="s">
        <v>180</v>
      </c>
      <c r="B633" s="83">
        <v>1</v>
      </c>
      <c r="C633" s="84">
        <v>778.46341712000003</v>
      </c>
      <c r="D633" s="84">
        <v>754.51744050000002</v>
      </c>
      <c r="E633" s="84">
        <v>159.85705164999999</v>
      </c>
      <c r="F633" s="84">
        <v>159.85705164999999</v>
      </c>
    </row>
    <row r="634" spans="1:6" ht="12.75" customHeight="1" x14ac:dyDescent="0.2">
      <c r="A634" s="83" t="s">
        <v>180</v>
      </c>
      <c r="B634" s="83">
        <v>2</v>
      </c>
      <c r="C634" s="84">
        <v>813.13935022999999</v>
      </c>
      <c r="D634" s="84">
        <v>789.95978123999998</v>
      </c>
      <c r="E634" s="84">
        <v>167.36610020000001</v>
      </c>
      <c r="F634" s="84">
        <v>167.36610020000001</v>
      </c>
    </row>
    <row r="635" spans="1:6" ht="12.75" customHeight="1" x14ac:dyDescent="0.2">
      <c r="A635" s="83" t="s">
        <v>180</v>
      </c>
      <c r="B635" s="83">
        <v>3</v>
      </c>
      <c r="C635" s="84">
        <v>831.54206145000001</v>
      </c>
      <c r="D635" s="84">
        <v>808.45731839999996</v>
      </c>
      <c r="E635" s="84">
        <v>171.28511068</v>
      </c>
      <c r="F635" s="84">
        <v>171.28511068</v>
      </c>
    </row>
    <row r="636" spans="1:6" ht="12.75" customHeight="1" x14ac:dyDescent="0.2">
      <c r="A636" s="83" t="s">
        <v>180</v>
      </c>
      <c r="B636" s="83">
        <v>4</v>
      </c>
      <c r="C636" s="84">
        <v>838.06575055999997</v>
      </c>
      <c r="D636" s="84">
        <v>814.74943709000001</v>
      </c>
      <c r="E636" s="84">
        <v>172.61820053</v>
      </c>
      <c r="F636" s="84">
        <v>172.61820053</v>
      </c>
    </row>
    <row r="637" spans="1:6" ht="12.75" customHeight="1" x14ac:dyDescent="0.2">
      <c r="A637" s="83" t="s">
        <v>180</v>
      </c>
      <c r="B637" s="83">
        <v>5</v>
      </c>
      <c r="C637" s="84">
        <v>836.30959386999996</v>
      </c>
      <c r="D637" s="84">
        <v>812.82741611999995</v>
      </c>
      <c r="E637" s="84">
        <v>172.21098846000001</v>
      </c>
      <c r="F637" s="84">
        <v>172.21098846000001</v>
      </c>
    </row>
    <row r="638" spans="1:6" ht="12.75" customHeight="1" x14ac:dyDescent="0.2">
      <c r="A638" s="83" t="s">
        <v>180</v>
      </c>
      <c r="B638" s="83">
        <v>6</v>
      </c>
      <c r="C638" s="84">
        <v>834.82973116999995</v>
      </c>
      <c r="D638" s="84">
        <v>811.66425748999995</v>
      </c>
      <c r="E638" s="84">
        <v>171.96455399000001</v>
      </c>
      <c r="F638" s="84">
        <v>171.96455399000001</v>
      </c>
    </row>
    <row r="639" spans="1:6" ht="12.75" customHeight="1" x14ac:dyDescent="0.2">
      <c r="A639" s="83" t="s">
        <v>180</v>
      </c>
      <c r="B639" s="83">
        <v>7</v>
      </c>
      <c r="C639" s="84">
        <v>840.10020054999995</v>
      </c>
      <c r="D639" s="84">
        <v>816.60984962999999</v>
      </c>
      <c r="E639" s="84">
        <v>173.01235982</v>
      </c>
      <c r="F639" s="84">
        <v>173.01235982</v>
      </c>
    </row>
    <row r="640" spans="1:6" ht="12.75" customHeight="1" x14ac:dyDescent="0.2">
      <c r="A640" s="83" t="s">
        <v>180</v>
      </c>
      <c r="B640" s="83">
        <v>8</v>
      </c>
      <c r="C640" s="84">
        <v>864.46915030000002</v>
      </c>
      <c r="D640" s="84">
        <v>840.92918304</v>
      </c>
      <c r="E640" s="84">
        <v>178.16481453</v>
      </c>
      <c r="F640" s="84">
        <v>178.16481453</v>
      </c>
    </row>
    <row r="641" spans="1:6" ht="12.75" customHeight="1" x14ac:dyDescent="0.2">
      <c r="A641" s="83" t="s">
        <v>180</v>
      </c>
      <c r="B641" s="83">
        <v>9</v>
      </c>
      <c r="C641" s="84">
        <v>842.80842686000005</v>
      </c>
      <c r="D641" s="84">
        <v>819.08427251000001</v>
      </c>
      <c r="E641" s="84">
        <v>173.53660740999999</v>
      </c>
      <c r="F641" s="84">
        <v>173.53660740999999</v>
      </c>
    </row>
    <row r="642" spans="1:6" ht="12.75" customHeight="1" x14ac:dyDescent="0.2">
      <c r="A642" s="83" t="s">
        <v>180</v>
      </c>
      <c r="B642" s="83">
        <v>10</v>
      </c>
      <c r="C642" s="84">
        <v>760.96264473999997</v>
      </c>
      <c r="D642" s="84">
        <v>738.34824829000002</v>
      </c>
      <c r="E642" s="84">
        <v>156.43133972000001</v>
      </c>
      <c r="F642" s="84">
        <v>156.43133972000001</v>
      </c>
    </row>
    <row r="643" spans="1:6" ht="12.75" customHeight="1" x14ac:dyDescent="0.2">
      <c r="A643" s="83" t="s">
        <v>180</v>
      </c>
      <c r="B643" s="83">
        <v>11</v>
      </c>
      <c r="C643" s="84">
        <v>746.41041388999997</v>
      </c>
      <c r="D643" s="84">
        <v>719.26517115000001</v>
      </c>
      <c r="E643" s="84">
        <v>152.38827287999999</v>
      </c>
      <c r="F643" s="84">
        <v>152.38827287999999</v>
      </c>
    </row>
    <row r="644" spans="1:6" ht="12.75" customHeight="1" x14ac:dyDescent="0.2">
      <c r="A644" s="83" t="s">
        <v>180</v>
      </c>
      <c r="B644" s="83">
        <v>12</v>
      </c>
      <c r="C644" s="84">
        <v>684.04240772000003</v>
      </c>
      <c r="D644" s="84">
        <v>658.21844902999999</v>
      </c>
      <c r="E644" s="84">
        <v>139.45451086</v>
      </c>
      <c r="F644" s="84">
        <v>139.45451086</v>
      </c>
    </row>
    <row r="645" spans="1:6" ht="12.75" customHeight="1" x14ac:dyDescent="0.2">
      <c r="A645" s="83" t="s">
        <v>180</v>
      </c>
      <c r="B645" s="83">
        <v>13</v>
      </c>
      <c r="C645" s="84">
        <v>628.47545923999996</v>
      </c>
      <c r="D645" s="84">
        <v>611.67390607000004</v>
      </c>
      <c r="E645" s="84">
        <v>129.59327637000001</v>
      </c>
      <c r="F645" s="84">
        <v>129.59327637000001</v>
      </c>
    </row>
    <row r="646" spans="1:6" ht="12.75" customHeight="1" x14ac:dyDescent="0.2">
      <c r="A646" s="83" t="s">
        <v>180</v>
      </c>
      <c r="B646" s="83">
        <v>14</v>
      </c>
      <c r="C646" s="84">
        <v>609.71971618999999</v>
      </c>
      <c r="D646" s="84">
        <v>588.40667693</v>
      </c>
      <c r="E646" s="84">
        <v>124.66372742999999</v>
      </c>
      <c r="F646" s="84">
        <v>124.66372742999999</v>
      </c>
    </row>
    <row r="647" spans="1:6" ht="12.75" customHeight="1" x14ac:dyDescent="0.2">
      <c r="A647" s="83" t="s">
        <v>180</v>
      </c>
      <c r="B647" s="83">
        <v>15</v>
      </c>
      <c r="C647" s="84">
        <v>610.09221080999998</v>
      </c>
      <c r="D647" s="84">
        <v>588.34434251000005</v>
      </c>
      <c r="E647" s="84">
        <v>124.65052085000001</v>
      </c>
      <c r="F647" s="84">
        <v>124.65052085000001</v>
      </c>
    </row>
    <row r="648" spans="1:6" ht="12.75" customHeight="1" x14ac:dyDescent="0.2">
      <c r="A648" s="83" t="s">
        <v>180</v>
      </c>
      <c r="B648" s="83">
        <v>16</v>
      </c>
      <c r="C648" s="84">
        <v>606.43711724000002</v>
      </c>
      <c r="D648" s="84">
        <v>584.86122823000005</v>
      </c>
      <c r="E648" s="84">
        <v>123.91256524000001</v>
      </c>
      <c r="F648" s="84">
        <v>123.91256524000001</v>
      </c>
    </row>
    <row r="649" spans="1:6" ht="12.75" customHeight="1" x14ac:dyDescent="0.2">
      <c r="A649" s="83" t="s">
        <v>180</v>
      </c>
      <c r="B649" s="83">
        <v>17</v>
      </c>
      <c r="C649" s="84">
        <v>611.60536743</v>
      </c>
      <c r="D649" s="84">
        <v>590.09773708</v>
      </c>
      <c r="E649" s="84">
        <v>125.02200661000001</v>
      </c>
      <c r="F649" s="84">
        <v>125.02200661000001</v>
      </c>
    </row>
    <row r="650" spans="1:6" ht="12.75" customHeight="1" x14ac:dyDescent="0.2">
      <c r="A650" s="83" t="s">
        <v>180</v>
      </c>
      <c r="B650" s="83">
        <v>18</v>
      </c>
      <c r="C650" s="84">
        <v>614.27059325000005</v>
      </c>
      <c r="D650" s="84">
        <v>593.18327580000005</v>
      </c>
      <c r="E650" s="84">
        <v>125.67572924</v>
      </c>
      <c r="F650" s="84">
        <v>125.67572924</v>
      </c>
    </row>
    <row r="651" spans="1:6" ht="12.75" customHeight="1" x14ac:dyDescent="0.2">
      <c r="A651" s="83" t="s">
        <v>180</v>
      </c>
      <c r="B651" s="83">
        <v>19</v>
      </c>
      <c r="C651" s="84">
        <v>606.80721389999997</v>
      </c>
      <c r="D651" s="84">
        <v>585.46129772999996</v>
      </c>
      <c r="E651" s="84">
        <v>124.03969993</v>
      </c>
      <c r="F651" s="84">
        <v>124.03969993</v>
      </c>
    </row>
    <row r="652" spans="1:6" ht="12.75" customHeight="1" x14ac:dyDescent="0.2">
      <c r="A652" s="83" t="s">
        <v>180</v>
      </c>
      <c r="B652" s="83">
        <v>20</v>
      </c>
      <c r="C652" s="84">
        <v>609.20017503999998</v>
      </c>
      <c r="D652" s="84">
        <v>588.71867013999997</v>
      </c>
      <c r="E652" s="84">
        <v>124.72982837000001</v>
      </c>
      <c r="F652" s="84">
        <v>124.72982837000001</v>
      </c>
    </row>
    <row r="653" spans="1:6" ht="12.75" customHeight="1" x14ac:dyDescent="0.2">
      <c r="A653" s="83" t="s">
        <v>180</v>
      </c>
      <c r="B653" s="83">
        <v>21</v>
      </c>
      <c r="C653" s="84">
        <v>616.40576981000004</v>
      </c>
      <c r="D653" s="84">
        <v>595.66625755999996</v>
      </c>
      <c r="E653" s="84">
        <v>126.20179016</v>
      </c>
      <c r="F653" s="84">
        <v>126.20179016</v>
      </c>
    </row>
    <row r="654" spans="1:6" ht="12.75" customHeight="1" x14ac:dyDescent="0.2">
      <c r="A654" s="83" t="s">
        <v>180</v>
      </c>
      <c r="B654" s="83">
        <v>22</v>
      </c>
      <c r="C654" s="84">
        <v>624.20095837999997</v>
      </c>
      <c r="D654" s="84">
        <v>602.28566321999995</v>
      </c>
      <c r="E654" s="84">
        <v>127.60422119</v>
      </c>
      <c r="F654" s="84">
        <v>127.60422119</v>
      </c>
    </row>
    <row r="655" spans="1:6" ht="12.75" customHeight="1" x14ac:dyDescent="0.2">
      <c r="A655" s="83" t="s">
        <v>180</v>
      </c>
      <c r="B655" s="83">
        <v>23</v>
      </c>
      <c r="C655" s="84">
        <v>645.40406896000002</v>
      </c>
      <c r="D655" s="84">
        <v>623.39505183000006</v>
      </c>
      <c r="E655" s="84">
        <v>132.07659577999999</v>
      </c>
      <c r="F655" s="84">
        <v>132.07659577999999</v>
      </c>
    </row>
    <row r="656" spans="1:6" ht="12.75" customHeight="1" x14ac:dyDescent="0.2">
      <c r="A656" s="83" t="s">
        <v>180</v>
      </c>
      <c r="B656" s="83">
        <v>24</v>
      </c>
      <c r="C656" s="84">
        <v>738.72538555000006</v>
      </c>
      <c r="D656" s="84">
        <v>716.42216986999995</v>
      </c>
      <c r="E656" s="84">
        <v>151.78593584000001</v>
      </c>
      <c r="F656" s="84">
        <v>151.78593584000001</v>
      </c>
    </row>
    <row r="657" spans="1:6" ht="12.75" customHeight="1" x14ac:dyDescent="0.2">
      <c r="A657" s="83" t="s">
        <v>181</v>
      </c>
      <c r="B657" s="83">
        <v>1</v>
      </c>
      <c r="C657" s="84">
        <v>672.06455129000005</v>
      </c>
      <c r="D657" s="84">
        <v>651.10992924000004</v>
      </c>
      <c r="E657" s="84">
        <v>137.94845287999999</v>
      </c>
      <c r="F657" s="84">
        <v>137.94845287999999</v>
      </c>
    </row>
    <row r="658" spans="1:6" ht="12.75" customHeight="1" x14ac:dyDescent="0.2">
      <c r="A658" s="83" t="s">
        <v>181</v>
      </c>
      <c r="B658" s="83">
        <v>2</v>
      </c>
      <c r="C658" s="84">
        <v>773.67186337999999</v>
      </c>
      <c r="D658" s="84">
        <v>752.29510803999995</v>
      </c>
      <c r="E658" s="84">
        <v>159.38621361</v>
      </c>
      <c r="F658" s="84">
        <v>159.38621361</v>
      </c>
    </row>
    <row r="659" spans="1:6" ht="12.75" customHeight="1" x14ac:dyDescent="0.2">
      <c r="A659" s="83" t="s">
        <v>181</v>
      </c>
      <c r="B659" s="83">
        <v>3</v>
      </c>
      <c r="C659" s="84">
        <v>867.59465922000004</v>
      </c>
      <c r="D659" s="84">
        <v>845.76174004999996</v>
      </c>
      <c r="E659" s="84">
        <v>179.188672</v>
      </c>
      <c r="F659" s="84">
        <v>179.188672</v>
      </c>
    </row>
    <row r="660" spans="1:6" ht="12.75" customHeight="1" x14ac:dyDescent="0.2">
      <c r="A660" s="83" t="s">
        <v>181</v>
      </c>
      <c r="B660" s="83">
        <v>4</v>
      </c>
      <c r="C660" s="84">
        <v>887.21271157000001</v>
      </c>
      <c r="D660" s="84">
        <v>864.45595617000004</v>
      </c>
      <c r="E660" s="84">
        <v>183.14935217999999</v>
      </c>
      <c r="F660" s="84">
        <v>183.14935217999999</v>
      </c>
    </row>
    <row r="661" spans="1:6" ht="12.75" customHeight="1" x14ac:dyDescent="0.2">
      <c r="A661" s="83" t="s">
        <v>181</v>
      </c>
      <c r="B661" s="83">
        <v>5</v>
      </c>
      <c r="C661" s="84">
        <v>894.26035612999999</v>
      </c>
      <c r="D661" s="84">
        <v>871.50772021</v>
      </c>
      <c r="E661" s="84">
        <v>184.64338551</v>
      </c>
      <c r="F661" s="84">
        <v>184.64338551</v>
      </c>
    </row>
    <row r="662" spans="1:6" ht="12.75" customHeight="1" x14ac:dyDescent="0.2">
      <c r="A662" s="83" t="s">
        <v>181</v>
      </c>
      <c r="B662" s="83">
        <v>6</v>
      </c>
      <c r="C662" s="84">
        <v>886.63528670999995</v>
      </c>
      <c r="D662" s="84">
        <v>864.30300078000005</v>
      </c>
      <c r="E662" s="84">
        <v>183.11694603999999</v>
      </c>
      <c r="F662" s="84">
        <v>183.11694603999999</v>
      </c>
    </row>
    <row r="663" spans="1:6" ht="12.75" customHeight="1" x14ac:dyDescent="0.2">
      <c r="A663" s="83" t="s">
        <v>181</v>
      </c>
      <c r="B663" s="83">
        <v>7</v>
      </c>
      <c r="C663" s="84">
        <v>844.85835072999998</v>
      </c>
      <c r="D663" s="84">
        <v>823.00831917000005</v>
      </c>
      <c r="E663" s="84">
        <v>174.36798186999999</v>
      </c>
      <c r="F663" s="84">
        <v>174.36798186999999</v>
      </c>
    </row>
    <row r="664" spans="1:6" ht="12.75" customHeight="1" x14ac:dyDescent="0.2">
      <c r="A664" s="83" t="s">
        <v>181</v>
      </c>
      <c r="B664" s="83">
        <v>8</v>
      </c>
      <c r="C664" s="84">
        <v>765.02151036999999</v>
      </c>
      <c r="D664" s="84">
        <v>743.78745624999999</v>
      </c>
      <c r="E664" s="84">
        <v>157.58372627</v>
      </c>
      <c r="F664" s="84">
        <v>157.58372627</v>
      </c>
    </row>
    <row r="665" spans="1:6" ht="12.75" customHeight="1" x14ac:dyDescent="0.2">
      <c r="A665" s="83" t="s">
        <v>181</v>
      </c>
      <c r="B665" s="83">
        <v>9</v>
      </c>
      <c r="C665" s="84">
        <v>718.18070582999997</v>
      </c>
      <c r="D665" s="84">
        <v>696.63805970999999</v>
      </c>
      <c r="E665" s="84">
        <v>147.59434350000001</v>
      </c>
      <c r="F665" s="84">
        <v>147.59434350000001</v>
      </c>
    </row>
    <row r="666" spans="1:6" ht="12.75" customHeight="1" x14ac:dyDescent="0.2">
      <c r="A666" s="83" t="s">
        <v>181</v>
      </c>
      <c r="B666" s="83">
        <v>10</v>
      </c>
      <c r="C666" s="84">
        <v>687.72989285000006</v>
      </c>
      <c r="D666" s="84">
        <v>666.49063469999999</v>
      </c>
      <c r="E666" s="84">
        <v>141.20711079</v>
      </c>
      <c r="F666" s="84">
        <v>141.20711079</v>
      </c>
    </row>
    <row r="667" spans="1:6" ht="12.75" customHeight="1" x14ac:dyDescent="0.2">
      <c r="A667" s="83" t="s">
        <v>181</v>
      </c>
      <c r="B667" s="83">
        <v>11</v>
      </c>
      <c r="C667" s="84">
        <v>689.30874855000002</v>
      </c>
      <c r="D667" s="84">
        <v>664.53618511000002</v>
      </c>
      <c r="E667" s="84">
        <v>140.79302817999999</v>
      </c>
      <c r="F667" s="84">
        <v>140.79302817999999</v>
      </c>
    </row>
    <row r="668" spans="1:6" ht="12.75" customHeight="1" x14ac:dyDescent="0.2">
      <c r="A668" s="83" t="s">
        <v>181</v>
      </c>
      <c r="B668" s="83">
        <v>12</v>
      </c>
      <c r="C668" s="84">
        <v>692.89449440999999</v>
      </c>
      <c r="D668" s="84">
        <v>668.04184944999997</v>
      </c>
      <c r="E668" s="84">
        <v>141.53576140000001</v>
      </c>
      <c r="F668" s="84">
        <v>141.53576140000001</v>
      </c>
    </row>
    <row r="669" spans="1:6" ht="12.75" customHeight="1" x14ac:dyDescent="0.2">
      <c r="A669" s="83" t="s">
        <v>181</v>
      </c>
      <c r="B669" s="83">
        <v>13</v>
      </c>
      <c r="C669" s="84">
        <v>683.98417814000004</v>
      </c>
      <c r="D669" s="84">
        <v>660.00354261999996</v>
      </c>
      <c r="E669" s="84">
        <v>139.83271259</v>
      </c>
      <c r="F669" s="84">
        <v>139.83271259</v>
      </c>
    </row>
    <row r="670" spans="1:6" ht="12.75" customHeight="1" x14ac:dyDescent="0.2">
      <c r="A670" s="83" t="s">
        <v>181</v>
      </c>
      <c r="B670" s="83">
        <v>14</v>
      </c>
      <c r="C670" s="84">
        <v>683.50079000000005</v>
      </c>
      <c r="D670" s="84">
        <v>658.50085884999999</v>
      </c>
      <c r="E670" s="84">
        <v>139.51434406999999</v>
      </c>
      <c r="F670" s="84">
        <v>139.51434406999999</v>
      </c>
    </row>
    <row r="671" spans="1:6" ht="12.75" customHeight="1" x14ac:dyDescent="0.2">
      <c r="A671" s="83" t="s">
        <v>181</v>
      </c>
      <c r="B671" s="83">
        <v>15</v>
      </c>
      <c r="C671" s="84">
        <v>688.20528936999995</v>
      </c>
      <c r="D671" s="84">
        <v>666.02429190999999</v>
      </c>
      <c r="E671" s="84">
        <v>141.10830831999999</v>
      </c>
      <c r="F671" s="84">
        <v>141.10830831999999</v>
      </c>
    </row>
    <row r="672" spans="1:6" ht="12.75" customHeight="1" x14ac:dyDescent="0.2">
      <c r="A672" s="83" t="s">
        <v>181</v>
      </c>
      <c r="B672" s="83">
        <v>16</v>
      </c>
      <c r="C672" s="84">
        <v>688.27077784000005</v>
      </c>
      <c r="D672" s="84">
        <v>666.61483606000002</v>
      </c>
      <c r="E672" s="84">
        <v>141.23342491</v>
      </c>
      <c r="F672" s="84">
        <v>141.23342491</v>
      </c>
    </row>
    <row r="673" spans="1:6" ht="12.75" customHeight="1" x14ac:dyDescent="0.2">
      <c r="A673" s="83" t="s">
        <v>181</v>
      </c>
      <c r="B673" s="83">
        <v>17</v>
      </c>
      <c r="C673" s="84">
        <v>680.94187691000002</v>
      </c>
      <c r="D673" s="84">
        <v>658.58841304999999</v>
      </c>
      <c r="E673" s="84">
        <v>139.53289387999999</v>
      </c>
      <c r="F673" s="84">
        <v>139.53289387999999</v>
      </c>
    </row>
    <row r="674" spans="1:6" ht="12.75" customHeight="1" x14ac:dyDescent="0.2">
      <c r="A674" s="83" t="s">
        <v>181</v>
      </c>
      <c r="B674" s="83">
        <v>18</v>
      </c>
      <c r="C674" s="84">
        <v>684.15407340000002</v>
      </c>
      <c r="D674" s="84">
        <v>659.70943618000001</v>
      </c>
      <c r="E674" s="84">
        <v>139.77040124999999</v>
      </c>
      <c r="F674" s="84">
        <v>139.77040124999999</v>
      </c>
    </row>
    <row r="675" spans="1:6" ht="12.75" customHeight="1" x14ac:dyDescent="0.2">
      <c r="A675" s="83" t="s">
        <v>181</v>
      </c>
      <c r="B675" s="83">
        <v>19</v>
      </c>
      <c r="C675" s="84">
        <v>678.84044865999999</v>
      </c>
      <c r="D675" s="84">
        <v>654.51537446999998</v>
      </c>
      <c r="E675" s="84">
        <v>138.66995301</v>
      </c>
      <c r="F675" s="84">
        <v>138.66995301</v>
      </c>
    </row>
    <row r="676" spans="1:6" ht="12.75" customHeight="1" x14ac:dyDescent="0.2">
      <c r="A676" s="83" t="s">
        <v>181</v>
      </c>
      <c r="B676" s="83">
        <v>20</v>
      </c>
      <c r="C676" s="84">
        <v>681.58640233999995</v>
      </c>
      <c r="D676" s="84">
        <v>659.94125591</v>
      </c>
      <c r="E676" s="84">
        <v>139.81951611</v>
      </c>
      <c r="F676" s="84">
        <v>139.81951611</v>
      </c>
    </row>
    <row r="677" spans="1:6" ht="12.75" customHeight="1" x14ac:dyDescent="0.2">
      <c r="A677" s="83" t="s">
        <v>181</v>
      </c>
      <c r="B677" s="83">
        <v>21</v>
      </c>
      <c r="C677" s="84">
        <v>693.96730682999998</v>
      </c>
      <c r="D677" s="84">
        <v>672.96828224000001</v>
      </c>
      <c r="E677" s="84">
        <v>142.57950801000001</v>
      </c>
      <c r="F677" s="84">
        <v>142.57950801000001</v>
      </c>
    </row>
    <row r="678" spans="1:6" ht="12.75" customHeight="1" x14ac:dyDescent="0.2">
      <c r="A678" s="83" t="s">
        <v>181</v>
      </c>
      <c r="B678" s="83">
        <v>22</v>
      </c>
      <c r="C678" s="84">
        <v>695.16281493999998</v>
      </c>
      <c r="D678" s="84">
        <v>672.59851068</v>
      </c>
      <c r="E678" s="84">
        <v>142.50116575999999</v>
      </c>
      <c r="F678" s="84">
        <v>142.50116575999999</v>
      </c>
    </row>
    <row r="679" spans="1:6" ht="12.75" customHeight="1" x14ac:dyDescent="0.2">
      <c r="A679" s="83" t="s">
        <v>181</v>
      </c>
      <c r="B679" s="83">
        <v>23</v>
      </c>
      <c r="C679" s="84">
        <v>668.23576765999996</v>
      </c>
      <c r="D679" s="84">
        <v>646.28744997000001</v>
      </c>
      <c r="E679" s="84">
        <v>136.92673055</v>
      </c>
      <c r="F679" s="84">
        <v>136.92673055</v>
      </c>
    </row>
    <row r="680" spans="1:6" ht="12.75" customHeight="1" x14ac:dyDescent="0.2">
      <c r="A680" s="83" t="s">
        <v>181</v>
      </c>
      <c r="B680" s="83">
        <v>24</v>
      </c>
      <c r="C680" s="84">
        <v>698.55684478000001</v>
      </c>
      <c r="D680" s="84">
        <v>677.18222149999997</v>
      </c>
      <c r="E680" s="84">
        <v>143.47230103000001</v>
      </c>
      <c r="F680" s="84">
        <v>143.47230103000001</v>
      </c>
    </row>
    <row r="681" spans="1:6" ht="12.75" customHeight="1" x14ac:dyDescent="0.2">
      <c r="A681" s="83" t="s">
        <v>182</v>
      </c>
      <c r="B681" s="83">
        <v>1</v>
      </c>
      <c r="C681" s="84">
        <v>822.57444854000005</v>
      </c>
      <c r="D681" s="84">
        <v>800.52251933000002</v>
      </c>
      <c r="E681" s="84">
        <v>169.60399169999999</v>
      </c>
      <c r="F681" s="84">
        <v>169.60399169999999</v>
      </c>
    </row>
    <row r="682" spans="1:6" ht="12.75" customHeight="1" x14ac:dyDescent="0.2">
      <c r="A682" s="83" t="s">
        <v>182</v>
      </c>
      <c r="B682" s="83">
        <v>2</v>
      </c>
      <c r="C682" s="84">
        <v>841.19745121000005</v>
      </c>
      <c r="D682" s="84">
        <v>819.03848118999997</v>
      </c>
      <c r="E682" s="84">
        <v>173.52690576000001</v>
      </c>
      <c r="F682" s="84">
        <v>173.52690576000001</v>
      </c>
    </row>
    <row r="683" spans="1:6" ht="12.75" customHeight="1" x14ac:dyDescent="0.2">
      <c r="A683" s="83" t="s">
        <v>182</v>
      </c>
      <c r="B683" s="83">
        <v>3</v>
      </c>
      <c r="C683" s="84">
        <v>872.75578030999998</v>
      </c>
      <c r="D683" s="84">
        <v>849.67123501000003</v>
      </c>
      <c r="E683" s="84">
        <v>180.01696344000001</v>
      </c>
      <c r="F683" s="84">
        <v>180.01696344000001</v>
      </c>
    </row>
    <row r="684" spans="1:6" ht="12.75" customHeight="1" x14ac:dyDescent="0.2">
      <c r="A684" s="83" t="s">
        <v>182</v>
      </c>
      <c r="B684" s="83">
        <v>4</v>
      </c>
      <c r="C684" s="84">
        <v>885.14140474999999</v>
      </c>
      <c r="D684" s="84">
        <v>862.62242106999997</v>
      </c>
      <c r="E684" s="84">
        <v>182.76088730999999</v>
      </c>
      <c r="F684" s="84">
        <v>182.76088730999999</v>
      </c>
    </row>
    <row r="685" spans="1:6" ht="12.75" customHeight="1" x14ac:dyDescent="0.2">
      <c r="A685" s="83" t="s">
        <v>182</v>
      </c>
      <c r="B685" s="83">
        <v>5</v>
      </c>
      <c r="C685" s="84">
        <v>895.48247605999995</v>
      </c>
      <c r="D685" s="84">
        <v>872.85821605000001</v>
      </c>
      <c r="E685" s="84">
        <v>184.92951049000001</v>
      </c>
      <c r="F685" s="84">
        <v>184.92951049000001</v>
      </c>
    </row>
    <row r="686" spans="1:6" ht="12.75" customHeight="1" x14ac:dyDescent="0.2">
      <c r="A686" s="83" t="s">
        <v>182</v>
      </c>
      <c r="B686" s="83">
        <v>6</v>
      </c>
      <c r="C686" s="84">
        <v>875.13084361000006</v>
      </c>
      <c r="D686" s="84">
        <v>852.57986278999999</v>
      </c>
      <c r="E686" s="84">
        <v>180.63320454000001</v>
      </c>
      <c r="F686" s="84">
        <v>180.63320454000001</v>
      </c>
    </row>
    <row r="687" spans="1:6" ht="12.75" customHeight="1" x14ac:dyDescent="0.2">
      <c r="A687" s="83" t="s">
        <v>182</v>
      </c>
      <c r="B687" s="83">
        <v>7</v>
      </c>
      <c r="C687" s="84">
        <v>839.37752192999994</v>
      </c>
      <c r="D687" s="84">
        <v>817.42523134999999</v>
      </c>
      <c r="E687" s="84">
        <v>173.18511197999999</v>
      </c>
      <c r="F687" s="84">
        <v>173.18511197999999</v>
      </c>
    </row>
    <row r="688" spans="1:6" ht="12.75" customHeight="1" x14ac:dyDescent="0.2">
      <c r="A688" s="83" t="s">
        <v>182</v>
      </c>
      <c r="B688" s="83">
        <v>8</v>
      </c>
      <c r="C688" s="84">
        <v>783.03867595999998</v>
      </c>
      <c r="D688" s="84">
        <v>761.38521225</v>
      </c>
      <c r="E688" s="84">
        <v>161.31210315999999</v>
      </c>
      <c r="F688" s="84">
        <v>161.31210315999999</v>
      </c>
    </row>
    <row r="689" spans="1:6" ht="12.75" customHeight="1" x14ac:dyDescent="0.2">
      <c r="A689" s="83" t="s">
        <v>182</v>
      </c>
      <c r="B689" s="83">
        <v>9</v>
      </c>
      <c r="C689" s="84">
        <v>722.21767652999995</v>
      </c>
      <c r="D689" s="84">
        <v>700.13069430999997</v>
      </c>
      <c r="E689" s="84">
        <v>148.33431615000001</v>
      </c>
      <c r="F689" s="84">
        <v>148.33431615000001</v>
      </c>
    </row>
    <row r="690" spans="1:6" ht="12.75" customHeight="1" x14ac:dyDescent="0.2">
      <c r="A690" s="83" t="s">
        <v>182</v>
      </c>
      <c r="B690" s="83">
        <v>10</v>
      </c>
      <c r="C690" s="84">
        <v>693.58886074999998</v>
      </c>
      <c r="D690" s="84">
        <v>672.31835419000004</v>
      </c>
      <c r="E690" s="84">
        <v>142.44180996</v>
      </c>
      <c r="F690" s="84">
        <v>142.44180996</v>
      </c>
    </row>
    <row r="691" spans="1:6" ht="12.75" customHeight="1" x14ac:dyDescent="0.2">
      <c r="A691" s="83" t="s">
        <v>182</v>
      </c>
      <c r="B691" s="83">
        <v>11</v>
      </c>
      <c r="C691" s="84">
        <v>686.15699328000005</v>
      </c>
      <c r="D691" s="84">
        <v>665.02797585999997</v>
      </c>
      <c r="E691" s="84">
        <v>140.89722222</v>
      </c>
      <c r="F691" s="84">
        <v>140.89722222</v>
      </c>
    </row>
    <row r="692" spans="1:6" ht="12.75" customHeight="1" x14ac:dyDescent="0.2">
      <c r="A692" s="83" t="s">
        <v>182</v>
      </c>
      <c r="B692" s="83">
        <v>12</v>
      </c>
      <c r="C692" s="84">
        <v>687.98757475000002</v>
      </c>
      <c r="D692" s="84">
        <v>668.34797447000005</v>
      </c>
      <c r="E692" s="84">
        <v>141.60061906999999</v>
      </c>
      <c r="F692" s="84">
        <v>141.60061906999999</v>
      </c>
    </row>
    <row r="693" spans="1:6" ht="12.75" customHeight="1" x14ac:dyDescent="0.2">
      <c r="A693" s="83" t="s">
        <v>182</v>
      </c>
      <c r="B693" s="83">
        <v>13</v>
      </c>
      <c r="C693" s="84">
        <v>692.01365749000001</v>
      </c>
      <c r="D693" s="84">
        <v>668.91913551000005</v>
      </c>
      <c r="E693" s="84">
        <v>141.72162901999999</v>
      </c>
      <c r="F693" s="84">
        <v>141.72162901999999</v>
      </c>
    </row>
    <row r="694" spans="1:6" ht="12.75" customHeight="1" x14ac:dyDescent="0.2">
      <c r="A694" s="83" t="s">
        <v>182</v>
      </c>
      <c r="B694" s="83">
        <v>14</v>
      </c>
      <c r="C694" s="84">
        <v>694.42099984000004</v>
      </c>
      <c r="D694" s="84">
        <v>663.40681502999996</v>
      </c>
      <c r="E694" s="84">
        <v>140.55375237000001</v>
      </c>
      <c r="F694" s="84">
        <v>140.55375237000001</v>
      </c>
    </row>
    <row r="695" spans="1:6" ht="12.75" customHeight="1" x14ac:dyDescent="0.2">
      <c r="A695" s="83" t="s">
        <v>182</v>
      </c>
      <c r="B695" s="83">
        <v>15</v>
      </c>
      <c r="C695" s="84">
        <v>693.15469200999996</v>
      </c>
      <c r="D695" s="84">
        <v>665.13513898999997</v>
      </c>
      <c r="E695" s="84">
        <v>140.91992651000001</v>
      </c>
      <c r="F695" s="84">
        <v>140.91992651000001</v>
      </c>
    </row>
    <row r="696" spans="1:6" ht="12.75" customHeight="1" x14ac:dyDescent="0.2">
      <c r="A696" s="83" t="s">
        <v>182</v>
      </c>
      <c r="B696" s="83">
        <v>16</v>
      </c>
      <c r="C696" s="84">
        <v>700.72353142999998</v>
      </c>
      <c r="D696" s="84">
        <v>677.78484629000002</v>
      </c>
      <c r="E696" s="84">
        <v>143.59997709999999</v>
      </c>
      <c r="F696" s="84">
        <v>143.59997709999999</v>
      </c>
    </row>
    <row r="697" spans="1:6" ht="12.75" customHeight="1" x14ac:dyDescent="0.2">
      <c r="A697" s="83" t="s">
        <v>182</v>
      </c>
      <c r="B697" s="83">
        <v>17</v>
      </c>
      <c r="C697" s="84">
        <v>696.02235003999999</v>
      </c>
      <c r="D697" s="84">
        <v>674.21933891000003</v>
      </c>
      <c r="E697" s="84">
        <v>142.84456513999999</v>
      </c>
      <c r="F697" s="84">
        <v>142.84456513999999</v>
      </c>
    </row>
    <row r="698" spans="1:6" ht="12.75" customHeight="1" x14ac:dyDescent="0.2">
      <c r="A698" s="83" t="s">
        <v>182</v>
      </c>
      <c r="B698" s="83">
        <v>18</v>
      </c>
      <c r="C698" s="84">
        <v>697.77287383999999</v>
      </c>
      <c r="D698" s="84">
        <v>676.58162209</v>
      </c>
      <c r="E698" s="84">
        <v>143.34505407</v>
      </c>
      <c r="F698" s="84">
        <v>143.34505407</v>
      </c>
    </row>
    <row r="699" spans="1:6" ht="12.75" customHeight="1" x14ac:dyDescent="0.2">
      <c r="A699" s="83" t="s">
        <v>182</v>
      </c>
      <c r="B699" s="83">
        <v>19</v>
      </c>
      <c r="C699" s="84">
        <v>693.94002122999996</v>
      </c>
      <c r="D699" s="84">
        <v>672.53043558000002</v>
      </c>
      <c r="E699" s="84">
        <v>142.48674292000001</v>
      </c>
      <c r="F699" s="84">
        <v>142.48674292000001</v>
      </c>
    </row>
    <row r="700" spans="1:6" ht="12.75" customHeight="1" x14ac:dyDescent="0.2">
      <c r="A700" s="83" t="s">
        <v>182</v>
      </c>
      <c r="B700" s="83">
        <v>20</v>
      </c>
      <c r="C700" s="84">
        <v>686.78865393000001</v>
      </c>
      <c r="D700" s="84">
        <v>665.92366084000003</v>
      </c>
      <c r="E700" s="84">
        <v>141.08698795999999</v>
      </c>
      <c r="F700" s="84">
        <v>141.08698795999999</v>
      </c>
    </row>
    <row r="701" spans="1:6" ht="12.75" customHeight="1" x14ac:dyDescent="0.2">
      <c r="A701" s="83" t="s">
        <v>182</v>
      </c>
      <c r="B701" s="83">
        <v>21</v>
      </c>
      <c r="C701" s="84">
        <v>663.72278428000004</v>
      </c>
      <c r="D701" s="84">
        <v>641.95438756999999</v>
      </c>
      <c r="E701" s="84">
        <v>136.00869931</v>
      </c>
      <c r="F701" s="84">
        <v>136.00869931</v>
      </c>
    </row>
    <row r="702" spans="1:6" ht="12.75" customHeight="1" x14ac:dyDescent="0.2">
      <c r="A702" s="83" t="s">
        <v>182</v>
      </c>
      <c r="B702" s="83">
        <v>22</v>
      </c>
      <c r="C702" s="84">
        <v>662.64539315000002</v>
      </c>
      <c r="D702" s="84">
        <v>640.36380052000004</v>
      </c>
      <c r="E702" s="84">
        <v>135.67170702999999</v>
      </c>
      <c r="F702" s="84">
        <v>135.67170702999999</v>
      </c>
    </row>
    <row r="703" spans="1:6" ht="12.75" customHeight="1" x14ac:dyDescent="0.2">
      <c r="A703" s="83" t="s">
        <v>182</v>
      </c>
      <c r="B703" s="83">
        <v>23</v>
      </c>
      <c r="C703" s="84">
        <v>711.99737271000004</v>
      </c>
      <c r="D703" s="84">
        <v>689.98929243999999</v>
      </c>
      <c r="E703" s="84">
        <v>146.18569173</v>
      </c>
      <c r="F703" s="84">
        <v>146.18569173</v>
      </c>
    </row>
    <row r="704" spans="1:6" ht="12.75" customHeight="1" x14ac:dyDescent="0.2">
      <c r="A704" s="83" t="s">
        <v>182</v>
      </c>
      <c r="B704" s="83">
        <v>24</v>
      </c>
      <c r="C704" s="84">
        <v>760.56759765000004</v>
      </c>
      <c r="D704" s="84">
        <v>738.45554855</v>
      </c>
      <c r="E704" s="84">
        <v>156.45407306000001</v>
      </c>
      <c r="F704" s="84">
        <v>156.45407306000001</v>
      </c>
    </row>
    <row r="705" spans="1:6" ht="12.75" customHeight="1" x14ac:dyDescent="0.2">
      <c r="A705" s="83" t="s">
        <v>183</v>
      </c>
      <c r="B705" s="83">
        <v>1</v>
      </c>
      <c r="C705" s="84">
        <v>822.17002516000002</v>
      </c>
      <c r="D705" s="84">
        <v>799.99443155999995</v>
      </c>
      <c r="E705" s="84">
        <v>169.49210754000001</v>
      </c>
      <c r="F705" s="84">
        <v>169.49210754000001</v>
      </c>
    </row>
    <row r="706" spans="1:6" ht="12.75" customHeight="1" x14ac:dyDescent="0.2">
      <c r="A706" s="83" t="s">
        <v>183</v>
      </c>
      <c r="B706" s="83">
        <v>2</v>
      </c>
      <c r="C706" s="84">
        <v>868.79691721999995</v>
      </c>
      <c r="D706" s="84">
        <v>846.34479208000005</v>
      </c>
      <c r="E706" s="84">
        <v>179.31220124999999</v>
      </c>
      <c r="F706" s="84">
        <v>179.31220124999999</v>
      </c>
    </row>
    <row r="707" spans="1:6" ht="12.75" customHeight="1" x14ac:dyDescent="0.2">
      <c r="A707" s="83" t="s">
        <v>183</v>
      </c>
      <c r="B707" s="83">
        <v>3</v>
      </c>
      <c r="C707" s="84">
        <v>908.15827015000002</v>
      </c>
      <c r="D707" s="84">
        <v>883.49405388000002</v>
      </c>
      <c r="E707" s="84">
        <v>187.18288938000001</v>
      </c>
      <c r="F707" s="84">
        <v>187.18288938000001</v>
      </c>
    </row>
    <row r="708" spans="1:6" ht="12.75" customHeight="1" x14ac:dyDescent="0.2">
      <c r="A708" s="83" t="s">
        <v>183</v>
      </c>
      <c r="B708" s="83">
        <v>4</v>
      </c>
      <c r="C708" s="84">
        <v>923.01990977000003</v>
      </c>
      <c r="D708" s="84">
        <v>898.95563236999999</v>
      </c>
      <c r="E708" s="84">
        <v>190.45868159</v>
      </c>
      <c r="F708" s="84">
        <v>190.45868159</v>
      </c>
    </row>
    <row r="709" spans="1:6" ht="12.75" customHeight="1" x14ac:dyDescent="0.2">
      <c r="A709" s="83" t="s">
        <v>183</v>
      </c>
      <c r="B709" s="83">
        <v>5</v>
      </c>
      <c r="C709" s="84">
        <v>931.52669913</v>
      </c>
      <c r="D709" s="84">
        <v>908.27731309000001</v>
      </c>
      <c r="E709" s="84">
        <v>192.43363446999999</v>
      </c>
      <c r="F709" s="84">
        <v>192.43363446999999</v>
      </c>
    </row>
    <row r="710" spans="1:6" ht="12.75" customHeight="1" x14ac:dyDescent="0.2">
      <c r="A710" s="83" t="s">
        <v>183</v>
      </c>
      <c r="B710" s="83">
        <v>6</v>
      </c>
      <c r="C710" s="84">
        <v>916.20665358999997</v>
      </c>
      <c r="D710" s="84">
        <v>893.08085642000003</v>
      </c>
      <c r="E710" s="84">
        <v>189.21401273000001</v>
      </c>
      <c r="F710" s="84">
        <v>189.21401273000001</v>
      </c>
    </row>
    <row r="711" spans="1:6" ht="12.75" customHeight="1" x14ac:dyDescent="0.2">
      <c r="A711" s="83" t="s">
        <v>183</v>
      </c>
      <c r="B711" s="83">
        <v>7</v>
      </c>
      <c r="C711" s="84">
        <v>889.75121288000003</v>
      </c>
      <c r="D711" s="84">
        <v>866.85557686000004</v>
      </c>
      <c r="E711" s="84">
        <v>183.65775167000001</v>
      </c>
      <c r="F711" s="84">
        <v>183.65775167000001</v>
      </c>
    </row>
    <row r="712" spans="1:6" ht="12.75" customHeight="1" x14ac:dyDescent="0.2">
      <c r="A712" s="83" t="s">
        <v>183</v>
      </c>
      <c r="B712" s="83">
        <v>8</v>
      </c>
      <c r="C712" s="84">
        <v>843.7765478</v>
      </c>
      <c r="D712" s="84">
        <v>821.33667516000003</v>
      </c>
      <c r="E712" s="84">
        <v>174.01381631999999</v>
      </c>
      <c r="F712" s="84">
        <v>174.01381631999999</v>
      </c>
    </row>
    <row r="713" spans="1:6" ht="12.75" customHeight="1" x14ac:dyDescent="0.2">
      <c r="A713" s="83" t="s">
        <v>183</v>
      </c>
      <c r="B713" s="83">
        <v>9</v>
      </c>
      <c r="C713" s="84">
        <v>771.60522280999999</v>
      </c>
      <c r="D713" s="84">
        <v>749.08279110000001</v>
      </c>
      <c r="E713" s="84">
        <v>158.70563091</v>
      </c>
      <c r="F713" s="84">
        <v>158.70563091</v>
      </c>
    </row>
    <row r="714" spans="1:6" ht="12.75" customHeight="1" x14ac:dyDescent="0.2">
      <c r="A714" s="83" t="s">
        <v>183</v>
      </c>
      <c r="B714" s="83">
        <v>10</v>
      </c>
      <c r="C714" s="84">
        <v>711.59078152999996</v>
      </c>
      <c r="D714" s="84">
        <v>689.66122776999998</v>
      </c>
      <c r="E714" s="84">
        <v>146.11618578</v>
      </c>
      <c r="F714" s="84">
        <v>146.11618578</v>
      </c>
    </row>
    <row r="715" spans="1:6" ht="12.75" customHeight="1" x14ac:dyDescent="0.2">
      <c r="A715" s="83" t="s">
        <v>183</v>
      </c>
      <c r="B715" s="83">
        <v>11</v>
      </c>
      <c r="C715" s="84">
        <v>691.30903931</v>
      </c>
      <c r="D715" s="84">
        <v>669.84999887000004</v>
      </c>
      <c r="E715" s="84">
        <v>141.91884789</v>
      </c>
      <c r="F715" s="84">
        <v>141.91884789</v>
      </c>
    </row>
    <row r="716" spans="1:6" ht="12.75" customHeight="1" x14ac:dyDescent="0.2">
      <c r="A716" s="83" t="s">
        <v>183</v>
      </c>
      <c r="B716" s="83">
        <v>12</v>
      </c>
      <c r="C716" s="84">
        <v>692.57351638</v>
      </c>
      <c r="D716" s="84">
        <v>671.15706122999995</v>
      </c>
      <c r="E716" s="84">
        <v>142.19577075999999</v>
      </c>
      <c r="F716" s="84">
        <v>142.19577075999999</v>
      </c>
    </row>
    <row r="717" spans="1:6" ht="12.75" customHeight="1" x14ac:dyDescent="0.2">
      <c r="A717" s="83" t="s">
        <v>183</v>
      </c>
      <c r="B717" s="83">
        <v>13</v>
      </c>
      <c r="C717" s="84">
        <v>703.02438724000001</v>
      </c>
      <c r="D717" s="84">
        <v>680.94229180000002</v>
      </c>
      <c r="E717" s="84">
        <v>144.26893437999999</v>
      </c>
      <c r="F717" s="84">
        <v>144.26893437999999</v>
      </c>
    </row>
    <row r="718" spans="1:6" ht="12.75" customHeight="1" x14ac:dyDescent="0.2">
      <c r="A718" s="83" t="s">
        <v>183</v>
      </c>
      <c r="B718" s="83">
        <v>14</v>
      </c>
      <c r="C718" s="84">
        <v>697.73968792000005</v>
      </c>
      <c r="D718" s="84">
        <v>678.22367331999999</v>
      </c>
      <c r="E718" s="84">
        <v>143.6929499</v>
      </c>
      <c r="F718" s="84">
        <v>143.6929499</v>
      </c>
    </row>
    <row r="719" spans="1:6" ht="12.75" customHeight="1" x14ac:dyDescent="0.2">
      <c r="A719" s="83" t="s">
        <v>183</v>
      </c>
      <c r="B719" s="83">
        <v>15</v>
      </c>
      <c r="C719" s="84">
        <v>708.59870710999996</v>
      </c>
      <c r="D719" s="84">
        <v>683.99304639000002</v>
      </c>
      <c r="E719" s="84">
        <v>144.91528740999999</v>
      </c>
      <c r="F719" s="84">
        <v>144.91528740999999</v>
      </c>
    </row>
    <row r="720" spans="1:6" ht="12.75" customHeight="1" x14ac:dyDescent="0.2">
      <c r="A720" s="83" t="s">
        <v>183</v>
      </c>
      <c r="B720" s="83">
        <v>16</v>
      </c>
      <c r="C720" s="84">
        <v>720.80009064000001</v>
      </c>
      <c r="D720" s="84">
        <v>698.69771593999997</v>
      </c>
      <c r="E720" s="84">
        <v>148.03071588</v>
      </c>
      <c r="F720" s="84">
        <v>148.03071588</v>
      </c>
    </row>
    <row r="721" spans="1:6" ht="12.75" customHeight="1" x14ac:dyDescent="0.2">
      <c r="A721" s="83" t="s">
        <v>183</v>
      </c>
      <c r="B721" s="83">
        <v>17</v>
      </c>
      <c r="C721" s="84">
        <v>729.83264496000004</v>
      </c>
      <c r="D721" s="84">
        <v>707.93479777000005</v>
      </c>
      <c r="E721" s="84">
        <v>149.98774509</v>
      </c>
      <c r="F721" s="84">
        <v>149.98774509</v>
      </c>
    </row>
    <row r="722" spans="1:6" ht="12.75" customHeight="1" x14ac:dyDescent="0.2">
      <c r="A722" s="83" t="s">
        <v>183</v>
      </c>
      <c r="B722" s="83">
        <v>18</v>
      </c>
      <c r="C722" s="84">
        <v>720.56235491999996</v>
      </c>
      <c r="D722" s="84">
        <v>698.91844140000001</v>
      </c>
      <c r="E722" s="84">
        <v>148.07748024</v>
      </c>
      <c r="F722" s="84">
        <v>148.07748024</v>
      </c>
    </row>
    <row r="723" spans="1:6" ht="12.75" customHeight="1" x14ac:dyDescent="0.2">
      <c r="A723" s="83" t="s">
        <v>183</v>
      </c>
      <c r="B723" s="83">
        <v>19</v>
      </c>
      <c r="C723" s="84">
        <v>719.88246036999999</v>
      </c>
      <c r="D723" s="84">
        <v>697.32079964000002</v>
      </c>
      <c r="E723" s="84">
        <v>147.7389933</v>
      </c>
      <c r="F723" s="84">
        <v>147.7389933</v>
      </c>
    </row>
    <row r="724" spans="1:6" ht="12.75" customHeight="1" x14ac:dyDescent="0.2">
      <c r="A724" s="83" t="s">
        <v>183</v>
      </c>
      <c r="B724" s="83">
        <v>20</v>
      </c>
      <c r="C724" s="84">
        <v>719.76134987</v>
      </c>
      <c r="D724" s="84">
        <v>697.29984035999996</v>
      </c>
      <c r="E724" s="84">
        <v>147.73455272000001</v>
      </c>
      <c r="F724" s="84">
        <v>147.73455272000001</v>
      </c>
    </row>
    <row r="725" spans="1:6" ht="12.75" customHeight="1" x14ac:dyDescent="0.2">
      <c r="A725" s="83" t="s">
        <v>183</v>
      </c>
      <c r="B725" s="83">
        <v>21</v>
      </c>
      <c r="C725" s="84">
        <v>699.99397065000005</v>
      </c>
      <c r="D725" s="84">
        <v>677.65003895999996</v>
      </c>
      <c r="E725" s="84">
        <v>143.57141593</v>
      </c>
      <c r="F725" s="84">
        <v>143.57141593</v>
      </c>
    </row>
    <row r="726" spans="1:6" ht="12.75" customHeight="1" x14ac:dyDescent="0.2">
      <c r="A726" s="83" t="s">
        <v>183</v>
      </c>
      <c r="B726" s="83">
        <v>22</v>
      </c>
      <c r="C726" s="84">
        <v>689.27906015999997</v>
      </c>
      <c r="D726" s="84">
        <v>666.89501243999996</v>
      </c>
      <c r="E726" s="84">
        <v>141.29278493000001</v>
      </c>
      <c r="F726" s="84">
        <v>141.29278493000001</v>
      </c>
    </row>
    <row r="727" spans="1:6" ht="12.75" customHeight="1" x14ac:dyDescent="0.2">
      <c r="A727" s="83" t="s">
        <v>183</v>
      </c>
      <c r="B727" s="83">
        <v>23</v>
      </c>
      <c r="C727" s="84">
        <v>731.89109496000003</v>
      </c>
      <c r="D727" s="84">
        <v>708.82612705999998</v>
      </c>
      <c r="E727" s="84">
        <v>150.17658800000001</v>
      </c>
      <c r="F727" s="84">
        <v>150.17658800000001</v>
      </c>
    </row>
    <row r="728" spans="1:6" ht="12.75" customHeight="1" x14ac:dyDescent="0.2">
      <c r="A728" s="83" t="s">
        <v>183</v>
      </c>
      <c r="B728" s="83">
        <v>24</v>
      </c>
      <c r="C728" s="84">
        <v>772.01136469999994</v>
      </c>
      <c r="D728" s="84">
        <v>748.68315083000005</v>
      </c>
      <c r="E728" s="84">
        <v>158.62096048000001</v>
      </c>
      <c r="F728" s="84">
        <v>158.62096048000001</v>
      </c>
    </row>
    <row r="729" spans="1:6" ht="12.75" customHeight="1" x14ac:dyDescent="0.2">
      <c r="A729" s="83" t="s">
        <v>184</v>
      </c>
      <c r="B729" s="83">
        <v>1</v>
      </c>
      <c r="C729" s="84">
        <v>802.20014785000001</v>
      </c>
      <c r="D729" s="84">
        <v>780.25842723999995</v>
      </c>
      <c r="E729" s="84">
        <v>165.31070722000001</v>
      </c>
      <c r="F729" s="84">
        <v>165.31070722000001</v>
      </c>
    </row>
    <row r="730" spans="1:6" ht="12.75" customHeight="1" x14ac:dyDescent="0.2">
      <c r="A730" s="83" t="s">
        <v>184</v>
      </c>
      <c r="B730" s="83">
        <v>2</v>
      </c>
      <c r="C730" s="84">
        <v>860.02641840000001</v>
      </c>
      <c r="D730" s="84">
        <v>837.75968792000003</v>
      </c>
      <c r="E730" s="84">
        <v>177.49330434999999</v>
      </c>
      <c r="F730" s="84">
        <v>177.49330434999999</v>
      </c>
    </row>
    <row r="731" spans="1:6" ht="12.75" customHeight="1" x14ac:dyDescent="0.2">
      <c r="A731" s="83" t="s">
        <v>184</v>
      </c>
      <c r="B731" s="83">
        <v>3</v>
      </c>
      <c r="C731" s="84">
        <v>905.82784631000004</v>
      </c>
      <c r="D731" s="84">
        <v>881.09946666999997</v>
      </c>
      <c r="E731" s="84">
        <v>186.67555630999999</v>
      </c>
      <c r="F731" s="84">
        <v>186.67555630999999</v>
      </c>
    </row>
    <row r="732" spans="1:6" ht="12.75" customHeight="1" x14ac:dyDescent="0.2">
      <c r="A732" s="83" t="s">
        <v>184</v>
      </c>
      <c r="B732" s="83">
        <v>4</v>
      </c>
      <c r="C732" s="84">
        <v>905.00802195000006</v>
      </c>
      <c r="D732" s="84">
        <v>881.91234286999997</v>
      </c>
      <c r="E732" s="84">
        <v>186.84777763</v>
      </c>
      <c r="F732" s="84">
        <v>186.84777763</v>
      </c>
    </row>
    <row r="733" spans="1:6" ht="12.75" customHeight="1" x14ac:dyDescent="0.2">
      <c r="A733" s="83" t="s">
        <v>184</v>
      </c>
      <c r="B733" s="83">
        <v>5</v>
      </c>
      <c r="C733" s="84">
        <v>905.26081605000002</v>
      </c>
      <c r="D733" s="84">
        <v>882.26403768</v>
      </c>
      <c r="E733" s="84">
        <v>186.92229001999999</v>
      </c>
      <c r="F733" s="84">
        <v>186.92229001999999</v>
      </c>
    </row>
    <row r="734" spans="1:6" ht="12.75" customHeight="1" x14ac:dyDescent="0.2">
      <c r="A734" s="83" t="s">
        <v>184</v>
      </c>
      <c r="B734" s="83">
        <v>6</v>
      </c>
      <c r="C734" s="84">
        <v>895.01279849000002</v>
      </c>
      <c r="D734" s="84">
        <v>872.30994193000004</v>
      </c>
      <c r="E734" s="84">
        <v>184.81334950999999</v>
      </c>
      <c r="F734" s="84">
        <v>184.81334950999999</v>
      </c>
    </row>
    <row r="735" spans="1:6" ht="12.75" customHeight="1" x14ac:dyDescent="0.2">
      <c r="A735" s="83" t="s">
        <v>184</v>
      </c>
      <c r="B735" s="83">
        <v>7</v>
      </c>
      <c r="C735" s="84">
        <v>887.27128386000004</v>
      </c>
      <c r="D735" s="84">
        <v>864.34110020000003</v>
      </c>
      <c r="E735" s="84">
        <v>183.12501803000001</v>
      </c>
      <c r="F735" s="84">
        <v>183.12501803000001</v>
      </c>
    </row>
    <row r="736" spans="1:6" ht="12.75" customHeight="1" x14ac:dyDescent="0.2">
      <c r="A736" s="83" t="s">
        <v>184</v>
      </c>
      <c r="B736" s="83">
        <v>8</v>
      </c>
      <c r="C736" s="84">
        <v>855.65281689000005</v>
      </c>
      <c r="D736" s="84">
        <v>832.93158323</v>
      </c>
      <c r="E736" s="84">
        <v>176.47039018000001</v>
      </c>
      <c r="F736" s="84">
        <v>176.47039018000001</v>
      </c>
    </row>
    <row r="737" spans="1:6" ht="12.75" customHeight="1" x14ac:dyDescent="0.2">
      <c r="A737" s="83" t="s">
        <v>184</v>
      </c>
      <c r="B737" s="83">
        <v>9</v>
      </c>
      <c r="C737" s="84">
        <v>781.69780661000004</v>
      </c>
      <c r="D737" s="84">
        <v>758.79019574999995</v>
      </c>
      <c r="E737" s="84">
        <v>160.76230580999999</v>
      </c>
      <c r="F737" s="84">
        <v>160.76230580999999</v>
      </c>
    </row>
    <row r="738" spans="1:6" ht="12.75" customHeight="1" x14ac:dyDescent="0.2">
      <c r="A738" s="83" t="s">
        <v>184</v>
      </c>
      <c r="B738" s="83">
        <v>10</v>
      </c>
      <c r="C738" s="84">
        <v>715.34467216999997</v>
      </c>
      <c r="D738" s="84">
        <v>693.31744092999998</v>
      </c>
      <c r="E738" s="84">
        <v>146.89081526000001</v>
      </c>
      <c r="F738" s="84">
        <v>146.89081526000001</v>
      </c>
    </row>
    <row r="739" spans="1:6" ht="12.75" customHeight="1" x14ac:dyDescent="0.2">
      <c r="A739" s="83" t="s">
        <v>184</v>
      </c>
      <c r="B739" s="83">
        <v>11</v>
      </c>
      <c r="C739" s="84">
        <v>683.76867315000004</v>
      </c>
      <c r="D739" s="84">
        <v>662.20026530999996</v>
      </c>
      <c r="E739" s="84">
        <v>140.29812477999999</v>
      </c>
      <c r="F739" s="84">
        <v>140.29812477999999</v>
      </c>
    </row>
    <row r="740" spans="1:6" ht="12.75" customHeight="1" x14ac:dyDescent="0.2">
      <c r="A740" s="83" t="s">
        <v>184</v>
      </c>
      <c r="B740" s="83">
        <v>12</v>
      </c>
      <c r="C740" s="84">
        <v>676.42174294999995</v>
      </c>
      <c r="D740" s="84">
        <v>656.63656831000003</v>
      </c>
      <c r="E740" s="84">
        <v>139.11936316000001</v>
      </c>
      <c r="F740" s="84">
        <v>139.11936316000001</v>
      </c>
    </row>
    <row r="741" spans="1:6" ht="12.75" customHeight="1" x14ac:dyDescent="0.2">
      <c r="A741" s="83" t="s">
        <v>184</v>
      </c>
      <c r="B741" s="83">
        <v>13</v>
      </c>
      <c r="C741" s="84">
        <v>686.68207856000004</v>
      </c>
      <c r="D741" s="84">
        <v>666.49188777999996</v>
      </c>
      <c r="E741" s="84">
        <v>141.20737628000001</v>
      </c>
      <c r="F741" s="84">
        <v>141.20737628000001</v>
      </c>
    </row>
    <row r="742" spans="1:6" ht="12.75" customHeight="1" x14ac:dyDescent="0.2">
      <c r="A742" s="83" t="s">
        <v>184</v>
      </c>
      <c r="B742" s="83">
        <v>14</v>
      </c>
      <c r="C742" s="84">
        <v>680.13358320999998</v>
      </c>
      <c r="D742" s="84">
        <v>659.08641451999995</v>
      </c>
      <c r="E742" s="84">
        <v>139.63840377</v>
      </c>
      <c r="F742" s="84">
        <v>139.63840377</v>
      </c>
    </row>
    <row r="743" spans="1:6" ht="12.75" customHeight="1" x14ac:dyDescent="0.2">
      <c r="A743" s="83" t="s">
        <v>184</v>
      </c>
      <c r="B743" s="83">
        <v>15</v>
      </c>
      <c r="C743" s="84">
        <v>693.14062304000004</v>
      </c>
      <c r="D743" s="84">
        <v>662.46291174999999</v>
      </c>
      <c r="E743" s="84">
        <v>140.35377079</v>
      </c>
      <c r="F743" s="84">
        <v>140.35377079</v>
      </c>
    </row>
    <row r="744" spans="1:6" ht="12.75" customHeight="1" x14ac:dyDescent="0.2">
      <c r="A744" s="83" t="s">
        <v>184</v>
      </c>
      <c r="B744" s="83">
        <v>16</v>
      </c>
      <c r="C744" s="84">
        <v>700.76926370000001</v>
      </c>
      <c r="D744" s="84">
        <v>675.81643735</v>
      </c>
      <c r="E744" s="84">
        <v>143.18293697999999</v>
      </c>
      <c r="F744" s="84">
        <v>143.18293697999999</v>
      </c>
    </row>
    <row r="745" spans="1:6" ht="12.75" customHeight="1" x14ac:dyDescent="0.2">
      <c r="A745" s="83" t="s">
        <v>184</v>
      </c>
      <c r="B745" s="83">
        <v>17</v>
      </c>
      <c r="C745" s="84">
        <v>703.07940566000002</v>
      </c>
      <c r="D745" s="84">
        <v>680.64501201999997</v>
      </c>
      <c r="E745" s="84">
        <v>144.20595072</v>
      </c>
      <c r="F745" s="84">
        <v>144.20595072</v>
      </c>
    </row>
    <row r="746" spans="1:6" ht="12.75" customHeight="1" x14ac:dyDescent="0.2">
      <c r="A746" s="83" t="s">
        <v>184</v>
      </c>
      <c r="B746" s="83">
        <v>18</v>
      </c>
      <c r="C746" s="84">
        <v>688.5215379</v>
      </c>
      <c r="D746" s="84">
        <v>666.12075187999994</v>
      </c>
      <c r="E746" s="84">
        <v>141.12874497000001</v>
      </c>
      <c r="F746" s="84">
        <v>141.12874497000001</v>
      </c>
    </row>
    <row r="747" spans="1:6" ht="12.75" customHeight="1" x14ac:dyDescent="0.2">
      <c r="A747" s="83" t="s">
        <v>184</v>
      </c>
      <c r="B747" s="83">
        <v>19</v>
      </c>
      <c r="C747" s="84">
        <v>678.67864760999998</v>
      </c>
      <c r="D747" s="84">
        <v>656.15293301999998</v>
      </c>
      <c r="E747" s="84">
        <v>139.01689698999999</v>
      </c>
      <c r="F747" s="84">
        <v>139.01689698999999</v>
      </c>
    </row>
    <row r="748" spans="1:6" ht="12.75" customHeight="1" x14ac:dyDescent="0.2">
      <c r="A748" s="83" t="s">
        <v>184</v>
      </c>
      <c r="B748" s="83">
        <v>20</v>
      </c>
      <c r="C748" s="84">
        <v>672.97115983000003</v>
      </c>
      <c r="D748" s="84">
        <v>650.46729964999997</v>
      </c>
      <c r="E748" s="84">
        <v>137.81230113000001</v>
      </c>
      <c r="F748" s="84">
        <v>137.81230113000001</v>
      </c>
    </row>
    <row r="749" spans="1:6" ht="12.75" customHeight="1" x14ac:dyDescent="0.2">
      <c r="A749" s="83" t="s">
        <v>184</v>
      </c>
      <c r="B749" s="83">
        <v>21</v>
      </c>
      <c r="C749" s="84">
        <v>647.45547971999997</v>
      </c>
      <c r="D749" s="84">
        <v>623.89439659000004</v>
      </c>
      <c r="E749" s="84">
        <v>132.18239026000001</v>
      </c>
      <c r="F749" s="84">
        <v>132.18239026000001</v>
      </c>
    </row>
    <row r="750" spans="1:6" ht="12.75" customHeight="1" x14ac:dyDescent="0.2">
      <c r="A750" s="83" t="s">
        <v>184</v>
      </c>
      <c r="B750" s="83">
        <v>22</v>
      </c>
      <c r="C750" s="84">
        <v>634.25415324000005</v>
      </c>
      <c r="D750" s="84">
        <v>606.42174021999995</v>
      </c>
      <c r="E750" s="84">
        <v>128.4805178</v>
      </c>
      <c r="F750" s="84">
        <v>128.4805178</v>
      </c>
    </row>
    <row r="751" spans="1:6" ht="12.75" customHeight="1" x14ac:dyDescent="0.2">
      <c r="A751" s="83" t="s">
        <v>184</v>
      </c>
      <c r="B751" s="83">
        <v>23</v>
      </c>
      <c r="C751" s="84">
        <v>675.56351441000004</v>
      </c>
      <c r="D751" s="84">
        <v>648.24987849000001</v>
      </c>
      <c r="E751" s="84">
        <v>137.34250362</v>
      </c>
      <c r="F751" s="84">
        <v>137.34250362</v>
      </c>
    </row>
    <row r="752" spans="1:6" ht="12.75" customHeight="1" x14ac:dyDescent="0.2">
      <c r="A752" s="83" t="s">
        <v>184</v>
      </c>
      <c r="B752" s="83">
        <v>24</v>
      </c>
      <c r="C752" s="84">
        <v>725.09030375999998</v>
      </c>
      <c r="D752" s="84">
        <v>700.62492759999998</v>
      </c>
      <c r="E752" s="84">
        <v>148.43902768000001</v>
      </c>
      <c r="F752" s="84">
        <v>148.43902768000001</v>
      </c>
    </row>
    <row r="753" spans="1:6" ht="12.75" customHeight="1" x14ac:dyDescent="0.2">
      <c r="A753" s="83" t="s">
        <v>185</v>
      </c>
      <c r="B753" s="83">
        <v>1</v>
      </c>
      <c r="C753" s="84">
        <v>771.44088910000005</v>
      </c>
      <c r="D753" s="84">
        <v>748.24609581000004</v>
      </c>
      <c r="E753" s="84">
        <v>158.52836310999999</v>
      </c>
      <c r="F753" s="84">
        <v>158.52836310999999</v>
      </c>
    </row>
    <row r="754" spans="1:6" ht="12.75" customHeight="1" x14ac:dyDescent="0.2">
      <c r="A754" s="83" t="s">
        <v>185</v>
      </c>
      <c r="B754" s="83">
        <v>2</v>
      </c>
      <c r="C754" s="84">
        <v>825.22778219999998</v>
      </c>
      <c r="D754" s="84">
        <v>801.61496166999996</v>
      </c>
      <c r="E754" s="84">
        <v>169.83544376</v>
      </c>
      <c r="F754" s="84">
        <v>169.83544376</v>
      </c>
    </row>
    <row r="755" spans="1:6" ht="12.75" customHeight="1" x14ac:dyDescent="0.2">
      <c r="A755" s="83" t="s">
        <v>185</v>
      </c>
      <c r="B755" s="83">
        <v>3</v>
      </c>
      <c r="C755" s="84">
        <v>882.42757286000005</v>
      </c>
      <c r="D755" s="84">
        <v>857.41863049000006</v>
      </c>
      <c r="E755" s="84">
        <v>181.65837784999999</v>
      </c>
      <c r="F755" s="84">
        <v>181.65837784999999</v>
      </c>
    </row>
    <row r="756" spans="1:6" ht="12.75" customHeight="1" x14ac:dyDescent="0.2">
      <c r="A756" s="83" t="s">
        <v>185</v>
      </c>
      <c r="B756" s="83">
        <v>4</v>
      </c>
      <c r="C756" s="84">
        <v>894.52476554999998</v>
      </c>
      <c r="D756" s="84">
        <v>869.62563044000001</v>
      </c>
      <c r="E756" s="84">
        <v>184.24463352999999</v>
      </c>
      <c r="F756" s="84">
        <v>184.24463352999999</v>
      </c>
    </row>
    <row r="757" spans="1:6" ht="12.75" customHeight="1" x14ac:dyDescent="0.2">
      <c r="A757" s="83" t="s">
        <v>185</v>
      </c>
      <c r="B757" s="83">
        <v>5</v>
      </c>
      <c r="C757" s="84">
        <v>905.23778574999994</v>
      </c>
      <c r="D757" s="84">
        <v>881.13606414000003</v>
      </c>
      <c r="E757" s="84">
        <v>186.68331008999999</v>
      </c>
      <c r="F757" s="84">
        <v>186.68331008999999</v>
      </c>
    </row>
    <row r="758" spans="1:6" ht="12.75" customHeight="1" x14ac:dyDescent="0.2">
      <c r="A758" s="83" t="s">
        <v>185</v>
      </c>
      <c r="B758" s="83">
        <v>6</v>
      </c>
      <c r="C758" s="84">
        <v>891.66273675000002</v>
      </c>
      <c r="D758" s="84">
        <v>867.48723849999999</v>
      </c>
      <c r="E758" s="84">
        <v>183.79157968000001</v>
      </c>
      <c r="F758" s="84">
        <v>183.79157968000001</v>
      </c>
    </row>
    <row r="759" spans="1:6" ht="12.75" customHeight="1" x14ac:dyDescent="0.2">
      <c r="A759" s="83" t="s">
        <v>185</v>
      </c>
      <c r="B759" s="83">
        <v>7</v>
      </c>
      <c r="C759" s="84">
        <v>840.57911944</v>
      </c>
      <c r="D759" s="84">
        <v>816.56717140000001</v>
      </c>
      <c r="E759" s="84">
        <v>173.00331772999999</v>
      </c>
      <c r="F759" s="84">
        <v>173.00331772999999</v>
      </c>
    </row>
    <row r="760" spans="1:6" ht="12.75" customHeight="1" x14ac:dyDescent="0.2">
      <c r="A760" s="83" t="s">
        <v>185</v>
      </c>
      <c r="B760" s="83">
        <v>8</v>
      </c>
      <c r="C760" s="84">
        <v>778.94969163999997</v>
      </c>
      <c r="D760" s="84">
        <v>755.05428414000005</v>
      </c>
      <c r="E760" s="84">
        <v>159.97079088999999</v>
      </c>
      <c r="F760" s="84">
        <v>159.97079088999999</v>
      </c>
    </row>
    <row r="761" spans="1:6" ht="12.75" customHeight="1" x14ac:dyDescent="0.2">
      <c r="A761" s="83" t="s">
        <v>185</v>
      </c>
      <c r="B761" s="83">
        <v>9</v>
      </c>
      <c r="C761" s="84">
        <v>723.33946603000004</v>
      </c>
      <c r="D761" s="84">
        <v>700.06280277999997</v>
      </c>
      <c r="E761" s="84">
        <v>148.31993220000001</v>
      </c>
      <c r="F761" s="84">
        <v>148.31993220000001</v>
      </c>
    </row>
    <row r="762" spans="1:6" ht="12.75" customHeight="1" x14ac:dyDescent="0.2">
      <c r="A762" s="83" t="s">
        <v>185</v>
      </c>
      <c r="B762" s="83">
        <v>10</v>
      </c>
      <c r="C762" s="84">
        <v>680.42115486</v>
      </c>
      <c r="D762" s="84">
        <v>657.97088537000002</v>
      </c>
      <c r="E762" s="84">
        <v>139.40206039</v>
      </c>
      <c r="F762" s="84">
        <v>139.40206039</v>
      </c>
    </row>
    <row r="763" spans="1:6" ht="12.75" customHeight="1" x14ac:dyDescent="0.2">
      <c r="A763" s="83" t="s">
        <v>185</v>
      </c>
      <c r="B763" s="83">
        <v>11</v>
      </c>
      <c r="C763" s="84">
        <v>695.26469351000003</v>
      </c>
      <c r="D763" s="84">
        <v>673.27136135000001</v>
      </c>
      <c r="E763" s="84">
        <v>142.64372035</v>
      </c>
      <c r="F763" s="84">
        <v>142.64372035</v>
      </c>
    </row>
    <row r="764" spans="1:6" ht="12.75" customHeight="1" x14ac:dyDescent="0.2">
      <c r="A764" s="83" t="s">
        <v>185</v>
      </c>
      <c r="B764" s="83">
        <v>12</v>
      </c>
      <c r="C764" s="84">
        <v>694.15687581999998</v>
      </c>
      <c r="D764" s="84">
        <v>673.14949994000006</v>
      </c>
      <c r="E764" s="84">
        <v>142.61790199000001</v>
      </c>
      <c r="F764" s="84">
        <v>142.61790199000001</v>
      </c>
    </row>
    <row r="765" spans="1:6" ht="12.75" customHeight="1" x14ac:dyDescent="0.2">
      <c r="A765" s="83" t="s">
        <v>185</v>
      </c>
      <c r="B765" s="83">
        <v>13</v>
      </c>
      <c r="C765" s="84">
        <v>690.27720282999996</v>
      </c>
      <c r="D765" s="84">
        <v>668.16935603000002</v>
      </c>
      <c r="E765" s="84">
        <v>141.56277578999999</v>
      </c>
      <c r="F765" s="84">
        <v>141.56277578999999</v>
      </c>
    </row>
    <row r="766" spans="1:6" ht="12.75" customHeight="1" x14ac:dyDescent="0.2">
      <c r="A766" s="83" t="s">
        <v>185</v>
      </c>
      <c r="B766" s="83">
        <v>14</v>
      </c>
      <c r="C766" s="84">
        <v>684.64434721999999</v>
      </c>
      <c r="D766" s="84">
        <v>661.70311276999996</v>
      </c>
      <c r="E766" s="84">
        <v>140.19279474999999</v>
      </c>
      <c r="F766" s="84">
        <v>140.19279474999999</v>
      </c>
    </row>
    <row r="767" spans="1:6" ht="12.75" customHeight="1" x14ac:dyDescent="0.2">
      <c r="A767" s="83" t="s">
        <v>185</v>
      </c>
      <c r="B767" s="83">
        <v>15</v>
      </c>
      <c r="C767" s="84">
        <v>690.00075583</v>
      </c>
      <c r="D767" s="84">
        <v>665.98193265999998</v>
      </c>
      <c r="E767" s="84">
        <v>141.09933380999999</v>
      </c>
      <c r="F767" s="84">
        <v>141.09933380999999</v>
      </c>
    </row>
    <row r="768" spans="1:6" ht="12.75" customHeight="1" x14ac:dyDescent="0.2">
      <c r="A768" s="83" t="s">
        <v>185</v>
      </c>
      <c r="B768" s="83">
        <v>16</v>
      </c>
      <c r="C768" s="84">
        <v>686.96919463999996</v>
      </c>
      <c r="D768" s="84">
        <v>665.53616442999999</v>
      </c>
      <c r="E768" s="84">
        <v>141.00489041</v>
      </c>
      <c r="F768" s="84">
        <v>141.00489041</v>
      </c>
    </row>
    <row r="769" spans="1:6" ht="12.75" customHeight="1" x14ac:dyDescent="0.2">
      <c r="A769" s="83" t="s">
        <v>185</v>
      </c>
      <c r="B769" s="83">
        <v>17</v>
      </c>
      <c r="C769" s="84">
        <v>684.99311413999999</v>
      </c>
      <c r="D769" s="84">
        <v>663.25206661000004</v>
      </c>
      <c r="E769" s="84">
        <v>140.52096635000001</v>
      </c>
      <c r="F769" s="84">
        <v>140.52096635000001</v>
      </c>
    </row>
    <row r="770" spans="1:6" ht="12.75" customHeight="1" x14ac:dyDescent="0.2">
      <c r="A770" s="83" t="s">
        <v>185</v>
      </c>
      <c r="B770" s="83">
        <v>18</v>
      </c>
      <c r="C770" s="84">
        <v>690.97657966999998</v>
      </c>
      <c r="D770" s="84">
        <v>668.58248850999996</v>
      </c>
      <c r="E770" s="84">
        <v>141.65030476000001</v>
      </c>
      <c r="F770" s="84">
        <v>141.65030476000001</v>
      </c>
    </row>
    <row r="771" spans="1:6" ht="12.75" customHeight="1" x14ac:dyDescent="0.2">
      <c r="A771" s="83" t="s">
        <v>185</v>
      </c>
      <c r="B771" s="83">
        <v>19</v>
      </c>
      <c r="C771" s="84">
        <v>689.88245728000004</v>
      </c>
      <c r="D771" s="84">
        <v>667.19159548000005</v>
      </c>
      <c r="E771" s="84">
        <v>141.35562096999999</v>
      </c>
      <c r="F771" s="84">
        <v>141.35562096999999</v>
      </c>
    </row>
    <row r="772" spans="1:6" ht="12.75" customHeight="1" x14ac:dyDescent="0.2">
      <c r="A772" s="83" t="s">
        <v>185</v>
      </c>
      <c r="B772" s="83">
        <v>20</v>
      </c>
      <c r="C772" s="84">
        <v>682.32100261999994</v>
      </c>
      <c r="D772" s="84">
        <v>660.18449298999997</v>
      </c>
      <c r="E772" s="84">
        <v>139.87104993</v>
      </c>
      <c r="F772" s="84">
        <v>139.87104993</v>
      </c>
    </row>
    <row r="773" spans="1:6" ht="12.75" customHeight="1" x14ac:dyDescent="0.2">
      <c r="A773" s="83" t="s">
        <v>185</v>
      </c>
      <c r="B773" s="83">
        <v>21</v>
      </c>
      <c r="C773" s="84">
        <v>682.82087818000002</v>
      </c>
      <c r="D773" s="84">
        <v>660.98639890000004</v>
      </c>
      <c r="E773" s="84">
        <v>140.04094702</v>
      </c>
      <c r="F773" s="84">
        <v>140.04094702</v>
      </c>
    </row>
    <row r="774" spans="1:6" ht="12.75" customHeight="1" x14ac:dyDescent="0.2">
      <c r="A774" s="83" t="s">
        <v>185</v>
      </c>
      <c r="B774" s="83">
        <v>22</v>
      </c>
      <c r="C774" s="84">
        <v>681.04950324000004</v>
      </c>
      <c r="D774" s="84">
        <v>659.03744565</v>
      </c>
      <c r="E774" s="84">
        <v>139.6280289</v>
      </c>
      <c r="F774" s="84">
        <v>139.6280289</v>
      </c>
    </row>
    <row r="775" spans="1:6" ht="12.75" customHeight="1" x14ac:dyDescent="0.2">
      <c r="A775" s="83" t="s">
        <v>185</v>
      </c>
      <c r="B775" s="83">
        <v>23</v>
      </c>
      <c r="C775" s="84">
        <v>689.40684822000003</v>
      </c>
      <c r="D775" s="84">
        <v>667.24518990000001</v>
      </c>
      <c r="E775" s="84">
        <v>141.36697584000001</v>
      </c>
      <c r="F775" s="84">
        <v>141.36697584000001</v>
      </c>
    </row>
    <row r="776" spans="1:6" ht="12.75" customHeight="1" x14ac:dyDescent="0.2">
      <c r="A776" s="83" t="s">
        <v>185</v>
      </c>
      <c r="B776" s="83">
        <v>24</v>
      </c>
      <c r="C776" s="84">
        <v>741.00749470999995</v>
      </c>
      <c r="D776" s="84">
        <v>719.03097101000003</v>
      </c>
      <c r="E776" s="84">
        <v>152.33865369</v>
      </c>
      <c r="F776" s="84">
        <v>152.33865369</v>
      </c>
    </row>
  </sheetData>
  <sheetProtection algorithmName="SHA-512" hashValue="tVrQksljMIkfuN10vMd7fZkkGgtxZiICPznds7gh9FgUDPj9SxYdekWVMqT0NpfVVuNMZhFPeevClfIRHwiOwQ==" saltValue="5w7q87usDmb5Y1ozf6iseA==" spinCount="100000"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276"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276" r:id="rId4"/>
      </mc:Fallback>
    </mc:AlternateContent>
    <mc:AlternateContent xmlns:mc="http://schemas.openxmlformats.org/markup-compatibility/2006">
      <mc:Choice Requires="x14">
        <oleObject progId="Equation.3" shapeId="1277"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277" r:id="rId6"/>
      </mc:Fallback>
    </mc:AlternateContent>
    <mc:AlternateContent xmlns:mc="http://schemas.openxmlformats.org/markup-compatibility/2006">
      <mc:Choice Requires="x14">
        <oleObject progId="Equation.3" shapeId="1278"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278" r:id="rId8"/>
      </mc:Fallback>
    </mc:AlternateContent>
    <mc:AlternateContent xmlns:mc="http://schemas.openxmlformats.org/markup-compatibility/2006">
      <mc:Choice Requires="x14">
        <oleObject progId="Equation.3" shapeId="1279"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279" r:id="rId10"/>
      </mc:Fallback>
    </mc:AlternateContent>
    <mc:AlternateContent xmlns:mc="http://schemas.openxmlformats.org/markup-compatibility/2006">
      <mc:Choice Requires="x14">
        <oleObject progId="Equation.3" shapeId="1280"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280" r:id="rId12"/>
      </mc:Fallback>
    </mc:AlternateContent>
    <mc:AlternateContent xmlns:mc="http://schemas.openxmlformats.org/markup-compatibility/2006">
      <mc:Choice Requires="x14">
        <oleObject progId="Equation.3" shapeId="1281"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281" r:id="rId14"/>
      </mc:Fallback>
    </mc:AlternateContent>
    <mc:AlternateContent xmlns:mc="http://schemas.openxmlformats.org/markup-compatibility/2006">
      <mc:Choice Requires="x14">
        <oleObject progId="Equation.3" shapeId="1282"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282" r:id="rId16"/>
      </mc:Fallback>
    </mc:AlternateContent>
    <mc:AlternateContent xmlns:mc="http://schemas.openxmlformats.org/markup-compatibility/2006">
      <mc:Choice Requires="x14">
        <oleObject progId="Equation.3" shapeId="1283"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283" r:id="rId18"/>
      </mc:Fallback>
    </mc:AlternateContent>
    <mc:AlternateContent xmlns:mc="http://schemas.openxmlformats.org/markup-compatibility/2006">
      <mc:Choice Requires="x14">
        <oleObject progId="Equation.3" shapeId="1284"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284" r:id="rId20"/>
      </mc:Fallback>
    </mc:AlternateContent>
    <mc:AlternateContent xmlns:mc="http://schemas.openxmlformats.org/markup-compatibility/2006">
      <mc:Choice Requires="x14">
        <oleObject progId="Equation.3" shapeId="1285"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85" r:id="rId22"/>
      </mc:Fallback>
    </mc:AlternateContent>
    <mc:AlternateContent xmlns:mc="http://schemas.openxmlformats.org/markup-compatibility/2006">
      <mc:Choice Requires="x14">
        <oleObject progId="Equation.3" shapeId="1286"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286" r:id="rId24"/>
      </mc:Fallback>
    </mc:AlternateContent>
    <mc:AlternateContent xmlns:mc="http://schemas.openxmlformats.org/markup-compatibility/2006">
      <mc:Choice Requires="x14">
        <oleObject progId="Equation.3" shapeId="1287"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287" r:id="rId26"/>
      </mc:Fallback>
    </mc:AlternateContent>
    <mc:AlternateContent xmlns:mc="http://schemas.openxmlformats.org/markup-compatibility/2006">
      <mc:Choice Requires="x14">
        <oleObject progId="Equation.3" shapeId="1288"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288" r:id="rId28"/>
      </mc:Fallback>
    </mc:AlternateContent>
    <mc:AlternateContent xmlns:mc="http://schemas.openxmlformats.org/markup-compatibility/2006">
      <mc:Choice Requires="x14">
        <oleObject progId="Equation.3" shapeId="1289"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289"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2020-09-18T06:59:47Z</dcterms:modified>
</cp:coreProperties>
</file>