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4 Апрел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<sst xmlns="http://schemas.openxmlformats.org/spreadsheetml/2006/main" count="1028" uniqueCount="185">
  <si>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</si>
  <si>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</si>
  <si>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</si>
  <si>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</si>
  <si>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</si>
  <si>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</si>
  <si>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</si>
  <si>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</si>
  <si>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</si>
  <si>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</si>
  <si>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</si>
  <si>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</si>
  <si>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</si>
  <si>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</si>
  <si>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</si>
  <si>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</si>
  <si>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</si>
  <si>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</si>
  <si>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</si>
  <si>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</si>
  <si>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</si>
  <si>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</si>
  <si>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</si>
  <si>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</si>
  <si>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</si>
  <si>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</si>
  <si>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</si>
  <si>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</si>
  <si>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</si>
  <si>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</si>
  <si>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</si>
  <si>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</si>
  <si>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</si>
  <si>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</si>
  <si>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</si>
  <si>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</si>
  <si>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</si>
  <si>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</si>
  <si>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</si>
  <si>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</si>
  <si>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</si>
  <si>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</si>
  <si>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</si>
  <si>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</si>
  <si>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</si>
  <si>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</si>
  <si>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</si>
  <si>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</si>
  <si>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</si>
  <si>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</si>
  <si>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</si>
  <si>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</si>
  <si>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</si>
  <si>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</si>
  <si>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</si>
  <si>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</si>
  <si>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</si>
  <si>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</si>
  <si>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</si>
  <si>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</si>
  <si>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</si>
  <si>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</si>
  <si>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</si>
  <si>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</si>
  <si>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</si>
  <si>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</si>
  <si>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</si>
  <si>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</si>
  <si>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</si>
  <si>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</si>
  <si>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</si>
  <si>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</si>
  <si>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</si>
  <si>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</si>
  <si>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</si>
  <si>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</si>
  <si>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</si>
  <si>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</si>
  <si>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</si>
  <si>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</si>
  <si>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</si>
  <si>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</si>
  <si>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</si>
  <si>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</si>
  <si>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</si>
  <si>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</si>
  <si>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</si>
  <si>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</si>
  <si>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</si>
  <si>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</si>
  <si>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</si>
  <si>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</si>
  <si>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</si>
  <si>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</si>
  <si>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</si>
  <si>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</si>
  <si>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</si>
  <si>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</si>
  <si>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</si>
  <si>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</si>
  <si>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</si>
  <si>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</si>
  <si>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</si>
  <si>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</si>
  <si>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</si>
  <si>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</si>
  <si>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</si>
  <si>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</si>
  <si>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</si>
  <si>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</si>
  <si>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</si>
  <si>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</si>
  <si>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</si>
  <si>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</si>
  <si>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</si>
  <si>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</si>
  <si>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</si>
  <si>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</si>
  <si>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</si>
  <si>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</si>
  <si>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</si>
  <si>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</si>
  <si>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</si>
  <si>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</si>
  <si>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</si>
  <si>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</si>
  <si>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</si>
  <si>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</si>
  <si>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</si>
  <si>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</si>
  <si>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</si>
  <si>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</si>
  <si>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</si>
  <si>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</si>
  <si>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</si>
  <si>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</si>
  <si>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</si>
  <si>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</si>
  <si>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</si>
  <si>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</si>
  <si>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</si>
  <si>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</si>
  <si>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</si>
  <si>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</si>
  <si>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</si>
  <si>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</si>
  <si>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</si>
  <si>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</si>
  <si>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</si>
  <si>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</si>
  <si>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</si>
  <si>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</si>
  <si>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2020г.</t>
  </si>
  <si>
    <t>апрель 2020 года</t>
  </si>
  <si>
    <t>01.04.2020</t>
  </si>
  <si>
    <t>02.04.2020</t>
  </si>
  <si>
    <t>03.04.2020</t>
  </si>
  <si>
    <t>04.04.2020</t>
  </si>
  <si>
    <t>05.04.2020</t>
  </si>
  <si>
    <t>06.04.2020</t>
  </si>
  <si>
    <t>07.04.2020</t>
  </si>
  <si>
    <t>08.04.2020</t>
  </si>
  <si>
    <t>09.04.2020</t>
  </si>
  <si>
    <t>10.04.2020</t>
  </si>
  <si>
    <t>11.04.2020</t>
  </si>
  <si>
    <t>12.04.2020</t>
  </si>
  <si>
    <t>13.04.2020</t>
  </si>
  <si>
    <t>14.04.2020</t>
  </si>
  <si>
    <t>15.04.2020</t>
  </si>
  <si>
    <t>16.04.2020</t>
  </si>
  <si>
    <t>17.04.2020</t>
  </si>
  <si>
    <t>18.04.2020</t>
  </si>
  <si>
    <t>19.04.2020</t>
  </si>
  <si>
    <t>20.04.2020</t>
  </si>
  <si>
    <t>21.04.2020</t>
  </si>
  <si>
    <t>22.04.2020</t>
  </si>
  <si>
    <t>23.04.2020</t>
  </si>
  <si>
    <t>24.04.2020</t>
  </si>
  <si>
    <t>25.04.2020</t>
  </si>
  <si>
    <t>26.04.2020</t>
  </si>
  <si>
    <t>27.04.2020</t>
  </si>
  <si>
    <t>28.04.2020</t>
  </si>
  <si>
    <t>29.04.2020</t>
  </si>
  <si>
    <t>30.04.2020</t>
  </si>
  <si>
    <t>2231,95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</si>
</sst>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1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1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48" name="Object 224" hidden="1">
              <a:extLst>
                <a:ext uri="{63B3BB69-23CF-44E3-9099-C40C66FF867C}">
                  <a14:compatExt spid="_x0000_s12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49" name="Object 225" hidden="1">
              <a:extLst>
                <a:ext uri="{63B3BB69-23CF-44E3-9099-C40C66FF867C}">
                  <a14:compatExt spid="_x0000_s12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50" name="Object 226" hidden="1">
              <a:extLst>
                <a:ext uri="{63B3BB69-23CF-44E3-9099-C40C66FF867C}">
                  <a14:compatExt spid="_x0000_s125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51" name="Object 227" hidden="1">
              <a:extLst>
                <a:ext uri="{63B3BB69-23CF-44E3-9099-C40C66FF867C}">
                  <a14:compatExt spid="_x0000_s125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2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2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52" name="Object 228" hidden="1">
              <a:extLst>
                <a:ext uri="{63B3BB69-23CF-44E3-9099-C40C66FF867C}">
                  <a14:compatExt spid="_x0000_s12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53" name="Object 229" hidden="1">
              <a:extLst>
                <a:ext uri="{63B3BB69-23CF-44E3-9099-C40C66FF867C}">
                  <a14:compatExt spid="_x0000_s12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54" name="Object 230" hidden="1">
              <a:extLst>
                <a:ext uri="{63B3BB69-23CF-44E3-9099-C40C66FF867C}">
                  <a14:compatExt spid="_x0000_s12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55" name="Object 231" hidden="1">
              <a:extLst>
                <a:ext uri="{63B3BB69-23CF-44E3-9099-C40C66FF867C}">
                  <a14:compatExt spid="_x0000_s12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56" name="Object 232" hidden="1">
              <a:extLst>
                <a:ext uri="{63B3BB69-23CF-44E3-9099-C40C66FF867C}">
                  <a14:compatExt spid="_x0000_s12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57" name="Object 233" hidden="1">
              <a:extLst>
                <a:ext uri="{63B3BB69-23CF-44E3-9099-C40C66FF867C}">
                  <a14:compatExt spid="_x0000_s12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58" name="Object 234" hidden="1">
              <a:extLst>
                <a:ext uri="{63B3BB69-23CF-44E3-9099-C40C66FF867C}">
                  <a14:compatExt spid="_x0000_s12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59" name="Object 235" hidden="1">
              <a:extLst>
                <a:ext uri="{63B3BB69-23CF-44E3-9099-C40C66FF867C}">
                  <a14:compatExt spid="_x0000_s12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60" name="Object 236" hidden="1">
              <a:extLst>
                <a:ext uri="{63B3BB69-23CF-44E3-9099-C40C66FF867C}">
                  <a14:compatExt spid="_x0000_s12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61" name="Object 237" hidden="1">
              <a:extLst>
                <a:ext uri="{63B3BB69-23CF-44E3-9099-C40C66FF867C}">
                  <a14:compatExt spid="_x0000_s12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3" t="s">
        <v>152</v>
      </c>
      <c r="B1" s="103"/>
      <c r="C1" s="103"/>
      <c r="D1" s="103"/>
      <c r="E1" s="103"/>
      <c r="F1" s="103"/>
    </row>
    <row r="2" spans="1:8" s="1" customFormat="1" ht="21.75" customHeight="1" x14ac:dyDescent="0.25">
      <c r="A2" s="104" t="s">
        <v>30</v>
      </c>
      <c r="B2" s="104"/>
      <c r="C2" s="104"/>
      <c r="D2" s="104"/>
      <c r="E2" s="104"/>
      <c r="F2" s="104"/>
      <c r="G2" s="1" t="s">
        <v>41</v>
      </c>
    </row>
    <row r="3" spans="1:8" ht="18" customHeight="1" x14ac:dyDescent="0.25">
      <c r="A3" s="105" t="s">
        <v>31</v>
      </c>
      <c r="B3" s="105"/>
      <c r="C3" s="105"/>
      <c r="D3" s="105"/>
      <c r="E3" s="105"/>
      <c r="F3" s="105"/>
    </row>
    <row r="4" spans="1:8" ht="34.5" customHeight="1" x14ac:dyDescent="0.25">
      <c r="A4" s="110" t="s">
        <v>45</v>
      </c>
      <c r="B4" s="110"/>
      <c r="C4" s="110"/>
      <c r="D4" s="110"/>
      <c r="E4" s="110"/>
      <c r="F4" s="110"/>
    </row>
    <row r="5" spans="1:8" x14ac:dyDescent="0.25">
      <c r="A5" s="114"/>
      <c r="B5" s="114"/>
      <c r="C5" s="115" t="s">
        <v>29</v>
      </c>
      <c r="D5" s="116"/>
      <c r="E5" s="116"/>
      <c r="F5" s="117"/>
    </row>
    <row r="6" spans="1:8" x14ac:dyDescent="0.25">
      <c r="A6" s="114"/>
      <c r="B6" s="114"/>
      <c r="C6" s="3" t="s">
        <v>0</v>
      </c>
      <c r="D6" s="3" t="s">
        <v>1</v>
      </c>
      <c r="E6" s="3" t="s">
        <v>2</v>
      </c>
      <c r="F6" s="3" t="s">
        <v>3</v>
      </c>
    </row>
    <row r="7" spans="1:8" s="6" customFormat="1" x14ac:dyDescent="0.25">
      <c r="A7" s="111" t="s">
        <v>44</v>
      </c>
      <c r="B7" s="112"/>
      <c r="C7" s="4">
        <f>$F$12+'СЕТ СН'!F5+СВЦЭМ!$D$10+'СЕТ СН'!F11-'СЕТ СН'!F$18</f>
        <v>3367.38602085</v>
      </c>
      <c r="D7" s="4">
        <f>$F$12+'СЕТ СН'!G5+СВЦЭМ!$D$10+'СЕТ СН'!G11-'СЕТ СН'!G$18</f>
        <v>3437.38602085</v>
      </c>
      <c r="E7" s="4">
        <f>$F$12+'СЕТ СН'!H5+СВЦЭМ!$D$10+'СЕТ СН'!H11-'СЕТ СН'!H$18</f>
        <v>3497.38602085</v>
      </c>
      <c r="F7" s="4">
        <f>$F$12+'СЕТ СН'!I5+СВЦЭМ!$D$10+'СЕТ СН'!I11-'СЕТ СН'!I$18</f>
        <v>3567.38602085</v>
      </c>
      <c r="G7" s="5"/>
    </row>
    <row r="8" spans="1:8" x14ac:dyDescent="0.25">
      <c r="F8" s="8"/>
    </row>
    <row r="9" spans="1:8" ht="45.75" customHeight="1" x14ac:dyDescent="0.25">
      <c r="A9" s="118" t="s">
        <v>46</v>
      </c>
      <c r="B9" s="118"/>
      <c r="C9" s="118"/>
      <c r="D9" s="118"/>
      <c r="E9" s="118"/>
      <c r="F9" s="118"/>
    </row>
    <row r="10" spans="1:8" x14ac:dyDescent="0.25">
      <c r="B10" s="2"/>
      <c r="H10" s="2" t="s">
        <v>41</v>
      </c>
    </row>
    <row r="11" spans="1:8" ht="31.5" x14ac:dyDescent="0.25">
      <c r="A11" s="9"/>
      <c r="B11" s="113" t="s">
        <v>5</v>
      </c>
      <c r="C11" s="113"/>
      <c r="D11" s="113"/>
      <c r="E11" s="10" t="s">
        <v>4</v>
      </c>
      <c r="F11" s="11" t="s">
        <v>12</v>
      </c>
      <c r="G11" s="2" t="s">
        <v>41</v>
      </c>
    </row>
    <row r="12" spans="1:8" ht="31.5" x14ac:dyDescent="0.25">
      <c r="A12" s="12">
        <v>1</v>
      </c>
      <c r="B12" s="106" t="s">
        <v>47</v>
      </c>
      <c r="C12" s="106"/>
      <c r="D12" s="106"/>
      <c r="E12" s="13" t="s">
        <v>22</v>
      </c>
      <c r="F12" s="11">
        <f>ROUND(F13+F14*F15,8)+F34</f>
        <v>844.35726972999998</v>
      </c>
      <c r="H12" s="2" t="s">
        <v>41</v>
      </c>
    </row>
    <row r="13" spans="1:8" ht="31.5" x14ac:dyDescent="0.25">
      <c r="A13" s="12">
        <v>2</v>
      </c>
      <c r="B13" s="106" t="s">
        <v>48</v>
      </c>
      <c r="C13" s="106"/>
      <c r="D13" s="106"/>
      <c r="E13" s="13" t="s">
        <v>22</v>
      </c>
      <c r="F13" s="11">
        <f>СВЦЭМ!$D$11</f>
        <v>844.35726972999998</v>
      </c>
    </row>
    <row r="14" spans="1:8" ht="36" customHeight="1" x14ac:dyDescent="0.25">
      <c r="A14" s="12">
        <v>3</v>
      </c>
      <c r="B14" s="106" t="s">
        <v>49</v>
      </c>
      <c r="C14" s="106"/>
      <c r="D14" s="106"/>
      <c r="E14" s="13" t="s">
        <v>23</v>
      </c>
      <c r="F14" s="11">
        <f>СВЦЭМ!$D$12</f>
        <v>554072.63395092636</v>
      </c>
    </row>
    <row r="15" spans="1:8" ht="30.75" customHeight="1" x14ac:dyDescent="0.25">
      <c r="A15" s="12">
        <v>4</v>
      </c>
      <c r="B15" s="106" t="s">
        <v>50</v>
      </c>
      <c r="C15" s="106" t="s">
        <v>24</v>
      </c>
      <c r="D15" s="106" t="s">
        <v>24</v>
      </c>
      <c r="E15" s="14" t="s">
        <v>51</v>
      </c>
      <c r="F15" s="15">
        <f>ROUND(IF(F25-(F26+F33)&lt;=0,0,MAX(0,(F16-(F17+F24))/(F25-(F26+F33)))),11)</f>
        <v>0</v>
      </c>
    </row>
    <row r="16" spans="1:8" ht="36" customHeight="1" x14ac:dyDescent="0.25">
      <c r="A16" s="12">
        <v>5</v>
      </c>
      <c r="B16" s="106" t="s">
        <v>52</v>
      </c>
      <c r="C16" s="106" t="s">
        <v>25</v>
      </c>
      <c r="D16" s="106" t="s">
        <v>6</v>
      </c>
      <c r="E16" s="13" t="s">
        <v>6</v>
      </c>
      <c r="F16" s="16">
        <f>СВЦЭМ!$D$21</f>
        <v>3.9940000000000002</v>
      </c>
    </row>
    <row r="17" spans="1:6" ht="33" customHeight="1" x14ac:dyDescent="0.25">
      <c r="A17" s="12">
        <v>6</v>
      </c>
      <c r="B17" s="106" t="s">
        <v>53</v>
      </c>
      <c r="C17" s="106" t="s">
        <v>25</v>
      </c>
      <c r="D17" s="106" t="s">
        <v>6</v>
      </c>
      <c r="E17" s="13" t="s">
        <v>6</v>
      </c>
      <c r="F17" s="16">
        <f>SUM(F19:F23)</f>
        <v>3.9940000000000002</v>
      </c>
    </row>
    <row r="18" spans="1:6" ht="13.5" customHeight="1" x14ac:dyDescent="0.25">
      <c r="A18" s="12"/>
      <c r="B18" s="107" t="s">
        <v>54</v>
      </c>
      <c r="C18" s="108"/>
      <c r="D18" s="108"/>
      <c r="E18" s="108"/>
      <c r="F18" s="109"/>
    </row>
    <row r="19" spans="1:6" x14ac:dyDescent="0.25">
      <c r="A19" s="12">
        <v>6.1</v>
      </c>
      <c r="B19" s="106" t="s">
        <v>55</v>
      </c>
      <c r="C19" s="106"/>
      <c r="D19" s="106"/>
      <c r="E19" s="13" t="s">
        <v>6</v>
      </c>
      <c r="F19" s="16">
        <v>0</v>
      </c>
    </row>
    <row r="20" spans="1:6" x14ac:dyDescent="0.25">
      <c r="A20" s="12">
        <v>6.2</v>
      </c>
      <c r="B20" s="106" t="s">
        <v>56</v>
      </c>
      <c r="C20" s="106"/>
      <c r="D20" s="106"/>
      <c r="E20" s="13" t="s">
        <v>6</v>
      </c>
      <c r="F20" s="16">
        <v>0</v>
      </c>
    </row>
    <row r="21" spans="1:6" x14ac:dyDescent="0.25">
      <c r="A21" s="12">
        <v>6.3</v>
      </c>
      <c r="B21" s="106" t="s">
        <v>57</v>
      </c>
      <c r="C21" s="106"/>
      <c r="D21" s="106"/>
      <c r="E21" s="13" t="s">
        <v>6</v>
      </c>
      <c r="F21" s="16">
        <v>0</v>
      </c>
    </row>
    <row r="22" spans="1:6" x14ac:dyDescent="0.25">
      <c r="A22" s="12">
        <v>6.4</v>
      </c>
      <c r="B22" s="106" t="s">
        <v>58</v>
      </c>
      <c r="C22" s="106"/>
      <c r="D22" s="106"/>
      <c r="E22" s="13" t="s">
        <v>6</v>
      </c>
      <c r="F22" s="16">
        <v>0</v>
      </c>
    </row>
    <row r="23" spans="1:6" x14ac:dyDescent="0.25">
      <c r="A23" s="12">
        <v>6.5</v>
      </c>
      <c r="B23" s="106" t="s">
        <v>59</v>
      </c>
      <c r="C23" s="106"/>
      <c r="D23" s="106"/>
      <c r="E23" s="13" t="s">
        <v>6</v>
      </c>
      <c r="F23" s="16">
        <f>F16</f>
        <v>3.9940000000000002</v>
      </c>
    </row>
    <row r="24" spans="1:6" ht="31.5" customHeight="1" x14ac:dyDescent="0.25">
      <c r="A24" s="12">
        <v>7</v>
      </c>
      <c r="B24" s="106" t="s">
        <v>26</v>
      </c>
      <c r="C24" s="106" t="s">
        <v>25</v>
      </c>
      <c r="D24" s="106" t="s">
        <v>6</v>
      </c>
      <c r="E24" s="13" t="s">
        <v>6</v>
      </c>
      <c r="F24" s="16">
        <v>0</v>
      </c>
    </row>
    <row r="25" spans="1:6" ht="30" customHeight="1" x14ac:dyDescent="0.25">
      <c r="A25" s="12">
        <v>8</v>
      </c>
      <c r="B25" s="106" t="s">
        <v>60</v>
      </c>
      <c r="C25" s="106" t="s">
        <v>27</v>
      </c>
      <c r="D25" s="106" t="s">
        <v>28</v>
      </c>
      <c r="E25" s="13" t="s">
        <v>61</v>
      </c>
      <c r="F25" s="16">
        <f>СВЦЭМ!$D$20</f>
        <v>2596.8649999999998</v>
      </c>
    </row>
    <row r="26" spans="1:6" ht="30.75" customHeight="1" x14ac:dyDescent="0.25">
      <c r="A26" s="12">
        <v>9</v>
      </c>
      <c r="B26" s="106" t="s">
        <v>62</v>
      </c>
      <c r="C26" s="106" t="s">
        <v>27</v>
      </c>
      <c r="D26" s="106" t="s">
        <v>28</v>
      </c>
      <c r="E26" s="13" t="s">
        <v>61</v>
      </c>
      <c r="F26" s="16">
        <f>SUM(F28:F32)</f>
        <v>2596.8649999999998</v>
      </c>
    </row>
    <row r="27" spans="1:6" x14ac:dyDescent="0.25">
      <c r="A27" s="12"/>
      <c r="B27" s="107" t="s">
        <v>54</v>
      </c>
      <c r="C27" s="108"/>
      <c r="D27" s="108"/>
      <c r="E27" s="108"/>
      <c r="F27" s="109"/>
    </row>
    <row r="28" spans="1:6" x14ac:dyDescent="0.25">
      <c r="A28" s="12">
        <v>9.1</v>
      </c>
      <c r="B28" s="106" t="s">
        <v>55</v>
      </c>
      <c r="C28" s="106"/>
      <c r="D28" s="106"/>
      <c r="E28" s="13" t="s">
        <v>61</v>
      </c>
      <c r="F28" s="16">
        <v>0</v>
      </c>
    </row>
    <row r="29" spans="1:6" x14ac:dyDescent="0.25">
      <c r="A29" s="12">
        <v>9.1999999999999993</v>
      </c>
      <c r="B29" s="106" t="s">
        <v>56</v>
      </c>
      <c r="C29" s="106"/>
      <c r="D29" s="106"/>
      <c r="E29" s="13" t="s">
        <v>61</v>
      </c>
      <c r="F29" s="86">
        <v>0</v>
      </c>
    </row>
    <row r="30" spans="1:6" x14ac:dyDescent="0.25">
      <c r="A30" s="12">
        <v>9.3000000000000007</v>
      </c>
      <c r="B30" s="106" t="s">
        <v>57</v>
      </c>
      <c r="C30" s="106"/>
      <c r="D30" s="106"/>
      <c r="E30" s="13" t="s">
        <v>61</v>
      </c>
      <c r="F30" s="16">
        <v>0</v>
      </c>
    </row>
    <row r="31" spans="1:6" x14ac:dyDescent="0.25">
      <c r="A31" s="12">
        <v>9.4</v>
      </c>
      <c r="B31" s="106" t="s">
        <v>58</v>
      </c>
      <c r="C31" s="106"/>
      <c r="D31" s="106"/>
      <c r="E31" s="13" t="s">
        <v>61</v>
      </c>
      <c r="F31" s="16">
        <v>0</v>
      </c>
    </row>
    <row r="32" spans="1:6" x14ac:dyDescent="0.25">
      <c r="A32" s="12">
        <v>9.5</v>
      </c>
      <c r="B32" s="106" t="s">
        <v>59</v>
      </c>
      <c r="C32" s="106"/>
      <c r="D32" s="106"/>
      <c r="E32" s="13" t="s">
        <v>61</v>
      </c>
      <c r="F32" s="86">
        <f>F25</f>
        <v>2596.8649999999998</v>
      </c>
    </row>
    <row r="33" spans="1:6" ht="34.5" customHeight="1" x14ac:dyDescent="0.25">
      <c r="A33" s="12">
        <v>10</v>
      </c>
      <c r="B33" s="106" t="s">
        <v>63</v>
      </c>
      <c r="C33" s="106" t="s">
        <v>27</v>
      </c>
      <c r="D33" s="106" t="s">
        <v>28</v>
      </c>
      <c r="E33" s="13" t="s">
        <v>61</v>
      </c>
      <c r="F33" s="16">
        <v>0</v>
      </c>
    </row>
    <row r="34" spans="1:6" ht="42" customHeight="1" x14ac:dyDescent="0.25">
      <c r="A34" s="12">
        <v>11</v>
      </c>
      <c r="B34" s="106" t="s">
        <v>64</v>
      </c>
      <c r="C34" s="106"/>
      <c r="D34" s="106" t="s">
        <v>22</v>
      </c>
      <c r="E34" s="17" t="s">
        <v>22</v>
      </c>
      <c r="F34" s="11">
        <v>0</v>
      </c>
    </row>
    <row r="36" spans="1:6" ht="15.75" customHeight="1" x14ac:dyDescent="0.25">
      <c r="A36" s="119" t="s">
        <v>65</v>
      </c>
      <c r="B36" s="119"/>
      <c r="C36" s="119"/>
      <c r="D36" s="119"/>
      <c r="E36" s="119"/>
      <c r="F36" s="119"/>
    </row>
    <row r="37" spans="1:6" x14ac:dyDescent="0.25">
      <c r="A37" s="119"/>
      <c r="B37" s="119"/>
      <c r="C37" s="119"/>
      <c r="D37" s="119"/>
      <c r="E37" s="119"/>
      <c r="F37" s="119"/>
    </row>
    <row r="38" spans="1:6" x14ac:dyDescent="0.25">
      <c r="A38" s="119"/>
      <c r="B38" s="119"/>
      <c r="C38" s="119"/>
      <c r="D38" s="119"/>
      <c r="E38" s="119"/>
      <c r="F38" s="119"/>
    </row>
    <row r="39" spans="1:6" x14ac:dyDescent="0.25">
      <c r="A39" s="119"/>
      <c r="B39" s="119"/>
      <c r="C39" s="119"/>
      <c r="D39" s="119"/>
      <c r="E39" s="119"/>
      <c r="F39" s="119"/>
    </row>
    <row r="40" spans="1:6" x14ac:dyDescent="0.25">
      <c r="A40" s="119"/>
      <c r="B40" s="119"/>
      <c r="C40" s="119"/>
      <c r="D40" s="119"/>
      <c r="E40" s="119"/>
      <c r="F40" s="119"/>
    </row>
    <row r="41" spans="1:6" x14ac:dyDescent="0.25">
      <c r="A41" s="119"/>
      <c r="B41" s="119"/>
      <c r="C41" s="119"/>
      <c r="D41" s="119"/>
      <c r="E41" s="119"/>
      <c r="F41" s="119"/>
    </row>
  </sheetData>
  <sheetProtection algorithmName="SHA-512" hashValue="OAVVG4eAwinjGg3XkJPDMsk7zVI5ZiGJyurYfM7iQG1iPwG8oO9jXGq4ohjo2vcoLoKjQu63dEdkJwQdoqLSUw==" saltValue="WZXD9w5rit4nfzL2VXy5sQ=="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2020г.</v>
      </c>
      <c r="B1" s="120"/>
      <c r="C1" s="120"/>
      <c r="D1" s="120"/>
      <c r="E1" s="120"/>
      <c r="F1" s="18"/>
    </row>
    <row r="2" spans="1:6" x14ac:dyDescent="0.25">
      <c r="A2" s="19"/>
      <c r="B2" s="19"/>
      <c r="C2" s="19"/>
      <c r="D2" s="19"/>
      <c r="E2" s="19"/>
      <c r="F2" s="19"/>
    </row>
    <row r="3" spans="1:6" x14ac:dyDescent="0.25">
      <c r="A3" s="104" t="s">
        <v>13</v>
      </c>
      <c r="B3" s="104"/>
      <c r="C3" s="104"/>
      <c r="D3" s="104"/>
      <c r="E3" s="104"/>
      <c r="F3" s="20"/>
    </row>
    <row r="4" spans="1:6" x14ac:dyDescent="0.25">
      <c r="A4" s="105" t="s">
        <v>14</v>
      </c>
      <c r="B4" s="105"/>
      <c r="C4" s="105"/>
      <c r="D4" s="105"/>
      <c r="E4" s="105"/>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3419.8227291399999</v>
      </c>
      <c r="C9" s="4">
        <f>СВЦЭМ!$D$14+'СЕТ СН'!G5+СВЦЭМ!$D$10+'СЕТ СН'!G11-'СЕТ СН'!G$19</f>
        <v>3489.8227291399999</v>
      </c>
      <c r="D9" s="4">
        <f>СВЦЭМ!$D$14+'СЕТ СН'!H5+СВЦЭМ!$D$10+'СЕТ СН'!H11-'СЕТ СН'!H$19</f>
        <v>3549.8227291399999</v>
      </c>
      <c r="E9" s="4">
        <f>СВЦЭМ!$D$14+'СЕТ СН'!I5+СВЦЭМ!$D$10+'СЕТ СН'!I11-'СЕТ СН'!I$19</f>
        <v>3619.8227291399999</v>
      </c>
    </row>
    <row r="10" spans="1:6" x14ac:dyDescent="0.25">
      <c r="A10" s="26" t="s">
        <v>35</v>
      </c>
      <c r="B10" s="4">
        <f>СВЦЭМ!$D$15+'СЕТ СН'!F5+СВЦЭМ!$D$10+'СЕТ СН'!F11-'СЕТ СН'!F$19</f>
        <v>4207.2869450500002</v>
      </c>
      <c r="C10" s="4">
        <f>СВЦЭМ!$D$15+'СЕТ СН'!G5+СВЦЭМ!$D$10+'СЕТ СН'!G11-'СЕТ СН'!G$19</f>
        <v>4277.2869450500002</v>
      </c>
      <c r="D10" s="4">
        <f>СВЦЭМ!$D$15+'СЕТ СН'!H5+СВЦЭМ!$D$10+'СЕТ СН'!H11-'СЕТ СН'!H$19</f>
        <v>4337.2869450500002</v>
      </c>
      <c r="E10" s="4">
        <f>СВЦЭМ!$D$15+'СЕТ СН'!I5+СВЦЭМ!$D$10+'СЕТ СН'!I11-'СЕТ СН'!I$19</f>
        <v>4407.2869450500002</v>
      </c>
    </row>
    <row r="11" spans="1:6" x14ac:dyDescent="0.25">
      <c r="A11" s="26" t="s">
        <v>36</v>
      </c>
      <c r="B11" s="4">
        <f>СВЦЭМ!$D$16+'СЕТ СН'!F5+СВЦЭМ!$D$10+'СЕТ СН'!F11-'СЕТ СН'!F$19</f>
        <v>5651.2075173000003</v>
      </c>
      <c r="C11" s="4">
        <f>СВЦЭМ!$D$16+'СЕТ СН'!G5+СВЦЭМ!$D$10+'СЕТ СН'!G11-'СЕТ СН'!G$19</f>
        <v>5721.2075173000003</v>
      </c>
      <c r="D11" s="4">
        <f>СВЦЭМ!$D$16+'СЕТ СН'!H5+СВЦЭМ!$D$10+'СЕТ СН'!H11-'СЕТ СН'!H$19</f>
        <v>5781.2075173000003</v>
      </c>
      <c r="E11" s="4">
        <f>СВЦЭМ!$D$16+'СЕТ СН'!I5+СВЦЭМ!$D$10+'СЕТ СН'!I11-'СЕТ СН'!I$19</f>
        <v>5851.2075173000003</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3419.8227291399999</v>
      </c>
      <c r="C16" s="28">
        <f>СВЦЭМ!$D$14+'СЕТ СН'!G5+СВЦЭМ!$D$10+'СЕТ СН'!G11-'СЕТ СН'!G$19</f>
        <v>3489.8227291399999</v>
      </c>
      <c r="D16" s="28">
        <f>СВЦЭМ!$D$14+'СЕТ СН'!H5+СВЦЭМ!$D$10+'СЕТ СН'!H11-'СЕТ СН'!H$19</f>
        <v>3549.8227291399999</v>
      </c>
      <c r="E16" s="28">
        <f>СВЦЭМ!$D$14+'СЕТ СН'!I5+СВЦЭМ!$D$10+'СЕТ СН'!I11-'СЕТ СН'!I$19</f>
        <v>3619.8227291399999</v>
      </c>
    </row>
    <row r="17" spans="1:5" x14ac:dyDescent="0.25">
      <c r="A17" s="26" t="s">
        <v>37</v>
      </c>
      <c r="B17" s="28">
        <f>СВЦЭМ!$D$17+'СЕТ СН'!F5+СВЦЭМ!$D$10+'СЕТ СН'!F11-'СЕТ СН'!F$19</f>
        <v>4662.1050971500008</v>
      </c>
      <c r="C17" s="28">
        <f>СВЦЭМ!$D$17+'СЕТ СН'!G5+СВЦЭМ!$D$10+'СЕТ СН'!G11-'СЕТ СН'!G$19</f>
        <v>4732.1050971500008</v>
      </c>
      <c r="D17" s="28">
        <f>СВЦЭМ!$D$17+'СЕТ СН'!H5+СВЦЭМ!$D$10+'СЕТ СН'!H11-'СЕТ СН'!H$19</f>
        <v>4792.1050971500008</v>
      </c>
      <c r="E17" s="28">
        <f>СВЦЭМ!$D$17+'СЕТ СН'!I5+СВЦЭМ!$D$10+'СЕТ СН'!I11-'СЕТ СН'!I$19</f>
        <v>4862.1050971500008</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38</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15.75" x14ac:dyDescent="0.2">
      <c r="A4" s="126" t="s">
        <v>8</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SUMIFS(СВЦЭМ!$C$33:$C$776,СВЦЭМ!$A$33:$A$776,$A12,СВЦЭМ!$B$33:$B$776,B$11)+'СЕТ СН'!$F$12+СВЦЭМ!$D$10+'СЕТ СН'!$F$5-'СЕТ СН'!$F$20</f>
        <v>3311.9469325600003</v>
      </c>
      <c r="C12" s="36">
        <f>SUMIFS(СВЦЭМ!$C$33:$C$776,СВЦЭМ!$A$33:$A$776,$A12,СВЦЭМ!$B$33:$B$776,C$11)+'СЕТ СН'!$F$12+СВЦЭМ!$D$10+'СЕТ СН'!$F$5-'СЕТ СН'!$F$20</f>
        <v>3324.9313815400001</v>
      </c>
      <c r="D12" s="36">
        <f>SUMIFS(СВЦЭМ!$C$33:$C$776,СВЦЭМ!$A$33:$A$776,$A12,СВЦЭМ!$B$33:$B$776,D$11)+'СЕТ СН'!$F$12+СВЦЭМ!$D$10+'СЕТ СН'!$F$5-'СЕТ СН'!$F$20</f>
        <v>3324.5333357499999</v>
      </c>
      <c r="E12" s="36">
        <f>SUMIFS(СВЦЭМ!$C$33:$C$776,СВЦЭМ!$A$33:$A$776,$A12,СВЦЭМ!$B$33:$B$776,E$11)+'СЕТ СН'!$F$12+СВЦЭМ!$D$10+'СЕТ СН'!$F$5-'СЕТ СН'!$F$20</f>
        <v>3329.6858334399999</v>
      </c>
      <c r="F12" s="36">
        <f>SUMIFS(СВЦЭМ!$C$33:$C$776,СВЦЭМ!$A$33:$A$776,$A12,СВЦЭМ!$B$33:$B$776,F$11)+'СЕТ СН'!$F$12+СВЦЭМ!$D$10+'СЕТ СН'!$F$5-'СЕТ СН'!$F$20</f>
        <v>3372.3588134400002</v>
      </c>
      <c r="G12" s="36">
        <f>SUMIFS(СВЦЭМ!$C$33:$C$776,СВЦЭМ!$A$33:$A$776,$A12,СВЦЭМ!$B$33:$B$776,G$11)+'СЕТ СН'!$F$12+СВЦЭМ!$D$10+'СЕТ СН'!$F$5-'СЕТ СН'!$F$20</f>
        <v>3412.066073</v>
      </c>
      <c r="H12" s="36">
        <f>SUMIFS(СВЦЭМ!$C$33:$C$776,СВЦЭМ!$A$33:$A$776,$A12,СВЦЭМ!$B$33:$B$776,H$11)+'СЕТ СН'!$F$12+СВЦЭМ!$D$10+'СЕТ СН'!$F$5-'СЕТ СН'!$F$20</f>
        <v>3457.90202262</v>
      </c>
      <c r="I12" s="36">
        <f>SUMIFS(СВЦЭМ!$C$33:$C$776,СВЦЭМ!$A$33:$A$776,$A12,СВЦЭМ!$B$33:$B$776,I$11)+'СЕТ СН'!$F$12+СВЦЭМ!$D$10+'СЕТ СН'!$F$5-'СЕТ СН'!$F$20</f>
        <v>3452.66996427</v>
      </c>
      <c r="J12" s="36">
        <f>SUMIFS(СВЦЭМ!$C$33:$C$776,СВЦЭМ!$A$33:$A$776,$A12,СВЦЭМ!$B$33:$B$776,J$11)+'СЕТ СН'!$F$12+СВЦЭМ!$D$10+'СЕТ СН'!$F$5-'СЕТ СН'!$F$20</f>
        <v>3423.0645094000001</v>
      </c>
      <c r="K12" s="36">
        <f>SUMIFS(СВЦЭМ!$C$33:$C$776,СВЦЭМ!$A$33:$A$776,$A12,СВЦЭМ!$B$33:$B$776,K$11)+'СЕТ СН'!$F$12+СВЦЭМ!$D$10+'СЕТ СН'!$F$5-'СЕТ СН'!$F$20</f>
        <v>3414.5442157299999</v>
      </c>
      <c r="L12" s="36">
        <f>SUMIFS(СВЦЭМ!$C$33:$C$776,СВЦЭМ!$A$33:$A$776,$A12,СВЦЭМ!$B$33:$B$776,L$11)+'СЕТ СН'!$F$12+СВЦЭМ!$D$10+'СЕТ СН'!$F$5-'СЕТ СН'!$F$20</f>
        <v>3418.8803984300002</v>
      </c>
      <c r="M12" s="36">
        <f>SUMIFS(СВЦЭМ!$C$33:$C$776,СВЦЭМ!$A$33:$A$776,$A12,СВЦЭМ!$B$33:$B$776,M$11)+'СЕТ СН'!$F$12+СВЦЭМ!$D$10+'СЕТ СН'!$F$5-'СЕТ СН'!$F$20</f>
        <v>3429.11702328</v>
      </c>
      <c r="N12" s="36">
        <f>SUMIFS(СВЦЭМ!$C$33:$C$776,СВЦЭМ!$A$33:$A$776,$A12,СВЦЭМ!$B$33:$B$776,N$11)+'СЕТ СН'!$F$12+СВЦЭМ!$D$10+'СЕТ СН'!$F$5-'СЕТ СН'!$F$20</f>
        <v>3449.6526533300002</v>
      </c>
      <c r="O12" s="36">
        <f>SUMIFS(СВЦЭМ!$C$33:$C$776,СВЦЭМ!$A$33:$A$776,$A12,СВЦЭМ!$B$33:$B$776,O$11)+'СЕТ СН'!$F$12+СВЦЭМ!$D$10+'СЕТ СН'!$F$5-'СЕТ СН'!$F$20</f>
        <v>3467.3539108300001</v>
      </c>
      <c r="P12" s="36">
        <f>SUMIFS(СВЦЭМ!$C$33:$C$776,СВЦЭМ!$A$33:$A$776,$A12,СВЦЭМ!$B$33:$B$776,P$11)+'СЕТ СН'!$F$12+СВЦЭМ!$D$10+'СЕТ СН'!$F$5-'СЕТ СН'!$F$20</f>
        <v>3445.4244967899999</v>
      </c>
      <c r="Q12" s="36">
        <f>SUMIFS(СВЦЭМ!$C$33:$C$776,СВЦЭМ!$A$33:$A$776,$A12,СВЦЭМ!$B$33:$B$776,Q$11)+'СЕТ СН'!$F$12+СВЦЭМ!$D$10+'СЕТ СН'!$F$5-'СЕТ СН'!$F$20</f>
        <v>3454.0285018499999</v>
      </c>
      <c r="R12" s="36">
        <f>SUMIFS(СВЦЭМ!$C$33:$C$776,СВЦЭМ!$A$33:$A$776,$A12,СВЦЭМ!$B$33:$B$776,R$11)+'СЕТ СН'!$F$12+СВЦЭМ!$D$10+'СЕТ СН'!$F$5-'СЕТ СН'!$F$20</f>
        <v>3454.9340266899999</v>
      </c>
      <c r="S12" s="36">
        <f>SUMIFS(СВЦЭМ!$C$33:$C$776,СВЦЭМ!$A$33:$A$776,$A12,СВЦЭМ!$B$33:$B$776,S$11)+'СЕТ СН'!$F$12+СВЦЭМ!$D$10+'СЕТ СН'!$F$5-'СЕТ СН'!$F$20</f>
        <v>3451.32575133</v>
      </c>
      <c r="T12" s="36">
        <f>SUMIFS(СВЦЭМ!$C$33:$C$776,СВЦЭМ!$A$33:$A$776,$A12,СВЦЭМ!$B$33:$B$776,T$11)+'СЕТ СН'!$F$12+СВЦЭМ!$D$10+'СЕТ СН'!$F$5-'СЕТ СН'!$F$20</f>
        <v>3423.1474351400002</v>
      </c>
      <c r="U12" s="36">
        <f>SUMIFS(СВЦЭМ!$C$33:$C$776,СВЦЭМ!$A$33:$A$776,$A12,СВЦЭМ!$B$33:$B$776,U$11)+'СЕТ СН'!$F$12+СВЦЭМ!$D$10+'СЕТ СН'!$F$5-'СЕТ СН'!$F$20</f>
        <v>3413.37948297</v>
      </c>
      <c r="V12" s="36">
        <f>SUMIFS(СВЦЭМ!$C$33:$C$776,СВЦЭМ!$A$33:$A$776,$A12,СВЦЭМ!$B$33:$B$776,V$11)+'СЕТ СН'!$F$12+СВЦЭМ!$D$10+'СЕТ СН'!$F$5-'СЕТ СН'!$F$20</f>
        <v>3401.1731008300003</v>
      </c>
      <c r="W12" s="36">
        <f>SUMIFS(СВЦЭМ!$C$33:$C$776,СВЦЭМ!$A$33:$A$776,$A12,СВЦЭМ!$B$33:$B$776,W$11)+'СЕТ СН'!$F$12+СВЦЭМ!$D$10+'СЕТ СН'!$F$5-'СЕТ СН'!$F$20</f>
        <v>3397.1507604799999</v>
      </c>
      <c r="X12" s="36">
        <f>SUMIFS(СВЦЭМ!$C$33:$C$776,СВЦЭМ!$A$33:$A$776,$A12,СВЦЭМ!$B$33:$B$776,X$11)+'СЕТ СН'!$F$12+СВЦЭМ!$D$10+'СЕТ СН'!$F$5-'СЕТ СН'!$F$20</f>
        <v>3395.3709764800001</v>
      </c>
      <c r="Y12" s="36">
        <f>SUMIFS(СВЦЭМ!$C$33:$C$776,СВЦЭМ!$A$33:$A$776,$A12,СВЦЭМ!$B$33:$B$776,Y$11)+'СЕТ СН'!$F$12+СВЦЭМ!$D$10+'СЕТ СН'!$F$5-'СЕТ СН'!$F$20</f>
        <v>3425.40313715</v>
      </c>
      <c r="AA12" s="37"/>
    </row>
    <row r="13" spans="1:27" ht="15.75" x14ac:dyDescent="0.2">
      <c r="A13" s="35">
        <f>A12+1</f>
        <v>43923</v>
      </c>
      <c r="B13" s="36">
        <f>SUMIFS(СВЦЭМ!$C$33:$C$776,СВЦЭМ!$A$33:$A$776,$A13,СВЦЭМ!$B$33:$B$776,B$11)+'СЕТ СН'!$F$12+СВЦЭМ!$D$10+'СЕТ СН'!$F$5-'СЕТ СН'!$F$20</f>
        <v>3404.2340787000003</v>
      </c>
      <c r="C13" s="36">
        <f>SUMIFS(СВЦЭМ!$C$33:$C$776,СВЦЭМ!$A$33:$A$776,$A13,СВЦЭМ!$B$33:$B$776,C$11)+'СЕТ СН'!$F$12+СВЦЭМ!$D$10+'СЕТ СН'!$F$5-'СЕТ СН'!$F$20</f>
        <v>3380.6008405299999</v>
      </c>
      <c r="D13" s="36">
        <f>SUMIFS(СВЦЭМ!$C$33:$C$776,СВЦЭМ!$A$33:$A$776,$A13,СВЦЭМ!$B$33:$B$776,D$11)+'СЕТ СН'!$F$12+СВЦЭМ!$D$10+'СЕТ СН'!$F$5-'СЕТ СН'!$F$20</f>
        <v>3373.7987175399999</v>
      </c>
      <c r="E13" s="36">
        <f>SUMIFS(СВЦЭМ!$C$33:$C$776,СВЦЭМ!$A$33:$A$776,$A13,СВЦЭМ!$B$33:$B$776,E$11)+'СЕТ СН'!$F$12+СВЦЭМ!$D$10+'СЕТ СН'!$F$5-'СЕТ СН'!$F$20</f>
        <v>3363.7962582999999</v>
      </c>
      <c r="F13" s="36">
        <f>SUMIFS(СВЦЭМ!$C$33:$C$776,СВЦЭМ!$A$33:$A$776,$A13,СВЦЭМ!$B$33:$B$776,F$11)+'СЕТ СН'!$F$12+СВЦЭМ!$D$10+'СЕТ СН'!$F$5-'СЕТ СН'!$F$20</f>
        <v>3364.3477417100003</v>
      </c>
      <c r="G13" s="36">
        <f>SUMIFS(СВЦЭМ!$C$33:$C$776,СВЦЭМ!$A$33:$A$776,$A13,СВЦЭМ!$B$33:$B$776,G$11)+'СЕТ СН'!$F$12+СВЦЭМ!$D$10+'СЕТ СН'!$F$5-'СЕТ СН'!$F$20</f>
        <v>3444.36894278</v>
      </c>
      <c r="H13" s="36">
        <f>SUMIFS(СВЦЭМ!$C$33:$C$776,СВЦЭМ!$A$33:$A$776,$A13,СВЦЭМ!$B$33:$B$776,H$11)+'СЕТ СН'!$F$12+СВЦЭМ!$D$10+'СЕТ СН'!$F$5-'СЕТ СН'!$F$20</f>
        <v>3472.7971132000002</v>
      </c>
      <c r="I13" s="36">
        <f>SUMIFS(СВЦЭМ!$C$33:$C$776,СВЦЭМ!$A$33:$A$776,$A13,СВЦЭМ!$B$33:$B$776,I$11)+'СЕТ СН'!$F$12+СВЦЭМ!$D$10+'СЕТ СН'!$F$5-'СЕТ СН'!$F$20</f>
        <v>3474.1004846800001</v>
      </c>
      <c r="J13" s="36">
        <f>SUMIFS(СВЦЭМ!$C$33:$C$776,СВЦЭМ!$A$33:$A$776,$A13,СВЦЭМ!$B$33:$B$776,J$11)+'СЕТ СН'!$F$12+СВЦЭМ!$D$10+'СЕТ СН'!$F$5-'СЕТ СН'!$F$20</f>
        <v>3439.39937702</v>
      </c>
      <c r="K13" s="36">
        <f>SUMIFS(СВЦЭМ!$C$33:$C$776,СВЦЭМ!$A$33:$A$776,$A13,СВЦЭМ!$B$33:$B$776,K$11)+'СЕТ СН'!$F$12+СВЦЭМ!$D$10+'СЕТ СН'!$F$5-'СЕТ СН'!$F$20</f>
        <v>3412.8282307600002</v>
      </c>
      <c r="L13" s="36">
        <f>SUMIFS(СВЦЭМ!$C$33:$C$776,СВЦЭМ!$A$33:$A$776,$A13,СВЦЭМ!$B$33:$B$776,L$11)+'СЕТ СН'!$F$12+СВЦЭМ!$D$10+'СЕТ СН'!$F$5-'СЕТ СН'!$F$20</f>
        <v>3414.3214081800002</v>
      </c>
      <c r="M13" s="36">
        <f>SUMIFS(СВЦЭМ!$C$33:$C$776,СВЦЭМ!$A$33:$A$776,$A13,СВЦЭМ!$B$33:$B$776,M$11)+'СЕТ СН'!$F$12+СВЦЭМ!$D$10+'СЕТ СН'!$F$5-'СЕТ СН'!$F$20</f>
        <v>3431.5181407600003</v>
      </c>
      <c r="N13" s="36">
        <f>SUMIFS(СВЦЭМ!$C$33:$C$776,СВЦЭМ!$A$33:$A$776,$A13,СВЦЭМ!$B$33:$B$776,N$11)+'СЕТ СН'!$F$12+СВЦЭМ!$D$10+'СЕТ СН'!$F$5-'СЕТ СН'!$F$20</f>
        <v>3449.33454459</v>
      </c>
      <c r="O13" s="36">
        <f>SUMIFS(СВЦЭМ!$C$33:$C$776,СВЦЭМ!$A$33:$A$776,$A13,СВЦЭМ!$B$33:$B$776,O$11)+'СЕТ СН'!$F$12+СВЦЭМ!$D$10+'СЕТ СН'!$F$5-'СЕТ СН'!$F$20</f>
        <v>3471.7357299800001</v>
      </c>
      <c r="P13" s="36">
        <f>SUMIFS(СВЦЭМ!$C$33:$C$776,СВЦЭМ!$A$33:$A$776,$A13,СВЦЭМ!$B$33:$B$776,P$11)+'СЕТ СН'!$F$12+СВЦЭМ!$D$10+'СЕТ СН'!$F$5-'СЕТ СН'!$F$20</f>
        <v>3439.0732349300001</v>
      </c>
      <c r="Q13" s="36">
        <f>SUMIFS(СВЦЭМ!$C$33:$C$776,СВЦЭМ!$A$33:$A$776,$A13,СВЦЭМ!$B$33:$B$776,Q$11)+'СЕТ СН'!$F$12+СВЦЭМ!$D$10+'СЕТ СН'!$F$5-'СЕТ СН'!$F$20</f>
        <v>3433.2575162200001</v>
      </c>
      <c r="R13" s="36">
        <f>SUMIFS(СВЦЭМ!$C$33:$C$776,СВЦЭМ!$A$33:$A$776,$A13,СВЦЭМ!$B$33:$B$776,R$11)+'СЕТ СН'!$F$12+СВЦЭМ!$D$10+'СЕТ СН'!$F$5-'СЕТ СН'!$F$20</f>
        <v>3435.6807641800001</v>
      </c>
      <c r="S13" s="36">
        <f>SUMIFS(СВЦЭМ!$C$33:$C$776,СВЦЭМ!$A$33:$A$776,$A13,СВЦЭМ!$B$33:$B$776,S$11)+'СЕТ СН'!$F$12+СВЦЭМ!$D$10+'СЕТ СН'!$F$5-'СЕТ СН'!$F$20</f>
        <v>3433.3971046900001</v>
      </c>
      <c r="T13" s="36">
        <f>SUMIFS(СВЦЭМ!$C$33:$C$776,СВЦЭМ!$A$33:$A$776,$A13,СВЦЭМ!$B$33:$B$776,T$11)+'СЕТ СН'!$F$12+СВЦЭМ!$D$10+'СЕТ СН'!$F$5-'СЕТ СН'!$F$20</f>
        <v>3412.8993219200001</v>
      </c>
      <c r="U13" s="36">
        <f>SUMIFS(СВЦЭМ!$C$33:$C$776,СВЦЭМ!$A$33:$A$776,$A13,СВЦЭМ!$B$33:$B$776,U$11)+'СЕТ СН'!$F$12+СВЦЭМ!$D$10+'СЕТ СН'!$F$5-'СЕТ СН'!$F$20</f>
        <v>3398.5531857000001</v>
      </c>
      <c r="V13" s="36">
        <f>SUMIFS(СВЦЭМ!$C$33:$C$776,СВЦЭМ!$A$33:$A$776,$A13,СВЦЭМ!$B$33:$B$776,V$11)+'СЕТ СН'!$F$12+СВЦЭМ!$D$10+'СЕТ СН'!$F$5-'СЕТ СН'!$F$20</f>
        <v>3381.0241259599998</v>
      </c>
      <c r="W13" s="36">
        <f>SUMIFS(СВЦЭМ!$C$33:$C$776,СВЦЭМ!$A$33:$A$776,$A13,СВЦЭМ!$B$33:$B$776,W$11)+'СЕТ СН'!$F$12+СВЦЭМ!$D$10+'СЕТ СН'!$F$5-'СЕТ СН'!$F$20</f>
        <v>3383.6187692900003</v>
      </c>
      <c r="X13" s="36">
        <f>SUMIFS(СВЦЭМ!$C$33:$C$776,СВЦЭМ!$A$33:$A$776,$A13,СВЦЭМ!$B$33:$B$776,X$11)+'СЕТ СН'!$F$12+СВЦЭМ!$D$10+'СЕТ СН'!$F$5-'СЕТ СН'!$F$20</f>
        <v>3396.1809037399998</v>
      </c>
      <c r="Y13" s="36">
        <f>SUMIFS(СВЦЭМ!$C$33:$C$776,СВЦЭМ!$A$33:$A$776,$A13,СВЦЭМ!$B$33:$B$776,Y$11)+'СЕТ СН'!$F$12+СВЦЭМ!$D$10+'СЕТ СН'!$F$5-'СЕТ СН'!$F$20</f>
        <v>3416.5674837000001</v>
      </c>
    </row>
    <row r="14" spans="1:27" ht="15.75" x14ac:dyDescent="0.2">
      <c r="A14" s="35">
        <f t="shared" ref="A14:A42" si="0">A13+1</f>
        <v>43924</v>
      </c>
      <c r="B14" s="36">
        <f>SUMIFS(СВЦЭМ!$C$33:$C$776,СВЦЭМ!$A$33:$A$776,$A14,СВЦЭМ!$B$33:$B$776,B$11)+'СЕТ СН'!$F$12+СВЦЭМ!$D$10+'СЕТ СН'!$F$5-'СЕТ СН'!$F$20</f>
        <v>3406.3963491499999</v>
      </c>
      <c r="C14" s="36">
        <f>SUMIFS(СВЦЭМ!$C$33:$C$776,СВЦЭМ!$A$33:$A$776,$A14,СВЦЭМ!$B$33:$B$776,C$11)+'СЕТ СН'!$F$12+СВЦЭМ!$D$10+'СЕТ СН'!$F$5-'СЕТ СН'!$F$20</f>
        <v>3445.93236811</v>
      </c>
      <c r="D14" s="36">
        <f>SUMIFS(СВЦЭМ!$C$33:$C$776,СВЦЭМ!$A$33:$A$776,$A14,СВЦЭМ!$B$33:$B$776,D$11)+'СЕТ СН'!$F$12+СВЦЭМ!$D$10+'СЕТ СН'!$F$5-'СЕТ СН'!$F$20</f>
        <v>3455.8021555099999</v>
      </c>
      <c r="E14" s="36">
        <f>SUMIFS(СВЦЭМ!$C$33:$C$776,СВЦЭМ!$A$33:$A$776,$A14,СВЦЭМ!$B$33:$B$776,E$11)+'СЕТ СН'!$F$12+СВЦЭМ!$D$10+'СЕТ СН'!$F$5-'СЕТ СН'!$F$20</f>
        <v>3456.7158726100001</v>
      </c>
      <c r="F14" s="36">
        <f>SUMIFS(СВЦЭМ!$C$33:$C$776,СВЦЭМ!$A$33:$A$776,$A14,СВЦЭМ!$B$33:$B$776,F$11)+'СЕТ СН'!$F$12+СВЦЭМ!$D$10+'СЕТ СН'!$F$5-'СЕТ СН'!$F$20</f>
        <v>3452.16000579</v>
      </c>
      <c r="G14" s="36">
        <f>SUMIFS(СВЦЭМ!$C$33:$C$776,СВЦЭМ!$A$33:$A$776,$A14,СВЦЭМ!$B$33:$B$776,G$11)+'СЕТ СН'!$F$12+СВЦЭМ!$D$10+'СЕТ СН'!$F$5-'СЕТ СН'!$F$20</f>
        <v>3453.4643822400003</v>
      </c>
      <c r="H14" s="36">
        <f>SUMIFS(СВЦЭМ!$C$33:$C$776,СВЦЭМ!$A$33:$A$776,$A14,СВЦЭМ!$B$33:$B$776,H$11)+'СЕТ СН'!$F$12+СВЦЭМ!$D$10+'СЕТ СН'!$F$5-'СЕТ СН'!$F$20</f>
        <v>3440.7083710400002</v>
      </c>
      <c r="I14" s="36">
        <f>SUMIFS(СВЦЭМ!$C$33:$C$776,СВЦЭМ!$A$33:$A$776,$A14,СВЦЭМ!$B$33:$B$776,I$11)+'СЕТ СН'!$F$12+СВЦЭМ!$D$10+'СЕТ СН'!$F$5-'СЕТ СН'!$F$20</f>
        <v>3420.3339845</v>
      </c>
      <c r="J14" s="36">
        <f>SUMIFS(СВЦЭМ!$C$33:$C$776,СВЦЭМ!$A$33:$A$776,$A14,СВЦЭМ!$B$33:$B$776,J$11)+'СЕТ СН'!$F$12+СВЦЭМ!$D$10+'СЕТ СН'!$F$5-'СЕТ СН'!$F$20</f>
        <v>3368.81076975</v>
      </c>
      <c r="K14" s="36">
        <f>SUMIFS(СВЦЭМ!$C$33:$C$776,СВЦЭМ!$A$33:$A$776,$A14,СВЦЭМ!$B$33:$B$776,K$11)+'СЕТ СН'!$F$12+СВЦЭМ!$D$10+'СЕТ СН'!$F$5-'СЕТ СН'!$F$20</f>
        <v>3371.2413701400001</v>
      </c>
      <c r="L14" s="36">
        <f>SUMIFS(СВЦЭМ!$C$33:$C$776,СВЦЭМ!$A$33:$A$776,$A14,СВЦЭМ!$B$33:$B$776,L$11)+'СЕТ СН'!$F$12+СВЦЭМ!$D$10+'СЕТ СН'!$F$5-'СЕТ СН'!$F$20</f>
        <v>3379.07018204</v>
      </c>
      <c r="M14" s="36">
        <f>SUMIFS(СВЦЭМ!$C$33:$C$776,СВЦЭМ!$A$33:$A$776,$A14,СВЦЭМ!$B$33:$B$776,M$11)+'СЕТ СН'!$F$12+СВЦЭМ!$D$10+'СЕТ СН'!$F$5-'СЕТ СН'!$F$20</f>
        <v>3381.0362827600002</v>
      </c>
      <c r="N14" s="36">
        <f>SUMIFS(СВЦЭМ!$C$33:$C$776,СВЦЭМ!$A$33:$A$776,$A14,СВЦЭМ!$B$33:$B$776,N$11)+'СЕТ СН'!$F$12+СВЦЭМ!$D$10+'СЕТ СН'!$F$5-'СЕТ СН'!$F$20</f>
        <v>3398.4398584700002</v>
      </c>
      <c r="O14" s="36">
        <f>SUMIFS(СВЦЭМ!$C$33:$C$776,СВЦЭМ!$A$33:$A$776,$A14,СВЦЭМ!$B$33:$B$776,O$11)+'СЕТ СН'!$F$12+СВЦЭМ!$D$10+'СЕТ СН'!$F$5-'СЕТ СН'!$F$20</f>
        <v>3411.9190945700002</v>
      </c>
      <c r="P14" s="36">
        <f>SUMIFS(СВЦЭМ!$C$33:$C$776,СВЦЭМ!$A$33:$A$776,$A14,СВЦЭМ!$B$33:$B$776,P$11)+'СЕТ СН'!$F$12+СВЦЭМ!$D$10+'СЕТ СН'!$F$5-'СЕТ СН'!$F$20</f>
        <v>3398.8229969100003</v>
      </c>
      <c r="Q14" s="36">
        <f>SUMIFS(СВЦЭМ!$C$33:$C$776,СВЦЭМ!$A$33:$A$776,$A14,СВЦЭМ!$B$33:$B$776,Q$11)+'СЕТ СН'!$F$12+СВЦЭМ!$D$10+'СЕТ СН'!$F$5-'СЕТ СН'!$F$20</f>
        <v>3407.2719668</v>
      </c>
      <c r="R14" s="36">
        <f>SUMIFS(СВЦЭМ!$C$33:$C$776,СВЦЭМ!$A$33:$A$776,$A14,СВЦЭМ!$B$33:$B$776,R$11)+'СЕТ СН'!$F$12+СВЦЭМ!$D$10+'СЕТ СН'!$F$5-'СЕТ СН'!$F$20</f>
        <v>3404.65715069</v>
      </c>
      <c r="S14" s="36">
        <f>SUMIFS(СВЦЭМ!$C$33:$C$776,СВЦЭМ!$A$33:$A$776,$A14,СВЦЭМ!$B$33:$B$776,S$11)+'СЕТ СН'!$F$12+СВЦЭМ!$D$10+'СЕТ СН'!$F$5-'СЕТ СН'!$F$20</f>
        <v>3398.3261081000001</v>
      </c>
      <c r="T14" s="36">
        <f>SUMIFS(СВЦЭМ!$C$33:$C$776,СВЦЭМ!$A$33:$A$776,$A14,СВЦЭМ!$B$33:$B$776,T$11)+'СЕТ СН'!$F$12+СВЦЭМ!$D$10+'СЕТ СН'!$F$5-'СЕТ СН'!$F$20</f>
        <v>3382.3169650300001</v>
      </c>
      <c r="U14" s="36">
        <f>SUMIFS(СВЦЭМ!$C$33:$C$776,СВЦЭМ!$A$33:$A$776,$A14,СВЦЭМ!$B$33:$B$776,U$11)+'СЕТ СН'!$F$12+СВЦЭМ!$D$10+'СЕТ СН'!$F$5-'СЕТ СН'!$F$20</f>
        <v>3361.53198785</v>
      </c>
      <c r="V14" s="36">
        <f>SUMIFS(СВЦЭМ!$C$33:$C$776,СВЦЭМ!$A$33:$A$776,$A14,СВЦЭМ!$B$33:$B$776,V$11)+'СЕТ СН'!$F$12+СВЦЭМ!$D$10+'СЕТ СН'!$F$5-'СЕТ СН'!$F$20</f>
        <v>3345.8600945200001</v>
      </c>
      <c r="W14" s="36">
        <f>SUMIFS(СВЦЭМ!$C$33:$C$776,СВЦЭМ!$A$33:$A$776,$A14,СВЦЭМ!$B$33:$B$776,W$11)+'СЕТ СН'!$F$12+СВЦЭМ!$D$10+'СЕТ СН'!$F$5-'СЕТ СН'!$F$20</f>
        <v>3360.06038597</v>
      </c>
      <c r="X14" s="36">
        <f>SUMIFS(СВЦЭМ!$C$33:$C$776,СВЦЭМ!$A$33:$A$776,$A14,СВЦЭМ!$B$33:$B$776,X$11)+'СЕТ СН'!$F$12+СВЦЭМ!$D$10+'СЕТ СН'!$F$5-'СЕТ СН'!$F$20</f>
        <v>3375.6029013100001</v>
      </c>
      <c r="Y14" s="36">
        <f>SUMIFS(СВЦЭМ!$C$33:$C$776,СВЦЭМ!$A$33:$A$776,$A14,СВЦЭМ!$B$33:$B$776,Y$11)+'СЕТ СН'!$F$12+СВЦЭМ!$D$10+'СЕТ СН'!$F$5-'СЕТ СН'!$F$20</f>
        <v>3409.0642503700001</v>
      </c>
    </row>
    <row r="15" spans="1:27" ht="15.75" x14ac:dyDescent="0.2">
      <c r="A15" s="35">
        <f t="shared" si="0"/>
        <v>43925</v>
      </c>
      <c r="B15" s="36">
        <f>SUMIFS(СВЦЭМ!$C$33:$C$776,СВЦЭМ!$A$33:$A$776,$A15,СВЦЭМ!$B$33:$B$776,B$11)+'СЕТ СН'!$F$12+СВЦЭМ!$D$10+'СЕТ СН'!$F$5-'СЕТ СН'!$F$20</f>
        <v>3426.7516294400002</v>
      </c>
      <c r="C15" s="36">
        <f>SUMIFS(СВЦЭМ!$C$33:$C$776,СВЦЭМ!$A$33:$A$776,$A15,СВЦЭМ!$B$33:$B$776,C$11)+'СЕТ СН'!$F$12+СВЦЭМ!$D$10+'СЕТ СН'!$F$5-'СЕТ СН'!$F$20</f>
        <v>3454.06654291</v>
      </c>
      <c r="D15" s="36">
        <f>SUMIFS(СВЦЭМ!$C$33:$C$776,СВЦЭМ!$A$33:$A$776,$A15,СВЦЭМ!$B$33:$B$776,D$11)+'СЕТ СН'!$F$12+СВЦЭМ!$D$10+'СЕТ СН'!$F$5-'СЕТ СН'!$F$20</f>
        <v>3460.7511339800003</v>
      </c>
      <c r="E15" s="36">
        <f>SUMIFS(СВЦЭМ!$C$33:$C$776,СВЦЭМ!$A$33:$A$776,$A15,СВЦЭМ!$B$33:$B$776,E$11)+'СЕТ СН'!$F$12+СВЦЭМ!$D$10+'СЕТ СН'!$F$5-'СЕТ СН'!$F$20</f>
        <v>3481.5190359899998</v>
      </c>
      <c r="F15" s="36">
        <f>SUMIFS(СВЦЭМ!$C$33:$C$776,СВЦЭМ!$A$33:$A$776,$A15,СВЦЭМ!$B$33:$B$776,F$11)+'СЕТ СН'!$F$12+СВЦЭМ!$D$10+'СЕТ СН'!$F$5-'СЕТ СН'!$F$20</f>
        <v>3480.9389105400001</v>
      </c>
      <c r="G15" s="36">
        <f>SUMIFS(СВЦЭМ!$C$33:$C$776,СВЦЭМ!$A$33:$A$776,$A15,СВЦЭМ!$B$33:$B$776,G$11)+'СЕТ СН'!$F$12+СВЦЭМ!$D$10+'СЕТ СН'!$F$5-'СЕТ СН'!$F$20</f>
        <v>3479.4213449899999</v>
      </c>
      <c r="H15" s="36">
        <f>SUMIFS(СВЦЭМ!$C$33:$C$776,СВЦЭМ!$A$33:$A$776,$A15,СВЦЭМ!$B$33:$B$776,H$11)+'СЕТ СН'!$F$12+СВЦЭМ!$D$10+'СЕТ СН'!$F$5-'СЕТ СН'!$F$20</f>
        <v>3455.2561048299999</v>
      </c>
      <c r="I15" s="36">
        <f>SUMIFS(СВЦЭМ!$C$33:$C$776,СВЦЭМ!$A$33:$A$776,$A15,СВЦЭМ!$B$33:$B$776,I$11)+'СЕТ СН'!$F$12+СВЦЭМ!$D$10+'СЕТ СН'!$F$5-'СЕТ СН'!$F$20</f>
        <v>3438.1472748300002</v>
      </c>
      <c r="J15" s="36">
        <f>SUMIFS(СВЦЭМ!$C$33:$C$776,СВЦЭМ!$A$33:$A$776,$A15,СВЦЭМ!$B$33:$B$776,J$11)+'СЕТ СН'!$F$12+СВЦЭМ!$D$10+'СЕТ СН'!$F$5-'СЕТ СН'!$F$20</f>
        <v>3384.7261982499999</v>
      </c>
      <c r="K15" s="36">
        <f>SUMIFS(СВЦЭМ!$C$33:$C$776,СВЦЭМ!$A$33:$A$776,$A15,СВЦЭМ!$B$33:$B$776,K$11)+'СЕТ СН'!$F$12+СВЦЭМ!$D$10+'СЕТ СН'!$F$5-'СЕТ СН'!$F$20</f>
        <v>3359.8491571700001</v>
      </c>
      <c r="L15" s="36">
        <f>SUMIFS(СВЦЭМ!$C$33:$C$776,СВЦЭМ!$A$33:$A$776,$A15,СВЦЭМ!$B$33:$B$776,L$11)+'СЕТ СН'!$F$12+СВЦЭМ!$D$10+'СЕТ СН'!$F$5-'СЕТ СН'!$F$20</f>
        <v>3359.09580925</v>
      </c>
      <c r="M15" s="36">
        <f>SUMIFS(СВЦЭМ!$C$33:$C$776,СВЦЭМ!$A$33:$A$776,$A15,СВЦЭМ!$B$33:$B$776,M$11)+'СЕТ СН'!$F$12+СВЦЭМ!$D$10+'СЕТ СН'!$F$5-'СЕТ СН'!$F$20</f>
        <v>3356.2883846899999</v>
      </c>
      <c r="N15" s="36">
        <f>SUMIFS(СВЦЭМ!$C$33:$C$776,СВЦЭМ!$A$33:$A$776,$A15,СВЦЭМ!$B$33:$B$776,N$11)+'СЕТ СН'!$F$12+СВЦЭМ!$D$10+'СЕТ СН'!$F$5-'СЕТ СН'!$F$20</f>
        <v>3367.04399147</v>
      </c>
      <c r="O15" s="36">
        <f>SUMIFS(СВЦЭМ!$C$33:$C$776,СВЦЭМ!$A$33:$A$776,$A15,СВЦЭМ!$B$33:$B$776,O$11)+'СЕТ СН'!$F$12+СВЦЭМ!$D$10+'СЕТ СН'!$F$5-'СЕТ СН'!$F$20</f>
        <v>3375.0531658199998</v>
      </c>
      <c r="P15" s="36">
        <f>SUMIFS(СВЦЭМ!$C$33:$C$776,СВЦЭМ!$A$33:$A$776,$A15,СВЦЭМ!$B$33:$B$776,P$11)+'СЕТ СН'!$F$12+СВЦЭМ!$D$10+'СЕТ СН'!$F$5-'СЕТ СН'!$F$20</f>
        <v>3373.7098757600002</v>
      </c>
      <c r="Q15" s="36">
        <f>SUMIFS(СВЦЭМ!$C$33:$C$776,СВЦЭМ!$A$33:$A$776,$A15,СВЦЭМ!$B$33:$B$776,Q$11)+'СЕТ СН'!$F$12+СВЦЭМ!$D$10+'СЕТ СН'!$F$5-'СЕТ СН'!$F$20</f>
        <v>3382.3062714500002</v>
      </c>
      <c r="R15" s="36">
        <f>SUMIFS(СВЦЭМ!$C$33:$C$776,СВЦЭМ!$A$33:$A$776,$A15,СВЦЭМ!$B$33:$B$776,R$11)+'СЕТ СН'!$F$12+СВЦЭМ!$D$10+'СЕТ СН'!$F$5-'СЕТ СН'!$F$20</f>
        <v>3380.1375087599999</v>
      </c>
      <c r="S15" s="36">
        <f>SUMIFS(СВЦЭМ!$C$33:$C$776,СВЦЭМ!$A$33:$A$776,$A15,СВЦЭМ!$B$33:$B$776,S$11)+'СЕТ СН'!$F$12+СВЦЭМ!$D$10+'СЕТ СН'!$F$5-'СЕТ СН'!$F$20</f>
        <v>3372.2671353200003</v>
      </c>
      <c r="T15" s="36">
        <f>SUMIFS(СВЦЭМ!$C$33:$C$776,СВЦЭМ!$A$33:$A$776,$A15,СВЦЭМ!$B$33:$B$776,T$11)+'СЕТ СН'!$F$12+СВЦЭМ!$D$10+'СЕТ СН'!$F$5-'СЕТ СН'!$F$20</f>
        <v>3362.9779457899999</v>
      </c>
      <c r="U15" s="36">
        <f>SUMIFS(СВЦЭМ!$C$33:$C$776,СВЦЭМ!$A$33:$A$776,$A15,СВЦЭМ!$B$33:$B$776,U$11)+'СЕТ СН'!$F$12+СВЦЭМ!$D$10+'СЕТ СН'!$F$5-'СЕТ СН'!$F$20</f>
        <v>3347.0081652600002</v>
      </c>
      <c r="V15" s="36">
        <f>SUMIFS(СВЦЭМ!$C$33:$C$776,СВЦЭМ!$A$33:$A$776,$A15,СВЦЭМ!$B$33:$B$776,V$11)+'СЕТ СН'!$F$12+СВЦЭМ!$D$10+'СЕТ СН'!$F$5-'СЕТ СН'!$F$20</f>
        <v>3342.6310929700003</v>
      </c>
      <c r="W15" s="36">
        <f>SUMIFS(СВЦЭМ!$C$33:$C$776,СВЦЭМ!$A$33:$A$776,$A15,СВЦЭМ!$B$33:$B$776,W$11)+'СЕТ СН'!$F$12+СВЦЭМ!$D$10+'СЕТ СН'!$F$5-'СЕТ СН'!$F$20</f>
        <v>3339.2461874999999</v>
      </c>
      <c r="X15" s="36">
        <f>SUMIFS(СВЦЭМ!$C$33:$C$776,СВЦЭМ!$A$33:$A$776,$A15,СВЦЭМ!$B$33:$B$776,X$11)+'СЕТ СН'!$F$12+СВЦЭМ!$D$10+'СЕТ СН'!$F$5-'СЕТ СН'!$F$20</f>
        <v>3349.1157248600002</v>
      </c>
      <c r="Y15" s="36">
        <f>SUMIFS(СВЦЭМ!$C$33:$C$776,СВЦЭМ!$A$33:$A$776,$A15,СВЦЭМ!$B$33:$B$776,Y$11)+'СЕТ СН'!$F$12+СВЦЭМ!$D$10+'СЕТ СН'!$F$5-'СЕТ СН'!$F$20</f>
        <v>3389.0963866000002</v>
      </c>
    </row>
    <row r="16" spans="1:27" ht="15.75" x14ac:dyDescent="0.2">
      <c r="A16" s="35">
        <f t="shared" si="0"/>
        <v>43926</v>
      </c>
      <c r="B16" s="36">
        <f>SUMIFS(СВЦЭМ!$C$33:$C$776,СВЦЭМ!$A$33:$A$776,$A16,СВЦЭМ!$B$33:$B$776,B$11)+'СЕТ СН'!$F$12+СВЦЭМ!$D$10+'СЕТ СН'!$F$5-'СЕТ СН'!$F$20</f>
        <v>3408.1252921400001</v>
      </c>
      <c r="C16" s="36">
        <f>SUMIFS(СВЦЭМ!$C$33:$C$776,СВЦЭМ!$A$33:$A$776,$A16,СВЦЭМ!$B$33:$B$776,C$11)+'СЕТ СН'!$F$12+СВЦЭМ!$D$10+'СЕТ СН'!$F$5-'СЕТ СН'!$F$20</f>
        <v>3463.6464160300002</v>
      </c>
      <c r="D16" s="36">
        <f>SUMIFS(СВЦЭМ!$C$33:$C$776,СВЦЭМ!$A$33:$A$776,$A16,СВЦЭМ!$B$33:$B$776,D$11)+'СЕТ СН'!$F$12+СВЦЭМ!$D$10+'СЕТ СН'!$F$5-'СЕТ СН'!$F$20</f>
        <v>3479.6385604500001</v>
      </c>
      <c r="E16" s="36">
        <f>SUMIFS(СВЦЭМ!$C$33:$C$776,СВЦЭМ!$A$33:$A$776,$A16,СВЦЭМ!$B$33:$B$776,E$11)+'СЕТ СН'!$F$12+СВЦЭМ!$D$10+'СЕТ СН'!$F$5-'СЕТ СН'!$F$20</f>
        <v>3484.6669091200001</v>
      </c>
      <c r="F16" s="36">
        <f>SUMIFS(СВЦЭМ!$C$33:$C$776,СВЦЭМ!$A$33:$A$776,$A16,СВЦЭМ!$B$33:$B$776,F$11)+'СЕТ СН'!$F$12+СВЦЭМ!$D$10+'СЕТ СН'!$F$5-'СЕТ СН'!$F$20</f>
        <v>3483.2948935499999</v>
      </c>
      <c r="G16" s="36">
        <f>SUMIFS(СВЦЭМ!$C$33:$C$776,СВЦЭМ!$A$33:$A$776,$A16,СВЦЭМ!$B$33:$B$776,G$11)+'СЕТ СН'!$F$12+СВЦЭМ!$D$10+'СЕТ СН'!$F$5-'СЕТ СН'!$F$20</f>
        <v>3485.9142161199998</v>
      </c>
      <c r="H16" s="36">
        <f>SUMIFS(СВЦЭМ!$C$33:$C$776,СВЦЭМ!$A$33:$A$776,$A16,СВЦЭМ!$B$33:$B$776,H$11)+'СЕТ СН'!$F$12+СВЦЭМ!$D$10+'СЕТ СН'!$F$5-'СЕТ СН'!$F$20</f>
        <v>3470.0486438799999</v>
      </c>
      <c r="I16" s="36">
        <f>SUMIFS(СВЦЭМ!$C$33:$C$776,СВЦЭМ!$A$33:$A$776,$A16,СВЦЭМ!$B$33:$B$776,I$11)+'СЕТ СН'!$F$12+СВЦЭМ!$D$10+'СЕТ СН'!$F$5-'СЕТ СН'!$F$20</f>
        <v>3452.3606519</v>
      </c>
      <c r="J16" s="36">
        <f>SUMIFS(СВЦЭМ!$C$33:$C$776,СВЦЭМ!$A$33:$A$776,$A16,СВЦЭМ!$B$33:$B$776,J$11)+'СЕТ СН'!$F$12+СВЦЭМ!$D$10+'СЕТ СН'!$F$5-'СЕТ СН'!$F$20</f>
        <v>3407.7519405000003</v>
      </c>
      <c r="K16" s="36">
        <f>SUMIFS(СВЦЭМ!$C$33:$C$776,СВЦЭМ!$A$33:$A$776,$A16,СВЦЭМ!$B$33:$B$776,K$11)+'СЕТ СН'!$F$12+СВЦЭМ!$D$10+'СЕТ СН'!$F$5-'СЕТ СН'!$F$20</f>
        <v>3363.1895352800002</v>
      </c>
      <c r="L16" s="36">
        <f>SUMIFS(СВЦЭМ!$C$33:$C$776,СВЦЭМ!$A$33:$A$776,$A16,СВЦЭМ!$B$33:$B$776,L$11)+'СЕТ СН'!$F$12+СВЦЭМ!$D$10+'СЕТ СН'!$F$5-'СЕТ СН'!$F$20</f>
        <v>3357.3953533499998</v>
      </c>
      <c r="M16" s="36">
        <f>SUMIFS(СВЦЭМ!$C$33:$C$776,СВЦЭМ!$A$33:$A$776,$A16,СВЦЭМ!$B$33:$B$776,M$11)+'СЕТ СН'!$F$12+СВЦЭМ!$D$10+'СЕТ СН'!$F$5-'СЕТ СН'!$F$20</f>
        <v>3355.8460576100001</v>
      </c>
      <c r="N16" s="36">
        <f>SUMIFS(СВЦЭМ!$C$33:$C$776,СВЦЭМ!$A$33:$A$776,$A16,СВЦЭМ!$B$33:$B$776,N$11)+'СЕТ СН'!$F$12+СВЦЭМ!$D$10+'СЕТ СН'!$F$5-'СЕТ СН'!$F$20</f>
        <v>3368.9388953500002</v>
      </c>
      <c r="O16" s="36">
        <f>SUMIFS(СВЦЭМ!$C$33:$C$776,СВЦЭМ!$A$33:$A$776,$A16,СВЦЭМ!$B$33:$B$776,O$11)+'СЕТ СН'!$F$12+СВЦЭМ!$D$10+'СЕТ СН'!$F$5-'СЕТ СН'!$F$20</f>
        <v>3378.2701189200002</v>
      </c>
      <c r="P16" s="36">
        <f>SUMIFS(СВЦЭМ!$C$33:$C$776,СВЦЭМ!$A$33:$A$776,$A16,СВЦЭМ!$B$33:$B$776,P$11)+'СЕТ СН'!$F$12+СВЦЭМ!$D$10+'СЕТ СН'!$F$5-'СЕТ СН'!$F$20</f>
        <v>3367.1611191699999</v>
      </c>
      <c r="Q16" s="36">
        <f>SUMIFS(СВЦЭМ!$C$33:$C$776,СВЦЭМ!$A$33:$A$776,$A16,СВЦЭМ!$B$33:$B$776,Q$11)+'СЕТ СН'!$F$12+СВЦЭМ!$D$10+'СЕТ СН'!$F$5-'СЕТ СН'!$F$20</f>
        <v>3371.4634092300003</v>
      </c>
      <c r="R16" s="36">
        <f>SUMIFS(СВЦЭМ!$C$33:$C$776,СВЦЭМ!$A$33:$A$776,$A16,СВЦЭМ!$B$33:$B$776,R$11)+'СЕТ СН'!$F$12+СВЦЭМ!$D$10+'СЕТ СН'!$F$5-'СЕТ СН'!$F$20</f>
        <v>3367.6923967600001</v>
      </c>
      <c r="S16" s="36">
        <f>SUMIFS(СВЦЭМ!$C$33:$C$776,СВЦЭМ!$A$33:$A$776,$A16,СВЦЭМ!$B$33:$B$776,S$11)+'СЕТ СН'!$F$12+СВЦЭМ!$D$10+'СЕТ СН'!$F$5-'СЕТ СН'!$F$20</f>
        <v>3364.61349118</v>
      </c>
      <c r="T16" s="36">
        <f>SUMIFS(СВЦЭМ!$C$33:$C$776,СВЦЭМ!$A$33:$A$776,$A16,СВЦЭМ!$B$33:$B$776,T$11)+'СЕТ СН'!$F$12+СВЦЭМ!$D$10+'СЕТ СН'!$F$5-'СЕТ СН'!$F$20</f>
        <v>3355.9389743000002</v>
      </c>
      <c r="U16" s="36">
        <f>SUMIFS(СВЦЭМ!$C$33:$C$776,СВЦЭМ!$A$33:$A$776,$A16,СВЦЭМ!$B$33:$B$776,U$11)+'СЕТ СН'!$F$12+СВЦЭМ!$D$10+'СЕТ СН'!$F$5-'СЕТ СН'!$F$20</f>
        <v>3343.8996444499999</v>
      </c>
      <c r="V16" s="36">
        <f>SUMIFS(СВЦЭМ!$C$33:$C$776,СВЦЭМ!$A$33:$A$776,$A16,СВЦЭМ!$B$33:$B$776,V$11)+'СЕТ СН'!$F$12+СВЦЭМ!$D$10+'СЕТ СН'!$F$5-'СЕТ СН'!$F$20</f>
        <v>3329.16283574</v>
      </c>
      <c r="W16" s="36">
        <f>SUMIFS(СВЦЭМ!$C$33:$C$776,СВЦЭМ!$A$33:$A$776,$A16,СВЦЭМ!$B$33:$B$776,W$11)+'СЕТ СН'!$F$12+СВЦЭМ!$D$10+'СЕТ СН'!$F$5-'СЕТ СН'!$F$20</f>
        <v>3313.7322704799999</v>
      </c>
      <c r="X16" s="36">
        <f>SUMIFS(СВЦЭМ!$C$33:$C$776,СВЦЭМ!$A$33:$A$776,$A16,СВЦЭМ!$B$33:$B$776,X$11)+'СЕТ СН'!$F$12+СВЦЭМ!$D$10+'СЕТ СН'!$F$5-'СЕТ СН'!$F$20</f>
        <v>3309.25076373</v>
      </c>
      <c r="Y16" s="36">
        <f>SUMIFS(СВЦЭМ!$C$33:$C$776,СВЦЭМ!$A$33:$A$776,$A16,СВЦЭМ!$B$33:$B$776,Y$11)+'СЕТ СН'!$F$12+СВЦЭМ!$D$10+'СЕТ СН'!$F$5-'СЕТ СН'!$F$20</f>
        <v>3346.3156449200001</v>
      </c>
    </row>
    <row r="17" spans="1:25" ht="15.75" x14ac:dyDescent="0.2">
      <c r="A17" s="35">
        <f t="shared" si="0"/>
        <v>43927</v>
      </c>
      <c r="B17" s="36">
        <f>SUMIFS(СВЦЭМ!$C$33:$C$776,СВЦЭМ!$A$33:$A$776,$A17,СВЦЭМ!$B$33:$B$776,B$11)+'СЕТ СН'!$F$12+СВЦЭМ!$D$10+'СЕТ СН'!$F$5-'СЕТ СН'!$F$20</f>
        <v>3442.6000283399999</v>
      </c>
      <c r="C17" s="36">
        <f>SUMIFS(СВЦЭМ!$C$33:$C$776,СВЦЭМ!$A$33:$A$776,$A17,СВЦЭМ!$B$33:$B$776,C$11)+'СЕТ СН'!$F$12+СВЦЭМ!$D$10+'СЕТ СН'!$F$5-'СЕТ СН'!$F$20</f>
        <v>3467.3682874400001</v>
      </c>
      <c r="D17" s="36">
        <f>SUMIFS(СВЦЭМ!$C$33:$C$776,СВЦЭМ!$A$33:$A$776,$A17,СВЦЭМ!$B$33:$B$776,D$11)+'СЕТ СН'!$F$12+СВЦЭМ!$D$10+'СЕТ СН'!$F$5-'СЕТ СН'!$F$20</f>
        <v>3479.3491697200002</v>
      </c>
      <c r="E17" s="36">
        <f>SUMIFS(СВЦЭМ!$C$33:$C$776,СВЦЭМ!$A$33:$A$776,$A17,СВЦЭМ!$B$33:$B$776,E$11)+'СЕТ СН'!$F$12+СВЦЭМ!$D$10+'СЕТ СН'!$F$5-'СЕТ СН'!$F$20</f>
        <v>3486.1605326099998</v>
      </c>
      <c r="F17" s="36">
        <f>SUMIFS(СВЦЭМ!$C$33:$C$776,СВЦЭМ!$A$33:$A$776,$A17,СВЦЭМ!$B$33:$B$776,F$11)+'СЕТ СН'!$F$12+СВЦЭМ!$D$10+'СЕТ СН'!$F$5-'СЕТ СН'!$F$20</f>
        <v>3483.3025942600002</v>
      </c>
      <c r="G17" s="36">
        <f>SUMIFS(СВЦЭМ!$C$33:$C$776,СВЦЭМ!$A$33:$A$776,$A17,СВЦЭМ!$B$33:$B$776,G$11)+'СЕТ СН'!$F$12+СВЦЭМ!$D$10+'СЕТ СН'!$F$5-'СЕТ СН'!$F$20</f>
        <v>3484.1367825699999</v>
      </c>
      <c r="H17" s="36">
        <f>SUMIFS(СВЦЭМ!$C$33:$C$776,СВЦЭМ!$A$33:$A$776,$A17,СВЦЭМ!$B$33:$B$776,H$11)+'СЕТ СН'!$F$12+СВЦЭМ!$D$10+'СЕТ СН'!$F$5-'СЕТ СН'!$F$20</f>
        <v>3473.82811803</v>
      </c>
      <c r="I17" s="36">
        <f>SUMIFS(СВЦЭМ!$C$33:$C$776,СВЦЭМ!$A$33:$A$776,$A17,СВЦЭМ!$B$33:$B$776,I$11)+'СЕТ СН'!$F$12+СВЦЭМ!$D$10+'СЕТ СН'!$F$5-'СЕТ СН'!$F$20</f>
        <v>3447.4878944000002</v>
      </c>
      <c r="J17" s="36">
        <f>SUMIFS(СВЦЭМ!$C$33:$C$776,СВЦЭМ!$A$33:$A$776,$A17,СВЦЭМ!$B$33:$B$776,J$11)+'СЕТ СН'!$F$12+СВЦЭМ!$D$10+'СЕТ СН'!$F$5-'СЕТ СН'!$F$20</f>
        <v>3404.1877196</v>
      </c>
      <c r="K17" s="36">
        <f>SUMIFS(СВЦЭМ!$C$33:$C$776,СВЦЭМ!$A$33:$A$776,$A17,СВЦЭМ!$B$33:$B$776,K$11)+'СЕТ СН'!$F$12+СВЦЭМ!$D$10+'СЕТ СН'!$F$5-'СЕТ СН'!$F$20</f>
        <v>3398.3070238099999</v>
      </c>
      <c r="L17" s="36">
        <f>SUMIFS(СВЦЭМ!$C$33:$C$776,СВЦЭМ!$A$33:$A$776,$A17,СВЦЭМ!$B$33:$B$776,L$11)+'СЕТ СН'!$F$12+СВЦЭМ!$D$10+'СЕТ СН'!$F$5-'СЕТ СН'!$F$20</f>
        <v>3383.7372012400001</v>
      </c>
      <c r="M17" s="36">
        <f>SUMIFS(СВЦЭМ!$C$33:$C$776,СВЦЭМ!$A$33:$A$776,$A17,СВЦЭМ!$B$33:$B$776,M$11)+'СЕТ СН'!$F$12+СВЦЭМ!$D$10+'СЕТ СН'!$F$5-'СЕТ СН'!$F$20</f>
        <v>3384.5576706000002</v>
      </c>
      <c r="N17" s="36">
        <f>SUMIFS(СВЦЭМ!$C$33:$C$776,СВЦЭМ!$A$33:$A$776,$A17,СВЦЭМ!$B$33:$B$776,N$11)+'СЕТ СН'!$F$12+СВЦЭМ!$D$10+'СЕТ СН'!$F$5-'СЕТ СН'!$F$20</f>
        <v>3388.9548378</v>
      </c>
      <c r="O17" s="36">
        <f>SUMIFS(СВЦЭМ!$C$33:$C$776,СВЦЭМ!$A$33:$A$776,$A17,СВЦЭМ!$B$33:$B$776,O$11)+'СЕТ СН'!$F$12+СВЦЭМ!$D$10+'СЕТ СН'!$F$5-'СЕТ СН'!$F$20</f>
        <v>3394.9846548599999</v>
      </c>
      <c r="P17" s="36">
        <f>SUMIFS(СВЦЭМ!$C$33:$C$776,СВЦЭМ!$A$33:$A$776,$A17,СВЦЭМ!$B$33:$B$776,P$11)+'СЕТ СН'!$F$12+СВЦЭМ!$D$10+'СЕТ СН'!$F$5-'СЕТ СН'!$F$20</f>
        <v>3389.7097285499999</v>
      </c>
      <c r="Q17" s="36">
        <f>SUMIFS(СВЦЭМ!$C$33:$C$776,СВЦЭМ!$A$33:$A$776,$A17,СВЦЭМ!$B$33:$B$776,Q$11)+'СЕТ СН'!$F$12+СВЦЭМ!$D$10+'СЕТ СН'!$F$5-'СЕТ СН'!$F$20</f>
        <v>3393.9627255599999</v>
      </c>
      <c r="R17" s="36">
        <f>SUMIFS(СВЦЭМ!$C$33:$C$776,СВЦЭМ!$A$33:$A$776,$A17,СВЦЭМ!$B$33:$B$776,R$11)+'СЕТ СН'!$F$12+СВЦЭМ!$D$10+'СЕТ СН'!$F$5-'СЕТ СН'!$F$20</f>
        <v>3377.1081078299999</v>
      </c>
      <c r="S17" s="36">
        <f>SUMIFS(СВЦЭМ!$C$33:$C$776,СВЦЭМ!$A$33:$A$776,$A17,СВЦЭМ!$B$33:$B$776,S$11)+'СЕТ СН'!$F$12+СВЦЭМ!$D$10+'СЕТ СН'!$F$5-'СЕТ СН'!$F$20</f>
        <v>3390.8063716300003</v>
      </c>
      <c r="T17" s="36">
        <f>SUMIFS(СВЦЭМ!$C$33:$C$776,СВЦЭМ!$A$33:$A$776,$A17,СВЦЭМ!$B$33:$B$776,T$11)+'СЕТ СН'!$F$12+СВЦЭМ!$D$10+'СЕТ СН'!$F$5-'СЕТ СН'!$F$20</f>
        <v>3375.3116347200003</v>
      </c>
      <c r="U17" s="36">
        <f>SUMIFS(СВЦЭМ!$C$33:$C$776,СВЦЭМ!$A$33:$A$776,$A17,СВЦЭМ!$B$33:$B$776,U$11)+'СЕТ СН'!$F$12+СВЦЭМ!$D$10+'СЕТ СН'!$F$5-'СЕТ СН'!$F$20</f>
        <v>3355.56141871</v>
      </c>
      <c r="V17" s="36">
        <f>SUMIFS(СВЦЭМ!$C$33:$C$776,СВЦЭМ!$A$33:$A$776,$A17,СВЦЭМ!$B$33:$B$776,V$11)+'СЕТ СН'!$F$12+СВЦЭМ!$D$10+'СЕТ СН'!$F$5-'СЕТ СН'!$F$20</f>
        <v>3358.90127669</v>
      </c>
      <c r="W17" s="36">
        <f>SUMIFS(СВЦЭМ!$C$33:$C$776,СВЦЭМ!$A$33:$A$776,$A17,СВЦЭМ!$B$33:$B$776,W$11)+'СЕТ СН'!$F$12+СВЦЭМ!$D$10+'СЕТ СН'!$F$5-'СЕТ СН'!$F$20</f>
        <v>3349.9335136099999</v>
      </c>
      <c r="X17" s="36">
        <f>SUMIFS(СВЦЭМ!$C$33:$C$776,СВЦЭМ!$A$33:$A$776,$A17,СВЦЭМ!$B$33:$B$776,X$11)+'СЕТ СН'!$F$12+СВЦЭМ!$D$10+'СЕТ СН'!$F$5-'СЕТ СН'!$F$20</f>
        <v>3363.2924277100001</v>
      </c>
      <c r="Y17" s="36">
        <f>SUMIFS(СВЦЭМ!$C$33:$C$776,СВЦЭМ!$A$33:$A$776,$A17,СВЦЭМ!$B$33:$B$776,Y$11)+'СЕТ СН'!$F$12+СВЦЭМ!$D$10+'СЕТ СН'!$F$5-'СЕТ СН'!$F$20</f>
        <v>3404.1324931099998</v>
      </c>
    </row>
    <row r="18" spans="1:25" ht="15.75" x14ac:dyDescent="0.2">
      <c r="A18" s="35">
        <f t="shared" si="0"/>
        <v>43928</v>
      </c>
      <c r="B18" s="36">
        <f>SUMIFS(СВЦЭМ!$C$33:$C$776,СВЦЭМ!$A$33:$A$776,$A18,СВЦЭМ!$B$33:$B$776,B$11)+'СЕТ СН'!$F$12+СВЦЭМ!$D$10+'СЕТ СН'!$F$5-'СЕТ СН'!$F$20</f>
        <v>3445.2793897900001</v>
      </c>
      <c r="C18" s="36">
        <f>SUMIFS(СВЦЭМ!$C$33:$C$776,СВЦЭМ!$A$33:$A$776,$A18,СВЦЭМ!$B$33:$B$776,C$11)+'СЕТ СН'!$F$12+СВЦЭМ!$D$10+'СЕТ СН'!$F$5-'СЕТ СН'!$F$20</f>
        <v>3468.2949937000003</v>
      </c>
      <c r="D18" s="36">
        <f>SUMIFS(СВЦЭМ!$C$33:$C$776,СВЦЭМ!$A$33:$A$776,$A18,СВЦЭМ!$B$33:$B$776,D$11)+'СЕТ СН'!$F$12+СВЦЭМ!$D$10+'СЕТ СН'!$F$5-'СЕТ СН'!$F$20</f>
        <v>3489.9264628599999</v>
      </c>
      <c r="E18" s="36">
        <f>SUMIFS(СВЦЭМ!$C$33:$C$776,СВЦЭМ!$A$33:$A$776,$A18,СВЦЭМ!$B$33:$B$776,E$11)+'СЕТ СН'!$F$12+СВЦЭМ!$D$10+'СЕТ СН'!$F$5-'СЕТ СН'!$F$20</f>
        <v>3506.1409811599997</v>
      </c>
      <c r="F18" s="36">
        <f>SUMIFS(СВЦЭМ!$C$33:$C$776,СВЦЭМ!$A$33:$A$776,$A18,СВЦЭМ!$B$33:$B$776,F$11)+'СЕТ СН'!$F$12+СВЦЭМ!$D$10+'СЕТ СН'!$F$5-'СЕТ СН'!$F$20</f>
        <v>3504.43486631</v>
      </c>
      <c r="G18" s="36">
        <f>SUMIFS(СВЦЭМ!$C$33:$C$776,СВЦЭМ!$A$33:$A$776,$A18,СВЦЭМ!$B$33:$B$776,G$11)+'СЕТ СН'!$F$12+СВЦЭМ!$D$10+'СЕТ СН'!$F$5-'СЕТ СН'!$F$20</f>
        <v>3505.5770040099997</v>
      </c>
      <c r="H18" s="36">
        <f>SUMIFS(СВЦЭМ!$C$33:$C$776,СВЦЭМ!$A$33:$A$776,$A18,СВЦЭМ!$B$33:$B$776,H$11)+'СЕТ СН'!$F$12+СВЦЭМ!$D$10+'СЕТ СН'!$F$5-'СЕТ СН'!$F$20</f>
        <v>3486.8538123399999</v>
      </c>
      <c r="I18" s="36">
        <f>SUMIFS(СВЦЭМ!$C$33:$C$776,СВЦЭМ!$A$33:$A$776,$A18,СВЦЭМ!$B$33:$B$776,I$11)+'СЕТ СН'!$F$12+СВЦЭМ!$D$10+'СЕТ СН'!$F$5-'СЕТ СН'!$F$20</f>
        <v>3462.7437654099999</v>
      </c>
      <c r="J18" s="36">
        <f>SUMIFS(СВЦЭМ!$C$33:$C$776,СВЦЭМ!$A$33:$A$776,$A18,СВЦЭМ!$B$33:$B$776,J$11)+'СЕТ СН'!$F$12+СВЦЭМ!$D$10+'СЕТ СН'!$F$5-'СЕТ СН'!$F$20</f>
        <v>3409.0970545</v>
      </c>
      <c r="K18" s="36">
        <f>SUMIFS(СВЦЭМ!$C$33:$C$776,СВЦЭМ!$A$33:$A$776,$A18,СВЦЭМ!$B$33:$B$776,K$11)+'СЕТ СН'!$F$12+СВЦЭМ!$D$10+'СЕТ СН'!$F$5-'СЕТ СН'!$F$20</f>
        <v>3406.2500290200001</v>
      </c>
      <c r="L18" s="36">
        <f>SUMIFS(СВЦЭМ!$C$33:$C$776,СВЦЭМ!$A$33:$A$776,$A18,СВЦЭМ!$B$33:$B$776,L$11)+'СЕТ СН'!$F$12+СВЦЭМ!$D$10+'СЕТ СН'!$F$5-'СЕТ СН'!$F$20</f>
        <v>3412.27940137</v>
      </c>
      <c r="M18" s="36">
        <f>SUMIFS(СВЦЭМ!$C$33:$C$776,СВЦЭМ!$A$33:$A$776,$A18,СВЦЭМ!$B$33:$B$776,M$11)+'СЕТ СН'!$F$12+СВЦЭМ!$D$10+'СЕТ СН'!$F$5-'СЕТ СН'!$F$20</f>
        <v>3414.1176462499998</v>
      </c>
      <c r="N18" s="36">
        <f>SUMIFS(СВЦЭМ!$C$33:$C$776,СВЦЭМ!$A$33:$A$776,$A18,СВЦЭМ!$B$33:$B$776,N$11)+'СЕТ СН'!$F$12+СВЦЭМ!$D$10+'СЕТ СН'!$F$5-'СЕТ СН'!$F$20</f>
        <v>3413.71239049</v>
      </c>
      <c r="O18" s="36">
        <f>SUMIFS(СВЦЭМ!$C$33:$C$776,СВЦЭМ!$A$33:$A$776,$A18,СВЦЭМ!$B$33:$B$776,O$11)+'СЕТ СН'!$F$12+СВЦЭМ!$D$10+'СЕТ СН'!$F$5-'СЕТ СН'!$F$20</f>
        <v>3419.5380768800001</v>
      </c>
      <c r="P18" s="36">
        <f>SUMIFS(СВЦЭМ!$C$33:$C$776,СВЦЭМ!$A$33:$A$776,$A18,СВЦЭМ!$B$33:$B$776,P$11)+'СЕТ СН'!$F$12+СВЦЭМ!$D$10+'СЕТ СН'!$F$5-'СЕТ СН'!$F$20</f>
        <v>3403.87679024</v>
      </c>
      <c r="Q18" s="36">
        <f>SUMIFS(СВЦЭМ!$C$33:$C$776,СВЦЭМ!$A$33:$A$776,$A18,СВЦЭМ!$B$33:$B$776,Q$11)+'СЕТ СН'!$F$12+СВЦЭМ!$D$10+'СЕТ СН'!$F$5-'СЕТ СН'!$F$20</f>
        <v>3408.0579879100001</v>
      </c>
      <c r="R18" s="36">
        <f>SUMIFS(СВЦЭМ!$C$33:$C$776,СВЦЭМ!$A$33:$A$776,$A18,СВЦЭМ!$B$33:$B$776,R$11)+'СЕТ СН'!$F$12+СВЦЭМ!$D$10+'СЕТ СН'!$F$5-'СЕТ СН'!$F$20</f>
        <v>3404.8415765099999</v>
      </c>
      <c r="S18" s="36">
        <f>SUMIFS(СВЦЭМ!$C$33:$C$776,СВЦЭМ!$A$33:$A$776,$A18,СВЦЭМ!$B$33:$B$776,S$11)+'СЕТ СН'!$F$12+СВЦЭМ!$D$10+'СЕТ СН'!$F$5-'СЕТ СН'!$F$20</f>
        <v>3406.56998544</v>
      </c>
      <c r="T18" s="36">
        <f>SUMIFS(СВЦЭМ!$C$33:$C$776,СВЦЭМ!$A$33:$A$776,$A18,СВЦЭМ!$B$33:$B$776,T$11)+'СЕТ СН'!$F$12+СВЦЭМ!$D$10+'СЕТ СН'!$F$5-'СЕТ СН'!$F$20</f>
        <v>3387.3622364100002</v>
      </c>
      <c r="U18" s="36">
        <f>SUMIFS(СВЦЭМ!$C$33:$C$776,СВЦЭМ!$A$33:$A$776,$A18,СВЦЭМ!$B$33:$B$776,U$11)+'СЕТ СН'!$F$12+СВЦЭМ!$D$10+'СЕТ СН'!$F$5-'СЕТ СН'!$F$20</f>
        <v>3381.56372788</v>
      </c>
      <c r="V18" s="36">
        <f>SUMIFS(СВЦЭМ!$C$33:$C$776,СВЦЭМ!$A$33:$A$776,$A18,СВЦЭМ!$B$33:$B$776,V$11)+'СЕТ СН'!$F$12+СВЦЭМ!$D$10+'СЕТ СН'!$F$5-'СЕТ СН'!$F$20</f>
        <v>3379.3621879699999</v>
      </c>
      <c r="W18" s="36">
        <f>SUMIFS(СВЦЭМ!$C$33:$C$776,СВЦЭМ!$A$33:$A$776,$A18,СВЦЭМ!$B$33:$B$776,W$11)+'СЕТ СН'!$F$12+СВЦЭМ!$D$10+'СЕТ СН'!$F$5-'СЕТ СН'!$F$20</f>
        <v>3369.7586197199998</v>
      </c>
      <c r="X18" s="36">
        <f>SUMIFS(СВЦЭМ!$C$33:$C$776,СВЦЭМ!$A$33:$A$776,$A18,СВЦЭМ!$B$33:$B$776,X$11)+'СЕТ СН'!$F$12+СВЦЭМ!$D$10+'СЕТ СН'!$F$5-'СЕТ СН'!$F$20</f>
        <v>3372.6071821400001</v>
      </c>
      <c r="Y18" s="36">
        <f>SUMIFS(СВЦЭМ!$C$33:$C$776,СВЦЭМ!$A$33:$A$776,$A18,СВЦЭМ!$B$33:$B$776,Y$11)+'СЕТ СН'!$F$12+СВЦЭМ!$D$10+'СЕТ СН'!$F$5-'СЕТ СН'!$F$20</f>
        <v>3405.6027409899998</v>
      </c>
    </row>
    <row r="19" spans="1:25" ht="15.75" x14ac:dyDescent="0.2">
      <c r="A19" s="35">
        <f t="shared" si="0"/>
        <v>43929</v>
      </c>
      <c r="B19" s="36">
        <f>SUMIFS(СВЦЭМ!$C$33:$C$776,СВЦЭМ!$A$33:$A$776,$A19,СВЦЭМ!$B$33:$B$776,B$11)+'СЕТ СН'!$F$12+СВЦЭМ!$D$10+'СЕТ СН'!$F$5-'СЕТ СН'!$F$20</f>
        <v>3428.9524052900001</v>
      </c>
      <c r="C19" s="36">
        <f>SUMIFS(СВЦЭМ!$C$33:$C$776,СВЦЭМ!$A$33:$A$776,$A19,СВЦЭМ!$B$33:$B$776,C$11)+'СЕТ СН'!$F$12+СВЦЭМ!$D$10+'СЕТ СН'!$F$5-'СЕТ СН'!$F$20</f>
        <v>3469.0781604900003</v>
      </c>
      <c r="D19" s="36">
        <f>SUMIFS(СВЦЭМ!$C$33:$C$776,СВЦЭМ!$A$33:$A$776,$A19,СВЦЭМ!$B$33:$B$776,D$11)+'СЕТ СН'!$F$12+СВЦЭМ!$D$10+'СЕТ СН'!$F$5-'СЕТ СН'!$F$20</f>
        <v>3479.18618689</v>
      </c>
      <c r="E19" s="36">
        <f>SUMIFS(СВЦЭМ!$C$33:$C$776,СВЦЭМ!$A$33:$A$776,$A19,СВЦЭМ!$B$33:$B$776,E$11)+'СЕТ СН'!$F$12+СВЦЭМ!$D$10+'СЕТ СН'!$F$5-'СЕТ СН'!$F$20</f>
        <v>3485.6384705199998</v>
      </c>
      <c r="F19" s="36">
        <f>SUMIFS(СВЦЭМ!$C$33:$C$776,СВЦЭМ!$A$33:$A$776,$A19,СВЦЭМ!$B$33:$B$776,F$11)+'СЕТ СН'!$F$12+СВЦЭМ!$D$10+'СЕТ СН'!$F$5-'СЕТ СН'!$F$20</f>
        <v>3484.5164076700003</v>
      </c>
      <c r="G19" s="36">
        <f>SUMIFS(СВЦЭМ!$C$33:$C$776,СВЦЭМ!$A$33:$A$776,$A19,СВЦЭМ!$B$33:$B$776,G$11)+'СЕТ СН'!$F$12+СВЦЭМ!$D$10+'СЕТ СН'!$F$5-'СЕТ СН'!$F$20</f>
        <v>3492.4804732699999</v>
      </c>
      <c r="H19" s="36">
        <f>SUMIFS(СВЦЭМ!$C$33:$C$776,СВЦЭМ!$A$33:$A$776,$A19,СВЦЭМ!$B$33:$B$776,H$11)+'СЕТ СН'!$F$12+СВЦЭМ!$D$10+'СЕТ СН'!$F$5-'СЕТ СН'!$F$20</f>
        <v>3474.7803335600001</v>
      </c>
      <c r="I19" s="36">
        <f>SUMIFS(СВЦЭМ!$C$33:$C$776,СВЦЭМ!$A$33:$A$776,$A19,СВЦЭМ!$B$33:$B$776,I$11)+'СЕТ СН'!$F$12+СВЦЭМ!$D$10+'СЕТ СН'!$F$5-'СЕТ СН'!$F$20</f>
        <v>3437.1783824700001</v>
      </c>
      <c r="J19" s="36">
        <f>SUMIFS(СВЦЭМ!$C$33:$C$776,СВЦЭМ!$A$33:$A$776,$A19,СВЦЭМ!$B$33:$B$776,J$11)+'СЕТ СН'!$F$12+СВЦЭМ!$D$10+'СЕТ СН'!$F$5-'СЕТ СН'!$F$20</f>
        <v>3389.9070227900002</v>
      </c>
      <c r="K19" s="36">
        <f>SUMIFS(СВЦЭМ!$C$33:$C$776,СВЦЭМ!$A$33:$A$776,$A19,СВЦЭМ!$B$33:$B$776,K$11)+'СЕТ СН'!$F$12+СВЦЭМ!$D$10+'СЕТ СН'!$F$5-'СЕТ СН'!$F$20</f>
        <v>3380.9831558200003</v>
      </c>
      <c r="L19" s="36">
        <f>SUMIFS(СВЦЭМ!$C$33:$C$776,СВЦЭМ!$A$33:$A$776,$A19,СВЦЭМ!$B$33:$B$776,L$11)+'СЕТ СН'!$F$12+СВЦЭМ!$D$10+'СЕТ СН'!$F$5-'СЕТ СН'!$F$20</f>
        <v>3369.3138561000001</v>
      </c>
      <c r="M19" s="36">
        <f>SUMIFS(СВЦЭМ!$C$33:$C$776,СВЦЭМ!$A$33:$A$776,$A19,СВЦЭМ!$B$33:$B$776,M$11)+'СЕТ СН'!$F$12+СВЦЭМ!$D$10+'СЕТ СН'!$F$5-'СЕТ СН'!$F$20</f>
        <v>3364.87579568</v>
      </c>
      <c r="N19" s="36">
        <f>SUMIFS(СВЦЭМ!$C$33:$C$776,СВЦЭМ!$A$33:$A$776,$A19,СВЦЭМ!$B$33:$B$776,N$11)+'СЕТ СН'!$F$12+СВЦЭМ!$D$10+'СЕТ СН'!$F$5-'СЕТ СН'!$F$20</f>
        <v>3379.28678102</v>
      </c>
      <c r="O19" s="36">
        <f>SUMIFS(СВЦЭМ!$C$33:$C$776,СВЦЭМ!$A$33:$A$776,$A19,СВЦЭМ!$B$33:$B$776,O$11)+'СЕТ СН'!$F$12+СВЦЭМ!$D$10+'СЕТ СН'!$F$5-'СЕТ СН'!$F$20</f>
        <v>3383.9984010100002</v>
      </c>
      <c r="P19" s="36">
        <f>SUMIFS(СВЦЭМ!$C$33:$C$776,СВЦЭМ!$A$33:$A$776,$A19,СВЦЭМ!$B$33:$B$776,P$11)+'СЕТ СН'!$F$12+СВЦЭМ!$D$10+'СЕТ СН'!$F$5-'СЕТ СН'!$F$20</f>
        <v>3361.9286541000001</v>
      </c>
      <c r="Q19" s="36">
        <f>SUMIFS(СВЦЭМ!$C$33:$C$776,СВЦЭМ!$A$33:$A$776,$A19,СВЦЭМ!$B$33:$B$776,Q$11)+'СЕТ СН'!$F$12+СВЦЭМ!$D$10+'СЕТ СН'!$F$5-'СЕТ СН'!$F$20</f>
        <v>3361.7402857500001</v>
      </c>
      <c r="R19" s="36">
        <f>SUMIFS(СВЦЭМ!$C$33:$C$776,СВЦЭМ!$A$33:$A$776,$A19,СВЦЭМ!$B$33:$B$776,R$11)+'СЕТ СН'!$F$12+СВЦЭМ!$D$10+'СЕТ СН'!$F$5-'СЕТ СН'!$F$20</f>
        <v>3359.1561744400001</v>
      </c>
      <c r="S19" s="36">
        <f>SUMIFS(СВЦЭМ!$C$33:$C$776,СВЦЭМ!$A$33:$A$776,$A19,СВЦЭМ!$B$33:$B$776,S$11)+'СЕТ СН'!$F$12+СВЦЭМ!$D$10+'СЕТ СН'!$F$5-'СЕТ СН'!$F$20</f>
        <v>3357.13776538</v>
      </c>
      <c r="T19" s="36">
        <f>SUMIFS(СВЦЭМ!$C$33:$C$776,СВЦЭМ!$A$33:$A$776,$A19,СВЦЭМ!$B$33:$B$776,T$11)+'СЕТ СН'!$F$12+СВЦЭМ!$D$10+'СЕТ СН'!$F$5-'СЕТ СН'!$F$20</f>
        <v>3344.7997187999999</v>
      </c>
      <c r="U19" s="36">
        <f>SUMIFS(СВЦЭМ!$C$33:$C$776,СВЦЭМ!$A$33:$A$776,$A19,СВЦЭМ!$B$33:$B$776,U$11)+'СЕТ СН'!$F$12+СВЦЭМ!$D$10+'СЕТ СН'!$F$5-'СЕТ СН'!$F$20</f>
        <v>3330.82455845</v>
      </c>
      <c r="V19" s="36">
        <f>SUMIFS(СВЦЭМ!$C$33:$C$776,СВЦЭМ!$A$33:$A$776,$A19,СВЦЭМ!$B$33:$B$776,V$11)+'СЕТ СН'!$F$12+СВЦЭМ!$D$10+'СЕТ СН'!$F$5-'СЕТ СН'!$F$20</f>
        <v>3323.4267687500001</v>
      </c>
      <c r="W19" s="36">
        <f>SUMIFS(СВЦЭМ!$C$33:$C$776,СВЦЭМ!$A$33:$A$776,$A19,СВЦЭМ!$B$33:$B$776,W$11)+'СЕТ СН'!$F$12+СВЦЭМ!$D$10+'СЕТ СН'!$F$5-'СЕТ СН'!$F$20</f>
        <v>3316.2784554300001</v>
      </c>
      <c r="X19" s="36">
        <f>SUMIFS(СВЦЭМ!$C$33:$C$776,СВЦЭМ!$A$33:$A$776,$A19,СВЦЭМ!$B$33:$B$776,X$11)+'СЕТ СН'!$F$12+СВЦЭМ!$D$10+'СЕТ СН'!$F$5-'СЕТ СН'!$F$20</f>
        <v>3323.87732164</v>
      </c>
      <c r="Y19" s="36">
        <f>SUMIFS(СВЦЭМ!$C$33:$C$776,СВЦЭМ!$A$33:$A$776,$A19,СВЦЭМ!$B$33:$B$776,Y$11)+'СЕТ СН'!$F$12+СВЦЭМ!$D$10+'СЕТ СН'!$F$5-'СЕТ СН'!$F$20</f>
        <v>3368.4067783700002</v>
      </c>
    </row>
    <row r="20" spans="1:25" ht="15.75" x14ac:dyDescent="0.2">
      <c r="A20" s="35">
        <f t="shared" si="0"/>
        <v>43930</v>
      </c>
      <c r="B20" s="36">
        <f>SUMIFS(СВЦЭМ!$C$33:$C$776,СВЦЭМ!$A$33:$A$776,$A20,СВЦЭМ!$B$33:$B$776,B$11)+'СЕТ СН'!$F$12+СВЦЭМ!$D$10+'СЕТ СН'!$F$5-'СЕТ СН'!$F$20</f>
        <v>3421.8283784</v>
      </c>
      <c r="C20" s="36">
        <f>SUMIFS(СВЦЭМ!$C$33:$C$776,СВЦЭМ!$A$33:$A$776,$A20,СВЦЭМ!$B$33:$B$776,C$11)+'СЕТ СН'!$F$12+СВЦЭМ!$D$10+'СЕТ СН'!$F$5-'СЕТ СН'!$F$20</f>
        <v>3450.1544877199999</v>
      </c>
      <c r="D20" s="36">
        <f>SUMIFS(СВЦЭМ!$C$33:$C$776,СВЦЭМ!$A$33:$A$776,$A20,СВЦЭМ!$B$33:$B$776,D$11)+'СЕТ СН'!$F$12+СВЦЭМ!$D$10+'СЕТ СН'!$F$5-'СЕТ СН'!$F$20</f>
        <v>3472.05801754</v>
      </c>
      <c r="E20" s="36">
        <f>SUMIFS(СВЦЭМ!$C$33:$C$776,СВЦЭМ!$A$33:$A$776,$A20,СВЦЭМ!$B$33:$B$776,E$11)+'СЕТ СН'!$F$12+СВЦЭМ!$D$10+'СЕТ СН'!$F$5-'СЕТ СН'!$F$20</f>
        <v>3483.3255939999999</v>
      </c>
      <c r="F20" s="36">
        <f>SUMIFS(СВЦЭМ!$C$33:$C$776,СВЦЭМ!$A$33:$A$776,$A20,СВЦЭМ!$B$33:$B$776,F$11)+'СЕТ СН'!$F$12+СВЦЭМ!$D$10+'СЕТ СН'!$F$5-'СЕТ СН'!$F$20</f>
        <v>3481.6891643200001</v>
      </c>
      <c r="G20" s="36">
        <f>SUMIFS(СВЦЭМ!$C$33:$C$776,СВЦЭМ!$A$33:$A$776,$A20,СВЦЭМ!$B$33:$B$776,G$11)+'СЕТ СН'!$F$12+СВЦЭМ!$D$10+'СЕТ СН'!$F$5-'СЕТ СН'!$F$20</f>
        <v>3485.1643963199999</v>
      </c>
      <c r="H20" s="36">
        <f>SUMIFS(СВЦЭМ!$C$33:$C$776,СВЦЭМ!$A$33:$A$776,$A20,СВЦЭМ!$B$33:$B$776,H$11)+'СЕТ СН'!$F$12+СВЦЭМ!$D$10+'СЕТ СН'!$F$5-'СЕТ СН'!$F$20</f>
        <v>3478.4593456000002</v>
      </c>
      <c r="I20" s="36">
        <f>SUMIFS(СВЦЭМ!$C$33:$C$776,СВЦЭМ!$A$33:$A$776,$A20,СВЦЭМ!$B$33:$B$776,I$11)+'СЕТ СН'!$F$12+СВЦЭМ!$D$10+'СЕТ СН'!$F$5-'СЕТ СН'!$F$20</f>
        <v>3453.4197647700003</v>
      </c>
      <c r="J20" s="36">
        <f>SUMIFS(СВЦЭМ!$C$33:$C$776,СВЦЭМ!$A$33:$A$776,$A20,СВЦЭМ!$B$33:$B$776,J$11)+'СЕТ СН'!$F$12+СВЦЭМ!$D$10+'СЕТ СН'!$F$5-'СЕТ СН'!$F$20</f>
        <v>3396.7054634699998</v>
      </c>
      <c r="K20" s="36">
        <f>SUMIFS(СВЦЭМ!$C$33:$C$776,СВЦЭМ!$A$33:$A$776,$A20,СВЦЭМ!$B$33:$B$776,K$11)+'СЕТ СН'!$F$12+СВЦЭМ!$D$10+'СЕТ СН'!$F$5-'СЕТ СН'!$F$20</f>
        <v>3395.1810511200001</v>
      </c>
      <c r="L20" s="36">
        <f>SUMIFS(СВЦЭМ!$C$33:$C$776,СВЦЭМ!$A$33:$A$776,$A20,СВЦЭМ!$B$33:$B$776,L$11)+'СЕТ СН'!$F$12+СВЦЭМ!$D$10+'СЕТ СН'!$F$5-'СЕТ СН'!$F$20</f>
        <v>3380.1165691599999</v>
      </c>
      <c r="M20" s="36">
        <f>SUMIFS(СВЦЭМ!$C$33:$C$776,СВЦЭМ!$A$33:$A$776,$A20,СВЦЭМ!$B$33:$B$776,M$11)+'СЕТ СН'!$F$12+СВЦЭМ!$D$10+'СЕТ СН'!$F$5-'СЕТ СН'!$F$20</f>
        <v>3374.7592681400001</v>
      </c>
      <c r="N20" s="36">
        <f>SUMIFS(СВЦЭМ!$C$33:$C$776,СВЦЭМ!$A$33:$A$776,$A20,СВЦЭМ!$B$33:$B$776,N$11)+'СЕТ СН'!$F$12+СВЦЭМ!$D$10+'СЕТ СН'!$F$5-'СЕТ СН'!$F$20</f>
        <v>3372.1424029300001</v>
      </c>
      <c r="O20" s="36">
        <f>SUMIFS(СВЦЭМ!$C$33:$C$776,СВЦЭМ!$A$33:$A$776,$A20,СВЦЭМ!$B$33:$B$776,O$11)+'СЕТ СН'!$F$12+СВЦЭМ!$D$10+'СЕТ СН'!$F$5-'СЕТ СН'!$F$20</f>
        <v>3377.5436620999999</v>
      </c>
      <c r="P20" s="36">
        <f>SUMIFS(СВЦЭМ!$C$33:$C$776,СВЦЭМ!$A$33:$A$776,$A20,СВЦЭМ!$B$33:$B$776,P$11)+'СЕТ СН'!$F$12+СВЦЭМ!$D$10+'СЕТ СН'!$F$5-'СЕТ СН'!$F$20</f>
        <v>3350.4206541100002</v>
      </c>
      <c r="Q20" s="36">
        <f>SUMIFS(СВЦЭМ!$C$33:$C$776,СВЦЭМ!$A$33:$A$776,$A20,СВЦЭМ!$B$33:$B$776,Q$11)+'СЕТ СН'!$F$12+СВЦЭМ!$D$10+'СЕТ СН'!$F$5-'СЕТ СН'!$F$20</f>
        <v>3354.6287489400002</v>
      </c>
      <c r="R20" s="36">
        <f>SUMIFS(СВЦЭМ!$C$33:$C$776,СВЦЭМ!$A$33:$A$776,$A20,СВЦЭМ!$B$33:$B$776,R$11)+'СЕТ СН'!$F$12+СВЦЭМ!$D$10+'СЕТ СН'!$F$5-'СЕТ СН'!$F$20</f>
        <v>3354.9162532600003</v>
      </c>
      <c r="S20" s="36">
        <f>SUMIFS(СВЦЭМ!$C$33:$C$776,СВЦЭМ!$A$33:$A$776,$A20,СВЦЭМ!$B$33:$B$776,S$11)+'СЕТ СН'!$F$12+СВЦЭМ!$D$10+'СЕТ СН'!$F$5-'СЕТ СН'!$F$20</f>
        <v>3352.5838595200003</v>
      </c>
      <c r="T20" s="36">
        <f>SUMIFS(СВЦЭМ!$C$33:$C$776,СВЦЭМ!$A$33:$A$776,$A20,СВЦЭМ!$B$33:$B$776,T$11)+'СЕТ СН'!$F$12+СВЦЭМ!$D$10+'СЕТ СН'!$F$5-'СЕТ СН'!$F$20</f>
        <v>3340.39646859</v>
      </c>
      <c r="U20" s="36">
        <f>SUMIFS(СВЦЭМ!$C$33:$C$776,СВЦЭМ!$A$33:$A$776,$A20,СВЦЭМ!$B$33:$B$776,U$11)+'СЕТ СН'!$F$12+СВЦЭМ!$D$10+'СЕТ СН'!$F$5-'СЕТ СН'!$F$20</f>
        <v>3326.0800089499999</v>
      </c>
      <c r="V20" s="36">
        <f>SUMIFS(СВЦЭМ!$C$33:$C$776,СВЦЭМ!$A$33:$A$776,$A20,СВЦЭМ!$B$33:$B$776,V$11)+'СЕТ СН'!$F$12+СВЦЭМ!$D$10+'СЕТ СН'!$F$5-'СЕТ СН'!$F$20</f>
        <v>3323.2951648100002</v>
      </c>
      <c r="W20" s="36">
        <f>SUMIFS(СВЦЭМ!$C$33:$C$776,СВЦЭМ!$A$33:$A$776,$A20,СВЦЭМ!$B$33:$B$776,W$11)+'СЕТ СН'!$F$12+СВЦЭМ!$D$10+'СЕТ СН'!$F$5-'СЕТ СН'!$F$20</f>
        <v>3324.25869797</v>
      </c>
      <c r="X20" s="36">
        <f>SUMIFS(СВЦЭМ!$C$33:$C$776,СВЦЭМ!$A$33:$A$776,$A20,СВЦЭМ!$B$33:$B$776,X$11)+'СЕТ СН'!$F$12+СВЦЭМ!$D$10+'СЕТ СН'!$F$5-'СЕТ СН'!$F$20</f>
        <v>3331.3924892599998</v>
      </c>
      <c r="Y20" s="36">
        <f>SUMIFS(СВЦЭМ!$C$33:$C$776,СВЦЭМ!$A$33:$A$776,$A20,СВЦЭМ!$B$33:$B$776,Y$11)+'СЕТ СН'!$F$12+СВЦЭМ!$D$10+'СЕТ СН'!$F$5-'СЕТ СН'!$F$20</f>
        <v>3366.9442903200002</v>
      </c>
    </row>
    <row r="21" spans="1:25" ht="15.75" x14ac:dyDescent="0.2">
      <c r="A21" s="35">
        <f t="shared" si="0"/>
        <v>43931</v>
      </c>
      <c r="B21" s="36">
        <f>SUMIFS(СВЦЭМ!$C$33:$C$776,СВЦЭМ!$A$33:$A$776,$A21,СВЦЭМ!$B$33:$B$776,B$11)+'СЕТ СН'!$F$12+СВЦЭМ!$D$10+'СЕТ СН'!$F$5-'СЕТ СН'!$F$20</f>
        <v>3360.64384767</v>
      </c>
      <c r="C21" s="36">
        <f>SUMIFS(СВЦЭМ!$C$33:$C$776,СВЦЭМ!$A$33:$A$776,$A21,СВЦЭМ!$B$33:$B$776,C$11)+'СЕТ СН'!$F$12+СВЦЭМ!$D$10+'СЕТ СН'!$F$5-'СЕТ СН'!$F$20</f>
        <v>3403.16961343</v>
      </c>
      <c r="D21" s="36">
        <f>SUMIFS(СВЦЭМ!$C$33:$C$776,СВЦЭМ!$A$33:$A$776,$A21,СВЦЭМ!$B$33:$B$776,D$11)+'СЕТ СН'!$F$12+СВЦЭМ!$D$10+'СЕТ СН'!$F$5-'СЕТ СН'!$F$20</f>
        <v>3447.4699516599999</v>
      </c>
      <c r="E21" s="36">
        <f>SUMIFS(СВЦЭМ!$C$33:$C$776,СВЦЭМ!$A$33:$A$776,$A21,СВЦЭМ!$B$33:$B$776,E$11)+'СЕТ СН'!$F$12+СВЦЭМ!$D$10+'СЕТ СН'!$F$5-'СЕТ СН'!$F$20</f>
        <v>3486.1525591499999</v>
      </c>
      <c r="F21" s="36">
        <f>SUMIFS(СВЦЭМ!$C$33:$C$776,СВЦЭМ!$A$33:$A$776,$A21,СВЦЭМ!$B$33:$B$776,F$11)+'СЕТ СН'!$F$12+СВЦЭМ!$D$10+'СЕТ СН'!$F$5-'СЕТ СН'!$F$20</f>
        <v>3493.8452565100001</v>
      </c>
      <c r="G21" s="36">
        <f>SUMIFS(СВЦЭМ!$C$33:$C$776,СВЦЭМ!$A$33:$A$776,$A21,СВЦЭМ!$B$33:$B$776,G$11)+'СЕТ СН'!$F$12+СВЦЭМ!$D$10+'СЕТ СН'!$F$5-'СЕТ СН'!$F$20</f>
        <v>3482.90438739</v>
      </c>
      <c r="H21" s="36">
        <f>SUMIFS(СВЦЭМ!$C$33:$C$776,СВЦЭМ!$A$33:$A$776,$A21,СВЦЭМ!$B$33:$B$776,H$11)+'СЕТ СН'!$F$12+СВЦЭМ!$D$10+'СЕТ СН'!$F$5-'СЕТ СН'!$F$20</f>
        <v>3457.3895882000002</v>
      </c>
      <c r="I21" s="36">
        <f>SUMIFS(СВЦЭМ!$C$33:$C$776,СВЦЭМ!$A$33:$A$776,$A21,СВЦЭМ!$B$33:$B$776,I$11)+'СЕТ СН'!$F$12+СВЦЭМ!$D$10+'СЕТ СН'!$F$5-'СЕТ СН'!$F$20</f>
        <v>3424.6041708500002</v>
      </c>
      <c r="J21" s="36">
        <f>SUMIFS(СВЦЭМ!$C$33:$C$776,СВЦЭМ!$A$33:$A$776,$A21,СВЦЭМ!$B$33:$B$776,J$11)+'СЕТ СН'!$F$12+СВЦЭМ!$D$10+'СЕТ СН'!$F$5-'СЕТ СН'!$F$20</f>
        <v>3363.8227451000002</v>
      </c>
      <c r="K21" s="36">
        <f>SUMIFS(СВЦЭМ!$C$33:$C$776,СВЦЭМ!$A$33:$A$776,$A21,СВЦЭМ!$B$33:$B$776,K$11)+'СЕТ СН'!$F$12+СВЦЭМ!$D$10+'СЕТ СН'!$F$5-'СЕТ СН'!$F$20</f>
        <v>3357.0971181099999</v>
      </c>
      <c r="L21" s="36">
        <f>SUMIFS(СВЦЭМ!$C$33:$C$776,СВЦЭМ!$A$33:$A$776,$A21,СВЦЭМ!$B$33:$B$776,L$11)+'СЕТ СН'!$F$12+СВЦЭМ!$D$10+'СЕТ СН'!$F$5-'СЕТ СН'!$F$20</f>
        <v>3358.53071735</v>
      </c>
      <c r="M21" s="36">
        <f>SUMIFS(СВЦЭМ!$C$33:$C$776,СВЦЭМ!$A$33:$A$776,$A21,СВЦЭМ!$B$33:$B$776,M$11)+'СЕТ СН'!$F$12+СВЦЭМ!$D$10+'СЕТ СН'!$F$5-'СЕТ СН'!$F$20</f>
        <v>3352.4804547900003</v>
      </c>
      <c r="N21" s="36">
        <f>SUMIFS(СВЦЭМ!$C$33:$C$776,СВЦЭМ!$A$33:$A$776,$A21,СВЦЭМ!$B$33:$B$776,N$11)+'СЕТ СН'!$F$12+СВЦЭМ!$D$10+'СЕТ СН'!$F$5-'СЕТ СН'!$F$20</f>
        <v>3365.7818565699999</v>
      </c>
      <c r="O21" s="36">
        <f>SUMIFS(СВЦЭМ!$C$33:$C$776,СВЦЭМ!$A$33:$A$776,$A21,СВЦЭМ!$B$33:$B$776,O$11)+'СЕТ СН'!$F$12+СВЦЭМ!$D$10+'СЕТ СН'!$F$5-'СЕТ СН'!$F$20</f>
        <v>3379.8536358800002</v>
      </c>
      <c r="P21" s="36">
        <f>SUMIFS(СВЦЭМ!$C$33:$C$776,СВЦЭМ!$A$33:$A$776,$A21,СВЦЭМ!$B$33:$B$776,P$11)+'СЕТ СН'!$F$12+СВЦЭМ!$D$10+'СЕТ СН'!$F$5-'СЕТ СН'!$F$20</f>
        <v>3350.8504573499999</v>
      </c>
      <c r="Q21" s="36">
        <f>SUMIFS(СВЦЭМ!$C$33:$C$776,СВЦЭМ!$A$33:$A$776,$A21,СВЦЭМ!$B$33:$B$776,Q$11)+'СЕТ СН'!$F$12+СВЦЭМ!$D$10+'СЕТ СН'!$F$5-'СЕТ СН'!$F$20</f>
        <v>3358.4560378199999</v>
      </c>
      <c r="R21" s="36">
        <f>SUMIFS(СВЦЭМ!$C$33:$C$776,СВЦЭМ!$A$33:$A$776,$A21,СВЦЭМ!$B$33:$B$776,R$11)+'СЕТ СН'!$F$12+СВЦЭМ!$D$10+'СЕТ СН'!$F$5-'СЕТ СН'!$F$20</f>
        <v>3356.93463032</v>
      </c>
      <c r="S21" s="36">
        <f>SUMIFS(СВЦЭМ!$C$33:$C$776,СВЦЭМ!$A$33:$A$776,$A21,СВЦЭМ!$B$33:$B$776,S$11)+'СЕТ СН'!$F$12+СВЦЭМ!$D$10+'СЕТ СН'!$F$5-'СЕТ СН'!$F$20</f>
        <v>3350.5729025700002</v>
      </c>
      <c r="T21" s="36">
        <f>SUMIFS(СВЦЭМ!$C$33:$C$776,СВЦЭМ!$A$33:$A$776,$A21,СВЦЭМ!$B$33:$B$776,T$11)+'СЕТ СН'!$F$12+СВЦЭМ!$D$10+'СЕТ СН'!$F$5-'СЕТ СН'!$F$20</f>
        <v>3332.0327187299999</v>
      </c>
      <c r="U21" s="36">
        <f>SUMIFS(СВЦЭМ!$C$33:$C$776,СВЦЭМ!$A$33:$A$776,$A21,СВЦЭМ!$B$33:$B$776,U$11)+'СЕТ СН'!$F$12+СВЦЭМ!$D$10+'СЕТ СН'!$F$5-'СЕТ СН'!$F$20</f>
        <v>3314.54638811</v>
      </c>
      <c r="V21" s="36">
        <f>SUMIFS(СВЦЭМ!$C$33:$C$776,СВЦЭМ!$A$33:$A$776,$A21,СВЦЭМ!$B$33:$B$776,V$11)+'СЕТ СН'!$F$12+СВЦЭМ!$D$10+'СЕТ СН'!$F$5-'СЕТ СН'!$F$20</f>
        <v>3304.8775728700002</v>
      </c>
      <c r="W21" s="36">
        <f>SUMIFS(СВЦЭМ!$C$33:$C$776,СВЦЭМ!$A$33:$A$776,$A21,СВЦЭМ!$B$33:$B$776,W$11)+'СЕТ СН'!$F$12+СВЦЭМ!$D$10+'СЕТ СН'!$F$5-'СЕТ СН'!$F$20</f>
        <v>3305.8761793799999</v>
      </c>
      <c r="X21" s="36">
        <f>SUMIFS(СВЦЭМ!$C$33:$C$776,СВЦЭМ!$A$33:$A$776,$A21,СВЦЭМ!$B$33:$B$776,X$11)+'СЕТ СН'!$F$12+СВЦЭМ!$D$10+'СЕТ СН'!$F$5-'СЕТ СН'!$F$20</f>
        <v>3288.0867356799999</v>
      </c>
      <c r="Y21" s="36">
        <f>SUMIFS(СВЦЭМ!$C$33:$C$776,СВЦЭМ!$A$33:$A$776,$A21,СВЦЭМ!$B$33:$B$776,Y$11)+'СЕТ СН'!$F$12+СВЦЭМ!$D$10+'СЕТ СН'!$F$5-'СЕТ СН'!$F$20</f>
        <v>3333.3391704699998</v>
      </c>
    </row>
    <row r="22" spans="1:25" ht="15.75" x14ac:dyDescent="0.2">
      <c r="A22" s="35">
        <f t="shared" si="0"/>
        <v>43932</v>
      </c>
      <c r="B22" s="36">
        <f>SUMIFS(СВЦЭМ!$C$33:$C$776,СВЦЭМ!$A$33:$A$776,$A22,СВЦЭМ!$B$33:$B$776,B$11)+'СЕТ СН'!$F$12+СВЦЭМ!$D$10+'СЕТ СН'!$F$5-'СЕТ СН'!$F$20</f>
        <v>3369.1692863200001</v>
      </c>
      <c r="C22" s="36">
        <f>SUMIFS(СВЦЭМ!$C$33:$C$776,СВЦЭМ!$A$33:$A$776,$A22,СВЦЭМ!$B$33:$B$776,C$11)+'СЕТ СН'!$F$12+СВЦЭМ!$D$10+'СЕТ СН'!$F$5-'СЕТ СН'!$F$20</f>
        <v>3389.1775549399999</v>
      </c>
      <c r="D22" s="36">
        <f>SUMIFS(СВЦЭМ!$C$33:$C$776,СВЦЭМ!$A$33:$A$776,$A22,СВЦЭМ!$B$33:$B$776,D$11)+'СЕТ СН'!$F$12+СВЦЭМ!$D$10+'СЕТ СН'!$F$5-'СЕТ СН'!$F$20</f>
        <v>3405.2875462699999</v>
      </c>
      <c r="E22" s="36">
        <f>SUMIFS(СВЦЭМ!$C$33:$C$776,СВЦЭМ!$A$33:$A$776,$A22,СВЦЭМ!$B$33:$B$776,E$11)+'СЕТ СН'!$F$12+СВЦЭМ!$D$10+'СЕТ СН'!$F$5-'СЕТ СН'!$F$20</f>
        <v>3413.0217565500002</v>
      </c>
      <c r="F22" s="36">
        <f>SUMIFS(СВЦЭМ!$C$33:$C$776,СВЦЭМ!$A$33:$A$776,$A22,СВЦЭМ!$B$33:$B$776,F$11)+'СЕТ СН'!$F$12+СВЦЭМ!$D$10+'СЕТ СН'!$F$5-'СЕТ СН'!$F$20</f>
        <v>3416.1037809200002</v>
      </c>
      <c r="G22" s="36">
        <f>SUMIFS(СВЦЭМ!$C$33:$C$776,СВЦЭМ!$A$33:$A$776,$A22,СВЦЭМ!$B$33:$B$776,G$11)+'СЕТ СН'!$F$12+СВЦЭМ!$D$10+'СЕТ СН'!$F$5-'СЕТ СН'!$F$20</f>
        <v>3408.6082621699998</v>
      </c>
      <c r="H22" s="36">
        <f>SUMIFS(СВЦЭМ!$C$33:$C$776,СВЦЭМ!$A$33:$A$776,$A22,СВЦЭМ!$B$33:$B$776,H$11)+'СЕТ СН'!$F$12+СВЦЭМ!$D$10+'СЕТ СН'!$F$5-'СЕТ СН'!$F$20</f>
        <v>3392.15770802</v>
      </c>
      <c r="I22" s="36">
        <f>SUMIFS(СВЦЭМ!$C$33:$C$776,СВЦЭМ!$A$33:$A$776,$A22,СВЦЭМ!$B$33:$B$776,I$11)+'СЕТ СН'!$F$12+СВЦЭМ!$D$10+'СЕТ СН'!$F$5-'СЕТ СН'!$F$20</f>
        <v>3374.6757362899998</v>
      </c>
      <c r="J22" s="36">
        <f>SUMIFS(СВЦЭМ!$C$33:$C$776,СВЦЭМ!$A$33:$A$776,$A22,СВЦЭМ!$B$33:$B$776,J$11)+'СЕТ СН'!$F$12+СВЦЭМ!$D$10+'СЕТ СН'!$F$5-'СЕТ СН'!$F$20</f>
        <v>3352.674704</v>
      </c>
      <c r="K22" s="36">
        <f>SUMIFS(СВЦЭМ!$C$33:$C$776,СВЦЭМ!$A$33:$A$776,$A22,СВЦЭМ!$B$33:$B$776,K$11)+'СЕТ СН'!$F$12+СВЦЭМ!$D$10+'СЕТ СН'!$F$5-'СЕТ СН'!$F$20</f>
        <v>3332.7164045700001</v>
      </c>
      <c r="L22" s="36">
        <f>SUMIFS(СВЦЭМ!$C$33:$C$776,СВЦЭМ!$A$33:$A$776,$A22,СВЦЭМ!$B$33:$B$776,L$11)+'СЕТ СН'!$F$12+СВЦЭМ!$D$10+'СЕТ СН'!$F$5-'СЕТ СН'!$F$20</f>
        <v>3339.5088374300003</v>
      </c>
      <c r="M22" s="36">
        <f>SUMIFS(СВЦЭМ!$C$33:$C$776,СВЦЭМ!$A$33:$A$776,$A22,СВЦЭМ!$B$33:$B$776,M$11)+'СЕТ СН'!$F$12+СВЦЭМ!$D$10+'СЕТ СН'!$F$5-'СЕТ СН'!$F$20</f>
        <v>3355.2409989600001</v>
      </c>
      <c r="N22" s="36">
        <f>SUMIFS(СВЦЭМ!$C$33:$C$776,СВЦЭМ!$A$33:$A$776,$A22,СВЦЭМ!$B$33:$B$776,N$11)+'СЕТ СН'!$F$12+СВЦЭМ!$D$10+'СЕТ СН'!$F$5-'СЕТ СН'!$F$20</f>
        <v>3374.4916430499998</v>
      </c>
      <c r="O22" s="36">
        <f>SUMIFS(СВЦЭМ!$C$33:$C$776,СВЦЭМ!$A$33:$A$776,$A22,СВЦЭМ!$B$33:$B$776,O$11)+'СЕТ СН'!$F$12+СВЦЭМ!$D$10+'СЕТ СН'!$F$5-'СЕТ СН'!$F$20</f>
        <v>3373.1514482900002</v>
      </c>
      <c r="P22" s="36">
        <f>SUMIFS(СВЦЭМ!$C$33:$C$776,СВЦЭМ!$A$33:$A$776,$A22,СВЦЭМ!$B$33:$B$776,P$11)+'СЕТ СН'!$F$12+СВЦЭМ!$D$10+'СЕТ СН'!$F$5-'СЕТ СН'!$F$20</f>
        <v>3343.72787913</v>
      </c>
      <c r="Q22" s="36">
        <f>SUMIFS(СВЦЭМ!$C$33:$C$776,СВЦЭМ!$A$33:$A$776,$A22,СВЦЭМ!$B$33:$B$776,Q$11)+'СЕТ СН'!$F$12+СВЦЭМ!$D$10+'СЕТ СН'!$F$5-'СЕТ СН'!$F$20</f>
        <v>3342.6567008399998</v>
      </c>
      <c r="R22" s="36">
        <f>SUMIFS(СВЦЭМ!$C$33:$C$776,СВЦЭМ!$A$33:$A$776,$A22,СВЦЭМ!$B$33:$B$776,R$11)+'СЕТ СН'!$F$12+СВЦЭМ!$D$10+'СЕТ СН'!$F$5-'СЕТ СН'!$F$20</f>
        <v>3337.1418917000001</v>
      </c>
      <c r="S22" s="36">
        <f>SUMIFS(СВЦЭМ!$C$33:$C$776,СВЦЭМ!$A$33:$A$776,$A22,СВЦЭМ!$B$33:$B$776,S$11)+'СЕТ СН'!$F$12+СВЦЭМ!$D$10+'СЕТ СН'!$F$5-'СЕТ СН'!$F$20</f>
        <v>3346.9734991099999</v>
      </c>
      <c r="T22" s="36">
        <f>SUMIFS(СВЦЭМ!$C$33:$C$776,СВЦЭМ!$A$33:$A$776,$A22,СВЦЭМ!$B$33:$B$776,T$11)+'СЕТ СН'!$F$12+СВЦЭМ!$D$10+'СЕТ СН'!$F$5-'СЕТ СН'!$F$20</f>
        <v>3358.3519072600002</v>
      </c>
      <c r="U22" s="36">
        <f>SUMIFS(СВЦЭМ!$C$33:$C$776,СВЦЭМ!$A$33:$A$776,$A22,СВЦЭМ!$B$33:$B$776,U$11)+'СЕТ СН'!$F$12+СВЦЭМ!$D$10+'СЕТ СН'!$F$5-'СЕТ СН'!$F$20</f>
        <v>3345.35229153</v>
      </c>
      <c r="V22" s="36">
        <f>SUMIFS(СВЦЭМ!$C$33:$C$776,СВЦЭМ!$A$33:$A$776,$A22,СВЦЭМ!$B$33:$B$776,V$11)+'СЕТ СН'!$F$12+СВЦЭМ!$D$10+'СЕТ СН'!$F$5-'СЕТ СН'!$F$20</f>
        <v>3317.2876470199999</v>
      </c>
      <c r="W22" s="36">
        <f>SUMIFS(СВЦЭМ!$C$33:$C$776,СВЦЭМ!$A$33:$A$776,$A22,СВЦЭМ!$B$33:$B$776,W$11)+'СЕТ СН'!$F$12+СВЦЭМ!$D$10+'СЕТ СН'!$F$5-'СЕТ СН'!$F$20</f>
        <v>3315.1353000999998</v>
      </c>
      <c r="X22" s="36">
        <f>SUMIFS(СВЦЭМ!$C$33:$C$776,СВЦЭМ!$A$33:$A$776,$A22,СВЦЭМ!$B$33:$B$776,X$11)+'СЕТ СН'!$F$12+СВЦЭМ!$D$10+'СЕТ СН'!$F$5-'СЕТ СН'!$F$20</f>
        <v>3330.5872398700003</v>
      </c>
      <c r="Y22" s="36">
        <f>SUMIFS(СВЦЭМ!$C$33:$C$776,СВЦЭМ!$A$33:$A$776,$A22,СВЦЭМ!$B$33:$B$776,Y$11)+'СЕТ СН'!$F$12+СВЦЭМ!$D$10+'СЕТ СН'!$F$5-'СЕТ СН'!$F$20</f>
        <v>3375.2398021999998</v>
      </c>
    </row>
    <row r="23" spans="1:25" ht="15.75" x14ac:dyDescent="0.2">
      <c r="A23" s="35">
        <f t="shared" si="0"/>
        <v>43933</v>
      </c>
      <c r="B23" s="36">
        <f>SUMIFS(СВЦЭМ!$C$33:$C$776,СВЦЭМ!$A$33:$A$776,$A23,СВЦЭМ!$B$33:$B$776,B$11)+'СЕТ СН'!$F$12+СВЦЭМ!$D$10+'СЕТ СН'!$F$5-'СЕТ СН'!$F$20</f>
        <v>3362.6867672600001</v>
      </c>
      <c r="C23" s="36">
        <f>SUMIFS(СВЦЭМ!$C$33:$C$776,СВЦЭМ!$A$33:$A$776,$A23,СВЦЭМ!$B$33:$B$776,C$11)+'СЕТ СН'!$F$12+СВЦЭМ!$D$10+'СЕТ СН'!$F$5-'СЕТ СН'!$F$20</f>
        <v>3364.0396216600002</v>
      </c>
      <c r="D23" s="36">
        <f>SUMIFS(СВЦЭМ!$C$33:$C$776,СВЦЭМ!$A$33:$A$776,$A23,СВЦЭМ!$B$33:$B$776,D$11)+'СЕТ СН'!$F$12+СВЦЭМ!$D$10+'СЕТ СН'!$F$5-'СЕТ СН'!$F$20</f>
        <v>3353.0717058499999</v>
      </c>
      <c r="E23" s="36">
        <f>SUMIFS(СВЦЭМ!$C$33:$C$776,СВЦЭМ!$A$33:$A$776,$A23,СВЦЭМ!$B$33:$B$776,E$11)+'СЕТ СН'!$F$12+СВЦЭМ!$D$10+'СЕТ СН'!$F$5-'СЕТ СН'!$F$20</f>
        <v>3351.5439891300002</v>
      </c>
      <c r="F23" s="36">
        <f>SUMIFS(СВЦЭМ!$C$33:$C$776,СВЦЭМ!$A$33:$A$776,$A23,СВЦЭМ!$B$33:$B$776,F$11)+'СЕТ СН'!$F$12+СВЦЭМ!$D$10+'СЕТ СН'!$F$5-'СЕТ СН'!$F$20</f>
        <v>3342.9243624599999</v>
      </c>
      <c r="G23" s="36">
        <f>SUMIFS(СВЦЭМ!$C$33:$C$776,СВЦЭМ!$A$33:$A$776,$A23,СВЦЭМ!$B$33:$B$776,G$11)+'СЕТ СН'!$F$12+СВЦЭМ!$D$10+'СЕТ СН'!$F$5-'СЕТ СН'!$F$20</f>
        <v>3349.7642615099999</v>
      </c>
      <c r="H23" s="36">
        <f>SUMIFS(СВЦЭМ!$C$33:$C$776,СВЦЭМ!$A$33:$A$776,$A23,СВЦЭМ!$B$33:$B$776,H$11)+'СЕТ СН'!$F$12+СВЦЭМ!$D$10+'СЕТ СН'!$F$5-'СЕТ СН'!$F$20</f>
        <v>3354.13330094</v>
      </c>
      <c r="I23" s="36">
        <f>SUMIFS(СВЦЭМ!$C$33:$C$776,СВЦЭМ!$A$33:$A$776,$A23,СВЦЭМ!$B$33:$B$776,I$11)+'СЕТ СН'!$F$12+СВЦЭМ!$D$10+'СЕТ СН'!$F$5-'СЕТ СН'!$F$20</f>
        <v>3355.8313418600001</v>
      </c>
      <c r="J23" s="36">
        <f>SUMIFS(СВЦЭМ!$C$33:$C$776,СВЦЭМ!$A$33:$A$776,$A23,СВЦЭМ!$B$33:$B$776,J$11)+'СЕТ СН'!$F$12+СВЦЭМ!$D$10+'СЕТ СН'!$F$5-'СЕТ СН'!$F$20</f>
        <v>3329.3871935900002</v>
      </c>
      <c r="K23" s="36">
        <f>SUMIFS(СВЦЭМ!$C$33:$C$776,СВЦЭМ!$A$33:$A$776,$A23,СВЦЭМ!$B$33:$B$776,K$11)+'СЕТ СН'!$F$12+СВЦЭМ!$D$10+'СЕТ СН'!$F$5-'СЕТ СН'!$F$20</f>
        <v>3285.17989837</v>
      </c>
      <c r="L23" s="36">
        <f>SUMIFS(СВЦЭМ!$C$33:$C$776,СВЦЭМ!$A$33:$A$776,$A23,СВЦЭМ!$B$33:$B$776,L$11)+'СЕТ СН'!$F$12+СВЦЭМ!$D$10+'СЕТ СН'!$F$5-'СЕТ СН'!$F$20</f>
        <v>3299.6464652599998</v>
      </c>
      <c r="M23" s="36">
        <f>SUMIFS(СВЦЭМ!$C$33:$C$776,СВЦЭМ!$A$33:$A$776,$A23,СВЦЭМ!$B$33:$B$776,M$11)+'СЕТ СН'!$F$12+СВЦЭМ!$D$10+'СЕТ СН'!$F$5-'СЕТ СН'!$F$20</f>
        <v>3302.65407491</v>
      </c>
      <c r="N23" s="36">
        <f>SUMIFS(СВЦЭМ!$C$33:$C$776,СВЦЭМ!$A$33:$A$776,$A23,СВЦЭМ!$B$33:$B$776,N$11)+'СЕТ СН'!$F$12+СВЦЭМ!$D$10+'СЕТ СН'!$F$5-'СЕТ СН'!$F$20</f>
        <v>3315.6402445799999</v>
      </c>
      <c r="O23" s="36">
        <f>SUMIFS(СВЦЭМ!$C$33:$C$776,СВЦЭМ!$A$33:$A$776,$A23,СВЦЭМ!$B$33:$B$776,O$11)+'СЕТ СН'!$F$12+СВЦЭМ!$D$10+'СЕТ СН'!$F$5-'СЕТ СН'!$F$20</f>
        <v>3330.5819707999999</v>
      </c>
      <c r="P23" s="36">
        <f>SUMIFS(СВЦЭМ!$C$33:$C$776,СВЦЭМ!$A$33:$A$776,$A23,СВЦЭМ!$B$33:$B$776,P$11)+'СЕТ СН'!$F$12+СВЦЭМ!$D$10+'СЕТ СН'!$F$5-'СЕТ СН'!$F$20</f>
        <v>3342.5838284400002</v>
      </c>
      <c r="Q23" s="36">
        <f>SUMIFS(СВЦЭМ!$C$33:$C$776,СВЦЭМ!$A$33:$A$776,$A23,СВЦЭМ!$B$33:$B$776,Q$11)+'СЕТ СН'!$F$12+СВЦЭМ!$D$10+'СЕТ СН'!$F$5-'СЕТ СН'!$F$20</f>
        <v>3346.3005027600002</v>
      </c>
      <c r="R23" s="36">
        <f>SUMIFS(СВЦЭМ!$C$33:$C$776,СВЦЭМ!$A$33:$A$776,$A23,СВЦЭМ!$B$33:$B$776,R$11)+'СЕТ СН'!$F$12+СВЦЭМ!$D$10+'СЕТ СН'!$F$5-'СЕТ СН'!$F$20</f>
        <v>3339.7866193600003</v>
      </c>
      <c r="S23" s="36">
        <f>SUMIFS(СВЦЭМ!$C$33:$C$776,СВЦЭМ!$A$33:$A$776,$A23,СВЦЭМ!$B$33:$B$776,S$11)+'СЕТ СН'!$F$12+СВЦЭМ!$D$10+'СЕТ СН'!$F$5-'СЕТ СН'!$F$20</f>
        <v>3335.7461401099999</v>
      </c>
      <c r="T23" s="36">
        <f>SUMIFS(СВЦЭМ!$C$33:$C$776,СВЦЭМ!$A$33:$A$776,$A23,СВЦЭМ!$B$33:$B$776,T$11)+'СЕТ СН'!$F$12+СВЦЭМ!$D$10+'СЕТ СН'!$F$5-'СЕТ СН'!$F$20</f>
        <v>3319.6426521100002</v>
      </c>
      <c r="U23" s="36">
        <f>SUMIFS(СВЦЭМ!$C$33:$C$776,СВЦЭМ!$A$33:$A$776,$A23,СВЦЭМ!$B$33:$B$776,U$11)+'СЕТ СН'!$F$12+СВЦЭМ!$D$10+'СЕТ СН'!$F$5-'СЕТ СН'!$F$20</f>
        <v>3279.6238541100001</v>
      </c>
      <c r="V23" s="36">
        <f>SUMIFS(СВЦЭМ!$C$33:$C$776,СВЦЭМ!$A$33:$A$776,$A23,СВЦЭМ!$B$33:$B$776,V$11)+'СЕТ СН'!$F$12+СВЦЭМ!$D$10+'СЕТ СН'!$F$5-'СЕТ СН'!$F$20</f>
        <v>3223.03126952</v>
      </c>
      <c r="W23" s="36">
        <f>SUMIFS(СВЦЭМ!$C$33:$C$776,СВЦЭМ!$A$33:$A$776,$A23,СВЦЭМ!$B$33:$B$776,W$11)+'СЕТ СН'!$F$12+СВЦЭМ!$D$10+'СЕТ СН'!$F$5-'СЕТ СН'!$F$20</f>
        <v>3220.3339126199999</v>
      </c>
      <c r="X23" s="36">
        <f>SUMIFS(СВЦЭМ!$C$33:$C$776,СВЦЭМ!$A$33:$A$776,$A23,СВЦЭМ!$B$33:$B$776,X$11)+'СЕТ СН'!$F$12+СВЦЭМ!$D$10+'СЕТ СН'!$F$5-'СЕТ СН'!$F$20</f>
        <v>3255.1387606899998</v>
      </c>
      <c r="Y23" s="36">
        <f>SUMIFS(СВЦЭМ!$C$33:$C$776,СВЦЭМ!$A$33:$A$776,$A23,СВЦЭМ!$B$33:$B$776,Y$11)+'СЕТ СН'!$F$12+СВЦЭМ!$D$10+'СЕТ СН'!$F$5-'СЕТ СН'!$F$20</f>
        <v>3282.85214404</v>
      </c>
    </row>
    <row r="24" spans="1:25" ht="15.75" x14ac:dyDescent="0.2">
      <c r="A24" s="35">
        <f t="shared" si="0"/>
        <v>43934</v>
      </c>
      <c r="B24" s="36">
        <f>SUMIFS(СВЦЭМ!$C$33:$C$776,СВЦЭМ!$A$33:$A$776,$A24,СВЦЭМ!$B$33:$B$776,B$11)+'СЕТ СН'!$F$12+СВЦЭМ!$D$10+'СЕТ СН'!$F$5-'СЕТ СН'!$F$20</f>
        <v>3281.7818086400002</v>
      </c>
      <c r="C24" s="36">
        <f>SUMIFS(СВЦЭМ!$C$33:$C$776,СВЦЭМ!$A$33:$A$776,$A24,СВЦЭМ!$B$33:$B$776,C$11)+'СЕТ СН'!$F$12+СВЦЭМ!$D$10+'СЕТ СН'!$F$5-'СЕТ СН'!$F$20</f>
        <v>3300.5628270900002</v>
      </c>
      <c r="D24" s="36">
        <f>SUMIFS(СВЦЭМ!$C$33:$C$776,СВЦЭМ!$A$33:$A$776,$A24,СВЦЭМ!$B$33:$B$776,D$11)+'СЕТ СН'!$F$12+СВЦЭМ!$D$10+'СЕТ СН'!$F$5-'СЕТ СН'!$F$20</f>
        <v>3329.2640358099998</v>
      </c>
      <c r="E24" s="36">
        <f>SUMIFS(СВЦЭМ!$C$33:$C$776,СВЦЭМ!$A$33:$A$776,$A24,СВЦЭМ!$B$33:$B$776,E$11)+'СЕТ СН'!$F$12+СВЦЭМ!$D$10+'СЕТ СН'!$F$5-'СЕТ СН'!$F$20</f>
        <v>3342.9957388399998</v>
      </c>
      <c r="F24" s="36">
        <f>SUMIFS(СВЦЭМ!$C$33:$C$776,СВЦЭМ!$A$33:$A$776,$A24,СВЦЭМ!$B$33:$B$776,F$11)+'СЕТ СН'!$F$12+СВЦЭМ!$D$10+'СЕТ СН'!$F$5-'СЕТ СН'!$F$20</f>
        <v>3346.9504627000001</v>
      </c>
      <c r="G24" s="36">
        <f>SUMIFS(СВЦЭМ!$C$33:$C$776,СВЦЭМ!$A$33:$A$776,$A24,СВЦЭМ!$B$33:$B$776,G$11)+'СЕТ СН'!$F$12+СВЦЭМ!$D$10+'СЕТ СН'!$F$5-'СЕТ СН'!$F$20</f>
        <v>3332.8245525100001</v>
      </c>
      <c r="H24" s="36">
        <f>SUMIFS(СВЦЭМ!$C$33:$C$776,СВЦЭМ!$A$33:$A$776,$A24,СВЦЭМ!$B$33:$B$776,H$11)+'СЕТ СН'!$F$12+СВЦЭМ!$D$10+'СЕТ СН'!$F$5-'СЕТ СН'!$F$20</f>
        <v>3336.47957731</v>
      </c>
      <c r="I24" s="36">
        <f>SUMIFS(СВЦЭМ!$C$33:$C$776,СВЦЭМ!$A$33:$A$776,$A24,СВЦЭМ!$B$33:$B$776,I$11)+'СЕТ СН'!$F$12+СВЦЭМ!$D$10+'СЕТ СН'!$F$5-'СЕТ СН'!$F$20</f>
        <v>3292.71551929</v>
      </c>
      <c r="J24" s="36">
        <f>SUMIFS(СВЦЭМ!$C$33:$C$776,СВЦЭМ!$A$33:$A$776,$A24,СВЦЭМ!$B$33:$B$776,J$11)+'СЕТ СН'!$F$12+СВЦЭМ!$D$10+'СЕТ СН'!$F$5-'СЕТ СН'!$F$20</f>
        <v>3238.09359464</v>
      </c>
      <c r="K24" s="36">
        <f>SUMIFS(СВЦЭМ!$C$33:$C$776,СВЦЭМ!$A$33:$A$776,$A24,СВЦЭМ!$B$33:$B$776,K$11)+'СЕТ СН'!$F$12+СВЦЭМ!$D$10+'СЕТ СН'!$F$5-'СЕТ СН'!$F$20</f>
        <v>3219.1098334399999</v>
      </c>
      <c r="L24" s="36">
        <f>SUMIFS(СВЦЭМ!$C$33:$C$776,СВЦЭМ!$A$33:$A$776,$A24,СВЦЭМ!$B$33:$B$776,L$11)+'СЕТ СН'!$F$12+СВЦЭМ!$D$10+'СЕТ СН'!$F$5-'СЕТ СН'!$F$20</f>
        <v>3215.5469184600001</v>
      </c>
      <c r="M24" s="36">
        <f>SUMIFS(СВЦЭМ!$C$33:$C$776,СВЦЭМ!$A$33:$A$776,$A24,СВЦЭМ!$B$33:$B$776,M$11)+'СЕТ СН'!$F$12+СВЦЭМ!$D$10+'СЕТ СН'!$F$5-'СЕТ СН'!$F$20</f>
        <v>3209.2557571500001</v>
      </c>
      <c r="N24" s="36">
        <f>SUMIFS(СВЦЭМ!$C$33:$C$776,СВЦЭМ!$A$33:$A$776,$A24,СВЦЭМ!$B$33:$B$776,N$11)+'СЕТ СН'!$F$12+СВЦЭМ!$D$10+'СЕТ СН'!$F$5-'СЕТ СН'!$F$20</f>
        <v>3219.3777061000001</v>
      </c>
      <c r="O24" s="36">
        <f>SUMIFS(СВЦЭМ!$C$33:$C$776,СВЦЭМ!$A$33:$A$776,$A24,СВЦЭМ!$B$33:$B$776,O$11)+'СЕТ СН'!$F$12+СВЦЭМ!$D$10+'СЕТ СН'!$F$5-'СЕТ СН'!$F$20</f>
        <v>3218.5070063499998</v>
      </c>
      <c r="P24" s="36">
        <f>SUMIFS(СВЦЭМ!$C$33:$C$776,СВЦЭМ!$A$33:$A$776,$A24,СВЦЭМ!$B$33:$B$776,P$11)+'СЕТ СН'!$F$12+СВЦЭМ!$D$10+'СЕТ СН'!$F$5-'СЕТ СН'!$F$20</f>
        <v>3223.3237478700003</v>
      </c>
      <c r="Q24" s="36">
        <f>SUMIFS(СВЦЭМ!$C$33:$C$776,СВЦЭМ!$A$33:$A$776,$A24,СВЦЭМ!$B$33:$B$776,Q$11)+'СЕТ СН'!$F$12+СВЦЭМ!$D$10+'СЕТ СН'!$F$5-'СЕТ СН'!$F$20</f>
        <v>3225.07681516</v>
      </c>
      <c r="R24" s="36">
        <f>SUMIFS(СВЦЭМ!$C$33:$C$776,СВЦЭМ!$A$33:$A$776,$A24,СВЦЭМ!$B$33:$B$776,R$11)+'СЕТ СН'!$F$12+СВЦЭМ!$D$10+'СЕТ СН'!$F$5-'СЕТ СН'!$F$20</f>
        <v>3229.96076098</v>
      </c>
      <c r="S24" s="36">
        <f>SUMIFS(СВЦЭМ!$C$33:$C$776,СВЦЭМ!$A$33:$A$776,$A24,СВЦЭМ!$B$33:$B$776,S$11)+'СЕТ СН'!$F$12+СВЦЭМ!$D$10+'СЕТ СН'!$F$5-'СЕТ СН'!$F$20</f>
        <v>3228.48069936</v>
      </c>
      <c r="T24" s="36">
        <f>SUMIFS(СВЦЭМ!$C$33:$C$776,СВЦЭМ!$A$33:$A$776,$A24,СВЦЭМ!$B$33:$B$776,T$11)+'СЕТ СН'!$F$12+СВЦЭМ!$D$10+'СЕТ СН'!$F$5-'СЕТ СН'!$F$20</f>
        <v>3227.9800363700001</v>
      </c>
      <c r="U24" s="36">
        <f>SUMIFS(СВЦЭМ!$C$33:$C$776,СВЦЭМ!$A$33:$A$776,$A24,СВЦЭМ!$B$33:$B$776,U$11)+'СЕТ СН'!$F$12+СВЦЭМ!$D$10+'СЕТ СН'!$F$5-'СЕТ СН'!$F$20</f>
        <v>3230.2662484699999</v>
      </c>
      <c r="V24" s="36">
        <f>SUMIFS(СВЦЭМ!$C$33:$C$776,СВЦЭМ!$A$33:$A$776,$A24,СВЦЭМ!$B$33:$B$776,V$11)+'СЕТ СН'!$F$12+СВЦЭМ!$D$10+'СЕТ СН'!$F$5-'СЕТ СН'!$F$20</f>
        <v>3218.8927104300001</v>
      </c>
      <c r="W24" s="36">
        <f>SUMIFS(СВЦЭМ!$C$33:$C$776,СВЦЭМ!$A$33:$A$776,$A24,СВЦЭМ!$B$33:$B$776,W$11)+'СЕТ СН'!$F$12+СВЦЭМ!$D$10+'СЕТ СН'!$F$5-'СЕТ СН'!$F$20</f>
        <v>3217.4333011200001</v>
      </c>
      <c r="X24" s="36">
        <f>SUMIFS(СВЦЭМ!$C$33:$C$776,СВЦЭМ!$A$33:$A$776,$A24,СВЦЭМ!$B$33:$B$776,X$11)+'СЕТ СН'!$F$12+СВЦЭМ!$D$10+'СЕТ СН'!$F$5-'СЕТ СН'!$F$20</f>
        <v>3223.5494001400002</v>
      </c>
      <c r="Y24" s="36">
        <f>SUMIFS(СВЦЭМ!$C$33:$C$776,СВЦЭМ!$A$33:$A$776,$A24,СВЦЭМ!$B$33:$B$776,Y$11)+'СЕТ СН'!$F$12+СВЦЭМ!$D$10+'СЕТ СН'!$F$5-'СЕТ СН'!$F$20</f>
        <v>3250.1451165799999</v>
      </c>
    </row>
    <row r="25" spans="1:25" ht="15.75" x14ac:dyDescent="0.2">
      <c r="A25" s="35">
        <f t="shared" si="0"/>
        <v>43935</v>
      </c>
      <c r="B25" s="36">
        <f>SUMIFS(СВЦЭМ!$C$33:$C$776,СВЦЭМ!$A$33:$A$776,$A25,СВЦЭМ!$B$33:$B$776,B$11)+'СЕТ СН'!$F$12+СВЦЭМ!$D$10+'СЕТ СН'!$F$5-'СЕТ СН'!$F$20</f>
        <v>3277.7782575199999</v>
      </c>
      <c r="C25" s="36">
        <f>SUMIFS(СВЦЭМ!$C$33:$C$776,СВЦЭМ!$A$33:$A$776,$A25,СВЦЭМ!$B$33:$B$776,C$11)+'СЕТ СН'!$F$12+СВЦЭМ!$D$10+'СЕТ СН'!$F$5-'СЕТ СН'!$F$20</f>
        <v>3302.0889948900003</v>
      </c>
      <c r="D25" s="36">
        <f>SUMIFS(СВЦЭМ!$C$33:$C$776,СВЦЭМ!$A$33:$A$776,$A25,СВЦЭМ!$B$33:$B$776,D$11)+'СЕТ СН'!$F$12+СВЦЭМ!$D$10+'СЕТ СН'!$F$5-'СЕТ СН'!$F$20</f>
        <v>3329.4751530399999</v>
      </c>
      <c r="E25" s="36">
        <f>SUMIFS(СВЦЭМ!$C$33:$C$776,СВЦЭМ!$A$33:$A$776,$A25,СВЦЭМ!$B$33:$B$776,E$11)+'СЕТ СН'!$F$12+СВЦЭМ!$D$10+'СЕТ СН'!$F$5-'СЕТ СН'!$F$20</f>
        <v>3341.5653022000001</v>
      </c>
      <c r="F25" s="36">
        <f>SUMIFS(СВЦЭМ!$C$33:$C$776,СВЦЭМ!$A$33:$A$776,$A25,СВЦЭМ!$B$33:$B$776,F$11)+'СЕТ СН'!$F$12+СВЦЭМ!$D$10+'СЕТ СН'!$F$5-'СЕТ СН'!$F$20</f>
        <v>3349.9583616899999</v>
      </c>
      <c r="G25" s="36">
        <f>SUMIFS(СВЦЭМ!$C$33:$C$776,СВЦЭМ!$A$33:$A$776,$A25,СВЦЭМ!$B$33:$B$776,G$11)+'СЕТ СН'!$F$12+СВЦЭМ!$D$10+'СЕТ СН'!$F$5-'СЕТ СН'!$F$20</f>
        <v>3343.2488816099999</v>
      </c>
      <c r="H25" s="36">
        <f>SUMIFS(СВЦЭМ!$C$33:$C$776,СВЦЭМ!$A$33:$A$776,$A25,СВЦЭМ!$B$33:$B$776,H$11)+'СЕТ СН'!$F$12+СВЦЭМ!$D$10+'СЕТ СН'!$F$5-'СЕТ СН'!$F$20</f>
        <v>3349.6445333900001</v>
      </c>
      <c r="I25" s="36">
        <f>SUMIFS(СВЦЭМ!$C$33:$C$776,СВЦЭМ!$A$33:$A$776,$A25,СВЦЭМ!$B$33:$B$776,I$11)+'СЕТ СН'!$F$12+СВЦЭМ!$D$10+'СЕТ СН'!$F$5-'СЕТ СН'!$F$20</f>
        <v>3375.8118320499998</v>
      </c>
      <c r="J25" s="36">
        <f>SUMIFS(СВЦЭМ!$C$33:$C$776,СВЦЭМ!$A$33:$A$776,$A25,СВЦЭМ!$B$33:$B$776,J$11)+'СЕТ СН'!$F$12+СВЦЭМ!$D$10+'СЕТ СН'!$F$5-'СЕТ СН'!$F$20</f>
        <v>3335.85101274</v>
      </c>
      <c r="K25" s="36">
        <f>SUMIFS(СВЦЭМ!$C$33:$C$776,СВЦЭМ!$A$33:$A$776,$A25,СВЦЭМ!$B$33:$B$776,K$11)+'СЕТ СН'!$F$12+СВЦЭМ!$D$10+'СЕТ СН'!$F$5-'СЕТ СН'!$F$20</f>
        <v>3320.75056649</v>
      </c>
      <c r="L25" s="36">
        <f>SUMIFS(СВЦЭМ!$C$33:$C$776,СВЦЭМ!$A$33:$A$776,$A25,СВЦЭМ!$B$33:$B$776,L$11)+'СЕТ СН'!$F$12+СВЦЭМ!$D$10+'СЕТ СН'!$F$5-'СЕТ СН'!$F$20</f>
        <v>3316.92542086</v>
      </c>
      <c r="M25" s="36">
        <f>SUMIFS(СВЦЭМ!$C$33:$C$776,СВЦЭМ!$A$33:$A$776,$A25,СВЦЭМ!$B$33:$B$776,M$11)+'СЕТ СН'!$F$12+СВЦЭМ!$D$10+'СЕТ СН'!$F$5-'СЕТ СН'!$F$20</f>
        <v>3317.1862195499998</v>
      </c>
      <c r="N25" s="36">
        <f>SUMIFS(СВЦЭМ!$C$33:$C$776,СВЦЭМ!$A$33:$A$776,$A25,СВЦЭМ!$B$33:$B$776,N$11)+'СЕТ СН'!$F$12+СВЦЭМ!$D$10+'СЕТ СН'!$F$5-'СЕТ СН'!$F$20</f>
        <v>3315.64724535</v>
      </c>
      <c r="O25" s="36">
        <f>SUMIFS(СВЦЭМ!$C$33:$C$776,СВЦЭМ!$A$33:$A$776,$A25,СВЦЭМ!$B$33:$B$776,O$11)+'СЕТ СН'!$F$12+СВЦЭМ!$D$10+'СЕТ СН'!$F$5-'СЕТ СН'!$F$20</f>
        <v>3290.8361439700002</v>
      </c>
      <c r="P25" s="36">
        <f>SUMIFS(СВЦЭМ!$C$33:$C$776,СВЦЭМ!$A$33:$A$776,$A25,СВЦЭМ!$B$33:$B$776,P$11)+'СЕТ СН'!$F$12+СВЦЭМ!$D$10+'СЕТ СН'!$F$5-'СЕТ СН'!$F$20</f>
        <v>3294.2799192500001</v>
      </c>
      <c r="Q25" s="36">
        <f>SUMIFS(СВЦЭМ!$C$33:$C$776,СВЦЭМ!$A$33:$A$776,$A25,СВЦЭМ!$B$33:$B$776,Q$11)+'СЕТ СН'!$F$12+СВЦЭМ!$D$10+'СЕТ СН'!$F$5-'СЕТ СН'!$F$20</f>
        <v>3304.5634477900003</v>
      </c>
      <c r="R25" s="36">
        <f>SUMIFS(СВЦЭМ!$C$33:$C$776,СВЦЭМ!$A$33:$A$776,$A25,СВЦЭМ!$B$33:$B$776,R$11)+'СЕТ СН'!$F$12+СВЦЭМ!$D$10+'СЕТ СН'!$F$5-'СЕТ СН'!$F$20</f>
        <v>3325.7529413500001</v>
      </c>
      <c r="S25" s="36">
        <f>SUMIFS(СВЦЭМ!$C$33:$C$776,СВЦЭМ!$A$33:$A$776,$A25,СВЦЭМ!$B$33:$B$776,S$11)+'СЕТ СН'!$F$12+СВЦЭМ!$D$10+'СЕТ СН'!$F$5-'СЕТ СН'!$F$20</f>
        <v>3332.8411725699998</v>
      </c>
      <c r="T25" s="36">
        <f>SUMIFS(СВЦЭМ!$C$33:$C$776,СВЦЭМ!$A$33:$A$776,$A25,СВЦЭМ!$B$33:$B$776,T$11)+'СЕТ СН'!$F$12+СВЦЭМ!$D$10+'СЕТ СН'!$F$5-'СЕТ СН'!$F$20</f>
        <v>3309.3375835900001</v>
      </c>
      <c r="U25" s="36">
        <f>SUMIFS(СВЦЭМ!$C$33:$C$776,СВЦЭМ!$A$33:$A$776,$A25,СВЦЭМ!$B$33:$B$776,U$11)+'СЕТ СН'!$F$12+СВЦЭМ!$D$10+'СЕТ СН'!$F$5-'СЕТ СН'!$F$20</f>
        <v>3292.80698153</v>
      </c>
      <c r="V25" s="36">
        <f>SUMIFS(СВЦЭМ!$C$33:$C$776,СВЦЭМ!$A$33:$A$776,$A25,СВЦЭМ!$B$33:$B$776,V$11)+'СЕТ СН'!$F$12+СВЦЭМ!$D$10+'СЕТ СН'!$F$5-'СЕТ СН'!$F$20</f>
        <v>3290.0806681399999</v>
      </c>
      <c r="W25" s="36">
        <f>SUMIFS(СВЦЭМ!$C$33:$C$776,СВЦЭМ!$A$33:$A$776,$A25,СВЦЭМ!$B$33:$B$776,W$11)+'СЕТ СН'!$F$12+СВЦЭМ!$D$10+'СЕТ СН'!$F$5-'СЕТ СН'!$F$20</f>
        <v>3284.62159225</v>
      </c>
      <c r="X25" s="36">
        <f>SUMIFS(СВЦЭМ!$C$33:$C$776,СВЦЭМ!$A$33:$A$776,$A25,СВЦЭМ!$B$33:$B$776,X$11)+'СЕТ СН'!$F$12+СВЦЭМ!$D$10+'СЕТ СН'!$F$5-'СЕТ СН'!$F$20</f>
        <v>3292.19017695</v>
      </c>
      <c r="Y25" s="36">
        <f>SUMIFS(СВЦЭМ!$C$33:$C$776,СВЦЭМ!$A$33:$A$776,$A25,СВЦЭМ!$B$33:$B$776,Y$11)+'СЕТ СН'!$F$12+СВЦЭМ!$D$10+'СЕТ СН'!$F$5-'СЕТ СН'!$F$20</f>
        <v>3305.7141331500002</v>
      </c>
    </row>
    <row r="26" spans="1:25" ht="15.75" x14ac:dyDescent="0.2">
      <c r="A26" s="35">
        <f t="shared" si="0"/>
        <v>43936</v>
      </c>
      <c r="B26" s="36">
        <f>SUMIFS(СВЦЭМ!$C$33:$C$776,СВЦЭМ!$A$33:$A$776,$A26,СВЦЭМ!$B$33:$B$776,B$11)+'СЕТ СН'!$F$12+СВЦЭМ!$D$10+'СЕТ СН'!$F$5-'СЕТ СН'!$F$20</f>
        <v>3339.5495908399998</v>
      </c>
      <c r="C26" s="36">
        <f>SUMIFS(СВЦЭМ!$C$33:$C$776,СВЦЭМ!$A$33:$A$776,$A26,СВЦЭМ!$B$33:$B$776,C$11)+'СЕТ СН'!$F$12+СВЦЭМ!$D$10+'СЕТ СН'!$F$5-'СЕТ СН'!$F$20</f>
        <v>3357.3027134499998</v>
      </c>
      <c r="D26" s="36">
        <f>SUMIFS(СВЦЭМ!$C$33:$C$776,СВЦЭМ!$A$33:$A$776,$A26,СВЦЭМ!$B$33:$B$776,D$11)+'СЕТ СН'!$F$12+СВЦЭМ!$D$10+'СЕТ СН'!$F$5-'СЕТ СН'!$F$20</f>
        <v>3359.21061908</v>
      </c>
      <c r="E26" s="36">
        <f>SUMIFS(СВЦЭМ!$C$33:$C$776,СВЦЭМ!$A$33:$A$776,$A26,СВЦЭМ!$B$33:$B$776,E$11)+'СЕТ СН'!$F$12+СВЦЭМ!$D$10+'СЕТ СН'!$F$5-'СЕТ СН'!$F$20</f>
        <v>3353.4881485800001</v>
      </c>
      <c r="F26" s="36">
        <f>SUMIFS(СВЦЭМ!$C$33:$C$776,СВЦЭМ!$A$33:$A$776,$A26,СВЦЭМ!$B$33:$B$776,F$11)+'СЕТ СН'!$F$12+СВЦЭМ!$D$10+'СЕТ СН'!$F$5-'СЕТ СН'!$F$20</f>
        <v>3350.0431861699999</v>
      </c>
      <c r="G26" s="36">
        <f>SUMIFS(СВЦЭМ!$C$33:$C$776,СВЦЭМ!$A$33:$A$776,$A26,СВЦЭМ!$B$33:$B$776,G$11)+'СЕТ СН'!$F$12+СВЦЭМ!$D$10+'СЕТ СН'!$F$5-'СЕТ СН'!$F$20</f>
        <v>3347.6245006300001</v>
      </c>
      <c r="H26" s="36">
        <f>SUMIFS(СВЦЭМ!$C$33:$C$776,СВЦЭМ!$A$33:$A$776,$A26,СВЦЭМ!$B$33:$B$776,H$11)+'СЕТ СН'!$F$12+СВЦЭМ!$D$10+'СЕТ СН'!$F$5-'СЕТ СН'!$F$20</f>
        <v>3340.8090618000001</v>
      </c>
      <c r="I26" s="36">
        <f>SUMIFS(СВЦЭМ!$C$33:$C$776,СВЦЭМ!$A$33:$A$776,$A26,СВЦЭМ!$B$33:$B$776,I$11)+'СЕТ СН'!$F$12+СВЦЭМ!$D$10+'СЕТ СН'!$F$5-'СЕТ СН'!$F$20</f>
        <v>3329.9825458599998</v>
      </c>
      <c r="J26" s="36">
        <f>SUMIFS(СВЦЭМ!$C$33:$C$776,СВЦЭМ!$A$33:$A$776,$A26,СВЦЭМ!$B$33:$B$776,J$11)+'СЕТ СН'!$F$12+СВЦЭМ!$D$10+'СЕТ СН'!$F$5-'СЕТ СН'!$F$20</f>
        <v>3280.1565319199999</v>
      </c>
      <c r="K26" s="36">
        <f>SUMIFS(СВЦЭМ!$C$33:$C$776,СВЦЭМ!$A$33:$A$776,$A26,СВЦЭМ!$B$33:$B$776,K$11)+'СЕТ СН'!$F$12+СВЦЭМ!$D$10+'СЕТ СН'!$F$5-'СЕТ СН'!$F$20</f>
        <v>3250.0547142400001</v>
      </c>
      <c r="L26" s="36">
        <f>SUMIFS(СВЦЭМ!$C$33:$C$776,СВЦЭМ!$A$33:$A$776,$A26,СВЦЭМ!$B$33:$B$776,L$11)+'СЕТ СН'!$F$12+СВЦЭМ!$D$10+'СЕТ СН'!$F$5-'СЕТ СН'!$F$20</f>
        <v>3256.9154967599998</v>
      </c>
      <c r="M26" s="36">
        <f>SUMIFS(СВЦЭМ!$C$33:$C$776,СВЦЭМ!$A$33:$A$776,$A26,СВЦЭМ!$B$33:$B$776,M$11)+'СЕТ СН'!$F$12+СВЦЭМ!$D$10+'СЕТ СН'!$F$5-'СЕТ СН'!$F$20</f>
        <v>3260.8525328699998</v>
      </c>
      <c r="N26" s="36">
        <f>SUMIFS(СВЦЭМ!$C$33:$C$776,СВЦЭМ!$A$33:$A$776,$A26,СВЦЭМ!$B$33:$B$776,N$11)+'СЕТ СН'!$F$12+СВЦЭМ!$D$10+'СЕТ СН'!$F$5-'СЕТ СН'!$F$20</f>
        <v>3260.9994554099999</v>
      </c>
      <c r="O26" s="36">
        <f>SUMIFS(СВЦЭМ!$C$33:$C$776,СВЦЭМ!$A$33:$A$776,$A26,СВЦЭМ!$B$33:$B$776,O$11)+'СЕТ СН'!$F$12+СВЦЭМ!$D$10+'СЕТ СН'!$F$5-'СЕТ СН'!$F$20</f>
        <v>3275.6133822000002</v>
      </c>
      <c r="P26" s="36">
        <f>SUMIFS(СВЦЭМ!$C$33:$C$776,СВЦЭМ!$A$33:$A$776,$A26,СВЦЭМ!$B$33:$B$776,P$11)+'СЕТ СН'!$F$12+СВЦЭМ!$D$10+'СЕТ СН'!$F$5-'СЕТ СН'!$F$20</f>
        <v>3275.42312756</v>
      </c>
      <c r="Q26" s="36">
        <f>SUMIFS(СВЦЭМ!$C$33:$C$776,СВЦЭМ!$A$33:$A$776,$A26,СВЦЭМ!$B$33:$B$776,Q$11)+'СЕТ СН'!$F$12+СВЦЭМ!$D$10+'СЕТ СН'!$F$5-'СЕТ СН'!$F$20</f>
        <v>3277.3353362299999</v>
      </c>
      <c r="R26" s="36">
        <f>SUMIFS(СВЦЭМ!$C$33:$C$776,СВЦЭМ!$A$33:$A$776,$A26,СВЦЭМ!$B$33:$B$776,R$11)+'СЕТ СН'!$F$12+СВЦЭМ!$D$10+'СЕТ СН'!$F$5-'СЕТ СН'!$F$20</f>
        <v>3276.2806088299999</v>
      </c>
      <c r="S26" s="36">
        <f>SUMIFS(СВЦЭМ!$C$33:$C$776,СВЦЭМ!$A$33:$A$776,$A26,СВЦЭМ!$B$33:$B$776,S$11)+'СЕТ СН'!$F$12+СВЦЭМ!$D$10+'СЕТ СН'!$F$5-'СЕТ СН'!$F$20</f>
        <v>3274.35888041</v>
      </c>
      <c r="T26" s="36">
        <f>SUMIFS(СВЦЭМ!$C$33:$C$776,СВЦЭМ!$A$33:$A$776,$A26,СВЦЭМ!$B$33:$B$776,T$11)+'СЕТ СН'!$F$12+СВЦЭМ!$D$10+'СЕТ СН'!$F$5-'СЕТ СН'!$F$20</f>
        <v>3255.9933436000001</v>
      </c>
      <c r="U26" s="36">
        <f>SUMIFS(СВЦЭМ!$C$33:$C$776,СВЦЭМ!$A$33:$A$776,$A26,СВЦЭМ!$B$33:$B$776,U$11)+'СЕТ СН'!$F$12+СВЦЭМ!$D$10+'СЕТ СН'!$F$5-'СЕТ СН'!$F$20</f>
        <v>3236.4374051099999</v>
      </c>
      <c r="V26" s="36">
        <f>SUMIFS(СВЦЭМ!$C$33:$C$776,СВЦЭМ!$A$33:$A$776,$A26,СВЦЭМ!$B$33:$B$776,V$11)+'СЕТ СН'!$F$12+СВЦЭМ!$D$10+'СЕТ СН'!$F$5-'СЕТ СН'!$F$20</f>
        <v>3245.0065227800001</v>
      </c>
      <c r="W26" s="36">
        <f>SUMIFS(СВЦЭМ!$C$33:$C$776,СВЦЭМ!$A$33:$A$776,$A26,СВЦЭМ!$B$33:$B$776,W$11)+'СЕТ СН'!$F$12+СВЦЭМ!$D$10+'СЕТ СН'!$F$5-'СЕТ СН'!$F$20</f>
        <v>3247.2980562800003</v>
      </c>
      <c r="X26" s="36">
        <f>SUMIFS(СВЦЭМ!$C$33:$C$776,СВЦЭМ!$A$33:$A$776,$A26,СВЦЭМ!$B$33:$B$776,X$11)+'СЕТ СН'!$F$12+СВЦЭМ!$D$10+'СЕТ СН'!$F$5-'СЕТ СН'!$F$20</f>
        <v>3240.0774178700003</v>
      </c>
      <c r="Y26" s="36">
        <f>SUMIFS(СВЦЭМ!$C$33:$C$776,СВЦЭМ!$A$33:$A$776,$A26,СВЦЭМ!$B$33:$B$776,Y$11)+'СЕТ СН'!$F$12+СВЦЭМ!$D$10+'СЕТ СН'!$F$5-'СЕТ СН'!$F$20</f>
        <v>3267.2646998300002</v>
      </c>
    </row>
    <row r="27" spans="1:25" ht="15.75" x14ac:dyDescent="0.2">
      <c r="A27" s="35">
        <f t="shared" si="0"/>
        <v>43937</v>
      </c>
      <c r="B27" s="36">
        <f>SUMIFS(СВЦЭМ!$C$33:$C$776,СВЦЭМ!$A$33:$A$776,$A27,СВЦЭМ!$B$33:$B$776,B$11)+'СЕТ СН'!$F$12+СВЦЭМ!$D$10+'СЕТ СН'!$F$5-'СЕТ СН'!$F$20</f>
        <v>3235.1522386500001</v>
      </c>
      <c r="C27" s="36">
        <f>SUMIFS(СВЦЭМ!$C$33:$C$776,СВЦЭМ!$A$33:$A$776,$A27,СВЦЭМ!$B$33:$B$776,C$11)+'СЕТ СН'!$F$12+СВЦЭМ!$D$10+'СЕТ СН'!$F$5-'СЕТ СН'!$F$20</f>
        <v>3254.5790519399998</v>
      </c>
      <c r="D27" s="36">
        <f>SUMIFS(СВЦЭМ!$C$33:$C$776,СВЦЭМ!$A$33:$A$776,$A27,СВЦЭМ!$B$33:$B$776,D$11)+'СЕТ СН'!$F$12+СВЦЭМ!$D$10+'СЕТ СН'!$F$5-'СЕТ СН'!$F$20</f>
        <v>3272.0364831100001</v>
      </c>
      <c r="E27" s="36">
        <f>SUMIFS(СВЦЭМ!$C$33:$C$776,СВЦЭМ!$A$33:$A$776,$A27,СВЦЭМ!$B$33:$B$776,E$11)+'СЕТ СН'!$F$12+СВЦЭМ!$D$10+'СЕТ СН'!$F$5-'СЕТ СН'!$F$20</f>
        <v>3284.91561946</v>
      </c>
      <c r="F27" s="36">
        <f>SUMIFS(СВЦЭМ!$C$33:$C$776,СВЦЭМ!$A$33:$A$776,$A27,СВЦЭМ!$B$33:$B$776,F$11)+'СЕТ СН'!$F$12+СВЦЭМ!$D$10+'СЕТ СН'!$F$5-'СЕТ СН'!$F$20</f>
        <v>3284.43597155</v>
      </c>
      <c r="G27" s="36">
        <f>SUMIFS(СВЦЭМ!$C$33:$C$776,СВЦЭМ!$A$33:$A$776,$A27,СВЦЭМ!$B$33:$B$776,G$11)+'СЕТ СН'!$F$12+СВЦЭМ!$D$10+'СЕТ СН'!$F$5-'СЕТ СН'!$F$20</f>
        <v>3275.3389159100002</v>
      </c>
      <c r="H27" s="36">
        <f>SUMIFS(СВЦЭМ!$C$33:$C$776,СВЦЭМ!$A$33:$A$776,$A27,СВЦЭМ!$B$33:$B$776,H$11)+'СЕТ СН'!$F$12+СВЦЭМ!$D$10+'СЕТ СН'!$F$5-'СЕТ СН'!$F$20</f>
        <v>3254.9585993599999</v>
      </c>
      <c r="I27" s="36">
        <f>SUMIFS(СВЦЭМ!$C$33:$C$776,СВЦЭМ!$A$33:$A$776,$A27,СВЦЭМ!$B$33:$B$776,I$11)+'СЕТ СН'!$F$12+СВЦЭМ!$D$10+'СЕТ СН'!$F$5-'СЕТ СН'!$F$20</f>
        <v>3232.9839898700002</v>
      </c>
      <c r="J27" s="36">
        <f>SUMIFS(СВЦЭМ!$C$33:$C$776,СВЦЭМ!$A$33:$A$776,$A27,СВЦЭМ!$B$33:$B$776,J$11)+'СЕТ СН'!$F$12+СВЦЭМ!$D$10+'СЕТ СН'!$F$5-'СЕТ СН'!$F$20</f>
        <v>3205.7200531200001</v>
      </c>
      <c r="K27" s="36">
        <f>SUMIFS(СВЦЭМ!$C$33:$C$776,СВЦЭМ!$A$33:$A$776,$A27,СВЦЭМ!$B$33:$B$776,K$11)+'СЕТ СН'!$F$12+СВЦЭМ!$D$10+'СЕТ СН'!$F$5-'СЕТ СН'!$F$20</f>
        <v>3222.08697975</v>
      </c>
      <c r="L27" s="36">
        <f>SUMIFS(СВЦЭМ!$C$33:$C$776,СВЦЭМ!$A$33:$A$776,$A27,СВЦЭМ!$B$33:$B$776,L$11)+'СЕТ СН'!$F$12+СВЦЭМ!$D$10+'СЕТ СН'!$F$5-'СЕТ СН'!$F$20</f>
        <v>3218.7791692000001</v>
      </c>
      <c r="M27" s="36">
        <f>SUMIFS(СВЦЭМ!$C$33:$C$776,СВЦЭМ!$A$33:$A$776,$A27,СВЦЭМ!$B$33:$B$776,M$11)+'СЕТ СН'!$F$12+СВЦЭМ!$D$10+'СЕТ СН'!$F$5-'СЕТ СН'!$F$20</f>
        <v>3209.7682845700001</v>
      </c>
      <c r="N27" s="36">
        <f>SUMIFS(СВЦЭМ!$C$33:$C$776,СВЦЭМ!$A$33:$A$776,$A27,СВЦЭМ!$B$33:$B$776,N$11)+'СЕТ СН'!$F$12+СВЦЭМ!$D$10+'СЕТ СН'!$F$5-'СЕТ СН'!$F$20</f>
        <v>3202.4910160300001</v>
      </c>
      <c r="O27" s="36">
        <f>SUMIFS(СВЦЭМ!$C$33:$C$776,СВЦЭМ!$A$33:$A$776,$A27,СВЦЭМ!$B$33:$B$776,O$11)+'СЕТ СН'!$F$12+СВЦЭМ!$D$10+'СЕТ СН'!$F$5-'СЕТ СН'!$F$20</f>
        <v>3207.44783358</v>
      </c>
      <c r="P27" s="36">
        <f>SUMIFS(СВЦЭМ!$C$33:$C$776,СВЦЭМ!$A$33:$A$776,$A27,СВЦЭМ!$B$33:$B$776,P$11)+'СЕТ СН'!$F$12+СВЦЭМ!$D$10+'СЕТ СН'!$F$5-'СЕТ СН'!$F$20</f>
        <v>3209.0159599500003</v>
      </c>
      <c r="Q27" s="36">
        <f>SUMIFS(СВЦЭМ!$C$33:$C$776,СВЦЭМ!$A$33:$A$776,$A27,СВЦЭМ!$B$33:$B$776,Q$11)+'СЕТ СН'!$F$12+СВЦЭМ!$D$10+'СЕТ СН'!$F$5-'СЕТ СН'!$F$20</f>
        <v>3204.0692443899998</v>
      </c>
      <c r="R27" s="36">
        <f>SUMIFS(СВЦЭМ!$C$33:$C$776,СВЦЭМ!$A$33:$A$776,$A27,СВЦЭМ!$B$33:$B$776,R$11)+'СЕТ СН'!$F$12+СВЦЭМ!$D$10+'СЕТ СН'!$F$5-'СЕТ СН'!$F$20</f>
        <v>3199.2400787199999</v>
      </c>
      <c r="S27" s="36">
        <f>SUMIFS(СВЦЭМ!$C$33:$C$776,СВЦЭМ!$A$33:$A$776,$A27,СВЦЭМ!$B$33:$B$776,S$11)+'СЕТ СН'!$F$12+СВЦЭМ!$D$10+'СЕТ СН'!$F$5-'СЕТ СН'!$F$20</f>
        <v>3196.98394392</v>
      </c>
      <c r="T27" s="36">
        <f>SUMIFS(СВЦЭМ!$C$33:$C$776,СВЦЭМ!$A$33:$A$776,$A27,СВЦЭМ!$B$33:$B$776,T$11)+'СЕТ СН'!$F$12+СВЦЭМ!$D$10+'СЕТ СН'!$F$5-'СЕТ СН'!$F$20</f>
        <v>3191.5913816800003</v>
      </c>
      <c r="U27" s="36">
        <f>SUMIFS(СВЦЭМ!$C$33:$C$776,СВЦЭМ!$A$33:$A$776,$A27,СВЦЭМ!$B$33:$B$776,U$11)+'СЕТ СН'!$F$12+СВЦЭМ!$D$10+'СЕТ СН'!$F$5-'СЕТ СН'!$F$20</f>
        <v>3181.6596590999998</v>
      </c>
      <c r="V27" s="36">
        <f>SUMIFS(СВЦЭМ!$C$33:$C$776,СВЦЭМ!$A$33:$A$776,$A27,СВЦЭМ!$B$33:$B$776,V$11)+'СЕТ СН'!$F$12+СВЦЭМ!$D$10+'СЕТ СН'!$F$5-'СЕТ СН'!$F$20</f>
        <v>3168.6397465800001</v>
      </c>
      <c r="W27" s="36">
        <f>SUMIFS(СВЦЭМ!$C$33:$C$776,СВЦЭМ!$A$33:$A$776,$A27,СВЦЭМ!$B$33:$B$776,W$11)+'СЕТ СН'!$F$12+СВЦЭМ!$D$10+'СЕТ СН'!$F$5-'СЕТ СН'!$F$20</f>
        <v>3176.3969679800002</v>
      </c>
      <c r="X27" s="36">
        <f>SUMIFS(СВЦЭМ!$C$33:$C$776,СВЦЭМ!$A$33:$A$776,$A27,СВЦЭМ!$B$33:$B$776,X$11)+'СЕТ СН'!$F$12+СВЦЭМ!$D$10+'СЕТ СН'!$F$5-'СЕТ СН'!$F$20</f>
        <v>3187.4523390599998</v>
      </c>
      <c r="Y27" s="36">
        <f>SUMIFS(СВЦЭМ!$C$33:$C$776,СВЦЭМ!$A$33:$A$776,$A27,СВЦЭМ!$B$33:$B$776,Y$11)+'СЕТ СН'!$F$12+СВЦЭМ!$D$10+'СЕТ СН'!$F$5-'СЕТ СН'!$F$20</f>
        <v>3198.68504613</v>
      </c>
    </row>
    <row r="28" spans="1:25" ht="15.75" x14ac:dyDescent="0.2">
      <c r="A28" s="35">
        <f t="shared" si="0"/>
        <v>43938</v>
      </c>
      <c r="B28" s="36">
        <f>SUMIFS(СВЦЭМ!$C$33:$C$776,СВЦЭМ!$A$33:$A$776,$A28,СВЦЭМ!$B$33:$B$776,B$11)+'СЕТ СН'!$F$12+СВЦЭМ!$D$10+'СЕТ СН'!$F$5-'СЕТ СН'!$F$20</f>
        <v>3267.1408540100001</v>
      </c>
      <c r="C28" s="36">
        <f>SUMIFS(СВЦЭМ!$C$33:$C$776,СВЦЭМ!$A$33:$A$776,$A28,СВЦЭМ!$B$33:$B$776,C$11)+'СЕТ СН'!$F$12+СВЦЭМ!$D$10+'СЕТ СН'!$F$5-'СЕТ СН'!$F$20</f>
        <v>3279.0043878900001</v>
      </c>
      <c r="D28" s="36">
        <f>SUMIFS(СВЦЭМ!$C$33:$C$776,СВЦЭМ!$A$33:$A$776,$A28,СВЦЭМ!$B$33:$B$776,D$11)+'СЕТ СН'!$F$12+СВЦЭМ!$D$10+'СЕТ СН'!$F$5-'СЕТ СН'!$F$20</f>
        <v>3296.0325780900002</v>
      </c>
      <c r="E28" s="36">
        <f>SUMIFS(СВЦЭМ!$C$33:$C$776,СВЦЭМ!$A$33:$A$776,$A28,СВЦЭМ!$B$33:$B$776,E$11)+'СЕТ СН'!$F$12+СВЦЭМ!$D$10+'СЕТ СН'!$F$5-'СЕТ СН'!$F$20</f>
        <v>3309.0737533500001</v>
      </c>
      <c r="F28" s="36">
        <f>SUMIFS(СВЦЭМ!$C$33:$C$776,СВЦЭМ!$A$33:$A$776,$A28,СВЦЭМ!$B$33:$B$776,F$11)+'СЕТ СН'!$F$12+СВЦЭМ!$D$10+'СЕТ СН'!$F$5-'СЕТ СН'!$F$20</f>
        <v>3305.5268756800001</v>
      </c>
      <c r="G28" s="36">
        <f>SUMIFS(СВЦЭМ!$C$33:$C$776,СВЦЭМ!$A$33:$A$776,$A28,СВЦЭМ!$B$33:$B$776,G$11)+'СЕТ СН'!$F$12+СВЦЭМ!$D$10+'СЕТ СН'!$F$5-'СЕТ СН'!$F$20</f>
        <v>3295.9202044200001</v>
      </c>
      <c r="H28" s="36">
        <f>SUMIFS(СВЦЭМ!$C$33:$C$776,СВЦЭМ!$A$33:$A$776,$A28,СВЦЭМ!$B$33:$B$776,H$11)+'СЕТ СН'!$F$12+СВЦЭМ!$D$10+'СЕТ СН'!$F$5-'СЕТ СН'!$F$20</f>
        <v>3267.0908260900001</v>
      </c>
      <c r="I28" s="36">
        <f>SUMIFS(СВЦЭМ!$C$33:$C$776,СВЦЭМ!$A$33:$A$776,$A28,СВЦЭМ!$B$33:$B$776,I$11)+'СЕТ СН'!$F$12+СВЦЭМ!$D$10+'СЕТ СН'!$F$5-'СЕТ СН'!$F$20</f>
        <v>3236.6973127599999</v>
      </c>
      <c r="J28" s="36">
        <f>SUMIFS(СВЦЭМ!$C$33:$C$776,СВЦЭМ!$A$33:$A$776,$A28,СВЦЭМ!$B$33:$B$776,J$11)+'СЕТ СН'!$F$12+СВЦЭМ!$D$10+'СЕТ СН'!$F$5-'СЕТ СН'!$F$20</f>
        <v>3192.9972401300001</v>
      </c>
      <c r="K28" s="36">
        <f>SUMIFS(СВЦЭМ!$C$33:$C$776,СВЦЭМ!$A$33:$A$776,$A28,СВЦЭМ!$B$33:$B$776,K$11)+'СЕТ СН'!$F$12+СВЦЭМ!$D$10+'СЕТ СН'!$F$5-'СЕТ СН'!$F$20</f>
        <v>3194.30202207</v>
      </c>
      <c r="L28" s="36">
        <f>SUMIFS(СВЦЭМ!$C$33:$C$776,СВЦЭМ!$A$33:$A$776,$A28,СВЦЭМ!$B$33:$B$776,L$11)+'СЕТ СН'!$F$12+СВЦЭМ!$D$10+'СЕТ СН'!$F$5-'СЕТ СН'!$F$20</f>
        <v>3191.7714303100001</v>
      </c>
      <c r="M28" s="36">
        <f>SUMIFS(СВЦЭМ!$C$33:$C$776,СВЦЭМ!$A$33:$A$776,$A28,СВЦЭМ!$B$33:$B$776,M$11)+'СЕТ СН'!$F$12+СВЦЭМ!$D$10+'СЕТ СН'!$F$5-'СЕТ СН'!$F$20</f>
        <v>3186.9757670999998</v>
      </c>
      <c r="N28" s="36">
        <f>SUMIFS(СВЦЭМ!$C$33:$C$776,СВЦЭМ!$A$33:$A$776,$A28,СВЦЭМ!$B$33:$B$776,N$11)+'СЕТ СН'!$F$12+СВЦЭМ!$D$10+'СЕТ СН'!$F$5-'СЕТ СН'!$F$20</f>
        <v>3184.55907901</v>
      </c>
      <c r="O28" s="36">
        <f>SUMIFS(СВЦЭМ!$C$33:$C$776,СВЦЭМ!$A$33:$A$776,$A28,СВЦЭМ!$B$33:$B$776,O$11)+'СЕТ СН'!$F$12+СВЦЭМ!$D$10+'СЕТ СН'!$F$5-'СЕТ СН'!$F$20</f>
        <v>3194.1998337499999</v>
      </c>
      <c r="P28" s="36">
        <f>SUMIFS(СВЦЭМ!$C$33:$C$776,СВЦЭМ!$A$33:$A$776,$A28,СВЦЭМ!$B$33:$B$776,P$11)+'СЕТ СН'!$F$12+СВЦЭМ!$D$10+'СЕТ СН'!$F$5-'СЕТ СН'!$F$20</f>
        <v>3202.34191379</v>
      </c>
      <c r="Q28" s="36">
        <f>SUMIFS(СВЦЭМ!$C$33:$C$776,СВЦЭМ!$A$33:$A$776,$A28,СВЦЭМ!$B$33:$B$776,Q$11)+'СЕТ СН'!$F$12+СВЦЭМ!$D$10+'СЕТ СН'!$F$5-'СЕТ СН'!$F$20</f>
        <v>3207.31894169</v>
      </c>
      <c r="R28" s="36">
        <f>SUMIFS(СВЦЭМ!$C$33:$C$776,СВЦЭМ!$A$33:$A$776,$A28,СВЦЭМ!$B$33:$B$776,R$11)+'СЕТ СН'!$F$12+СВЦЭМ!$D$10+'СЕТ СН'!$F$5-'СЕТ СН'!$F$20</f>
        <v>3204.0619946699999</v>
      </c>
      <c r="S28" s="36">
        <f>SUMIFS(СВЦЭМ!$C$33:$C$776,СВЦЭМ!$A$33:$A$776,$A28,СВЦЭМ!$B$33:$B$776,S$11)+'СЕТ СН'!$F$12+СВЦЭМ!$D$10+'СЕТ СН'!$F$5-'СЕТ СН'!$F$20</f>
        <v>3200.6708786500003</v>
      </c>
      <c r="T28" s="36">
        <f>SUMIFS(СВЦЭМ!$C$33:$C$776,СВЦЭМ!$A$33:$A$776,$A28,СВЦЭМ!$B$33:$B$776,T$11)+'СЕТ СН'!$F$12+СВЦЭМ!$D$10+'СЕТ СН'!$F$5-'СЕТ СН'!$F$20</f>
        <v>3182.4850519700003</v>
      </c>
      <c r="U28" s="36">
        <f>SUMIFS(СВЦЭМ!$C$33:$C$776,СВЦЭМ!$A$33:$A$776,$A28,СВЦЭМ!$B$33:$B$776,U$11)+'СЕТ СН'!$F$12+СВЦЭМ!$D$10+'СЕТ СН'!$F$5-'СЕТ СН'!$F$20</f>
        <v>3173.3951423899998</v>
      </c>
      <c r="V28" s="36">
        <f>SUMIFS(СВЦЭМ!$C$33:$C$776,СВЦЭМ!$A$33:$A$776,$A28,СВЦЭМ!$B$33:$B$776,V$11)+'СЕТ СН'!$F$12+СВЦЭМ!$D$10+'СЕТ СН'!$F$5-'СЕТ СН'!$F$20</f>
        <v>3180.0491304500001</v>
      </c>
      <c r="W28" s="36">
        <f>SUMIFS(СВЦЭМ!$C$33:$C$776,СВЦЭМ!$A$33:$A$776,$A28,СВЦЭМ!$B$33:$B$776,W$11)+'СЕТ СН'!$F$12+СВЦЭМ!$D$10+'СЕТ СН'!$F$5-'СЕТ СН'!$F$20</f>
        <v>3183.4056616600001</v>
      </c>
      <c r="X28" s="36">
        <f>SUMIFS(СВЦЭМ!$C$33:$C$776,СВЦЭМ!$A$33:$A$776,$A28,СВЦЭМ!$B$33:$B$776,X$11)+'СЕТ СН'!$F$12+СВЦЭМ!$D$10+'СЕТ СН'!$F$5-'СЕТ СН'!$F$20</f>
        <v>3183.5481848300001</v>
      </c>
      <c r="Y28" s="36">
        <f>SUMIFS(СВЦЭМ!$C$33:$C$776,СВЦЭМ!$A$33:$A$776,$A28,СВЦЭМ!$B$33:$B$776,Y$11)+'СЕТ СН'!$F$12+СВЦЭМ!$D$10+'СЕТ СН'!$F$5-'СЕТ СН'!$F$20</f>
        <v>3194.3904252100001</v>
      </c>
    </row>
    <row r="29" spans="1:25" ht="15.75" x14ac:dyDescent="0.2">
      <c r="A29" s="35">
        <f t="shared" si="0"/>
        <v>43939</v>
      </c>
      <c r="B29" s="36">
        <f>SUMIFS(СВЦЭМ!$C$33:$C$776,СВЦЭМ!$A$33:$A$776,$A29,СВЦЭМ!$B$33:$B$776,B$11)+'СЕТ СН'!$F$12+СВЦЭМ!$D$10+'СЕТ СН'!$F$5-'СЕТ СН'!$F$20</f>
        <v>3283.05898609</v>
      </c>
      <c r="C29" s="36">
        <f>SUMIFS(СВЦЭМ!$C$33:$C$776,СВЦЭМ!$A$33:$A$776,$A29,СВЦЭМ!$B$33:$B$776,C$11)+'СЕТ СН'!$F$12+СВЦЭМ!$D$10+'СЕТ СН'!$F$5-'СЕТ СН'!$F$20</f>
        <v>3320.9268711899999</v>
      </c>
      <c r="D29" s="36">
        <f>SUMIFS(СВЦЭМ!$C$33:$C$776,СВЦЭМ!$A$33:$A$776,$A29,СВЦЭМ!$B$33:$B$776,D$11)+'СЕТ СН'!$F$12+СВЦЭМ!$D$10+'СЕТ СН'!$F$5-'СЕТ СН'!$F$20</f>
        <v>3326.64356873</v>
      </c>
      <c r="E29" s="36">
        <f>SUMIFS(СВЦЭМ!$C$33:$C$776,СВЦЭМ!$A$33:$A$776,$A29,СВЦЭМ!$B$33:$B$776,E$11)+'СЕТ СН'!$F$12+СВЦЭМ!$D$10+'СЕТ СН'!$F$5-'СЕТ СН'!$F$20</f>
        <v>3334.4155144300003</v>
      </c>
      <c r="F29" s="36">
        <f>SUMIFS(СВЦЭМ!$C$33:$C$776,СВЦЭМ!$A$33:$A$776,$A29,СВЦЭМ!$B$33:$B$776,F$11)+'СЕТ СН'!$F$12+СВЦЭМ!$D$10+'СЕТ СН'!$F$5-'СЕТ СН'!$F$20</f>
        <v>3333.83713321</v>
      </c>
      <c r="G29" s="36">
        <f>SUMIFS(СВЦЭМ!$C$33:$C$776,СВЦЭМ!$A$33:$A$776,$A29,СВЦЭМ!$B$33:$B$776,G$11)+'СЕТ СН'!$F$12+СВЦЭМ!$D$10+'СЕТ СН'!$F$5-'СЕТ СН'!$F$20</f>
        <v>3334.7524347799999</v>
      </c>
      <c r="H29" s="36">
        <f>SUMIFS(СВЦЭМ!$C$33:$C$776,СВЦЭМ!$A$33:$A$776,$A29,СВЦЭМ!$B$33:$B$776,H$11)+'СЕТ СН'!$F$12+СВЦЭМ!$D$10+'СЕТ СН'!$F$5-'СЕТ СН'!$F$20</f>
        <v>3327.6526293699999</v>
      </c>
      <c r="I29" s="36">
        <f>SUMIFS(СВЦЭМ!$C$33:$C$776,СВЦЭМ!$A$33:$A$776,$A29,СВЦЭМ!$B$33:$B$776,I$11)+'СЕТ СН'!$F$12+СВЦЭМ!$D$10+'СЕТ СН'!$F$5-'СЕТ СН'!$F$20</f>
        <v>3302.0516655800002</v>
      </c>
      <c r="J29" s="36">
        <f>SUMIFS(СВЦЭМ!$C$33:$C$776,СВЦЭМ!$A$33:$A$776,$A29,СВЦЭМ!$B$33:$B$776,J$11)+'СЕТ СН'!$F$12+СВЦЭМ!$D$10+'СЕТ СН'!$F$5-'СЕТ СН'!$F$20</f>
        <v>3231.2799632900001</v>
      </c>
      <c r="K29" s="36">
        <f>SUMIFS(СВЦЭМ!$C$33:$C$776,СВЦЭМ!$A$33:$A$776,$A29,СВЦЭМ!$B$33:$B$776,K$11)+'СЕТ СН'!$F$12+СВЦЭМ!$D$10+'СЕТ СН'!$F$5-'СЕТ СН'!$F$20</f>
        <v>3222.5560305399999</v>
      </c>
      <c r="L29" s="36">
        <f>SUMIFS(СВЦЭМ!$C$33:$C$776,СВЦЭМ!$A$33:$A$776,$A29,СВЦЭМ!$B$33:$B$776,L$11)+'СЕТ СН'!$F$12+СВЦЭМ!$D$10+'СЕТ СН'!$F$5-'СЕТ СН'!$F$20</f>
        <v>3215.8325955300002</v>
      </c>
      <c r="M29" s="36">
        <f>SUMIFS(СВЦЭМ!$C$33:$C$776,СВЦЭМ!$A$33:$A$776,$A29,СВЦЭМ!$B$33:$B$776,M$11)+'СЕТ СН'!$F$12+СВЦЭМ!$D$10+'СЕТ СН'!$F$5-'СЕТ СН'!$F$20</f>
        <v>3210.7452444</v>
      </c>
      <c r="N29" s="36">
        <f>SUMIFS(СВЦЭМ!$C$33:$C$776,СВЦЭМ!$A$33:$A$776,$A29,СВЦЭМ!$B$33:$B$776,N$11)+'СЕТ СН'!$F$12+СВЦЭМ!$D$10+'СЕТ СН'!$F$5-'СЕТ СН'!$F$20</f>
        <v>3221.6712706100002</v>
      </c>
      <c r="O29" s="36">
        <f>SUMIFS(СВЦЭМ!$C$33:$C$776,СВЦЭМ!$A$33:$A$776,$A29,СВЦЭМ!$B$33:$B$776,O$11)+'СЕТ СН'!$F$12+СВЦЭМ!$D$10+'СЕТ СН'!$F$5-'СЕТ СН'!$F$20</f>
        <v>3239.95759529</v>
      </c>
      <c r="P29" s="36">
        <f>SUMIFS(СВЦЭМ!$C$33:$C$776,СВЦЭМ!$A$33:$A$776,$A29,СВЦЭМ!$B$33:$B$776,P$11)+'СЕТ СН'!$F$12+СВЦЭМ!$D$10+'СЕТ СН'!$F$5-'СЕТ СН'!$F$20</f>
        <v>3247.0999416700001</v>
      </c>
      <c r="Q29" s="36">
        <f>SUMIFS(СВЦЭМ!$C$33:$C$776,СВЦЭМ!$A$33:$A$776,$A29,СВЦЭМ!$B$33:$B$776,Q$11)+'СЕТ СН'!$F$12+СВЦЭМ!$D$10+'СЕТ СН'!$F$5-'СЕТ СН'!$F$20</f>
        <v>3250.7444245799998</v>
      </c>
      <c r="R29" s="36">
        <f>SUMIFS(СВЦЭМ!$C$33:$C$776,СВЦЭМ!$A$33:$A$776,$A29,СВЦЭМ!$B$33:$B$776,R$11)+'СЕТ СН'!$F$12+СВЦЭМ!$D$10+'СЕТ СН'!$F$5-'СЕТ СН'!$F$20</f>
        <v>3247.92774616</v>
      </c>
      <c r="S29" s="36">
        <f>SUMIFS(СВЦЭМ!$C$33:$C$776,СВЦЭМ!$A$33:$A$776,$A29,СВЦЭМ!$B$33:$B$776,S$11)+'СЕТ СН'!$F$12+СВЦЭМ!$D$10+'СЕТ СН'!$F$5-'СЕТ СН'!$F$20</f>
        <v>3240.91686377</v>
      </c>
      <c r="T29" s="36">
        <f>SUMIFS(СВЦЭМ!$C$33:$C$776,СВЦЭМ!$A$33:$A$776,$A29,СВЦЭМ!$B$33:$B$776,T$11)+'СЕТ СН'!$F$12+СВЦЭМ!$D$10+'СЕТ СН'!$F$5-'СЕТ СН'!$F$20</f>
        <v>3221.3582558899998</v>
      </c>
      <c r="U29" s="36">
        <f>SUMIFS(СВЦЭМ!$C$33:$C$776,СВЦЭМ!$A$33:$A$776,$A29,СВЦЭМ!$B$33:$B$776,U$11)+'СЕТ СН'!$F$12+СВЦЭМ!$D$10+'СЕТ СН'!$F$5-'СЕТ СН'!$F$20</f>
        <v>3198.0208125700001</v>
      </c>
      <c r="V29" s="36">
        <f>SUMIFS(СВЦЭМ!$C$33:$C$776,СВЦЭМ!$A$33:$A$776,$A29,СВЦЭМ!$B$33:$B$776,V$11)+'СЕТ СН'!$F$12+СВЦЭМ!$D$10+'СЕТ СН'!$F$5-'СЕТ СН'!$F$20</f>
        <v>3189.8723605599998</v>
      </c>
      <c r="W29" s="36">
        <f>SUMIFS(СВЦЭМ!$C$33:$C$776,СВЦЭМ!$A$33:$A$776,$A29,СВЦЭМ!$B$33:$B$776,W$11)+'СЕТ СН'!$F$12+СВЦЭМ!$D$10+'СЕТ СН'!$F$5-'СЕТ СН'!$F$20</f>
        <v>3201.7973002200001</v>
      </c>
      <c r="X29" s="36">
        <f>SUMIFS(СВЦЭМ!$C$33:$C$776,СВЦЭМ!$A$33:$A$776,$A29,СВЦЭМ!$B$33:$B$776,X$11)+'СЕТ СН'!$F$12+СВЦЭМ!$D$10+'СЕТ СН'!$F$5-'СЕТ СН'!$F$20</f>
        <v>3217.6363737299998</v>
      </c>
      <c r="Y29" s="36">
        <f>SUMIFS(СВЦЭМ!$C$33:$C$776,СВЦЭМ!$A$33:$A$776,$A29,СВЦЭМ!$B$33:$B$776,Y$11)+'СЕТ СН'!$F$12+СВЦЭМ!$D$10+'СЕТ СН'!$F$5-'СЕТ СН'!$F$20</f>
        <v>3246.5396202800002</v>
      </c>
    </row>
    <row r="30" spans="1:25" ht="15.75" x14ac:dyDescent="0.2">
      <c r="A30" s="35">
        <f t="shared" si="0"/>
        <v>43940</v>
      </c>
      <c r="B30" s="36">
        <f>SUMIFS(СВЦЭМ!$C$33:$C$776,СВЦЭМ!$A$33:$A$776,$A30,СВЦЭМ!$B$33:$B$776,B$11)+'СЕТ СН'!$F$12+СВЦЭМ!$D$10+'СЕТ СН'!$F$5-'СЕТ СН'!$F$20</f>
        <v>3292.3950034700001</v>
      </c>
      <c r="C30" s="36">
        <f>SUMIFS(СВЦЭМ!$C$33:$C$776,СВЦЭМ!$A$33:$A$776,$A30,СВЦЭМ!$B$33:$B$776,C$11)+'СЕТ СН'!$F$12+СВЦЭМ!$D$10+'СЕТ СН'!$F$5-'СЕТ СН'!$F$20</f>
        <v>3294.4773021999999</v>
      </c>
      <c r="D30" s="36">
        <f>SUMIFS(СВЦЭМ!$C$33:$C$776,СВЦЭМ!$A$33:$A$776,$A30,СВЦЭМ!$B$33:$B$776,D$11)+'СЕТ СН'!$F$12+СВЦЭМ!$D$10+'СЕТ СН'!$F$5-'СЕТ СН'!$F$20</f>
        <v>3283.9705107999998</v>
      </c>
      <c r="E30" s="36">
        <f>SUMIFS(СВЦЭМ!$C$33:$C$776,СВЦЭМ!$A$33:$A$776,$A30,СВЦЭМ!$B$33:$B$776,E$11)+'СЕТ СН'!$F$12+СВЦЭМ!$D$10+'СЕТ СН'!$F$5-'СЕТ СН'!$F$20</f>
        <v>3290.0127031399998</v>
      </c>
      <c r="F30" s="36">
        <f>SUMIFS(СВЦЭМ!$C$33:$C$776,СВЦЭМ!$A$33:$A$776,$A30,СВЦЭМ!$B$33:$B$776,F$11)+'СЕТ СН'!$F$12+СВЦЭМ!$D$10+'СЕТ СН'!$F$5-'СЕТ СН'!$F$20</f>
        <v>3288.9503105499998</v>
      </c>
      <c r="G30" s="36">
        <f>SUMIFS(СВЦЭМ!$C$33:$C$776,СВЦЭМ!$A$33:$A$776,$A30,СВЦЭМ!$B$33:$B$776,G$11)+'СЕТ СН'!$F$12+СВЦЭМ!$D$10+'СЕТ СН'!$F$5-'СЕТ СН'!$F$20</f>
        <v>3295.4831121000002</v>
      </c>
      <c r="H30" s="36">
        <f>SUMIFS(СВЦЭМ!$C$33:$C$776,СВЦЭМ!$A$33:$A$776,$A30,СВЦЭМ!$B$33:$B$776,H$11)+'СЕТ СН'!$F$12+СВЦЭМ!$D$10+'СЕТ СН'!$F$5-'СЕТ СН'!$F$20</f>
        <v>3295.5126346300003</v>
      </c>
      <c r="I30" s="36">
        <f>SUMIFS(СВЦЭМ!$C$33:$C$776,СВЦЭМ!$A$33:$A$776,$A30,СВЦЭМ!$B$33:$B$776,I$11)+'СЕТ СН'!$F$12+СВЦЭМ!$D$10+'СЕТ СН'!$F$5-'СЕТ СН'!$F$20</f>
        <v>3263.1810372300001</v>
      </c>
      <c r="J30" s="36">
        <f>SUMIFS(СВЦЭМ!$C$33:$C$776,СВЦЭМ!$A$33:$A$776,$A30,СВЦЭМ!$B$33:$B$776,J$11)+'СЕТ СН'!$F$12+СВЦЭМ!$D$10+'СЕТ СН'!$F$5-'СЕТ СН'!$F$20</f>
        <v>3213.8170135800001</v>
      </c>
      <c r="K30" s="36">
        <f>SUMIFS(СВЦЭМ!$C$33:$C$776,СВЦЭМ!$A$33:$A$776,$A30,СВЦЭМ!$B$33:$B$776,K$11)+'СЕТ СН'!$F$12+СВЦЭМ!$D$10+'СЕТ СН'!$F$5-'СЕТ СН'!$F$20</f>
        <v>3207.2312569699998</v>
      </c>
      <c r="L30" s="36">
        <f>SUMIFS(СВЦЭМ!$C$33:$C$776,СВЦЭМ!$A$33:$A$776,$A30,СВЦЭМ!$B$33:$B$776,L$11)+'СЕТ СН'!$F$12+СВЦЭМ!$D$10+'СЕТ СН'!$F$5-'СЕТ СН'!$F$20</f>
        <v>3208.5169219899999</v>
      </c>
      <c r="M30" s="36">
        <f>SUMIFS(СВЦЭМ!$C$33:$C$776,СВЦЭМ!$A$33:$A$776,$A30,СВЦЭМ!$B$33:$B$776,M$11)+'СЕТ СН'!$F$12+СВЦЭМ!$D$10+'СЕТ СН'!$F$5-'СЕТ СН'!$F$20</f>
        <v>3220.6994889500002</v>
      </c>
      <c r="N30" s="36">
        <f>SUMIFS(СВЦЭМ!$C$33:$C$776,СВЦЭМ!$A$33:$A$776,$A30,СВЦЭМ!$B$33:$B$776,N$11)+'СЕТ СН'!$F$12+СВЦЭМ!$D$10+'СЕТ СН'!$F$5-'СЕТ СН'!$F$20</f>
        <v>3247.3803001900001</v>
      </c>
      <c r="O30" s="36">
        <f>SUMIFS(СВЦЭМ!$C$33:$C$776,СВЦЭМ!$A$33:$A$776,$A30,СВЦЭМ!$B$33:$B$776,O$11)+'СЕТ СН'!$F$12+СВЦЭМ!$D$10+'СЕТ СН'!$F$5-'СЕТ СН'!$F$20</f>
        <v>3254.5462243400002</v>
      </c>
      <c r="P30" s="36">
        <f>SUMIFS(СВЦЭМ!$C$33:$C$776,СВЦЭМ!$A$33:$A$776,$A30,СВЦЭМ!$B$33:$B$776,P$11)+'СЕТ СН'!$F$12+СВЦЭМ!$D$10+'СЕТ СН'!$F$5-'СЕТ СН'!$F$20</f>
        <v>3262.8444603799999</v>
      </c>
      <c r="Q30" s="36">
        <f>SUMIFS(СВЦЭМ!$C$33:$C$776,СВЦЭМ!$A$33:$A$776,$A30,СВЦЭМ!$B$33:$B$776,Q$11)+'СЕТ СН'!$F$12+СВЦЭМ!$D$10+'СЕТ СН'!$F$5-'СЕТ СН'!$F$20</f>
        <v>3261.8891744500002</v>
      </c>
      <c r="R30" s="36">
        <f>SUMIFS(СВЦЭМ!$C$33:$C$776,СВЦЭМ!$A$33:$A$776,$A30,СВЦЭМ!$B$33:$B$776,R$11)+'СЕТ СН'!$F$12+СВЦЭМ!$D$10+'СЕТ СН'!$F$5-'СЕТ СН'!$F$20</f>
        <v>3254.0566979099999</v>
      </c>
      <c r="S30" s="36">
        <f>SUMIFS(СВЦЭМ!$C$33:$C$776,СВЦЭМ!$A$33:$A$776,$A30,СВЦЭМ!$B$33:$B$776,S$11)+'СЕТ СН'!$F$12+СВЦЭМ!$D$10+'СЕТ СН'!$F$5-'СЕТ СН'!$F$20</f>
        <v>3252.17206106</v>
      </c>
      <c r="T30" s="36">
        <f>SUMIFS(СВЦЭМ!$C$33:$C$776,СВЦЭМ!$A$33:$A$776,$A30,СВЦЭМ!$B$33:$B$776,T$11)+'СЕТ СН'!$F$12+СВЦЭМ!$D$10+'СЕТ СН'!$F$5-'СЕТ СН'!$F$20</f>
        <v>3238.9647779100001</v>
      </c>
      <c r="U30" s="36">
        <f>SUMIFS(СВЦЭМ!$C$33:$C$776,СВЦЭМ!$A$33:$A$776,$A30,СВЦЭМ!$B$33:$B$776,U$11)+'СЕТ СН'!$F$12+СВЦЭМ!$D$10+'СЕТ СН'!$F$5-'СЕТ СН'!$F$20</f>
        <v>3232.52954456</v>
      </c>
      <c r="V30" s="36">
        <f>SUMIFS(СВЦЭМ!$C$33:$C$776,СВЦЭМ!$A$33:$A$776,$A30,СВЦЭМ!$B$33:$B$776,V$11)+'СЕТ СН'!$F$12+СВЦЭМ!$D$10+'СЕТ СН'!$F$5-'СЕТ СН'!$F$20</f>
        <v>3208.3956302500001</v>
      </c>
      <c r="W30" s="36">
        <f>SUMIFS(СВЦЭМ!$C$33:$C$776,СВЦЭМ!$A$33:$A$776,$A30,СВЦЭМ!$B$33:$B$776,W$11)+'СЕТ СН'!$F$12+СВЦЭМ!$D$10+'СЕТ СН'!$F$5-'СЕТ СН'!$F$20</f>
        <v>3211.93622903</v>
      </c>
      <c r="X30" s="36">
        <f>SUMIFS(СВЦЭМ!$C$33:$C$776,СВЦЭМ!$A$33:$A$776,$A30,СВЦЭМ!$B$33:$B$776,X$11)+'СЕТ СН'!$F$12+СВЦЭМ!$D$10+'СЕТ СН'!$F$5-'СЕТ СН'!$F$20</f>
        <v>3237.45241356</v>
      </c>
      <c r="Y30" s="36">
        <f>SUMIFS(СВЦЭМ!$C$33:$C$776,СВЦЭМ!$A$33:$A$776,$A30,СВЦЭМ!$B$33:$B$776,Y$11)+'СЕТ СН'!$F$12+СВЦЭМ!$D$10+'СЕТ СН'!$F$5-'СЕТ СН'!$F$20</f>
        <v>3270.2156882300001</v>
      </c>
    </row>
    <row r="31" spans="1:25" ht="15.75" x14ac:dyDescent="0.2">
      <c r="A31" s="35">
        <f t="shared" si="0"/>
        <v>43941</v>
      </c>
      <c r="B31" s="36">
        <f>SUMIFS(СВЦЭМ!$C$33:$C$776,СВЦЭМ!$A$33:$A$776,$A31,СВЦЭМ!$B$33:$B$776,B$11)+'СЕТ СН'!$F$12+СВЦЭМ!$D$10+'СЕТ СН'!$F$5-'СЕТ СН'!$F$20</f>
        <v>3304.88373224</v>
      </c>
      <c r="C31" s="36">
        <f>SUMIFS(СВЦЭМ!$C$33:$C$776,СВЦЭМ!$A$33:$A$776,$A31,СВЦЭМ!$B$33:$B$776,C$11)+'СЕТ СН'!$F$12+СВЦЭМ!$D$10+'СЕТ СН'!$F$5-'СЕТ СН'!$F$20</f>
        <v>3323.3378188400002</v>
      </c>
      <c r="D31" s="36">
        <f>SUMIFS(СВЦЭМ!$C$33:$C$776,СВЦЭМ!$A$33:$A$776,$A31,СВЦЭМ!$B$33:$B$776,D$11)+'СЕТ СН'!$F$12+СВЦЭМ!$D$10+'СЕТ СН'!$F$5-'СЕТ СН'!$F$20</f>
        <v>3347.6346433600002</v>
      </c>
      <c r="E31" s="36">
        <f>SUMIFS(СВЦЭМ!$C$33:$C$776,СВЦЭМ!$A$33:$A$776,$A31,СВЦЭМ!$B$33:$B$776,E$11)+'СЕТ СН'!$F$12+СВЦЭМ!$D$10+'СЕТ СН'!$F$5-'СЕТ СН'!$F$20</f>
        <v>3356.6825740200002</v>
      </c>
      <c r="F31" s="36">
        <f>SUMIFS(СВЦЭМ!$C$33:$C$776,СВЦЭМ!$A$33:$A$776,$A31,СВЦЭМ!$B$33:$B$776,F$11)+'СЕТ СН'!$F$12+СВЦЭМ!$D$10+'СЕТ СН'!$F$5-'СЕТ СН'!$F$20</f>
        <v>3354.8482637500001</v>
      </c>
      <c r="G31" s="36">
        <f>SUMIFS(СВЦЭМ!$C$33:$C$776,СВЦЭМ!$A$33:$A$776,$A31,СВЦЭМ!$B$33:$B$776,G$11)+'СЕТ СН'!$F$12+СВЦЭМ!$D$10+'СЕТ СН'!$F$5-'СЕТ СН'!$F$20</f>
        <v>3348.6242738599999</v>
      </c>
      <c r="H31" s="36">
        <f>SUMIFS(СВЦЭМ!$C$33:$C$776,СВЦЭМ!$A$33:$A$776,$A31,СВЦЭМ!$B$33:$B$776,H$11)+'СЕТ СН'!$F$12+СВЦЭМ!$D$10+'СЕТ СН'!$F$5-'СЕТ СН'!$F$20</f>
        <v>3321.6944754199999</v>
      </c>
      <c r="I31" s="36">
        <f>SUMIFS(СВЦЭМ!$C$33:$C$776,СВЦЭМ!$A$33:$A$776,$A31,СВЦЭМ!$B$33:$B$776,I$11)+'СЕТ СН'!$F$12+СВЦЭМ!$D$10+'СЕТ СН'!$F$5-'СЕТ СН'!$F$20</f>
        <v>3278.8178258299999</v>
      </c>
      <c r="J31" s="36">
        <f>SUMIFS(СВЦЭМ!$C$33:$C$776,СВЦЭМ!$A$33:$A$776,$A31,СВЦЭМ!$B$33:$B$776,J$11)+'СЕТ СН'!$F$12+СВЦЭМ!$D$10+'СЕТ СН'!$F$5-'СЕТ СН'!$F$20</f>
        <v>3207.18825096</v>
      </c>
      <c r="K31" s="36">
        <f>SUMIFS(СВЦЭМ!$C$33:$C$776,СВЦЭМ!$A$33:$A$776,$A31,СВЦЭМ!$B$33:$B$776,K$11)+'СЕТ СН'!$F$12+СВЦЭМ!$D$10+'СЕТ СН'!$F$5-'СЕТ СН'!$F$20</f>
        <v>3196.0853985700001</v>
      </c>
      <c r="L31" s="36">
        <f>SUMIFS(СВЦЭМ!$C$33:$C$776,СВЦЭМ!$A$33:$A$776,$A31,СВЦЭМ!$B$33:$B$776,L$11)+'СЕТ СН'!$F$12+СВЦЭМ!$D$10+'СЕТ СН'!$F$5-'СЕТ СН'!$F$20</f>
        <v>3201.5024155000001</v>
      </c>
      <c r="M31" s="36">
        <f>SUMIFS(СВЦЭМ!$C$33:$C$776,СВЦЭМ!$A$33:$A$776,$A31,СВЦЭМ!$B$33:$B$776,M$11)+'СЕТ СН'!$F$12+СВЦЭМ!$D$10+'СЕТ СН'!$F$5-'СЕТ СН'!$F$20</f>
        <v>3208.1432599</v>
      </c>
      <c r="N31" s="36">
        <f>SUMIFS(СВЦЭМ!$C$33:$C$776,СВЦЭМ!$A$33:$A$776,$A31,СВЦЭМ!$B$33:$B$776,N$11)+'СЕТ СН'!$F$12+СВЦЭМ!$D$10+'СЕТ СН'!$F$5-'СЕТ СН'!$F$20</f>
        <v>3213.35231342</v>
      </c>
      <c r="O31" s="36">
        <f>SUMIFS(СВЦЭМ!$C$33:$C$776,СВЦЭМ!$A$33:$A$776,$A31,СВЦЭМ!$B$33:$B$776,O$11)+'СЕТ СН'!$F$12+СВЦЭМ!$D$10+'СЕТ СН'!$F$5-'СЕТ СН'!$F$20</f>
        <v>3221.0025827300001</v>
      </c>
      <c r="P31" s="36">
        <f>SUMIFS(СВЦЭМ!$C$33:$C$776,СВЦЭМ!$A$33:$A$776,$A31,СВЦЭМ!$B$33:$B$776,P$11)+'СЕТ СН'!$F$12+СВЦЭМ!$D$10+'СЕТ СН'!$F$5-'СЕТ СН'!$F$20</f>
        <v>3226.64806241</v>
      </c>
      <c r="Q31" s="36">
        <f>SUMIFS(СВЦЭМ!$C$33:$C$776,СВЦЭМ!$A$33:$A$776,$A31,СВЦЭМ!$B$33:$B$776,Q$11)+'СЕТ СН'!$F$12+СВЦЭМ!$D$10+'СЕТ СН'!$F$5-'СЕТ СН'!$F$20</f>
        <v>3229.0594334500001</v>
      </c>
      <c r="R31" s="36">
        <f>SUMIFS(СВЦЭМ!$C$33:$C$776,СВЦЭМ!$A$33:$A$776,$A31,СВЦЭМ!$B$33:$B$776,R$11)+'СЕТ СН'!$F$12+СВЦЭМ!$D$10+'СЕТ СН'!$F$5-'СЕТ СН'!$F$20</f>
        <v>3228.23874011</v>
      </c>
      <c r="S31" s="36">
        <f>SUMIFS(СВЦЭМ!$C$33:$C$776,СВЦЭМ!$A$33:$A$776,$A31,СВЦЭМ!$B$33:$B$776,S$11)+'СЕТ СН'!$F$12+СВЦЭМ!$D$10+'СЕТ СН'!$F$5-'СЕТ СН'!$F$20</f>
        <v>3230.13128757</v>
      </c>
      <c r="T31" s="36">
        <f>SUMIFS(СВЦЭМ!$C$33:$C$776,СВЦЭМ!$A$33:$A$776,$A31,СВЦЭМ!$B$33:$B$776,T$11)+'СЕТ СН'!$F$12+СВЦЭМ!$D$10+'СЕТ СН'!$F$5-'СЕТ СН'!$F$20</f>
        <v>3226.9540996599999</v>
      </c>
      <c r="U31" s="36">
        <f>SUMIFS(СВЦЭМ!$C$33:$C$776,СВЦЭМ!$A$33:$A$776,$A31,СВЦЭМ!$B$33:$B$776,U$11)+'СЕТ СН'!$F$12+СВЦЭМ!$D$10+'СЕТ СН'!$F$5-'СЕТ СН'!$F$20</f>
        <v>3216.3760473399998</v>
      </c>
      <c r="V31" s="36">
        <f>SUMIFS(СВЦЭМ!$C$33:$C$776,СВЦЭМ!$A$33:$A$776,$A31,СВЦЭМ!$B$33:$B$776,V$11)+'СЕТ СН'!$F$12+СВЦЭМ!$D$10+'СЕТ СН'!$F$5-'СЕТ СН'!$F$20</f>
        <v>3208.4563568399999</v>
      </c>
      <c r="W31" s="36">
        <f>SUMIFS(СВЦЭМ!$C$33:$C$776,СВЦЭМ!$A$33:$A$776,$A31,СВЦЭМ!$B$33:$B$776,W$11)+'СЕТ СН'!$F$12+СВЦЭМ!$D$10+'СЕТ СН'!$F$5-'СЕТ СН'!$F$20</f>
        <v>3210.14376941</v>
      </c>
      <c r="X31" s="36">
        <f>SUMIFS(СВЦЭМ!$C$33:$C$776,СВЦЭМ!$A$33:$A$776,$A31,СВЦЭМ!$B$33:$B$776,X$11)+'СЕТ СН'!$F$12+СВЦЭМ!$D$10+'СЕТ СН'!$F$5-'СЕТ СН'!$F$20</f>
        <v>3206.9047730500001</v>
      </c>
      <c r="Y31" s="36">
        <f>SUMIFS(СВЦЭМ!$C$33:$C$776,СВЦЭМ!$A$33:$A$776,$A31,СВЦЭМ!$B$33:$B$776,Y$11)+'СЕТ СН'!$F$12+СВЦЭМ!$D$10+'СЕТ СН'!$F$5-'СЕТ СН'!$F$20</f>
        <v>3236.9645349699999</v>
      </c>
    </row>
    <row r="32" spans="1:25" ht="15.75" x14ac:dyDescent="0.2">
      <c r="A32" s="35">
        <f t="shared" si="0"/>
        <v>43942</v>
      </c>
      <c r="B32" s="36">
        <f>SUMIFS(СВЦЭМ!$C$33:$C$776,СВЦЭМ!$A$33:$A$776,$A32,СВЦЭМ!$B$33:$B$776,B$11)+'СЕТ СН'!$F$12+СВЦЭМ!$D$10+'СЕТ СН'!$F$5-'СЕТ СН'!$F$20</f>
        <v>3303.2960626899999</v>
      </c>
      <c r="C32" s="36">
        <f>SUMIFS(СВЦЭМ!$C$33:$C$776,СВЦЭМ!$A$33:$A$776,$A32,СВЦЭМ!$B$33:$B$776,C$11)+'СЕТ СН'!$F$12+СВЦЭМ!$D$10+'СЕТ СН'!$F$5-'СЕТ СН'!$F$20</f>
        <v>3328.0876258899998</v>
      </c>
      <c r="D32" s="36">
        <f>SUMIFS(СВЦЭМ!$C$33:$C$776,СВЦЭМ!$A$33:$A$776,$A32,СВЦЭМ!$B$33:$B$776,D$11)+'СЕТ СН'!$F$12+СВЦЭМ!$D$10+'СЕТ СН'!$F$5-'СЕТ СН'!$F$20</f>
        <v>3344.2495178600002</v>
      </c>
      <c r="E32" s="36">
        <f>SUMIFS(СВЦЭМ!$C$33:$C$776,СВЦЭМ!$A$33:$A$776,$A32,СВЦЭМ!$B$33:$B$776,E$11)+'СЕТ СН'!$F$12+СВЦЭМ!$D$10+'СЕТ СН'!$F$5-'СЕТ СН'!$F$20</f>
        <v>3350.5418777700002</v>
      </c>
      <c r="F32" s="36">
        <f>SUMIFS(СВЦЭМ!$C$33:$C$776,СВЦЭМ!$A$33:$A$776,$A32,СВЦЭМ!$B$33:$B$776,F$11)+'СЕТ СН'!$F$12+СВЦЭМ!$D$10+'СЕТ СН'!$F$5-'СЕТ СН'!$F$20</f>
        <v>3345.9522776600002</v>
      </c>
      <c r="G32" s="36">
        <f>SUMIFS(СВЦЭМ!$C$33:$C$776,СВЦЭМ!$A$33:$A$776,$A32,СВЦЭМ!$B$33:$B$776,G$11)+'СЕТ СН'!$F$12+СВЦЭМ!$D$10+'СЕТ СН'!$F$5-'СЕТ СН'!$F$20</f>
        <v>3338.9311835099998</v>
      </c>
      <c r="H32" s="36">
        <f>SUMIFS(СВЦЭМ!$C$33:$C$776,СВЦЭМ!$A$33:$A$776,$A32,СВЦЭМ!$B$33:$B$776,H$11)+'СЕТ СН'!$F$12+СВЦЭМ!$D$10+'СЕТ СН'!$F$5-'СЕТ СН'!$F$20</f>
        <v>3295.1684658100003</v>
      </c>
      <c r="I32" s="36">
        <f>SUMIFS(СВЦЭМ!$C$33:$C$776,СВЦЭМ!$A$33:$A$776,$A32,СВЦЭМ!$B$33:$B$776,I$11)+'СЕТ СН'!$F$12+СВЦЭМ!$D$10+'СЕТ СН'!$F$5-'СЕТ СН'!$F$20</f>
        <v>3264.8204941600002</v>
      </c>
      <c r="J32" s="36">
        <f>SUMIFS(СВЦЭМ!$C$33:$C$776,СВЦЭМ!$A$33:$A$776,$A32,СВЦЭМ!$B$33:$B$776,J$11)+'СЕТ СН'!$F$12+СВЦЭМ!$D$10+'СЕТ СН'!$F$5-'СЕТ СН'!$F$20</f>
        <v>3217.0862391999999</v>
      </c>
      <c r="K32" s="36">
        <f>SUMIFS(СВЦЭМ!$C$33:$C$776,СВЦЭМ!$A$33:$A$776,$A32,СВЦЭМ!$B$33:$B$776,K$11)+'СЕТ СН'!$F$12+СВЦЭМ!$D$10+'СЕТ СН'!$F$5-'СЕТ СН'!$F$20</f>
        <v>3215.6108189500001</v>
      </c>
      <c r="L32" s="36">
        <f>SUMIFS(СВЦЭМ!$C$33:$C$776,СВЦЭМ!$A$33:$A$776,$A32,СВЦЭМ!$B$33:$B$776,L$11)+'СЕТ СН'!$F$12+СВЦЭМ!$D$10+'СЕТ СН'!$F$5-'СЕТ СН'!$F$20</f>
        <v>3215.2685856600001</v>
      </c>
      <c r="M32" s="36">
        <f>SUMIFS(СВЦЭМ!$C$33:$C$776,СВЦЭМ!$A$33:$A$776,$A32,СВЦЭМ!$B$33:$B$776,M$11)+'СЕТ СН'!$F$12+СВЦЭМ!$D$10+'СЕТ СН'!$F$5-'СЕТ СН'!$F$20</f>
        <v>3215.0120462499999</v>
      </c>
      <c r="N32" s="36">
        <f>SUMIFS(СВЦЭМ!$C$33:$C$776,СВЦЭМ!$A$33:$A$776,$A32,СВЦЭМ!$B$33:$B$776,N$11)+'СЕТ СН'!$F$12+СВЦЭМ!$D$10+'СЕТ СН'!$F$5-'СЕТ СН'!$F$20</f>
        <v>3221.3408923900001</v>
      </c>
      <c r="O32" s="36">
        <f>SUMIFS(СВЦЭМ!$C$33:$C$776,СВЦЭМ!$A$33:$A$776,$A32,СВЦЭМ!$B$33:$B$776,O$11)+'СЕТ СН'!$F$12+СВЦЭМ!$D$10+'СЕТ СН'!$F$5-'СЕТ СН'!$F$20</f>
        <v>3234.63217562</v>
      </c>
      <c r="P32" s="36">
        <f>SUMIFS(СВЦЭМ!$C$33:$C$776,СВЦЭМ!$A$33:$A$776,$A32,СВЦЭМ!$B$33:$B$776,P$11)+'СЕТ СН'!$F$12+СВЦЭМ!$D$10+'СЕТ СН'!$F$5-'СЕТ СН'!$F$20</f>
        <v>3236.8220854000001</v>
      </c>
      <c r="Q32" s="36">
        <f>SUMIFS(СВЦЭМ!$C$33:$C$776,СВЦЭМ!$A$33:$A$776,$A32,СВЦЭМ!$B$33:$B$776,Q$11)+'СЕТ СН'!$F$12+СВЦЭМ!$D$10+'СЕТ СН'!$F$5-'СЕТ СН'!$F$20</f>
        <v>3247.44104999</v>
      </c>
      <c r="R32" s="36">
        <f>SUMIFS(СВЦЭМ!$C$33:$C$776,СВЦЭМ!$A$33:$A$776,$A32,СВЦЭМ!$B$33:$B$776,R$11)+'СЕТ СН'!$F$12+СВЦЭМ!$D$10+'СЕТ СН'!$F$5-'СЕТ СН'!$F$20</f>
        <v>3233.3891094800001</v>
      </c>
      <c r="S32" s="36">
        <f>SUMIFS(СВЦЭМ!$C$33:$C$776,СВЦЭМ!$A$33:$A$776,$A32,СВЦЭМ!$B$33:$B$776,S$11)+'СЕТ СН'!$F$12+СВЦЭМ!$D$10+'СЕТ СН'!$F$5-'СЕТ СН'!$F$20</f>
        <v>3231.1501027300001</v>
      </c>
      <c r="T32" s="36">
        <f>SUMIFS(СВЦЭМ!$C$33:$C$776,СВЦЭМ!$A$33:$A$776,$A32,СВЦЭМ!$B$33:$B$776,T$11)+'СЕТ СН'!$F$12+СВЦЭМ!$D$10+'СЕТ СН'!$F$5-'СЕТ СН'!$F$20</f>
        <v>3235.58730621</v>
      </c>
      <c r="U32" s="36">
        <f>SUMIFS(СВЦЭМ!$C$33:$C$776,СВЦЭМ!$A$33:$A$776,$A32,СВЦЭМ!$B$33:$B$776,U$11)+'СЕТ СН'!$F$12+СВЦЭМ!$D$10+'СЕТ СН'!$F$5-'СЕТ СН'!$F$20</f>
        <v>3242.1751620300001</v>
      </c>
      <c r="V32" s="36">
        <f>SUMIFS(СВЦЭМ!$C$33:$C$776,СВЦЭМ!$A$33:$A$776,$A32,СВЦЭМ!$B$33:$B$776,V$11)+'СЕТ СН'!$F$12+СВЦЭМ!$D$10+'СЕТ СН'!$F$5-'СЕТ СН'!$F$20</f>
        <v>3250.1055597200002</v>
      </c>
      <c r="W32" s="36">
        <f>SUMIFS(СВЦЭМ!$C$33:$C$776,СВЦЭМ!$A$33:$A$776,$A32,СВЦЭМ!$B$33:$B$776,W$11)+'СЕТ СН'!$F$12+СВЦЭМ!$D$10+'СЕТ СН'!$F$5-'СЕТ СН'!$F$20</f>
        <v>3246.5972304900001</v>
      </c>
      <c r="X32" s="36">
        <f>SUMIFS(СВЦЭМ!$C$33:$C$776,СВЦЭМ!$A$33:$A$776,$A32,СВЦЭМ!$B$33:$B$776,X$11)+'СЕТ СН'!$F$12+СВЦЭМ!$D$10+'СЕТ СН'!$F$5-'СЕТ СН'!$F$20</f>
        <v>3237.85275082</v>
      </c>
      <c r="Y32" s="36">
        <f>SUMIFS(СВЦЭМ!$C$33:$C$776,СВЦЭМ!$A$33:$A$776,$A32,СВЦЭМ!$B$33:$B$776,Y$11)+'СЕТ СН'!$F$12+СВЦЭМ!$D$10+'СЕТ СН'!$F$5-'СЕТ СН'!$F$20</f>
        <v>3256.6603126</v>
      </c>
    </row>
    <row r="33" spans="1:25" ht="15.75" x14ac:dyDescent="0.2">
      <c r="A33" s="35">
        <f t="shared" si="0"/>
        <v>43943</v>
      </c>
      <c r="B33" s="36">
        <f>SUMIFS(СВЦЭМ!$C$33:$C$776,СВЦЭМ!$A$33:$A$776,$A33,СВЦЭМ!$B$33:$B$776,B$11)+'СЕТ СН'!$F$12+СВЦЭМ!$D$10+'СЕТ СН'!$F$5-'СЕТ СН'!$F$20</f>
        <v>3280.6674679299999</v>
      </c>
      <c r="C33" s="36">
        <f>SUMIFS(СВЦЭМ!$C$33:$C$776,СВЦЭМ!$A$33:$A$776,$A33,СВЦЭМ!$B$33:$B$776,C$11)+'СЕТ СН'!$F$12+СВЦЭМ!$D$10+'СЕТ СН'!$F$5-'СЕТ СН'!$F$20</f>
        <v>3277.8725118699999</v>
      </c>
      <c r="D33" s="36">
        <f>SUMIFS(СВЦЭМ!$C$33:$C$776,СВЦЭМ!$A$33:$A$776,$A33,СВЦЭМ!$B$33:$B$776,D$11)+'СЕТ СН'!$F$12+СВЦЭМ!$D$10+'СЕТ СН'!$F$5-'СЕТ СН'!$F$20</f>
        <v>3273.2889194999998</v>
      </c>
      <c r="E33" s="36">
        <f>SUMIFS(СВЦЭМ!$C$33:$C$776,СВЦЭМ!$A$33:$A$776,$A33,СВЦЭМ!$B$33:$B$776,E$11)+'СЕТ СН'!$F$12+СВЦЭМ!$D$10+'СЕТ СН'!$F$5-'СЕТ СН'!$F$20</f>
        <v>3282.4187986500001</v>
      </c>
      <c r="F33" s="36">
        <f>SUMIFS(СВЦЭМ!$C$33:$C$776,СВЦЭМ!$A$33:$A$776,$A33,СВЦЭМ!$B$33:$B$776,F$11)+'СЕТ СН'!$F$12+СВЦЭМ!$D$10+'СЕТ СН'!$F$5-'СЕТ СН'!$F$20</f>
        <v>3282.4763403400002</v>
      </c>
      <c r="G33" s="36">
        <f>SUMIFS(СВЦЭМ!$C$33:$C$776,СВЦЭМ!$A$33:$A$776,$A33,СВЦЭМ!$B$33:$B$776,G$11)+'СЕТ СН'!$F$12+СВЦЭМ!$D$10+'СЕТ СН'!$F$5-'СЕТ СН'!$F$20</f>
        <v>3287.91680275</v>
      </c>
      <c r="H33" s="36">
        <f>SUMIFS(СВЦЭМ!$C$33:$C$776,СВЦЭМ!$A$33:$A$776,$A33,СВЦЭМ!$B$33:$B$776,H$11)+'СЕТ СН'!$F$12+СВЦЭМ!$D$10+'СЕТ СН'!$F$5-'СЕТ СН'!$F$20</f>
        <v>3284.9805951899998</v>
      </c>
      <c r="I33" s="36">
        <f>SUMIFS(СВЦЭМ!$C$33:$C$776,СВЦЭМ!$A$33:$A$776,$A33,СВЦЭМ!$B$33:$B$776,I$11)+'СЕТ СН'!$F$12+СВЦЭМ!$D$10+'СЕТ СН'!$F$5-'СЕТ СН'!$F$20</f>
        <v>3287.87779778</v>
      </c>
      <c r="J33" s="36">
        <f>SUMIFS(СВЦЭМ!$C$33:$C$776,СВЦЭМ!$A$33:$A$776,$A33,СВЦЭМ!$B$33:$B$776,J$11)+'СЕТ СН'!$F$12+СВЦЭМ!$D$10+'СЕТ СН'!$F$5-'СЕТ СН'!$F$20</f>
        <v>3249.5490495600002</v>
      </c>
      <c r="K33" s="36">
        <f>SUMIFS(СВЦЭМ!$C$33:$C$776,СВЦЭМ!$A$33:$A$776,$A33,СВЦЭМ!$B$33:$B$776,K$11)+'СЕТ СН'!$F$12+СВЦЭМ!$D$10+'СЕТ СН'!$F$5-'СЕТ СН'!$F$20</f>
        <v>3242.7862811</v>
      </c>
      <c r="L33" s="36">
        <f>SUMIFS(СВЦЭМ!$C$33:$C$776,СВЦЭМ!$A$33:$A$776,$A33,СВЦЭМ!$B$33:$B$776,L$11)+'СЕТ СН'!$F$12+СВЦЭМ!$D$10+'СЕТ СН'!$F$5-'СЕТ СН'!$F$20</f>
        <v>3243.7796801200002</v>
      </c>
      <c r="M33" s="36">
        <f>SUMIFS(СВЦЭМ!$C$33:$C$776,СВЦЭМ!$A$33:$A$776,$A33,СВЦЭМ!$B$33:$B$776,M$11)+'СЕТ СН'!$F$12+СВЦЭМ!$D$10+'СЕТ СН'!$F$5-'СЕТ СН'!$F$20</f>
        <v>3247.3726364600002</v>
      </c>
      <c r="N33" s="36">
        <f>SUMIFS(СВЦЭМ!$C$33:$C$776,СВЦЭМ!$A$33:$A$776,$A33,СВЦЭМ!$B$33:$B$776,N$11)+'СЕТ СН'!$F$12+СВЦЭМ!$D$10+'СЕТ СН'!$F$5-'СЕТ СН'!$F$20</f>
        <v>3257.1499313499999</v>
      </c>
      <c r="O33" s="36">
        <f>SUMIFS(СВЦЭМ!$C$33:$C$776,СВЦЭМ!$A$33:$A$776,$A33,СВЦЭМ!$B$33:$B$776,O$11)+'СЕТ СН'!$F$12+СВЦЭМ!$D$10+'СЕТ СН'!$F$5-'СЕТ СН'!$F$20</f>
        <v>3256.2104606600001</v>
      </c>
      <c r="P33" s="36">
        <f>SUMIFS(СВЦЭМ!$C$33:$C$776,СВЦЭМ!$A$33:$A$776,$A33,СВЦЭМ!$B$33:$B$776,P$11)+'СЕТ СН'!$F$12+СВЦЭМ!$D$10+'СЕТ СН'!$F$5-'СЕТ СН'!$F$20</f>
        <v>3256.2656871500003</v>
      </c>
      <c r="Q33" s="36">
        <f>SUMIFS(СВЦЭМ!$C$33:$C$776,СВЦЭМ!$A$33:$A$776,$A33,СВЦЭМ!$B$33:$B$776,Q$11)+'СЕТ СН'!$F$12+СВЦЭМ!$D$10+'СЕТ СН'!$F$5-'СЕТ СН'!$F$20</f>
        <v>3260.69600713</v>
      </c>
      <c r="R33" s="36">
        <f>SUMIFS(СВЦЭМ!$C$33:$C$776,СВЦЭМ!$A$33:$A$776,$A33,СВЦЭМ!$B$33:$B$776,R$11)+'СЕТ СН'!$F$12+СВЦЭМ!$D$10+'СЕТ СН'!$F$5-'СЕТ СН'!$F$20</f>
        <v>3259.3849011699999</v>
      </c>
      <c r="S33" s="36">
        <f>SUMIFS(СВЦЭМ!$C$33:$C$776,СВЦЭМ!$A$33:$A$776,$A33,СВЦЭМ!$B$33:$B$776,S$11)+'СЕТ СН'!$F$12+СВЦЭМ!$D$10+'СЕТ СН'!$F$5-'СЕТ СН'!$F$20</f>
        <v>3252.8009725400002</v>
      </c>
      <c r="T33" s="36">
        <f>SUMIFS(СВЦЭМ!$C$33:$C$776,СВЦЭМ!$A$33:$A$776,$A33,СВЦЭМ!$B$33:$B$776,T$11)+'СЕТ СН'!$F$12+СВЦЭМ!$D$10+'СЕТ СН'!$F$5-'СЕТ СН'!$F$20</f>
        <v>3240.5105927899999</v>
      </c>
      <c r="U33" s="36">
        <f>SUMIFS(СВЦЭМ!$C$33:$C$776,СВЦЭМ!$A$33:$A$776,$A33,СВЦЭМ!$B$33:$B$776,U$11)+'СЕТ СН'!$F$12+СВЦЭМ!$D$10+'СЕТ СН'!$F$5-'СЕТ СН'!$F$20</f>
        <v>3239.5630025400001</v>
      </c>
      <c r="V33" s="36">
        <f>SUMIFS(СВЦЭМ!$C$33:$C$776,СВЦЭМ!$A$33:$A$776,$A33,СВЦЭМ!$B$33:$B$776,V$11)+'СЕТ СН'!$F$12+СВЦЭМ!$D$10+'СЕТ СН'!$F$5-'СЕТ СН'!$F$20</f>
        <v>3234.93804073</v>
      </c>
      <c r="W33" s="36">
        <f>SUMIFS(СВЦЭМ!$C$33:$C$776,СВЦЭМ!$A$33:$A$776,$A33,СВЦЭМ!$B$33:$B$776,W$11)+'СЕТ СН'!$F$12+СВЦЭМ!$D$10+'СЕТ СН'!$F$5-'СЕТ СН'!$F$20</f>
        <v>3227.23508601</v>
      </c>
      <c r="X33" s="36">
        <f>SUMIFS(СВЦЭМ!$C$33:$C$776,СВЦЭМ!$A$33:$A$776,$A33,СВЦЭМ!$B$33:$B$776,X$11)+'СЕТ СН'!$F$12+СВЦЭМ!$D$10+'СЕТ СН'!$F$5-'СЕТ СН'!$F$20</f>
        <v>3217.5345692199999</v>
      </c>
      <c r="Y33" s="36">
        <f>SUMIFS(СВЦЭМ!$C$33:$C$776,СВЦЭМ!$A$33:$A$776,$A33,СВЦЭМ!$B$33:$B$776,Y$11)+'СЕТ СН'!$F$12+СВЦЭМ!$D$10+'СЕТ СН'!$F$5-'СЕТ СН'!$F$20</f>
        <v>3243.7257171199999</v>
      </c>
    </row>
    <row r="34" spans="1:25" ht="15.75" x14ac:dyDescent="0.2">
      <c r="A34" s="35">
        <f t="shared" si="0"/>
        <v>43944</v>
      </c>
      <c r="B34" s="36">
        <f>SUMIFS(СВЦЭМ!$C$33:$C$776,СВЦЭМ!$A$33:$A$776,$A34,СВЦЭМ!$B$33:$B$776,B$11)+'СЕТ СН'!$F$12+СВЦЭМ!$D$10+'СЕТ СН'!$F$5-'СЕТ СН'!$F$20</f>
        <v>3353.15459302</v>
      </c>
      <c r="C34" s="36">
        <f>SUMIFS(СВЦЭМ!$C$33:$C$776,СВЦЭМ!$A$33:$A$776,$A34,СВЦЭМ!$B$33:$B$776,C$11)+'СЕТ СН'!$F$12+СВЦЭМ!$D$10+'СЕТ СН'!$F$5-'СЕТ СН'!$F$20</f>
        <v>3360.9849371999999</v>
      </c>
      <c r="D34" s="36">
        <f>SUMIFS(СВЦЭМ!$C$33:$C$776,СВЦЭМ!$A$33:$A$776,$A34,СВЦЭМ!$B$33:$B$776,D$11)+'СЕТ СН'!$F$12+СВЦЭМ!$D$10+'СЕТ СН'!$F$5-'СЕТ СН'!$F$20</f>
        <v>3372.7888149800001</v>
      </c>
      <c r="E34" s="36">
        <f>SUMIFS(СВЦЭМ!$C$33:$C$776,СВЦЭМ!$A$33:$A$776,$A34,СВЦЭМ!$B$33:$B$776,E$11)+'СЕТ СН'!$F$12+СВЦЭМ!$D$10+'СЕТ СН'!$F$5-'СЕТ СН'!$F$20</f>
        <v>3392.2488628199999</v>
      </c>
      <c r="F34" s="36">
        <f>SUMIFS(СВЦЭМ!$C$33:$C$776,СВЦЭМ!$A$33:$A$776,$A34,СВЦЭМ!$B$33:$B$776,F$11)+'СЕТ СН'!$F$12+СВЦЭМ!$D$10+'СЕТ СН'!$F$5-'СЕТ СН'!$F$20</f>
        <v>3393.6023408900001</v>
      </c>
      <c r="G34" s="36">
        <f>SUMIFS(СВЦЭМ!$C$33:$C$776,СВЦЭМ!$A$33:$A$776,$A34,СВЦЭМ!$B$33:$B$776,G$11)+'СЕТ СН'!$F$12+СВЦЭМ!$D$10+'СЕТ СН'!$F$5-'СЕТ СН'!$F$20</f>
        <v>3384.34646509</v>
      </c>
      <c r="H34" s="36">
        <f>SUMIFS(СВЦЭМ!$C$33:$C$776,СВЦЭМ!$A$33:$A$776,$A34,СВЦЭМ!$B$33:$B$776,H$11)+'СЕТ СН'!$F$12+СВЦЭМ!$D$10+'СЕТ СН'!$F$5-'СЕТ СН'!$F$20</f>
        <v>3363.0279135999999</v>
      </c>
      <c r="I34" s="36">
        <f>SUMIFS(СВЦЭМ!$C$33:$C$776,СВЦЭМ!$A$33:$A$776,$A34,СВЦЭМ!$B$33:$B$776,I$11)+'СЕТ СН'!$F$12+СВЦЭМ!$D$10+'СЕТ СН'!$F$5-'СЕТ СН'!$F$20</f>
        <v>3352.0799965699998</v>
      </c>
      <c r="J34" s="36">
        <f>SUMIFS(СВЦЭМ!$C$33:$C$776,СВЦЭМ!$A$33:$A$776,$A34,СВЦЭМ!$B$33:$B$776,J$11)+'СЕТ СН'!$F$12+СВЦЭМ!$D$10+'СЕТ СН'!$F$5-'СЕТ СН'!$F$20</f>
        <v>3307.2550095199999</v>
      </c>
      <c r="K34" s="36">
        <f>SUMIFS(СВЦЭМ!$C$33:$C$776,СВЦЭМ!$A$33:$A$776,$A34,СВЦЭМ!$B$33:$B$776,K$11)+'СЕТ СН'!$F$12+СВЦЭМ!$D$10+'СЕТ СН'!$F$5-'СЕТ СН'!$F$20</f>
        <v>3289.4876596300001</v>
      </c>
      <c r="L34" s="36">
        <f>SUMIFS(СВЦЭМ!$C$33:$C$776,СВЦЭМ!$A$33:$A$776,$A34,СВЦЭМ!$B$33:$B$776,L$11)+'СЕТ СН'!$F$12+СВЦЭМ!$D$10+'СЕТ СН'!$F$5-'СЕТ СН'!$F$20</f>
        <v>3279.4022095300002</v>
      </c>
      <c r="M34" s="36">
        <f>SUMIFS(СВЦЭМ!$C$33:$C$776,СВЦЭМ!$A$33:$A$776,$A34,СВЦЭМ!$B$33:$B$776,M$11)+'СЕТ СН'!$F$12+СВЦЭМ!$D$10+'СЕТ СН'!$F$5-'СЕТ СН'!$F$20</f>
        <v>3285.25291143</v>
      </c>
      <c r="N34" s="36">
        <f>SUMIFS(СВЦЭМ!$C$33:$C$776,СВЦЭМ!$A$33:$A$776,$A34,СВЦЭМ!$B$33:$B$776,N$11)+'СЕТ СН'!$F$12+СВЦЭМ!$D$10+'СЕТ СН'!$F$5-'СЕТ СН'!$F$20</f>
        <v>3292.7979437499998</v>
      </c>
      <c r="O34" s="36">
        <f>SUMIFS(СВЦЭМ!$C$33:$C$776,СВЦЭМ!$A$33:$A$776,$A34,СВЦЭМ!$B$33:$B$776,O$11)+'СЕТ СН'!$F$12+СВЦЭМ!$D$10+'СЕТ СН'!$F$5-'СЕТ СН'!$F$20</f>
        <v>3304.0117503299998</v>
      </c>
      <c r="P34" s="36">
        <f>SUMIFS(СВЦЭМ!$C$33:$C$776,СВЦЭМ!$A$33:$A$776,$A34,СВЦЭМ!$B$33:$B$776,P$11)+'СЕТ СН'!$F$12+СВЦЭМ!$D$10+'СЕТ СН'!$F$5-'СЕТ СН'!$F$20</f>
        <v>3306.2511672599999</v>
      </c>
      <c r="Q34" s="36">
        <f>SUMIFS(СВЦЭМ!$C$33:$C$776,СВЦЭМ!$A$33:$A$776,$A34,СВЦЭМ!$B$33:$B$776,Q$11)+'СЕТ СН'!$F$12+СВЦЭМ!$D$10+'СЕТ СН'!$F$5-'СЕТ СН'!$F$20</f>
        <v>3304.8886801399999</v>
      </c>
      <c r="R34" s="36">
        <f>SUMIFS(СВЦЭМ!$C$33:$C$776,СВЦЭМ!$A$33:$A$776,$A34,СВЦЭМ!$B$33:$B$776,R$11)+'СЕТ СН'!$F$12+СВЦЭМ!$D$10+'СЕТ СН'!$F$5-'СЕТ СН'!$F$20</f>
        <v>3308.8502173100001</v>
      </c>
      <c r="S34" s="36">
        <f>SUMIFS(СВЦЭМ!$C$33:$C$776,СВЦЭМ!$A$33:$A$776,$A34,СВЦЭМ!$B$33:$B$776,S$11)+'СЕТ СН'!$F$12+СВЦЭМ!$D$10+'СЕТ СН'!$F$5-'СЕТ СН'!$F$20</f>
        <v>3303.62539608</v>
      </c>
      <c r="T34" s="36">
        <f>SUMIFS(СВЦЭМ!$C$33:$C$776,СВЦЭМ!$A$33:$A$776,$A34,СВЦЭМ!$B$33:$B$776,T$11)+'СЕТ СН'!$F$12+СВЦЭМ!$D$10+'СЕТ СН'!$F$5-'СЕТ СН'!$F$20</f>
        <v>3285.6190485000002</v>
      </c>
      <c r="U34" s="36">
        <f>SUMIFS(СВЦЭМ!$C$33:$C$776,СВЦЭМ!$A$33:$A$776,$A34,СВЦЭМ!$B$33:$B$776,U$11)+'СЕТ СН'!$F$12+СВЦЭМ!$D$10+'СЕТ СН'!$F$5-'СЕТ СН'!$F$20</f>
        <v>3264.0630564200001</v>
      </c>
      <c r="V34" s="36">
        <f>SUMIFS(СВЦЭМ!$C$33:$C$776,СВЦЭМ!$A$33:$A$776,$A34,СВЦЭМ!$B$33:$B$776,V$11)+'СЕТ СН'!$F$12+СВЦЭМ!$D$10+'СЕТ СН'!$F$5-'СЕТ СН'!$F$20</f>
        <v>3261.17647876</v>
      </c>
      <c r="W34" s="36">
        <f>SUMIFS(СВЦЭМ!$C$33:$C$776,СВЦЭМ!$A$33:$A$776,$A34,СВЦЭМ!$B$33:$B$776,W$11)+'СЕТ СН'!$F$12+СВЦЭМ!$D$10+'СЕТ СН'!$F$5-'СЕТ СН'!$F$20</f>
        <v>3249.4502319499998</v>
      </c>
      <c r="X34" s="36">
        <f>SUMIFS(СВЦЭМ!$C$33:$C$776,СВЦЭМ!$A$33:$A$776,$A34,СВЦЭМ!$B$33:$B$776,X$11)+'СЕТ СН'!$F$12+СВЦЭМ!$D$10+'СЕТ СН'!$F$5-'СЕТ СН'!$F$20</f>
        <v>3261.7372655600002</v>
      </c>
      <c r="Y34" s="36">
        <f>SUMIFS(СВЦЭМ!$C$33:$C$776,СВЦЭМ!$A$33:$A$776,$A34,СВЦЭМ!$B$33:$B$776,Y$11)+'СЕТ СН'!$F$12+СВЦЭМ!$D$10+'СЕТ СН'!$F$5-'СЕТ СН'!$F$20</f>
        <v>3297.7013805199999</v>
      </c>
    </row>
    <row r="35" spans="1:25" ht="15.75" x14ac:dyDescent="0.2">
      <c r="A35" s="35">
        <f t="shared" si="0"/>
        <v>43945</v>
      </c>
      <c r="B35" s="36">
        <f>SUMIFS(СВЦЭМ!$C$33:$C$776,СВЦЭМ!$A$33:$A$776,$A35,СВЦЭМ!$B$33:$B$776,B$11)+'СЕТ СН'!$F$12+СВЦЭМ!$D$10+'СЕТ СН'!$F$5-'СЕТ СН'!$F$20</f>
        <v>3521.8761304700001</v>
      </c>
      <c r="C35" s="36">
        <f>SUMIFS(СВЦЭМ!$C$33:$C$776,СВЦЭМ!$A$33:$A$776,$A35,СВЦЭМ!$B$33:$B$776,C$11)+'СЕТ СН'!$F$12+СВЦЭМ!$D$10+'СЕТ СН'!$F$5-'СЕТ СН'!$F$20</f>
        <v>3559.81914813</v>
      </c>
      <c r="D35" s="36">
        <f>SUMIFS(СВЦЭМ!$C$33:$C$776,СВЦЭМ!$A$33:$A$776,$A35,СВЦЭМ!$B$33:$B$776,D$11)+'СЕТ СН'!$F$12+СВЦЭМ!$D$10+'СЕТ СН'!$F$5-'СЕТ СН'!$F$20</f>
        <v>3589.01476628</v>
      </c>
      <c r="E35" s="36">
        <f>SUMIFS(СВЦЭМ!$C$33:$C$776,СВЦЭМ!$A$33:$A$776,$A35,СВЦЭМ!$B$33:$B$776,E$11)+'СЕТ СН'!$F$12+СВЦЭМ!$D$10+'СЕТ СН'!$F$5-'СЕТ СН'!$F$20</f>
        <v>3593.77769266</v>
      </c>
      <c r="F35" s="36">
        <f>SUMIFS(СВЦЭМ!$C$33:$C$776,СВЦЭМ!$A$33:$A$776,$A35,СВЦЭМ!$B$33:$B$776,F$11)+'СЕТ СН'!$F$12+СВЦЭМ!$D$10+'СЕТ СН'!$F$5-'СЕТ СН'!$F$20</f>
        <v>3598.2057378199997</v>
      </c>
      <c r="G35" s="36">
        <f>SUMIFS(СВЦЭМ!$C$33:$C$776,СВЦЭМ!$A$33:$A$776,$A35,СВЦЭМ!$B$33:$B$776,G$11)+'СЕТ СН'!$F$12+СВЦЭМ!$D$10+'СЕТ СН'!$F$5-'СЕТ СН'!$F$20</f>
        <v>3595.4951143600001</v>
      </c>
      <c r="H35" s="36">
        <f>SUMIFS(СВЦЭМ!$C$33:$C$776,СВЦЭМ!$A$33:$A$776,$A35,СВЦЭМ!$B$33:$B$776,H$11)+'СЕТ СН'!$F$12+СВЦЭМ!$D$10+'СЕТ СН'!$F$5-'СЕТ СН'!$F$20</f>
        <v>3565.8252948999998</v>
      </c>
      <c r="I35" s="36">
        <f>SUMIFS(СВЦЭМ!$C$33:$C$776,СВЦЭМ!$A$33:$A$776,$A35,СВЦЭМ!$B$33:$B$776,I$11)+'СЕТ СН'!$F$12+СВЦЭМ!$D$10+'СЕТ СН'!$F$5-'СЕТ СН'!$F$20</f>
        <v>3520.3445014099998</v>
      </c>
      <c r="J35" s="36">
        <f>SUMIFS(СВЦЭМ!$C$33:$C$776,СВЦЭМ!$A$33:$A$776,$A35,СВЦЭМ!$B$33:$B$776,J$11)+'СЕТ СН'!$F$12+СВЦЭМ!$D$10+'СЕТ СН'!$F$5-'СЕТ СН'!$F$20</f>
        <v>3439.4783614799999</v>
      </c>
      <c r="K35" s="36">
        <f>SUMIFS(СВЦЭМ!$C$33:$C$776,СВЦЭМ!$A$33:$A$776,$A35,СВЦЭМ!$B$33:$B$776,K$11)+'СЕТ СН'!$F$12+СВЦЭМ!$D$10+'СЕТ СН'!$F$5-'СЕТ СН'!$F$20</f>
        <v>3430.38319723</v>
      </c>
      <c r="L35" s="36">
        <f>SUMIFS(СВЦЭМ!$C$33:$C$776,СВЦЭМ!$A$33:$A$776,$A35,СВЦЭМ!$B$33:$B$776,L$11)+'СЕТ СН'!$F$12+СВЦЭМ!$D$10+'СЕТ СН'!$F$5-'СЕТ СН'!$F$20</f>
        <v>3424.8553864099999</v>
      </c>
      <c r="M35" s="36">
        <f>SUMIFS(СВЦЭМ!$C$33:$C$776,СВЦЭМ!$A$33:$A$776,$A35,СВЦЭМ!$B$33:$B$776,M$11)+'СЕТ СН'!$F$12+СВЦЭМ!$D$10+'СЕТ СН'!$F$5-'СЕТ СН'!$F$20</f>
        <v>3405.9898493000001</v>
      </c>
      <c r="N35" s="36">
        <f>SUMIFS(СВЦЭМ!$C$33:$C$776,СВЦЭМ!$A$33:$A$776,$A35,СВЦЭМ!$B$33:$B$776,N$11)+'СЕТ СН'!$F$12+СВЦЭМ!$D$10+'СЕТ СН'!$F$5-'СЕТ СН'!$F$20</f>
        <v>3374.1655664800001</v>
      </c>
      <c r="O35" s="36">
        <f>SUMIFS(СВЦЭМ!$C$33:$C$776,СВЦЭМ!$A$33:$A$776,$A35,СВЦЭМ!$B$33:$B$776,O$11)+'СЕТ СН'!$F$12+СВЦЭМ!$D$10+'СЕТ СН'!$F$5-'СЕТ СН'!$F$20</f>
        <v>3389.7912868600001</v>
      </c>
      <c r="P35" s="36">
        <f>SUMIFS(СВЦЭМ!$C$33:$C$776,СВЦЭМ!$A$33:$A$776,$A35,СВЦЭМ!$B$33:$B$776,P$11)+'СЕТ СН'!$F$12+СВЦЭМ!$D$10+'СЕТ СН'!$F$5-'СЕТ СН'!$F$20</f>
        <v>3400.32879048</v>
      </c>
      <c r="Q35" s="36">
        <f>SUMIFS(СВЦЭМ!$C$33:$C$776,СВЦЭМ!$A$33:$A$776,$A35,СВЦЭМ!$B$33:$B$776,Q$11)+'СЕТ СН'!$F$12+СВЦЭМ!$D$10+'СЕТ СН'!$F$5-'СЕТ СН'!$F$20</f>
        <v>3401.5482785700001</v>
      </c>
      <c r="R35" s="36">
        <f>SUMIFS(СВЦЭМ!$C$33:$C$776,СВЦЭМ!$A$33:$A$776,$A35,СВЦЭМ!$B$33:$B$776,R$11)+'СЕТ СН'!$F$12+СВЦЭМ!$D$10+'СЕТ СН'!$F$5-'СЕТ СН'!$F$20</f>
        <v>3395.1470433</v>
      </c>
      <c r="S35" s="36">
        <f>SUMIFS(СВЦЭМ!$C$33:$C$776,СВЦЭМ!$A$33:$A$776,$A35,СВЦЭМ!$B$33:$B$776,S$11)+'СЕТ СН'!$F$12+СВЦЭМ!$D$10+'СЕТ СН'!$F$5-'СЕТ СН'!$F$20</f>
        <v>3407.1096994099998</v>
      </c>
      <c r="T35" s="36">
        <f>SUMIFS(СВЦЭМ!$C$33:$C$776,СВЦЭМ!$A$33:$A$776,$A35,СВЦЭМ!$B$33:$B$776,T$11)+'СЕТ СН'!$F$12+СВЦЭМ!$D$10+'СЕТ СН'!$F$5-'СЕТ СН'!$F$20</f>
        <v>3380.0624314900001</v>
      </c>
      <c r="U35" s="36">
        <f>SUMIFS(СВЦЭМ!$C$33:$C$776,СВЦЭМ!$A$33:$A$776,$A35,СВЦЭМ!$B$33:$B$776,U$11)+'СЕТ СН'!$F$12+СВЦЭМ!$D$10+'СЕТ СН'!$F$5-'СЕТ СН'!$F$20</f>
        <v>3359.5817581700003</v>
      </c>
      <c r="V35" s="36">
        <f>SUMIFS(СВЦЭМ!$C$33:$C$776,СВЦЭМ!$A$33:$A$776,$A35,СВЦЭМ!$B$33:$B$776,V$11)+'СЕТ СН'!$F$12+СВЦЭМ!$D$10+'СЕТ СН'!$F$5-'СЕТ СН'!$F$20</f>
        <v>3342.86587895</v>
      </c>
      <c r="W35" s="36">
        <f>SUMIFS(СВЦЭМ!$C$33:$C$776,СВЦЭМ!$A$33:$A$776,$A35,СВЦЭМ!$B$33:$B$776,W$11)+'СЕТ СН'!$F$12+СВЦЭМ!$D$10+'СЕТ СН'!$F$5-'СЕТ СН'!$F$20</f>
        <v>3329.2125352100002</v>
      </c>
      <c r="X35" s="36">
        <f>SUMIFS(СВЦЭМ!$C$33:$C$776,СВЦЭМ!$A$33:$A$776,$A35,СВЦЭМ!$B$33:$B$776,X$11)+'СЕТ СН'!$F$12+СВЦЭМ!$D$10+'СЕТ СН'!$F$5-'СЕТ СН'!$F$20</f>
        <v>3366.0437235099998</v>
      </c>
      <c r="Y35" s="36">
        <f>SUMIFS(СВЦЭМ!$C$33:$C$776,СВЦЭМ!$A$33:$A$776,$A35,СВЦЭМ!$B$33:$B$776,Y$11)+'СЕТ СН'!$F$12+СВЦЭМ!$D$10+'СЕТ СН'!$F$5-'СЕТ СН'!$F$20</f>
        <v>3350.6771656999999</v>
      </c>
    </row>
    <row r="36" spans="1:25" ht="15.75" x14ac:dyDescent="0.2">
      <c r="A36" s="35">
        <f t="shared" si="0"/>
        <v>43946</v>
      </c>
      <c r="B36" s="36">
        <f>SUMIFS(СВЦЭМ!$C$33:$C$776,СВЦЭМ!$A$33:$A$776,$A36,СВЦЭМ!$B$33:$B$776,B$11)+'СЕТ СН'!$F$12+СВЦЭМ!$D$10+'СЕТ СН'!$F$5-'СЕТ СН'!$F$20</f>
        <v>3494.0384945599999</v>
      </c>
      <c r="C36" s="36">
        <f>SUMIFS(СВЦЭМ!$C$33:$C$776,СВЦЭМ!$A$33:$A$776,$A36,СВЦЭМ!$B$33:$B$776,C$11)+'СЕТ СН'!$F$12+СВЦЭМ!$D$10+'СЕТ СН'!$F$5-'СЕТ СН'!$F$20</f>
        <v>3523.3636731199999</v>
      </c>
      <c r="D36" s="36">
        <f>SUMIFS(СВЦЭМ!$C$33:$C$776,СВЦЭМ!$A$33:$A$776,$A36,СВЦЭМ!$B$33:$B$776,D$11)+'СЕТ СН'!$F$12+СВЦЭМ!$D$10+'СЕТ СН'!$F$5-'СЕТ СН'!$F$20</f>
        <v>3535.7649224100001</v>
      </c>
      <c r="E36" s="36">
        <f>SUMIFS(СВЦЭМ!$C$33:$C$776,СВЦЭМ!$A$33:$A$776,$A36,СВЦЭМ!$B$33:$B$776,E$11)+'СЕТ СН'!$F$12+СВЦЭМ!$D$10+'СЕТ СН'!$F$5-'СЕТ СН'!$F$20</f>
        <v>3541.2649675399998</v>
      </c>
      <c r="F36" s="36">
        <f>SUMIFS(СВЦЭМ!$C$33:$C$776,СВЦЭМ!$A$33:$A$776,$A36,СВЦЭМ!$B$33:$B$776,F$11)+'СЕТ СН'!$F$12+СВЦЭМ!$D$10+'СЕТ СН'!$F$5-'СЕТ СН'!$F$20</f>
        <v>3548.4880354899997</v>
      </c>
      <c r="G36" s="36">
        <f>SUMIFS(СВЦЭМ!$C$33:$C$776,СВЦЭМ!$A$33:$A$776,$A36,СВЦЭМ!$B$33:$B$776,G$11)+'СЕТ СН'!$F$12+СВЦЭМ!$D$10+'СЕТ СН'!$F$5-'СЕТ СН'!$F$20</f>
        <v>3543.95864751</v>
      </c>
      <c r="H36" s="36">
        <f>SUMIFS(СВЦЭМ!$C$33:$C$776,СВЦЭМ!$A$33:$A$776,$A36,СВЦЭМ!$B$33:$B$776,H$11)+'СЕТ СН'!$F$12+СВЦЭМ!$D$10+'СЕТ СН'!$F$5-'СЕТ СН'!$F$20</f>
        <v>3546.2205682099998</v>
      </c>
      <c r="I36" s="36">
        <f>SUMIFS(СВЦЭМ!$C$33:$C$776,СВЦЭМ!$A$33:$A$776,$A36,СВЦЭМ!$B$33:$B$776,I$11)+'СЕТ СН'!$F$12+СВЦЭМ!$D$10+'СЕТ СН'!$F$5-'СЕТ СН'!$F$20</f>
        <v>3523.7063049200001</v>
      </c>
      <c r="J36" s="36">
        <f>SUMIFS(СВЦЭМ!$C$33:$C$776,СВЦЭМ!$A$33:$A$776,$A36,СВЦЭМ!$B$33:$B$776,J$11)+'СЕТ СН'!$F$12+СВЦЭМ!$D$10+'СЕТ СН'!$F$5-'СЕТ СН'!$F$20</f>
        <v>3487.0496813499999</v>
      </c>
      <c r="K36" s="36">
        <f>SUMIFS(СВЦЭМ!$C$33:$C$776,СВЦЭМ!$A$33:$A$776,$A36,СВЦЭМ!$B$33:$B$776,K$11)+'СЕТ СН'!$F$12+СВЦЭМ!$D$10+'СЕТ СН'!$F$5-'СЕТ СН'!$F$20</f>
        <v>3447.0898508800001</v>
      </c>
      <c r="L36" s="36">
        <f>SUMIFS(СВЦЭМ!$C$33:$C$776,СВЦЭМ!$A$33:$A$776,$A36,СВЦЭМ!$B$33:$B$776,L$11)+'СЕТ СН'!$F$12+СВЦЭМ!$D$10+'СЕТ СН'!$F$5-'СЕТ СН'!$F$20</f>
        <v>3442.8074619200002</v>
      </c>
      <c r="M36" s="36">
        <f>SUMIFS(СВЦЭМ!$C$33:$C$776,СВЦЭМ!$A$33:$A$776,$A36,СВЦЭМ!$B$33:$B$776,M$11)+'СЕТ СН'!$F$12+СВЦЭМ!$D$10+'СЕТ СН'!$F$5-'СЕТ СН'!$F$20</f>
        <v>3469.9090414800003</v>
      </c>
      <c r="N36" s="36">
        <f>SUMIFS(СВЦЭМ!$C$33:$C$776,СВЦЭМ!$A$33:$A$776,$A36,СВЦЭМ!$B$33:$B$776,N$11)+'СЕТ СН'!$F$12+СВЦЭМ!$D$10+'СЕТ СН'!$F$5-'СЕТ СН'!$F$20</f>
        <v>3482.5572415300003</v>
      </c>
      <c r="O36" s="36">
        <f>SUMIFS(СВЦЭМ!$C$33:$C$776,СВЦЭМ!$A$33:$A$776,$A36,СВЦЭМ!$B$33:$B$776,O$11)+'СЕТ СН'!$F$12+СВЦЭМ!$D$10+'СЕТ СН'!$F$5-'СЕТ СН'!$F$20</f>
        <v>3478.6438700399999</v>
      </c>
      <c r="P36" s="36">
        <f>SUMIFS(СВЦЭМ!$C$33:$C$776,СВЦЭМ!$A$33:$A$776,$A36,СВЦЭМ!$B$33:$B$776,P$11)+'СЕТ СН'!$F$12+СВЦЭМ!$D$10+'СЕТ СН'!$F$5-'СЕТ СН'!$F$20</f>
        <v>3493.9249954500001</v>
      </c>
      <c r="Q36" s="36">
        <f>SUMIFS(СВЦЭМ!$C$33:$C$776,СВЦЭМ!$A$33:$A$776,$A36,СВЦЭМ!$B$33:$B$776,Q$11)+'СЕТ СН'!$F$12+СВЦЭМ!$D$10+'СЕТ СН'!$F$5-'СЕТ СН'!$F$20</f>
        <v>3511.1640619299997</v>
      </c>
      <c r="R36" s="36">
        <f>SUMIFS(СВЦЭМ!$C$33:$C$776,СВЦЭМ!$A$33:$A$776,$A36,СВЦЭМ!$B$33:$B$776,R$11)+'СЕТ СН'!$F$12+СВЦЭМ!$D$10+'СЕТ СН'!$F$5-'СЕТ СН'!$F$20</f>
        <v>3511.0727542999998</v>
      </c>
      <c r="S36" s="36">
        <f>SUMIFS(СВЦЭМ!$C$33:$C$776,СВЦЭМ!$A$33:$A$776,$A36,СВЦЭМ!$B$33:$B$776,S$11)+'СЕТ СН'!$F$12+СВЦЭМ!$D$10+'СЕТ СН'!$F$5-'СЕТ СН'!$F$20</f>
        <v>3501.9802226699999</v>
      </c>
      <c r="T36" s="36">
        <f>SUMIFS(СВЦЭМ!$C$33:$C$776,СВЦЭМ!$A$33:$A$776,$A36,СВЦЭМ!$B$33:$B$776,T$11)+'СЕТ СН'!$F$12+СВЦЭМ!$D$10+'СЕТ СН'!$F$5-'СЕТ СН'!$F$20</f>
        <v>3483.3812233200001</v>
      </c>
      <c r="U36" s="36">
        <f>SUMIFS(СВЦЭМ!$C$33:$C$776,СВЦЭМ!$A$33:$A$776,$A36,СВЦЭМ!$B$33:$B$776,U$11)+'СЕТ СН'!$F$12+СВЦЭМ!$D$10+'СЕТ СН'!$F$5-'СЕТ СН'!$F$20</f>
        <v>3462.5971397100002</v>
      </c>
      <c r="V36" s="36">
        <f>SUMIFS(СВЦЭМ!$C$33:$C$776,СВЦЭМ!$A$33:$A$776,$A36,СВЦЭМ!$B$33:$B$776,V$11)+'СЕТ СН'!$F$12+СВЦЭМ!$D$10+'СЕТ СН'!$F$5-'СЕТ СН'!$F$20</f>
        <v>3442.64172439</v>
      </c>
      <c r="W36" s="36">
        <f>SUMIFS(СВЦЭМ!$C$33:$C$776,СВЦЭМ!$A$33:$A$776,$A36,СВЦЭМ!$B$33:$B$776,W$11)+'СЕТ СН'!$F$12+СВЦЭМ!$D$10+'СЕТ СН'!$F$5-'СЕТ СН'!$F$20</f>
        <v>3445.5167415699998</v>
      </c>
      <c r="X36" s="36">
        <f>SUMIFS(СВЦЭМ!$C$33:$C$776,СВЦЭМ!$A$33:$A$776,$A36,СВЦЭМ!$B$33:$B$776,X$11)+'СЕТ СН'!$F$12+СВЦЭМ!$D$10+'СЕТ СН'!$F$5-'СЕТ СН'!$F$20</f>
        <v>3450.16456642</v>
      </c>
      <c r="Y36" s="36">
        <f>SUMIFS(СВЦЭМ!$C$33:$C$776,СВЦЭМ!$A$33:$A$776,$A36,СВЦЭМ!$B$33:$B$776,Y$11)+'СЕТ СН'!$F$12+СВЦЭМ!$D$10+'СЕТ СН'!$F$5-'СЕТ СН'!$F$20</f>
        <v>3492.6930322100002</v>
      </c>
    </row>
    <row r="37" spans="1:25" ht="15.75" x14ac:dyDescent="0.2">
      <c r="A37" s="35">
        <f t="shared" si="0"/>
        <v>43947</v>
      </c>
      <c r="B37" s="36">
        <f>SUMIFS(СВЦЭМ!$C$33:$C$776,СВЦЭМ!$A$33:$A$776,$A37,СВЦЭМ!$B$33:$B$776,B$11)+'СЕТ СН'!$F$12+СВЦЭМ!$D$10+'СЕТ СН'!$F$5-'СЕТ СН'!$F$20</f>
        <v>3571.21158474</v>
      </c>
      <c r="C37" s="36">
        <f>SUMIFS(СВЦЭМ!$C$33:$C$776,СВЦЭМ!$A$33:$A$776,$A37,СВЦЭМ!$B$33:$B$776,C$11)+'СЕТ СН'!$F$12+СВЦЭМ!$D$10+'СЕТ СН'!$F$5-'СЕТ СН'!$F$20</f>
        <v>3571.6125352600002</v>
      </c>
      <c r="D37" s="36">
        <f>SUMIFS(СВЦЭМ!$C$33:$C$776,СВЦЭМ!$A$33:$A$776,$A37,СВЦЭМ!$B$33:$B$776,D$11)+'СЕТ СН'!$F$12+СВЦЭМ!$D$10+'СЕТ СН'!$F$5-'СЕТ СН'!$F$20</f>
        <v>3558.2388403300001</v>
      </c>
      <c r="E37" s="36">
        <f>SUMIFS(СВЦЭМ!$C$33:$C$776,СВЦЭМ!$A$33:$A$776,$A37,СВЦЭМ!$B$33:$B$776,E$11)+'СЕТ СН'!$F$12+СВЦЭМ!$D$10+'СЕТ СН'!$F$5-'СЕТ СН'!$F$20</f>
        <v>3552.6147601499997</v>
      </c>
      <c r="F37" s="36">
        <f>SUMIFS(СВЦЭМ!$C$33:$C$776,СВЦЭМ!$A$33:$A$776,$A37,СВЦЭМ!$B$33:$B$776,F$11)+'СЕТ СН'!$F$12+СВЦЭМ!$D$10+'СЕТ СН'!$F$5-'СЕТ СН'!$F$20</f>
        <v>3549.8695689199999</v>
      </c>
      <c r="G37" s="36">
        <f>SUMIFS(СВЦЭМ!$C$33:$C$776,СВЦЭМ!$A$33:$A$776,$A37,СВЦЭМ!$B$33:$B$776,G$11)+'СЕТ СН'!$F$12+СВЦЭМ!$D$10+'СЕТ СН'!$F$5-'СЕТ СН'!$F$20</f>
        <v>3552.3621143599999</v>
      </c>
      <c r="H37" s="36">
        <f>SUMIFS(СВЦЭМ!$C$33:$C$776,СВЦЭМ!$A$33:$A$776,$A37,СВЦЭМ!$B$33:$B$776,H$11)+'СЕТ СН'!$F$12+СВЦЭМ!$D$10+'СЕТ СН'!$F$5-'СЕТ СН'!$F$20</f>
        <v>3557.62587072</v>
      </c>
      <c r="I37" s="36">
        <f>SUMIFS(СВЦЭМ!$C$33:$C$776,СВЦЭМ!$A$33:$A$776,$A37,СВЦЭМ!$B$33:$B$776,I$11)+'СЕТ СН'!$F$12+СВЦЭМ!$D$10+'СЕТ СН'!$F$5-'СЕТ СН'!$F$20</f>
        <v>3556.4328463100001</v>
      </c>
      <c r="J37" s="36">
        <f>SUMIFS(СВЦЭМ!$C$33:$C$776,СВЦЭМ!$A$33:$A$776,$A37,СВЦЭМ!$B$33:$B$776,J$11)+'СЕТ СН'!$F$12+СВЦЭМ!$D$10+'СЕТ СН'!$F$5-'СЕТ СН'!$F$20</f>
        <v>3493.7878409099999</v>
      </c>
      <c r="K37" s="36">
        <f>SUMIFS(СВЦЭМ!$C$33:$C$776,СВЦЭМ!$A$33:$A$776,$A37,СВЦЭМ!$B$33:$B$776,K$11)+'СЕТ СН'!$F$12+СВЦЭМ!$D$10+'СЕТ СН'!$F$5-'СЕТ СН'!$F$20</f>
        <v>3461.0212510000001</v>
      </c>
      <c r="L37" s="36">
        <f>SUMIFS(СВЦЭМ!$C$33:$C$776,СВЦЭМ!$A$33:$A$776,$A37,СВЦЭМ!$B$33:$B$776,L$11)+'СЕТ СН'!$F$12+СВЦЭМ!$D$10+'СЕТ СН'!$F$5-'СЕТ СН'!$F$20</f>
        <v>3448.4707613400001</v>
      </c>
      <c r="M37" s="36">
        <f>SUMIFS(СВЦЭМ!$C$33:$C$776,СВЦЭМ!$A$33:$A$776,$A37,СВЦЭМ!$B$33:$B$776,M$11)+'СЕТ СН'!$F$12+СВЦЭМ!$D$10+'СЕТ СН'!$F$5-'СЕТ СН'!$F$20</f>
        <v>3451.60412787</v>
      </c>
      <c r="N37" s="36">
        <f>SUMIFS(СВЦЭМ!$C$33:$C$776,СВЦЭМ!$A$33:$A$776,$A37,СВЦЭМ!$B$33:$B$776,N$11)+'СЕТ СН'!$F$12+СВЦЭМ!$D$10+'СЕТ СН'!$F$5-'СЕТ СН'!$F$20</f>
        <v>3454.1528769500001</v>
      </c>
      <c r="O37" s="36">
        <f>SUMIFS(СВЦЭМ!$C$33:$C$776,СВЦЭМ!$A$33:$A$776,$A37,СВЦЭМ!$B$33:$B$776,O$11)+'СЕТ СН'!$F$12+СВЦЭМ!$D$10+'СЕТ СН'!$F$5-'СЕТ СН'!$F$20</f>
        <v>3467.64317028</v>
      </c>
      <c r="P37" s="36">
        <f>SUMIFS(СВЦЭМ!$C$33:$C$776,СВЦЭМ!$A$33:$A$776,$A37,СВЦЭМ!$B$33:$B$776,P$11)+'СЕТ СН'!$F$12+СВЦЭМ!$D$10+'СЕТ СН'!$F$5-'СЕТ СН'!$F$20</f>
        <v>3476.9378230699999</v>
      </c>
      <c r="Q37" s="36">
        <f>SUMIFS(СВЦЭМ!$C$33:$C$776,СВЦЭМ!$A$33:$A$776,$A37,СВЦЭМ!$B$33:$B$776,Q$11)+'СЕТ СН'!$F$12+СВЦЭМ!$D$10+'СЕТ СН'!$F$5-'СЕТ СН'!$F$20</f>
        <v>3483.4779683799998</v>
      </c>
      <c r="R37" s="36">
        <f>SUMIFS(СВЦЭМ!$C$33:$C$776,СВЦЭМ!$A$33:$A$776,$A37,СВЦЭМ!$B$33:$B$776,R$11)+'СЕТ СН'!$F$12+СВЦЭМ!$D$10+'СЕТ СН'!$F$5-'СЕТ СН'!$F$20</f>
        <v>3486.7173615900001</v>
      </c>
      <c r="S37" s="36">
        <f>SUMIFS(СВЦЭМ!$C$33:$C$776,СВЦЭМ!$A$33:$A$776,$A37,СВЦЭМ!$B$33:$B$776,S$11)+'СЕТ СН'!$F$12+СВЦЭМ!$D$10+'СЕТ СН'!$F$5-'СЕТ СН'!$F$20</f>
        <v>3477.64965007</v>
      </c>
      <c r="T37" s="36">
        <f>SUMIFS(СВЦЭМ!$C$33:$C$776,СВЦЭМ!$A$33:$A$776,$A37,СВЦЭМ!$B$33:$B$776,T$11)+'СЕТ СН'!$F$12+СВЦЭМ!$D$10+'СЕТ СН'!$F$5-'СЕТ СН'!$F$20</f>
        <v>3456.89537827</v>
      </c>
      <c r="U37" s="36">
        <f>SUMIFS(СВЦЭМ!$C$33:$C$776,СВЦЭМ!$A$33:$A$776,$A37,СВЦЭМ!$B$33:$B$776,U$11)+'СЕТ СН'!$F$12+СВЦЭМ!$D$10+'СЕТ СН'!$F$5-'СЕТ СН'!$F$20</f>
        <v>3432.7424996899999</v>
      </c>
      <c r="V37" s="36">
        <f>SUMIFS(СВЦЭМ!$C$33:$C$776,СВЦЭМ!$A$33:$A$776,$A37,СВЦЭМ!$B$33:$B$776,V$11)+'СЕТ СН'!$F$12+СВЦЭМ!$D$10+'СЕТ СН'!$F$5-'СЕТ СН'!$F$20</f>
        <v>3420.38577188</v>
      </c>
      <c r="W37" s="36">
        <f>SUMIFS(СВЦЭМ!$C$33:$C$776,СВЦЭМ!$A$33:$A$776,$A37,СВЦЭМ!$B$33:$B$776,W$11)+'СЕТ СН'!$F$12+СВЦЭМ!$D$10+'СЕТ СН'!$F$5-'СЕТ СН'!$F$20</f>
        <v>3421.61357847</v>
      </c>
      <c r="X37" s="36">
        <f>SUMIFS(СВЦЭМ!$C$33:$C$776,СВЦЭМ!$A$33:$A$776,$A37,СВЦЭМ!$B$33:$B$776,X$11)+'СЕТ СН'!$F$12+СВЦЭМ!$D$10+'СЕТ СН'!$F$5-'СЕТ СН'!$F$20</f>
        <v>3443.3901103500002</v>
      </c>
      <c r="Y37" s="36">
        <f>SUMIFS(СВЦЭМ!$C$33:$C$776,СВЦЭМ!$A$33:$A$776,$A37,СВЦЭМ!$B$33:$B$776,Y$11)+'СЕТ СН'!$F$12+СВЦЭМ!$D$10+'СЕТ СН'!$F$5-'СЕТ СН'!$F$20</f>
        <v>3488.0149716800001</v>
      </c>
    </row>
    <row r="38" spans="1:25" ht="15.75" x14ac:dyDescent="0.2">
      <c r="A38" s="35">
        <f t="shared" si="0"/>
        <v>43948</v>
      </c>
      <c r="B38" s="36">
        <f>SUMIFS(СВЦЭМ!$C$33:$C$776,СВЦЭМ!$A$33:$A$776,$A38,СВЦЭМ!$B$33:$B$776,B$11)+'СЕТ СН'!$F$12+СВЦЭМ!$D$10+'СЕТ СН'!$F$5-'СЕТ СН'!$F$20</f>
        <v>3551.6052861799999</v>
      </c>
      <c r="C38" s="36">
        <f>SUMIFS(СВЦЭМ!$C$33:$C$776,СВЦЭМ!$A$33:$A$776,$A38,СВЦЭМ!$B$33:$B$776,C$11)+'СЕТ СН'!$F$12+СВЦЭМ!$D$10+'СЕТ СН'!$F$5-'СЕТ СН'!$F$20</f>
        <v>3547.7668573599999</v>
      </c>
      <c r="D38" s="36">
        <f>SUMIFS(СВЦЭМ!$C$33:$C$776,СВЦЭМ!$A$33:$A$776,$A38,СВЦЭМ!$B$33:$B$776,D$11)+'СЕТ СН'!$F$12+СВЦЭМ!$D$10+'СЕТ СН'!$F$5-'СЕТ СН'!$F$20</f>
        <v>3543.7438223899999</v>
      </c>
      <c r="E38" s="36">
        <f>SUMIFS(СВЦЭМ!$C$33:$C$776,СВЦЭМ!$A$33:$A$776,$A38,СВЦЭМ!$B$33:$B$776,E$11)+'СЕТ СН'!$F$12+СВЦЭМ!$D$10+'СЕТ СН'!$F$5-'СЕТ СН'!$F$20</f>
        <v>3523.7548094799999</v>
      </c>
      <c r="F38" s="36">
        <f>SUMIFS(СВЦЭМ!$C$33:$C$776,СВЦЭМ!$A$33:$A$776,$A38,СВЦЭМ!$B$33:$B$776,F$11)+'СЕТ СН'!$F$12+СВЦЭМ!$D$10+'СЕТ СН'!$F$5-'СЕТ СН'!$F$20</f>
        <v>3523.00777462</v>
      </c>
      <c r="G38" s="36">
        <f>SUMIFS(СВЦЭМ!$C$33:$C$776,СВЦЭМ!$A$33:$A$776,$A38,СВЦЭМ!$B$33:$B$776,G$11)+'СЕТ СН'!$F$12+СВЦЭМ!$D$10+'СЕТ СН'!$F$5-'СЕТ СН'!$F$20</f>
        <v>3532.7353680199999</v>
      </c>
      <c r="H38" s="36">
        <f>SUMIFS(СВЦЭМ!$C$33:$C$776,СВЦЭМ!$A$33:$A$776,$A38,СВЦЭМ!$B$33:$B$776,H$11)+'СЕТ СН'!$F$12+СВЦЭМ!$D$10+'СЕТ СН'!$F$5-'СЕТ СН'!$F$20</f>
        <v>3549.1569633600002</v>
      </c>
      <c r="I38" s="36">
        <f>SUMIFS(СВЦЭМ!$C$33:$C$776,СВЦЭМ!$A$33:$A$776,$A38,СВЦЭМ!$B$33:$B$776,I$11)+'СЕТ СН'!$F$12+СВЦЭМ!$D$10+'СЕТ СН'!$F$5-'СЕТ СН'!$F$20</f>
        <v>3542.2084297000001</v>
      </c>
      <c r="J38" s="36">
        <f>SUMIFS(СВЦЭМ!$C$33:$C$776,СВЦЭМ!$A$33:$A$776,$A38,СВЦЭМ!$B$33:$B$776,J$11)+'СЕТ СН'!$F$12+СВЦЭМ!$D$10+'СЕТ СН'!$F$5-'СЕТ СН'!$F$20</f>
        <v>3471.1635659399999</v>
      </c>
      <c r="K38" s="36">
        <f>SUMIFS(СВЦЭМ!$C$33:$C$776,СВЦЭМ!$A$33:$A$776,$A38,СВЦЭМ!$B$33:$B$776,K$11)+'СЕТ СН'!$F$12+СВЦЭМ!$D$10+'СЕТ СН'!$F$5-'СЕТ СН'!$F$20</f>
        <v>3452.8047254100002</v>
      </c>
      <c r="L38" s="36">
        <f>SUMIFS(СВЦЭМ!$C$33:$C$776,СВЦЭМ!$A$33:$A$776,$A38,СВЦЭМ!$B$33:$B$776,L$11)+'СЕТ СН'!$F$12+СВЦЭМ!$D$10+'СЕТ СН'!$F$5-'СЕТ СН'!$F$20</f>
        <v>3436.7787952899998</v>
      </c>
      <c r="M38" s="36">
        <f>SUMIFS(СВЦЭМ!$C$33:$C$776,СВЦЭМ!$A$33:$A$776,$A38,СВЦЭМ!$B$33:$B$776,M$11)+'СЕТ СН'!$F$12+СВЦЭМ!$D$10+'СЕТ СН'!$F$5-'СЕТ СН'!$F$20</f>
        <v>3436.54349022</v>
      </c>
      <c r="N38" s="36">
        <f>SUMIFS(СВЦЭМ!$C$33:$C$776,СВЦЭМ!$A$33:$A$776,$A38,СВЦЭМ!$B$33:$B$776,N$11)+'СЕТ СН'!$F$12+СВЦЭМ!$D$10+'СЕТ СН'!$F$5-'СЕТ СН'!$F$20</f>
        <v>3450.8057805899998</v>
      </c>
      <c r="O38" s="36">
        <f>SUMIFS(СВЦЭМ!$C$33:$C$776,СВЦЭМ!$A$33:$A$776,$A38,СВЦЭМ!$B$33:$B$776,O$11)+'СЕТ СН'!$F$12+СВЦЭМ!$D$10+'СЕТ СН'!$F$5-'СЕТ СН'!$F$20</f>
        <v>3465.5378625799999</v>
      </c>
      <c r="P38" s="36">
        <f>SUMIFS(СВЦЭМ!$C$33:$C$776,СВЦЭМ!$A$33:$A$776,$A38,СВЦЭМ!$B$33:$B$776,P$11)+'СЕТ СН'!$F$12+СВЦЭМ!$D$10+'СЕТ СН'!$F$5-'СЕТ СН'!$F$20</f>
        <v>3487.6575546399999</v>
      </c>
      <c r="Q38" s="36">
        <f>SUMIFS(СВЦЭМ!$C$33:$C$776,СВЦЭМ!$A$33:$A$776,$A38,СВЦЭМ!$B$33:$B$776,Q$11)+'СЕТ СН'!$F$12+СВЦЭМ!$D$10+'СЕТ СН'!$F$5-'СЕТ СН'!$F$20</f>
        <v>3496.11534274</v>
      </c>
      <c r="R38" s="36">
        <f>SUMIFS(СВЦЭМ!$C$33:$C$776,СВЦЭМ!$A$33:$A$776,$A38,СВЦЭМ!$B$33:$B$776,R$11)+'СЕТ СН'!$F$12+СВЦЭМ!$D$10+'СЕТ СН'!$F$5-'СЕТ СН'!$F$20</f>
        <v>3500.06499192</v>
      </c>
      <c r="S38" s="36">
        <f>SUMIFS(СВЦЭМ!$C$33:$C$776,СВЦЭМ!$A$33:$A$776,$A38,СВЦЭМ!$B$33:$B$776,S$11)+'СЕТ СН'!$F$12+СВЦЭМ!$D$10+'СЕТ СН'!$F$5-'СЕТ СН'!$F$20</f>
        <v>3491.6914852600003</v>
      </c>
      <c r="T38" s="36">
        <f>SUMIFS(СВЦЭМ!$C$33:$C$776,СВЦЭМ!$A$33:$A$776,$A38,СВЦЭМ!$B$33:$B$776,T$11)+'СЕТ СН'!$F$12+СВЦЭМ!$D$10+'СЕТ СН'!$F$5-'СЕТ СН'!$F$20</f>
        <v>3466.2324520399998</v>
      </c>
      <c r="U38" s="36">
        <f>SUMIFS(СВЦЭМ!$C$33:$C$776,СВЦЭМ!$A$33:$A$776,$A38,СВЦЭМ!$B$33:$B$776,U$11)+'СЕТ СН'!$F$12+СВЦЭМ!$D$10+'СЕТ СН'!$F$5-'СЕТ СН'!$F$20</f>
        <v>3447.84851721</v>
      </c>
      <c r="V38" s="36">
        <f>SUMIFS(СВЦЭМ!$C$33:$C$776,СВЦЭМ!$A$33:$A$776,$A38,СВЦЭМ!$B$33:$B$776,V$11)+'СЕТ СН'!$F$12+СВЦЭМ!$D$10+'СЕТ СН'!$F$5-'СЕТ СН'!$F$20</f>
        <v>3414.4171336600002</v>
      </c>
      <c r="W38" s="36">
        <f>SUMIFS(СВЦЭМ!$C$33:$C$776,СВЦЭМ!$A$33:$A$776,$A38,СВЦЭМ!$B$33:$B$776,W$11)+'СЕТ СН'!$F$12+СВЦЭМ!$D$10+'СЕТ СН'!$F$5-'СЕТ СН'!$F$20</f>
        <v>3424.9392632899999</v>
      </c>
      <c r="X38" s="36">
        <f>SUMIFS(СВЦЭМ!$C$33:$C$776,СВЦЭМ!$A$33:$A$776,$A38,СВЦЭМ!$B$33:$B$776,X$11)+'СЕТ СН'!$F$12+СВЦЭМ!$D$10+'СЕТ СН'!$F$5-'СЕТ СН'!$F$20</f>
        <v>3448.8939345899998</v>
      </c>
      <c r="Y38" s="36">
        <f>SUMIFS(СВЦЭМ!$C$33:$C$776,СВЦЭМ!$A$33:$A$776,$A38,СВЦЭМ!$B$33:$B$776,Y$11)+'СЕТ СН'!$F$12+СВЦЭМ!$D$10+'СЕТ СН'!$F$5-'СЕТ СН'!$F$20</f>
        <v>3484.4136132799999</v>
      </c>
    </row>
    <row r="39" spans="1:25" ht="15.75" x14ac:dyDescent="0.2">
      <c r="A39" s="35">
        <f t="shared" si="0"/>
        <v>43949</v>
      </c>
      <c r="B39" s="36">
        <f>SUMIFS(СВЦЭМ!$C$33:$C$776,СВЦЭМ!$A$33:$A$776,$A39,СВЦЭМ!$B$33:$B$776,B$11)+'СЕТ СН'!$F$12+СВЦЭМ!$D$10+'СЕТ СН'!$F$5-'СЕТ СН'!$F$20</f>
        <v>3490.8963270600002</v>
      </c>
      <c r="C39" s="36">
        <f>SUMIFS(СВЦЭМ!$C$33:$C$776,СВЦЭМ!$A$33:$A$776,$A39,СВЦЭМ!$B$33:$B$776,C$11)+'СЕТ СН'!$F$12+СВЦЭМ!$D$10+'СЕТ СН'!$F$5-'СЕТ СН'!$F$20</f>
        <v>3517.2322001299999</v>
      </c>
      <c r="D39" s="36">
        <f>SUMIFS(СВЦЭМ!$C$33:$C$776,СВЦЭМ!$A$33:$A$776,$A39,СВЦЭМ!$B$33:$B$776,D$11)+'СЕТ СН'!$F$12+СВЦЭМ!$D$10+'СЕТ СН'!$F$5-'СЕТ СН'!$F$20</f>
        <v>3566.0218821899998</v>
      </c>
      <c r="E39" s="36">
        <f>SUMIFS(СВЦЭМ!$C$33:$C$776,СВЦЭМ!$A$33:$A$776,$A39,СВЦЭМ!$B$33:$B$776,E$11)+'СЕТ СН'!$F$12+СВЦЭМ!$D$10+'СЕТ СН'!$F$5-'СЕТ СН'!$F$20</f>
        <v>3565.43392812</v>
      </c>
      <c r="F39" s="36">
        <f>SUMIFS(СВЦЭМ!$C$33:$C$776,СВЦЭМ!$A$33:$A$776,$A39,СВЦЭМ!$B$33:$B$776,F$11)+'СЕТ СН'!$F$12+СВЦЭМ!$D$10+'СЕТ СН'!$F$5-'СЕТ СН'!$F$20</f>
        <v>3568.20997726</v>
      </c>
      <c r="G39" s="36">
        <f>SUMIFS(СВЦЭМ!$C$33:$C$776,СВЦЭМ!$A$33:$A$776,$A39,СВЦЭМ!$B$33:$B$776,G$11)+'СЕТ СН'!$F$12+СВЦЭМ!$D$10+'СЕТ СН'!$F$5-'СЕТ СН'!$F$20</f>
        <v>3569.4219806299998</v>
      </c>
      <c r="H39" s="36">
        <f>SUMIFS(СВЦЭМ!$C$33:$C$776,СВЦЭМ!$A$33:$A$776,$A39,СВЦЭМ!$B$33:$B$776,H$11)+'СЕТ СН'!$F$12+СВЦЭМ!$D$10+'СЕТ СН'!$F$5-'СЕТ СН'!$F$20</f>
        <v>3527.1824256599998</v>
      </c>
      <c r="I39" s="36">
        <f>SUMIFS(СВЦЭМ!$C$33:$C$776,СВЦЭМ!$A$33:$A$776,$A39,СВЦЭМ!$B$33:$B$776,I$11)+'СЕТ СН'!$F$12+СВЦЭМ!$D$10+'СЕТ СН'!$F$5-'СЕТ СН'!$F$20</f>
        <v>3492.32197696</v>
      </c>
      <c r="J39" s="36">
        <f>SUMIFS(СВЦЭМ!$C$33:$C$776,СВЦЭМ!$A$33:$A$776,$A39,СВЦЭМ!$B$33:$B$776,J$11)+'СЕТ СН'!$F$12+СВЦЭМ!$D$10+'СЕТ СН'!$F$5-'СЕТ СН'!$F$20</f>
        <v>3445.9204436499999</v>
      </c>
      <c r="K39" s="36">
        <f>SUMIFS(СВЦЭМ!$C$33:$C$776,СВЦЭМ!$A$33:$A$776,$A39,СВЦЭМ!$B$33:$B$776,K$11)+'СЕТ СН'!$F$12+СВЦЭМ!$D$10+'СЕТ СН'!$F$5-'СЕТ СН'!$F$20</f>
        <v>3439.7623414700001</v>
      </c>
      <c r="L39" s="36">
        <f>SUMIFS(СВЦЭМ!$C$33:$C$776,СВЦЭМ!$A$33:$A$776,$A39,СВЦЭМ!$B$33:$B$776,L$11)+'СЕТ СН'!$F$12+СВЦЭМ!$D$10+'СЕТ СН'!$F$5-'СЕТ СН'!$F$20</f>
        <v>3440.52570823</v>
      </c>
      <c r="M39" s="36">
        <f>SUMIFS(СВЦЭМ!$C$33:$C$776,СВЦЭМ!$A$33:$A$776,$A39,СВЦЭМ!$B$33:$B$776,M$11)+'СЕТ СН'!$F$12+СВЦЭМ!$D$10+'СЕТ СН'!$F$5-'СЕТ СН'!$F$20</f>
        <v>3437.2040197000001</v>
      </c>
      <c r="N39" s="36">
        <f>SUMIFS(СВЦЭМ!$C$33:$C$776,СВЦЭМ!$A$33:$A$776,$A39,СВЦЭМ!$B$33:$B$776,N$11)+'СЕТ СН'!$F$12+СВЦЭМ!$D$10+'СЕТ СН'!$F$5-'СЕТ СН'!$F$20</f>
        <v>3426.4661487100002</v>
      </c>
      <c r="O39" s="36">
        <f>SUMIFS(СВЦЭМ!$C$33:$C$776,СВЦЭМ!$A$33:$A$776,$A39,СВЦЭМ!$B$33:$B$776,O$11)+'СЕТ СН'!$F$12+СВЦЭМ!$D$10+'СЕТ СН'!$F$5-'СЕТ СН'!$F$20</f>
        <v>3437.7842465100002</v>
      </c>
      <c r="P39" s="36">
        <f>SUMIFS(СВЦЭМ!$C$33:$C$776,СВЦЭМ!$A$33:$A$776,$A39,СВЦЭМ!$B$33:$B$776,P$11)+'СЕТ СН'!$F$12+СВЦЭМ!$D$10+'СЕТ СН'!$F$5-'СЕТ СН'!$F$20</f>
        <v>3450.1136702399999</v>
      </c>
      <c r="Q39" s="36">
        <f>SUMIFS(СВЦЭМ!$C$33:$C$776,СВЦЭМ!$A$33:$A$776,$A39,СВЦЭМ!$B$33:$B$776,Q$11)+'СЕТ СН'!$F$12+СВЦЭМ!$D$10+'СЕТ СН'!$F$5-'СЕТ СН'!$F$20</f>
        <v>3460.4519889600001</v>
      </c>
      <c r="R39" s="36">
        <f>SUMIFS(СВЦЭМ!$C$33:$C$776,СВЦЭМ!$A$33:$A$776,$A39,СВЦЭМ!$B$33:$B$776,R$11)+'СЕТ СН'!$F$12+СВЦЭМ!$D$10+'СЕТ СН'!$F$5-'СЕТ СН'!$F$20</f>
        <v>3460.2261915600002</v>
      </c>
      <c r="S39" s="36">
        <f>SUMIFS(СВЦЭМ!$C$33:$C$776,СВЦЭМ!$A$33:$A$776,$A39,СВЦЭМ!$B$33:$B$776,S$11)+'СЕТ СН'!$F$12+СВЦЭМ!$D$10+'СЕТ СН'!$F$5-'СЕТ СН'!$F$20</f>
        <v>3456.1241649799999</v>
      </c>
      <c r="T39" s="36">
        <f>SUMIFS(СВЦЭМ!$C$33:$C$776,СВЦЭМ!$A$33:$A$776,$A39,СВЦЭМ!$B$33:$B$776,T$11)+'СЕТ СН'!$F$12+СВЦЭМ!$D$10+'СЕТ СН'!$F$5-'СЕТ СН'!$F$20</f>
        <v>3436.2834579800001</v>
      </c>
      <c r="U39" s="36">
        <f>SUMIFS(СВЦЭМ!$C$33:$C$776,СВЦЭМ!$A$33:$A$776,$A39,СВЦЭМ!$B$33:$B$776,U$11)+'СЕТ СН'!$F$12+СВЦЭМ!$D$10+'СЕТ СН'!$F$5-'СЕТ СН'!$F$20</f>
        <v>3416.4183674999999</v>
      </c>
      <c r="V39" s="36">
        <f>SUMIFS(СВЦЭМ!$C$33:$C$776,СВЦЭМ!$A$33:$A$776,$A39,СВЦЭМ!$B$33:$B$776,V$11)+'СЕТ СН'!$F$12+СВЦЭМ!$D$10+'СЕТ СН'!$F$5-'СЕТ СН'!$F$20</f>
        <v>3403.6387988400002</v>
      </c>
      <c r="W39" s="36">
        <f>SUMIFS(СВЦЭМ!$C$33:$C$776,СВЦЭМ!$A$33:$A$776,$A39,СВЦЭМ!$B$33:$B$776,W$11)+'СЕТ СН'!$F$12+СВЦЭМ!$D$10+'СЕТ СН'!$F$5-'СЕТ СН'!$F$20</f>
        <v>3399.70797352</v>
      </c>
      <c r="X39" s="36">
        <f>SUMIFS(СВЦЭМ!$C$33:$C$776,СВЦЭМ!$A$33:$A$776,$A39,СВЦЭМ!$B$33:$B$776,X$11)+'СЕТ СН'!$F$12+СВЦЭМ!$D$10+'СЕТ СН'!$F$5-'СЕТ СН'!$F$20</f>
        <v>3403.0588481599998</v>
      </c>
      <c r="Y39" s="36">
        <f>SUMIFS(СВЦЭМ!$C$33:$C$776,СВЦЭМ!$A$33:$A$776,$A39,СВЦЭМ!$B$33:$B$776,Y$11)+'СЕТ СН'!$F$12+СВЦЭМ!$D$10+'СЕТ СН'!$F$5-'СЕТ СН'!$F$20</f>
        <v>3440.0804308400002</v>
      </c>
    </row>
    <row r="40" spans="1:25" ht="15.75" x14ac:dyDescent="0.2">
      <c r="A40" s="35">
        <f t="shared" si="0"/>
        <v>43950</v>
      </c>
      <c r="B40" s="36">
        <f>SUMIFS(СВЦЭМ!$C$33:$C$776,СВЦЭМ!$A$33:$A$776,$A40,СВЦЭМ!$B$33:$B$776,B$11)+'СЕТ СН'!$F$12+СВЦЭМ!$D$10+'СЕТ СН'!$F$5-'СЕТ СН'!$F$20</f>
        <v>3509.64339423</v>
      </c>
      <c r="C40" s="36">
        <f>SUMIFS(СВЦЭМ!$C$33:$C$776,СВЦЭМ!$A$33:$A$776,$A40,СВЦЭМ!$B$33:$B$776,C$11)+'СЕТ СН'!$F$12+СВЦЭМ!$D$10+'СЕТ СН'!$F$5-'СЕТ СН'!$F$20</f>
        <v>3543.6002837999999</v>
      </c>
      <c r="D40" s="36">
        <f>SUMIFS(СВЦЭМ!$C$33:$C$776,СВЦЭМ!$A$33:$A$776,$A40,СВЦЭМ!$B$33:$B$776,D$11)+'СЕТ СН'!$F$12+СВЦЭМ!$D$10+'СЕТ СН'!$F$5-'СЕТ СН'!$F$20</f>
        <v>3557.1299974599997</v>
      </c>
      <c r="E40" s="36">
        <f>SUMIFS(СВЦЭМ!$C$33:$C$776,СВЦЭМ!$A$33:$A$776,$A40,СВЦЭМ!$B$33:$B$776,E$11)+'СЕТ СН'!$F$12+СВЦЭМ!$D$10+'СЕТ СН'!$F$5-'СЕТ СН'!$F$20</f>
        <v>3560.8270822099998</v>
      </c>
      <c r="F40" s="36">
        <f>SUMIFS(СВЦЭМ!$C$33:$C$776,СВЦЭМ!$A$33:$A$776,$A40,СВЦЭМ!$B$33:$B$776,F$11)+'СЕТ СН'!$F$12+СВЦЭМ!$D$10+'СЕТ СН'!$F$5-'СЕТ СН'!$F$20</f>
        <v>3563.8178715699996</v>
      </c>
      <c r="G40" s="36">
        <f>SUMIFS(СВЦЭМ!$C$33:$C$776,СВЦЭМ!$A$33:$A$776,$A40,СВЦЭМ!$B$33:$B$776,G$11)+'СЕТ СН'!$F$12+СВЦЭМ!$D$10+'СЕТ СН'!$F$5-'СЕТ СН'!$F$20</f>
        <v>3568.0400792700002</v>
      </c>
      <c r="H40" s="36">
        <f>SUMIFS(СВЦЭМ!$C$33:$C$776,СВЦЭМ!$A$33:$A$776,$A40,СВЦЭМ!$B$33:$B$776,H$11)+'СЕТ СН'!$F$12+СВЦЭМ!$D$10+'СЕТ СН'!$F$5-'СЕТ СН'!$F$20</f>
        <v>3556.6236175100003</v>
      </c>
      <c r="I40" s="36">
        <f>SUMIFS(СВЦЭМ!$C$33:$C$776,СВЦЭМ!$A$33:$A$776,$A40,СВЦЭМ!$B$33:$B$776,I$11)+'СЕТ СН'!$F$12+СВЦЭМ!$D$10+'СЕТ СН'!$F$5-'СЕТ СН'!$F$20</f>
        <v>3517.79029704</v>
      </c>
      <c r="J40" s="36">
        <f>SUMIFS(СВЦЭМ!$C$33:$C$776,СВЦЭМ!$A$33:$A$776,$A40,СВЦЭМ!$B$33:$B$776,J$11)+'СЕТ СН'!$F$12+СВЦЭМ!$D$10+'СЕТ СН'!$F$5-'СЕТ СН'!$F$20</f>
        <v>3503.6458576199998</v>
      </c>
      <c r="K40" s="36">
        <f>SUMIFS(СВЦЭМ!$C$33:$C$776,СВЦЭМ!$A$33:$A$776,$A40,СВЦЭМ!$B$33:$B$776,K$11)+'СЕТ СН'!$F$12+СВЦЭМ!$D$10+'СЕТ СН'!$F$5-'СЕТ СН'!$F$20</f>
        <v>3488.6914541300002</v>
      </c>
      <c r="L40" s="36">
        <f>SUMIFS(СВЦЭМ!$C$33:$C$776,СВЦЭМ!$A$33:$A$776,$A40,СВЦЭМ!$B$33:$B$776,L$11)+'СЕТ СН'!$F$12+СВЦЭМ!$D$10+'СЕТ СН'!$F$5-'СЕТ СН'!$F$20</f>
        <v>3482.4025168600001</v>
      </c>
      <c r="M40" s="36">
        <f>SUMIFS(СВЦЭМ!$C$33:$C$776,СВЦЭМ!$A$33:$A$776,$A40,СВЦЭМ!$B$33:$B$776,M$11)+'СЕТ СН'!$F$12+СВЦЭМ!$D$10+'СЕТ СН'!$F$5-'СЕТ СН'!$F$20</f>
        <v>3478.4122805799998</v>
      </c>
      <c r="N40" s="36">
        <f>SUMIFS(СВЦЭМ!$C$33:$C$776,СВЦЭМ!$A$33:$A$776,$A40,СВЦЭМ!$B$33:$B$776,N$11)+'СЕТ СН'!$F$12+СВЦЭМ!$D$10+'СЕТ СН'!$F$5-'СЕТ СН'!$F$20</f>
        <v>3472.4982057799998</v>
      </c>
      <c r="O40" s="36">
        <f>SUMIFS(СВЦЭМ!$C$33:$C$776,СВЦЭМ!$A$33:$A$776,$A40,СВЦЭМ!$B$33:$B$776,O$11)+'СЕТ СН'!$F$12+СВЦЭМ!$D$10+'СЕТ СН'!$F$5-'СЕТ СН'!$F$20</f>
        <v>3482.27763697</v>
      </c>
      <c r="P40" s="36">
        <f>SUMIFS(СВЦЭМ!$C$33:$C$776,СВЦЭМ!$A$33:$A$776,$A40,СВЦЭМ!$B$33:$B$776,P$11)+'СЕТ СН'!$F$12+СВЦЭМ!$D$10+'СЕТ СН'!$F$5-'СЕТ СН'!$F$20</f>
        <v>3496.7806366099999</v>
      </c>
      <c r="Q40" s="36">
        <f>SUMIFS(СВЦЭМ!$C$33:$C$776,СВЦЭМ!$A$33:$A$776,$A40,СВЦЭМ!$B$33:$B$776,Q$11)+'СЕТ СН'!$F$12+СВЦЭМ!$D$10+'СЕТ СН'!$F$5-'СЕТ СН'!$F$20</f>
        <v>3496.6579669499997</v>
      </c>
      <c r="R40" s="36">
        <f>SUMIFS(СВЦЭМ!$C$33:$C$776,СВЦЭМ!$A$33:$A$776,$A40,СВЦЭМ!$B$33:$B$776,R$11)+'СЕТ СН'!$F$12+СВЦЭМ!$D$10+'СЕТ СН'!$F$5-'СЕТ СН'!$F$20</f>
        <v>3490.2087474999998</v>
      </c>
      <c r="S40" s="36">
        <f>SUMIFS(СВЦЭМ!$C$33:$C$776,СВЦЭМ!$A$33:$A$776,$A40,СВЦЭМ!$B$33:$B$776,S$11)+'СЕТ СН'!$F$12+СВЦЭМ!$D$10+'СЕТ СН'!$F$5-'СЕТ СН'!$F$20</f>
        <v>3490.58063111</v>
      </c>
      <c r="T40" s="36">
        <f>SUMIFS(СВЦЭМ!$C$33:$C$776,СВЦЭМ!$A$33:$A$776,$A40,СВЦЭМ!$B$33:$B$776,T$11)+'СЕТ СН'!$F$12+СВЦЭМ!$D$10+'СЕТ СН'!$F$5-'СЕТ СН'!$F$20</f>
        <v>3479.2068192699999</v>
      </c>
      <c r="U40" s="36">
        <f>SUMIFS(СВЦЭМ!$C$33:$C$776,СВЦЭМ!$A$33:$A$776,$A40,СВЦЭМ!$B$33:$B$776,U$11)+'СЕТ СН'!$F$12+СВЦЭМ!$D$10+'СЕТ СН'!$F$5-'СЕТ СН'!$F$20</f>
        <v>3440.1286974700001</v>
      </c>
      <c r="V40" s="36">
        <f>SUMIFS(СВЦЭМ!$C$33:$C$776,СВЦЭМ!$A$33:$A$776,$A40,СВЦЭМ!$B$33:$B$776,V$11)+'СЕТ СН'!$F$12+СВЦЭМ!$D$10+'СЕТ СН'!$F$5-'СЕТ СН'!$F$20</f>
        <v>3440.63578482</v>
      </c>
      <c r="W40" s="36">
        <f>SUMIFS(СВЦЭМ!$C$33:$C$776,СВЦЭМ!$A$33:$A$776,$A40,СВЦЭМ!$B$33:$B$776,W$11)+'СЕТ СН'!$F$12+СВЦЭМ!$D$10+'СЕТ СН'!$F$5-'СЕТ СН'!$F$20</f>
        <v>3467.42918285</v>
      </c>
      <c r="X40" s="36">
        <f>SUMIFS(СВЦЭМ!$C$33:$C$776,СВЦЭМ!$A$33:$A$776,$A40,СВЦЭМ!$B$33:$B$776,X$11)+'СЕТ СН'!$F$12+СВЦЭМ!$D$10+'СЕТ СН'!$F$5-'СЕТ СН'!$F$20</f>
        <v>3480.3640934800001</v>
      </c>
      <c r="Y40" s="36">
        <f>SUMIFS(СВЦЭМ!$C$33:$C$776,СВЦЭМ!$A$33:$A$776,$A40,СВЦЭМ!$B$33:$B$776,Y$11)+'СЕТ СН'!$F$12+СВЦЭМ!$D$10+'СЕТ СН'!$F$5-'СЕТ СН'!$F$20</f>
        <v>3483.7453278399998</v>
      </c>
    </row>
    <row r="41" spans="1:25" ht="15.75" x14ac:dyDescent="0.2">
      <c r="A41" s="35">
        <f t="shared" si="0"/>
        <v>43951</v>
      </c>
      <c r="B41" s="36">
        <f>SUMIFS(СВЦЭМ!$C$33:$C$776,СВЦЭМ!$A$33:$A$776,$A41,СВЦЭМ!$B$33:$B$776,B$11)+'СЕТ СН'!$F$12+СВЦЭМ!$D$10+'СЕТ СН'!$F$5-'СЕТ СН'!$F$20</f>
        <v>3557.9041705899999</v>
      </c>
      <c r="C41" s="36">
        <f>SUMIFS(СВЦЭМ!$C$33:$C$776,СВЦЭМ!$A$33:$A$776,$A41,СВЦЭМ!$B$33:$B$776,C$11)+'СЕТ СН'!$F$12+СВЦЭМ!$D$10+'СЕТ СН'!$F$5-'СЕТ СН'!$F$20</f>
        <v>3536.5653575900001</v>
      </c>
      <c r="D41" s="36">
        <f>SUMIFS(СВЦЭМ!$C$33:$C$776,СВЦЭМ!$A$33:$A$776,$A41,СВЦЭМ!$B$33:$B$776,D$11)+'СЕТ СН'!$F$12+СВЦЭМ!$D$10+'СЕТ СН'!$F$5-'СЕТ СН'!$F$20</f>
        <v>3546.67314463</v>
      </c>
      <c r="E41" s="36">
        <f>SUMIFS(СВЦЭМ!$C$33:$C$776,СВЦЭМ!$A$33:$A$776,$A41,СВЦЭМ!$B$33:$B$776,E$11)+'СЕТ СН'!$F$12+СВЦЭМ!$D$10+'СЕТ СН'!$F$5-'СЕТ СН'!$F$20</f>
        <v>3540.2015544999999</v>
      </c>
      <c r="F41" s="36">
        <f>SUMIFS(СВЦЭМ!$C$33:$C$776,СВЦЭМ!$A$33:$A$776,$A41,СВЦЭМ!$B$33:$B$776,F$11)+'СЕТ СН'!$F$12+СВЦЭМ!$D$10+'СЕТ СН'!$F$5-'СЕТ СН'!$F$20</f>
        <v>3573.7972435199999</v>
      </c>
      <c r="G41" s="36">
        <f>SUMIFS(СВЦЭМ!$C$33:$C$776,СВЦЭМ!$A$33:$A$776,$A41,СВЦЭМ!$B$33:$B$776,G$11)+'СЕТ СН'!$F$12+СВЦЭМ!$D$10+'СЕТ СН'!$F$5-'СЕТ СН'!$F$20</f>
        <v>3581.3373087800001</v>
      </c>
      <c r="H41" s="36">
        <f>SUMIFS(СВЦЭМ!$C$33:$C$776,СВЦЭМ!$A$33:$A$776,$A41,СВЦЭМ!$B$33:$B$776,H$11)+'СЕТ СН'!$F$12+СВЦЭМ!$D$10+'СЕТ СН'!$F$5-'СЕТ СН'!$F$20</f>
        <v>3566.8578546700001</v>
      </c>
      <c r="I41" s="36">
        <f>SUMIFS(СВЦЭМ!$C$33:$C$776,СВЦЭМ!$A$33:$A$776,$A41,СВЦЭМ!$B$33:$B$776,I$11)+'СЕТ СН'!$F$12+СВЦЭМ!$D$10+'СЕТ СН'!$F$5-'СЕТ СН'!$F$20</f>
        <v>3530.9621429499998</v>
      </c>
      <c r="J41" s="36">
        <f>SUMIFS(СВЦЭМ!$C$33:$C$776,СВЦЭМ!$A$33:$A$776,$A41,СВЦЭМ!$B$33:$B$776,J$11)+'СЕТ СН'!$F$12+СВЦЭМ!$D$10+'СЕТ СН'!$F$5-'СЕТ СН'!$F$20</f>
        <v>3450.8010609900002</v>
      </c>
      <c r="K41" s="36">
        <f>SUMIFS(СВЦЭМ!$C$33:$C$776,СВЦЭМ!$A$33:$A$776,$A41,СВЦЭМ!$B$33:$B$776,K$11)+'СЕТ СН'!$F$12+СВЦЭМ!$D$10+'СЕТ СН'!$F$5-'СЕТ СН'!$F$20</f>
        <v>3439.61223496</v>
      </c>
      <c r="L41" s="36">
        <f>SUMIFS(СВЦЭМ!$C$33:$C$776,СВЦЭМ!$A$33:$A$776,$A41,СВЦЭМ!$B$33:$B$776,L$11)+'СЕТ СН'!$F$12+СВЦЭМ!$D$10+'СЕТ СН'!$F$5-'СЕТ СН'!$F$20</f>
        <v>3426.7110776899999</v>
      </c>
      <c r="M41" s="36">
        <f>SUMIFS(СВЦЭМ!$C$33:$C$776,СВЦЭМ!$A$33:$A$776,$A41,СВЦЭМ!$B$33:$B$776,M$11)+'СЕТ СН'!$F$12+СВЦЭМ!$D$10+'СЕТ СН'!$F$5-'СЕТ СН'!$F$20</f>
        <v>3422.0881822000001</v>
      </c>
      <c r="N41" s="36">
        <f>SUMIFS(СВЦЭМ!$C$33:$C$776,СВЦЭМ!$A$33:$A$776,$A41,СВЦЭМ!$B$33:$B$776,N$11)+'СЕТ СН'!$F$12+СВЦЭМ!$D$10+'СЕТ СН'!$F$5-'СЕТ СН'!$F$20</f>
        <v>3434.1157344000003</v>
      </c>
      <c r="O41" s="36">
        <f>SUMIFS(СВЦЭМ!$C$33:$C$776,СВЦЭМ!$A$33:$A$776,$A41,СВЦЭМ!$B$33:$B$776,O$11)+'СЕТ СН'!$F$12+СВЦЭМ!$D$10+'СЕТ СН'!$F$5-'СЕТ СН'!$F$20</f>
        <v>3448.68491743</v>
      </c>
      <c r="P41" s="36">
        <f>SUMIFS(СВЦЭМ!$C$33:$C$776,СВЦЭМ!$A$33:$A$776,$A41,СВЦЭМ!$B$33:$B$776,P$11)+'СЕТ СН'!$F$12+СВЦЭМ!$D$10+'СЕТ СН'!$F$5-'СЕТ СН'!$F$20</f>
        <v>3454.1566879100001</v>
      </c>
      <c r="Q41" s="36">
        <f>SUMIFS(СВЦЭМ!$C$33:$C$776,СВЦЭМ!$A$33:$A$776,$A41,СВЦЭМ!$B$33:$B$776,Q$11)+'СЕТ СН'!$F$12+СВЦЭМ!$D$10+'СЕТ СН'!$F$5-'СЕТ СН'!$F$20</f>
        <v>3459.7012708900002</v>
      </c>
      <c r="R41" s="36">
        <f>SUMIFS(СВЦЭМ!$C$33:$C$776,СВЦЭМ!$A$33:$A$776,$A41,СВЦЭМ!$B$33:$B$776,R$11)+'СЕТ СН'!$F$12+СВЦЭМ!$D$10+'СЕТ СН'!$F$5-'СЕТ СН'!$F$20</f>
        <v>3461.8909619300002</v>
      </c>
      <c r="S41" s="36">
        <f>SUMIFS(СВЦЭМ!$C$33:$C$776,СВЦЭМ!$A$33:$A$776,$A41,СВЦЭМ!$B$33:$B$776,S$11)+'СЕТ СН'!$F$12+СВЦЭМ!$D$10+'СЕТ СН'!$F$5-'СЕТ СН'!$F$20</f>
        <v>3461.47253662</v>
      </c>
      <c r="T41" s="36">
        <f>SUMIFS(СВЦЭМ!$C$33:$C$776,СВЦЭМ!$A$33:$A$776,$A41,СВЦЭМ!$B$33:$B$776,T$11)+'СЕТ СН'!$F$12+СВЦЭМ!$D$10+'СЕТ СН'!$F$5-'СЕТ СН'!$F$20</f>
        <v>3447.85104998</v>
      </c>
      <c r="U41" s="36">
        <f>SUMIFS(СВЦЭМ!$C$33:$C$776,СВЦЭМ!$A$33:$A$776,$A41,СВЦЭМ!$B$33:$B$776,U$11)+'СЕТ СН'!$F$12+СВЦЭМ!$D$10+'СЕТ СН'!$F$5-'СЕТ СН'!$F$20</f>
        <v>3427.20236436</v>
      </c>
      <c r="V41" s="36">
        <f>SUMIFS(СВЦЭМ!$C$33:$C$776,СВЦЭМ!$A$33:$A$776,$A41,СВЦЭМ!$B$33:$B$776,V$11)+'СЕТ СН'!$F$12+СВЦЭМ!$D$10+'СЕТ СН'!$F$5-'СЕТ СН'!$F$20</f>
        <v>3405.2821767300002</v>
      </c>
      <c r="W41" s="36">
        <f>SUMIFS(СВЦЭМ!$C$33:$C$776,СВЦЭМ!$A$33:$A$776,$A41,СВЦЭМ!$B$33:$B$776,W$11)+'СЕТ СН'!$F$12+СВЦЭМ!$D$10+'СЕТ СН'!$F$5-'СЕТ СН'!$F$20</f>
        <v>3412.7412385600001</v>
      </c>
      <c r="X41" s="36">
        <f>SUMIFS(СВЦЭМ!$C$33:$C$776,СВЦЭМ!$A$33:$A$776,$A41,СВЦЭМ!$B$33:$B$776,X$11)+'СЕТ СН'!$F$12+СВЦЭМ!$D$10+'СЕТ СН'!$F$5-'СЕТ СН'!$F$20</f>
        <v>3440.95763343</v>
      </c>
      <c r="Y41" s="36">
        <f>SUMIFS(СВЦЭМ!$C$33:$C$776,СВЦЭМ!$A$33:$A$776,$A41,СВЦЭМ!$B$33:$B$776,Y$11)+'СЕТ СН'!$F$12+СВЦЭМ!$D$10+'СЕТ СН'!$F$5-'СЕТ СН'!$F$20</f>
        <v>3466.5840517900001</v>
      </c>
    </row>
    <row r="42" spans="1:25" ht="15.75" hidden="1" x14ac:dyDescent="0.2">
      <c r="A42" s="35">
        <f t="shared" si="0"/>
        <v>43952</v>
      </c>
      <c r="B42" s="36">
        <f>SUMIFS(СВЦЭМ!$C$33:$C$776,СВЦЭМ!$A$33:$A$776,$A42,СВЦЭМ!$B$33:$B$776,B$11)+'СЕТ СН'!$F$12+СВЦЭМ!$D$10+'СЕТ СН'!$F$5-'СЕТ СН'!$F$20</f>
        <v>2523.0287511199999</v>
      </c>
      <c r="C42" s="36">
        <f>SUMIFS(СВЦЭМ!$C$33:$C$776,СВЦЭМ!$A$33:$A$776,$A42,СВЦЭМ!$B$33:$B$776,C$11)+'СЕТ СН'!$F$12+СВЦЭМ!$D$10+'СЕТ СН'!$F$5-'СЕТ СН'!$F$20</f>
        <v>2523.0287511199999</v>
      </c>
      <c r="D42" s="36">
        <f>SUMIFS(СВЦЭМ!$C$33:$C$776,СВЦЭМ!$A$33:$A$776,$A42,СВЦЭМ!$B$33:$B$776,D$11)+'СЕТ СН'!$F$12+СВЦЭМ!$D$10+'СЕТ СН'!$F$5-'СЕТ СН'!$F$20</f>
        <v>2523.0287511199999</v>
      </c>
      <c r="E42" s="36">
        <f>SUMIFS(СВЦЭМ!$C$33:$C$776,СВЦЭМ!$A$33:$A$776,$A42,СВЦЭМ!$B$33:$B$776,E$11)+'СЕТ СН'!$F$12+СВЦЭМ!$D$10+'СЕТ СН'!$F$5-'СЕТ СН'!$F$20</f>
        <v>2523.0287511199999</v>
      </c>
      <c r="F42" s="36">
        <f>SUMIFS(СВЦЭМ!$C$33:$C$776,СВЦЭМ!$A$33:$A$776,$A42,СВЦЭМ!$B$33:$B$776,F$11)+'СЕТ СН'!$F$12+СВЦЭМ!$D$10+'СЕТ СН'!$F$5-'СЕТ СН'!$F$20</f>
        <v>2523.0287511199999</v>
      </c>
      <c r="G42" s="36">
        <f>SUMIFS(СВЦЭМ!$C$33:$C$776,СВЦЭМ!$A$33:$A$776,$A42,СВЦЭМ!$B$33:$B$776,G$11)+'СЕТ СН'!$F$12+СВЦЭМ!$D$10+'СЕТ СН'!$F$5-'СЕТ СН'!$F$20</f>
        <v>2523.0287511199999</v>
      </c>
      <c r="H42" s="36">
        <f>SUMIFS(СВЦЭМ!$C$33:$C$776,СВЦЭМ!$A$33:$A$776,$A42,СВЦЭМ!$B$33:$B$776,H$11)+'СЕТ СН'!$F$12+СВЦЭМ!$D$10+'СЕТ СН'!$F$5-'СЕТ СН'!$F$20</f>
        <v>2523.0287511199999</v>
      </c>
      <c r="I42" s="36">
        <f>SUMIFS(СВЦЭМ!$C$33:$C$776,СВЦЭМ!$A$33:$A$776,$A42,СВЦЭМ!$B$33:$B$776,I$11)+'СЕТ СН'!$F$12+СВЦЭМ!$D$10+'СЕТ СН'!$F$5-'СЕТ СН'!$F$20</f>
        <v>2523.0287511199999</v>
      </c>
      <c r="J42" s="36">
        <f>SUMIFS(СВЦЭМ!$C$33:$C$776,СВЦЭМ!$A$33:$A$776,$A42,СВЦЭМ!$B$33:$B$776,J$11)+'СЕТ СН'!$F$12+СВЦЭМ!$D$10+'СЕТ СН'!$F$5-'СЕТ СН'!$F$20</f>
        <v>2523.0287511199999</v>
      </c>
      <c r="K42" s="36">
        <f>SUMIFS(СВЦЭМ!$C$33:$C$776,СВЦЭМ!$A$33:$A$776,$A42,СВЦЭМ!$B$33:$B$776,K$11)+'СЕТ СН'!$F$12+СВЦЭМ!$D$10+'СЕТ СН'!$F$5-'СЕТ СН'!$F$20</f>
        <v>2523.0287511199999</v>
      </c>
      <c r="L42" s="36">
        <f>SUMIFS(СВЦЭМ!$C$33:$C$776,СВЦЭМ!$A$33:$A$776,$A42,СВЦЭМ!$B$33:$B$776,L$11)+'СЕТ СН'!$F$12+СВЦЭМ!$D$10+'СЕТ СН'!$F$5-'СЕТ СН'!$F$20</f>
        <v>2523.0287511199999</v>
      </c>
      <c r="M42" s="36">
        <f>SUMIFS(СВЦЭМ!$C$33:$C$776,СВЦЭМ!$A$33:$A$776,$A42,СВЦЭМ!$B$33:$B$776,M$11)+'СЕТ СН'!$F$12+СВЦЭМ!$D$10+'СЕТ СН'!$F$5-'СЕТ СН'!$F$20</f>
        <v>2523.0287511199999</v>
      </c>
      <c r="N42" s="36">
        <f>SUMIFS(СВЦЭМ!$C$33:$C$776,СВЦЭМ!$A$33:$A$776,$A42,СВЦЭМ!$B$33:$B$776,N$11)+'СЕТ СН'!$F$12+СВЦЭМ!$D$10+'СЕТ СН'!$F$5-'СЕТ СН'!$F$20</f>
        <v>2523.0287511199999</v>
      </c>
      <c r="O42" s="36">
        <f>SUMIFS(СВЦЭМ!$C$33:$C$776,СВЦЭМ!$A$33:$A$776,$A42,СВЦЭМ!$B$33:$B$776,O$11)+'СЕТ СН'!$F$12+СВЦЭМ!$D$10+'СЕТ СН'!$F$5-'СЕТ СН'!$F$20</f>
        <v>2523.0287511199999</v>
      </c>
      <c r="P42" s="36">
        <f>SUMIFS(СВЦЭМ!$C$33:$C$776,СВЦЭМ!$A$33:$A$776,$A42,СВЦЭМ!$B$33:$B$776,P$11)+'СЕТ СН'!$F$12+СВЦЭМ!$D$10+'СЕТ СН'!$F$5-'СЕТ СН'!$F$20</f>
        <v>2523.0287511199999</v>
      </c>
      <c r="Q42" s="36">
        <f>SUMIFS(СВЦЭМ!$C$33:$C$776,СВЦЭМ!$A$33:$A$776,$A42,СВЦЭМ!$B$33:$B$776,Q$11)+'СЕТ СН'!$F$12+СВЦЭМ!$D$10+'СЕТ СН'!$F$5-'СЕТ СН'!$F$20</f>
        <v>2523.0287511199999</v>
      </c>
      <c r="R42" s="36">
        <f>SUMIFS(СВЦЭМ!$C$33:$C$776,СВЦЭМ!$A$33:$A$776,$A42,СВЦЭМ!$B$33:$B$776,R$11)+'СЕТ СН'!$F$12+СВЦЭМ!$D$10+'СЕТ СН'!$F$5-'СЕТ СН'!$F$20</f>
        <v>2523.0287511199999</v>
      </c>
      <c r="S42" s="36">
        <f>SUMIFS(СВЦЭМ!$C$33:$C$776,СВЦЭМ!$A$33:$A$776,$A42,СВЦЭМ!$B$33:$B$776,S$11)+'СЕТ СН'!$F$12+СВЦЭМ!$D$10+'СЕТ СН'!$F$5-'СЕТ СН'!$F$20</f>
        <v>2523.0287511199999</v>
      </c>
      <c r="T42" s="36">
        <f>SUMIFS(СВЦЭМ!$C$33:$C$776,СВЦЭМ!$A$33:$A$776,$A42,СВЦЭМ!$B$33:$B$776,T$11)+'СЕТ СН'!$F$12+СВЦЭМ!$D$10+'СЕТ СН'!$F$5-'СЕТ СН'!$F$20</f>
        <v>2523.0287511199999</v>
      </c>
      <c r="U42" s="36">
        <f>SUMIFS(СВЦЭМ!$C$33:$C$776,СВЦЭМ!$A$33:$A$776,$A42,СВЦЭМ!$B$33:$B$776,U$11)+'СЕТ СН'!$F$12+СВЦЭМ!$D$10+'СЕТ СН'!$F$5-'СЕТ СН'!$F$20</f>
        <v>2523.0287511199999</v>
      </c>
      <c r="V42" s="36">
        <f>SUMIFS(СВЦЭМ!$C$33:$C$776,СВЦЭМ!$A$33:$A$776,$A42,СВЦЭМ!$B$33:$B$776,V$11)+'СЕТ СН'!$F$12+СВЦЭМ!$D$10+'СЕТ СН'!$F$5-'СЕТ СН'!$F$20</f>
        <v>2523.0287511199999</v>
      </c>
      <c r="W42" s="36">
        <f>SUMIFS(СВЦЭМ!$C$33:$C$776,СВЦЭМ!$A$33:$A$776,$A42,СВЦЭМ!$B$33:$B$776,W$11)+'СЕТ СН'!$F$12+СВЦЭМ!$D$10+'СЕТ СН'!$F$5-'СЕТ СН'!$F$20</f>
        <v>2523.0287511199999</v>
      </c>
      <c r="X42" s="36">
        <f>SUMIFS(СВЦЭМ!$C$33:$C$776,СВЦЭМ!$A$33:$A$776,$A42,СВЦЭМ!$B$33:$B$776,X$11)+'СЕТ СН'!$F$12+СВЦЭМ!$D$10+'СЕТ СН'!$F$5-'СЕТ СН'!$F$20</f>
        <v>2523.0287511199999</v>
      </c>
      <c r="Y42" s="36">
        <f>SUMIFS(СВЦЭМ!$C$33:$C$776,СВЦЭМ!$A$33:$A$776,$A42,СВЦЭМ!$B$33:$B$776,Y$11)+'СЕТ СН'!$F$12+СВЦЭМ!$D$10+'СЕТ СН'!$F$5-'СЕТ СН'!$F$20</f>
        <v>2523.0287511199999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01.04.2020</v>
      </c>
      <c r="B48" s="36">
        <f>SUMIFS(СВЦЭМ!$C$33:$C$776,СВЦЭМ!$A$33:$A$776,$A48,СВЦЭМ!$B$33:$B$776,B$47)+'СЕТ СН'!$G$12+СВЦЭМ!$D$10+'СЕТ СН'!$G$5-'СЕТ СН'!$G$20</f>
        <v>3381.9469325600003</v>
      </c>
      <c r="C48" s="36">
        <f>SUMIFS(СВЦЭМ!$C$33:$C$776,СВЦЭМ!$A$33:$A$776,$A48,СВЦЭМ!$B$33:$B$776,C$47)+'СЕТ СН'!$G$12+СВЦЭМ!$D$10+'СЕТ СН'!$G$5-'СЕТ СН'!$G$20</f>
        <v>3394.9313815400001</v>
      </c>
      <c r="D48" s="36">
        <f>SUMIFS(СВЦЭМ!$C$33:$C$776,СВЦЭМ!$A$33:$A$776,$A48,СВЦЭМ!$B$33:$B$776,D$47)+'СЕТ СН'!$G$12+СВЦЭМ!$D$10+'СЕТ СН'!$G$5-'СЕТ СН'!$G$20</f>
        <v>3394.5333357499999</v>
      </c>
      <c r="E48" s="36">
        <f>SUMIFS(СВЦЭМ!$C$33:$C$776,СВЦЭМ!$A$33:$A$776,$A48,СВЦЭМ!$B$33:$B$776,E$47)+'СЕТ СН'!$G$12+СВЦЭМ!$D$10+'СЕТ СН'!$G$5-'СЕТ СН'!$G$20</f>
        <v>3399.6858334399999</v>
      </c>
      <c r="F48" s="36">
        <f>SUMIFS(СВЦЭМ!$C$33:$C$776,СВЦЭМ!$A$33:$A$776,$A48,СВЦЭМ!$B$33:$B$776,F$47)+'СЕТ СН'!$G$12+СВЦЭМ!$D$10+'СЕТ СН'!$G$5-'СЕТ СН'!$G$20</f>
        <v>3442.3588134400002</v>
      </c>
      <c r="G48" s="36">
        <f>SUMIFS(СВЦЭМ!$C$33:$C$776,СВЦЭМ!$A$33:$A$776,$A48,СВЦЭМ!$B$33:$B$776,G$47)+'СЕТ СН'!$G$12+СВЦЭМ!$D$10+'СЕТ СН'!$G$5-'СЕТ СН'!$G$20</f>
        <v>3482.066073</v>
      </c>
      <c r="H48" s="36">
        <f>SUMIFS(СВЦЭМ!$C$33:$C$776,СВЦЭМ!$A$33:$A$776,$A48,СВЦЭМ!$B$33:$B$776,H$47)+'СЕТ СН'!$G$12+СВЦЭМ!$D$10+'СЕТ СН'!$G$5-'СЕТ СН'!$G$20</f>
        <v>3527.90202262</v>
      </c>
      <c r="I48" s="36">
        <f>SUMIFS(СВЦЭМ!$C$33:$C$776,СВЦЭМ!$A$33:$A$776,$A48,СВЦЭМ!$B$33:$B$776,I$47)+'СЕТ СН'!$G$12+СВЦЭМ!$D$10+'СЕТ СН'!$G$5-'СЕТ СН'!$G$20</f>
        <v>3522.66996427</v>
      </c>
      <c r="J48" s="36">
        <f>SUMIFS(СВЦЭМ!$C$33:$C$776,СВЦЭМ!$A$33:$A$776,$A48,СВЦЭМ!$B$33:$B$776,J$47)+'СЕТ СН'!$G$12+СВЦЭМ!$D$10+'СЕТ СН'!$G$5-'СЕТ СН'!$G$20</f>
        <v>3493.0645094000001</v>
      </c>
      <c r="K48" s="36">
        <f>SUMIFS(СВЦЭМ!$C$33:$C$776,СВЦЭМ!$A$33:$A$776,$A48,СВЦЭМ!$B$33:$B$776,K$47)+'СЕТ СН'!$G$12+СВЦЭМ!$D$10+'СЕТ СН'!$G$5-'СЕТ СН'!$G$20</f>
        <v>3484.5442157299999</v>
      </c>
      <c r="L48" s="36">
        <f>SUMIFS(СВЦЭМ!$C$33:$C$776,СВЦЭМ!$A$33:$A$776,$A48,СВЦЭМ!$B$33:$B$776,L$47)+'СЕТ СН'!$G$12+СВЦЭМ!$D$10+'СЕТ СН'!$G$5-'СЕТ СН'!$G$20</f>
        <v>3488.8803984300002</v>
      </c>
      <c r="M48" s="36">
        <f>SUMIFS(СВЦЭМ!$C$33:$C$776,СВЦЭМ!$A$33:$A$776,$A48,СВЦЭМ!$B$33:$B$776,M$47)+'СЕТ СН'!$G$12+СВЦЭМ!$D$10+'СЕТ СН'!$G$5-'СЕТ СН'!$G$20</f>
        <v>3499.11702328</v>
      </c>
      <c r="N48" s="36">
        <f>SUMIFS(СВЦЭМ!$C$33:$C$776,СВЦЭМ!$A$33:$A$776,$A48,СВЦЭМ!$B$33:$B$776,N$47)+'СЕТ СН'!$G$12+СВЦЭМ!$D$10+'СЕТ СН'!$G$5-'СЕТ СН'!$G$20</f>
        <v>3519.6526533300002</v>
      </c>
      <c r="O48" s="36">
        <f>SUMIFS(СВЦЭМ!$C$33:$C$776,СВЦЭМ!$A$33:$A$776,$A48,СВЦЭМ!$B$33:$B$776,O$47)+'СЕТ СН'!$G$12+СВЦЭМ!$D$10+'СЕТ СН'!$G$5-'СЕТ СН'!$G$20</f>
        <v>3537.3539108300001</v>
      </c>
      <c r="P48" s="36">
        <f>SUMIFS(СВЦЭМ!$C$33:$C$776,СВЦЭМ!$A$33:$A$776,$A48,СВЦЭМ!$B$33:$B$776,P$47)+'СЕТ СН'!$G$12+СВЦЭМ!$D$10+'СЕТ СН'!$G$5-'СЕТ СН'!$G$20</f>
        <v>3515.4244967899999</v>
      </c>
      <c r="Q48" s="36">
        <f>SUMIFS(СВЦЭМ!$C$33:$C$776,СВЦЭМ!$A$33:$A$776,$A48,СВЦЭМ!$B$33:$B$776,Q$47)+'СЕТ СН'!$G$12+СВЦЭМ!$D$10+'СЕТ СН'!$G$5-'СЕТ СН'!$G$20</f>
        <v>3524.0285018499999</v>
      </c>
      <c r="R48" s="36">
        <f>SUMIFS(СВЦЭМ!$C$33:$C$776,СВЦЭМ!$A$33:$A$776,$A48,СВЦЭМ!$B$33:$B$776,R$47)+'СЕТ СН'!$G$12+СВЦЭМ!$D$10+'СЕТ СН'!$G$5-'СЕТ СН'!$G$20</f>
        <v>3524.9340266899999</v>
      </c>
      <c r="S48" s="36">
        <f>SUMIFS(СВЦЭМ!$C$33:$C$776,СВЦЭМ!$A$33:$A$776,$A48,СВЦЭМ!$B$33:$B$776,S$47)+'СЕТ СН'!$G$12+СВЦЭМ!$D$10+'СЕТ СН'!$G$5-'СЕТ СН'!$G$20</f>
        <v>3521.32575133</v>
      </c>
      <c r="T48" s="36">
        <f>SUMIFS(СВЦЭМ!$C$33:$C$776,СВЦЭМ!$A$33:$A$776,$A48,СВЦЭМ!$B$33:$B$776,T$47)+'СЕТ СН'!$G$12+СВЦЭМ!$D$10+'СЕТ СН'!$G$5-'СЕТ СН'!$G$20</f>
        <v>3493.1474351400002</v>
      </c>
      <c r="U48" s="36">
        <f>SUMIFS(СВЦЭМ!$C$33:$C$776,СВЦЭМ!$A$33:$A$776,$A48,СВЦЭМ!$B$33:$B$776,U$47)+'СЕТ СН'!$G$12+СВЦЭМ!$D$10+'СЕТ СН'!$G$5-'СЕТ СН'!$G$20</f>
        <v>3483.37948297</v>
      </c>
      <c r="V48" s="36">
        <f>SUMIFS(СВЦЭМ!$C$33:$C$776,СВЦЭМ!$A$33:$A$776,$A48,СВЦЭМ!$B$33:$B$776,V$47)+'СЕТ СН'!$G$12+СВЦЭМ!$D$10+'СЕТ СН'!$G$5-'СЕТ СН'!$G$20</f>
        <v>3471.1731008300003</v>
      </c>
      <c r="W48" s="36">
        <f>SUMIFS(СВЦЭМ!$C$33:$C$776,СВЦЭМ!$A$33:$A$776,$A48,СВЦЭМ!$B$33:$B$776,W$47)+'СЕТ СН'!$G$12+СВЦЭМ!$D$10+'СЕТ СН'!$G$5-'СЕТ СН'!$G$20</f>
        <v>3467.1507604799999</v>
      </c>
      <c r="X48" s="36">
        <f>SUMIFS(СВЦЭМ!$C$33:$C$776,СВЦЭМ!$A$33:$A$776,$A48,СВЦЭМ!$B$33:$B$776,X$47)+'СЕТ СН'!$G$12+СВЦЭМ!$D$10+'СЕТ СН'!$G$5-'СЕТ СН'!$G$20</f>
        <v>3465.3709764800001</v>
      </c>
      <c r="Y48" s="36">
        <f>SUMIFS(СВЦЭМ!$C$33:$C$776,СВЦЭМ!$A$33:$A$776,$A48,СВЦЭМ!$B$33:$B$776,Y$47)+'СЕТ СН'!$G$12+СВЦЭМ!$D$10+'СЕТ СН'!$G$5-'СЕТ СН'!$G$20</f>
        <v>3495.40313715</v>
      </c>
    </row>
    <row r="49" spans="1:25" ht="15.75" x14ac:dyDescent="0.2">
      <c r="A49" s="35">
        <f>A48+1</f>
        <v>43923</v>
      </c>
      <c r="B49" s="36">
        <f>SUMIFS(СВЦЭМ!$C$33:$C$776,СВЦЭМ!$A$33:$A$776,$A49,СВЦЭМ!$B$33:$B$776,B$47)+'СЕТ СН'!$G$12+СВЦЭМ!$D$10+'СЕТ СН'!$G$5-'СЕТ СН'!$G$20</f>
        <v>3474.2340787000003</v>
      </c>
      <c r="C49" s="36">
        <f>SUMIFS(СВЦЭМ!$C$33:$C$776,СВЦЭМ!$A$33:$A$776,$A49,СВЦЭМ!$B$33:$B$776,C$47)+'СЕТ СН'!$G$12+СВЦЭМ!$D$10+'СЕТ СН'!$G$5-'СЕТ СН'!$G$20</f>
        <v>3450.6008405299999</v>
      </c>
      <c r="D49" s="36">
        <f>SUMIFS(СВЦЭМ!$C$33:$C$776,СВЦЭМ!$A$33:$A$776,$A49,СВЦЭМ!$B$33:$B$776,D$47)+'СЕТ СН'!$G$12+СВЦЭМ!$D$10+'СЕТ СН'!$G$5-'СЕТ СН'!$G$20</f>
        <v>3443.7987175399999</v>
      </c>
      <c r="E49" s="36">
        <f>SUMIFS(СВЦЭМ!$C$33:$C$776,СВЦЭМ!$A$33:$A$776,$A49,СВЦЭМ!$B$33:$B$776,E$47)+'СЕТ СН'!$G$12+СВЦЭМ!$D$10+'СЕТ СН'!$G$5-'СЕТ СН'!$G$20</f>
        <v>3433.7962582999999</v>
      </c>
      <c r="F49" s="36">
        <f>SUMIFS(СВЦЭМ!$C$33:$C$776,СВЦЭМ!$A$33:$A$776,$A49,СВЦЭМ!$B$33:$B$776,F$47)+'СЕТ СН'!$G$12+СВЦЭМ!$D$10+'СЕТ СН'!$G$5-'СЕТ СН'!$G$20</f>
        <v>3434.3477417100003</v>
      </c>
      <c r="G49" s="36">
        <f>SUMIFS(СВЦЭМ!$C$33:$C$776,СВЦЭМ!$A$33:$A$776,$A49,СВЦЭМ!$B$33:$B$776,G$47)+'СЕТ СН'!$G$12+СВЦЭМ!$D$10+'СЕТ СН'!$G$5-'СЕТ СН'!$G$20</f>
        <v>3514.36894278</v>
      </c>
      <c r="H49" s="36">
        <f>SUMIFS(СВЦЭМ!$C$33:$C$776,СВЦЭМ!$A$33:$A$776,$A49,СВЦЭМ!$B$33:$B$776,H$47)+'СЕТ СН'!$G$12+СВЦЭМ!$D$10+'СЕТ СН'!$G$5-'СЕТ СН'!$G$20</f>
        <v>3542.7971132000002</v>
      </c>
      <c r="I49" s="36">
        <f>SUMIFS(СВЦЭМ!$C$33:$C$776,СВЦЭМ!$A$33:$A$776,$A49,СВЦЭМ!$B$33:$B$776,I$47)+'СЕТ СН'!$G$12+СВЦЭМ!$D$10+'СЕТ СН'!$G$5-'СЕТ СН'!$G$20</f>
        <v>3544.1004846800001</v>
      </c>
      <c r="J49" s="36">
        <f>SUMIFS(СВЦЭМ!$C$33:$C$776,СВЦЭМ!$A$33:$A$776,$A49,СВЦЭМ!$B$33:$B$776,J$47)+'СЕТ СН'!$G$12+СВЦЭМ!$D$10+'СЕТ СН'!$G$5-'СЕТ СН'!$G$20</f>
        <v>3509.39937702</v>
      </c>
      <c r="K49" s="36">
        <f>SUMIFS(СВЦЭМ!$C$33:$C$776,СВЦЭМ!$A$33:$A$776,$A49,СВЦЭМ!$B$33:$B$776,K$47)+'СЕТ СН'!$G$12+СВЦЭМ!$D$10+'СЕТ СН'!$G$5-'СЕТ СН'!$G$20</f>
        <v>3482.8282307600002</v>
      </c>
      <c r="L49" s="36">
        <f>SUMIFS(СВЦЭМ!$C$33:$C$776,СВЦЭМ!$A$33:$A$776,$A49,СВЦЭМ!$B$33:$B$776,L$47)+'СЕТ СН'!$G$12+СВЦЭМ!$D$10+'СЕТ СН'!$G$5-'СЕТ СН'!$G$20</f>
        <v>3484.3214081800002</v>
      </c>
      <c r="M49" s="36">
        <f>SUMIFS(СВЦЭМ!$C$33:$C$776,СВЦЭМ!$A$33:$A$776,$A49,СВЦЭМ!$B$33:$B$776,M$47)+'СЕТ СН'!$G$12+СВЦЭМ!$D$10+'СЕТ СН'!$G$5-'СЕТ СН'!$G$20</f>
        <v>3501.5181407600003</v>
      </c>
      <c r="N49" s="36">
        <f>SUMIFS(СВЦЭМ!$C$33:$C$776,СВЦЭМ!$A$33:$A$776,$A49,СВЦЭМ!$B$33:$B$776,N$47)+'СЕТ СН'!$G$12+СВЦЭМ!$D$10+'СЕТ СН'!$G$5-'СЕТ СН'!$G$20</f>
        <v>3519.33454459</v>
      </c>
      <c r="O49" s="36">
        <f>SUMIFS(СВЦЭМ!$C$33:$C$776,СВЦЭМ!$A$33:$A$776,$A49,СВЦЭМ!$B$33:$B$776,O$47)+'СЕТ СН'!$G$12+СВЦЭМ!$D$10+'СЕТ СН'!$G$5-'СЕТ СН'!$G$20</f>
        <v>3541.7357299800001</v>
      </c>
      <c r="P49" s="36">
        <f>SUMIFS(СВЦЭМ!$C$33:$C$776,СВЦЭМ!$A$33:$A$776,$A49,СВЦЭМ!$B$33:$B$776,P$47)+'СЕТ СН'!$G$12+СВЦЭМ!$D$10+'СЕТ СН'!$G$5-'СЕТ СН'!$G$20</f>
        <v>3509.0732349300001</v>
      </c>
      <c r="Q49" s="36">
        <f>SUMIFS(СВЦЭМ!$C$33:$C$776,СВЦЭМ!$A$33:$A$776,$A49,СВЦЭМ!$B$33:$B$776,Q$47)+'СЕТ СН'!$G$12+СВЦЭМ!$D$10+'СЕТ СН'!$G$5-'СЕТ СН'!$G$20</f>
        <v>3503.2575162200001</v>
      </c>
      <c r="R49" s="36">
        <f>SUMIFS(СВЦЭМ!$C$33:$C$776,СВЦЭМ!$A$33:$A$776,$A49,СВЦЭМ!$B$33:$B$776,R$47)+'СЕТ СН'!$G$12+СВЦЭМ!$D$10+'СЕТ СН'!$G$5-'СЕТ СН'!$G$20</f>
        <v>3505.6807641800001</v>
      </c>
      <c r="S49" s="36">
        <f>SUMIFS(СВЦЭМ!$C$33:$C$776,СВЦЭМ!$A$33:$A$776,$A49,СВЦЭМ!$B$33:$B$776,S$47)+'СЕТ СН'!$G$12+СВЦЭМ!$D$10+'СЕТ СН'!$G$5-'СЕТ СН'!$G$20</f>
        <v>3503.3971046900001</v>
      </c>
      <c r="T49" s="36">
        <f>SUMIFS(СВЦЭМ!$C$33:$C$776,СВЦЭМ!$A$33:$A$776,$A49,СВЦЭМ!$B$33:$B$776,T$47)+'СЕТ СН'!$G$12+СВЦЭМ!$D$10+'СЕТ СН'!$G$5-'СЕТ СН'!$G$20</f>
        <v>3482.8993219200001</v>
      </c>
      <c r="U49" s="36">
        <f>SUMIFS(СВЦЭМ!$C$33:$C$776,СВЦЭМ!$A$33:$A$776,$A49,СВЦЭМ!$B$33:$B$776,U$47)+'СЕТ СН'!$G$12+СВЦЭМ!$D$10+'СЕТ СН'!$G$5-'СЕТ СН'!$G$20</f>
        <v>3468.5531857000001</v>
      </c>
      <c r="V49" s="36">
        <f>SUMIFS(СВЦЭМ!$C$33:$C$776,СВЦЭМ!$A$33:$A$776,$A49,СВЦЭМ!$B$33:$B$776,V$47)+'СЕТ СН'!$G$12+СВЦЭМ!$D$10+'СЕТ СН'!$G$5-'СЕТ СН'!$G$20</f>
        <v>3451.0241259599998</v>
      </c>
      <c r="W49" s="36">
        <f>SUMIFS(СВЦЭМ!$C$33:$C$776,СВЦЭМ!$A$33:$A$776,$A49,СВЦЭМ!$B$33:$B$776,W$47)+'СЕТ СН'!$G$12+СВЦЭМ!$D$10+'СЕТ СН'!$G$5-'СЕТ СН'!$G$20</f>
        <v>3453.6187692900003</v>
      </c>
      <c r="X49" s="36">
        <f>SUMIFS(СВЦЭМ!$C$33:$C$776,СВЦЭМ!$A$33:$A$776,$A49,СВЦЭМ!$B$33:$B$776,X$47)+'СЕТ СН'!$G$12+СВЦЭМ!$D$10+'СЕТ СН'!$G$5-'СЕТ СН'!$G$20</f>
        <v>3466.1809037399998</v>
      </c>
      <c r="Y49" s="36">
        <f>SUMIFS(СВЦЭМ!$C$33:$C$776,СВЦЭМ!$A$33:$A$776,$A49,СВЦЭМ!$B$33:$B$776,Y$47)+'СЕТ СН'!$G$12+СВЦЭМ!$D$10+'СЕТ СН'!$G$5-'СЕТ СН'!$G$20</f>
        <v>3486.5674837000001</v>
      </c>
    </row>
    <row r="50" spans="1:25" ht="15.75" x14ac:dyDescent="0.2">
      <c r="A50" s="35">
        <f t="shared" ref="A50:A78" si="1">A49+1</f>
        <v>43924</v>
      </c>
      <c r="B50" s="36">
        <f>SUMIFS(СВЦЭМ!$C$33:$C$776,СВЦЭМ!$A$33:$A$776,$A50,СВЦЭМ!$B$33:$B$776,B$47)+'СЕТ СН'!$G$12+СВЦЭМ!$D$10+'СЕТ СН'!$G$5-'СЕТ СН'!$G$20</f>
        <v>3476.3963491499999</v>
      </c>
      <c r="C50" s="36">
        <f>SUMIFS(СВЦЭМ!$C$33:$C$776,СВЦЭМ!$A$33:$A$776,$A50,СВЦЭМ!$B$33:$B$776,C$47)+'СЕТ СН'!$G$12+СВЦЭМ!$D$10+'СЕТ СН'!$G$5-'СЕТ СН'!$G$20</f>
        <v>3515.93236811</v>
      </c>
      <c r="D50" s="36">
        <f>SUMIFS(СВЦЭМ!$C$33:$C$776,СВЦЭМ!$A$33:$A$776,$A50,СВЦЭМ!$B$33:$B$776,D$47)+'СЕТ СН'!$G$12+СВЦЭМ!$D$10+'СЕТ СН'!$G$5-'СЕТ СН'!$G$20</f>
        <v>3525.8021555099999</v>
      </c>
      <c r="E50" s="36">
        <f>SUMIFS(СВЦЭМ!$C$33:$C$776,СВЦЭМ!$A$33:$A$776,$A50,СВЦЭМ!$B$33:$B$776,E$47)+'СЕТ СН'!$G$12+СВЦЭМ!$D$10+'СЕТ СН'!$G$5-'СЕТ СН'!$G$20</f>
        <v>3526.7158726100001</v>
      </c>
      <c r="F50" s="36">
        <f>SUMIFS(СВЦЭМ!$C$33:$C$776,СВЦЭМ!$A$33:$A$776,$A50,СВЦЭМ!$B$33:$B$776,F$47)+'СЕТ СН'!$G$12+СВЦЭМ!$D$10+'СЕТ СН'!$G$5-'СЕТ СН'!$G$20</f>
        <v>3522.16000579</v>
      </c>
      <c r="G50" s="36">
        <f>SUMIFS(СВЦЭМ!$C$33:$C$776,СВЦЭМ!$A$33:$A$776,$A50,СВЦЭМ!$B$33:$B$776,G$47)+'СЕТ СН'!$G$12+СВЦЭМ!$D$10+'СЕТ СН'!$G$5-'СЕТ СН'!$G$20</f>
        <v>3523.4643822400003</v>
      </c>
      <c r="H50" s="36">
        <f>SUMIFS(СВЦЭМ!$C$33:$C$776,СВЦЭМ!$A$33:$A$776,$A50,СВЦЭМ!$B$33:$B$776,H$47)+'СЕТ СН'!$G$12+СВЦЭМ!$D$10+'СЕТ СН'!$G$5-'СЕТ СН'!$G$20</f>
        <v>3510.7083710400002</v>
      </c>
      <c r="I50" s="36">
        <f>SUMIFS(СВЦЭМ!$C$33:$C$776,СВЦЭМ!$A$33:$A$776,$A50,СВЦЭМ!$B$33:$B$776,I$47)+'СЕТ СН'!$G$12+СВЦЭМ!$D$10+'СЕТ СН'!$G$5-'СЕТ СН'!$G$20</f>
        <v>3490.3339845</v>
      </c>
      <c r="J50" s="36">
        <f>SUMIFS(СВЦЭМ!$C$33:$C$776,СВЦЭМ!$A$33:$A$776,$A50,СВЦЭМ!$B$33:$B$776,J$47)+'СЕТ СН'!$G$12+СВЦЭМ!$D$10+'СЕТ СН'!$G$5-'СЕТ СН'!$G$20</f>
        <v>3438.81076975</v>
      </c>
      <c r="K50" s="36">
        <f>SUMIFS(СВЦЭМ!$C$33:$C$776,СВЦЭМ!$A$33:$A$776,$A50,СВЦЭМ!$B$33:$B$776,K$47)+'СЕТ СН'!$G$12+СВЦЭМ!$D$10+'СЕТ СН'!$G$5-'СЕТ СН'!$G$20</f>
        <v>3441.2413701400001</v>
      </c>
      <c r="L50" s="36">
        <f>SUMIFS(СВЦЭМ!$C$33:$C$776,СВЦЭМ!$A$33:$A$776,$A50,СВЦЭМ!$B$33:$B$776,L$47)+'СЕТ СН'!$G$12+СВЦЭМ!$D$10+'СЕТ СН'!$G$5-'СЕТ СН'!$G$20</f>
        <v>3449.07018204</v>
      </c>
      <c r="M50" s="36">
        <f>SUMIFS(СВЦЭМ!$C$33:$C$776,СВЦЭМ!$A$33:$A$776,$A50,СВЦЭМ!$B$33:$B$776,M$47)+'СЕТ СН'!$G$12+СВЦЭМ!$D$10+'СЕТ СН'!$G$5-'СЕТ СН'!$G$20</f>
        <v>3451.0362827600002</v>
      </c>
      <c r="N50" s="36">
        <f>SUMIFS(СВЦЭМ!$C$33:$C$776,СВЦЭМ!$A$33:$A$776,$A50,СВЦЭМ!$B$33:$B$776,N$47)+'СЕТ СН'!$G$12+СВЦЭМ!$D$10+'СЕТ СН'!$G$5-'СЕТ СН'!$G$20</f>
        <v>3468.4398584700002</v>
      </c>
      <c r="O50" s="36">
        <f>SUMIFS(СВЦЭМ!$C$33:$C$776,СВЦЭМ!$A$33:$A$776,$A50,СВЦЭМ!$B$33:$B$776,O$47)+'СЕТ СН'!$G$12+СВЦЭМ!$D$10+'СЕТ СН'!$G$5-'СЕТ СН'!$G$20</f>
        <v>3481.9190945700002</v>
      </c>
      <c r="P50" s="36">
        <f>SUMIFS(СВЦЭМ!$C$33:$C$776,СВЦЭМ!$A$33:$A$776,$A50,СВЦЭМ!$B$33:$B$776,P$47)+'СЕТ СН'!$G$12+СВЦЭМ!$D$10+'СЕТ СН'!$G$5-'СЕТ СН'!$G$20</f>
        <v>3468.8229969100003</v>
      </c>
      <c r="Q50" s="36">
        <f>SUMIFS(СВЦЭМ!$C$33:$C$776,СВЦЭМ!$A$33:$A$776,$A50,СВЦЭМ!$B$33:$B$776,Q$47)+'СЕТ СН'!$G$12+СВЦЭМ!$D$10+'СЕТ СН'!$G$5-'СЕТ СН'!$G$20</f>
        <v>3477.2719668</v>
      </c>
      <c r="R50" s="36">
        <f>SUMIFS(СВЦЭМ!$C$33:$C$776,СВЦЭМ!$A$33:$A$776,$A50,СВЦЭМ!$B$33:$B$776,R$47)+'СЕТ СН'!$G$12+СВЦЭМ!$D$10+'СЕТ СН'!$G$5-'СЕТ СН'!$G$20</f>
        <v>3474.65715069</v>
      </c>
      <c r="S50" s="36">
        <f>SUMIFS(СВЦЭМ!$C$33:$C$776,СВЦЭМ!$A$33:$A$776,$A50,СВЦЭМ!$B$33:$B$776,S$47)+'СЕТ СН'!$G$12+СВЦЭМ!$D$10+'СЕТ СН'!$G$5-'СЕТ СН'!$G$20</f>
        <v>3468.3261081000001</v>
      </c>
      <c r="T50" s="36">
        <f>SUMIFS(СВЦЭМ!$C$33:$C$776,СВЦЭМ!$A$33:$A$776,$A50,СВЦЭМ!$B$33:$B$776,T$47)+'СЕТ СН'!$G$12+СВЦЭМ!$D$10+'СЕТ СН'!$G$5-'СЕТ СН'!$G$20</f>
        <v>3452.3169650300001</v>
      </c>
      <c r="U50" s="36">
        <f>SUMIFS(СВЦЭМ!$C$33:$C$776,СВЦЭМ!$A$33:$A$776,$A50,СВЦЭМ!$B$33:$B$776,U$47)+'СЕТ СН'!$G$12+СВЦЭМ!$D$10+'СЕТ СН'!$G$5-'СЕТ СН'!$G$20</f>
        <v>3431.53198785</v>
      </c>
      <c r="V50" s="36">
        <f>SUMIFS(СВЦЭМ!$C$33:$C$776,СВЦЭМ!$A$33:$A$776,$A50,СВЦЭМ!$B$33:$B$776,V$47)+'СЕТ СН'!$G$12+СВЦЭМ!$D$10+'СЕТ СН'!$G$5-'СЕТ СН'!$G$20</f>
        <v>3415.8600945200001</v>
      </c>
      <c r="W50" s="36">
        <f>SUMIFS(СВЦЭМ!$C$33:$C$776,СВЦЭМ!$A$33:$A$776,$A50,СВЦЭМ!$B$33:$B$776,W$47)+'СЕТ СН'!$G$12+СВЦЭМ!$D$10+'СЕТ СН'!$G$5-'СЕТ СН'!$G$20</f>
        <v>3430.06038597</v>
      </c>
      <c r="X50" s="36">
        <f>SUMIFS(СВЦЭМ!$C$33:$C$776,СВЦЭМ!$A$33:$A$776,$A50,СВЦЭМ!$B$33:$B$776,X$47)+'СЕТ СН'!$G$12+СВЦЭМ!$D$10+'СЕТ СН'!$G$5-'СЕТ СН'!$G$20</f>
        <v>3445.6029013100001</v>
      </c>
      <c r="Y50" s="36">
        <f>SUMIFS(СВЦЭМ!$C$33:$C$776,СВЦЭМ!$A$33:$A$776,$A50,СВЦЭМ!$B$33:$B$776,Y$47)+'СЕТ СН'!$G$12+СВЦЭМ!$D$10+'СЕТ СН'!$G$5-'СЕТ СН'!$G$20</f>
        <v>3479.0642503700001</v>
      </c>
    </row>
    <row r="51" spans="1:25" ht="15.75" x14ac:dyDescent="0.2">
      <c r="A51" s="35">
        <f t="shared" si="1"/>
        <v>43925</v>
      </c>
      <c r="B51" s="36">
        <f>SUMIFS(СВЦЭМ!$C$33:$C$776,СВЦЭМ!$A$33:$A$776,$A51,СВЦЭМ!$B$33:$B$776,B$47)+'СЕТ СН'!$G$12+СВЦЭМ!$D$10+'СЕТ СН'!$G$5-'СЕТ СН'!$G$20</f>
        <v>3496.7516294400002</v>
      </c>
      <c r="C51" s="36">
        <f>SUMIFS(СВЦЭМ!$C$33:$C$776,СВЦЭМ!$A$33:$A$776,$A51,СВЦЭМ!$B$33:$B$776,C$47)+'СЕТ СН'!$G$12+СВЦЭМ!$D$10+'СЕТ СН'!$G$5-'СЕТ СН'!$G$20</f>
        <v>3524.06654291</v>
      </c>
      <c r="D51" s="36">
        <f>SUMIFS(СВЦЭМ!$C$33:$C$776,СВЦЭМ!$A$33:$A$776,$A51,СВЦЭМ!$B$33:$B$776,D$47)+'СЕТ СН'!$G$12+СВЦЭМ!$D$10+'СЕТ СН'!$G$5-'СЕТ СН'!$G$20</f>
        <v>3530.7511339800003</v>
      </c>
      <c r="E51" s="36">
        <f>SUMIFS(СВЦЭМ!$C$33:$C$776,СВЦЭМ!$A$33:$A$776,$A51,СВЦЭМ!$B$33:$B$776,E$47)+'СЕТ СН'!$G$12+СВЦЭМ!$D$10+'СЕТ СН'!$G$5-'СЕТ СН'!$G$20</f>
        <v>3551.5190359899998</v>
      </c>
      <c r="F51" s="36">
        <f>SUMIFS(СВЦЭМ!$C$33:$C$776,СВЦЭМ!$A$33:$A$776,$A51,СВЦЭМ!$B$33:$B$776,F$47)+'СЕТ СН'!$G$12+СВЦЭМ!$D$10+'СЕТ СН'!$G$5-'СЕТ СН'!$G$20</f>
        <v>3550.9389105400001</v>
      </c>
      <c r="G51" s="36">
        <f>SUMIFS(СВЦЭМ!$C$33:$C$776,СВЦЭМ!$A$33:$A$776,$A51,СВЦЭМ!$B$33:$B$776,G$47)+'СЕТ СН'!$G$12+СВЦЭМ!$D$10+'СЕТ СН'!$G$5-'СЕТ СН'!$G$20</f>
        <v>3549.4213449899999</v>
      </c>
      <c r="H51" s="36">
        <f>SUMIFS(СВЦЭМ!$C$33:$C$776,СВЦЭМ!$A$33:$A$776,$A51,СВЦЭМ!$B$33:$B$776,H$47)+'СЕТ СН'!$G$12+СВЦЭМ!$D$10+'СЕТ СН'!$G$5-'СЕТ СН'!$G$20</f>
        <v>3525.2561048299999</v>
      </c>
      <c r="I51" s="36">
        <f>SUMIFS(СВЦЭМ!$C$33:$C$776,СВЦЭМ!$A$33:$A$776,$A51,СВЦЭМ!$B$33:$B$776,I$47)+'СЕТ СН'!$G$12+СВЦЭМ!$D$10+'СЕТ СН'!$G$5-'СЕТ СН'!$G$20</f>
        <v>3508.1472748300002</v>
      </c>
      <c r="J51" s="36">
        <f>SUMIFS(СВЦЭМ!$C$33:$C$776,СВЦЭМ!$A$33:$A$776,$A51,СВЦЭМ!$B$33:$B$776,J$47)+'СЕТ СН'!$G$12+СВЦЭМ!$D$10+'СЕТ СН'!$G$5-'СЕТ СН'!$G$20</f>
        <v>3454.7261982499999</v>
      </c>
      <c r="K51" s="36">
        <f>SUMIFS(СВЦЭМ!$C$33:$C$776,СВЦЭМ!$A$33:$A$776,$A51,СВЦЭМ!$B$33:$B$776,K$47)+'СЕТ СН'!$G$12+СВЦЭМ!$D$10+'СЕТ СН'!$G$5-'СЕТ СН'!$G$20</f>
        <v>3429.8491571700001</v>
      </c>
      <c r="L51" s="36">
        <f>SUMIFS(СВЦЭМ!$C$33:$C$776,СВЦЭМ!$A$33:$A$776,$A51,СВЦЭМ!$B$33:$B$776,L$47)+'СЕТ СН'!$G$12+СВЦЭМ!$D$10+'СЕТ СН'!$G$5-'СЕТ СН'!$G$20</f>
        <v>3429.09580925</v>
      </c>
      <c r="M51" s="36">
        <f>SUMIFS(СВЦЭМ!$C$33:$C$776,СВЦЭМ!$A$33:$A$776,$A51,СВЦЭМ!$B$33:$B$776,M$47)+'СЕТ СН'!$G$12+СВЦЭМ!$D$10+'СЕТ СН'!$G$5-'СЕТ СН'!$G$20</f>
        <v>3426.2883846899999</v>
      </c>
      <c r="N51" s="36">
        <f>SUMIFS(СВЦЭМ!$C$33:$C$776,СВЦЭМ!$A$33:$A$776,$A51,СВЦЭМ!$B$33:$B$776,N$47)+'СЕТ СН'!$G$12+СВЦЭМ!$D$10+'СЕТ СН'!$G$5-'СЕТ СН'!$G$20</f>
        <v>3437.04399147</v>
      </c>
      <c r="O51" s="36">
        <f>SUMIFS(СВЦЭМ!$C$33:$C$776,СВЦЭМ!$A$33:$A$776,$A51,СВЦЭМ!$B$33:$B$776,O$47)+'СЕТ СН'!$G$12+СВЦЭМ!$D$10+'СЕТ СН'!$G$5-'СЕТ СН'!$G$20</f>
        <v>3445.0531658199998</v>
      </c>
      <c r="P51" s="36">
        <f>SUMIFS(СВЦЭМ!$C$33:$C$776,СВЦЭМ!$A$33:$A$776,$A51,СВЦЭМ!$B$33:$B$776,P$47)+'СЕТ СН'!$G$12+СВЦЭМ!$D$10+'СЕТ СН'!$G$5-'СЕТ СН'!$G$20</f>
        <v>3443.7098757600002</v>
      </c>
      <c r="Q51" s="36">
        <f>SUMIFS(СВЦЭМ!$C$33:$C$776,СВЦЭМ!$A$33:$A$776,$A51,СВЦЭМ!$B$33:$B$776,Q$47)+'СЕТ СН'!$G$12+СВЦЭМ!$D$10+'СЕТ СН'!$G$5-'СЕТ СН'!$G$20</f>
        <v>3452.3062714500002</v>
      </c>
      <c r="R51" s="36">
        <f>SUMIFS(СВЦЭМ!$C$33:$C$776,СВЦЭМ!$A$33:$A$776,$A51,СВЦЭМ!$B$33:$B$776,R$47)+'СЕТ СН'!$G$12+СВЦЭМ!$D$10+'СЕТ СН'!$G$5-'СЕТ СН'!$G$20</f>
        <v>3450.1375087599999</v>
      </c>
      <c r="S51" s="36">
        <f>SUMIFS(СВЦЭМ!$C$33:$C$776,СВЦЭМ!$A$33:$A$776,$A51,СВЦЭМ!$B$33:$B$776,S$47)+'СЕТ СН'!$G$12+СВЦЭМ!$D$10+'СЕТ СН'!$G$5-'СЕТ СН'!$G$20</f>
        <v>3442.2671353200003</v>
      </c>
      <c r="T51" s="36">
        <f>SUMIFS(СВЦЭМ!$C$33:$C$776,СВЦЭМ!$A$33:$A$776,$A51,СВЦЭМ!$B$33:$B$776,T$47)+'СЕТ СН'!$G$12+СВЦЭМ!$D$10+'СЕТ СН'!$G$5-'СЕТ СН'!$G$20</f>
        <v>3432.9779457899999</v>
      </c>
      <c r="U51" s="36">
        <f>SUMIFS(СВЦЭМ!$C$33:$C$776,СВЦЭМ!$A$33:$A$776,$A51,СВЦЭМ!$B$33:$B$776,U$47)+'СЕТ СН'!$G$12+СВЦЭМ!$D$10+'СЕТ СН'!$G$5-'СЕТ СН'!$G$20</f>
        <v>3417.0081652600002</v>
      </c>
      <c r="V51" s="36">
        <f>SUMIFS(СВЦЭМ!$C$33:$C$776,СВЦЭМ!$A$33:$A$776,$A51,СВЦЭМ!$B$33:$B$776,V$47)+'СЕТ СН'!$G$12+СВЦЭМ!$D$10+'СЕТ СН'!$G$5-'СЕТ СН'!$G$20</f>
        <v>3412.6310929700003</v>
      </c>
      <c r="W51" s="36">
        <f>SUMIFS(СВЦЭМ!$C$33:$C$776,СВЦЭМ!$A$33:$A$776,$A51,СВЦЭМ!$B$33:$B$776,W$47)+'СЕТ СН'!$G$12+СВЦЭМ!$D$10+'СЕТ СН'!$G$5-'СЕТ СН'!$G$20</f>
        <v>3409.2461874999999</v>
      </c>
      <c r="X51" s="36">
        <f>SUMIFS(СВЦЭМ!$C$33:$C$776,СВЦЭМ!$A$33:$A$776,$A51,СВЦЭМ!$B$33:$B$776,X$47)+'СЕТ СН'!$G$12+СВЦЭМ!$D$10+'СЕТ СН'!$G$5-'СЕТ СН'!$G$20</f>
        <v>3419.1157248600002</v>
      </c>
      <c r="Y51" s="36">
        <f>SUMIFS(СВЦЭМ!$C$33:$C$776,СВЦЭМ!$A$33:$A$776,$A51,СВЦЭМ!$B$33:$B$776,Y$47)+'СЕТ СН'!$G$12+СВЦЭМ!$D$10+'СЕТ СН'!$G$5-'СЕТ СН'!$G$20</f>
        <v>3459.0963866000002</v>
      </c>
    </row>
    <row r="52" spans="1:25" ht="15.75" x14ac:dyDescent="0.2">
      <c r="A52" s="35">
        <f t="shared" si="1"/>
        <v>43926</v>
      </c>
      <c r="B52" s="36">
        <f>SUMIFS(СВЦЭМ!$C$33:$C$776,СВЦЭМ!$A$33:$A$776,$A52,СВЦЭМ!$B$33:$B$776,B$47)+'СЕТ СН'!$G$12+СВЦЭМ!$D$10+'СЕТ СН'!$G$5-'СЕТ СН'!$G$20</f>
        <v>3478.1252921400001</v>
      </c>
      <c r="C52" s="36">
        <f>SUMIFS(СВЦЭМ!$C$33:$C$776,СВЦЭМ!$A$33:$A$776,$A52,СВЦЭМ!$B$33:$B$776,C$47)+'СЕТ СН'!$G$12+СВЦЭМ!$D$10+'СЕТ СН'!$G$5-'СЕТ СН'!$G$20</f>
        <v>3533.6464160300002</v>
      </c>
      <c r="D52" s="36">
        <f>SUMIFS(СВЦЭМ!$C$33:$C$776,СВЦЭМ!$A$33:$A$776,$A52,СВЦЭМ!$B$33:$B$776,D$47)+'СЕТ СН'!$G$12+СВЦЭМ!$D$10+'СЕТ СН'!$G$5-'СЕТ СН'!$G$20</f>
        <v>3549.6385604500001</v>
      </c>
      <c r="E52" s="36">
        <f>SUMIFS(СВЦЭМ!$C$33:$C$776,СВЦЭМ!$A$33:$A$776,$A52,СВЦЭМ!$B$33:$B$776,E$47)+'СЕТ СН'!$G$12+СВЦЭМ!$D$10+'СЕТ СН'!$G$5-'СЕТ СН'!$G$20</f>
        <v>3554.6669091200001</v>
      </c>
      <c r="F52" s="36">
        <f>SUMIFS(СВЦЭМ!$C$33:$C$776,СВЦЭМ!$A$33:$A$776,$A52,СВЦЭМ!$B$33:$B$776,F$47)+'СЕТ СН'!$G$12+СВЦЭМ!$D$10+'СЕТ СН'!$G$5-'СЕТ СН'!$G$20</f>
        <v>3553.2948935499999</v>
      </c>
      <c r="G52" s="36">
        <f>SUMIFS(СВЦЭМ!$C$33:$C$776,СВЦЭМ!$A$33:$A$776,$A52,СВЦЭМ!$B$33:$B$776,G$47)+'СЕТ СН'!$G$12+СВЦЭМ!$D$10+'СЕТ СН'!$G$5-'СЕТ СН'!$G$20</f>
        <v>3555.9142161199998</v>
      </c>
      <c r="H52" s="36">
        <f>SUMIFS(СВЦЭМ!$C$33:$C$776,СВЦЭМ!$A$33:$A$776,$A52,СВЦЭМ!$B$33:$B$776,H$47)+'СЕТ СН'!$G$12+СВЦЭМ!$D$10+'СЕТ СН'!$G$5-'СЕТ СН'!$G$20</f>
        <v>3540.0486438799999</v>
      </c>
      <c r="I52" s="36">
        <f>SUMIFS(СВЦЭМ!$C$33:$C$776,СВЦЭМ!$A$33:$A$776,$A52,СВЦЭМ!$B$33:$B$776,I$47)+'СЕТ СН'!$G$12+СВЦЭМ!$D$10+'СЕТ СН'!$G$5-'СЕТ СН'!$G$20</f>
        <v>3522.3606519</v>
      </c>
      <c r="J52" s="36">
        <f>SUMIFS(СВЦЭМ!$C$33:$C$776,СВЦЭМ!$A$33:$A$776,$A52,СВЦЭМ!$B$33:$B$776,J$47)+'СЕТ СН'!$G$12+СВЦЭМ!$D$10+'СЕТ СН'!$G$5-'СЕТ СН'!$G$20</f>
        <v>3477.7519405000003</v>
      </c>
      <c r="K52" s="36">
        <f>SUMIFS(СВЦЭМ!$C$33:$C$776,СВЦЭМ!$A$33:$A$776,$A52,СВЦЭМ!$B$33:$B$776,K$47)+'СЕТ СН'!$G$12+СВЦЭМ!$D$10+'СЕТ СН'!$G$5-'СЕТ СН'!$G$20</f>
        <v>3433.1895352800002</v>
      </c>
      <c r="L52" s="36">
        <f>SUMIFS(СВЦЭМ!$C$33:$C$776,СВЦЭМ!$A$33:$A$776,$A52,СВЦЭМ!$B$33:$B$776,L$47)+'СЕТ СН'!$G$12+СВЦЭМ!$D$10+'СЕТ СН'!$G$5-'СЕТ СН'!$G$20</f>
        <v>3427.3953533499998</v>
      </c>
      <c r="M52" s="36">
        <f>SUMIFS(СВЦЭМ!$C$33:$C$776,СВЦЭМ!$A$33:$A$776,$A52,СВЦЭМ!$B$33:$B$776,M$47)+'СЕТ СН'!$G$12+СВЦЭМ!$D$10+'СЕТ СН'!$G$5-'СЕТ СН'!$G$20</f>
        <v>3425.8460576100001</v>
      </c>
      <c r="N52" s="36">
        <f>SUMIFS(СВЦЭМ!$C$33:$C$776,СВЦЭМ!$A$33:$A$776,$A52,СВЦЭМ!$B$33:$B$776,N$47)+'СЕТ СН'!$G$12+СВЦЭМ!$D$10+'СЕТ СН'!$G$5-'СЕТ СН'!$G$20</f>
        <v>3438.9388953500002</v>
      </c>
      <c r="O52" s="36">
        <f>SUMIFS(СВЦЭМ!$C$33:$C$776,СВЦЭМ!$A$33:$A$776,$A52,СВЦЭМ!$B$33:$B$776,O$47)+'СЕТ СН'!$G$12+СВЦЭМ!$D$10+'СЕТ СН'!$G$5-'СЕТ СН'!$G$20</f>
        <v>3448.2701189200002</v>
      </c>
      <c r="P52" s="36">
        <f>SUMIFS(СВЦЭМ!$C$33:$C$776,СВЦЭМ!$A$33:$A$776,$A52,СВЦЭМ!$B$33:$B$776,P$47)+'СЕТ СН'!$G$12+СВЦЭМ!$D$10+'СЕТ СН'!$G$5-'СЕТ СН'!$G$20</f>
        <v>3437.1611191699999</v>
      </c>
      <c r="Q52" s="36">
        <f>SUMIFS(СВЦЭМ!$C$33:$C$776,СВЦЭМ!$A$33:$A$776,$A52,СВЦЭМ!$B$33:$B$776,Q$47)+'СЕТ СН'!$G$12+СВЦЭМ!$D$10+'СЕТ СН'!$G$5-'СЕТ СН'!$G$20</f>
        <v>3441.4634092300003</v>
      </c>
      <c r="R52" s="36">
        <f>SUMIFS(СВЦЭМ!$C$33:$C$776,СВЦЭМ!$A$33:$A$776,$A52,СВЦЭМ!$B$33:$B$776,R$47)+'СЕТ СН'!$G$12+СВЦЭМ!$D$10+'СЕТ СН'!$G$5-'СЕТ СН'!$G$20</f>
        <v>3437.6923967600001</v>
      </c>
      <c r="S52" s="36">
        <f>SUMIFS(СВЦЭМ!$C$33:$C$776,СВЦЭМ!$A$33:$A$776,$A52,СВЦЭМ!$B$33:$B$776,S$47)+'СЕТ СН'!$G$12+СВЦЭМ!$D$10+'СЕТ СН'!$G$5-'СЕТ СН'!$G$20</f>
        <v>3434.61349118</v>
      </c>
      <c r="T52" s="36">
        <f>SUMIFS(СВЦЭМ!$C$33:$C$776,СВЦЭМ!$A$33:$A$776,$A52,СВЦЭМ!$B$33:$B$776,T$47)+'СЕТ СН'!$G$12+СВЦЭМ!$D$10+'СЕТ СН'!$G$5-'СЕТ СН'!$G$20</f>
        <v>3425.9389743000002</v>
      </c>
      <c r="U52" s="36">
        <f>SUMIFS(СВЦЭМ!$C$33:$C$776,СВЦЭМ!$A$33:$A$776,$A52,СВЦЭМ!$B$33:$B$776,U$47)+'СЕТ СН'!$G$12+СВЦЭМ!$D$10+'СЕТ СН'!$G$5-'СЕТ СН'!$G$20</f>
        <v>3413.8996444499999</v>
      </c>
      <c r="V52" s="36">
        <f>SUMIFS(СВЦЭМ!$C$33:$C$776,СВЦЭМ!$A$33:$A$776,$A52,СВЦЭМ!$B$33:$B$776,V$47)+'СЕТ СН'!$G$12+СВЦЭМ!$D$10+'СЕТ СН'!$G$5-'СЕТ СН'!$G$20</f>
        <v>3399.16283574</v>
      </c>
      <c r="W52" s="36">
        <f>SUMIFS(СВЦЭМ!$C$33:$C$776,СВЦЭМ!$A$33:$A$776,$A52,СВЦЭМ!$B$33:$B$776,W$47)+'СЕТ СН'!$G$12+СВЦЭМ!$D$10+'СЕТ СН'!$G$5-'СЕТ СН'!$G$20</f>
        <v>3383.7322704799999</v>
      </c>
      <c r="X52" s="36">
        <f>SUMIFS(СВЦЭМ!$C$33:$C$776,СВЦЭМ!$A$33:$A$776,$A52,СВЦЭМ!$B$33:$B$776,X$47)+'СЕТ СН'!$G$12+СВЦЭМ!$D$10+'СЕТ СН'!$G$5-'СЕТ СН'!$G$20</f>
        <v>3379.25076373</v>
      </c>
      <c r="Y52" s="36">
        <f>SUMIFS(СВЦЭМ!$C$33:$C$776,СВЦЭМ!$A$33:$A$776,$A52,СВЦЭМ!$B$33:$B$776,Y$47)+'СЕТ СН'!$G$12+СВЦЭМ!$D$10+'СЕТ СН'!$G$5-'СЕТ СН'!$G$20</f>
        <v>3416.3156449200001</v>
      </c>
    </row>
    <row r="53" spans="1:25" ht="15.75" x14ac:dyDescent="0.2">
      <c r="A53" s="35">
        <f t="shared" si="1"/>
        <v>43927</v>
      </c>
      <c r="B53" s="36">
        <f>SUMIFS(СВЦЭМ!$C$33:$C$776,СВЦЭМ!$A$33:$A$776,$A53,СВЦЭМ!$B$33:$B$776,B$47)+'СЕТ СН'!$G$12+СВЦЭМ!$D$10+'СЕТ СН'!$G$5-'СЕТ СН'!$G$20</f>
        <v>3512.6000283399999</v>
      </c>
      <c r="C53" s="36">
        <f>SUMIFS(СВЦЭМ!$C$33:$C$776,СВЦЭМ!$A$33:$A$776,$A53,СВЦЭМ!$B$33:$B$776,C$47)+'СЕТ СН'!$G$12+СВЦЭМ!$D$10+'СЕТ СН'!$G$5-'СЕТ СН'!$G$20</f>
        <v>3537.3682874400001</v>
      </c>
      <c r="D53" s="36">
        <f>SUMIFS(СВЦЭМ!$C$33:$C$776,СВЦЭМ!$A$33:$A$776,$A53,СВЦЭМ!$B$33:$B$776,D$47)+'СЕТ СН'!$G$12+СВЦЭМ!$D$10+'СЕТ СН'!$G$5-'СЕТ СН'!$G$20</f>
        <v>3549.3491697200002</v>
      </c>
      <c r="E53" s="36">
        <f>SUMIFS(СВЦЭМ!$C$33:$C$776,СВЦЭМ!$A$33:$A$776,$A53,СВЦЭМ!$B$33:$B$776,E$47)+'СЕТ СН'!$G$12+СВЦЭМ!$D$10+'СЕТ СН'!$G$5-'СЕТ СН'!$G$20</f>
        <v>3556.1605326099998</v>
      </c>
      <c r="F53" s="36">
        <f>SUMIFS(СВЦЭМ!$C$33:$C$776,СВЦЭМ!$A$33:$A$776,$A53,СВЦЭМ!$B$33:$B$776,F$47)+'СЕТ СН'!$G$12+СВЦЭМ!$D$10+'СЕТ СН'!$G$5-'СЕТ СН'!$G$20</f>
        <v>3553.3025942600002</v>
      </c>
      <c r="G53" s="36">
        <f>SUMIFS(СВЦЭМ!$C$33:$C$776,СВЦЭМ!$A$33:$A$776,$A53,СВЦЭМ!$B$33:$B$776,G$47)+'СЕТ СН'!$G$12+СВЦЭМ!$D$10+'СЕТ СН'!$G$5-'СЕТ СН'!$G$20</f>
        <v>3554.1367825699999</v>
      </c>
      <c r="H53" s="36">
        <f>SUMIFS(СВЦЭМ!$C$33:$C$776,СВЦЭМ!$A$33:$A$776,$A53,СВЦЭМ!$B$33:$B$776,H$47)+'СЕТ СН'!$G$12+СВЦЭМ!$D$10+'СЕТ СН'!$G$5-'СЕТ СН'!$G$20</f>
        <v>3543.82811803</v>
      </c>
      <c r="I53" s="36">
        <f>SUMIFS(СВЦЭМ!$C$33:$C$776,СВЦЭМ!$A$33:$A$776,$A53,СВЦЭМ!$B$33:$B$776,I$47)+'СЕТ СН'!$G$12+СВЦЭМ!$D$10+'СЕТ СН'!$G$5-'СЕТ СН'!$G$20</f>
        <v>3517.4878944000002</v>
      </c>
      <c r="J53" s="36">
        <f>SUMIFS(СВЦЭМ!$C$33:$C$776,СВЦЭМ!$A$33:$A$776,$A53,СВЦЭМ!$B$33:$B$776,J$47)+'СЕТ СН'!$G$12+СВЦЭМ!$D$10+'СЕТ СН'!$G$5-'СЕТ СН'!$G$20</f>
        <v>3474.1877196</v>
      </c>
      <c r="K53" s="36">
        <f>SUMIFS(СВЦЭМ!$C$33:$C$776,СВЦЭМ!$A$33:$A$776,$A53,СВЦЭМ!$B$33:$B$776,K$47)+'СЕТ СН'!$G$12+СВЦЭМ!$D$10+'СЕТ СН'!$G$5-'СЕТ СН'!$G$20</f>
        <v>3468.3070238099999</v>
      </c>
      <c r="L53" s="36">
        <f>SUMIFS(СВЦЭМ!$C$33:$C$776,СВЦЭМ!$A$33:$A$776,$A53,СВЦЭМ!$B$33:$B$776,L$47)+'СЕТ СН'!$G$12+СВЦЭМ!$D$10+'СЕТ СН'!$G$5-'СЕТ СН'!$G$20</f>
        <v>3453.7372012400001</v>
      </c>
      <c r="M53" s="36">
        <f>SUMIFS(СВЦЭМ!$C$33:$C$776,СВЦЭМ!$A$33:$A$776,$A53,СВЦЭМ!$B$33:$B$776,M$47)+'СЕТ СН'!$G$12+СВЦЭМ!$D$10+'СЕТ СН'!$G$5-'СЕТ СН'!$G$20</f>
        <v>3454.5576706000002</v>
      </c>
      <c r="N53" s="36">
        <f>SUMIFS(СВЦЭМ!$C$33:$C$776,СВЦЭМ!$A$33:$A$776,$A53,СВЦЭМ!$B$33:$B$776,N$47)+'СЕТ СН'!$G$12+СВЦЭМ!$D$10+'СЕТ СН'!$G$5-'СЕТ СН'!$G$20</f>
        <v>3458.9548378</v>
      </c>
      <c r="O53" s="36">
        <f>SUMIFS(СВЦЭМ!$C$33:$C$776,СВЦЭМ!$A$33:$A$776,$A53,СВЦЭМ!$B$33:$B$776,O$47)+'СЕТ СН'!$G$12+СВЦЭМ!$D$10+'СЕТ СН'!$G$5-'СЕТ СН'!$G$20</f>
        <v>3464.9846548599999</v>
      </c>
      <c r="P53" s="36">
        <f>SUMIFS(СВЦЭМ!$C$33:$C$776,СВЦЭМ!$A$33:$A$776,$A53,СВЦЭМ!$B$33:$B$776,P$47)+'СЕТ СН'!$G$12+СВЦЭМ!$D$10+'СЕТ СН'!$G$5-'СЕТ СН'!$G$20</f>
        <v>3459.7097285499999</v>
      </c>
      <c r="Q53" s="36">
        <f>SUMIFS(СВЦЭМ!$C$33:$C$776,СВЦЭМ!$A$33:$A$776,$A53,СВЦЭМ!$B$33:$B$776,Q$47)+'СЕТ СН'!$G$12+СВЦЭМ!$D$10+'СЕТ СН'!$G$5-'СЕТ СН'!$G$20</f>
        <v>3463.9627255599999</v>
      </c>
      <c r="R53" s="36">
        <f>SUMIFS(СВЦЭМ!$C$33:$C$776,СВЦЭМ!$A$33:$A$776,$A53,СВЦЭМ!$B$33:$B$776,R$47)+'СЕТ СН'!$G$12+СВЦЭМ!$D$10+'СЕТ СН'!$G$5-'СЕТ СН'!$G$20</f>
        <v>3447.1081078299999</v>
      </c>
      <c r="S53" s="36">
        <f>SUMIFS(СВЦЭМ!$C$33:$C$776,СВЦЭМ!$A$33:$A$776,$A53,СВЦЭМ!$B$33:$B$776,S$47)+'СЕТ СН'!$G$12+СВЦЭМ!$D$10+'СЕТ СН'!$G$5-'СЕТ СН'!$G$20</f>
        <v>3460.8063716300003</v>
      </c>
      <c r="T53" s="36">
        <f>SUMIFS(СВЦЭМ!$C$33:$C$776,СВЦЭМ!$A$33:$A$776,$A53,СВЦЭМ!$B$33:$B$776,T$47)+'СЕТ СН'!$G$12+СВЦЭМ!$D$10+'СЕТ СН'!$G$5-'СЕТ СН'!$G$20</f>
        <v>3445.3116347200003</v>
      </c>
      <c r="U53" s="36">
        <f>SUMIFS(СВЦЭМ!$C$33:$C$776,СВЦЭМ!$A$33:$A$776,$A53,СВЦЭМ!$B$33:$B$776,U$47)+'СЕТ СН'!$G$12+СВЦЭМ!$D$10+'СЕТ СН'!$G$5-'СЕТ СН'!$G$20</f>
        <v>3425.56141871</v>
      </c>
      <c r="V53" s="36">
        <f>SUMIFS(СВЦЭМ!$C$33:$C$776,СВЦЭМ!$A$33:$A$776,$A53,СВЦЭМ!$B$33:$B$776,V$47)+'СЕТ СН'!$G$12+СВЦЭМ!$D$10+'СЕТ СН'!$G$5-'СЕТ СН'!$G$20</f>
        <v>3428.90127669</v>
      </c>
      <c r="W53" s="36">
        <f>SUMIFS(СВЦЭМ!$C$33:$C$776,СВЦЭМ!$A$33:$A$776,$A53,СВЦЭМ!$B$33:$B$776,W$47)+'СЕТ СН'!$G$12+СВЦЭМ!$D$10+'СЕТ СН'!$G$5-'СЕТ СН'!$G$20</f>
        <v>3419.9335136099999</v>
      </c>
      <c r="X53" s="36">
        <f>SUMIFS(СВЦЭМ!$C$33:$C$776,СВЦЭМ!$A$33:$A$776,$A53,СВЦЭМ!$B$33:$B$776,X$47)+'СЕТ СН'!$G$12+СВЦЭМ!$D$10+'СЕТ СН'!$G$5-'СЕТ СН'!$G$20</f>
        <v>3433.2924277100001</v>
      </c>
      <c r="Y53" s="36">
        <f>SUMIFS(СВЦЭМ!$C$33:$C$776,СВЦЭМ!$A$33:$A$776,$A53,СВЦЭМ!$B$33:$B$776,Y$47)+'СЕТ СН'!$G$12+СВЦЭМ!$D$10+'СЕТ СН'!$G$5-'СЕТ СН'!$G$20</f>
        <v>3474.1324931099998</v>
      </c>
    </row>
    <row r="54" spans="1:25" ht="15.75" x14ac:dyDescent="0.2">
      <c r="A54" s="35">
        <f t="shared" si="1"/>
        <v>43928</v>
      </c>
      <c r="B54" s="36">
        <f>SUMIFS(СВЦЭМ!$C$33:$C$776,СВЦЭМ!$A$33:$A$776,$A54,СВЦЭМ!$B$33:$B$776,B$47)+'СЕТ СН'!$G$12+СВЦЭМ!$D$10+'СЕТ СН'!$G$5-'СЕТ СН'!$G$20</f>
        <v>3515.2793897900001</v>
      </c>
      <c r="C54" s="36">
        <f>SUMIFS(СВЦЭМ!$C$33:$C$776,СВЦЭМ!$A$33:$A$776,$A54,СВЦЭМ!$B$33:$B$776,C$47)+'СЕТ СН'!$G$12+СВЦЭМ!$D$10+'СЕТ СН'!$G$5-'СЕТ СН'!$G$20</f>
        <v>3538.2949937000003</v>
      </c>
      <c r="D54" s="36">
        <f>SUMIFS(СВЦЭМ!$C$33:$C$776,СВЦЭМ!$A$33:$A$776,$A54,СВЦЭМ!$B$33:$B$776,D$47)+'СЕТ СН'!$G$12+СВЦЭМ!$D$10+'СЕТ СН'!$G$5-'СЕТ СН'!$G$20</f>
        <v>3559.9264628599999</v>
      </c>
      <c r="E54" s="36">
        <f>SUMIFS(СВЦЭМ!$C$33:$C$776,СВЦЭМ!$A$33:$A$776,$A54,СВЦЭМ!$B$33:$B$776,E$47)+'СЕТ СН'!$G$12+СВЦЭМ!$D$10+'СЕТ СН'!$G$5-'СЕТ СН'!$G$20</f>
        <v>3576.1409811599997</v>
      </c>
      <c r="F54" s="36">
        <f>SUMIFS(СВЦЭМ!$C$33:$C$776,СВЦЭМ!$A$33:$A$776,$A54,СВЦЭМ!$B$33:$B$776,F$47)+'СЕТ СН'!$G$12+СВЦЭМ!$D$10+'СЕТ СН'!$G$5-'СЕТ СН'!$G$20</f>
        <v>3574.43486631</v>
      </c>
      <c r="G54" s="36">
        <f>SUMIFS(СВЦЭМ!$C$33:$C$776,СВЦЭМ!$A$33:$A$776,$A54,СВЦЭМ!$B$33:$B$776,G$47)+'СЕТ СН'!$G$12+СВЦЭМ!$D$10+'СЕТ СН'!$G$5-'СЕТ СН'!$G$20</f>
        <v>3575.5770040099997</v>
      </c>
      <c r="H54" s="36">
        <f>SUMIFS(СВЦЭМ!$C$33:$C$776,СВЦЭМ!$A$33:$A$776,$A54,СВЦЭМ!$B$33:$B$776,H$47)+'СЕТ СН'!$G$12+СВЦЭМ!$D$10+'СЕТ СН'!$G$5-'СЕТ СН'!$G$20</f>
        <v>3556.8538123399999</v>
      </c>
      <c r="I54" s="36">
        <f>SUMIFS(СВЦЭМ!$C$33:$C$776,СВЦЭМ!$A$33:$A$776,$A54,СВЦЭМ!$B$33:$B$776,I$47)+'СЕТ СН'!$G$12+СВЦЭМ!$D$10+'СЕТ СН'!$G$5-'СЕТ СН'!$G$20</f>
        <v>3532.7437654099999</v>
      </c>
      <c r="J54" s="36">
        <f>SUMIFS(СВЦЭМ!$C$33:$C$776,СВЦЭМ!$A$33:$A$776,$A54,СВЦЭМ!$B$33:$B$776,J$47)+'СЕТ СН'!$G$12+СВЦЭМ!$D$10+'СЕТ СН'!$G$5-'СЕТ СН'!$G$20</f>
        <v>3479.0970545</v>
      </c>
      <c r="K54" s="36">
        <f>SUMIFS(СВЦЭМ!$C$33:$C$776,СВЦЭМ!$A$33:$A$776,$A54,СВЦЭМ!$B$33:$B$776,K$47)+'СЕТ СН'!$G$12+СВЦЭМ!$D$10+'СЕТ СН'!$G$5-'СЕТ СН'!$G$20</f>
        <v>3476.2500290200001</v>
      </c>
      <c r="L54" s="36">
        <f>SUMIFS(СВЦЭМ!$C$33:$C$776,СВЦЭМ!$A$33:$A$776,$A54,СВЦЭМ!$B$33:$B$776,L$47)+'СЕТ СН'!$G$12+СВЦЭМ!$D$10+'СЕТ СН'!$G$5-'СЕТ СН'!$G$20</f>
        <v>3482.27940137</v>
      </c>
      <c r="M54" s="36">
        <f>SUMIFS(СВЦЭМ!$C$33:$C$776,СВЦЭМ!$A$33:$A$776,$A54,СВЦЭМ!$B$33:$B$776,M$47)+'СЕТ СН'!$G$12+СВЦЭМ!$D$10+'СЕТ СН'!$G$5-'СЕТ СН'!$G$20</f>
        <v>3484.1176462499998</v>
      </c>
      <c r="N54" s="36">
        <f>SUMIFS(СВЦЭМ!$C$33:$C$776,СВЦЭМ!$A$33:$A$776,$A54,СВЦЭМ!$B$33:$B$776,N$47)+'СЕТ СН'!$G$12+СВЦЭМ!$D$10+'СЕТ СН'!$G$5-'СЕТ СН'!$G$20</f>
        <v>3483.71239049</v>
      </c>
      <c r="O54" s="36">
        <f>SUMIFS(СВЦЭМ!$C$33:$C$776,СВЦЭМ!$A$33:$A$776,$A54,СВЦЭМ!$B$33:$B$776,O$47)+'СЕТ СН'!$G$12+СВЦЭМ!$D$10+'СЕТ СН'!$G$5-'СЕТ СН'!$G$20</f>
        <v>3489.5380768800001</v>
      </c>
      <c r="P54" s="36">
        <f>SUMIFS(СВЦЭМ!$C$33:$C$776,СВЦЭМ!$A$33:$A$776,$A54,СВЦЭМ!$B$33:$B$776,P$47)+'СЕТ СН'!$G$12+СВЦЭМ!$D$10+'СЕТ СН'!$G$5-'СЕТ СН'!$G$20</f>
        <v>3473.87679024</v>
      </c>
      <c r="Q54" s="36">
        <f>SUMIFS(СВЦЭМ!$C$33:$C$776,СВЦЭМ!$A$33:$A$776,$A54,СВЦЭМ!$B$33:$B$776,Q$47)+'СЕТ СН'!$G$12+СВЦЭМ!$D$10+'СЕТ СН'!$G$5-'СЕТ СН'!$G$20</f>
        <v>3478.0579879100001</v>
      </c>
      <c r="R54" s="36">
        <f>SUMIFS(СВЦЭМ!$C$33:$C$776,СВЦЭМ!$A$33:$A$776,$A54,СВЦЭМ!$B$33:$B$776,R$47)+'СЕТ СН'!$G$12+СВЦЭМ!$D$10+'СЕТ СН'!$G$5-'СЕТ СН'!$G$20</f>
        <v>3474.8415765099999</v>
      </c>
      <c r="S54" s="36">
        <f>SUMIFS(СВЦЭМ!$C$33:$C$776,СВЦЭМ!$A$33:$A$776,$A54,СВЦЭМ!$B$33:$B$776,S$47)+'СЕТ СН'!$G$12+СВЦЭМ!$D$10+'СЕТ СН'!$G$5-'СЕТ СН'!$G$20</f>
        <v>3476.56998544</v>
      </c>
      <c r="T54" s="36">
        <f>SUMIFS(СВЦЭМ!$C$33:$C$776,СВЦЭМ!$A$33:$A$776,$A54,СВЦЭМ!$B$33:$B$776,T$47)+'СЕТ СН'!$G$12+СВЦЭМ!$D$10+'СЕТ СН'!$G$5-'СЕТ СН'!$G$20</f>
        <v>3457.3622364100002</v>
      </c>
      <c r="U54" s="36">
        <f>SUMIFS(СВЦЭМ!$C$33:$C$776,СВЦЭМ!$A$33:$A$776,$A54,СВЦЭМ!$B$33:$B$776,U$47)+'СЕТ СН'!$G$12+СВЦЭМ!$D$10+'СЕТ СН'!$G$5-'СЕТ СН'!$G$20</f>
        <v>3451.56372788</v>
      </c>
      <c r="V54" s="36">
        <f>SUMIFS(СВЦЭМ!$C$33:$C$776,СВЦЭМ!$A$33:$A$776,$A54,СВЦЭМ!$B$33:$B$776,V$47)+'СЕТ СН'!$G$12+СВЦЭМ!$D$10+'СЕТ СН'!$G$5-'СЕТ СН'!$G$20</f>
        <v>3449.3621879699999</v>
      </c>
      <c r="W54" s="36">
        <f>SUMIFS(СВЦЭМ!$C$33:$C$776,СВЦЭМ!$A$33:$A$776,$A54,СВЦЭМ!$B$33:$B$776,W$47)+'СЕТ СН'!$G$12+СВЦЭМ!$D$10+'СЕТ СН'!$G$5-'СЕТ СН'!$G$20</f>
        <v>3439.7586197199998</v>
      </c>
      <c r="X54" s="36">
        <f>SUMIFS(СВЦЭМ!$C$33:$C$776,СВЦЭМ!$A$33:$A$776,$A54,СВЦЭМ!$B$33:$B$776,X$47)+'СЕТ СН'!$G$12+СВЦЭМ!$D$10+'СЕТ СН'!$G$5-'СЕТ СН'!$G$20</f>
        <v>3442.6071821400001</v>
      </c>
      <c r="Y54" s="36">
        <f>SUMIFS(СВЦЭМ!$C$33:$C$776,СВЦЭМ!$A$33:$A$776,$A54,СВЦЭМ!$B$33:$B$776,Y$47)+'СЕТ СН'!$G$12+СВЦЭМ!$D$10+'СЕТ СН'!$G$5-'СЕТ СН'!$G$20</f>
        <v>3475.6027409899998</v>
      </c>
    </row>
    <row r="55" spans="1:25" ht="15.75" x14ac:dyDescent="0.2">
      <c r="A55" s="35">
        <f t="shared" si="1"/>
        <v>43929</v>
      </c>
      <c r="B55" s="36">
        <f>SUMIFS(СВЦЭМ!$C$33:$C$776,СВЦЭМ!$A$33:$A$776,$A55,СВЦЭМ!$B$33:$B$776,B$47)+'СЕТ СН'!$G$12+СВЦЭМ!$D$10+'СЕТ СН'!$G$5-'СЕТ СН'!$G$20</f>
        <v>3498.9524052900001</v>
      </c>
      <c r="C55" s="36">
        <f>SUMIFS(СВЦЭМ!$C$33:$C$776,СВЦЭМ!$A$33:$A$776,$A55,СВЦЭМ!$B$33:$B$776,C$47)+'СЕТ СН'!$G$12+СВЦЭМ!$D$10+'СЕТ СН'!$G$5-'СЕТ СН'!$G$20</f>
        <v>3539.0781604900003</v>
      </c>
      <c r="D55" s="36">
        <f>SUMIFS(СВЦЭМ!$C$33:$C$776,СВЦЭМ!$A$33:$A$776,$A55,СВЦЭМ!$B$33:$B$776,D$47)+'СЕТ СН'!$G$12+СВЦЭМ!$D$10+'СЕТ СН'!$G$5-'СЕТ СН'!$G$20</f>
        <v>3549.18618689</v>
      </c>
      <c r="E55" s="36">
        <f>SUMIFS(СВЦЭМ!$C$33:$C$776,СВЦЭМ!$A$33:$A$776,$A55,СВЦЭМ!$B$33:$B$776,E$47)+'СЕТ СН'!$G$12+СВЦЭМ!$D$10+'СЕТ СН'!$G$5-'СЕТ СН'!$G$20</f>
        <v>3555.6384705199998</v>
      </c>
      <c r="F55" s="36">
        <f>SUMIFS(СВЦЭМ!$C$33:$C$776,СВЦЭМ!$A$33:$A$776,$A55,СВЦЭМ!$B$33:$B$776,F$47)+'СЕТ СН'!$G$12+СВЦЭМ!$D$10+'СЕТ СН'!$G$5-'СЕТ СН'!$G$20</f>
        <v>3554.5164076700003</v>
      </c>
      <c r="G55" s="36">
        <f>SUMIFS(СВЦЭМ!$C$33:$C$776,СВЦЭМ!$A$33:$A$776,$A55,СВЦЭМ!$B$33:$B$776,G$47)+'СЕТ СН'!$G$12+СВЦЭМ!$D$10+'СЕТ СН'!$G$5-'СЕТ СН'!$G$20</f>
        <v>3562.4804732699999</v>
      </c>
      <c r="H55" s="36">
        <f>SUMIFS(СВЦЭМ!$C$33:$C$776,СВЦЭМ!$A$33:$A$776,$A55,СВЦЭМ!$B$33:$B$776,H$47)+'СЕТ СН'!$G$12+СВЦЭМ!$D$10+'СЕТ СН'!$G$5-'СЕТ СН'!$G$20</f>
        <v>3544.7803335600001</v>
      </c>
      <c r="I55" s="36">
        <f>SUMIFS(СВЦЭМ!$C$33:$C$776,СВЦЭМ!$A$33:$A$776,$A55,СВЦЭМ!$B$33:$B$776,I$47)+'СЕТ СН'!$G$12+СВЦЭМ!$D$10+'СЕТ СН'!$G$5-'СЕТ СН'!$G$20</f>
        <v>3507.1783824700001</v>
      </c>
      <c r="J55" s="36">
        <f>SUMIFS(СВЦЭМ!$C$33:$C$776,СВЦЭМ!$A$33:$A$776,$A55,СВЦЭМ!$B$33:$B$776,J$47)+'СЕТ СН'!$G$12+СВЦЭМ!$D$10+'СЕТ СН'!$G$5-'СЕТ СН'!$G$20</f>
        <v>3459.9070227900002</v>
      </c>
      <c r="K55" s="36">
        <f>SUMIFS(СВЦЭМ!$C$33:$C$776,СВЦЭМ!$A$33:$A$776,$A55,СВЦЭМ!$B$33:$B$776,K$47)+'СЕТ СН'!$G$12+СВЦЭМ!$D$10+'СЕТ СН'!$G$5-'СЕТ СН'!$G$20</f>
        <v>3450.9831558200003</v>
      </c>
      <c r="L55" s="36">
        <f>SUMIFS(СВЦЭМ!$C$33:$C$776,СВЦЭМ!$A$33:$A$776,$A55,СВЦЭМ!$B$33:$B$776,L$47)+'СЕТ СН'!$G$12+СВЦЭМ!$D$10+'СЕТ СН'!$G$5-'СЕТ СН'!$G$20</f>
        <v>3439.3138561000001</v>
      </c>
      <c r="M55" s="36">
        <f>SUMIFS(СВЦЭМ!$C$33:$C$776,СВЦЭМ!$A$33:$A$776,$A55,СВЦЭМ!$B$33:$B$776,M$47)+'СЕТ СН'!$G$12+СВЦЭМ!$D$10+'СЕТ СН'!$G$5-'СЕТ СН'!$G$20</f>
        <v>3434.87579568</v>
      </c>
      <c r="N55" s="36">
        <f>SUMIFS(СВЦЭМ!$C$33:$C$776,СВЦЭМ!$A$33:$A$776,$A55,СВЦЭМ!$B$33:$B$776,N$47)+'СЕТ СН'!$G$12+СВЦЭМ!$D$10+'СЕТ СН'!$G$5-'СЕТ СН'!$G$20</f>
        <v>3449.28678102</v>
      </c>
      <c r="O55" s="36">
        <f>SUMIFS(СВЦЭМ!$C$33:$C$776,СВЦЭМ!$A$33:$A$776,$A55,СВЦЭМ!$B$33:$B$776,O$47)+'СЕТ СН'!$G$12+СВЦЭМ!$D$10+'СЕТ СН'!$G$5-'СЕТ СН'!$G$20</f>
        <v>3453.9984010100002</v>
      </c>
      <c r="P55" s="36">
        <f>SUMIFS(СВЦЭМ!$C$33:$C$776,СВЦЭМ!$A$33:$A$776,$A55,СВЦЭМ!$B$33:$B$776,P$47)+'СЕТ СН'!$G$12+СВЦЭМ!$D$10+'СЕТ СН'!$G$5-'СЕТ СН'!$G$20</f>
        <v>3431.9286541000001</v>
      </c>
      <c r="Q55" s="36">
        <f>SUMIFS(СВЦЭМ!$C$33:$C$776,СВЦЭМ!$A$33:$A$776,$A55,СВЦЭМ!$B$33:$B$776,Q$47)+'СЕТ СН'!$G$12+СВЦЭМ!$D$10+'СЕТ СН'!$G$5-'СЕТ СН'!$G$20</f>
        <v>3431.7402857500001</v>
      </c>
      <c r="R55" s="36">
        <f>SUMIFS(СВЦЭМ!$C$33:$C$776,СВЦЭМ!$A$33:$A$776,$A55,СВЦЭМ!$B$33:$B$776,R$47)+'СЕТ СН'!$G$12+СВЦЭМ!$D$10+'СЕТ СН'!$G$5-'СЕТ СН'!$G$20</f>
        <v>3429.1561744400001</v>
      </c>
      <c r="S55" s="36">
        <f>SUMIFS(СВЦЭМ!$C$33:$C$776,СВЦЭМ!$A$33:$A$776,$A55,СВЦЭМ!$B$33:$B$776,S$47)+'СЕТ СН'!$G$12+СВЦЭМ!$D$10+'СЕТ СН'!$G$5-'СЕТ СН'!$G$20</f>
        <v>3427.13776538</v>
      </c>
      <c r="T55" s="36">
        <f>SUMIFS(СВЦЭМ!$C$33:$C$776,СВЦЭМ!$A$33:$A$776,$A55,СВЦЭМ!$B$33:$B$776,T$47)+'СЕТ СН'!$G$12+СВЦЭМ!$D$10+'СЕТ СН'!$G$5-'СЕТ СН'!$G$20</f>
        <v>3414.7997187999999</v>
      </c>
      <c r="U55" s="36">
        <f>SUMIFS(СВЦЭМ!$C$33:$C$776,СВЦЭМ!$A$33:$A$776,$A55,СВЦЭМ!$B$33:$B$776,U$47)+'СЕТ СН'!$G$12+СВЦЭМ!$D$10+'СЕТ СН'!$G$5-'СЕТ СН'!$G$20</f>
        <v>3400.82455845</v>
      </c>
      <c r="V55" s="36">
        <f>SUMIFS(СВЦЭМ!$C$33:$C$776,СВЦЭМ!$A$33:$A$776,$A55,СВЦЭМ!$B$33:$B$776,V$47)+'СЕТ СН'!$G$12+СВЦЭМ!$D$10+'СЕТ СН'!$G$5-'СЕТ СН'!$G$20</f>
        <v>3393.4267687500001</v>
      </c>
      <c r="W55" s="36">
        <f>SUMIFS(СВЦЭМ!$C$33:$C$776,СВЦЭМ!$A$33:$A$776,$A55,СВЦЭМ!$B$33:$B$776,W$47)+'СЕТ СН'!$G$12+СВЦЭМ!$D$10+'СЕТ СН'!$G$5-'СЕТ СН'!$G$20</f>
        <v>3386.2784554300001</v>
      </c>
      <c r="X55" s="36">
        <f>SUMIFS(СВЦЭМ!$C$33:$C$776,СВЦЭМ!$A$33:$A$776,$A55,СВЦЭМ!$B$33:$B$776,X$47)+'СЕТ СН'!$G$12+СВЦЭМ!$D$10+'СЕТ СН'!$G$5-'СЕТ СН'!$G$20</f>
        <v>3393.87732164</v>
      </c>
      <c r="Y55" s="36">
        <f>SUMIFS(СВЦЭМ!$C$33:$C$776,СВЦЭМ!$A$33:$A$776,$A55,СВЦЭМ!$B$33:$B$776,Y$47)+'СЕТ СН'!$G$12+СВЦЭМ!$D$10+'СЕТ СН'!$G$5-'СЕТ СН'!$G$20</f>
        <v>3438.4067783700002</v>
      </c>
    </row>
    <row r="56" spans="1:25" ht="15.75" x14ac:dyDescent="0.2">
      <c r="A56" s="35">
        <f t="shared" si="1"/>
        <v>43930</v>
      </c>
      <c r="B56" s="36">
        <f>SUMIFS(СВЦЭМ!$C$33:$C$776,СВЦЭМ!$A$33:$A$776,$A56,СВЦЭМ!$B$33:$B$776,B$47)+'СЕТ СН'!$G$12+СВЦЭМ!$D$10+'СЕТ СН'!$G$5-'СЕТ СН'!$G$20</f>
        <v>3491.8283784</v>
      </c>
      <c r="C56" s="36">
        <f>SUMIFS(СВЦЭМ!$C$33:$C$776,СВЦЭМ!$A$33:$A$776,$A56,СВЦЭМ!$B$33:$B$776,C$47)+'СЕТ СН'!$G$12+СВЦЭМ!$D$10+'СЕТ СН'!$G$5-'СЕТ СН'!$G$20</f>
        <v>3520.1544877199999</v>
      </c>
      <c r="D56" s="36">
        <f>SUMIFS(СВЦЭМ!$C$33:$C$776,СВЦЭМ!$A$33:$A$776,$A56,СВЦЭМ!$B$33:$B$776,D$47)+'СЕТ СН'!$G$12+СВЦЭМ!$D$10+'СЕТ СН'!$G$5-'СЕТ СН'!$G$20</f>
        <v>3542.05801754</v>
      </c>
      <c r="E56" s="36">
        <f>SUMIFS(СВЦЭМ!$C$33:$C$776,СВЦЭМ!$A$33:$A$776,$A56,СВЦЭМ!$B$33:$B$776,E$47)+'СЕТ СН'!$G$12+СВЦЭМ!$D$10+'СЕТ СН'!$G$5-'СЕТ СН'!$G$20</f>
        <v>3553.3255939999999</v>
      </c>
      <c r="F56" s="36">
        <f>SUMIFS(СВЦЭМ!$C$33:$C$776,СВЦЭМ!$A$33:$A$776,$A56,СВЦЭМ!$B$33:$B$776,F$47)+'СЕТ СН'!$G$12+СВЦЭМ!$D$10+'СЕТ СН'!$G$5-'СЕТ СН'!$G$20</f>
        <v>3551.6891643200001</v>
      </c>
      <c r="G56" s="36">
        <f>SUMIFS(СВЦЭМ!$C$33:$C$776,СВЦЭМ!$A$33:$A$776,$A56,СВЦЭМ!$B$33:$B$776,G$47)+'СЕТ СН'!$G$12+СВЦЭМ!$D$10+'СЕТ СН'!$G$5-'СЕТ СН'!$G$20</f>
        <v>3555.1643963199999</v>
      </c>
      <c r="H56" s="36">
        <f>SUMIFS(СВЦЭМ!$C$33:$C$776,СВЦЭМ!$A$33:$A$776,$A56,СВЦЭМ!$B$33:$B$776,H$47)+'СЕТ СН'!$G$12+СВЦЭМ!$D$10+'СЕТ СН'!$G$5-'СЕТ СН'!$G$20</f>
        <v>3548.4593456000002</v>
      </c>
      <c r="I56" s="36">
        <f>SUMIFS(СВЦЭМ!$C$33:$C$776,СВЦЭМ!$A$33:$A$776,$A56,СВЦЭМ!$B$33:$B$776,I$47)+'СЕТ СН'!$G$12+СВЦЭМ!$D$10+'СЕТ СН'!$G$5-'СЕТ СН'!$G$20</f>
        <v>3523.4197647700003</v>
      </c>
      <c r="J56" s="36">
        <f>SUMIFS(СВЦЭМ!$C$33:$C$776,СВЦЭМ!$A$33:$A$776,$A56,СВЦЭМ!$B$33:$B$776,J$47)+'СЕТ СН'!$G$12+СВЦЭМ!$D$10+'СЕТ СН'!$G$5-'СЕТ СН'!$G$20</f>
        <v>3466.7054634699998</v>
      </c>
      <c r="K56" s="36">
        <f>SUMIFS(СВЦЭМ!$C$33:$C$776,СВЦЭМ!$A$33:$A$776,$A56,СВЦЭМ!$B$33:$B$776,K$47)+'СЕТ СН'!$G$12+СВЦЭМ!$D$10+'СЕТ СН'!$G$5-'СЕТ СН'!$G$20</f>
        <v>3465.1810511200001</v>
      </c>
      <c r="L56" s="36">
        <f>SUMIFS(СВЦЭМ!$C$33:$C$776,СВЦЭМ!$A$33:$A$776,$A56,СВЦЭМ!$B$33:$B$776,L$47)+'СЕТ СН'!$G$12+СВЦЭМ!$D$10+'СЕТ СН'!$G$5-'СЕТ СН'!$G$20</f>
        <v>3450.1165691599999</v>
      </c>
      <c r="M56" s="36">
        <f>SUMIFS(СВЦЭМ!$C$33:$C$776,СВЦЭМ!$A$33:$A$776,$A56,СВЦЭМ!$B$33:$B$776,M$47)+'СЕТ СН'!$G$12+СВЦЭМ!$D$10+'СЕТ СН'!$G$5-'СЕТ СН'!$G$20</f>
        <v>3444.7592681400001</v>
      </c>
      <c r="N56" s="36">
        <f>SUMIFS(СВЦЭМ!$C$33:$C$776,СВЦЭМ!$A$33:$A$776,$A56,СВЦЭМ!$B$33:$B$776,N$47)+'СЕТ СН'!$G$12+СВЦЭМ!$D$10+'СЕТ СН'!$G$5-'СЕТ СН'!$G$20</f>
        <v>3442.1424029300001</v>
      </c>
      <c r="O56" s="36">
        <f>SUMIFS(СВЦЭМ!$C$33:$C$776,СВЦЭМ!$A$33:$A$776,$A56,СВЦЭМ!$B$33:$B$776,O$47)+'СЕТ СН'!$G$12+СВЦЭМ!$D$10+'СЕТ СН'!$G$5-'СЕТ СН'!$G$20</f>
        <v>3447.5436620999999</v>
      </c>
      <c r="P56" s="36">
        <f>SUMIFS(СВЦЭМ!$C$33:$C$776,СВЦЭМ!$A$33:$A$776,$A56,СВЦЭМ!$B$33:$B$776,P$47)+'СЕТ СН'!$G$12+СВЦЭМ!$D$10+'СЕТ СН'!$G$5-'СЕТ СН'!$G$20</f>
        <v>3420.4206541100002</v>
      </c>
      <c r="Q56" s="36">
        <f>SUMIFS(СВЦЭМ!$C$33:$C$776,СВЦЭМ!$A$33:$A$776,$A56,СВЦЭМ!$B$33:$B$776,Q$47)+'СЕТ СН'!$G$12+СВЦЭМ!$D$10+'СЕТ СН'!$G$5-'СЕТ СН'!$G$20</f>
        <v>3424.6287489400002</v>
      </c>
      <c r="R56" s="36">
        <f>SUMIFS(СВЦЭМ!$C$33:$C$776,СВЦЭМ!$A$33:$A$776,$A56,СВЦЭМ!$B$33:$B$776,R$47)+'СЕТ СН'!$G$12+СВЦЭМ!$D$10+'СЕТ СН'!$G$5-'СЕТ СН'!$G$20</f>
        <v>3424.9162532600003</v>
      </c>
      <c r="S56" s="36">
        <f>SUMIFS(СВЦЭМ!$C$33:$C$776,СВЦЭМ!$A$33:$A$776,$A56,СВЦЭМ!$B$33:$B$776,S$47)+'СЕТ СН'!$G$12+СВЦЭМ!$D$10+'СЕТ СН'!$G$5-'СЕТ СН'!$G$20</f>
        <v>3422.5838595200003</v>
      </c>
      <c r="T56" s="36">
        <f>SUMIFS(СВЦЭМ!$C$33:$C$776,СВЦЭМ!$A$33:$A$776,$A56,СВЦЭМ!$B$33:$B$776,T$47)+'СЕТ СН'!$G$12+СВЦЭМ!$D$10+'СЕТ СН'!$G$5-'СЕТ СН'!$G$20</f>
        <v>3410.39646859</v>
      </c>
      <c r="U56" s="36">
        <f>SUMIFS(СВЦЭМ!$C$33:$C$776,СВЦЭМ!$A$33:$A$776,$A56,СВЦЭМ!$B$33:$B$776,U$47)+'СЕТ СН'!$G$12+СВЦЭМ!$D$10+'СЕТ СН'!$G$5-'СЕТ СН'!$G$20</f>
        <v>3396.0800089499999</v>
      </c>
      <c r="V56" s="36">
        <f>SUMIFS(СВЦЭМ!$C$33:$C$776,СВЦЭМ!$A$33:$A$776,$A56,СВЦЭМ!$B$33:$B$776,V$47)+'СЕТ СН'!$G$12+СВЦЭМ!$D$10+'СЕТ СН'!$G$5-'СЕТ СН'!$G$20</f>
        <v>3393.2951648100002</v>
      </c>
      <c r="W56" s="36">
        <f>SUMIFS(СВЦЭМ!$C$33:$C$776,СВЦЭМ!$A$33:$A$776,$A56,СВЦЭМ!$B$33:$B$776,W$47)+'СЕТ СН'!$G$12+СВЦЭМ!$D$10+'СЕТ СН'!$G$5-'СЕТ СН'!$G$20</f>
        <v>3394.25869797</v>
      </c>
      <c r="X56" s="36">
        <f>SUMIFS(СВЦЭМ!$C$33:$C$776,СВЦЭМ!$A$33:$A$776,$A56,СВЦЭМ!$B$33:$B$776,X$47)+'СЕТ СН'!$G$12+СВЦЭМ!$D$10+'СЕТ СН'!$G$5-'СЕТ СН'!$G$20</f>
        <v>3401.3924892599998</v>
      </c>
      <c r="Y56" s="36">
        <f>SUMIFS(СВЦЭМ!$C$33:$C$776,СВЦЭМ!$A$33:$A$776,$A56,СВЦЭМ!$B$33:$B$776,Y$47)+'СЕТ СН'!$G$12+СВЦЭМ!$D$10+'СЕТ СН'!$G$5-'СЕТ СН'!$G$20</f>
        <v>3436.9442903200002</v>
      </c>
    </row>
    <row r="57" spans="1:25" ht="15.75" x14ac:dyDescent="0.2">
      <c r="A57" s="35">
        <f t="shared" si="1"/>
        <v>43931</v>
      </c>
      <c r="B57" s="36">
        <f>SUMIFS(СВЦЭМ!$C$33:$C$776,СВЦЭМ!$A$33:$A$776,$A57,СВЦЭМ!$B$33:$B$776,B$47)+'СЕТ СН'!$G$12+СВЦЭМ!$D$10+'СЕТ СН'!$G$5-'СЕТ СН'!$G$20</f>
        <v>3430.64384767</v>
      </c>
      <c r="C57" s="36">
        <f>SUMIFS(СВЦЭМ!$C$33:$C$776,СВЦЭМ!$A$33:$A$776,$A57,СВЦЭМ!$B$33:$B$776,C$47)+'СЕТ СН'!$G$12+СВЦЭМ!$D$10+'СЕТ СН'!$G$5-'СЕТ СН'!$G$20</f>
        <v>3473.16961343</v>
      </c>
      <c r="D57" s="36">
        <f>SUMIFS(СВЦЭМ!$C$33:$C$776,СВЦЭМ!$A$33:$A$776,$A57,СВЦЭМ!$B$33:$B$776,D$47)+'СЕТ СН'!$G$12+СВЦЭМ!$D$10+'СЕТ СН'!$G$5-'СЕТ СН'!$G$20</f>
        <v>3517.4699516599999</v>
      </c>
      <c r="E57" s="36">
        <f>SUMIFS(СВЦЭМ!$C$33:$C$776,СВЦЭМ!$A$33:$A$776,$A57,СВЦЭМ!$B$33:$B$776,E$47)+'СЕТ СН'!$G$12+СВЦЭМ!$D$10+'СЕТ СН'!$G$5-'СЕТ СН'!$G$20</f>
        <v>3556.1525591499999</v>
      </c>
      <c r="F57" s="36">
        <f>SUMIFS(СВЦЭМ!$C$33:$C$776,СВЦЭМ!$A$33:$A$776,$A57,СВЦЭМ!$B$33:$B$776,F$47)+'СЕТ СН'!$G$12+СВЦЭМ!$D$10+'СЕТ СН'!$G$5-'СЕТ СН'!$G$20</f>
        <v>3563.8452565100001</v>
      </c>
      <c r="G57" s="36">
        <f>SUMIFS(СВЦЭМ!$C$33:$C$776,СВЦЭМ!$A$33:$A$776,$A57,СВЦЭМ!$B$33:$B$776,G$47)+'СЕТ СН'!$G$12+СВЦЭМ!$D$10+'СЕТ СН'!$G$5-'СЕТ СН'!$G$20</f>
        <v>3552.90438739</v>
      </c>
      <c r="H57" s="36">
        <f>SUMIFS(СВЦЭМ!$C$33:$C$776,СВЦЭМ!$A$33:$A$776,$A57,СВЦЭМ!$B$33:$B$776,H$47)+'СЕТ СН'!$G$12+СВЦЭМ!$D$10+'СЕТ СН'!$G$5-'СЕТ СН'!$G$20</f>
        <v>3527.3895882000002</v>
      </c>
      <c r="I57" s="36">
        <f>SUMIFS(СВЦЭМ!$C$33:$C$776,СВЦЭМ!$A$33:$A$776,$A57,СВЦЭМ!$B$33:$B$776,I$47)+'СЕТ СН'!$G$12+СВЦЭМ!$D$10+'СЕТ СН'!$G$5-'СЕТ СН'!$G$20</f>
        <v>3494.6041708500002</v>
      </c>
      <c r="J57" s="36">
        <f>SUMIFS(СВЦЭМ!$C$33:$C$776,СВЦЭМ!$A$33:$A$776,$A57,СВЦЭМ!$B$33:$B$776,J$47)+'СЕТ СН'!$G$12+СВЦЭМ!$D$10+'СЕТ СН'!$G$5-'СЕТ СН'!$G$20</f>
        <v>3433.8227451000002</v>
      </c>
      <c r="K57" s="36">
        <f>SUMIFS(СВЦЭМ!$C$33:$C$776,СВЦЭМ!$A$33:$A$776,$A57,СВЦЭМ!$B$33:$B$776,K$47)+'СЕТ СН'!$G$12+СВЦЭМ!$D$10+'СЕТ СН'!$G$5-'СЕТ СН'!$G$20</f>
        <v>3427.0971181099999</v>
      </c>
      <c r="L57" s="36">
        <f>SUMIFS(СВЦЭМ!$C$33:$C$776,СВЦЭМ!$A$33:$A$776,$A57,СВЦЭМ!$B$33:$B$776,L$47)+'СЕТ СН'!$G$12+СВЦЭМ!$D$10+'СЕТ СН'!$G$5-'СЕТ СН'!$G$20</f>
        <v>3428.53071735</v>
      </c>
      <c r="M57" s="36">
        <f>SUMIFS(СВЦЭМ!$C$33:$C$776,СВЦЭМ!$A$33:$A$776,$A57,СВЦЭМ!$B$33:$B$776,M$47)+'СЕТ СН'!$G$12+СВЦЭМ!$D$10+'СЕТ СН'!$G$5-'СЕТ СН'!$G$20</f>
        <v>3422.4804547900003</v>
      </c>
      <c r="N57" s="36">
        <f>SUMIFS(СВЦЭМ!$C$33:$C$776,СВЦЭМ!$A$33:$A$776,$A57,СВЦЭМ!$B$33:$B$776,N$47)+'СЕТ СН'!$G$12+СВЦЭМ!$D$10+'СЕТ СН'!$G$5-'СЕТ СН'!$G$20</f>
        <v>3435.7818565699999</v>
      </c>
      <c r="O57" s="36">
        <f>SUMIFS(СВЦЭМ!$C$33:$C$776,СВЦЭМ!$A$33:$A$776,$A57,СВЦЭМ!$B$33:$B$776,O$47)+'СЕТ СН'!$G$12+СВЦЭМ!$D$10+'СЕТ СН'!$G$5-'СЕТ СН'!$G$20</f>
        <v>3449.8536358800002</v>
      </c>
      <c r="P57" s="36">
        <f>SUMIFS(СВЦЭМ!$C$33:$C$776,СВЦЭМ!$A$33:$A$776,$A57,СВЦЭМ!$B$33:$B$776,P$47)+'СЕТ СН'!$G$12+СВЦЭМ!$D$10+'СЕТ СН'!$G$5-'СЕТ СН'!$G$20</f>
        <v>3420.8504573499999</v>
      </c>
      <c r="Q57" s="36">
        <f>SUMIFS(СВЦЭМ!$C$33:$C$776,СВЦЭМ!$A$33:$A$776,$A57,СВЦЭМ!$B$33:$B$776,Q$47)+'СЕТ СН'!$G$12+СВЦЭМ!$D$10+'СЕТ СН'!$G$5-'СЕТ СН'!$G$20</f>
        <v>3428.4560378199999</v>
      </c>
      <c r="R57" s="36">
        <f>SUMIFS(СВЦЭМ!$C$33:$C$776,СВЦЭМ!$A$33:$A$776,$A57,СВЦЭМ!$B$33:$B$776,R$47)+'СЕТ СН'!$G$12+СВЦЭМ!$D$10+'СЕТ СН'!$G$5-'СЕТ СН'!$G$20</f>
        <v>3426.93463032</v>
      </c>
      <c r="S57" s="36">
        <f>SUMIFS(СВЦЭМ!$C$33:$C$776,СВЦЭМ!$A$33:$A$776,$A57,СВЦЭМ!$B$33:$B$776,S$47)+'СЕТ СН'!$G$12+СВЦЭМ!$D$10+'СЕТ СН'!$G$5-'СЕТ СН'!$G$20</f>
        <v>3420.5729025700002</v>
      </c>
      <c r="T57" s="36">
        <f>SUMIFS(СВЦЭМ!$C$33:$C$776,СВЦЭМ!$A$33:$A$776,$A57,СВЦЭМ!$B$33:$B$776,T$47)+'СЕТ СН'!$G$12+СВЦЭМ!$D$10+'СЕТ СН'!$G$5-'СЕТ СН'!$G$20</f>
        <v>3402.0327187299999</v>
      </c>
      <c r="U57" s="36">
        <f>SUMIFS(СВЦЭМ!$C$33:$C$776,СВЦЭМ!$A$33:$A$776,$A57,СВЦЭМ!$B$33:$B$776,U$47)+'СЕТ СН'!$G$12+СВЦЭМ!$D$10+'СЕТ СН'!$G$5-'СЕТ СН'!$G$20</f>
        <v>3384.54638811</v>
      </c>
      <c r="V57" s="36">
        <f>SUMIFS(СВЦЭМ!$C$33:$C$776,СВЦЭМ!$A$33:$A$776,$A57,СВЦЭМ!$B$33:$B$776,V$47)+'СЕТ СН'!$G$12+СВЦЭМ!$D$10+'СЕТ СН'!$G$5-'СЕТ СН'!$G$20</f>
        <v>3374.8775728700002</v>
      </c>
      <c r="W57" s="36">
        <f>SUMIFS(СВЦЭМ!$C$33:$C$776,СВЦЭМ!$A$33:$A$776,$A57,СВЦЭМ!$B$33:$B$776,W$47)+'СЕТ СН'!$G$12+СВЦЭМ!$D$10+'СЕТ СН'!$G$5-'СЕТ СН'!$G$20</f>
        <v>3375.8761793799999</v>
      </c>
      <c r="X57" s="36">
        <f>SUMIFS(СВЦЭМ!$C$33:$C$776,СВЦЭМ!$A$33:$A$776,$A57,СВЦЭМ!$B$33:$B$776,X$47)+'СЕТ СН'!$G$12+СВЦЭМ!$D$10+'СЕТ СН'!$G$5-'СЕТ СН'!$G$20</f>
        <v>3358.0867356799999</v>
      </c>
      <c r="Y57" s="36">
        <f>SUMIFS(СВЦЭМ!$C$33:$C$776,СВЦЭМ!$A$33:$A$776,$A57,СВЦЭМ!$B$33:$B$776,Y$47)+'СЕТ СН'!$G$12+СВЦЭМ!$D$10+'СЕТ СН'!$G$5-'СЕТ СН'!$G$20</f>
        <v>3403.3391704699998</v>
      </c>
    </row>
    <row r="58" spans="1:25" ht="15.75" x14ac:dyDescent="0.2">
      <c r="A58" s="35">
        <f t="shared" si="1"/>
        <v>43932</v>
      </c>
      <c r="B58" s="36">
        <f>SUMIFS(СВЦЭМ!$C$33:$C$776,СВЦЭМ!$A$33:$A$776,$A58,СВЦЭМ!$B$33:$B$776,B$47)+'СЕТ СН'!$G$12+СВЦЭМ!$D$10+'СЕТ СН'!$G$5-'СЕТ СН'!$G$20</f>
        <v>3439.1692863200001</v>
      </c>
      <c r="C58" s="36">
        <f>SUMIFS(СВЦЭМ!$C$33:$C$776,СВЦЭМ!$A$33:$A$776,$A58,СВЦЭМ!$B$33:$B$776,C$47)+'СЕТ СН'!$G$12+СВЦЭМ!$D$10+'СЕТ СН'!$G$5-'СЕТ СН'!$G$20</f>
        <v>3459.1775549399999</v>
      </c>
      <c r="D58" s="36">
        <f>SUMIFS(СВЦЭМ!$C$33:$C$776,СВЦЭМ!$A$33:$A$776,$A58,СВЦЭМ!$B$33:$B$776,D$47)+'СЕТ СН'!$G$12+СВЦЭМ!$D$10+'СЕТ СН'!$G$5-'СЕТ СН'!$G$20</f>
        <v>3475.2875462699999</v>
      </c>
      <c r="E58" s="36">
        <f>SUMIFS(СВЦЭМ!$C$33:$C$776,СВЦЭМ!$A$33:$A$776,$A58,СВЦЭМ!$B$33:$B$776,E$47)+'СЕТ СН'!$G$12+СВЦЭМ!$D$10+'СЕТ СН'!$G$5-'СЕТ СН'!$G$20</f>
        <v>3483.0217565500002</v>
      </c>
      <c r="F58" s="36">
        <f>SUMIFS(СВЦЭМ!$C$33:$C$776,СВЦЭМ!$A$33:$A$776,$A58,СВЦЭМ!$B$33:$B$776,F$47)+'СЕТ СН'!$G$12+СВЦЭМ!$D$10+'СЕТ СН'!$G$5-'СЕТ СН'!$G$20</f>
        <v>3486.1037809200002</v>
      </c>
      <c r="G58" s="36">
        <f>SUMIFS(СВЦЭМ!$C$33:$C$776,СВЦЭМ!$A$33:$A$776,$A58,СВЦЭМ!$B$33:$B$776,G$47)+'СЕТ СН'!$G$12+СВЦЭМ!$D$10+'СЕТ СН'!$G$5-'СЕТ СН'!$G$20</f>
        <v>3478.6082621699998</v>
      </c>
      <c r="H58" s="36">
        <f>SUMIFS(СВЦЭМ!$C$33:$C$776,СВЦЭМ!$A$33:$A$776,$A58,СВЦЭМ!$B$33:$B$776,H$47)+'СЕТ СН'!$G$12+СВЦЭМ!$D$10+'СЕТ СН'!$G$5-'СЕТ СН'!$G$20</f>
        <v>3462.15770802</v>
      </c>
      <c r="I58" s="36">
        <f>SUMIFS(СВЦЭМ!$C$33:$C$776,СВЦЭМ!$A$33:$A$776,$A58,СВЦЭМ!$B$33:$B$776,I$47)+'СЕТ СН'!$G$12+СВЦЭМ!$D$10+'СЕТ СН'!$G$5-'СЕТ СН'!$G$20</f>
        <v>3444.6757362899998</v>
      </c>
      <c r="J58" s="36">
        <f>SUMIFS(СВЦЭМ!$C$33:$C$776,СВЦЭМ!$A$33:$A$776,$A58,СВЦЭМ!$B$33:$B$776,J$47)+'СЕТ СН'!$G$12+СВЦЭМ!$D$10+'СЕТ СН'!$G$5-'СЕТ СН'!$G$20</f>
        <v>3422.674704</v>
      </c>
      <c r="K58" s="36">
        <f>SUMIFS(СВЦЭМ!$C$33:$C$776,СВЦЭМ!$A$33:$A$776,$A58,СВЦЭМ!$B$33:$B$776,K$47)+'СЕТ СН'!$G$12+СВЦЭМ!$D$10+'СЕТ СН'!$G$5-'СЕТ СН'!$G$20</f>
        <v>3402.7164045700001</v>
      </c>
      <c r="L58" s="36">
        <f>SUMIFS(СВЦЭМ!$C$33:$C$776,СВЦЭМ!$A$33:$A$776,$A58,СВЦЭМ!$B$33:$B$776,L$47)+'СЕТ СН'!$G$12+СВЦЭМ!$D$10+'СЕТ СН'!$G$5-'СЕТ СН'!$G$20</f>
        <v>3409.5088374300003</v>
      </c>
      <c r="M58" s="36">
        <f>SUMIFS(СВЦЭМ!$C$33:$C$776,СВЦЭМ!$A$33:$A$776,$A58,СВЦЭМ!$B$33:$B$776,M$47)+'СЕТ СН'!$G$12+СВЦЭМ!$D$10+'СЕТ СН'!$G$5-'СЕТ СН'!$G$20</f>
        <v>3425.2409989600001</v>
      </c>
      <c r="N58" s="36">
        <f>SUMIFS(СВЦЭМ!$C$33:$C$776,СВЦЭМ!$A$33:$A$776,$A58,СВЦЭМ!$B$33:$B$776,N$47)+'СЕТ СН'!$G$12+СВЦЭМ!$D$10+'СЕТ СН'!$G$5-'СЕТ СН'!$G$20</f>
        <v>3444.4916430499998</v>
      </c>
      <c r="O58" s="36">
        <f>SUMIFS(СВЦЭМ!$C$33:$C$776,СВЦЭМ!$A$33:$A$776,$A58,СВЦЭМ!$B$33:$B$776,O$47)+'СЕТ СН'!$G$12+СВЦЭМ!$D$10+'СЕТ СН'!$G$5-'СЕТ СН'!$G$20</f>
        <v>3443.1514482900002</v>
      </c>
      <c r="P58" s="36">
        <f>SUMIFS(СВЦЭМ!$C$33:$C$776,СВЦЭМ!$A$33:$A$776,$A58,СВЦЭМ!$B$33:$B$776,P$47)+'СЕТ СН'!$G$12+СВЦЭМ!$D$10+'СЕТ СН'!$G$5-'СЕТ СН'!$G$20</f>
        <v>3413.72787913</v>
      </c>
      <c r="Q58" s="36">
        <f>SUMIFS(СВЦЭМ!$C$33:$C$776,СВЦЭМ!$A$33:$A$776,$A58,СВЦЭМ!$B$33:$B$776,Q$47)+'СЕТ СН'!$G$12+СВЦЭМ!$D$10+'СЕТ СН'!$G$5-'СЕТ СН'!$G$20</f>
        <v>3412.6567008399998</v>
      </c>
      <c r="R58" s="36">
        <f>SUMIFS(СВЦЭМ!$C$33:$C$776,СВЦЭМ!$A$33:$A$776,$A58,СВЦЭМ!$B$33:$B$776,R$47)+'СЕТ СН'!$G$12+СВЦЭМ!$D$10+'СЕТ СН'!$G$5-'СЕТ СН'!$G$20</f>
        <v>3407.1418917000001</v>
      </c>
      <c r="S58" s="36">
        <f>SUMIFS(СВЦЭМ!$C$33:$C$776,СВЦЭМ!$A$33:$A$776,$A58,СВЦЭМ!$B$33:$B$776,S$47)+'СЕТ СН'!$G$12+СВЦЭМ!$D$10+'СЕТ СН'!$G$5-'СЕТ СН'!$G$20</f>
        <v>3416.9734991099999</v>
      </c>
      <c r="T58" s="36">
        <f>SUMIFS(СВЦЭМ!$C$33:$C$776,СВЦЭМ!$A$33:$A$776,$A58,СВЦЭМ!$B$33:$B$776,T$47)+'СЕТ СН'!$G$12+СВЦЭМ!$D$10+'СЕТ СН'!$G$5-'СЕТ СН'!$G$20</f>
        <v>3428.3519072600002</v>
      </c>
      <c r="U58" s="36">
        <f>SUMIFS(СВЦЭМ!$C$33:$C$776,СВЦЭМ!$A$33:$A$776,$A58,СВЦЭМ!$B$33:$B$776,U$47)+'СЕТ СН'!$G$12+СВЦЭМ!$D$10+'СЕТ СН'!$G$5-'СЕТ СН'!$G$20</f>
        <v>3415.35229153</v>
      </c>
      <c r="V58" s="36">
        <f>SUMIFS(СВЦЭМ!$C$33:$C$776,СВЦЭМ!$A$33:$A$776,$A58,СВЦЭМ!$B$33:$B$776,V$47)+'СЕТ СН'!$G$12+СВЦЭМ!$D$10+'СЕТ СН'!$G$5-'СЕТ СН'!$G$20</f>
        <v>3387.2876470199999</v>
      </c>
      <c r="W58" s="36">
        <f>SUMIFS(СВЦЭМ!$C$33:$C$776,СВЦЭМ!$A$33:$A$776,$A58,СВЦЭМ!$B$33:$B$776,W$47)+'СЕТ СН'!$G$12+СВЦЭМ!$D$10+'СЕТ СН'!$G$5-'СЕТ СН'!$G$20</f>
        <v>3385.1353000999998</v>
      </c>
      <c r="X58" s="36">
        <f>SUMIFS(СВЦЭМ!$C$33:$C$776,СВЦЭМ!$A$33:$A$776,$A58,СВЦЭМ!$B$33:$B$776,X$47)+'СЕТ СН'!$G$12+СВЦЭМ!$D$10+'СЕТ СН'!$G$5-'СЕТ СН'!$G$20</f>
        <v>3400.5872398700003</v>
      </c>
      <c r="Y58" s="36">
        <f>SUMIFS(СВЦЭМ!$C$33:$C$776,СВЦЭМ!$A$33:$A$776,$A58,СВЦЭМ!$B$33:$B$776,Y$47)+'СЕТ СН'!$G$12+СВЦЭМ!$D$10+'СЕТ СН'!$G$5-'СЕТ СН'!$G$20</f>
        <v>3445.2398021999998</v>
      </c>
    </row>
    <row r="59" spans="1:25" ht="15.75" x14ac:dyDescent="0.2">
      <c r="A59" s="35">
        <f t="shared" si="1"/>
        <v>43933</v>
      </c>
      <c r="B59" s="36">
        <f>SUMIFS(СВЦЭМ!$C$33:$C$776,СВЦЭМ!$A$33:$A$776,$A59,СВЦЭМ!$B$33:$B$776,B$47)+'СЕТ СН'!$G$12+СВЦЭМ!$D$10+'СЕТ СН'!$G$5-'СЕТ СН'!$G$20</f>
        <v>3432.6867672600001</v>
      </c>
      <c r="C59" s="36">
        <f>SUMIFS(СВЦЭМ!$C$33:$C$776,СВЦЭМ!$A$33:$A$776,$A59,СВЦЭМ!$B$33:$B$776,C$47)+'СЕТ СН'!$G$12+СВЦЭМ!$D$10+'СЕТ СН'!$G$5-'СЕТ СН'!$G$20</f>
        <v>3434.0396216600002</v>
      </c>
      <c r="D59" s="36">
        <f>SUMIFS(СВЦЭМ!$C$33:$C$776,СВЦЭМ!$A$33:$A$776,$A59,СВЦЭМ!$B$33:$B$776,D$47)+'СЕТ СН'!$G$12+СВЦЭМ!$D$10+'СЕТ СН'!$G$5-'СЕТ СН'!$G$20</f>
        <v>3423.0717058499999</v>
      </c>
      <c r="E59" s="36">
        <f>SUMIFS(СВЦЭМ!$C$33:$C$776,СВЦЭМ!$A$33:$A$776,$A59,СВЦЭМ!$B$33:$B$776,E$47)+'СЕТ СН'!$G$12+СВЦЭМ!$D$10+'СЕТ СН'!$G$5-'СЕТ СН'!$G$20</f>
        <v>3421.5439891300002</v>
      </c>
      <c r="F59" s="36">
        <f>SUMIFS(СВЦЭМ!$C$33:$C$776,СВЦЭМ!$A$33:$A$776,$A59,СВЦЭМ!$B$33:$B$776,F$47)+'СЕТ СН'!$G$12+СВЦЭМ!$D$10+'СЕТ СН'!$G$5-'СЕТ СН'!$G$20</f>
        <v>3412.9243624599999</v>
      </c>
      <c r="G59" s="36">
        <f>SUMIFS(СВЦЭМ!$C$33:$C$776,СВЦЭМ!$A$33:$A$776,$A59,СВЦЭМ!$B$33:$B$776,G$47)+'СЕТ СН'!$G$12+СВЦЭМ!$D$10+'СЕТ СН'!$G$5-'СЕТ СН'!$G$20</f>
        <v>3419.7642615099999</v>
      </c>
      <c r="H59" s="36">
        <f>SUMIFS(СВЦЭМ!$C$33:$C$776,СВЦЭМ!$A$33:$A$776,$A59,СВЦЭМ!$B$33:$B$776,H$47)+'СЕТ СН'!$G$12+СВЦЭМ!$D$10+'СЕТ СН'!$G$5-'СЕТ СН'!$G$20</f>
        <v>3424.13330094</v>
      </c>
      <c r="I59" s="36">
        <f>SUMIFS(СВЦЭМ!$C$33:$C$776,СВЦЭМ!$A$33:$A$776,$A59,СВЦЭМ!$B$33:$B$776,I$47)+'СЕТ СН'!$G$12+СВЦЭМ!$D$10+'СЕТ СН'!$G$5-'СЕТ СН'!$G$20</f>
        <v>3425.8313418600001</v>
      </c>
      <c r="J59" s="36">
        <f>SUMIFS(СВЦЭМ!$C$33:$C$776,СВЦЭМ!$A$33:$A$776,$A59,СВЦЭМ!$B$33:$B$776,J$47)+'СЕТ СН'!$G$12+СВЦЭМ!$D$10+'СЕТ СН'!$G$5-'СЕТ СН'!$G$20</f>
        <v>3399.3871935900002</v>
      </c>
      <c r="K59" s="36">
        <f>SUMIFS(СВЦЭМ!$C$33:$C$776,СВЦЭМ!$A$33:$A$776,$A59,СВЦЭМ!$B$33:$B$776,K$47)+'СЕТ СН'!$G$12+СВЦЭМ!$D$10+'СЕТ СН'!$G$5-'СЕТ СН'!$G$20</f>
        <v>3355.17989837</v>
      </c>
      <c r="L59" s="36">
        <f>SUMIFS(СВЦЭМ!$C$33:$C$776,СВЦЭМ!$A$33:$A$776,$A59,СВЦЭМ!$B$33:$B$776,L$47)+'СЕТ СН'!$G$12+СВЦЭМ!$D$10+'СЕТ СН'!$G$5-'СЕТ СН'!$G$20</f>
        <v>3369.6464652599998</v>
      </c>
      <c r="M59" s="36">
        <f>SUMIFS(СВЦЭМ!$C$33:$C$776,СВЦЭМ!$A$33:$A$776,$A59,СВЦЭМ!$B$33:$B$776,M$47)+'СЕТ СН'!$G$12+СВЦЭМ!$D$10+'СЕТ СН'!$G$5-'СЕТ СН'!$G$20</f>
        <v>3372.65407491</v>
      </c>
      <c r="N59" s="36">
        <f>SUMIFS(СВЦЭМ!$C$33:$C$776,СВЦЭМ!$A$33:$A$776,$A59,СВЦЭМ!$B$33:$B$776,N$47)+'СЕТ СН'!$G$12+СВЦЭМ!$D$10+'СЕТ СН'!$G$5-'СЕТ СН'!$G$20</f>
        <v>3385.6402445799999</v>
      </c>
      <c r="O59" s="36">
        <f>SUMIFS(СВЦЭМ!$C$33:$C$776,СВЦЭМ!$A$33:$A$776,$A59,СВЦЭМ!$B$33:$B$776,O$47)+'СЕТ СН'!$G$12+СВЦЭМ!$D$10+'СЕТ СН'!$G$5-'СЕТ СН'!$G$20</f>
        <v>3400.5819707999999</v>
      </c>
      <c r="P59" s="36">
        <f>SUMIFS(СВЦЭМ!$C$33:$C$776,СВЦЭМ!$A$33:$A$776,$A59,СВЦЭМ!$B$33:$B$776,P$47)+'СЕТ СН'!$G$12+СВЦЭМ!$D$10+'СЕТ СН'!$G$5-'СЕТ СН'!$G$20</f>
        <v>3412.5838284400002</v>
      </c>
      <c r="Q59" s="36">
        <f>SUMIFS(СВЦЭМ!$C$33:$C$776,СВЦЭМ!$A$33:$A$776,$A59,СВЦЭМ!$B$33:$B$776,Q$47)+'СЕТ СН'!$G$12+СВЦЭМ!$D$10+'СЕТ СН'!$G$5-'СЕТ СН'!$G$20</f>
        <v>3416.3005027600002</v>
      </c>
      <c r="R59" s="36">
        <f>SUMIFS(СВЦЭМ!$C$33:$C$776,СВЦЭМ!$A$33:$A$776,$A59,СВЦЭМ!$B$33:$B$776,R$47)+'СЕТ СН'!$G$12+СВЦЭМ!$D$10+'СЕТ СН'!$G$5-'СЕТ СН'!$G$20</f>
        <v>3409.7866193600003</v>
      </c>
      <c r="S59" s="36">
        <f>SUMIFS(СВЦЭМ!$C$33:$C$776,СВЦЭМ!$A$33:$A$776,$A59,СВЦЭМ!$B$33:$B$776,S$47)+'СЕТ СН'!$G$12+СВЦЭМ!$D$10+'СЕТ СН'!$G$5-'СЕТ СН'!$G$20</f>
        <v>3405.7461401099999</v>
      </c>
      <c r="T59" s="36">
        <f>SUMIFS(СВЦЭМ!$C$33:$C$776,СВЦЭМ!$A$33:$A$776,$A59,СВЦЭМ!$B$33:$B$776,T$47)+'СЕТ СН'!$G$12+СВЦЭМ!$D$10+'СЕТ СН'!$G$5-'СЕТ СН'!$G$20</f>
        <v>3389.6426521100002</v>
      </c>
      <c r="U59" s="36">
        <f>SUMIFS(СВЦЭМ!$C$33:$C$776,СВЦЭМ!$A$33:$A$776,$A59,СВЦЭМ!$B$33:$B$776,U$47)+'СЕТ СН'!$G$12+СВЦЭМ!$D$10+'СЕТ СН'!$G$5-'СЕТ СН'!$G$20</f>
        <v>3349.6238541100001</v>
      </c>
      <c r="V59" s="36">
        <f>SUMIFS(СВЦЭМ!$C$33:$C$776,СВЦЭМ!$A$33:$A$776,$A59,СВЦЭМ!$B$33:$B$776,V$47)+'СЕТ СН'!$G$12+СВЦЭМ!$D$10+'СЕТ СН'!$G$5-'СЕТ СН'!$G$20</f>
        <v>3293.03126952</v>
      </c>
      <c r="W59" s="36">
        <f>SUMIFS(СВЦЭМ!$C$33:$C$776,СВЦЭМ!$A$33:$A$776,$A59,СВЦЭМ!$B$33:$B$776,W$47)+'СЕТ СН'!$G$12+СВЦЭМ!$D$10+'СЕТ СН'!$G$5-'СЕТ СН'!$G$20</f>
        <v>3290.3339126199999</v>
      </c>
      <c r="X59" s="36">
        <f>SUMIFS(СВЦЭМ!$C$33:$C$776,СВЦЭМ!$A$33:$A$776,$A59,СВЦЭМ!$B$33:$B$776,X$47)+'СЕТ СН'!$G$12+СВЦЭМ!$D$10+'СЕТ СН'!$G$5-'СЕТ СН'!$G$20</f>
        <v>3325.1387606899998</v>
      </c>
      <c r="Y59" s="36">
        <f>SUMIFS(СВЦЭМ!$C$33:$C$776,СВЦЭМ!$A$33:$A$776,$A59,СВЦЭМ!$B$33:$B$776,Y$47)+'СЕТ СН'!$G$12+СВЦЭМ!$D$10+'СЕТ СН'!$G$5-'СЕТ СН'!$G$20</f>
        <v>3352.85214404</v>
      </c>
    </row>
    <row r="60" spans="1:25" ht="15.75" x14ac:dyDescent="0.2">
      <c r="A60" s="35">
        <f t="shared" si="1"/>
        <v>43934</v>
      </c>
      <c r="B60" s="36">
        <f>SUMIFS(СВЦЭМ!$C$33:$C$776,СВЦЭМ!$A$33:$A$776,$A60,СВЦЭМ!$B$33:$B$776,B$47)+'СЕТ СН'!$G$12+СВЦЭМ!$D$10+'СЕТ СН'!$G$5-'СЕТ СН'!$G$20</f>
        <v>3351.7818086400002</v>
      </c>
      <c r="C60" s="36">
        <f>SUMIFS(СВЦЭМ!$C$33:$C$776,СВЦЭМ!$A$33:$A$776,$A60,СВЦЭМ!$B$33:$B$776,C$47)+'СЕТ СН'!$G$12+СВЦЭМ!$D$10+'СЕТ СН'!$G$5-'СЕТ СН'!$G$20</f>
        <v>3370.5628270900002</v>
      </c>
      <c r="D60" s="36">
        <f>SUMIFS(СВЦЭМ!$C$33:$C$776,СВЦЭМ!$A$33:$A$776,$A60,СВЦЭМ!$B$33:$B$776,D$47)+'СЕТ СН'!$G$12+СВЦЭМ!$D$10+'СЕТ СН'!$G$5-'СЕТ СН'!$G$20</f>
        <v>3399.2640358099998</v>
      </c>
      <c r="E60" s="36">
        <f>SUMIFS(СВЦЭМ!$C$33:$C$776,СВЦЭМ!$A$33:$A$776,$A60,СВЦЭМ!$B$33:$B$776,E$47)+'СЕТ СН'!$G$12+СВЦЭМ!$D$10+'СЕТ СН'!$G$5-'СЕТ СН'!$G$20</f>
        <v>3412.9957388399998</v>
      </c>
      <c r="F60" s="36">
        <f>SUMIFS(СВЦЭМ!$C$33:$C$776,СВЦЭМ!$A$33:$A$776,$A60,СВЦЭМ!$B$33:$B$776,F$47)+'СЕТ СН'!$G$12+СВЦЭМ!$D$10+'СЕТ СН'!$G$5-'СЕТ СН'!$G$20</f>
        <v>3416.9504627000001</v>
      </c>
      <c r="G60" s="36">
        <f>SUMIFS(СВЦЭМ!$C$33:$C$776,СВЦЭМ!$A$33:$A$776,$A60,СВЦЭМ!$B$33:$B$776,G$47)+'СЕТ СН'!$G$12+СВЦЭМ!$D$10+'СЕТ СН'!$G$5-'СЕТ СН'!$G$20</f>
        <v>3402.8245525100001</v>
      </c>
      <c r="H60" s="36">
        <f>SUMIFS(СВЦЭМ!$C$33:$C$776,СВЦЭМ!$A$33:$A$776,$A60,СВЦЭМ!$B$33:$B$776,H$47)+'СЕТ СН'!$G$12+СВЦЭМ!$D$10+'СЕТ СН'!$G$5-'СЕТ СН'!$G$20</f>
        <v>3406.47957731</v>
      </c>
      <c r="I60" s="36">
        <f>SUMIFS(СВЦЭМ!$C$33:$C$776,СВЦЭМ!$A$33:$A$776,$A60,СВЦЭМ!$B$33:$B$776,I$47)+'СЕТ СН'!$G$12+СВЦЭМ!$D$10+'СЕТ СН'!$G$5-'СЕТ СН'!$G$20</f>
        <v>3362.71551929</v>
      </c>
      <c r="J60" s="36">
        <f>SUMIFS(СВЦЭМ!$C$33:$C$776,СВЦЭМ!$A$33:$A$776,$A60,СВЦЭМ!$B$33:$B$776,J$47)+'СЕТ СН'!$G$12+СВЦЭМ!$D$10+'СЕТ СН'!$G$5-'СЕТ СН'!$G$20</f>
        <v>3308.09359464</v>
      </c>
      <c r="K60" s="36">
        <f>SUMIFS(СВЦЭМ!$C$33:$C$776,СВЦЭМ!$A$33:$A$776,$A60,СВЦЭМ!$B$33:$B$776,K$47)+'СЕТ СН'!$G$12+СВЦЭМ!$D$10+'СЕТ СН'!$G$5-'СЕТ СН'!$G$20</f>
        <v>3289.1098334399999</v>
      </c>
      <c r="L60" s="36">
        <f>SUMIFS(СВЦЭМ!$C$33:$C$776,СВЦЭМ!$A$33:$A$776,$A60,СВЦЭМ!$B$33:$B$776,L$47)+'СЕТ СН'!$G$12+СВЦЭМ!$D$10+'СЕТ СН'!$G$5-'СЕТ СН'!$G$20</f>
        <v>3285.5469184600001</v>
      </c>
      <c r="M60" s="36">
        <f>SUMIFS(СВЦЭМ!$C$33:$C$776,СВЦЭМ!$A$33:$A$776,$A60,СВЦЭМ!$B$33:$B$776,M$47)+'СЕТ СН'!$G$12+СВЦЭМ!$D$10+'СЕТ СН'!$G$5-'СЕТ СН'!$G$20</f>
        <v>3279.2557571500001</v>
      </c>
      <c r="N60" s="36">
        <f>SUMIFS(СВЦЭМ!$C$33:$C$776,СВЦЭМ!$A$33:$A$776,$A60,СВЦЭМ!$B$33:$B$776,N$47)+'СЕТ СН'!$G$12+СВЦЭМ!$D$10+'СЕТ СН'!$G$5-'СЕТ СН'!$G$20</f>
        <v>3289.3777061000001</v>
      </c>
      <c r="O60" s="36">
        <f>SUMIFS(СВЦЭМ!$C$33:$C$776,СВЦЭМ!$A$33:$A$776,$A60,СВЦЭМ!$B$33:$B$776,O$47)+'СЕТ СН'!$G$12+СВЦЭМ!$D$10+'СЕТ СН'!$G$5-'СЕТ СН'!$G$20</f>
        <v>3288.5070063499998</v>
      </c>
      <c r="P60" s="36">
        <f>SUMIFS(СВЦЭМ!$C$33:$C$776,СВЦЭМ!$A$33:$A$776,$A60,СВЦЭМ!$B$33:$B$776,P$47)+'СЕТ СН'!$G$12+СВЦЭМ!$D$10+'СЕТ СН'!$G$5-'СЕТ СН'!$G$20</f>
        <v>3293.3237478700003</v>
      </c>
      <c r="Q60" s="36">
        <f>SUMIFS(СВЦЭМ!$C$33:$C$776,СВЦЭМ!$A$33:$A$776,$A60,СВЦЭМ!$B$33:$B$776,Q$47)+'СЕТ СН'!$G$12+СВЦЭМ!$D$10+'СЕТ СН'!$G$5-'СЕТ СН'!$G$20</f>
        <v>3295.07681516</v>
      </c>
      <c r="R60" s="36">
        <f>SUMIFS(СВЦЭМ!$C$33:$C$776,СВЦЭМ!$A$33:$A$776,$A60,СВЦЭМ!$B$33:$B$776,R$47)+'СЕТ СН'!$G$12+СВЦЭМ!$D$10+'СЕТ СН'!$G$5-'СЕТ СН'!$G$20</f>
        <v>3299.96076098</v>
      </c>
      <c r="S60" s="36">
        <f>SUMIFS(СВЦЭМ!$C$33:$C$776,СВЦЭМ!$A$33:$A$776,$A60,СВЦЭМ!$B$33:$B$776,S$47)+'СЕТ СН'!$G$12+СВЦЭМ!$D$10+'СЕТ СН'!$G$5-'СЕТ СН'!$G$20</f>
        <v>3298.48069936</v>
      </c>
      <c r="T60" s="36">
        <f>SUMIFS(СВЦЭМ!$C$33:$C$776,СВЦЭМ!$A$33:$A$776,$A60,СВЦЭМ!$B$33:$B$776,T$47)+'СЕТ СН'!$G$12+СВЦЭМ!$D$10+'СЕТ СН'!$G$5-'СЕТ СН'!$G$20</f>
        <v>3297.9800363700001</v>
      </c>
      <c r="U60" s="36">
        <f>SUMIFS(СВЦЭМ!$C$33:$C$776,СВЦЭМ!$A$33:$A$776,$A60,СВЦЭМ!$B$33:$B$776,U$47)+'СЕТ СН'!$G$12+СВЦЭМ!$D$10+'СЕТ СН'!$G$5-'СЕТ СН'!$G$20</f>
        <v>3300.2662484699999</v>
      </c>
      <c r="V60" s="36">
        <f>SUMIFS(СВЦЭМ!$C$33:$C$776,СВЦЭМ!$A$33:$A$776,$A60,СВЦЭМ!$B$33:$B$776,V$47)+'СЕТ СН'!$G$12+СВЦЭМ!$D$10+'СЕТ СН'!$G$5-'СЕТ СН'!$G$20</f>
        <v>3288.8927104300001</v>
      </c>
      <c r="W60" s="36">
        <f>SUMIFS(СВЦЭМ!$C$33:$C$776,СВЦЭМ!$A$33:$A$776,$A60,СВЦЭМ!$B$33:$B$776,W$47)+'СЕТ СН'!$G$12+СВЦЭМ!$D$10+'СЕТ СН'!$G$5-'СЕТ СН'!$G$20</f>
        <v>3287.4333011200001</v>
      </c>
      <c r="X60" s="36">
        <f>SUMIFS(СВЦЭМ!$C$33:$C$776,СВЦЭМ!$A$33:$A$776,$A60,СВЦЭМ!$B$33:$B$776,X$47)+'СЕТ СН'!$G$12+СВЦЭМ!$D$10+'СЕТ СН'!$G$5-'СЕТ СН'!$G$20</f>
        <v>3293.5494001400002</v>
      </c>
      <c r="Y60" s="36">
        <f>SUMIFS(СВЦЭМ!$C$33:$C$776,СВЦЭМ!$A$33:$A$776,$A60,СВЦЭМ!$B$33:$B$776,Y$47)+'СЕТ СН'!$G$12+СВЦЭМ!$D$10+'СЕТ СН'!$G$5-'СЕТ СН'!$G$20</f>
        <v>3320.1451165799999</v>
      </c>
    </row>
    <row r="61" spans="1:25" ht="15.75" x14ac:dyDescent="0.2">
      <c r="A61" s="35">
        <f t="shared" si="1"/>
        <v>43935</v>
      </c>
      <c r="B61" s="36">
        <f>SUMIFS(СВЦЭМ!$C$33:$C$776,СВЦЭМ!$A$33:$A$776,$A61,СВЦЭМ!$B$33:$B$776,B$47)+'СЕТ СН'!$G$12+СВЦЭМ!$D$10+'СЕТ СН'!$G$5-'СЕТ СН'!$G$20</f>
        <v>3347.7782575199999</v>
      </c>
      <c r="C61" s="36">
        <f>SUMIFS(СВЦЭМ!$C$33:$C$776,СВЦЭМ!$A$33:$A$776,$A61,СВЦЭМ!$B$33:$B$776,C$47)+'СЕТ СН'!$G$12+СВЦЭМ!$D$10+'СЕТ СН'!$G$5-'СЕТ СН'!$G$20</f>
        <v>3372.0889948900003</v>
      </c>
      <c r="D61" s="36">
        <f>SUMIFS(СВЦЭМ!$C$33:$C$776,СВЦЭМ!$A$33:$A$776,$A61,СВЦЭМ!$B$33:$B$776,D$47)+'СЕТ СН'!$G$12+СВЦЭМ!$D$10+'СЕТ СН'!$G$5-'СЕТ СН'!$G$20</f>
        <v>3399.4751530399999</v>
      </c>
      <c r="E61" s="36">
        <f>SUMIFS(СВЦЭМ!$C$33:$C$776,СВЦЭМ!$A$33:$A$776,$A61,СВЦЭМ!$B$33:$B$776,E$47)+'СЕТ СН'!$G$12+СВЦЭМ!$D$10+'СЕТ СН'!$G$5-'СЕТ СН'!$G$20</f>
        <v>3411.5653022000001</v>
      </c>
      <c r="F61" s="36">
        <f>SUMIFS(СВЦЭМ!$C$33:$C$776,СВЦЭМ!$A$33:$A$776,$A61,СВЦЭМ!$B$33:$B$776,F$47)+'СЕТ СН'!$G$12+СВЦЭМ!$D$10+'СЕТ СН'!$G$5-'СЕТ СН'!$G$20</f>
        <v>3419.9583616899999</v>
      </c>
      <c r="G61" s="36">
        <f>SUMIFS(СВЦЭМ!$C$33:$C$776,СВЦЭМ!$A$33:$A$776,$A61,СВЦЭМ!$B$33:$B$776,G$47)+'СЕТ СН'!$G$12+СВЦЭМ!$D$10+'СЕТ СН'!$G$5-'СЕТ СН'!$G$20</f>
        <v>3413.2488816099999</v>
      </c>
      <c r="H61" s="36">
        <f>SUMIFS(СВЦЭМ!$C$33:$C$776,СВЦЭМ!$A$33:$A$776,$A61,СВЦЭМ!$B$33:$B$776,H$47)+'СЕТ СН'!$G$12+СВЦЭМ!$D$10+'СЕТ СН'!$G$5-'СЕТ СН'!$G$20</f>
        <v>3419.6445333900001</v>
      </c>
      <c r="I61" s="36">
        <f>SUMIFS(СВЦЭМ!$C$33:$C$776,СВЦЭМ!$A$33:$A$776,$A61,СВЦЭМ!$B$33:$B$776,I$47)+'СЕТ СН'!$G$12+СВЦЭМ!$D$10+'СЕТ СН'!$G$5-'СЕТ СН'!$G$20</f>
        <v>3445.8118320499998</v>
      </c>
      <c r="J61" s="36">
        <f>SUMIFS(СВЦЭМ!$C$33:$C$776,СВЦЭМ!$A$33:$A$776,$A61,СВЦЭМ!$B$33:$B$776,J$47)+'СЕТ СН'!$G$12+СВЦЭМ!$D$10+'СЕТ СН'!$G$5-'СЕТ СН'!$G$20</f>
        <v>3405.85101274</v>
      </c>
      <c r="K61" s="36">
        <f>SUMIFS(СВЦЭМ!$C$33:$C$776,СВЦЭМ!$A$33:$A$776,$A61,СВЦЭМ!$B$33:$B$776,K$47)+'СЕТ СН'!$G$12+СВЦЭМ!$D$10+'СЕТ СН'!$G$5-'СЕТ СН'!$G$20</f>
        <v>3390.75056649</v>
      </c>
      <c r="L61" s="36">
        <f>SUMIFS(СВЦЭМ!$C$33:$C$776,СВЦЭМ!$A$33:$A$776,$A61,СВЦЭМ!$B$33:$B$776,L$47)+'СЕТ СН'!$G$12+СВЦЭМ!$D$10+'СЕТ СН'!$G$5-'СЕТ СН'!$G$20</f>
        <v>3386.92542086</v>
      </c>
      <c r="M61" s="36">
        <f>SUMIFS(СВЦЭМ!$C$33:$C$776,СВЦЭМ!$A$33:$A$776,$A61,СВЦЭМ!$B$33:$B$776,M$47)+'СЕТ СН'!$G$12+СВЦЭМ!$D$10+'СЕТ СН'!$G$5-'СЕТ СН'!$G$20</f>
        <v>3387.1862195499998</v>
      </c>
      <c r="N61" s="36">
        <f>SUMIFS(СВЦЭМ!$C$33:$C$776,СВЦЭМ!$A$33:$A$776,$A61,СВЦЭМ!$B$33:$B$776,N$47)+'СЕТ СН'!$G$12+СВЦЭМ!$D$10+'СЕТ СН'!$G$5-'СЕТ СН'!$G$20</f>
        <v>3385.64724535</v>
      </c>
      <c r="O61" s="36">
        <f>SUMIFS(СВЦЭМ!$C$33:$C$776,СВЦЭМ!$A$33:$A$776,$A61,СВЦЭМ!$B$33:$B$776,O$47)+'СЕТ СН'!$G$12+СВЦЭМ!$D$10+'СЕТ СН'!$G$5-'СЕТ СН'!$G$20</f>
        <v>3360.8361439700002</v>
      </c>
      <c r="P61" s="36">
        <f>SUMIFS(СВЦЭМ!$C$33:$C$776,СВЦЭМ!$A$33:$A$776,$A61,СВЦЭМ!$B$33:$B$776,P$47)+'СЕТ СН'!$G$12+СВЦЭМ!$D$10+'СЕТ СН'!$G$5-'СЕТ СН'!$G$20</f>
        <v>3364.2799192500001</v>
      </c>
      <c r="Q61" s="36">
        <f>SUMIFS(СВЦЭМ!$C$33:$C$776,СВЦЭМ!$A$33:$A$776,$A61,СВЦЭМ!$B$33:$B$776,Q$47)+'СЕТ СН'!$G$12+СВЦЭМ!$D$10+'СЕТ СН'!$G$5-'СЕТ СН'!$G$20</f>
        <v>3374.5634477900003</v>
      </c>
      <c r="R61" s="36">
        <f>SUMIFS(СВЦЭМ!$C$33:$C$776,СВЦЭМ!$A$33:$A$776,$A61,СВЦЭМ!$B$33:$B$776,R$47)+'СЕТ СН'!$G$12+СВЦЭМ!$D$10+'СЕТ СН'!$G$5-'СЕТ СН'!$G$20</f>
        <v>3395.7529413500001</v>
      </c>
      <c r="S61" s="36">
        <f>SUMIFS(СВЦЭМ!$C$33:$C$776,СВЦЭМ!$A$33:$A$776,$A61,СВЦЭМ!$B$33:$B$776,S$47)+'СЕТ СН'!$G$12+СВЦЭМ!$D$10+'СЕТ СН'!$G$5-'СЕТ СН'!$G$20</f>
        <v>3402.8411725699998</v>
      </c>
      <c r="T61" s="36">
        <f>SUMIFS(СВЦЭМ!$C$33:$C$776,СВЦЭМ!$A$33:$A$776,$A61,СВЦЭМ!$B$33:$B$776,T$47)+'СЕТ СН'!$G$12+СВЦЭМ!$D$10+'СЕТ СН'!$G$5-'СЕТ СН'!$G$20</f>
        <v>3379.3375835900001</v>
      </c>
      <c r="U61" s="36">
        <f>SUMIFS(СВЦЭМ!$C$33:$C$776,СВЦЭМ!$A$33:$A$776,$A61,СВЦЭМ!$B$33:$B$776,U$47)+'СЕТ СН'!$G$12+СВЦЭМ!$D$10+'СЕТ СН'!$G$5-'СЕТ СН'!$G$20</f>
        <v>3362.80698153</v>
      </c>
      <c r="V61" s="36">
        <f>SUMIFS(СВЦЭМ!$C$33:$C$776,СВЦЭМ!$A$33:$A$776,$A61,СВЦЭМ!$B$33:$B$776,V$47)+'СЕТ СН'!$G$12+СВЦЭМ!$D$10+'СЕТ СН'!$G$5-'СЕТ СН'!$G$20</f>
        <v>3360.0806681399999</v>
      </c>
      <c r="W61" s="36">
        <f>SUMIFS(СВЦЭМ!$C$33:$C$776,СВЦЭМ!$A$33:$A$776,$A61,СВЦЭМ!$B$33:$B$776,W$47)+'СЕТ СН'!$G$12+СВЦЭМ!$D$10+'СЕТ СН'!$G$5-'СЕТ СН'!$G$20</f>
        <v>3354.62159225</v>
      </c>
      <c r="X61" s="36">
        <f>SUMIFS(СВЦЭМ!$C$33:$C$776,СВЦЭМ!$A$33:$A$776,$A61,СВЦЭМ!$B$33:$B$776,X$47)+'СЕТ СН'!$G$12+СВЦЭМ!$D$10+'СЕТ СН'!$G$5-'СЕТ СН'!$G$20</f>
        <v>3362.19017695</v>
      </c>
      <c r="Y61" s="36">
        <f>SUMIFS(СВЦЭМ!$C$33:$C$776,СВЦЭМ!$A$33:$A$776,$A61,СВЦЭМ!$B$33:$B$776,Y$47)+'СЕТ СН'!$G$12+СВЦЭМ!$D$10+'СЕТ СН'!$G$5-'СЕТ СН'!$G$20</f>
        <v>3375.7141331500002</v>
      </c>
    </row>
    <row r="62" spans="1:25" ht="15.75" x14ac:dyDescent="0.2">
      <c r="A62" s="35">
        <f t="shared" si="1"/>
        <v>43936</v>
      </c>
      <c r="B62" s="36">
        <f>SUMIFS(СВЦЭМ!$C$33:$C$776,СВЦЭМ!$A$33:$A$776,$A62,СВЦЭМ!$B$33:$B$776,B$47)+'СЕТ СН'!$G$12+СВЦЭМ!$D$10+'СЕТ СН'!$G$5-'СЕТ СН'!$G$20</f>
        <v>3409.5495908399998</v>
      </c>
      <c r="C62" s="36">
        <f>SUMIFS(СВЦЭМ!$C$33:$C$776,СВЦЭМ!$A$33:$A$776,$A62,СВЦЭМ!$B$33:$B$776,C$47)+'СЕТ СН'!$G$12+СВЦЭМ!$D$10+'СЕТ СН'!$G$5-'СЕТ СН'!$G$20</f>
        <v>3427.3027134499998</v>
      </c>
      <c r="D62" s="36">
        <f>SUMIFS(СВЦЭМ!$C$33:$C$776,СВЦЭМ!$A$33:$A$776,$A62,СВЦЭМ!$B$33:$B$776,D$47)+'СЕТ СН'!$G$12+СВЦЭМ!$D$10+'СЕТ СН'!$G$5-'СЕТ СН'!$G$20</f>
        <v>3429.21061908</v>
      </c>
      <c r="E62" s="36">
        <f>SUMIFS(СВЦЭМ!$C$33:$C$776,СВЦЭМ!$A$33:$A$776,$A62,СВЦЭМ!$B$33:$B$776,E$47)+'СЕТ СН'!$G$12+СВЦЭМ!$D$10+'СЕТ СН'!$G$5-'СЕТ СН'!$G$20</f>
        <v>3423.4881485800001</v>
      </c>
      <c r="F62" s="36">
        <f>SUMIFS(СВЦЭМ!$C$33:$C$776,СВЦЭМ!$A$33:$A$776,$A62,СВЦЭМ!$B$33:$B$776,F$47)+'СЕТ СН'!$G$12+СВЦЭМ!$D$10+'СЕТ СН'!$G$5-'СЕТ СН'!$G$20</f>
        <v>3420.0431861699999</v>
      </c>
      <c r="G62" s="36">
        <f>SUMIFS(СВЦЭМ!$C$33:$C$776,СВЦЭМ!$A$33:$A$776,$A62,СВЦЭМ!$B$33:$B$776,G$47)+'СЕТ СН'!$G$12+СВЦЭМ!$D$10+'СЕТ СН'!$G$5-'СЕТ СН'!$G$20</f>
        <v>3417.6245006300001</v>
      </c>
      <c r="H62" s="36">
        <f>SUMIFS(СВЦЭМ!$C$33:$C$776,СВЦЭМ!$A$33:$A$776,$A62,СВЦЭМ!$B$33:$B$776,H$47)+'СЕТ СН'!$G$12+СВЦЭМ!$D$10+'СЕТ СН'!$G$5-'СЕТ СН'!$G$20</f>
        <v>3410.8090618000001</v>
      </c>
      <c r="I62" s="36">
        <f>SUMIFS(СВЦЭМ!$C$33:$C$776,СВЦЭМ!$A$33:$A$776,$A62,СВЦЭМ!$B$33:$B$776,I$47)+'СЕТ СН'!$G$12+СВЦЭМ!$D$10+'СЕТ СН'!$G$5-'СЕТ СН'!$G$20</f>
        <v>3399.9825458599998</v>
      </c>
      <c r="J62" s="36">
        <f>SUMIFS(СВЦЭМ!$C$33:$C$776,СВЦЭМ!$A$33:$A$776,$A62,СВЦЭМ!$B$33:$B$776,J$47)+'СЕТ СН'!$G$12+СВЦЭМ!$D$10+'СЕТ СН'!$G$5-'СЕТ СН'!$G$20</f>
        <v>3350.1565319199999</v>
      </c>
      <c r="K62" s="36">
        <f>SUMIFS(СВЦЭМ!$C$33:$C$776,СВЦЭМ!$A$33:$A$776,$A62,СВЦЭМ!$B$33:$B$776,K$47)+'СЕТ СН'!$G$12+СВЦЭМ!$D$10+'СЕТ СН'!$G$5-'СЕТ СН'!$G$20</f>
        <v>3320.0547142400001</v>
      </c>
      <c r="L62" s="36">
        <f>SUMIFS(СВЦЭМ!$C$33:$C$776,СВЦЭМ!$A$33:$A$776,$A62,СВЦЭМ!$B$33:$B$776,L$47)+'СЕТ СН'!$G$12+СВЦЭМ!$D$10+'СЕТ СН'!$G$5-'СЕТ СН'!$G$20</f>
        <v>3326.9154967599998</v>
      </c>
      <c r="M62" s="36">
        <f>SUMIFS(СВЦЭМ!$C$33:$C$776,СВЦЭМ!$A$33:$A$776,$A62,СВЦЭМ!$B$33:$B$776,M$47)+'СЕТ СН'!$G$12+СВЦЭМ!$D$10+'СЕТ СН'!$G$5-'СЕТ СН'!$G$20</f>
        <v>3330.8525328699998</v>
      </c>
      <c r="N62" s="36">
        <f>SUMIFS(СВЦЭМ!$C$33:$C$776,СВЦЭМ!$A$33:$A$776,$A62,СВЦЭМ!$B$33:$B$776,N$47)+'СЕТ СН'!$G$12+СВЦЭМ!$D$10+'СЕТ СН'!$G$5-'СЕТ СН'!$G$20</f>
        <v>3330.9994554099999</v>
      </c>
      <c r="O62" s="36">
        <f>SUMIFS(СВЦЭМ!$C$33:$C$776,СВЦЭМ!$A$33:$A$776,$A62,СВЦЭМ!$B$33:$B$776,O$47)+'СЕТ СН'!$G$12+СВЦЭМ!$D$10+'СЕТ СН'!$G$5-'СЕТ СН'!$G$20</f>
        <v>3345.6133822000002</v>
      </c>
      <c r="P62" s="36">
        <f>SUMIFS(СВЦЭМ!$C$33:$C$776,СВЦЭМ!$A$33:$A$776,$A62,СВЦЭМ!$B$33:$B$776,P$47)+'СЕТ СН'!$G$12+СВЦЭМ!$D$10+'СЕТ СН'!$G$5-'СЕТ СН'!$G$20</f>
        <v>3345.42312756</v>
      </c>
      <c r="Q62" s="36">
        <f>SUMIFS(СВЦЭМ!$C$33:$C$776,СВЦЭМ!$A$33:$A$776,$A62,СВЦЭМ!$B$33:$B$776,Q$47)+'СЕТ СН'!$G$12+СВЦЭМ!$D$10+'СЕТ СН'!$G$5-'СЕТ СН'!$G$20</f>
        <v>3347.3353362299999</v>
      </c>
      <c r="R62" s="36">
        <f>SUMIFS(СВЦЭМ!$C$33:$C$776,СВЦЭМ!$A$33:$A$776,$A62,СВЦЭМ!$B$33:$B$776,R$47)+'СЕТ СН'!$G$12+СВЦЭМ!$D$10+'СЕТ СН'!$G$5-'СЕТ СН'!$G$20</f>
        <v>3346.2806088299999</v>
      </c>
      <c r="S62" s="36">
        <f>SUMIFS(СВЦЭМ!$C$33:$C$776,СВЦЭМ!$A$33:$A$776,$A62,СВЦЭМ!$B$33:$B$776,S$47)+'СЕТ СН'!$G$12+СВЦЭМ!$D$10+'СЕТ СН'!$G$5-'СЕТ СН'!$G$20</f>
        <v>3344.35888041</v>
      </c>
      <c r="T62" s="36">
        <f>SUMIFS(СВЦЭМ!$C$33:$C$776,СВЦЭМ!$A$33:$A$776,$A62,СВЦЭМ!$B$33:$B$776,T$47)+'СЕТ СН'!$G$12+СВЦЭМ!$D$10+'СЕТ СН'!$G$5-'СЕТ СН'!$G$20</f>
        <v>3325.9933436000001</v>
      </c>
      <c r="U62" s="36">
        <f>SUMIFS(СВЦЭМ!$C$33:$C$776,СВЦЭМ!$A$33:$A$776,$A62,СВЦЭМ!$B$33:$B$776,U$47)+'СЕТ СН'!$G$12+СВЦЭМ!$D$10+'СЕТ СН'!$G$5-'СЕТ СН'!$G$20</f>
        <v>3306.4374051099999</v>
      </c>
      <c r="V62" s="36">
        <f>SUMIFS(СВЦЭМ!$C$33:$C$776,СВЦЭМ!$A$33:$A$776,$A62,СВЦЭМ!$B$33:$B$776,V$47)+'СЕТ СН'!$G$12+СВЦЭМ!$D$10+'СЕТ СН'!$G$5-'СЕТ СН'!$G$20</f>
        <v>3315.0065227800001</v>
      </c>
      <c r="W62" s="36">
        <f>SUMIFS(СВЦЭМ!$C$33:$C$776,СВЦЭМ!$A$33:$A$776,$A62,СВЦЭМ!$B$33:$B$776,W$47)+'СЕТ СН'!$G$12+СВЦЭМ!$D$10+'СЕТ СН'!$G$5-'СЕТ СН'!$G$20</f>
        <v>3317.2980562800003</v>
      </c>
      <c r="X62" s="36">
        <f>SUMIFS(СВЦЭМ!$C$33:$C$776,СВЦЭМ!$A$33:$A$776,$A62,СВЦЭМ!$B$33:$B$776,X$47)+'СЕТ СН'!$G$12+СВЦЭМ!$D$10+'СЕТ СН'!$G$5-'СЕТ СН'!$G$20</f>
        <v>3310.0774178700003</v>
      </c>
      <c r="Y62" s="36">
        <f>SUMIFS(СВЦЭМ!$C$33:$C$776,СВЦЭМ!$A$33:$A$776,$A62,СВЦЭМ!$B$33:$B$776,Y$47)+'СЕТ СН'!$G$12+СВЦЭМ!$D$10+'СЕТ СН'!$G$5-'СЕТ СН'!$G$20</f>
        <v>3337.2646998300002</v>
      </c>
    </row>
    <row r="63" spans="1:25" ht="15.75" x14ac:dyDescent="0.2">
      <c r="A63" s="35">
        <f t="shared" si="1"/>
        <v>43937</v>
      </c>
      <c r="B63" s="36">
        <f>SUMIFS(СВЦЭМ!$C$33:$C$776,СВЦЭМ!$A$33:$A$776,$A63,СВЦЭМ!$B$33:$B$776,B$47)+'СЕТ СН'!$G$12+СВЦЭМ!$D$10+'СЕТ СН'!$G$5-'СЕТ СН'!$G$20</f>
        <v>3305.1522386500001</v>
      </c>
      <c r="C63" s="36">
        <f>SUMIFS(СВЦЭМ!$C$33:$C$776,СВЦЭМ!$A$33:$A$776,$A63,СВЦЭМ!$B$33:$B$776,C$47)+'СЕТ СН'!$G$12+СВЦЭМ!$D$10+'СЕТ СН'!$G$5-'СЕТ СН'!$G$20</f>
        <v>3324.5790519399998</v>
      </c>
      <c r="D63" s="36">
        <f>SUMIFS(СВЦЭМ!$C$33:$C$776,СВЦЭМ!$A$33:$A$776,$A63,СВЦЭМ!$B$33:$B$776,D$47)+'СЕТ СН'!$G$12+СВЦЭМ!$D$10+'СЕТ СН'!$G$5-'СЕТ СН'!$G$20</f>
        <v>3342.0364831100001</v>
      </c>
      <c r="E63" s="36">
        <f>SUMIFS(СВЦЭМ!$C$33:$C$776,СВЦЭМ!$A$33:$A$776,$A63,СВЦЭМ!$B$33:$B$776,E$47)+'СЕТ СН'!$G$12+СВЦЭМ!$D$10+'СЕТ СН'!$G$5-'СЕТ СН'!$G$20</f>
        <v>3354.91561946</v>
      </c>
      <c r="F63" s="36">
        <f>SUMIFS(СВЦЭМ!$C$33:$C$776,СВЦЭМ!$A$33:$A$776,$A63,СВЦЭМ!$B$33:$B$776,F$47)+'СЕТ СН'!$G$12+СВЦЭМ!$D$10+'СЕТ СН'!$G$5-'СЕТ СН'!$G$20</f>
        <v>3354.43597155</v>
      </c>
      <c r="G63" s="36">
        <f>SUMIFS(СВЦЭМ!$C$33:$C$776,СВЦЭМ!$A$33:$A$776,$A63,СВЦЭМ!$B$33:$B$776,G$47)+'СЕТ СН'!$G$12+СВЦЭМ!$D$10+'СЕТ СН'!$G$5-'СЕТ СН'!$G$20</f>
        <v>3345.3389159100002</v>
      </c>
      <c r="H63" s="36">
        <f>SUMIFS(СВЦЭМ!$C$33:$C$776,СВЦЭМ!$A$33:$A$776,$A63,СВЦЭМ!$B$33:$B$776,H$47)+'СЕТ СН'!$G$12+СВЦЭМ!$D$10+'СЕТ СН'!$G$5-'СЕТ СН'!$G$20</f>
        <v>3324.9585993599999</v>
      </c>
      <c r="I63" s="36">
        <f>SUMIFS(СВЦЭМ!$C$33:$C$776,СВЦЭМ!$A$33:$A$776,$A63,СВЦЭМ!$B$33:$B$776,I$47)+'СЕТ СН'!$G$12+СВЦЭМ!$D$10+'СЕТ СН'!$G$5-'СЕТ СН'!$G$20</f>
        <v>3302.9839898700002</v>
      </c>
      <c r="J63" s="36">
        <f>SUMIFS(СВЦЭМ!$C$33:$C$776,СВЦЭМ!$A$33:$A$776,$A63,СВЦЭМ!$B$33:$B$776,J$47)+'СЕТ СН'!$G$12+СВЦЭМ!$D$10+'СЕТ СН'!$G$5-'СЕТ СН'!$G$20</f>
        <v>3275.7200531200001</v>
      </c>
      <c r="K63" s="36">
        <f>SUMIFS(СВЦЭМ!$C$33:$C$776,СВЦЭМ!$A$33:$A$776,$A63,СВЦЭМ!$B$33:$B$776,K$47)+'СЕТ СН'!$G$12+СВЦЭМ!$D$10+'СЕТ СН'!$G$5-'СЕТ СН'!$G$20</f>
        <v>3292.08697975</v>
      </c>
      <c r="L63" s="36">
        <f>SUMIFS(СВЦЭМ!$C$33:$C$776,СВЦЭМ!$A$33:$A$776,$A63,СВЦЭМ!$B$33:$B$776,L$47)+'СЕТ СН'!$G$12+СВЦЭМ!$D$10+'СЕТ СН'!$G$5-'СЕТ СН'!$G$20</f>
        <v>3288.7791692000001</v>
      </c>
      <c r="M63" s="36">
        <f>SUMIFS(СВЦЭМ!$C$33:$C$776,СВЦЭМ!$A$33:$A$776,$A63,СВЦЭМ!$B$33:$B$776,M$47)+'СЕТ СН'!$G$12+СВЦЭМ!$D$10+'СЕТ СН'!$G$5-'СЕТ СН'!$G$20</f>
        <v>3279.7682845700001</v>
      </c>
      <c r="N63" s="36">
        <f>SUMIFS(СВЦЭМ!$C$33:$C$776,СВЦЭМ!$A$33:$A$776,$A63,СВЦЭМ!$B$33:$B$776,N$47)+'СЕТ СН'!$G$12+СВЦЭМ!$D$10+'СЕТ СН'!$G$5-'СЕТ СН'!$G$20</f>
        <v>3272.4910160300001</v>
      </c>
      <c r="O63" s="36">
        <f>SUMIFS(СВЦЭМ!$C$33:$C$776,СВЦЭМ!$A$33:$A$776,$A63,СВЦЭМ!$B$33:$B$776,O$47)+'СЕТ СН'!$G$12+СВЦЭМ!$D$10+'СЕТ СН'!$G$5-'СЕТ СН'!$G$20</f>
        <v>3277.44783358</v>
      </c>
      <c r="P63" s="36">
        <f>SUMIFS(СВЦЭМ!$C$33:$C$776,СВЦЭМ!$A$33:$A$776,$A63,СВЦЭМ!$B$33:$B$776,P$47)+'СЕТ СН'!$G$12+СВЦЭМ!$D$10+'СЕТ СН'!$G$5-'СЕТ СН'!$G$20</f>
        <v>3279.0159599500003</v>
      </c>
      <c r="Q63" s="36">
        <f>SUMIFS(СВЦЭМ!$C$33:$C$776,СВЦЭМ!$A$33:$A$776,$A63,СВЦЭМ!$B$33:$B$776,Q$47)+'СЕТ СН'!$G$12+СВЦЭМ!$D$10+'СЕТ СН'!$G$5-'СЕТ СН'!$G$20</f>
        <v>3274.0692443899998</v>
      </c>
      <c r="R63" s="36">
        <f>SUMIFS(СВЦЭМ!$C$33:$C$776,СВЦЭМ!$A$33:$A$776,$A63,СВЦЭМ!$B$33:$B$776,R$47)+'СЕТ СН'!$G$12+СВЦЭМ!$D$10+'СЕТ СН'!$G$5-'СЕТ СН'!$G$20</f>
        <v>3269.2400787199999</v>
      </c>
      <c r="S63" s="36">
        <f>SUMIFS(СВЦЭМ!$C$33:$C$776,СВЦЭМ!$A$33:$A$776,$A63,СВЦЭМ!$B$33:$B$776,S$47)+'СЕТ СН'!$G$12+СВЦЭМ!$D$10+'СЕТ СН'!$G$5-'СЕТ СН'!$G$20</f>
        <v>3266.98394392</v>
      </c>
      <c r="T63" s="36">
        <f>SUMIFS(СВЦЭМ!$C$33:$C$776,СВЦЭМ!$A$33:$A$776,$A63,СВЦЭМ!$B$33:$B$776,T$47)+'СЕТ СН'!$G$12+СВЦЭМ!$D$10+'СЕТ СН'!$G$5-'СЕТ СН'!$G$20</f>
        <v>3261.5913816800003</v>
      </c>
      <c r="U63" s="36">
        <f>SUMIFS(СВЦЭМ!$C$33:$C$776,СВЦЭМ!$A$33:$A$776,$A63,СВЦЭМ!$B$33:$B$776,U$47)+'СЕТ СН'!$G$12+СВЦЭМ!$D$10+'СЕТ СН'!$G$5-'СЕТ СН'!$G$20</f>
        <v>3251.6596590999998</v>
      </c>
      <c r="V63" s="36">
        <f>SUMIFS(СВЦЭМ!$C$33:$C$776,СВЦЭМ!$A$33:$A$776,$A63,СВЦЭМ!$B$33:$B$776,V$47)+'СЕТ СН'!$G$12+СВЦЭМ!$D$10+'СЕТ СН'!$G$5-'СЕТ СН'!$G$20</f>
        <v>3238.6397465800001</v>
      </c>
      <c r="W63" s="36">
        <f>SUMIFS(СВЦЭМ!$C$33:$C$776,СВЦЭМ!$A$33:$A$776,$A63,СВЦЭМ!$B$33:$B$776,W$47)+'СЕТ СН'!$G$12+СВЦЭМ!$D$10+'СЕТ СН'!$G$5-'СЕТ СН'!$G$20</f>
        <v>3246.3969679800002</v>
      </c>
      <c r="X63" s="36">
        <f>SUMIFS(СВЦЭМ!$C$33:$C$776,СВЦЭМ!$A$33:$A$776,$A63,СВЦЭМ!$B$33:$B$776,X$47)+'СЕТ СН'!$G$12+СВЦЭМ!$D$10+'СЕТ СН'!$G$5-'СЕТ СН'!$G$20</f>
        <v>3257.4523390599998</v>
      </c>
      <c r="Y63" s="36">
        <f>SUMIFS(СВЦЭМ!$C$33:$C$776,СВЦЭМ!$A$33:$A$776,$A63,СВЦЭМ!$B$33:$B$776,Y$47)+'СЕТ СН'!$G$12+СВЦЭМ!$D$10+'СЕТ СН'!$G$5-'СЕТ СН'!$G$20</f>
        <v>3268.68504613</v>
      </c>
    </row>
    <row r="64" spans="1:25" ht="15.75" x14ac:dyDescent="0.2">
      <c r="A64" s="35">
        <f t="shared" si="1"/>
        <v>43938</v>
      </c>
      <c r="B64" s="36">
        <f>SUMIFS(СВЦЭМ!$C$33:$C$776,СВЦЭМ!$A$33:$A$776,$A64,СВЦЭМ!$B$33:$B$776,B$47)+'СЕТ СН'!$G$12+СВЦЭМ!$D$10+'СЕТ СН'!$G$5-'СЕТ СН'!$G$20</f>
        <v>3337.1408540100001</v>
      </c>
      <c r="C64" s="36">
        <f>SUMIFS(СВЦЭМ!$C$33:$C$776,СВЦЭМ!$A$33:$A$776,$A64,СВЦЭМ!$B$33:$B$776,C$47)+'СЕТ СН'!$G$12+СВЦЭМ!$D$10+'СЕТ СН'!$G$5-'СЕТ СН'!$G$20</f>
        <v>3349.0043878900001</v>
      </c>
      <c r="D64" s="36">
        <f>SUMIFS(СВЦЭМ!$C$33:$C$776,СВЦЭМ!$A$33:$A$776,$A64,СВЦЭМ!$B$33:$B$776,D$47)+'СЕТ СН'!$G$12+СВЦЭМ!$D$10+'СЕТ СН'!$G$5-'СЕТ СН'!$G$20</f>
        <v>3366.0325780900002</v>
      </c>
      <c r="E64" s="36">
        <f>SUMIFS(СВЦЭМ!$C$33:$C$776,СВЦЭМ!$A$33:$A$776,$A64,СВЦЭМ!$B$33:$B$776,E$47)+'СЕТ СН'!$G$12+СВЦЭМ!$D$10+'СЕТ СН'!$G$5-'СЕТ СН'!$G$20</f>
        <v>3379.0737533500001</v>
      </c>
      <c r="F64" s="36">
        <f>SUMIFS(СВЦЭМ!$C$33:$C$776,СВЦЭМ!$A$33:$A$776,$A64,СВЦЭМ!$B$33:$B$776,F$47)+'СЕТ СН'!$G$12+СВЦЭМ!$D$10+'СЕТ СН'!$G$5-'СЕТ СН'!$G$20</f>
        <v>3375.5268756800001</v>
      </c>
      <c r="G64" s="36">
        <f>SUMIFS(СВЦЭМ!$C$33:$C$776,СВЦЭМ!$A$33:$A$776,$A64,СВЦЭМ!$B$33:$B$776,G$47)+'СЕТ СН'!$G$12+СВЦЭМ!$D$10+'СЕТ СН'!$G$5-'СЕТ СН'!$G$20</f>
        <v>3365.9202044200001</v>
      </c>
      <c r="H64" s="36">
        <f>SUMIFS(СВЦЭМ!$C$33:$C$776,СВЦЭМ!$A$33:$A$776,$A64,СВЦЭМ!$B$33:$B$776,H$47)+'СЕТ СН'!$G$12+СВЦЭМ!$D$10+'СЕТ СН'!$G$5-'СЕТ СН'!$G$20</f>
        <v>3337.0908260900001</v>
      </c>
      <c r="I64" s="36">
        <f>SUMIFS(СВЦЭМ!$C$33:$C$776,СВЦЭМ!$A$33:$A$776,$A64,СВЦЭМ!$B$33:$B$776,I$47)+'СЕТ СН'!$G$12+СВЦЭМ!$D$10+'СЕТ СН'!$G$5-'СЕТ СН'!$G$20</f>
        <v>3306.6973127599999</v>
      </c>
      <c r="J64" s="36">
        <f>SUMIFS(СВЦЭМ!$C$33:$C$776,СВЦЭМ!$A$33:$A$776,$A64,СВЦЭМ!$B$33:$B$776,J$47)+'СЕТ СН'!$G$12+СВЦЭМ!$D$10+'СЕТ СН'!$G$5-'СЕТ СН'!$G$20</f>
        <v>3262.9972401300001</v>
      </c>
      <c r="K64" s="36">
        <f>SUMIFS(СВЦЭМ!$C$33:$C$776,СВЦЭМ!$A$33:$A$776,$A64,СВЦЭМ!$B$33:$B$776,K$47)+'СЕТ СН'!$G$12+СВЦЭМ!$D$10+'СЕТ СН'!$G$5-'СЕТ СН'!$G$20</f>
        <v>3264.30202207</v>
      </c>
      <c r="L64" s="36">
        <f>SUMIFS(СВЦЭМ!$C$33:$C$776,СВЦЭМ!$A$33:$A$776,$A64,СВЦЭМ!$B$33:$B$776,L$47)+'СЕТ СН'!$G$12+СВЦЭМ!$D$10+'СЕТ СН'!$G$5-'СЕТ СН'!$G$20</f>
        <v>3261.7714303100001</v>
      </c>
      <c r="M64" s="36">
        <f>SUMIFS(СВЦЭМ!$C$33:$C$776,СВЦЭМ!$A$33:$A$776,$A64,СВЦЭМ!$B$33:$B$776,M$47)+'СЕТ СН'!$G$12+СВЦЭМ!$D$10+'СЕТ СН'!$G$5-'СЕТ СН'!$G$20</f>
        <v>3256.9757670999998</v>
      </c>
      <c r="N64" s="36">
        <f>SUMIFS(СВЦЭМ!$C$33:$C$776,СВЦЭМ!$A$33:$A$776,$A64,СВЦЭМ!$B$33:$B$776,N$47)+'СЕТ СН'!$G$12+СВЦЭМ!$D$10+'СЕТ СН'!$G$5-'СЕТ СН'!$G$20</f>
        <v>3254.55907901</v>
      </c>
      <c r="O64" s="36">
        <f>SUMIFS(СВЦЭМ!$C$33:$C$776,СВЦЭМ!$A$33:$A$776,$A64,СВЦЭМ!$B$33:$B$776,O$47)+'СЕТ СН'!$G$12+СВЦЭМ!$D$10+'СЕТ СН'!$G$5-'СЕТ СН'!$G$20</f>
        <v>3264.1998337499999</v>
      </c>
      <c r="P64" s="36">
        <f>SUMIFS(СВЦЭМ!$C$33:$C$776,СВЦЭМ!$A$33:$A$776,$A64,СВЦЭМ!$B$33:$B$776,P$47)+'СЕТ СН'!$G$12+СВЦЭМ!$D$10+'СЕТ СН'!$G$5-'СЕТ СН'!$G$20</f>
        <v>3272.34191379</v>
      </c>
      <c r="Q64" s="36">
        <f>SUMIFS(СВЦЭМ!$C$33:$C$776,СВЦЭМ!$A$33:$A$776,$A64,СВЦЭМ!$B$33:$B$776,Q$47)+'СЕТ СН'!$G$12+СВЦЭМ!$D$10+'СЕТ СН'!$G$5-'СЕТ СН'!$G$20</f>
        <v>3277.31894169</v>
      </c>
      <c r="R64" s="36">
        <f>SUMIFS(СВЦЭМ!$C$33:$C$776,СВЦЭМ!$A$33:$A$776,$A64,СВЦЭМ!$B$33:$B$776,R$47)+'СЕТ СН'!$G$12+СВЦЭМ!$D$10+'СЕТ СН'!$G$5-'СЕТ СН'!$G$20</f>
        <v>3274.0619946699999</v>
      </c>
      <c r="S64" s="36">
        <f>SUMIFS(СВЦЭМ!$C$33:$C$776,СВЦЭМ!$A$33:$A$776,$A64,СВЦЭМ!$B$33:$B$776,S$47)+'СЕТ СН'!$G$12+СВЦЭМ!$D$10+'СЕТ СН'!$G$5-'СЕТ СН'!$G$20</f>
        <v>3270.6708786500003</v>
      </c>
      <c r="T64" s="36">
        <f>SUMIFS(СВЦЭМ!$C$33:$C$776,СВЦЭМ!$A$33:$A$776,$A64,СВЦЭМ!$B$33:$B$776,T$47)+'СЕТ СН'!$G$12+СВЦЭМ!$D$10+'СЕТ СН'!$G$5-'СЕТ СН'!$G$20</f>
        <v>3252.4850519700003</v>
      </c>
      <c r="U64" s="36">
        <f>SUMIFS(СВЦЭМ!$C$33:$C$776,СВЦЭМ!$A$33:$A$776,$A64,СВЦЭМ!$B$33:$B$776,U$47)+'СЕТ СН'!$G$12+СВЦЭМ!$D$10+'СЕТ СН'!$G$5-'СЕТ СН'!$G$20</f>
        <v>3243.3951423899998</v>
      </c>
      <c r="V64" s="36">
        <f>SUMIFS(СВЦЭМ!$C$33:$C$776,СВЦЭМ!$A$33:$A$776,$A64,СВЦЭМ!$B$33:$B$776,V$47)+'СЕТ СН'!$G$12+СВЦЭМ!$D$10+'СЕТ СН'!$G$5-'СЕТ СН'!$G$20</f>
        <v>3250.0491304500001</v>
      </c>
      <c r="W64" s="36">
        <f>SUMIFS(СВЦЭМ!$C$33:$C$776,СВЦЭМ!$A$33:$A$776,$A64,СВЦЭМ!$B$33:$B$776,W$47)+'СЕТ СН'!$G$12+СВЦЭМ!$D$10+'СЕТ СН'!$G$5-'СЕТ СН'!$G$20</f>
        <v>3253.4056616600001</v>
      </c>
      <c r="X64" s="36">
        <f>SUMIFS(СВЦЭМ!$C$33:$C$776,СВЦЭМ!$A$33:$A$776,$A64,СВЦЭМ!$B$33:$B$776,X$47)+'СЕТ СН'!$G$12+СВЦЭМ!$D$10+'СЕТ СН'!$G$5-'СЕТ СН'!$G$20</f>
        <v>3253.5481848300001</v>
      </c>
      <c r="Y64" s="36">
        <f>SUMIFS(СВЦЭМ!$C$33:$C$776,СВЦЭМ!$A$33:$A$776,$A64,СВЦЭМ!$B$33:$B$776,Y$47)+'СЕТ СН'!$G$12+СВЦЭМ!$D$10+'СЕТ СН'!$G$5-'СЕТ СН'!$G$20</f>
        <v>3264.3904252100001</v>
      </c>
    </row>
    <row r="65" spans="1:27" ht="15.75" x14ac:dyDescent="0.2">
      <c r="A65" s="35">
        <f t="shared" si="1"/>
        <v>43939</v>
      </c>
      <c r="B65" s="36">
        <f>SUMIFS(СВЦЭМ!$C$33:$C$776,СВЦЭМ!$A$33:$A$776,$A65,СВЦЭМ!$B$33:$B$776,B$47)+'СЕТ СН'!$G$12+СВЦЭМ!$D$10+'СЕТ СН'!$G$5-'СЕТ СН'!$G$20</f>
        <v>3353.05898609</v>
      </c>
      <c r="C65" s="36">
        <f>SUMIFS(СВЦЭМ!$C$33:$C$776,СВЦЭМ!$A$33:$A$776,$A65,СВЦЭМ!$B$33:$B$776,C$47)+'СЕТ СН'!$G$12+СВЦЭМ!$D$10+'СЕТ СН'!$G$5-'СЕТ СН'!$G$20</f>
        <v>3390.9268711899999</v>
      </c>
      <c r="D65" s="36">
        <f>SUMIFS(СВЦЭМ!$C$33:$C$776,СВЦЭМ!$A$33:$A$776,$A65,СВЦЭМ!$B$33:$B$776,D$47)+'СЕТ СН'!$G$12+СВЦЭМ!$D$10+'СЕТ СН'!$G$5-'СЕТ СН'!$G$20</f>
        <v>3396.64356873</v>
      </c>
      <c r="E65" s="36">
        <f>SUMIFS(СВЦЭМ!$C$33:$C$776,СВЦЭМ!$A$33:$A$776,$A65,СВЦЭМ!$B$33:$B$776,E$47)+'СЕТ СН'!$G$12+СВЦЭМ!$D$10+'СЕТ СН'!$G$5-'СЕТ СН'!$G$20</f>
        <v>3404.4155144300003</v>
      </c>
      <c r="F65" s="36">
        <f>SUMIFS(СВЦЭМ!$C$33:$C$776,СВЦЭМ!$A$33:$A$776,$A65,СВЦЭМ!$B$33:$B$776,F$47)+'СЕТ СН'!$G$12+СВЦЭМ!$D$10+'СЕТ СН'!$G$5-'СЕТ СН'!$G$20</f>
        <v>3403.83713321</v>
      </c>
      <c r="G65" s="36">
        <f>SUMIFS(СВЦЭМ!$C$33:$C$776,СВЦЭМ!$A$33:$A$776,$A65,СВЦЭМ!$B$33:$B$776,G$47)+'СЕТ СН'!$G$12+СВЦЭМ!$D$10+'СЕТ СН'!$G$5-'СЕТ СН'!$G$20</f>
        <v>3404.7524347799999</v>
      </c>
      <c r="H65" s="36">
        <f>SUMIFS(СВЦЭМ!$C$33:$C$776,СВЦЭМ!$A$33:$A$776,$A65,СВЦЭМ!$B$33:$B$776,H$47)+'СЕТ СН'!$G$12+СВЦЭМ!$D$10+'СЕТ СН'!$G$5-'СЕТ СН'!$G$20</f>
        <v>3397.6526293699999</v>
      </c>
      <c r="I65" s="36">
        <f>SUMIFS(СВЦЭМ!$C$33:$C$776,СВЦЭМ!$A$33:$A$776,$A65,СВЦЭМ!$B$33:$B$776,I$47)+'СЕТ СН'!$G$12+СВЦЭМ!$D$10+'СЕТ СН'!$G$5-'СЕТ СН'!$G$20</f>
        <v>3372.0516655800002</v>
      </c>
      <c r="J65" s="36">
        <f>SUMIFS(СВЦЭМ!$C$33:$C$776,СВЦЭМ!$A$33:$A$776,$A65,СВЦЭМ!$B$33:$B$776,J$47)+'СЕТ СН'!$G$12+СВЦЭМ!$D$10+'СЕТ СН'!$G$5-'СЕТ СН'!$G$20</f>
        <v>3301.2799632900001</v>
      </c>
      <c r="K65" s="36">
        <f>SUMIFS(СВЦЭМ!$C$33:$C$776,СВЦЭМ!$A$33:$A$776,$A65,СВЦЭМ!$B$33:$B$776,K$47)+'СЕТ СН'!$G$12+СВЦЭМ!$D$10+'СЕТ СН'!$G$5-'СЕТ СН'!$G$20</f>
        <v>3292.5560305399999</v>
      </c>
      <c r="L65" s="36">
        <f>SUMIFS(СВЦЭМ!$C$33:$C$776,СВЦЭМ!$A$33:$A$776,$A65,СВЦЭМ!$B$33:$B$776,L$47)+'СЕТ СН'!$G$12+СВЦЭМ!$D$10+'СЕТ СН'!$G$5-'СЕТ СН'!$G$20</f>
        <v>3285.8325955300002</v>
      </c>
      <c r="M65" s="36">
        <f>SUMIFS(СВЦЭМ!$C$33:$C$776,СВЦЭМ!$A$33:$A$776,$A65,СВЦЭМ!$B$33:$B$776,M$47)+'СЕТ СН'!$G$12+СВЦЭМ!$D$10+'СЕТ СН'!$G$5-'СЕТ СН'!$G$20</f>
        <v>3280.7452444</v>
      </c>
      <c r="N65" s="36">
        <f>SUMIFS(СВЦЭМ!$C$33:$C$776,СВЦЭМ!$A$33:$A$776,$A65,СВЦЭМ!$B$33:$B$776,N$47)+'СЕТ СН'!$G$12+СВЦЭМ!$D$10+'СЕТ СН'!$G$5-'СЕТ СН'!$G$20</f>
        <v>3291.6712706100002</v>
      </c>
      <c r="O65" s="36">
        <f>SUMIFS(СВЦЭМ!$C$33:$C$776,СВЦЭМ!$A$33:$A$776,$A65,СВЦЭМ!$B$33:$B$776,O$47)+'СЕТ СН'!$G$12+СВЦЭМ!$D$10+'СЕТ СН'!$G$5-'СЕТ СН'!$G$20</f>
        <v>3309.95759529</v>
      </c>
      <c r="P65" s="36">
        <f>SUMIFS(СВЦЭМ!$C$33:$C$776,СВЦЭМ!$A$33:$A$776,$A65,СВЦЭМ!$B$33:$B$776,P$47)+'СЕТ СН'!$G$12+СВЦЭМ!$D$10+'СЕТ СН'!$G$5-'СЕТ СН'!$G$20</f>
        <v>3317.0999416700001</v>
      </c>
      <c r="Q65" s="36">
        <f>SUMIFS(СВЦЭМ!$C$33:$C$776,СВЦЭМ!$A$33:$A$776,$A65,СВЦЭМ!$B$33:$B$776,Q$47)+'СЕТ СН'!$G$12+СВЦЭМ!$D$10+'СЕТ СН'!$G$5-'СЕТ СН'!$G$20</f>
        <v>3320.7444245799998</v>
      </c>
      <c r="R65" s="36">
        <f>SUMIFS(СВЦЭМ!$C$33:$C$776,СВЦЭМ!$A$33:$A$776,$A65,СВЦЭМ!$B$33:$B$776,R$47)+'СЕТ СН'!$G$12+СВЦЭМ!$D$10+'СЕТ СН'!$G$5-'СЕТ СН'!$G$20</f>
        <v>3317.92774616</v>
      </c>
      <c r="S65" s="36">
        <f>SUMIFS(СВЦЭМ!$C$33:$C$776,СВЦЭМ!$A$33:$A$776,$A65,СВЦЭМ!$B$33:$B$776,S$47)+'СЕТ СН'!$G$12+СВЦЭМ!$D$10+'СЕТ СН'!$G$5-'СЕТ СН'!$G$20</f>
        <v>3310.91686377</v>
      </c>
      <c r="T65" s="36">
        <f>SUMIFS(СВЦЭМ!$C$33:$C$776,СВЦЭМ!$A$33:$A$776,$A65,СВЦЭМ!$B$33:$B$776,T$47)+'СЕТ СН'!$G$12+СВЦЭМ!$D$10+'СЕТ СН'!$G$5-'СЕТ СН'!$G$20</f>
        <v>3291.3582558899998</v>
      </c>
      <c r="U65" s="36">
        <f>SUMIFS(СВЦЭМ!$C$33:$C$776,СВЦЭМ!$A$33:$A$776,$A65,СВЦЭМ!$B$33:$B$776,U$47)+'СЕТ СН'!$G$12+СВЦЭМ!$D$10+'СЕТ СН'!$G$5-'СЕТ СН'!$G$20</f>
        <v>3268.0208125700001</v>
      </c>
      <c r="V65" s="36">
        <f>SUMIFS(СВЦЭМ!$C$33:$C$776,СВЦЭМ!$A$33:$A$776,$A65,СВЦЭМ!$B$33:$B$776,V$47)+'СЕТ СН'!$G$12+СВЦЭМ!$D$10+'СЕТ СН'!$G$5-'СЕТ СН'!$G$20</f>
        <v>3259.8723605599998</v>
      </c>
      <c r="W65" s="36">
        <f>SUMIFS(СВЦЭМ!$C$33:$C$776,СВЦЭМ!$A$33:$A$776,$A65,СВЦЭМ!$B$33:$B$776,W$47)+'СЕТ СН'!$G$12+СВЦЭМ!$D$10+'СЕТ СН'!$G$5-'СЕТ СН'!$G$20</f>
        <v>3271.7973002200001</v>
      </c>
      <c r="X65" s="36">
        <f>SUMIFS(СВЦЭМ!$C$33:$C$776,СВЦЭМ!$A$33:$A$776,$A65,СВЦЭМ!$B$33:$B$776,X$47)+'СЕТ СН'!$G$12+СВЦЭМ!$D$10+'СЕТ СН'!$G$5-'СЕТ СН'!$G$20</f>
        <v>3287.6363737299998</v>
      </c>
      <c r="Y65" s="36">
        <f>SUMIFS(СВЦЭМ!$C$33:$C$776,СВЦЭМ!$A$33:$A$776,$A65,СВЦЭМ!$B$33:$B$776,Y$47)+'СЕТ СН'!$G$12+СВЦЭМ!$D$10+'СЕТ СН'!$G$5-'СЕТ СН'!$G$20</f>
        <v>3316.5396202800002</v>
      </c>
    </row>
    <row r="66" spans="1:27" ht="15.75" x14ac:dyDescent="0.2">
      <c r="A66" s="35">
        <f t="shared" si="1"/>
        <v>43940</v>
      </c>
      <c r="B66" s="36">
        <f>SUMIFS(СВЦЭМ!$C$33:$C$776,СВЦЭМ!$A$33:$A$776,$A66,СВЦЭМ!$B$33:$B$776,B$47)+'СЕТ СН'!$G$12+СВЦЭМ!$D$10+'СЕТ СН'!$G$5-'СЕТ СН'!$G$20</f>
        <v>3362.3950034700001</v>
      </c>
      <c r="C66" s="36">
        <f>SUMIFS(СВЦЭМ!$C$33:$C$776,СВЦЭМ!$A$33:$A$776,$A66,СВЦЭМ!$B$33:$B$776,C$47)+'СЕТ СН'!$G$12+СВЦЭМ!$D$10+'СЕТ СН'!$G$5-'СЕТ СН'!$G$20</f>
        <v>3364.4773021999999</v>
      </c>
      <c r="D66" s="36">
        <f>SUMIFS(СВЦЭМ!$C$33:$C$776,СВЦЭМ!$A$33:$A$776,$A66,СВЦЭМ!$B$33:$B$776,D$47)+'СЕТ СН'!$G$12+СВЦЭМ!$D$10+'СЕТ СН'!$G$5-'СЕТ СН'!$G$20</f>
        <v>3353.9705107999998</v>
      </c>
      <c r="E66" s="36">
        <f>SUMIFS(СВЦЭМ!$C$33:$C$776,СВЦЭМ!$A$33:$A$776,$A66,СВЦЭМ!$B$33:$B$776,E$47)+'СЕТ СН'!$G$12+СВЦЭМ!$D$10+'СЕТ СН'!$G$5-'СЕТ СН'!$G$20</f>
        <v>3360.0127031399998</v>
      </c>
      <c r="F66" s="36">
        <f>SUMIFS(СВЦЭМ!$C$33:$C$776,СВЦЭМ!$A$33:$A$776,$A66,СВЦЭМ!$B$33:$B$776,F$47)+'СЕТ СН'!$G$12+СВЦЭМ!$D$10+'СЕТ СН'!$G$5-'СЕТ СН'!$G$20</f>
        <v>3358.9503105499998</v>
      </c>
      <c r="G66" s="36">
        <f>SUMIFS(СВЦЭМ!$C$33:$C$776,СВЦЭМ!$A$33:$A$776,$A66,СВЦЭМ!$B$33:$B$776,G$47)+'СЕТ СН'!$G$12+СВЦЭМ!$D$10+'СЕТ СН'!$G$5-'СЕТ СН'!$G$20</f>
        <v>3365.4831121000002</v>
      </c>
      <c r="H66" s="36">
        <f>SUMIFS(СВЦЭМ!$C$33:$C$776,СВЦЭМ!$A$33:$A$776,$A66,СВЦЭМ!$B$33:$B$776,H$47)+'СЕТ СН'!$G$12+СВЦЭМ!$D$10+'СЕТ СН'!$G$5-'СЕТ СН'!$G$20</f>
        <v>3365.5126346300003</v>
      </c>
      <c r="I66" s="36">
        <f>SUMIFS(СВЦЭМ!$C$33:$C$776,СВЦЭМ!$A$33:$A$776,$A66,СВЦЭМ!$B$33:$B$776,I$47)+'СЕТ СН'!$G$12+СВЦЭМ!$D$10+'СЕТ СН'!$G$5-'СЕТ СН'!$G$20</f>
        <v>3333.1810372300001</v>
      </c>
      <c r="J66" s="36">
        <f>SUMIFS(СВЦЭМ!$C$33:$C$776,СВЦЭМ!$A$33:$A$776,$A66,СВЦЭМ!$B$33:$B$776,J$47)+'СЕТ СН'!$G$12+СВЦЭМ!$D$10+'СЕТ СН'!$G$5-'СЕТ СН'!$G$20</f>
        <v>3283.8170135800001</v>
      </c>
      <c r="K66" s="36">
        <f>SUMIFS(СВЦЭМ!$C$33:$C$776,СВЦЭМ!$A$33:$A$776,$A66,СВЦЭМ!$B$33:$B$776,K$47)+'СЕТ СН'!$G$12+СВЦЭМ!$D$10+'СЕТ СН'!$G$5-'СЕТ СН'!$G$20</f>
        <v>3277.2312569699998</v>
      </c>
      <c r="L66" s="36">
        <f>SUMIFS(СВЦЭМ!$C$33:$C$776,СВЦЭМ!$A$33:$A$776,$A66,СВЦЭМ!$B$33:$B$776,L$47)+'СЕТ СН'!$G$12+СВЦЭМ!$D$10+'СЕТ СН'!$G$5-'СЕТ СН'!$G$20</f>
        <v>3278.5169219899999</v>
      </c>
      <c r="M66" s="36">
        <f>SUMIFS(СВЦЭМ!$C$33:$C$776,СВЦЭМ!$A$33:$A$776,$A66,СВЦЭМ!$B$33:$B$776,M$47)+'СЕТ СН'!$G$12+СВЦЭМ!$D$10+'СЕТ СН'!$G$5-'СЕТ СН'!$G$20</f>
        <v>3290.6994889500002</v>
      </c>
      <c r="N66" s="36">
        <f>SUMIFS(СВЦЭМ!$C$33:$C$776,СВЦЭМ!$A$33:$A$776,$A66,СВЦЭМ!$B$33:$B$776,N$47)+'СЕТ СН'!$G$12+СВЦЭМ!$D$10+'СЕТ СН'!$G$5-'СЕТ СН'!$G$20</f>
        <v>3317.3803001900001</v>
      </c>
      <c r="O66" s="36">
        <f>SUMIFS(СВЦЭМ!$C$33:$C$776,СВЦЭМ!$A$33:$A$776,$A66,СВЦЭМ!$B$33:$B$776,O$47)+'СЕТ СН'!$G$12+СВЦЭМ!$D$10+'СЕТ СН'!$G$5-'СЕТ СН'!$G$20</f>
        <v>3324.5462243400002</v>
      </c>
      <c r="P66" s="36">
        <f>SUMIFS(СВЦЭМ!$C$33:$C$776,СВЦЭМ!$A$33:$A$776,$A66,СВЦЭМ!$B$33:$B$776,P$47)+'СЕТ СН'!$G$12+СВЦЭМ!$D$10+'СЕТ СН'!$G$5-'СЕТ СН'!$G$20</f>
        <v>3332.8444603799999</v>
      </c>
      <c r="Q66" s="36">
        <f>SUMIFS(СВЦЭМ!$C$33:$C$776,СВЦЭМ!$A$33:$A$776,$A66,СВЦЭМ!$B$33:$B$776,Q$47)+'СЕТ СН'!$G$12+СВЦЭМ!$D$10+'СЕТ СН'!$G$5-'СЕТ СН'!$G$20</f>
        <v>3331.8891744500002</v>
      </c>
      <c r="R66" s="36">
        <f>SUMIFS(СВЦЭМ!$C$33:$C$776,СВЦЭМ!$A$33:$A$776,$A66,СВЦЭМ!$B$33:$B$776,R$47)+'СЕТ СН'!$G$12+СВЦЭМ!$D$10+'СЕТ СН'!$G$5-'СЕТ СН'!$G$20</f>
        <v>3324.0566979099999</v>
      </c>
      <c r="S66" s="36">
        <f>SUMIFS(СВЦЭМ!$C$33:$C$776,СВЦЭМ!$A$33:$A$776,$A66,СВЦЭМ!$B$33:$B$776,S$47)+'СЕТ СН'!$G$12+СВЦЭМ!$D$10+'СЕТ СН'!$G$5-'СЕТ СН'!$G$20</f>
        <v>3322.17206106</v>
      </c>
      <c r="T66" s="36">
        <f>SUMIFS(СВЦЭМ!$C$33:$C$776,СВЦЭМ!$A$33:$A$776,$A66,СВЦЭМ!$B$33:$B$776,T$47)+'СЕТ СН'!$G$12+СВЦЭМ!$D$10+'СЕТ СН'!$G$5-'СЕТ СН'!$G$20</f>
        <v>3308.9647779100001</v>
      </c>
      <c r="U66" s="36">
        <f>SUMIFS(СВЦЭМ!$C$33:$C$776,СВЦЭМ!$A$33:$A$776,$A66,СВЦЭМ!$B$33:$B$776,U$47)+'СЕТ СН'!$G$12+СВЦЭМ!$D$10+'СЕТ СН'!$G$5-'СЕТ СН'!$G$20</f>
        <v>3302.52954456</v>
      </c>
      <c r="V66" s="36">
        <f>SUMIFS(СВЦЭМ!$C$33:$C$776,СВЦЭМ!$A$33:$A$776,$A66,СВЦЭМ!$B$33:$B$776,V$47)+'СЕТ СН'!$G$12+СВЦЭМ!$D$10+'СЕТ СН'!$G$5-'СЕТ СН'!$G$20</f>
        <v>3278.3956302500001</v>
      </c>
      <c r="W66" s="36">
        <f>SUMIFS(СВЦЭМ!$C$33:$C$776,СВЦЭМ!$A$33:$A$776,$A66,СВЦЭМ!$B$33:$B$776,W$47)+'СЕТ СН'!$G$12+СВЦЭМ!$D$10+'СЕТ СН'!$G$5-'СЕТ СН'!$G$20</f>
        <v>3281.93622903</v>
      </c>
      <c r="X66" s="36">
        <f>SUMIFS(СВЦЭМ!$C$33:$C$776,СВЦЭМ!$A$33:$A$776,$A66,СВЦЭМ!$B$33:$B$776,X$47)+'СЕТ СН'!$G$12+СВЦЭМ!$D$10+'СЕТ СН'!$G$5-'СЕТ СН'!$G$20</f>
        <v>3307.45241356</v>
      </c>
      <c r="Y66" s="36">
        <f>SUMIFS(СВЦЭМ!$C$33:$C$776,СВЦЭМ!$A$33:$A$776,$A66,СВЦЭМ!$B$33:$B$776,Y$47)+'СЕТ СН'!$G$12+СВЦЭМ!$D$10+'СЕТ СН'!$G$5-'СЕТ СН'!$G$20</f>
        <v>3340.2156882300001</v>
      </c>
    </row>
    <row r="67" spans="1:27" ht="15.75" x14ac:dyDescent="0.2">
      <c r="A67" s="35">
        <f t="shared" si="1"/>
        <v>43941</v>
      </c>
      <c r="B67" s="36">
        <f>SUMIFS(СВЦЭМ!$C$33:$C$776,СВЦЭМ!$A$33:$A$776,$A67,СВЦЭМ!$B$33:$B$776,B$47)+'СЕТ СН'!$G$12+СВЦЭМ!$D$10+'СЕТ СН'!$G$5-'СЕТ СН'!$G$20</f>
        <v>3374.88373224</v>
      </c>
      <c r="C67" s="36">
        <f>SUMIFS(СВЦЭМ!$C$33:$C$776,СВЦЭМ!$A$33:$A$776,$A67,СВЦЭМ!$B$33:$B$776,C$47)+'СЕТ СН'!$G$12+СВЦЭМ!$D$10+'СЕТ СН'!$G$5-'СЕТ СН'!$G$20</f>
        <v>3393.3378188400002</v>
      </c>
      <c r="D67" s="36">
        <f>SUMIFS(СВЦЭМ!$C$33:$C$776,СВЦЭМ!$A$33:$A$776,$A67,СВЦЭМ!$B$33:$B$776,D$47)+'СЕТ СН'!$G$12+СВЦЭМ!$D$10+'СЕТ СН'!$G$5-'СЕТ СН'!$G$20</f>
        <v>3417.6346433600002</v>
      </c>
      <c r="E67" s="36">
        <f>SUMIFS(СВЦЭМ!$C$33:$C$776,СВЦЭМ!$A$33:$A$776,$A67,СВЦЭМ!$B$33:$B$776,E$47)+'СЕТ СН'!$G$12+СВЦЭМ!$D$10+'СЕТ СН'!$G$5-'СЕТ СН'!$G$20</f>
        <v>3426.6825740200002</v>
      </c>
      <c r="F67" s="36">
        <f>SUMIFS(СВЦЭМ!$C$33:$C$776,СВЦЭМ!$A$33:$A$776,$A67,СВЦЭМ!$B$33:$B$776,F$47)+'СЕТ СН'!$G$12+СВЦЭМ!$D$10+'СЕТ СН'!$G$5-'СЕТ СН'!$G$20</f>
        <v>3424.8482637500001</v>
      </c>
      <c r="G67" s="36">
        <f>SUMIFS(СВЦЭМ!$C$33:$C$776,СВЦЭМ!$A$33:$A$776,$A67,СВЦЭМ!$B$33:$B$776,G$47)+'СЕТ СН'!$G$12+СВЦЭМ!$D$10+'СЕТ СН'!$G$5-'СЕТ СН'!$G$20</f>
        <v>3418.6242738599999</v>
      </c>
      <c r="H67" s="36">
        <f>SUMIFS(СВЦЭМ!$C$33:$C$776,СВЦЭМ!$A$33:$A$776,$A67,СВЦЭМ!$B$33:$B$776,H$47)+'СЕТ СН'!$G$12+СВЦЭМ!$D$10+'СЕТ СН'!$G$5-'СЕТ СН'!$G$20</f>
        <v>3391.6944754199999</v>
      </c>
      <c r="I67" s="36">
        <f>SUMIFS(СВЦЭМ!$C$33:$C$776,СВЦЭМ!$A$33:$A$776,$A67,СВЦЭМ!$B$33:$B$776,I$47)+'СЕТ СН'!$G$12+СВЦЭМ!$D$10+'СЕТ СН'!$G$5-'СЕТ СН'!$G$20</f>
        <v>3348.8178258299999</v>
      </c>
      <c r="J67" s="36">
        <f>SUMIFS(СВЦЭМ!$C$33:$C$776,СВЦЭМ!$A$33:$A$776,$A67,СВЦЭМ!$B$33:$B$776,J$47)+'СЕТ СН'!$G$12+СВЦЭМ!$D$10+'СЕТ СН'!$G$5-'СЕТ СН'!$G$20</f>
        <v>3277.18825096</v>
      </c>
      <c r="K67" s="36">
        <f>SUMIFS(СВЦЭМ!$C$33:$C$776,СВЦЭМ!$A$33:$A$776,$A67,СВЦЭМ!$B$33:$B$776,K$47)+'СЕТ СН'!$G$12+СВЦЭМ!$D$10+'СЕТ СН'!$G$5-'СЕТ СН'!$G$20</f>
        <v>3266.0853985700001</v>
      </c>
      <c r="L67" s="36">
        <f>SUMIFS(СВЦЭМ!$C$33:$C$776,СВЦЭМ!$A$33:$A$776,$A67,СВЦЭМ!$B$33:$B$776,L$47)+'СЕТ СН'!$G$12+СВЦЭМ!$D$10+'СЕТ СН'!$G$5-'СЕТ СН'!$G$20</f>
        <v>3271.5024155000001</v>
      </c>
      <c r="M67" s="36">
        <f>SUMIFS(СВЦЭМ!$C$33:$C$776,СВЦЭМ!$A$33:$A$776,$A67,СВЦЭМ!$B$33:$B$776,M$47)+'СЕТ СН'!$G$12+СВЦЭМ!$D$10+'СЕТ СН'!$G$5-'СЕТ СН'!$G$20</f>
        <v>3278.1432599</v>
      </c>
      <c r="N67" s="36">
        <f>SUMIFS(СВЦЭМ!$C$33:$C$776,СВЦЭМ!$A$33:$A$776,$A67,СВЦЭМ!$B$33:$B$776,N$47)+'СЕТ СН'!$G$12+СВЦЭМ!$D$10+'СЕТ СН'!$G$5-'СЕТ СН'!$G$20</f>
        <v>3283.35231342</v>
      </c>
      <c r="O67" s="36">
        <f>SUMIFS(СВЦЭМ!$C$33:$C$776,СВЦЭМ!$A$33:$A$776,$A67,СВЦЭМ!$B$33:$B$776,O$47)+'СЕТ СН'!$G$12+СВЦЭМ!$D$10+'СЕТ СН'!$G$5-'СЕТ СН'!$G$20</f>
        <v>3291.0025827300001</v>
      </c>
      <c r="P67" s="36">
        <f>SUMIFS(СВЦЭМ!$C$33:$C$776,СВЦЭМ!$A$33:$A$776,$A67,СВЦЭМ!$B$33:$B$776,P$47)+'СЕТ СН'!$G$12+СВЦЭМ!$D$10+'СЕТ СН'!$G$5-'СЕТ СН'!$G$20</f>
        <v>3296.64806241</v>
      </c>
      <c r="Q67" s="36">
        <f>SUMIFS(СВЦЭМ!$C$33:$C$776,СВЦЭМ!$A$33:$A$776,$A67,СВЦЭМ!$B$33:$B$776,Q$47)+'СЕТ СН'!$G$12+СВЦЭМ!$D$10+'СЕТ СН'!$G$5-'СЕТ СН'!$G$20</f>
        <v>3299.0594334500001</v>
      </c>
      <c r="R67" s="36">
        <f>SUMIFS(СВЦЭМ!$C$33:$C$776,СВЦЭМ!$A$33:$A$776,$A67,СВЦЭМ!$B$33:$B$776,R$47)+'СЕТ СН'!$G$12+СВЦЭМ!$D$10+'СЕТ СН'!$G$5-'СЕТ СН'!$G$20</f>
        <v>3298.23874011</v>
      </c>
      <c r="S67" s="36">
        <f>SUMIFS(СВЦЭМ!$C$33:$C$776,СВЦЭМ!$A$33:$A$776,$A67,СВЦЭМ!$B$33:$B$776,S$47)+'СЕТ СН'!$G$12+СВЦЭМ!$D$10+'СЕТ СН'!$G$5-'СЕТ СН'!$G$20</f>
        <v>3300.13128757</v>
      </c>
      <c r="T67" s="36">
        <f>SUMIFS(СВЦЭМ!$C$33:$C$776,СВЦЭМ!$A$33:$A$776,$A67,СВЦЭМ!$B$33:$B$776,T$47)+'СЕТ СН'!$G$12+СВЦЭМ!$D$10+'СЕТ СН'!$G$5-'СЕТ СН'!$G$20</f>
        <v>3296.9540996599999</v>
      </c>
      <c r="U67" s="36">
        <f>SUMIFS(СВЦЭМ!$C$33:$C$776,СВЦЭМ!$A$33:$A$776,$A67,СВЦЭМ!$B$33:$B$776,U$47)+'СЕТ СН'!$G$12+СВЦЭМ!$D$10+'СЕТ СН'!$G$5-'СЕТ СН'!$G$20</f>
        <v>3286.3760473399998</v>
      </c>
      <c r="V67" s="36">
        <f>SUMIFS(СВЦЭМ!$C$33:$C$776,СВЦЭМ!$A$33:$A$776,$A67,СВЦЭМ!$B$33:$B$776,V$47)+'СЕТ СН'!$G$12+СВЦЭМ!$D$10+'СЕТ СН'!$G$5-'СЕТ СН'!$G$20</f>
        <v>3278.4563568399999</v>
      </c>
      <c r="W67" s="36">
        <f>SUMIFS(СВЦЭМ!$C$33:$C$776,СВЦЭМ!$A$33:$A$776,$A67,СВЦЭМ!$B$33:$B$776,W$47)+'СЕТ СН'!$G$12+СВЦЭМ!$D$10+'СЕТ СН'!$G$5-'СЕТ СН'!$G$20</f>
        <v>3280.14376941</v>
      </c>
      <c r="X67" s="36">
        <f>SUMIFS(СВЦЭМ!$C$33:$C$776,СВЦЭМ!$A$33:$A$776,$A67,СВЦЭМ!$B$33:$B$776,X$47)+'СЕТ СН'!$G$12+СВЦЭМ!$D$10+'СЕТ СН'!$G$5-'СЕТ СН'!$G$20</f>
        <v>3276.9047730500001</v>
      </c>
      <c r="Y67" s="36">
        <f>SUMIFS(СВЦЭМ!$C$33:$C$776,СВЦЭМ!$A$33:$A$776,$A67,СВЦЭМ!$B$33:$B$776,Y$47)+'СЕТ СН'!$G$12+СВЦЭМ!$D$10+'СЕТ СН'!$G$5-'СЕТ СН'!$G$20</f>
        <v>3306.9645349699999</v>
      </c>
    </row>
    <row r="68" spans="1:27" ht="15.75" x14ac:dyDescent="0.2">
      <c r="A68" s="35">
        <f t="shared" si="1"/>
        <v>43942</v>
      </c>
      <c r="B68" s="36">
        <f>SUMIFS(СВЦЭМ!$C$33:$C$776,СВЦЭМ!$A$33:$A$776,$A68,СВЦЭМ!$B$33:$B$776,B$47)+'СЕТ СН'!$G$12+СВЦЭМ!$D$10+'СЕТ СН'!$G$5-'СЕТ СН'!$G$20</f>
        <v>3373.2960626899999</v>
      </c>
      <c r="C68" s="36">
        <f>SUMIFS(СВЦЭМ!$C$33:$C$776,СВЦЭМ!$A$33:$A$776,$A68,СВЦЭМ!$B$33:$B$776,C$47)+'СЕТ СН'!$G$12+СВЦЭМ!$D$10+'СЕТ СН'!$G$5-'СЕТ СН'!$G$20</f>
        <v>3398.0876258899998</v>
      </c>
      <c r="D68" s="36">
        <f>SUMIFS(СВЦЭМ!$C$33:$C$776,СВЦЭМ!$A$33:$A$776,$A68,СВЦЭМ!$B$33:$B$776,D$47)+'СЕТ СН'!$G$12+СВЦЭМ!$D$10+'СЕТ СН'!$G$5-'СЕТ СН'!$G$20</f>
        <v>3414.2495178600002</v>
      </c>
      <c r="E68" s="36">
        <f>SUMIFS(СВЦЭМ!$C$33:$C$776,СВЦЭМ!$A$33:$A$776,$A68,СВЦЭМ!$B$33:$B$776,E$47)+'СЕТ СН'!$G$12+СВЦЭМ!$D$10+'СЕТ СН'!$G$5-'СЕТ СН'!$G$20</f>
        <v>3420.5418777700002</v>
      </c>
      <c r="F68" s="36">
        <f>SUMIFS(СВЦЭМ!$C$33:$C$776,СВЦЭМ!$A$33:$A$776,$A68,СВЦЭМ!$B$33:$B$776,F$47)+'СЕТ СН'!$G$12+СВЦЭМ!$D$10+'СЕТ СН'!$G$5-'СЕТ СН'!$G$20</f>
        <v>3415.9522776600002</v>
      </c>
      <c r="G68" s="36">
        <f>SUMIFS(СВЦЭМ!$C$33:$C$776,СВЦЭМ!$A$33:$A$776,$A68,СВЦЭМ!$B$33:$B$776,G$47)+'СЕТ СН'!$G$12+СВЦЭМ!$D$10+'СЕТ СН'!$G$5-'СЕТ СН'!$G$20</f>
        <v>3408.9311835099998</v>
      </c>
      <c r="H68" s="36">
        <f>SUMIFS(СВЦЭМ!$C$33:$C$776,СВЦЭМ!$A$33:$A$776,$A68,СВЦЭМ!$B$33:$B$776,H$47)+'СЕТ СН'!$G$12+СВЦЭМ!$D$10+'СЕТ СН'!$G$5-'СЕТ СН'!$G$20</f>
        <v>3365.1684658100003</v>
      </c>
      <c r="I68" s="36">
        <f>SUMIFS(СВЦЭМ!$C$33:$C$776,СВЦЭМ!$A$33:$A$776,$A68,СВЦЭМ!$B$33:$B$776,I$47)+'СЕТ СН'!$G$12+СВЦЭМ!$D$10+'СЕТ СН'!$G$5-'СЕТ СН'!$G$20</f>
        <v>3334.8204941600002</v>
      </c>
      <c r="J68" s="36">
        <f>SUMIFS(СВЦЭМ!$C$33:$C$776,СВЦЭМ!$A$33:$A$776,$A68,СВЦЭМ!$B$33:$B$776,J$47)+'СЕТ СН'!$G$12+СВЦЭМ!$D$10+'СЕТ СН'!$G$5-'СЕТ СН'!$G$20</f>
        <v>3287.0862391999999</v>
      </c>
      <c r="K68" s="36">
        <f>SUMIFS(СВЦЭМ!$C$33:$C$776,СВЦЭМ!$A$33:$A$776,$A68,СВЦЭМ!$B$33:$B$776,K$47)+'СЕТ СН'!$G$12+СВЦЭМ!$D$10+'СЕТ СН'!$G$5-'СЕТ СН'!$G$20</f>
        <v>3285.6108189500001</v>
      </c>
      <c r="L68" s="36">
        <f>SUMIFS(СВЦЭМ!$C$33:$C$776,СВЦЭМ!$A$33:$A$776,$A68,СВЦЭМ!$B$33:$B$776,L$47)+'СЕТ СН'!$G$12+СВЦЭМ!$D$10+'СЕТ СН'!$G$5-'СЕТ СН'!$G$20</f>
        <v>3285.2685856600001</v>
      </c>
      <c r="M68" s="36">
        <f>SUMIFS(СВЦЭМ!$C$33:$C$776,СВЦЭМ!$A$33:$A$776,$A68,СВЦЭМ!$B$33:$B$776,M$47)+'СЕТ СН'!$G$12+СВЦЭМ!$D$10+'СЕТ СН'!$G$5-'СЕТ СН'!$G$20</f>
        <v>3285.0120462499999</v>
      </c>
      <c r="N68" s="36">
        <f>SUMIFS(СВЦЭМ!$C$33:$C$776,СВЦЭМ!$A$33:$A$776,$A68,СВЦЭМ!$B$33:$B$776,N$47)+'СЕТ СН'!$G$12+СВЦЭМ!$D$10+'СЕТ СН'!$G$5-'СЕТ СН'!$G$20</f>
        <v>3291.3408923900001</v>
      </c>
      <c r="O68" s="36">
        <f>SUMIFS(СВЦЭМ!$C$33:$C$776,СВЦЭМ!$A$33:$A$776,$A68,СВЦЭМ!$B$33:$B$776,O$47)+'СЕТ СН'!$G$12+СВЦЭМ!$D$10+'СЕТ СН'!$G$5-'СЕТ СН'!$G$20</f>
        <v>3304.63217562</v>
      </c>
      <c r="P68" s="36">
        <f>SUMIFS(СВЦЭМ!$C$33:$C$776,СВЦЭМ!$A$33:$A$776,$A68,СВЦЭМ!$B$33:$B$776,P$47)+'СЕТ СН'!$G$12+СВЦЭМ!$D$10+'СЕТ СН'!$G$5-'СЕТ СН'!$G$20</f>
        <v>3306.8220854000001</v>
      </c>
      <c r="Q68" s="36">
        <f>SUMIFS(СВЦЭМ!$C$33:$C$776,СВЦЭМ!$A$33:$A$776,$A68,СВЦЭМ!$B$33:$B$776,Q$47)+'СЕТ СН'!$G$12+СВЦЭМ!$D$10+'СЕТ СН'!$G$5-'СЕТ СН'!$G$20</f>
        <v>3317.44104999</v>
      </c>
      <c r="R68" s="36">
        <f>SUMIFS(СВЦЭМ!$C$33:$C$776,СВЦЭМ!$A$33:$A$776,$A68,СВЦЭМ!$B$33:$B$776,R$47)+'СЕТ СН'!$G$12+СВЦЭМ!$D$10+'СЕТ СН'!$G$5-'СЕТ СН'!$G$20</f>
        <v>3303.3891094800001</v>
      </c>
      <c r="S68" s="36">
        <f>SUMIFS(СВЦЭМ!$C$33:$C$776,СВЦЭМ!$A$33:$A$776,$A68,СВЦЭМ!$B$33:$B$776,S$47)+'СЕТ СН'!$G$12+СВЦЭМ!$D$10+'СЕТ СН'!$G$5-'СЕТ СН'!$G$20</f>
        <v>3301.1501027300001</v>
      </c>
      <c r="T68" s="36">
        <f>SUMIFS(СВЦЭМ!$C$33:$C$776,СВЦЭМ!$A$33:$A$776,$A68,СВЦЭМ!$B$33:$B$776,T$47)+'СЕТ СН'!$G$12+СВЦЭМ!$D$10+'СЕТ СН'!$G$5-'СЕТ СН'!$G$20</f>
        <v>3305.58730621</v>
      </c>
      <c r="U68" s="36">
        <f>SUMIFS(СВЦЭМ!$C$33:$C$776,СВЦЭМ!$A$33:$A$776,$A68,СВЦЭМ!$B$33:$B$776,U$47)+'СЕТ СН'!$G$12+СВЦЭМ!$D$10+'СЕТ СН'!$G$5-'СЕТ СН'!$G$20</f>
        <v>3312.1751620300001</v>
      </c>
      <c r="V68" s="36">
        <f>SUMIFS(СВЦЭМ!$C$33:$C$776,СВЦЭМ!$A$33:$A$776,$A68,СВЦЭМ!$B$33:$B$776,V$47)+'СЕТ СН'!$G$12+СВЦЭМ!$D$10+'СЕТ СН'!$G$5-'СЕТ СН'!$G$20</f>
        <v>3320.1055597200002</v>
      </c>
      <c r="W68" s="36">
        <f>SUMIFS(СВЦЭМ!$C$33:$C$776,СВЦЭМ!$A$33:$A$776,$A68,СВЦЭМ!$B$33:$B$776,W$47)+'СЕТ СН'!$G$12+СВЦЭМ!$D$10+'СЕТ СН'!$G$5-'СЕТ СН'!$G$20</f>
        <v>3316.5972304900001</v>
      </c>
      <c r="X68" s="36">
        <f>SUMIFS(СВЦЭМ!$C$33:$C$776,СВЦЭМ!$A$33:$A$776,$A68,СВЦЭМ!$B$33:$B$776,X$47)+'СЕТ СН'!$G$12+СВЦЭМ!$D$10+'СЕТ СН'!$G$5-'СЕТ СН'!$G$20</f>
        <v>3307.85275082</v>
      </c>
      <c r="Y68" s="36">
        <f>SUMIFS(СВЦЭМ!$C$33:$C$776,СВЦЭМ!$A$33:$A$776,$A68,СВЦЭМ!$B$33:$B$776,Y$47)+'СЕТ СН'!$G$12+СВЦЭМ!$D$10+'СЕТ СН'!$G$5-'СЕТ СН'!$G$20</f>
        <v>3326.6603126</v>
      </c>
    </row>
    <row r="69" spans="1:27" ht="15.75" x14ac:dyDescent="0.2">
      <c r="A69" s="35">
        <f t="shared" si="1"/>
        <v>43943</v>
      </c>
      <c r="B69" s="36">
        <f>SUMIFS(СВЦЭМ!$C$33:$C$776,СВЦЭМ!$A$33:$A$776,$A69,СВЦЭМ!$B$33:$B$776,B$47)+'СЕТ СН'!$G$12+СВЦЭМ!$D$10+'СЕТ СН'!$G$5-'СЕТ СН'!$G$20</f>
        <v>3350.6674679299999</v>
      </c>
      <c r="C69" s="36">
        <f>SUMIFS(СВЦЭМ!$C$33:$C$776,СВЦЭМ!$A$33:$A$776,$A69,СВЦЭМ!$B$33:$B$776,C$47)+'СЕТ СН'!$G$12+СВЦЭМ!$D$10+'СЕТ СН'!$G$5-'СЕТ СН'!$G$20</f>
        <v>3347.8725118699999</v>
      </c>
      <c r="D69" s="36">
        <f>SUMIFS(СВЦЭМ!$C$33:$C$776,СВЦЭМ!$A$33:$A$776,$A69,СВЦЭМ!$B$33:$B$776,D$47)+'СЕТ СН'!$G$12+СВЦЭМ!$D$10+'СЕТ СН'!$G$5-'СЕТ СН'!$G$20</f>
        <v>3343.2889194999998</v>
      </c>
      <c r="E69" s="36">
        <f>SUMIFS(СВЦЭМ!$C$33:$C$776,СВЦЭМ!$A$33:$A$776,$A69,СВЦЭМ!$B$33:$B$776,E$47)+'СЕТ СН'!$G$12+СВЦЭМ!$D$10+'СЕТ СН'!$G$5-'СЕТ СН'!$G$20</f>
        <v>3352.4187986500001</v>
      </c>
      <c r="F69" s="36">
        <f>SUMIFS(СВЦЭМ!$C$33:$C$776,СВЦЭМ!$A$33:$A$776,$A69,СВЦЭМ!$B$33:$B$776,F$47)+'СЕТ СН'!$G$12+СВЦЭМ!$D$10+'СЕТ СН'!$G$5-'СЕТ СН'!$G$20</f>
        <v>3352.4763403400002</v>
      </c>
      <c r="G69" s="36">
        <f>SUMIFS(СВЦЭМ!$C$33:$C$776,СВЦЭМ!$A$33:$A$776,$A69,СВЦЭМ!$B$33:$B$776,G$47)+'СЕТ СН'!$G$12+СВЦЭМ!$D$10+'СЕТ СН'!$G$5-'СЕТ СН'!$G$20</f>
        <v>3357.91680275</v>
      </c>
      <c r="H69" s="36">
        <f>SUMIFS(СВЦЭМ!$C$33:$C$776,СВЦЭМ!$A$33:$A$776,$A69,СВЦЭМ!$B$33:$B$776,H$47)+'СЕТ СН'!$G$12+СВЦЭМ!$D$10+'СЕТ СН'!$G$5-'СЕТ СН'!$G$20</f>
        <v>3354.9805951899998</v>
      </c>
      <c r="I69" s="36">
        <f>SUMIFS(СВЦЭМ!$C$33:$C$776,СВЦЭМ!$A$33:$A$776,$A69,СВЦЭМ!$B$33:$B$776,I$47)+'СЕТ СН'!$G$12+СВЦЭМ!$D$10+'СЕТ СН'!$G$5-'СЕТ СН'!$G$20</f>
        <v>3357.87779778</v>
      </c>
      <c r="J69" s="36">
        <f>SUMIFS(СВЦЭМ!$C$33:$C$776,СВЦЭМ!$A$33:$A$776,$A69,СВЦЭМ!$B$33:$B$776,J$47)+'СЕТ СН'!$G$12+СВЦЭМ!$D$10+'СЕТ СН'!$G$5-'СЕТ СН'!$G$20</f>
        <v>3319.5490495600002</v>
      </c>
      <c r="K69" s="36">
        <f>SUMIFS(СВЦЭМ!$C$33:$C$776,СВЦЭМ!$A$33:$A$776,$A69,СВЦЭМ!$B$33:$B$776,K$47)+'СЕТ СН'!$G$12+СВЦЭМ!$D$10+'СЕТ СН'!$G$5-'СЕТ СН'!$G$20</f>
        <v>3312.7862811</v>
      </c>
      <c r="L69" s="36">
        <f>SUMIFS(СВЦЭМ!$C$33:$C$776,СВЦЭМ!$A$33:$A$776,$A69,СВЦЭМ!$B$33:$B$776,L$47)+'СЕТ СН'!$G$12+СВЦЭМ!$D$10+'СЕТ СН'!$G$5-'СЕТ СН'!$G$20</f>
        <v>3313.7796801200002</v>
      </c>
      <c r="M69" s="36">
        <f>SUMIFS(СВЦЭМ!$C$33:$C$776,СВЦЭМ!$A$33:$A$776,$A69,СВЦЭМ!$B$33:$B$776,M$47)+'СЕТ СН'!$G$12+СВЦЭМ!$D$10+'СЕТ СН'!$G$5-'СЕТ СН'!$G$20</f>
        <v>3317.3726364600002</v>
      </c>
      <c r="N69" s="36">
        <f>SUMIFS(СВЦЭМ!$C$33:$C$776,СВЦЭМ!$A$33:$A$776,$A69,СВЦЭМ!$B$33:$B$776,N$47)+'СЕТ СН'!$G$12+СВЦЭМ!$D$10+'СЕТ СН'!$G$5-'СЕТ СН'!$G$20</f>
        <v>3327.1499313499999</v>
      </c>
      <c r="O69" s="36">
        <f>SUMIFS(СВЦЭМ!$C$33:$C$776,СВЦЭМ!$A$33:$A$776,$A69,СВЦЭМ!$B$33:$B$776,O$47)+'СЕТ СН'!$G$12+СВЦЭМ!$D$10+'СЕТ СН'!$G$5-'СЕТ СН'!$G$20</f>
        <v>3326.2104606600001</v>
      </c>
      <c r="P69" s="36">
        <f>SUMIFS(СВЦЭМ!$C$33:$C$776,СВЦЭМ!$A$33:$A$776,$A69,СВЦЭМ!$B$33:$B$776,P$47)+'СЕТ СН'!$G$12+СВЦЭМ!$D$10+'СЕТ СН'!$G$5-'СЕТ СН'!$G$20</f>
        <v>3326.2656871500003</v>
      </c>
      <c r="Q69" s="36">
        <f>SUMIFS(СВЦЭМ!$C$33:$C$776,СВЦЭМ!$A$33:$A$776,$A69,СВЦЭМ!$B$33:$B$776,Q$47)+'СЕТ СН'!$G$12+СВЦЭМ!$D$10+'СЕТ СН'!$G$5-'СЕТ СН'!$G$20</f>
        <v>3330.69600713</v>
      </c>
      <c r="R69" s="36">
        <f>SUMIFS(СВЦЭМ!$C$33:$C$776,СВЦЭМ!$A$33:$A$776,$A69,СВЦЭМ!$B$33:$B$776,R$47)+'СЕТ СН'!$G$12+СВЦЭМ!$D$10+'СЕТ СН'!$G$5-'СЕТ СН'!$G$20</f>
        <v>3329.3849011699999</v>
      </c>
      <c r="S69" s="36">
        <f>SUMIFS(СВЦЭМ!$C$33:$C$776,СВЦЭМ!$A$33:$A$776,$A69,СВЦЭМ!$B$33:$B$776,S$47)+'СЕТ СН'!$G$12+СВЦЭМ!$D$10+'СЕТ СН'!$G$5-'СЕТ СН'!$G$20</f>
        <v>3322.8009725400002</v>
      </c>
      <c r="T69" s="36">
        <f>SUMIFS(СВЦЭМ!$C$33:$C$776,СВЦЭМ!$A$33:$A$776,$A69,СВЦЭМ!$B$33:$B$776,T$47)+'СЕТ СН'!$G$12+СВЦЭМ!$D$10+'СЕТ СН'!$G$5-'СЕТ СН'!$G$20</f>
        <v>3310.5105927899999</v>
      </c>
      <c r="U69" s="36">
        <f>SUMIFS(СВЦЭМ!$C$33:$C$776,СВЦЭМ!$A$33:$A$776,$A69,СВЦЭМ!$B$33:$B$776,U$47)+'СЕТ СН'!$G$12+СВЦЭМ!$D$10+'СЕТ СН'!$G$5-'СЕТ СН'!$G$20</f>
        <v>3309.5630025400001</v>
      </c>
      <c r="V69" s="36">
        <f>SUMIFS(СВЦЭМ!$C$33:$C$776,СВЦЭМ!$A$33:$A$776,$A69,СВЦЭМ!$B$33:$B$776,V$47)+'СЕТ СН'!$G$12+СВЦЭМ!$D$10+'СЕТ СН'!$G$5-'СЕТ СН'!$G$20</f>
        <v>3304.93804073</v>
      </c>
      <c r="W69" s="36">
        <f>SUMIFS(СВЦЭМ!$C$33:$C$776,СВЦЭМ!$A$33:$A$776,$A69,СВЦЭМ!$B$33:$B$776,W$47)+'СЕТ СН'!$G$12+СВЦЭМ!$D$10+'СЕТ СН'!$G$5-'СЕТ СН'!$G$20</f>
        <v>3297.23508601</v>
      </c>
      <c r="X69" s="36">
        <f>SUMIFS(СВЦЭМ!$C$33:$C$776,СВЦЭМ!$A$33:$A$776,$A69,СВЦЭМ!$B$33:$B$776,X$47)+'СЕТ СН'!$G$12+СВЦЭМ!$D$10+'СЕТ СН'!$G$5-'СЕТ СН'!$G$20</f>
        <v>3287.5345692199999</v>
      </c>
      <c r="Y69" s="36">
        <f>SUMIFS(СВЦЭМ!$C$33:$C$776,СВЦЭМ!$A$33:$A$776,$A69,СВЦЭМ!$B$33:$B$776,Y$47)+'СЕТ СН'!$G$12+СВЦЭМ!$D$10+'СЕТ СН'!$G$5-'СЕТ СН'!$G$20</f>
        <v>3313.7257171199999</v>
      </c>
    </row>
    <row r="70" spans="1:27" ht="15.75" x14ac:dyDescent="0.2">
      <c r="A70" s="35">
        <f t="shared" si="1"/>
        <v>43944</v>
      </c>
      <c r="B70" s="36">
        <f>SUMIFS(СВЦЭМ!$C$33:$C$776,СВЦЭМ!$A$33:$A$776,$A70,СВЦЭМ!$B$33:$B$776,B$47)+'СЕТ СН'!$G$12+СВЦЭМ!$D$10+'СЕТ СН'!$G$5-'СЕТ СН'!$G$20</f>
        <v>3423.15459302</v>
      </c>
      <c r="C70" s="36">
        <f>SUMIFS(СВЦЭМ!$C$33:$C$776,СВЦЭМ!$A$33:$A$776,$A70,СВЦЭМ!$B$33:$B$776,C$47)+'СЕТ СН'!$G$12+СВЦЭМ!$D$10+'СЕТ СН'!$G$5-'СЕТ СН'!$G$20</f>
        <v>3430.9849371999999</v>
      </c>
      <c r="D70" s="36">
        <f>SUMIFS(СВЦЭМ!$C$33:$C$776,СВЦЭМ!$A$33:$A$776,$A70,СВЦЭМ!$B$33:$B$776,D$47)+'СЕТ СН'!$G$12+СВЦЭМ!$D$10+'СЕТ СН'!$G$5-'СЕТ СН'!$G$20</f>
        <v>3442.7888149800001</v>
      </c>
      <c r="E70" s="36">
        <f>SUMIFS(СВЦЭМ!$C$33:$C$776,СВЦЭМ!$A$33:$A$776,$A70,СВЦЭМ!$B$33:$B$776,E$47)+'СЕТ СН'!$G$12+СВЦЭМ!$D$10+'СЕТ СН'!$G$5-'СЕТ СН'!$G$20</f>
        <v>3462.2488628199999</v>
      </c>
      <c r="F70" s="36">
        <f>SUMIFS(СВЦЭМ!$C$33:$C$776,СВЦЭМ!$A$33:$A$776,$A70,СВЦЭМ!$B$33:$B$776,F$47)+'СЕТ СН'!$G$12+СВЦЭМ!$D$10+'СЕТ СН'!$G$5-'СЕТ СН'!$G$20</f>
        <v>3463.6023408900001</v>
      </c>
      <c r="G70" s="36">
        <f>SUMIFS(СВЦЭМ!$C$33:$C$776,СВЦЭМ!$A$33:$A$776,$A70,СВЦЭМ!$B$33:$B$776,G$47)+'СЕТ СН'!$G$12+СВЦЭМ!$D$10+'СЕТ СН'!$G$5-'СЕТ СН'!$G$20</f>
        <v>3454.34646509</v>
      </c>
      <c r="H70" s="36">
        <f>SUMIFS(СВЦЭМ!$C$33:$C$776,СВЦЭМ!$A$33:$A$776,$A70,СВЦЭМ!$B$33:$B$776,H$47)+'СЕТ СН'!$G$12+СВЦЭМ!$D$10+'СЕТ СН'!$G$5-'СЕТ СН'!$G$20</f>
        <v>3433.0279135999999</v>
      </c>
      <c r="I70" s="36">
        <f>SUMIFS(СВЦЭМ!$C$33:$C$776,СВЦЭМ!$A$33:$A$776,$A70,СВЦЭМ!$B$33:$B$776,I$47)+'СЕТ СН'!$G$12+СВЦЭМ!$D$10+'СЕТ СН'!$G$5-'СЕТ СН'!$G$20</f>
        <v>3422.0799965699998</v>
      </c>
      <c r="J70" s="36">
        <f>SUMIFS(СВЦЭМ!$C$33:$C$776,СВЦЭМ!$A$33:$A$776,$A70,СВЦЭМ!$B$33:$B$776,J$47)+'СЕТ СН'!$G$12+СВЦЭМ!$D$10+'СЕТ СН'!$G$5-'СЕТ СН'!$G$20</f>
        <v>3377.2550095199999</v>
      </c>
      <c r="K70" s="36">
        <f>SUMIFS(СВЦЭМ!$C$33:$C$776,СВЦЭМ!$A$33:$A$776,$A70,СВЦЭМ!$B$33:$B$776,K$47)+'СЕТ СН'!$G$12+СВЦЭМ!$D$10+'СЕТ СН'!$G$5-'СЕТ СН'!$G$20</f>
        <v>3359.4876596300001</v>
      </c>
      <c r="L70" s="36">
        <f>SUMIFS(СВЦЭМ!$C$33:$C$776,СВЦЭМ!$A$33:$A$776,$A70,СВЦЭМ!$B$33:$B$776,L$47)+'СЕТ СН'!$G$12+СВЦЭМ!$D$10+'СЕТ СН'!$G$5-'СЕТ СН'!$G$20</f>
        <v>3349.4022095300002</v>
      </c>
      <c r="M70" s="36">
        <f>SUMIFS(СВЦЭМ!$C$33:$C$776,СВЦЭМ!$A$33:$A$776,$A70,СВЦЭМ!$B$33:$B$776,M$47)+'СЕТ СН'!$G$12+СВЦЭМ!$D$10+'СЕТ СН'!$G$5-'СЕТ СН'!$G$20</f>
        <v>3355.25291143</v>
      </c>
      <c r="N70" s="36">
        <f>SUMIFS(СВЦЭМ!$C$33:$C$776,СВЦЭМ!$A$33:$A$776,$A70,СВЦЭМ!$B$33:$B$776,N$47)+'СЕТ СН'!$G$12+СВЦЭМ!$D$10+'СЕТ СН'!$G$5-'СЕТ СН'!$G$20</f>
        <v>3362.7979437499998</v>
      </c>
      <c r="O70" s="36">
        <f>SUMIFS(СВЦЭМ!$C$33:$C$776,СВЦЭМ!$A$33:$A$776,$A70,СВЦЭМ!$B$33:$B$776,O$47)+'СЕТ СН'!$G$12+СВЦЭМ!$D$10+'СЕТ СН'!$G$5-'СЕТ СН'!$G$20</f>
        <v>3374.0117503299998</v>
      </c>
      <c r="P70" s="36">
        <f>SUMIFS(СВЦЭМ!$C$33:$C$776,СВЦЭМ!$A$33:$A$776,$A70,СВЦЭМ!$B$33:$B$776,P$47)+'СЕТ СН'!$G$12+СВЦЭМ!$D$10+'СЕТ СН'!$G$5-'СЕТ СН'!$G$20</f>
        <v>3376.2511672599999</v>
      </c>
      <c r="Q70" s="36">
        <f>SUMIFS(СВЦЭМ!$C$33:$C$776,СВЦЭМ!$A$33:$A$776,$A70,СВЦЭМ!$B$33:$B$776,Q$47)+'СЕТ СН'!$G$12+СВЦЭМ!$D$10+'СЕТ СН'!$G$5-'СЕТ СН'!$G$20</f>
        <v>3374.8886801399999</v>
      </c>
      <c r="R70" s="36">
        <f>SUMIFS(СВЦЭМ!$C$33:$C$776,СВЦЭМ!$A$33:$A$776,$A70,СВЦЭМ!$B$33:$B$776,R$47)+'СЕТ СН'!$G$12+СВЦЭМ!$D$10+'СЕТ СН'!$G$5-'СЕТ СН'!$G$20</f>
        <v>3378.8502173100001</v>
      </c>
      <c r="S70" s="36">
        <f>SUMIFS(СВЦЭМ!$C$33:$C$776,СВЦЭМ!$A$33:$A$776,$A70,СВЦЭМ!$B$33:$B$776,S$47)+'СЕТ СН'!$G$12+СВЦЭМ!$D$10+'СЕТ СН'!$G$5-'СЕТ СН'!$G$20</f>
        <v>3373.62539608</v>
      </c>
      <c r="T70" s="36">
        <f>SUMIFS(СВЦЭМ!$C$33:$C$776,СВЦЭМ!$A$33:$A$776,$A70,СВЦЭМ!$B$33:$B$776,T$47)+'СЕТ СН'!$G$12+СВЦЭМ!$D$10+'СЕТ СН'!$G$5-'СЕТ СН'!$G$20</f>
        <v>3355.6190485000002</v>
      </c>
      <c r="U70" s="36">
        <f>SUMIFS(СВЦЭМ!$C$33:$C$776,СВЦЭМ!$A$33:$A$776,$A70,СВЦЭМ!$B$33:$B$776,U$47)+'СЕТ СН'!$G$12+СВЦЭМ!$D$10+'СЕТ СН'!$G$5-'СЕТ СН'!$G$20</f>
        <v>3334.0630564200001</v>
      </c>
      <c r="V70" s="36">
        <f>SUMIFS(СВЦЭМ!$C$33:$C$776,СВЦЭМ!$A$33:$A$776,$A70,СВЦЭМ!$B$33:$B$776,V$47)+'СЕТ СН'!$G$12+СВЦЭМ!$D$10+'СЕТ СН'!$G$5-'СЕТ СН'!$G$20</f>
        <v>3331.17647876</v>
      </c>
      <c r="W70" s="36">
        <f>SUMIFS(СВЦЭМ!$C$33:$C$776,СВЦЭМ!$A$33:$A$776,$A70,СВЦЭМ!$B$33:$B$776,W$47)+'СЕТ СН'!$G$12+СВЦЭМ!$D$10+'СЕТ СН'!$G$5-'СЕТ СН'!$G$20</f>
        <v>3319.4502319499998</v>
      </c>
      <c r="X70" s="36">
        <f>SUMIFS(СВЦЭМ!$C$33:$C$776,СВЦЭМ!$A$33:$A$776,$A70,СВЦЭМ!$B$33:$B$776,X$47)+'СЕТ СН'!$G$12+СВЦЭМ!$D$10+'СЕТ СН'!$G$5-'СЕТ СН'!$G$20</f>
        <v>3331.7372655600002</v>
      </c>
      <c r="Y70" s="36">
        <f>SUMIFS(СВЦЭМ!$C$33:$C$776,СВЦЭМ!$A$33:$A$776,$A70,СВЦЭМ!$B$33:$B$776,Y$47)+'СЕТ СН'!$G$12+СВЦЭМ!$D$10+'СЕТ СН'!$G$5-'СЕТ СН'!$G$20</f>
        <v>3367.7013805199999</v>
      </c>
    </row>
    <row r="71" spans="1:27" ht="15.75" x14ac:dyDescent="0.2">
      <c r="A71" s="35">
        <f t="shared" si="1"/>
        <v>43945</v>
      </c>
      <c r="B71" s="36">
        <f>SUMIFS(СВЦЭМ!$C$33:$C$776,СВЦЭМ!$A$33:$A$776,$A71,СВЦЭМ!$B$33:$B$776,B$47)+'СЕТ СН'!$G$12+СВЦЭМ!$D$10+'СЕТ СН'!$G$5-'СЕТ СН'!$G$20</f>
        <v>3591.8761304700001</v>
      </c>
      <c r="C71" s="36">
        <f>SUMIFS(СВЦЭМ!$C$33:$C$776,СВЦЭМ!$A$33:$A$776,$A71,СВЦЭМ!$B$33:$B$776,C$47)+'СЕТ СН'!$G$12+СВЦЭМ!$D$10+'СЕТ СН'!$G$5-'СЕТ СН'!$G$20</f>
        <v>3629.81914813</v>
      </c>
      <c r="D71" s="36">
        <f>SUMIFS(СВЦЭМ!$C$33:$C$776,СВЦЭМ!$A$33:$A$776,$A71,СВЦЭМ!$B$33:$B$776,D$47)+'СЕТ СН'!$G$12+СВЦЭМ!$D$10+'СЕТ СН'!$G$5-'СЕТ СН'!$G$20</f>
        <v>3659.01476628</v>
      </c>
      <c r="E71" s="36">
        <f>SUMIFS(СВЦЭМ!$C$33:$C$776,СВЦЭМ!$A$33:$A$776,$A71,СВЦЭМ!$B$33:$B$776,E$47)+'СЕТ СН'!$G$12+СВЦЭМ!$D$10+'СЕТ СН'!$G$5-'СЕТ СН'!$G$20</f>
        <v>3663.77769266</v>
      </c>
      <c r="F71" s="36">
        <f>SUMIFS(СВЦЭМ!$C$33:$C$776,СВЦЭМ!$A$33:$A$776,$A71,СВЦЭМ!$B$33:$B$776,F$47)+'СЕТ СН'!$G$12+СВЦЭМ!$D$10+'СЕТ СН'!$G$5-'СЕТ СН'!$G$20</f>
        <v>3668.2057378199997</v>
      </c>
      <c r="G71" s="36">
        <f>SUMIFS(СВЦЭМ!$C$33:$C$776,СВЦЭМ!$A$33:$A$776,$A71,СВЦЭМ!$B$33:$B$776,G$47)+'СЕТ СН'!$G$12+СВЦЭМ!$D$10+'СЕТ СН'!$G$5-'СЕТ СН'!$G$20</f>
        <v>3665.4951143600001</v>
      </c>
      <c r="H71" s="36">
        <f>SUMIFS(СВЦЭМ!$C$33:$C$776,СВЦЭМ!$A$33:$A$776,$A71,СВЦЭМ!$B$33:$B$776,H$47)+'СЕТ СН'!$G$12+СВЦЭМ!$D$10+'СЕТ СН'!$G$5-'СЕТ СН'!$G$20</f>
        <v>3635.8252948999998</v>
      </c>
      <c r="I71" s="36">
        <f>SUMIFS(СВЦЭМ!$C$33:$C$776,СВЦЭМ!$A$33:$A$776,$A71,СВЦЭМ!$B$33:$B$776,I$47)+'СЕТ СН'!$G$12+СВЦЭМ!$D$10+'СЕТ СН'!$G$5-'СЕТ СН'!$G$20</f>
        <v>3590.3445014099998</v>
      </c>
      <c r="J71" s="36">
        <f>SUMIFS(СВЦЭМ!$C$33:$C$776,СВЦЭМ!$A$33:$A$776,$A71,СВЦЭМ!$B$33:$B$776,J$47)+'СЕТ СН'!$G$12+СВЦЭМ!$D$10+'СЕТ СН'!$G$5-'СЕТ СН'!$G$20</f>
        <v>3509.4783614799999</v>
      </c>
      <c r="K71" s="36">
        <f>SUMIFS(СВЦЭМ!$C$33:$C$776,СВЦЭМ!$A$33:$A$776,$A71,СВЦЭМ!$B$33:$B$776,K$47)+'СЕТ СН'!$G$12+СВЦЭМ!$D$10+'СЕТ СН'!$G$5-'СЕТ СН'!$G$20</f>
        <v>3500.38319723</v>
      </c>
      <c r="L71" s="36">
        <f>SUMIFS(СВЦЭМ!$C$33:$C$776,СВЦЭМ!$A$33:$A$776,$A71,СВЦЭМ!$B$33:$B$776,L$47)+'СЕТ СН'!$G$12+СВЦЭМ!$D$10+'СЕТ СН'!$G$5-'СЕТ СН'!$G$20</f>
        <v>3494.8553864099999</v>
      </c>
      <c r="M71" s="36">
        <f>SUMIFS(СВЦЭМ!$C$33:$C$776,СВЦЭМ!$A$33:$A$776,$A71,СВЦЭМ!$B$33:$B$776,M$47)+'СЕТ СН'!$G$12+СВЦЭМ!$D$10+'СЕТ СН'!$G$5-'СЕТ СН'!$G$20</f>
        <v>3475.9898493000001</v>
      </c>
      <c r="N71" s="36">
        <f>SUMIFS(СВЦЭМ!$C$33:$C$776,СВЦЭМ!$A$33:$A$776,$A71,СВЦЭМ!$B$33:$B$776,N$47)+'СЕТ СН'!$G$12+СВЦЭМ!$D$10+'СЕТ СН'!$G$5-'СЕТ СН'!$G$20</f>
        <v>3444.1655664800001</v>
      </c>
      <c r="O71" s="36">
        <f>SUMIFS(СВЦЭМ!$C$33:$C$776,СВЦЭМ!$A$33:$A$776,$A71,СВЦЭМ!$B$33:$B$776,O$47)+'СЕТ СН'!$G$12+СВЦЭМ!$D$10+'СЕТ СН'!$G$5-'СЕТ СН'!$G$20</f>
        <v>3459.7912868600001</v>
      </c>
      <c r="P71" s="36">
        <f>SUMIFS(СВЦЭМ!$C$33:$C$776,СВЦЭМ!$A$33:$A$776,$A71,СВЦЭМ!$B$33:$B$776,P$47)+'СЕТ СН'!$G$12+СВЦЭМ!$D$10+'СЕТ СН'!$G$5-'СЕТ СН'!$G$20</f>
        <v>3470.32879048</v>
      </c>
      <c r="Q71" s="36">
        <f>SUMIFS(СВЦЭМ!$C$33:$C$776,СВЦЭМ!$A$33:$A$776,$A71,СВЦЭМ!$B$33:$B$776,Q$47)+'СЕТ СН'!$G$12+СВЦЭМ!$D$10+'СЕТ СН'!$G$5-'СЕТ СН'!$G$20</f>
        <v>3471.5482785700001</v>
      </c>
      <c r="R71" s="36">
        <f>SUMIFS(СВЦЭМ!$C$33:$C$776,СВЦЭМ!$A$33:$A$776,$A71,СВЦЭМ!$B$33:$B$776,R$47)+'СЕТ СН'!$G$12+СВЦЭМ!$D$10+'СЕТ СН'!$G$5-'СЕТ СН'!$G$20</f>
        <v>3465.1470433</v>
      </c>
      <c r="S71" s="36">
        <f>SUMIFS(СВЦЭМ!$C$33:$C$776,СВЦЭМ!$A$33:$A$776,$A71,СВЦЭМ!$B$33:$B$776,S$47)+'СЕТ СН'!$G$12+СВЦЭМ!$D$10+'СЕТ СН'!$G$5-'СЕТ СН'!$G$20</f>
        <v>3477.1096994099998</v>
      </c>
      <c r="T71" s="36">
        <f>SUMIFS(СВЦЭМ!$C$33:$C$776,СВЦЭМ!$A$33:$A$776,$A71,СВЦЭМ!$B$33:$B$776,T$47)+'СЕТ СН'!$G$12+СВЦЭМ!$D$10+'СЕТ СН'!$G$5-'СЕТ СН'!$G$20</f>
        <v>3450.0624314900001</v>
      </c>
      <c r="U71" s="36">
        <f>SUMIFS(СВЦЭМ!$C$33:$C$776,СВЦЭМ!$A$33:$A$776,$A71,СВЦЭМ!$B$33:$B$776,U$47)+'СЕТ СН'!$G$12+СВЦЭМ!$D$10+'СЕТ СН'!$G$5-'СЕТ СН'!$G$20</f>
        <v>3429.5817581700003</v>
      </c>
      <c r="V71" s="36">
        <f>SUMIFS(СВЦЭМ!$C$33:$C$776,СВЦЭМ!$A$33:$A$776,$A71,СВЦЭМ!$B$33:$B$776,V$47)+'СЕТ СН'!$G$12+СВЦЭМ!$D$10+'СЕТ СН'!$G$5-'СЕТ СН'!$G$20</f>
        <v>3412.86587895</v>
      </c>
      <c r="W71" s="36">
        <f>SUMIFS(СВЦЭМ!$C$33:$C$776,СВЦЭМ!$A$33:$A$776,$A71,СВЦЭМ!$B$33:$B$776,W$47)+'СЕТ СН'!$G$12+СВЦЭМ!$D$10+'СЕТ СН'!$G$5-'СЕТ СН'!$G$20</f>
        <v>3399.2125352100002</v>
      </c>
      <c r="X71" s="36">
        <f>SUMIFS(СВЦЭМ!$C$33:$C$776,СВЦЭМ!$A$33:$A$776,$A71,СВЦЭМ!$B$33:$B$776,X$47)+'СЕТ СН'!$G$12+СВЦЭМ!$D$10+'СЕТ СН'!$G$5-'СЕТ СН'!$G$20</f>
        <v>3436.0437235099998</v>
      </c>
      <c r="Y71" s="36">
        <f>SUMIFS(СВЦЭМ!$C$33:$C$776,СВЦЭМ!$A$33:$A$776,$A71,СВЦЭМ!$B$33:$B$776,Y$47)+'СЕТ СН'!$G$12+СВЦЭМ!$D$10+'СЕТ СН'!$G$5-'СЕТ СН'!$G$20</f>
        <v>3420.6771656999999</v>
      </c>
    </row>
    <row r="72" spans="1:27" ht="15.75" x14ac:dyDescent="0.2">
      <c r="A72" s="35">
        <f t="shared" si="1"/>
        <v>43946</v>
      </c>
      <c r="B72" s="36">
        <f>SUMIFS(СВЦЭМ!$C$33:$C$776,СВЦЭМ!$A$33:$A$776,$A72,СВЦЭМ!$B$33:$B$776,B$47)+'СЕТ СН'!$G$12+СВЦЭМ!$D$10+'СЕТ СН'!$G$5-'СЕТ СН'!$G$20</f>
        <v>3564.0384945599999</v>
      </c>
      <c r="C72" s="36">
        <f>SUMIFS(СВЦЭМ!$C$33:$C$776,СВЦЭМ!$A$33:$A$776,$A72,СВЦЭМ!$B$33:$B$776,C$47)+'СЕТ СН'!$G$12+СВЦЭМ!$D$10+'СЕТ СН'!$G$5-'СЕТ СН'!$G$20</f>
        <v>3593.3636731199999</v>
      </c>
      <c r="D72" s="36">
        <f>SUMIFS(СВЦЭМ!$C$33:$C$776,СВЦЭМ!$A$33:$A$776,$A72,СВЦЭМ!$B$33:$B$776,D$47)+'СЕТ СН'!$G$12+СВЦЭМ!$D$10+'СЕТ СН'!$G$5-'СЕТ СН'!$G$20</f>
        <v>3605.7649224100001</v>
      </c>
      <c r="E72" s="36">
        <f>SUMIFS(СВЦЭМ!$C$33:$C$776,СВЦЭМ!$A$33:$A$776,$A72,СВЦЭМ!$B$33:$B$776,E$47)+'СЕТ СН'!$G$12+СВЦЭМ!$D$10+'СЕТ СН'!$G$5-'СЕТ СН'!$G$20</f>
        <v>3611.2649675399998</v>
      </c>
      <c r="F72" s="36">
        <f>SUMIFS(СВЦЭМ!$C$33:$C$776,СВЦЭМ!$A$33:$A$776,$A72,СВЦЭМ!$B$33:$B$776,F$47)+'СЕТ СН'!$G$12+СВЦЭМ!$D$10+'СЕТ СН'!$G$5-'СЕТ СН'!$G$20</f>
        <v>3618.4880354899997</v>
      </c>
      <c r="G72" s="36">
        <f>SUMIFS(СВЦЭМ!$C$33:$C$776,СВЦЭМ!$A$33:$A$776,$A72,СВЦЭМ!$B$33:$B$776,G$47)+'СЕТ СН'!$G$12+СВЦЭМ!$D$10+'СЕТ СН'!$G$5-'СЕТ СН'!$G$20</f>
        <v>3613.95864751</v>
      </c>
      <c r="H72" s="36">
        <f>SUMIFS(СВЦЭМ!$C$33:$C$776,СВЦЭМ!$A$33:$A$776,$A72,СВЦЭМ!$B$33:$B$776,H$47)+'СЕТ СН'!$G$12+СВЦЭМ!$D$10+'СЕТ СН'!$G$5-'СЕТ СН'!$G$20</f>
        <v>3616.2205682099998</v>
      </c>
      <c r="I72" s="36">
        <f>SUMIFS(СВЦЭМ!$C$33:$C$776,СВЦЭМ!$A$33:$A$776,$A72,СВЦЭМ!$B$33:$B$776,I$47)+'СЕТ СН'!$G$12+СВЦЭМ!$D$10+'СЕТ СН'!$G$5-'СЕТ СН'!$G$20</f>
        <v>3593.7063049200001</v>
      </c>
      <c r="J72" s="36">
        <f>SUMIFS(СВЦЭМ!$C$33:$C$776,СВЦЭМ!$A$33:$A$776,$A72,СВЦЭМ!$B$33:$B$776,J$47)+'СЕТ СН'!$G$12+СВЦЭМ!$D$10+'СЕТ СН'!$G$5-'СЕТ СН'!$G$20</f>
        <v>3557.0496813499999</v>
      </c>
      <c r="K72" s="36">
        <f>SUMIFS(СВЦЭМ!$C$33:$C$776,СВЦЭМ!$A$33:$A$776,$A72,СВЦЭМ!$B$33:$B$776,K$47)+'СЕТ СН'!$G$12+СВЦЭМ!$D$10+'СЕТ СН'!$G$5-'СЕТ СН'!$G$20</f>
        <v>3517.0898508800001</v>
      </c>
      <c r="L72" s="36">
        <f>SUMIFS(СВЦЭМ!$C$33:$C$776,СВЦЭМ!$A$33:$A$776,$A72,СВЦЭМ!$B$33:$B$776,L$47)+'СЕТ СН'!$G$12+СВЦЭМ!$D$10+'СЕТ СН'!$G$5-'СЕТ СН'!$G$20</f>
        <v>3512.8074619200002</v>
      </c>
      <c r="M72" s="36">
        <f>SUMIFS(СВЦЭМ!$C$33:$C$776,СВЦЭМ!$A$33:$A$776,$A72,СВЦЭМ!$B$33:$B$776,M$47)+'СЕТ СН'!$G$12+СВЦЭМ!$D$10+'СЕТ СН'!$G$5-'СЕТ СН'!$G$20</f>
        <v>3539.9090414800003</v>
      </c>
      <c r="N72" s="36">
        <f>SUMIFS(СВЦЭМ!$C$33:$C$776,СВЦЭМ!$A$33:$A$776,$A72,СВЦЭМ!$B$33:$B$776,N$47)+'СЕТ СН'!$G$12+СВЦЭМ!$D$10+'СЕТ СН'!$G$5-'СЕТ СН'!$G$20</f>
        <v>3552.5572415300003</v>
      </c>
      <c r="O72" s="36">
        <f>SUMIFS(СВЦЭМ!$C$33:$C$776,СВЦЭМ!$A$33:$A$776,$A72,СВЦЭМ!$B$33:$B$776,O$47)+'СЕТ СН'!$G$12+СВЦЭМ!$D$10+'СЕТ СН'!$G$5-'СЕТ СН'!$G$20</f>
        <v>3548.6438700399999</v>
      </c>
      <c r="P72" s="36">
        <f>SUMIFS(СВЦЭМ!$C$33:$C$776,СВЦЭМ!$A$33:$A$776,$A72,СВЦЭМ!$B$33:$B$776,P$47)+'СЕТ СН'!$G$12+СВЦЭМ!$D$10+'СЕТ СН'!$G$5-'СЕТ СН'!$G$20</f>
        <v>3563.9249954500001</v>
      </c>
      <c r="Q72" s="36">
        <f>SUMIFS(СВЦЭМ!$C$33:$C$776,СВЦЭМ!$A$33:$A$776,$A72,СВЦЭМ!$B$33:$B$776,Q$47)+'СЕТ СН'!$G$12+СВЦЭМ!$D$10+'СЕТ СН'!$G$5-'СЕТ СН'!$G$20</f>
        <v>3581.1640619299997</v>
      </c>
      <c r="R72" s="36">
        <f>SUMIFS(СВЦЭМ!$C$33:$C$776,СВЦЭМ!$A$33:$A$776,$A72,СВЦЭМ!$B$33:$B$776,R$47)+'СЕТ СН'!$G$12+СВЦЭМ!$D$10+'СЕТ СН'!$G$5-'СЕТ СН'!$G$20</f>
        <v>3581.0727542999998</v>
      </c>
      <c r="S72" s="36">
        <f>SUMIFS(СВЦЭМ!$C$33:$C$776,СВЦЭМ!$A$33:$A$776,$A72,СВЦЭМ!$B$33:$B$776,S$47)+'СЕТ СН'!$G$12+СВЦЭМ!$D$10+'СЕТ СН'!$G$5-'СЕТ СН'!$G$20</f>
        <v>3571.9802226699999</v>
      </c>
      <c r="T72" s="36">
        <f>SUMIFS(СВЦЭМ!$C$33:$C$776,СВЦЭМ!$A$33:$A$776,$A72,СВЦЭМ!$B$33:$B$776,T$47)+'СЕТ СН'!$G$12+СВЦЭМ!$D$10+'СЕТ СН'!$G$5-'СЕТ СН'!$G$20</f>
        <v>3553.3812233200001</v>
      </c>
      <c r="U72" s="36">
        <f>SUMIFS(СВЦЭМ!$C$33:$C$776,СВЦЭМ!$A$33:$A$776,$A72,СВЦЭМ!$B$33:$B$776,U$47)+'СЕТ СН'!$G$12+СВЦЭМ!$D$10+'СЕТ СН'!$G$5-'СЕТ СН'!$G$20</f>
        <v>3532.5971397100002</v>
      </c>
      <c r="V72" s="36">
        <f>SUMIFS(СВЦЭМ!$C$33:$C$776,СВЦЭМ!$A$33:$A$776,$A72,СВЦЭМ!$B$33:$B$776,V$47)+'СЕТ СН'!$G$12+СВЦЭМ!$D$10+'СЕТ СН'!$G$5-'СЕТ СН'!$G$20</f>
        <v>3512.64172439</v>
      </c>
      <c r="W72" s="36">
        <f>SUMIFS(СВЦЭМ!$C$33:$C$776,СВЦЭМ!$A$33:$A$776,$A72,СВЦЭМ!$B$33:$B$776,W$47)+'СЕТ СН'!$G$12+СВЦЭМ!$D$10+'СЕТ СН'!$G$5-'СЕТ СН'!$G$20</f>
        <v>3515.5167415699998</v>
      </c>
      <c r="X72" s="36">
        <f>SUMIFS(СВЦЭМ!$C$33:$C$776,СВЦЭМ!$A$33:$A$776,$A72,СВЦЭМ!$B$33:$B$776,X$47)+'СЕТ СН'!$G$12+СВЦЭМ!$D$10+'СЕТ СН'!$G$5-'СЕТ СН'!$G$20</f>
        <v>3520.16456642</v>
      </c>
      <c r="Y72" s="36">
        <f>SUMIFS(СВЦЭМ!$C$33:$C$776,СВЦЭМ!$A$33:$A$776,$A72,СВЦЭМ!$B$33:$B$776,Y$47)+'СЕТ СН'!$G$12+СВЦЭМ!$D$10+'СЕТ СН'!$G$5-'СЕТ СН'!$G$20</f>
        <v>3562.6930322100002</v>
      </c>
    </row>
    <row r="73" spans="1:27" ht="15.75" x14ac:dyDescent="0.2">
      <c r="A73" s="35">
        <f t="shared" si="1"/>
        <v>43947</v>
      </c>
      <c r="B73" s="36">
        <f>SUMIFS(СВЦЭМ!$C$33:$C$776,СВЦЭМ!$A$33:$A$776,$A73,СВЦЭМ!$B$33:$B$776,B$47)+'СЕТ СН'!$G$12+СВЦЭМ!$D$10+'СЕТ СН'!$G$5-'СЕТ СН'!$G$20</f>
        <v>3641.21158474</v>
      </c>
      <c r="C73" s="36">
        <f>SUMIFS(СВЦЭМ!$C$33:$C$776,СВЦЭМ!$A$33:$A$776,$A73,СВЦЭМ!$B$33:$B$776,C$47)+'СЕТ СН'!$G$12+СВЦЭМ!$D$10+'СЕТ СН'!$G$5-'СЕТ СН'!$G$20</f>
        <v>3641.6125352600002</v>
      </c>
      <c r="D73" s="36">
        <f>SUMIFS(СВЦЭМ!$C$33:$C$776,СВЦЭМ!$A$33:$A$776,$A73,СВЦЭМ!$B$33:$B$776,D$47)+'СЕТ СН'!$G$12+СВЦЭМ!$D$10+'СЕТ СН'!$G$5-'СЕТ СН'!$G$20</f>
        <v>3628.2388403300001</v>
      </c>
      <c r="E73" s="36">
        <f>SUMIFS(СВЦЭМ!$C$33:$C$776,СВЦЭМ!$A$33:$A$776,$A73,СВЦЭМ!$B$33:$B$776,E$47)+'СЕТ СН'!$G$12+СВЦЭМ!$D$10+'СЕТ СН'!$G$5-'СЕТ СН'!$G$20</f>
        <v>3622.6147601499997</v>
      </c>
      <c r="F73" s="36">
        <f>SUMIFS(СВЦЭМ!$C$33:$C$776,СВЦЭМ!$A$33:$A$776,$A73,СВЦЭМ!$B$33:$B$776,F$47)+'СЕТ СН'!$G$12+СВЦЭМ!$D$10+'СЕТ СН'!$G$5-'СЕТ СН'!$G$20</f>
        <v>3619.8695689199999</v>
      </c>
      <c r="G73" s="36">
        <f>SUMIFS(СВЦЭМ!$C$33:$C$776,СВЦЭМ!$A$33:$A$776,$A73,СВЦЭМ!$B$33:$B$776,G$47)+'СЕТ СН'!$G$12+СВЦЭМ!$D$10+'СЕТ СН'!$G$5-'СЕТ СН'!$G$20</f>
        <v>3622.3621143599999</v>
      </c>
      <c r="H73" s="36">
        <f>SUMIFS(СВЦЭМ!$C$33:$C$776,СВЦЭМ!$A$33:$A$776,$A73,СВЦЭМ!$B$33:$B$776,H$47)+'СЕТ СН'!$G$12+СВЦЭМ!$D$10+'СЕТ СН'!$G$5-'СЕТ СН'!$G$20</f>
        <v>3627.62587072</v>
      </c>
      <c r="I73" s="36">
        <f>SUMIFS(СВЦЭМ!$C$33:$C$776,СВЦЭМ!$A$33:$A$776,$A73,СВЦЭМ!$B$33:$B$776,I$47)+'СЕТ СН'!$G$12+СВЦЭМ!$D$10+'СЕТ СН'!$G$5-'СЕТ СН'!$G$20</f>
        <v>3626.4328463100001</v>
      </c>
      <c r="J73" s="36">
        <f>SUMIFS(СВЦЭМ!$C$33:$C$776,СВЦЭМ!$A$33:$A$776,$A73,СВЦЭМ!$B$33:$B$776,J$47)+'СЕТ СН'!$G$12+СВЦЭМ!$D$10+'СЕТ СН'!$G$5-'СЕТ СН'!$G$20</f>
        <v>3563.7878409099999</v>
      </c>
      <c r="K73" s="36">
        <f>SUMIFS(СВЦЭМ!$C$33:$C$776,СВЦЭМ!$A$33:$A$776,$A73,СВЦЭМ!$B$33:$B$776,K$47)+'СЕТ СН'!$G$12+СВЦЭМ!$D$10+'СЕТ СН'!$G$5-'СЕТ СН'!$G$20</f>
        <v>3531.0212510000001</v>
      </c>
      <c r="L73" s="36">
        <f>SUMIFS(СВЦЭМ!$C$33:$C$776,СВЦЭМ!$A$33:$A$776,$A73,СВЦЭМ!$B$33:$B$776,L$47)+'СЕТ СН'!$G$12+СВЦЭМ!$D$10+'СЕТ СН'!$G$5-'СЕТ СН'!$G$20</f>
        <v>3518.4707613400001</v>
      </c>
      <c r="M73" s="36">
        <f>SUMIFS(СВЦЭМ!$C$33:$C$776,СВЦЭМ!$A$33:$A$776,$A73,СВЦЭМ!$B$33:$B$776,M$47)+'СЕТ СН'!$G$12+СВЦЭМ!$D$10+'СЕТ СН'!$G$5-'СЕТ СН'!$G$20</f>
        <v>3521.60412787</v>
      </c>
      <c r="N73" s="36">
        <f>SUMIFS(СВЦЭМ!$C$33:$C$776,СВЦЭМ!$A$33:$A$776,$A73,СВЦЭМ!$B$33:$B$776,N$47)+'СЕТ СН'!$G$12+СВЦЭМ!$D$10+'СЕТ СН'!$G$5-'СЕТ СН'!$G$20</f>
        <v>3524.1528769500001</v>
      </c>
      <c r="O73" s="36">
        <f>SUMIFS(СВЦЭМ!$C$33:$C$776,СВЦЭМ!$A$33:$A$776,$A73,СВЦЭМ!$B$33:$B$776,O$47)+'СЕТ СН'!$G$12+СВЦЭМ!$D$10+'СЕТ СН'!$G$5-'СЕТ СН'!$G$20</f>
        <v>3537.64317028</v>
      </c>
      <c r="P73" s="36">
        <f>SUMIFS(СВЦЭМ!$C$33:$C$776,СВЦЭМ!$A$33:$A$776,$A73,СВЦЭМ!$B$33:$B$776,P$47)+'СЕТ СН'!$G$12+СВЦЭМ!$D$10+'СЕТ СН'!$G$5-'СЕТ СН'!$G$20</f>
        <v>3546.9378230699999</v>
      </c>
      <c r="Q73" s="36">
        <f>SUMIFS(СВЦЭМ!$C$33:$C$776,СВЦЭМ!$A$33:$A$776,$A73,СВЦЭМ!$B$33:$B$776,Q$47)+'СЕТ СН'!$G$12+СВЦЭМ!$D$10+'СЕТ СН'!$G$5-'СЕТ СН'!$G$20</f>
        <v>3553.4779683799998</v>
      </c>
      <c r="R73" s="36">
        <f>SUMIFS(СВЦЭМ!$C$33:$C$776,СВЦЭМ!$A$33:$A$776,$A73,СВЦЭМ!$B$33:$B$776,R$47)+'СЕТ СН'!$G$12+СВЦЭМ!$D$10+'СЕТ СН'!$G$5-'СЕТ СН'!$G$20</f>
        <v>3556.7173615900001</v>
      </c>
      <c r="S73" s="36">
        <f>SUMIFS(СВЦЭМ!$C$33:$C$776,СВЦЭМ!$A$33:$A$776,$A73,СВЦЭМ!$B$33:$B$776,S$47)+'СЕТ СН'!$G$12+СВЦЭМ!$D$10+'СЕТ СН'!$G$5-'СЕТ СН'!$G$20</f>
        <v>3547.64965007</v>
      </c>
      <c r="T73" s="36">
        <f>SUMIFS(СВЦЭМ!$C$33:$C$776,СВЦЭМ!$A$33:$A$776,$A73,СВЦЭМ!$B$33:$B$776,T$47)+'СЕТ СН'!$G$12+СВЦЭМ!$D$10+'СЕТ СН'!$G$5-'СЕТ СН'!$G$20</f>
        <v>3526.89537827</v>
      </c>
      <c r="U73" s="36">
        <f>SUMIFS(СВЦЭМ!$C$33:$C$776,СВЦЭМ!$A$33:$A$776,$A73,СВЦЭМ!$B$33:$B$776,U$47)+'СЕТ СН'!$G$12+СВЦЭМ!$D$10+'СЕТ СН'!$G$5-'СЕТ СН'!$G$20</f>
        <v>3502.7424996899999</v>
      </c>
      <c r="V73" s="36">
        <f>SUMIFS(СВЦЭМ!$C$33:$C$776,СВЦЭМ!$A$33:$A$776,$A73,СВЦЭМ!$B$33:$B$776,V$47)+'СЕТ СН'!$G$12+СВЦЭМ!$D$10+'СЕТ СН'!$G$5-'СЕТ СН'!$G$20</f>
        <v>3490.38577188</v>
      </c>
      <c r="W73" s="36">
        <f>SUMIFS(СВЦЭМ!$C$33:$C$776,СВЦЭМ!$A$33:$A$776,$A73,СВЦЭМ!$B$33:$B$776,W$47)+'СЕТ СН'!$G$12+СВЦЭМ!$D$10+'СЕТ СН'!$G$5-'СЕТ СН'!$G$20</f>
        <v>3491.61357847</v>
      </c>
      <c r="X73" s="36">
        <f>SUMIFS(СВЦЭМ!$C$33:$C$776,СВЦЭМ!$A$33:$A$776,$A73,СВЦЭМ!$B$33:$B$776,X$47)+'СЕТ СН'!$G$12+СВЦЭМ!$D$10+'СЕТ СН'!$G$5-'СЕТ СН'!$G$20</f>
        <v>3513.3901103500002</v>
      </c>
      <c r="Y73" s="36">
        <f>SUMIFS(СВЦЭМ!$C$33:$C$776,СВЦЭМ!$A$33:$A$776,$A73,СВЦЭМ!$B$33:$B$776,Y$47)+'СЕТ СН'!$G$12+СВЦЭМ!$D$10+'СЕТ СН'!$G$5-'СЕТ СН'!$G$20</f>
        <v>3558.0149716800001</v>
      </c>
    </row>
    <row r="74" spans="1:27" ht="15.75" x14ac:dyDescent="0.2">
      <c r="A74" s="35">
        <f t="shared" si="1"/>
        <v>43948</v>
      </c>
      <c r="B74" s="36">
        <f>SUMIFS(СВЦЭМ!$C$33:$C$776,СВЦЭМ!$A$33:$A$776,$A74,СВЦЭМ!$B$33:$B$776,B$47)+'СЕТ СН'!$G$12+СВЦЭМ!$D$10+'СЕТ СН'!$G$5-'СЕТ СН'!$G$20</f>
        <v>3621.6052861799999</v>
      </c>
      <c r="C74" s="36">
        <f>SUMIFS(СВЦЭМ!$C$33:$C$776,СВЦЭМ!$A$33:$A$776,$A74,СВЦЭМ!$B$33:$B$776,C$47)+'СЕТ СН'!$G$12+СВЦЭМ!$D$10+'СЕТ СН'!$G$5-'СЕТ СН'!$G$20</f>
        <v>3617.7668573599999</v>
      </c>
      <c r="D74" s="36">
        <f>SUMIFS(СВЦЭМ!$C$33:$C$776,СВЦЭМ!$A$33:$A$776,$A74,СВЦЭМ!$B$33:$B$776,D$47)+'СЕТ СН'!$G$12+СВЦЭМ!$D$10+'СЕТ СН'!$G$5-'СЕТ СН'!$G$20</f>
        <v>3613.7438223899999</v>
      </c>
      <c r="E74" s="36">
        <f>SUMIFS(СВЦЭМ!$C$33:$C$776,СВЦЭМ!$A$33:$A$776,$A74,СВЦЭМ!$B$33:$B$776,E$47)+'СЕТ СН'!$G$12+СВЦЭМ!$D$10+'СЕТ СН'!$G$5-'СЕТ СН'!$G$20</f>
        <v>3593.7548094799999</v>
      </c>
      <c r="F74" s="36">
        <f>SUMIFS(СВЦЭМ!$C$33:$C$776,СВЦЭМ!$A$33:$A$776,$A74,СВЦЭМ!$B$33:$B$776,F$47)+'СЕТ СН'!$G$12+СВЦЭМ!$D$10+'СЕТ СН'!$G$5-'СЕТ СН'!$G$20</f>
        <v>3593.00777462</v>
      </c>
      <c r="G74" s="36">
        <f>SUMIFS(СВЦЭМ!$C$33:$C$776,СВЦЭМ!$A$33:$A$776,$A74,СВЦЭМ!$B$33:$B$776,G$47)+'СЕТ СН'!$G$12+СВЦЭМ!$D$10+'СЕТ СН'!$G$5-'СЕТ СН'!$G$20</f>
        <v>3602.7353680199999</v>
      </c>
      <c r="H74" s="36">
        <f>SUMIFS(СВЦЭМ!$C$33:$C$776,СВЦЭМ!$A$33:$A$776,$A74,СВЦЭМ!$B$33:$B$776,H$47)+'СЕТ СН'!$G$12+СВЦЭМ!$D$10+'СЕТ СН'!$G$5-'СЕТ СН'!$G$20</f>
        <v>3619.1569633600002</v>
      </c>
      <c r="I74" s="36">
        <f>SUMIFS(СВЦЭМ!$C$33:$C$776,СВЦЭМ!$A$33:$A$776,$A74,СВЦЭМ!$B$33:$B$776,I$47)+'СЕТ СН'!$G$12+СВЦЭМ!$D$10+'СЕТ СН'!$G$5-'СЕТ СН'!$G$20</f>
        <v>3612.2084297000001</v>
      </c>
      <c r="J74" s="36">
        <f>SUMIFS(СВЦЭМ!$C$33:$C$776,СВЦЭМ!$A$33:$A$776,$A74,СВЦЭМ!$B$33:$B$776,J$47)+'СЕТ СН'!$G$12+СВЦЭМ!$D$10+'СЕТ СН'!$G$5-'СЕТ СН'!$G$20</f>
        <v>3541.1635659399999</v>
      </c>
      <c r="K74" s="36">
        <f>SUMIFS(СВЦЭМ!$C$33:$C$776,СВЦЭМ!$A$33:$A$776,$A74,СВЦЭМ!$B$33:$B$776,K$47)+'СЕТ СН'!$G$12+СВЦЭМ!$D$10+'СЕТ СН'!$G$5-'СЕТ СН'!$G$20</f>
        <v>3522.8047254100002</v>
      </c>
      <c r="L74" s="36">
        <f>SUMIFS(СВЦЭМ!$C$33:$C$776,СВЦЭМ!$A$33:$A$776,$A74,СВЦЭМ!$B$33:$B$776,L$47)+'СЕТ СН'!$G$12+СВЦЭМ!$D$10+'СЕТ СН'!$G$5-'СЕТ СН'!$G$20</f>
        <v>3506.7787952899998</v>
      </c>
      <c r="M74" s="36">
        <f>SUMIFS(СВЦЭМ!$C$33:$C$776,СВЦЭМ!$A$33:$A$776,$A74,СВЦЭМ!$B$33:$B$776,M$47)+'СЕТ СН'!$G$12+СВЦЭМ!$D$10+'СЕТ СН'!$G$5-'СЕТ СН'!$G$20</f>
        <v>3506.54349022</v>
      </c>
      <c r="N74" s="36">
        <f>SUMIFS(СВЦЭМ!$C$33:$C$776,СВЦЭМ!$A$33:$A$776,$A74,СВЦЭМ!$B$33:$B$776,N$47)+'СЕТ СН'!$G$12+СВЦЭМ!$D$10+'СЕТ СН'!$G$5-'СЕТ СН'!$G$20</f>
        <v>3520.8057805899998</v>
      </c>
      <c r="O74" s="36">
        <f>SUMIFS(СВЦЭМ!$C$33:$C$776,СВЦЭМ!$A$33:$A$776,$A74,СВЦЭМ!$B$33:$B$776,O$47)+'СЕТ СН'!$G$12+СВЦЭМ!$D$10+'СЕТ СН'!$G$5-'СЕТ СН'!$G$20</f>
        <v>3535.5378625799999</v>
      </c>
      <c r="P74" s="36">
        <f>SUMIFS(СВЦЭМ!$C$33:$C$776,СВЦЭМ!$A$33:$A$776,$A74,СВЦЭМ!$B$33:$B$776,P$47)+'СЕТ СН'!$G$12+СВЦЭМ!$D$10+'СЕТ СН'!$G$5-'СЕТ СН'!$G$20</f>
        <v>3557.6575546399999</v>
      </c>
      <c r="Q74" s="36">
        <f>SUMIFS(СВЦЭМ!$C$33:$C$776,СВЦЭМ!$A$33:$A$776,$A74,СВЦЭМ!$B$33:$B$776,Q$47)+'СЕТ СН'!$G$12+СВЦЭМ!$D$10+'СЕТ СН'!$G$5-'СЕТ СН'!$G$20</f>
        <v>3566.11534274</v>
      </c>
      <c r="R74" s="36">
        <f>SUMIFS(СВЦЭМ!$C$33:$C$776,СВЦЭМ!$A$33:$A$776,$A74,СВЦЭМ!$B$33:$B$776,R$47)+'СЕТ СН'!$G$12+СВЦЭМ!$D$10+'СЕТ СН'!$G$5-'СЕТ СН'!$G$20</f>
        <v>3570.06499192</v>
      </c>
      <c r="S74" s="36">
        <f>SUMIFS(СВЦЭМ!$C$33:$C$776,СВЦЭМ!$A$33:$A$776,$A74,СВЦЭМ!$B$33:$B$776,S$47)+'СЕТ СН'!$G$12+СВЦЭМ!$D$10+'СЕТ СН'!$G$5-'СЕТ СН'!$G$20</f>
        <v>3561.6914852600003</v>
      </c>
      <c r="T74" s="36">
        <f>SUMIFS(СВЦЭМ!$C$33:$C$776,СВЦЭМ!$A$33:$A$776,$A74,СВЦЭМ!$B$33:$B$776,T$47)+'СЕТ СН'!$G$12+СВЦЭМ!$D$10+'СЕТ СН'!$G$5-'СЕТ СН'!$G$20</f>
        <v>3536.2324520399998</v>
      </c>
      <c r="U74" s="36">
        <f>SUMIFS(СВЦЭМ!$C$33:$C$776,СВЦЭМ!$A$33:$A$776,$A74,СВЦЭМ!$B$33:$B$776,U$47)+'СЕТ СН'!$G$12+СВЦЭМ!$D$10+'СЕТ СН'!$G$5-'СЕТ СН'!$G$20</f>
        <v>3517.84851721</v>
      </c>
      <c r="V74" s="36">
        <f>SUMIFS(СВЦЭМ!$C$33:$C$776,СВЦЭМ!$A$33:$A$776,$A74,СВЦЭМ!$B$33:$B$776,V$47)+'СЕТ СН'!$G$12+СВЦЭМ!$D$10+'СЕТ СН'!$G$5-'СЕТ СН'!$G$20</f>
        <v>3484.4171336600002</v>
      </c>
      <c r="W74" s="36">
        <f>SUMIFS(СВЦЭМ!$C$33:$C$776,СВЦЭМ!$A$33:$A$776,$A74,СВЦЭМ!$B$33:$B$776,W$47)+'СЕТ СН'!$G$12+СВЦЭМ!$D$10+'СЕТ СН'!$G$5-'СЕТ СН'!$G$20</f>
        <v>3494.9392632899999</v>
      </c>
      <c r="X74" s="36">
        <f>SUMIFS(СВЦЭМ!$C$33:$C$776,СВЦЭМ!$A$33:$A$776,$A74,СВЦЭМ!$B$33:$B$776,X$47)+'СЕТ СН'!$G$12+СВЦЭМ!$D$10+'СЕТ СН'!$G$5-'СЕТ СН'!$G$20</f>
        <v>3518.8939345899998</v>
      </c>
      <c r="Y74" s="36">
        <f>SUMIFS(СВЦЭМ!$C$33:$C$776,СВЦЭМ!$A$33:$A$776,$A74,СВЦЭМ!$B$33:$B$776,Y$47)+'СЕТ СН'!$G$12+СВЦЭМ!$D$10+'СЕТ СН'!$G$5-'СЕТ СН'!$G$20</f>
        <v>3554.4136132799999</v>
      </c>
    </row>
    <row r="75" spans="1:27" ht="15.75" x14ac:dyDescent="0.2">
      <c r="A75" s="35">
        <f t="shared" si="1"/>
        <v>43949</v>
      </c>
      <c r="B75" s="36">
        <f>SUMIFS(СВЦЭМ!$C$33:$C$776,СВЦЭМ!$A$33:$A$776,$A75,СВЦЭМ!$B$33:$B$776,B$47)+'СЕТ СН'!$G$12+СВЦЭМ!$D$10+'СЕТ СН'!$G$5-'СЕТ СН'!$G$20</f>
        <v>3560.8963270600002</v>
      </c>
      <c r="C75" s="36">
        <f>SUMIFS(СВЦЭМ!$C$33:$C$776,СВЦЭМ!$A$33:$A$776,$A75,СВЦЭМ!$B$33:$B$776,C$47)+'СЕТ СН'!$G$12+СВЦЭМ!$D$10+'СЕТ СН'!$G$5-'СЕТ СН'!$G$20</f>
        <v>3587.2322001299999</v>
      </c>
      <c r="D75" s="36">
        <f>SUMIFS(СВЦЭМ!$C$33:$C$776,СВЦЭМ!$A$33:$A$776,$A75,СВЦЭМ!$B$33:$B$776,D$47)+'СЕТ СН'!$G$12+СВЦЭМ!$D$10+'СЕТ СН'!$G$5-'СЕТ СН'!$G$20</f>
        <v>3636.0218821899998</v>
      </c>
      <c r="E75" s="36">
        <f>SUMIFS(СВЦЭМ!$C$33:$C$776,СВЦЭМ!$A$33:$A$776,$A75,СВЦЭМ!$B$33:$B$776,E$47)+'СЕТ СН'!$G$12+СВЦЭМ!$D$10+'СЕТ СН'!$G$5-'СЕТ СН'!$G$20</f>
        <v>3635.43392812</v>
      </c>
      <c r="F75" s="36">
        <f>SUMIFS(СВЦЭМ!$C$33:$C$776,СВЦЭМ!$A$33:$A$776,$A75,СВЦЭМ!$B$33:$B$776,F$47)+'СЕТ СН'!$G$12+СВЦЭМ!$D$10+'СЕТ СН'!$G$5-'СЕТ СН'!$G$20</f>
        <v>3638.20997726</v>
      </c>
      <c r="G75" s="36">
        <f>SUMIFS(СВЦЭМ!$C$33:$C$776,СВЦЭМ!$A$33:$A$776,$A75,СВЦЭМ!$B$33:$B$776,G$47)+'СЕТ СН'!$G$12+СВЦЭМ!$D$10+'СЕТ СН'!$G$5-'СЕТ СН'!$G$20</f>
        <v>3639.4219806299998</v>
      </c>
      <c r="H75" s="36">
        <f>SUMIFS(СВЦЭМ!$C$33:$C$776,СВЦЭМ!$A$33:$A$776,$A75,СВЦЭМ!$B$33:$B$776,H$47)+'СЕТ СН'!$G$12+СВЦЭМ!$D$10+'СЕТ СН'!$G$5-'СЕТ СН'!$G$20</f>
        <v>3597.1824256599998</v>
      </c>
      <c r="I75" s="36">
        <f>SUMIFS(СВЦЭМ!$C$33:$C$776,СВЦЭМ!$A$33:$A$776,$A75,СВЦЭМ!$B$33:$B$776,I$47)+'СЕТ СН'!$G$12+СВЦЭМ!$D$10+'СЕТ СН'!$G$5-'СЕТ СН'!$G$20</f>
        <v>3562.32197696</v>
      </c>
      <c r="J75" s="36">
        <f>SUMIFS(СВЦЭМ!$C$33:$C$776,СВЦЭМ!$A$33:$A$776,$A75,СВЦЭМ!$B$33:$B$776,J$47)+'СЕТ СН'!$G$12+СВЦЭМ!$D$10+'СЕТ СН'!$G$5-'СЕТ СН'!$G$20</f>
        <v>3515.9204436499999</v>
      </c>
      <c r="K75" s="36">
        <f>SUMIFS(СВЦЭМ!$C$33:$C$776,СВЦЭМ!$A$33:$A$776,$A75,СВЦЭМ!$B$33:$B$776,K$47)+'СЕТ СН'!$G$12+СВЦЭМ!$D$10+'СЕТ СН'!$G$5-'СЕТ СН'!$G$20</f>
        <v>3509.7623414700001</v>
      </c>
      <c r="L75" s="36">
        <f>SUMIFS(СВЦЭМ!$C$33:$C$776,СВЦЭМ!$A$33:$A$776,$A75,СВЦЭМ!$B$33:$B$776,L$47)+'СЕТ СН'!$G$12+СВЦЭМ!$D$10+'СЕТ СН'!$G$5-'СЕТ СН'!$G$20</f>
        <v>3510.52570823</v>
      </c>
      <c r="M75" s="36">
        <f>SUMIFS(СВЦЭМ!$C$33:$C$776,СВЦЭМ!$A$33:$A$776,$A75,СВЦЭМ!$B$33:$B$776,M$47)+'СЕТ СН'!$G$12+СВЦЭМ!$D$10+'СЕТ СН'!$G$5-'СЕТ СН'!$G$20</f>
        <v>3507.2040197000001</v>
      </c>
      <c r="N75" s="36">
        <f>SUMIFS(СВЦЭМ!$C$33:$C$776,СВЦЭМ!$A$33:$A$776,$A75,СВЦЭМ!$B$33:$B$776,N$47)+'СЕТ СН'!$G$12+СВЦЭМ!$D$10+'СЕТ СН'!$G$5-'СЕТ СН'!$G$20</f>
        <v>3496.4661487100002</v>
      </c>
      <c r="O75" s="36">
        <f>SUMIFS(СВЦЭМ!$C$33:$C$776,СВЦЭМ!$A$33:$A$776,$A75,СВЦЭМ!$B$33:$B$776,O$47)+'СЕТ СН'!$G$12+СВЦЭМ!$D$10+'СЕТ СН'!$G$5-'СЕТ СН'!$G$20</f>
        <v>3507.7842465100002</v>
      </c>
      <c r="P75" s="36">
        <f>SUMIFS(СВЦЭМ!$C$33:$C$776,СВЦЭМ!$A$33:$A$776,$A75,СВЦЭМ!$B$33:$B$776,P$47)+'СЕТ СН'!$G$12+СВЦЭМ!$D$10+'СЕТ СН'!$G$5-'СЕТ СН'!$G$20</f>
        <v>3520.1136702399999</v>
      </c>
      <c r="Q75" s="36">
        <f>SUMIFS(СВЦЭМ!$C$33:$C$776,СВЦЭМ!$A$33:$A$776,$A75,СВЦЭМ!$B$33:$B$776,Q$47)+'СЕТ СН'!$G$12+СВЦЭМ!$D$10+'СЕТ СН'!$G$5-'СЕТ СН'!$G$20</f>
        <v>3530.4519889600001</v>
      </c>
      <c r="R75" s="36">
        <f>SUMIFS(СВЦЭМ!$C$33:$C$776,СВЦЭМ!$A$33:$A$776,$A75,СВЦЭМ!$B$33:$B$776,R$47)+'СЕТ СН'!$G$12+СВЦЭМ!$D$10+'СЕТ СН'!$G$5-'СЕТ СН'!$G$20</f>
        <v>3530.2261915600002</v>
      </c>
      <c r="S75" s="36">
        <f>SUMIFS(СВЦЭМ!$C$33:$C$776,СВЦЭМ!$A$33:$A$776,$A75,СВЦЭМ!$B$33:$B$776,S$47)+'СЕТ СН'!$G$12+СВЦЭМ!$D$10+'СЕТ СН'!$G$5-'СЕТ СН'!$G$20</f>
        <v>3526.1241649799999</v>
      </c>
      <c r="T75" s="36">
        <f>SUMIFS(СВЦЭМ!$C$33:$C$776,СВЦЭМ!$A$33:$A$776,$A75,СВЦЭМ!$B$33:$B$776,T$47)+'СЕТ СН'!$G$12+СВЦЭМ!$D$10+'СЕТ СН'!$G$5-'СЕТ СН'!$G$20</f>
        <v>3506.2834579800001</v>
      </c>
      <c r="U75" s="36">
        <f>SUMIFS(СВЦЭМ!$C$33:$C$776,СВЦЭМ!$A$33:$A$776,$A75,СВЦЭМ!$B$33:$B$776,U$47)+'СЕТ СН'!$G$12+СВЦЭМ!$D$10+'СЕТ СН'!$G$5-'СЕТ СН'!$G$20</f>
        <v>3486.4183674999999</v>
      </c>
      <c r="V75" s="36">
        <f>SUMIFS(СВЦЭМ!$C$33:$C$776,СВЦЭМ!$A$33:$A$776,$A75,СВЦЭМ!$B$33:$B$776,V$47)+'СЕТ СН'!$G$12+СВЦЭМ!$D$10+'СЕТ СН'!$G$5-'СЕТ СН'!$G$20</f>
        <v>3473.6387988400002</v>
      </c>
      <c r="W75" s="36">
        <f>SUMIFS(СВЦЭМ!$C$33:$C$776,СВЦЭМ!$A$33:$A$776,$A75,СВЦЭМ!$B$33:$B$776,W$47)+'СЕТ СН'!$G$12+СВЦЭМ!$D$10+'СЕТ СН'!$G$5-'СЕТ СН'!$G$20</f>
        <v>3469.70797352</v>
      </c>
      <c r="X75" s="36">
        <f>SUMIFS(СВЦЭМ!$C$33:$C$776,СВЦЭМ!$A$33:$A$776,$A75,СВЦЭМ!$B$33:$B$776,X$47)+'СЕТ СН'!$G$12+СВЦЭМ!$D$10+'СЕТ СН'!$G$5-'СЕТ СН'!$G$20</f>
        <v>3473.0588481599998</v>
      </c>
      <c r="Y75" s="36">
        <f>SUMIFS(СВЦЭМ!$C$33:$C$776,СВЦЭМ!$A$33:$A$776,$A75,СВЦЭМ!$B$33:$B$776,Y$47)+'СЕТ СН'!$G$12+СВЦЭМ!$D$10+'СЕТ СН'!$G$5-'СЕТ СН'!$G$20</f>
        <v>3510.0804308400002</v>
      </c>
    </row>
    <row r="76" spans="1:27" ht="15.75" x14ac:dyDescent="0.2">
      <c r="A76" s="35">
        <f t="shared" si="1"/>
        <v>43950</v>
      </c>
      <c r="B76" s="36">
        <f>SUMIFS(СВЦЭМ!$C$33:$C$776,СВЦЭМ!$A$33:$A$776,$A76,СВЦЭМ!$B$33:$B$776,B$47)+'СЕТ СН'!$G$12+СВЦЭМ!$D$10+'СЕТ СН'!$G$5-'СЕТ СН'!$G$20</f>
        <v>3579.64339423</v>
      </c>
      <c r="C76" s="36">
        <f>SUMIFS(СВЦЭМ!$C$33:$C$776,СВЦЭМ!$A$33:$A$776,$A76,СВЦЭМ!$B$33:$B$776,C$47)+'СЕТ СН'!$G$12+СВЦЭМ!$D$10+'СЕТ СН'!$G$5-'СЕТ СН'!$G$20</f>
        <v>3613.6002837999999</v>
      </c>
      <c r="D76" s="36">
        <f>SUMIFS(СВЦЭМ!$C$33:$C$776,СВЦЭМ!$A$33:$A$776,$A76,СВЦЭМ!$B$33:$B$776,D$47)+'СЕТ СН'!$G$12+СВЦЭМ!$D$10+'СЕТ СН'!$G$5-'СЕТ СН'!$G$20</f>
        <v>3627.1299974599997</v>
      </c>
      <c r="E76" s="36">
        <f>SUMIFS(СВЦЭМ!$C$33:$C$776,СВЦЭМ!$A$33:$A$776,$A76,СВЦЭМ!$B$33:$B$776,E$47)+'СЕТ СН'!$G$12+СВЦЭМ!$D$10+'СЕТ СН'!$G$5-'СЕТ СН'!$G$20</f>
        <v>3630.8270822099998</v>
      </c>
      <c r="F76" s="36">
        <f>SUMIFS(СВЦЭМ!$C$33:$C$776,СВЦЭМ!$A$33:$A$776,$A76,СВЦЭМ!$B$33:$B$776,F$47)+'СЕТ СН'!$G$12+СВЦЭМ!$D$10+'СЕТ СН'!$G$5-'СЕТ СН'!$G$20</f>
        <v>3633.8178715699996</v>
      </c>
      <c r="G76" s="36">
        <f>SUMIFS(СВЦЭМ!$C$33:$C$776,СВЦЭМ!$A$33:$A$776,$A76,СВЦЭМ!$B$33:$B$776,G$47)+'СЕТ СН'!$G$12+СВЦЭМ!$D$10+'СЕТ СН'!$G$5-'СЕТ СН'!$G$20</f>
        <v>3638.0400792700002</v>
      </c>
      <c r="H76" s="36">
        <f>SUMIFS(СВЦЭМ!$C$33:$C$776,СВЦЭМ!$A$33:$A$776,$A76,СВЦЭМ!$B$33:$B$776,H$47)+'СЕТ СН'!$G$12+СВЦЭМ!$D$10+'СЕТ СН'!$G$5-'СЕТ СН'!$G$20</f>
        <v>3626.6236175100003</v>
      </c>
      <c r="I76" s="36">
        <f>SUMIFS(СВЦЭМ!$C$33:$C$776,СВЦЭМ!$A$33:$A$776,$A76,СВЦЭМ!$B$33:$B$776,I$47)+'СЕТ СН'!$G$12+СВЦЭМ!$D$10+'СЕТ СН'!$G$5-'СЕТ СН'!$G$20</f>
        <v>3587.79029704</v>
      </c>
      <c r="J76" s="36">
        <f>SUMIFS(СВЦЭМ!$C$33:$C$776,СВЦЭМ!$A$33:$A$776,$A76,СВЦЭМ!$B$33:$B$776,J$47)+'СЕТ СН'!$G$12+СВЦЭМ!$D$10+'СЕТ СН'!$G$5-'СЕТ СН'!$G$20</f>
        <v>3573.6458576199998</v>
      </c>
      <c r="K76" s="36">
        <f>SUMIFS(СВЦЭМ!$C$33:$C$776,СВЦЭМ!$A$33:$A$776,$A76,СВЦЭМ!$B$33:$B$776,K$47)+'СЕТ СН'!$G$12+СВЦЭМ!$D$10+'СЕТ СН'!$G$5-'СЕТ СН'!$G$20</f>
        <v>3558.6914541300002</v>
      </c>
      <c r="L76" s="36">
        <f>SUMIFS(СВЦЭМ!$C$33:$C$776,СВЦЭМ!$A$33:$A$776,$A76,СВЦЭМ!$B$33:$B$776,L$47)+'СЕТ СН'!$G$12+СВЦЭМ!$D$10+'СЕТ СН'!$G$5-'СЕТ СН'!$G$20</f>
        <v>3552.4025168600001</v>
      </c>
      <c r="M76" s="36">
        <f>SUMIFS(СВЦЭМ!$C$33:$C$776,СВЦЭМ!$A$33:$A$776,$A76,СВЦЭМ!$B$33:$B$776,M$47)+'СЕТ СН'!$G$12+СВЦЭМ!$D$10+'СЕТ СН'!$G$5-'СЕТ СН'!$G$20</f>
        <v>3548.4122805799998</v>
      </c>
      <c r="N76" s="36">
        <f>SUMIFS(СВЦЭМ!$C$33:$C$776,СВЦЭМ!$A$33:$A$776,$A76,СВЦЭМ!$B$33:$B$776,N$47)+'СЕТ СН'!$G$12+СВЦЭМ!$D$10+'СЕТ СН'!$G$5-'СЕТ СН'!$G$20</f>
        <v>3542.4982057799998</v>
      </c>
      <c r="O76" s="36">
        <f>SUMIFS(СВЦЭМ!$C$33:$C$776,СВЦЭМ!$A$33:$A$776,$A76,СВЦЭМ!$B$33:$B$776,O$47)+'СЕТ СН'!$G$12+СВЦЭМ!$D$10+'СЕТ СН'!$G$5-'СЕТ СН'!$G$20</f>
        <v>3552.27763697</v>
      </c>
      <c r="P76" s="36">
        <f>SUMIFS(СВЦЭМ!$C$33:$C$776,СВЦЭМ!$A$33:$A$776,$A76,СВЦЭМ!$B$33:$B$776,P$47)+'СЕТ СН'!$G$12+СВЦЭМ!$D$10+'СЕТ СН'!$G$5-'СЕТ СН'!$G$20</f>
        <v>3566.7806366099999</v>
      </c>
      <c r="Q76" s="36">
        <f>SUMIFS(СВЦЭМ!$C$33:$C$776,СВЦЭМ!$A$33:$A$776,$A76,СВЦЭМ!$B$33:$B$776,Q$47)+'СЕТ СН'!$G$12+СВЦЭМ!$D$10+'СЕТ СН'!$G$5-'СЕТ СН'!$G$20</f>
        <v>3566.6579669499997</v>
      </c>
      <c r="R76" s="36">
        <f>SUMIFS(СВЦЭМ!$C$33:$C$776,СВЦЭМ!$A$33:$A$776,$A76,СВЦЭМ!$B$33:$B$776,R$47)+'СЕТ СН'!$G$12+СВЦЭМ!$D$10+'СЕТ СН'!$G$5-'СЕТ СН'!$G$20</f>
        <v>3560.2087474999998</v>
      </c>
      <c r="S76" s="36">
        <f>SUMIFS(СВЦЭМ!$C$33:$C$776,СВЦЭМ!$A$33:$A$776,$A76,СВЦЭМ!$B$33:$B$776,S$47)+'СЕТ СН'!$G$12+СВЦЭМ!$D$10+'СЕТ СН'!$G$5-'СЕТ СН'!$G$20</f>
        <v>3560.58063111</v>
      </c>
      <c r="T76" s="36">
        <f>SUMIFS(СВЦЭМ!$C$33:$C$776,СВЦЭМ!$A$33:$A$776,$A76,СВЦЭМ!$B$33:$B$776,T$47)+'СЕТ СН'!$G$12+СВЦЭМ!$D$10+'СЕТ СН'!$G$5-'СЕТ СН'!$G$20</f>
        <v>3549.2068192699999</v>
      </c>
      <c r="U76" s="36">
        <f>SUMIFS(СВЦЭМ!$C$33:$C$776,СВЦЭМ!$A$33:$A$776,$A76,СВЦЭМ!$B$33:$B$776,U$47)+'СЕТ СН'!$G$12+СВЦЭМ!$D$10+'СЕТ СН'!$G$5-'СЕТ СН'!$G$20</f>
        <v>3510.1286974700001</v>
      </c>
      <c r="V76" s="36">
        <f>SUMIFS(СВЦЭМ!$C$33:$C$776,СВЦЭМ!$A$33:$A$776,$A76,СВЦЭМ!$B$33:$B$776,V$47)+'СЕТ СН'!$G$12+СВЦЭМ!$D$10+'СЕТ СН'!$G$5-'СЕТ СН'!$G$20</f>
        <v>3510.63578482</v>
      </c>
      <c r="W76" s="36">
        <f>SUMIFS(СВЦЭМ!$C$33:$C$776,СВЦЭМ!$A$33:$A$776,$A76,СВЦЭМ!$B$33:$B$776,W$47)+'СЕТ СН'!$G$12+СВЦЭМ!$D$10+'СЕТ СН'!$G$5-'СЕТ СН'!$G$20</f>
        <v>3537.42918285</v>
      </c>
      <c r="X76" s="36">
        <f>SUMIFS(СВЦЭМ!$C$33:$C$776,СВЦЭМ!$A$33:$A$776,$A76,СВЦЭМ!$B$33:$B$776,X$47)+'СЕТ СН'!$G$12+СВЦЭМ!$D$10+'СЕТ СН'!$G$5-'СЕТ СН'!$G$20</f>
        <v>3550.3640934800001</v>
      </c>
      <c r="Y76" s="36">
        <f>SUMIFS(СВЦЭМ!$C$33:$C$776,СВЦЭМ!$A$33:$A$776,$A76,СВЦЭМ!$B$33:$B$776,Y$47)+'СЕТ СН'!$G$12+СВЦЭМ!$D$10+'СЕТ СН'!$G$5-'СЕТ СН'!$G$20</f>
        <v>3553.7453278399998</v>
      </c>
    </row>
    <row r="77" spans="1:27" ht="15.75" x14ac:dyDescent="0.2">
      <c r="A77" s="35">
        <f t="shared" si="1"/>
        <v>43951</v>
      </c>
      <c r="B77" s="36">
        <f>SUMIFS(СВЦЭМ!$C$33:$C$776,СВЦЭМ!$A$33:$A$776,$A77,СВЦЭМ!$B$33:$B$776,B$47)+'СЕТ СН'!$G$12+СВЦЭМ!$D$10+'СЕТ СН'!$G$5-'СЕТ СН'!$G$20</f>
        <v>3627.9041705899999</v>
      </c>
      <c r="C77" s="36">
        <f>SUMIFS(СВЦЭМ!$C$33:$C$776,СВЦЭМ!$A$33:$A$776,$A77,СВЦЭМ!$B$33:$B$776,C$47)+'СЕТ СН'!$G$12+СВЦЭМ!$D$10+'СЕТ СН'!$G$5-'СЕТ СН'!$G$20</f>
        <v>3606.5653575900001</v>
      </c>
      <c r="D77" s="36">
        <f>SUMIFS(СВЦЭМ!$C$33:$C$776,СВЦЭМ!$A$33:$A$776,$A77,СВЦЭМ!$B$33:$B$776,D$47)+'СЕТ СН'!$G$12+СВЦЭМ!$D$10+'СЕТ СН'!$G$5-'СЕТ СН'!$G$20</f>
        <v>3616.67314463</v>
      </c>
      <c r="E77" s="36">
        <f>SUMIFS(СВЦЭМ!$C$33:$C$776,СВЦЭМ!$A$33:$A$776,$A77,СВЦЭМ!$B$33:$B$776,E$47)+'СЕТ СН'!$G$12+СВЦЭМ!$D$10+'СЕТ СН'!$G$5-'СЕТ СН'!$G$20</f>
        <v>3610.2015544999999</v>
      </c>
      <c r="F77" s="36">
        <f>SUMIFS(СВЦЭМ!$C$33:$C$776,СВЦЭМ!$A$33:$A$776,$A77,СВЦЭМ!$B$33:$B$776,F$47)+'СЕТ СН'!$G$12+СВЦЭМ!$D$10+'СЕТ СН'!$G$5-'СЕТ СН'!$G$20</f>
        <v>3643.7972435199999</v>
      </c>
      <c r="G77" s="36">
        <f>SUMIFS(СВЦЭМ!$C$33:$C$776,СВЦЭМ!$A$33:$A$776,$A77,СВЦЭМ!$B$33:$B$776,G$47)+'СЕТ СН'!$G$12+СВЦЭМ!$D$10+'СЕТ СН'!$G$5-'СЕТ СН'!$G$20</f>
        <v>3651.3373087800001</v>
      </c>
      <c r="H77" s="36">
        <f>SUMIFS(СВЦЭМ!$C$33:$C$776,СВЦЭМ!$A$33:$A$776,$A77,СВЦЭМ!$B$33:$B$776,H$47)+'СЕТ СН'!$G$12+СВЦЭМ!$D$10+'СЕТ СН'!$G$5-'СЕТ СН'!$G$20</f>
        <v>3636.8578546700001</v>
      </c>
      <c r="I77" s="36">
        <f>SUMIFS(СВЦЭМ!$C$33:$C$776,СВЦЭМ!$A$33:$A$776,$A77,СВЦЭМ!$B$33:$B$776,I$47)+'СЕТ СН'!$G$12+СВЦЭМ!$D$10+'СЕТ СН'!$G$5-'СЕТ СН'!$G$20</f>
        <v>3600.9621429499998</v>
      </c>
      <c r="J77" s="36">
        <f>SUMIFS(СВЦЭМ!$C$33:$C$776,СВЦЭМ!$A$33:$A$776,$A77,СВЦЭМ!$B$33:$B$776,J$47)+'СЕТ СН'!$G$12+СВЦЭМ!$D$10+'СЕТ СН'!$G$5-'СЕТ СН'!$G$20</f>
        <v>3520.8010609900002</v>
      </c>
      <c r="K77" s="36">
        <f>SUMIFS(СВЦЭМ!$C$33:$C$776,СВЦЭМ!$A$33:$A$776,$A77,СВЦЭМ!$B$33:$B$776,K$47)+'СЕТ СН'!$G$12+СВЦЭМ!$D$10+'СЕТ СН'!$G$5-'СЕТ СН'!$G$20</f>
        <v>3509.61223496</v>
      </c>
      <c r="L77" s="36">
        <f>SUMIFS(СВЦЭМ!$C$33:$C$776,СВЦЭМ!$A$33:$A$776,$A77,СВЦЭМ!$B$33:$B$776,L$47)+'СЕТ СН'!$G$12+СВЦЭМ!$D$10+'СЕТ СН'!$G$5-'СЕТ СН'!$G$20</f>
        <v>3496.7110776899999</v>
      </c>
      <c r="M77" s="36">
        <f>SUMIFS(СВЦЭМ!$C$33:$C$776,СВЦЭМ!$A$33:$A$776,$A77,СВЦЭМ!$B$33:$B$776,M$47)+'СЕТ СН'!$G$12+СВЦЭМ!$D$10+'СЕТ СН'!$G$5-'СЕТ СН'!$G$20</f>
        <v>3492.0881822000001</v>
      </c>
      <c r="N77" s="36">
        <f>SUMIFS(СВЦЭМ!$C$33:$C$776,СВЦЭМ!$A$33:$A$776,$A77,СВЦЭМ!$B$33:$B$776,N$47)+'СЕТ СН'!$G$12+СВЦЭМ!$D$10+'СЕТ СН'!$G$5-'СЕТ СН'!$G$20</f>
        <v>3504.1157344000003</v>
      </c>
      <c r="O77" s="36">
        <f>SUMIFS(СВЦЭМ!$C$33:$C$776,СВЦЭМ!$A$33:$A$776,$A77,СВЦЭМ!$B$33:$B$776,O$47)+'СЕТ СН'!$G$12+СВЦЭМ!$D$10+'СЕТ СН'!$G$5-'СЕТ СН'!$G$20</f>
        <v>3518.68491743</v>
      </c>
      <c r="P77" s="36">
        <f>SUMIFS(СВЦЭМ!$C$33:$C$776,СВЦЭМ!$A$33:$A$776,$A77,СВЦЭМ!$B$33:$B$776,P$47)+'СЕТ СН'!$G$12+СВЦЭМ!$D$10+'СЕТ СН'!$G$5-'СЕТ СН'!$G$20</f>
        <v>3524.1566879100001</v>
      </c>
      <c r="Q77" s="36">
        <f>SUMIFS(СВЦЭМ!$C$33:$C$776,СВЦЭМ!$A$33:$A$776,$A77,СВЦЭМ!$B$33:$B$776,Q$47)+'СЕТ СН'!$G$12+СВЦЭМ!$D$10+'СЕТ СН'!$G$5-'СЕТ СН'!$G$20</f>
        <v>3529.7012708900002</v>
      </c>
      <c r="R77" s="36">
        <f>SUMIFS(СВЦЭМ!$C$33:$C$776,СВЦЭМ!$A$33:$A$776,$A77,СВЦЭМ!$B$33:$B$776,R$47)+'СЕТ СН'!$G$12+СВЦЭМ!$D$10+'СЕТ СН'!$G$5-'СЕТ СН'!$G$20</f>
        <v>3531.8909619300002</v>
      </c>
      <c r="S77" s="36">
        <f>SUMIFS(СВЦЭМ!$C$33:$C$776,СВЦЭМ!$A$33:$A$776,$A77,СВЦЭМ!$B$33:$B$776,S$47)+'СЕТ СН'!$G$12+СВЦЭМ!$D$10+'СЕТ СН'!$G$5-'СЕТ СН'!$G$20</f>
        <v>3531.47253662</v>
      </c>
      <c r="T77" s="36">
        <f>SUMIFS(СВЦЭМ!$C$33:$C$776,СВЦЭМ!$A$33:$A$776,$A77,СВЦЭМ!$B$33:$B$776,T$47)+'СЕТ СН'!$G$12+СВЦЭМ!$D$10+'СЕТ СН'!$G$5-'СЕТ СН'!$G$20</f>
        <v>3517.85104998</v>
      </c>
      <c r="U77" s="36">
        <f>SUMIFS(СВЦЭМ!$C$33:$C$776,СВЦЭМ!$A$33:$A$776,$A77,СВЦЭМ!$B$33:$B$776,U$47)+'СЕТ СН'!$G$12+СВЦЭМ!$D$10+'СЕТ СН'!$G$5-'СЕТ СН'!$G$20</f>
        <v>3497.20236436</v>
      </c>
      <c r="V77" s="36">
        <f>SUMIFS(СВЦЭМ!$C$33:$C$776,СВЦЭМ!$A$33:$A$776,$A77,СВЦЭМ!$B$33:$B$776,V$47)+'СЕТ СН'!$G$12+СВЦЭМ!$D$10+'СЕТ СН'!$G$5-'СЕТ СН'!$G$20</f>
        <v>3475.2821767300002</v>
      </c>
      <c r="W77" s="36">
        <f>SUMIFS(СВЦЭМ!$C$33:$C$776,СВЦЭМ!$A$33:$A$776,$A77,СВЦЭМ!$B$33:$B$776,W$47)+'СЕТ СН'!$G$12+СВЦЭМ!$D$10+'СЕТ СН'!$G$5-'СЕТ СН'!$G$20</f>
        <v>3482.7412385600001</v>
      </c>
      <c r="X77" s="36">
        <f>SUMIFS(СВЦЭМ!$C$33:$C$776,СВЦЭМ!$A$33:$A$776,$A77,СВЦЭМ!$B$33:$B$776,X$47)+'СЕТ СН'!$G$12+СВЦЭМ!$D$10+'СЕТ СН'!$G$5-'СЕТ СН'!$G$20</f>
        <v>3510.95763343</v>
      </c>
      <c r="Y77" s="36">
        <f>SUMIFS(СВЦЭМ!$C$33:$C$776,СВЦЭМ!$A$33:$A$776,$A77,СВЦЭМ!$B$33:$B$776,Y$47)+'СЕТ СН'!$G$12+СВЦЭМ!$D$10+'СЕТ СН'!$G$5-'СЕТ СН'!$G$20</f>
        <v>3536.5840517900001</v>
      </c>
      <c r="AA77" s="37"/>
    </row>
    <row r="78" spans="1:27" ht="15.75" hidden="1" x14ac:dyDescent="0.2">
      <c r="A78" s="35">
        <f t="shared" si="1"/>
        <v>43952</v>
      </c>
      <c r="B78" s="36">
        <f>SUMIFS(СВЦЭМ!$C$33:$C$776,СВЦЭМ!$A$33:$A$776,$A78,СВЦЭМ!$B$33:$B$776,B$47)+'СЕТ СН'!$G$12+СВЦЭМ!$D$10+'СЕТ СН'!$G$5-'СЕТ СН'!$G$20</f>
        <v>2593.0287511199999</v>
      </c>
      <c r="C78" s="36">
        <f>SUMIFS(СВЦЭМ!$C$33:$C$776,СВЦЭМ!$A$33:$A$776,$A78,СВЦЭМ!$B$33:$B$776,C$47)+'СЕТ СН'!$G$12+СВЦЭМ!$D$10+'СЕТ СН'!$G$5-'СЕТ СН'!$G$20</f>
        <v>2593.0287511199999</v>
      </c>
      <c r="D78" s="36">
        <f>SUMIFS(СВЦЭМ!$C$33:$C$776,СВЦЭМ!$A$33:$A$776,$A78,СВЦЭМ!$B$33:$B$776,D$47)+'СЕТ СН'!$G$12+СВЦЭМ!$D$10+'СЕТ СН'!$G$5-'СЕТ СН'!$G$20</f>
        <v>2593.0287511199999</v>
      </c>
      <c r="E78" s="36">
        <f>SUMIFS(СВЦЭМ!$C$33:$C$776,СВЦЭМ!$A$33:$A$776,$A78,СВЦЭМ!$B$33:$B$776,E$47)+'СЕТ СН'!$G$12+СВЦЭМ!$D$10+'СЕТ СН'!$G$5-'СЕТ СН'!$G$20</f>
        <v>2593.0287511199999</v>
      </c>
      <c r="F78" s="36">
        <f>SUMIFS(СВЦЭМ!$C$33:$C$776,СВЦЭМ!$A$33:$A$776,$A78,СВЦЭМ!$B$33:$B$776,F$47)+'СЕТ СН'!$G$12+СВЦЭМ!$D$10+'СЕТ СН'!$G$5-'СЕТ СН'!$G$20</f>
        <v>2593.0287511199999</v>
      </c>
      <c r="G78" s="36">
        <f>SUMIFS(СВЦЭМ!$C$33:$C$776,СВЦЭМ!$A$33:$A$776,$A78,СВЦЭМ!$B$33:$B$776,G$47)+'СЕТ СН'!$G$12+СВЦЭМ!$D$10+'СЕТ СН'!$G$5-'СЕТ СН'!$G$20</f>
        <v>2593.0287511199999</v>
      </c>
      <c r="H78" s="36">
        <f>SUMIFS(СВЦЭМ!$C$33:$C$776,СВЦЭМ!$A$33:$A$776,$A78,СВЦЭМ!$B$33:$B$776,H$47)+'СЕТ СН'!$G$12+СВЦЭМ!$D$10+'СЕТ СН'!$G$5-'СЕТ СН'!$G$20</f>
        <v>2593.0287511199999</v>
      </c>
      <c r="I78" s="36">
        <f>SUMIFS(СВЦЭМ!$C$33:$C$776,СВЦЭМ!$A$33:$A$776,$A78,СВЦЭМ!$B$33:$B$776,I$47)+'СЕТ СН'!$G$12+СВЦЭМ!$D$10+'СЕТ СН'!$G$5-'СЕТ СН'!$G$20</f>
        <v>2593.0287511199999</v>
      </c>
      <c r="J78" s="36">
        <f>SUMIFS(СВЦЭМ!$C$33:$C$776,СВЦЭМ!$A$33:$A$776,$A78,СВЦЭМ!$B$33:$B$776,J$47)+'СЕТ СН'!$G$12+СВЦЭМ!$D$10+'СЕТ СН'!$G$5-'СЕТ СН'!$G$20</f>
        <v>2593.0287511199999</v>
      </c>
      <c r="K78" s="36">
        <f>SUMIFS(СВЦЭМ!$C$33:$C$776,СВЦЭМ!$A$33:$A$776,$A78,СВЦЭМ!$B$33:$B$776,K$47)+'СЕТ СН'!$G$12+СВЦЭМ!$D$10+'СЕТ СН'!$G$5-'СЕТ СН'!$G$20</f>
        <v>2593.0287511199999</v>
      </c>
      <c r="L78" s="36">
        <f>SUMIFS(СВЦЭМ!$C$33:$C$776,СВЦЭМ!$A$33:$A$776,$A78,СВЦЭМ!$B$33:$B$776,L$47)+'СЕТ СН'!$G$12+СВЦЭМ!$D$10+'СЕТ СН'!$G$5-'СЕТ СН'!$G$20</f>
        <v>2593.0287511199999</v>
      </c>
      <c r="M78" s="36">
        <f>SUMIFS(СВЦЭМ!$C$33:$C$776,СВЦЭМ!$A$33:$A$776,$A78,СВЦЭМ!$B$33:$B$776,M$47)+'СЕТ СН'!$G$12+СВЦЭМ!$D$10+'СЕТ СН'!$G$5-'СЕТ СН'!$G$20</f>
        <v>2593.0287511199999</v>
      </c>
      <c r="N78" s="36">
        <f>SUMIFS(СВЦЭМ!$C$33:$C$776,СВЦЭМ!$A$33:$A$776,$A78,СВЦЭМ!$B$33:$B$776,N$47)+'СЕТ СН'!$G$12+СВЦЭМ!$D$10+'СЕТ СН'!$G$5-'СЕТ СН'!$G$20</f>
        <v>2593.0287511199999</v>
      </c>
      <c r="O78" s="36">
        <f>SUMIFS(СВЦЭМ!$C$33:$C$776,СВЦЭМ!$A$33:$A$776,$A78,СВЦЭМ!$B$33:$B$776,O$47)+'СЕТ СН'!$G$12+СВЦЭМ!$D$10+'СЕТ СН'!$G$5-'СЕТ СН'!$G$20</f>
        <v>2593.0287511199999</v>
      </c>
      <c r="P78" s="36">
        <f>SUMIFS(СВЦЭМ!$C$33:$C$776,СВЦЭМ!$A$33:$A$776,$A78,СВЦЭМ!$B$33:$B$776,P$47)+'СЕТ СН'!$G$12+СВЦЭМ!$D$10+'СЕТ СН'!$G$5-'СЕТ СН'!$G$20</f>
        <v>2593.0287511199999</v>
      </c>
      <c r="Q78" s="36">
        <f>SUMIFS(СВЦЭМ!$C$33:$C$776,СВЦЭМ!$A$33:$A$776,$A78,СВЦЭМ!$B$33:$B$776,Q$47)+'СЕТ СН'!$G$12+СВЦЭМ!$D$10+'СЕТ СН'!$G$5-'СЕТ СН'!$G$20</f>
        <v>2593.0287511199999</v>
      </c>
      <c r="R78" s="36">
        <f>SUMIFS(СВЦЭМ!$C$33:$C$776,СВЦЭМ!$A$33:$A$776,$A78,СВЦЭМ!$B$33:$B$776,R$47)+'СЕТ СН'!$G$12+СВЦЭМ!$D$10+'СЕТ СН'!$G$5-'СЕТ СН'!$G$20</f>
        <v>2593.0287511199999</v>
      </c>
      <c r="S78" s="36">
        <f>SUMIFS(СВЦЭМ!$C$33:$C$776,СВЦЭМ!$A$33:$A$776,$A78,СВЦЭМ!$B$33:$B$776,S$47)+'СЕТ СН'!$G$12+СВЦЭМ!$D$10+'СЕТ СН'!$G$5-'СЕТ СН'!$G$20</f>
        <v>2593.0287511199999</v>
      </c>
      <c r="T78" s="36">
        <f>SUMIFS(СВЦЭМ!$C$33:$C$776,СВЦЭМ!$A$33:$A$776,$A78,СВЦЭМ!$B$33:$B$776,T$47)+'СЕТ СН'!$G$12+СВЦЭМ!$D$10+'СЕТ СН'!$G$5-'СЕТ СН'!$G$20</f>
        <v>2593.0287511199999</v>
      </c>
      <c r="U78" s="36">
        <f>SUMIFS(СВЦЭМ!$C$33:$C$776,СВЦЭМ!$A$33:$A$776,$A78,СВЦЭМ!$B$33:$B$776,U$47)+'СЕТ СН'!$G$12+СВЦЭМ!$D$10+'СЕТ СН'!$G$5-'СЕТ СН'!$G$20</f>
        <v>2593.0287511199999</v>
      </c>
      <c r="V78" s="36">
        <f>SUMIFS(СВЦЭМ!$C$33:$C$776,СВЦЭМ!$A$33:$A$776,$A78,СВЦЭМ!$B$33:$B$776,V$47)+'СЕТ СН'!$G$12+СВЦЭМ!$D$10+'СЕТ СН'!$G$5-'СЕТ СН'!$G$20</f>
        <v>2593.0287511199999</v>
      </c>
      <c r="W78" s="36">
        <f>SUMIFS(СВЦЭМ!$C$33:$C$776,СВЦЭМ!$A$33:$A$776,$A78,СВЦЭМ!$B$33:$B$776,W$47)+'СЕТ СН'!$G$12+СВЦЭМ!$D$10+'СЕТ СН'!$G$5-'СЕТ СН'!$G$20</f>
        <v>2593.0287511199999</v>
      </c>
      <c r="X78" s="36">
        <f>SUMIFS(СВЦЭМ!$C$33:$C$776,СВЦЭМ!$A$33:$A$776,$A78,СВЦЭМ!$B$33:$B$776,X$47)+'СЕТ СН'!$G$12+СВЦЭМ!$D$10+'СЕТ СН'!$G$5-'СЕТ СН'!$G$20</f>
        <v>2593.0287511199999</v>
      </c>
      <c r="Y78" s="36">
        <f>SUMIFS(СВЦЭМ!$C$33:$C$776,СВЦЭМ!$A$33:$A$776,$A78,СВЦЭМ!$B$33:$B$776,Y$47)+'СЕТ СН'!$G$12+СВЦЭМ!$D$10+'СЕТ СН'!$G$5-'СЕТ СН'!$G$20</f>
        <v>2593.0287511199999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01.04.2020</v>
      </c>
      <c r="B84" s="36">
        <f>SUMIFS(СВЦЭМ!$C$33:$C$776,СВЦЭМ!$A$33:$A$776,$A84,СВЦЭМ!$B$33:$B$776,B$83)+'СЕТ СН'!$H$12+СВЦЭМ!$D$10+'СЕТ СН'!$H$5-'СЕТ СН'!$H$20</f>
        <v>3441.9469325600003</v>
      </c>
      <c r="C84" s="36">
        <f>SUMIFS(СВЦЭМ!$C$33:$C$776,СВЦЭМ!$A$33:$A$776,$A84,СВЦЭМ!$B$33:$B$776,C$83)+'СЕТ СН'!$H$12+СВЦЭМ!$D$10+'СЕТ СН'!$H$5-'СЕТ СН'!$H$20</f>
        <v>3454.9313815400001</v>
      </c>
      <c r="D84" s="36">
        <f>SUMIFS(СВЦЭМ!$C$33:$C$776,СВЦЭМ!$A$33:$A$776,$A84,СВЦЭМ!$B$33:$B$776,D$83)+'СЕТ СН'!$H$12+СВЦЭМ!$D$10+'СЕТ СН'!$H$5-'СЕТ СН'!$H$20</f>
        <v>3454.5333357499999</v>
      </c>
      <c r="E84" s="36">
        <f>SUMIFS(СВЦЭМ!$C$33:$C$776,СВЦЭМ!$A$33:$A$776,$A84,СВЦЭМ!$B$33:$B$776,E$83)+'СЕТ СН'!$H$12+СВЦЭМ!$D$10+'СЕТ СН'!$H$5-'СЕТ СН'!$H$20</f>
        <v>3459.6858334399999</v>
      </c>
      <c r="F84" s="36">
        <f>SUMIFS(СВЦЭМ!$C$33:$C$776,СВЦЭМ!$A$33:$A$776,$A84,СВЦЭМ!$B$33:$B$776,F$83)+'СЕТ СН'!$H$12+СВЦЭМ!$D$10+'СЕТ СН'!$H$5-'СЕТ СН'!$H$20</f>
        <v>3502.3588134400002</v>
      </c>
      <c r="G84" s="36">
        <f>SUMIFS(СВЦЭМ!$C$33:$C$776,СВЦЭМ!$A$33:$A$776,$A84,СВЦЭМ!$B$33:$B$776,G$83)+'СЕТ СН'!$H$12+СВЦЭМ!$D$10+'СЕТ СН'!$H$5-'СЕТ СН'!$H$20</f>
        <v>3542.066073</v>
      </c>
      <c r="H84" s="36">
        <f>SUMIFS(СВЦЭМ!$C$33:$C$776,СВЦЭМ!$A$33:$A$776,$A84,СВЦЭМ!$B$33:$B$776,H$83)+'СЕТ СН'!$H$12+СВЦЭМ!$D$10+'СЕТ СН'!$H$5-'СЕТ СН'!$H$20</f>
        <v>3587.90202262</v>
      </c>
      <c r="I84" s="36">
        <f>SUMIFS(СВЦЭМ!$C$33:$C$776,СВЦЭМ!$A$33:$A$776,$A84,СВЦЭМ!$B$33:$B$776,I$83)+'СЕТ СН'!$H$12+СВЦЭМ!$D$10+'СЕТ СН'!$H$5-'СЕТ СН'!$H$20</f>
        <v>3582.66996427</v>
      </c>
      <c r="J84" s="36">
        <f>SUMIFS(СВЦЭМ!$C$33:$C$776,СВЦЭМ!$A$33:$A$776,$A84,СВЦЭМ!$B$33:$B$776,J$83)+'СЕТ СН'!$H$12+СВЦЭМ!$D$10+'СЕТ СН'!$H$5-'СЕТ СН'!$H$20</f>
        <v>3553.0645094000001</v>
      </c>
      <c r="K84" s="36">
        <f>SUMIFS(СВЦЭМ!$C$33:$C$776,СВЦЭМ!$A$33:$A$776,$A84,СВЦЭМ!$B$33:$B$776,K$83)+'СЕТ СН'!$H$12+СВЦЭМ!$D$10+'СЕТ СН'!$H$5-'СЕТ СН'!$H$20</f>
        <v>3544.5442157299999</v>
      </c>
      <c r="L84" s="36">
        <f>SUMIFS(СВЦЭМ!$C$33:$C$776,СВЦЭМ!$A$33:$A$776,$A84,СВЦЭМ!$B$33:$B$776,L$83)+'СЕТ СН'!$H$12+СВЦЭМ!$D$10+'СЕТ СН'!$H$5-'СЕТ СН'!$H$20</f>
        <v>3548.8803984300002</v>
      </c>
      <c r="M84" s="36">
        <f>SUMIFS(СВЦЭМ!$C$33:$C$776,СВЦЭМ!$A$33:$A$776,$A84,СВЦЭМ!$B$33:$B$776,M$83)+'СЕТ СН'!$H$12+СВЦЭМ!$D$10+'СЕТ СН'!$H$5-'СЕТ СН'!$H$20</f>
        <v>3559.11702328</v>
      </c>
      <c r="N84" s="36">
        <f>SUMIFS(СВЦЭМ!$C$33:$C$776,СВЦЭМ!$A$33:$A$776,$A84,СВЦЭМ!$B$33:$B$776,N$83)+'СЕТ СН'!$H$12+СВЦЭМ!$D$10+'СЕТ СН'!$H$5-'СЕТ СН'!$H$20</f>
        <v>3579.6526533300002</v>
      </c>
      <c r="O84" s="36">
        <f>SUMIFS(СВЦЭМ!$C$33:$C$776,СВЦЭМ!$A$33:$A$776,$A84,СВЦЭМ!$B$33:$B$776,O$83)+'СЕТ СН'!$H$12+СВЦЭМ!$D$10+'СЕТ СН'!$H$5-'СЕТ СН'!$H$20</f>
        <v>3597.3539108300001</v>
      </c>
      <c r="P84" s="36">
        <f>SUMIFS(СВЦЭМ!$C$33:$C$776,СВЦЭМ!$A$33:$A$776,$A84,СВЦЭМ!$B$33:$B$776,P$83)+'СЕТ СН'!$H$12+СВЦЭМ!$D$10+'СЕТ СН'!$H$5-'СЕТ СН'!$H$20</f>
        <v>3575.4244967899999</v>
      </c>
      <c r="Q84" s="36">
        <f>SUMIFS(СВЦЭМ!$C$33:$C$776,СВЦЭМ!$A$33:$A$776,$A84,СВЦЭМ!$B$33:$B$776,Q$83)+'СЕТ СН'!$H$12+СВЦЭМ!$D$10+'СЕТ СН'!$H$5-'СЕТ СН'!$H$20</f>
        <v>3584.0285018499999</v>
      </c>
      <c r="R84" s="36">
        <f>SUMIFS(СВЦЭМ!$C$33:$C$776,СВЦЭМ!$A$33:$A$776,$A84,СВЦЭМ!$B$33:$B$776,R$83)+'СЕТ СН'!$H$12+СВЦЭМ!$D$10+'СЕТ СН'!$H$5-'СЕТ СН'!$H$20</f>
        <v>3584.9340266899999</v>
      </c>
      <c r="S84" s="36">
        <f>SUMIFS(СВЦЭМ!$C$33:$C$776,СВЦЭМ!$A$33:$A$776,$A84,СВЦЭМ!$B$33:$B$776,S$83)+'СЕТ СН'!$H$12+СВЦЭМ!$D$10+'СЕТ СН'!$H$5-'СЕТ СН'!$H$20</f>
        <v>3581.32575133</v>
      </c>
      <c r="T84" s="36">
        <f>SUMIFS(СВЦЭМ!$C$33:$C$776,СВЦЭМ!$A$33:$A$776,$A84,СВЦЭМ!$B$33:$B$776,T$83)+'СЕТ СН'!$H$12+СВЦЭМ!$D$10+'СЕТ СН'!$H$5-'СЕТ СН'!$H$20</f>
        <v>3553.1474351400002</v>
      </c>
      <c r="U84" s="36">
        <f>SUMIFS(СВЦЭМ!$C$33:$C$776,СВЦЭМ!$A$33:$A$776,$A84,СВЦЭМ!$B$33:$B$776,U$83)+'СЕТ СН'!$H$12+СВЦЭМ!$D$10+'СЕТ СН'!$H$5-'СЕТ СН'!$H$20</f>
        <v>3543.37948297</v>
      </c>
      <c r="V84" s="36">
        <f>SUMIFS(СВЦЭМ!$C$33:$C$776,СВЦЭМ!$A$33:$A$776,$A84,СВЦЭМ!$B$33:$B$776,V$83)+'СЕТ СН'!$H$12+СВЦЭМ!$D$10+'СЕТ СН'!$H$5-'СЕТ СН'!$H$20</f>
        <v>3531.1731008300003</v>
      </c>
      <c r="W84" s="36">
        <f>SUMIFS(СВЦЭМ!$C$33:$C$776,СВЦЭМ!$A$33:$A$776,$A84,СВЦЭМ!$B$33:$B$776,W$83)+'СЕТ СН'!$H$12+СВЦЭМ!$D$10+'СЕТ СН'!$H$5-'СЕТ СН'!$H$20</f>
        <v>3527.1507604799999</v>
      </c>
      <c r="X84" s="36">
        <f>SUMIFS(СВЦЭМ!$C$33:$C$776,СВЦЭМ!$A$33:$A$776,$A84,СВЦЭМ!$B$33:$B$776,X$83)+'СЕТ СН'!$H$12+СВЦЭМ!$D$10+'СЕТ СН'!$H$5-'СЕТ СН'!$H$20</f>
        <v>3525.3709764800001</v>
      </c>
      <c r="Y84" s="36">
        <f>SUMIFS(СВЦЭМ!$C$33:$C$776,СВЦЭМ!$A$33:$A$776,$A84,СВЦЭМ!$B$33:$B$776,Y$83)+'СЕТ СН'!$H$12+СВЦЭМ!$D$10+'СЕТ СН'!$H$5-'СЕТ СН'!$H$20</f>
        <v>3555.40313715</v>
      </c>
    </row>
    <row r="85" spans="1:25" ht="15.75" x14ac:dyDescent="0.2">
      <c r="A85" s="35">
        <f>A84+1</f>
        <v>43923</v>
      </c>
      <c r="B85" s="36">
        <f>SUMIFS(СВЦЭМ!$C$33:$C$776,СВЦЭМ!$A$33:$A$776,$A85,СВЦЭМ!$B$33:$B$776,B$83)+'СЕТ СН'!$H$12+СВЦЭМ!$D$10+'СЕТ СН'!$H$5-'СЕТ СН'!$H$20</f>
        <v>3534.2340787000003</v>
      </c>
      <c r="C85" s="36">
        <f>SUMIFS(СВЦЭМ!$C$33:$C$776,СВЦЭМ!$A$33:$A$776,$A85,СВЦЭМ!$B$33:$B$776,C$83)+'СЕТ СН'!$H$12+СВЦЭМ!$D$10+'СЕТ СН'!$H$5-'СЕТ СН'!$H$20</f>
        <v>3510.6008405299999</v>
      </c>
      <c r="D85" s="36">
        <f>SUMIFS(СВЦЭМ!$C$33:$C$776,СВЦЭМ!$A$33:$A$776,$A85,СВЦЭМ!$B$33:$B$776,D$83)+'СЕТ СН'!$H$12+СВЦЭМ!$D$10+'СЕТ СН'!$H$5-'СЕТ СН'!$H$20</f>
        <v>3503.7987175399999</v>
      </c>
      <c r="E85" s="36">
        <f>SUMIFS(СВЦЭМ!$C$33:$C$776,СВЦЭМ!$A$33:$A$776,$A85,СВЦЭМ!$B$33:$B$776,E$83)+'СЕТ СН'!$H$12+СВЦЭМ!$D$10+'СЕТ СН'!$H$5-'СЕТ СН'!$H$20</f>
        <v>3493.7962582999999</v>
      </c>
      <c r="F85" s="36">
        <f>SUMIFS(СВЦЭМ!$C$33:$C$776,СВЦЭМ!$A$33:$A$776,$A85,СВЦЭМ!$B$33:$B$776,F$83)+'СЕТ СН'!$H$12+СВЦЭМ!$D$10+'СЕТ СН'!$H$5-'СЕТ СН'!$H$20</f>
        <v>3494.3477417100003</v>
      </c>
      <c r="G85" s="36">
        <f>SUMIFS(СВЦЭМ!$C$33:$C$776,СВЦЭМ!$A$33:$A$776,$A85,СВЦЭМ!$B$33:$B$776,G$83)+'СЕТ СН'!$H$12+СВЦЭМ!$D$10+'СЕТ СН'!$H$5-'СЕТ СН'!$H$20</f>
        <v>3574.36894278</v>
      </c>
      <c r="H85" s="36">
        <f>SUMIFS(СВЦЭМ!$C$33:$C$776,СВЦЭМ!$A$33:$A$776,$A85,СВЦЭМ!$B$33:$B$776,H$83)+'СЕТ СН'!$H$12+СВЦЭМ!$D$10+'СЕТ СН'!$H$5-'СЕТ СН'!$H$20</f>
        <v>3602.7971132000002</v>
      </c>
      <c r="I85" s="36">
        <f>SUMIFS(СВЦЭМ!$C$33:$C$776,СВЦЭМ!$A$33:$A$776,$A85,СВЦЭМ!$B$33:$B$776,I$83)+'СЕТ СН'!$H$12+СВЦЭМ!$D$10+'СЕТ СН'!$H$5-'СЕТ СН'!$H$20</f>
        <v>3604.1004846800001</v>
      </c>
      <c r="J85" s="36">
        <f>SUMIFS(СВЦЭМ!$C$33:$C$776,СВЦЭМ!$A$33:$A$776,$A85,СВЦЭМ!$B$33:$B$776,J$83)+'СЕТ СН'!$H$12+СВЦЭМ!$D$10+'СЕТ СН'!$H$5-'СЕТ СН'!$H$20</f>
        <v>3569.39937702</v>
      </c>
      <c r="K85" s="36">
        <f>SUMIFS(СВЦЭМ!$C$33:$C$776,СВЦЭМ!$A$33:$A$776,$A85,СВЦЭМ!$B$33:$B$776,K$83)+'СЕТ СН'!$H$12+СВЦЭМ!$D$10+'СЕТ СН'!$H$5-'СЕТ СН'!$H$20</f>
        <v>3542.8282307600002</v>
      </c>
      <c r="L85" s="36">
        <f>SUMIFS(СВЦЭМ!$C$33:$C$776,СВЦЭМ!$A$33:$A$776,$A85,СВЦЭМ!$B$33:$B$776,L$83)+'СЕТ СН'!$H$12+СВЦЭМ!$D$10+'СЕТ СН'!$H$5-'СЕТ СН'!$H$20</f>
        <v>3544.3214081800002</v>
      </c>
      <c r="M85" s="36">
        <f>SUMIFS(СВЦЭМ!$C$33:$C$776,СВЦЭМ!$A$33:$A$776,$A85,СВЦЭМ!$B$33:$B$776,M$83)+'СЕТ СН'!$H$12+СВЦЭМ!$D$10+'СЕТ СН'!$H$5-'СЕТ СН'!$H$20</f>
        <v>3561.5181407600003</v>
      </c>
      <c r="N85" s="36">
        <f>SUMIFS(СВЦЭМ!$C$33:$C$776,СВЦЭМ!$A$33:$A$776,$A85,СВЦЭМ!$B$33:$B$776,N$83)+'СЕТ СН'!$H$12+СВЦЭМ!$D$10+'СЕТ СН'!$H$5-'СЕТ СН'!$H$20</f>
        <v>3579.33454459</v>
      </c>
      <c r="O85" s="36">
        <f>SUMIFS(СВЦЭМ!$C$33:$C$776,СВЦЭМ!$A$33:$A$776,$A85,СВЦЭМ!$B$33:$B$776,O$83)+'СЕТ СН'!$H$12+СВЦЭМ!$D$10+'СЕТ СН'!$H$5-'СЕТ СН'!$H$20</f>
        <v>3601.7357299800001</v>
      </c>
      <c r="P85" s="36">
        <f>SUMIFS(СВЦЭМ!$C$33:$C$776,СВЦЭМ!$A$33:$A$776,$A85,СВЦЭМ!$B$33:$B$776,P$83)+'СЕТ СН'!$H$12+СВЦЭМ!$D$10+'СЕТ СН'!$H$5-'СЕТ СН'!$H$20</f>
        <v>3569.0732349300001</v>
      </c>
      <c r="Q85" s="36">
        <f>SUMIFS(СВЦЭМ!$C$33:$C$776,СВЦЭМ!$A$33:$A$776,$A85,СВЦЭМ!$B$33:$B$776,Q$83)+'СЕТ СН'!$H$12+СВЦЭМ!$D$10+'СЕТ СН'!$H$5-'СЕТ СН'!$H$20</f>
        <v>3563.2575162200001</v>
      </c>
      <c r="R85" s="36">
        <f>SUMIFS(СВЦЭМ!$C$33:$C$776,СВЦЭМ!$A$33:$A$776,$A85,СВЦЭМ!$B$33:$B$776,R$83)+'СЕТ СН'!$H$12+СВЦЭМ!$D$10+'СЕТ СН'!$H$5-'СЕТ СН'!$H$20</f>
        <v>3565.6807641800001</v>
      </c>
      <c r="S85" s="36">
        <f>SUMIFS(СВЦЭМ!$C$33:$C$776,СВЦЭМ!$A$33:$A$776,$A85,СВЦЭМ!$B$33:$B$776,S$83)+'СЕТ СН'!$H$12+СВЦЭМ!$D$10+'СЕТ СН'!$H$5-'СЕТ СН'!$H$20</f>
        <v>3563.3971046900001</v>
      </c>
      <c r="T85" s="36">
        <f>SUMIFS(СВЦЭМ!$C$33:$C$776,СВЦЭМ!$A$33:$A$776,$A85,СВЦЭМ!$B$33:$B$776,T$83)+'СЕТ СН'!$H$12+СВЦЭМ!$D$10+'СЕТ СН'!$H$5-'СЕТ СН'!$H$20</f>
        <v>3542.8993219200001</v>
      </c>
      <c r="U85" s="36">
        <f>SUMIFS(СВЦЭМ!$C$33:$C$776,СВЦЭМ!$A$33:$A$776,$A85,СВЦЭМ!$B$33:$B$776,U$83)+'СЕТ СН'!$H$12+СВЦЭМ!$D$10+'СЕТ СН'!$H$5-'СЕТ СН'!$H$20</f>
        <v>3528.5531857000001</v>
      </c>
      <c r="V85" s="36">
        <f>SUMIFS(СВЦЭМ!$C$33:$C$776,СВЦЭМ!$A$33:$A$776,$A85,СВЦЭМ!$B$33:$B$776,V$83)+'СЕТ СН'!$H$12+СВЦЭМ!$D$10+'СЕТ СН'!$H$5-'СЕТ СН'!$H$20</f>
        <v>3511.0241259599998</v>
      </c>
      <c r="W85" s="36">
        <f>SUMIFS(СВЦЭМ!$C$33:$C$776,СВЦЭМ!$A$33:$A$776,$A85,СВЦЭМ!$B$33:$B$776,W$83)+'СЕТ СН'!$H$12+СВЦЭМ!$D$10+'СЕТ СН'!$H$5-'СЕТ СН'!$H$20</f>
        <v>3513.6187692900003</v>
      </c>
      <c r="X85" s="36">
        <f>SUMIFS(СВЦЭМ!$C$33:$C$776,СВЦЭМ!$A$33:$A$776,$A85,СВЦЭМ!$B$33:$B$776,X$83)+'СЕТ СН'!$H$12+СВЦЭМ!$D$10+'СЕТ СН'!$H$5-'СЕТ СН'!$H$20</f>
        <v>3526.1809037399998</v>
      </c>
      <c r="Y85" s="36">
        <f>SUMIFS(СВЦЭМ!$C$33:$C$776,СВЦЭМ!$A$33:$A$776,$A85,СВЦЭМ!$B$33:$B$776,Y$83)+'СЕТ СН'!$H$12+СВЦЭМ!$D$10+'СЕТ СН'!$H$5-'СЕТ СН'!$H$20</f>
        <v>3546.5674837000001</v>
      </c>
    </row>
    <row r="86" spans="1:25" ht="15.75" x14ac:dyDescent="0.2">
      <c r="A86" s="35">
        <f t="shared" ref="A86:A114" si="2">A85+1</f>
        <v>43924</v>
      </c>
      <c r="B86" s="36">
        <f>SUMIFS(СВЦЭМ!$C$33:$C$776,СВЦЭМ!$A$33:$A$776,$A86,СВЦЭМ!$B$33:$B$776,B$83)+'СЕТ СН'!$H$12+СВЦЭМ!$D$10+'СЕТ СН'!$H$5-'СЕТ СН'!$H$20</f>
        <v>3536.3963491499999</v>
      </c>
      <c r="C86" s="36">
        <f>SUMIFS(СВЦЭМ!$C$33:$C$776,СВЦЭМ!$A$33:$A$776,$A86,СВЦЭМ!$B$33:$B$776,C$83)+'СЕТ СН'!$H$12+СВЦЭМ!$D$10+'СЕТ СН'!$H$5-'СЕТ СН'!$H$20</f>
        <v>3575.93236811</v>
      </c>
      <c r="D86" s="36">
        <f>SUMIFS(СВЦЭМ!$C$33:$C$776,СВЦЭМ!$A$33:$A$776,$A86,СВЦЭМ!$B$33:$B$776,D$83)+'СЕТ СН'!$H$12+СВЦЭМ!$D$10+'СЕТ СН'!$H$5-'СЕТ СН'!$H$20</f>
        <v>3585.8021555099999</v>
      </c>
      <c r="E86" s="36">
        <f>SUMIFS(СВЦЭМ!$C$33:$C$776,СВЦЭМ!$A$33:$A$776,$A86,СВЦЭМ!$B$33:$B$776,E$83)+'СЕТ СН'!$H$12+СВЦЭМ!$D$10+'СЕТ СН'!$H$5-'СЕТ СН'!$H$20</f>
        <v>3586.7158726100001</v>
      </c>
      <c r="F86" s="36">
        <f>SUMIFS(СВЦЭМ!$C$33:$C$776,СВЦЭМ!$A$33:$A$776,$A86,СВЦЭМ!$B$33:$B$776,F$83)+'СЕТ СН'!$H$12+СВЦЭМ!$D$10+'СЕТ СН'!$H$5-'СЕТ СН'!$H$20</f>
        <v>3582.16000579</v>
      </c>
      <c r="G86" s="36">
        <f>SUMIFS(СВЦЭМ!$C$33:$C$776,СВЦЭМ!$A$33:$A$776,$A86,СВЦЭМ!$B$33:$B$776,G$83)+'СЕТ СН'!$H$12+СВЦЭМ!$D$10+'СЕТ СН'!$H$5-'СЕТ СН'!$H$20</f>
        <v>3583.4643822400003</v>
      </c>
      <c r="H86" s="36">
        <f>SUMIFS(СВЦЭМ!$C$33:$C$776,СВЦЭМ!$A$33:$A$776,$A86,СВЦЭМ!$B$33:$B$776,H$83)+'СЕТ СН'!$H$12+СВЦЭМ!$D$10+'СЕТ СН'!$H$5-'СЕТ СН'!$H$20</f>
        <v>3570.7083710400002</v>
      </c>
      <c r="I86" s="36">
        <f>SUMIFS(СВЦЭМ!$C$33:$C$776,СВЦЭМ!$A$33:$A$776,$A86,СВЦЭМ!$B$33:$B$776,I$83)+'СЕТ СН'!$H$12+СВЦЭМ!$D$10+'СЕТ СН'!$H$5-'СЕТ СН'!$H$20</f>
        <v>3550.3339845</v>
      </c>
      <c r="J86" s="36">
        <f>SUMIFS(СВЦЭМ!$C$33:$C$776,СВЦЭМ!$A$33:$A$776,$A86,СВЦЭМ!$B$33:$B$776,J$83)+'СЕТ СН'!$H$12+СВЦЭМ!$D$10+'СЕТ СН'!$H$5-'СЕТ СН'!$H$20</f>
        <v>3498.81076975</v>
      </c>
      <c r="K86" s="36">
        <f>SUMIFS(СВЦЭМ!$C$33:$C$776,СВЦЭМ!$A$33:$A$776,$A86,СВЦЭМ!$B$33:$B$776,K$83)+'СЕТ СН'!$H$12+СВЦЭМ!$D$10+'СЕТ СН'!$H$5-'СЕТ СН'!$H$20</f>
        <v>3501.2413701400001</v>
      </c>
      <c r="L86" s="36">
        <f>SUMIFS(СВЦЭМ!$C$33:$C$776,СВЦЭМ!$A$33:$A$776,$A86,СВЦЭМ!$B$33:$B$776,L$83)+'СЕТ СН'!$H$12+СВЦЭМ!$D$10+'СЕТ СН'!$H$5-'СЕТ СН'!$H$20</f>
        <v>3509.07018204</v>
      </c>
      <c r="M86" s="36">
        <f>SUMIFS(СВЦЭМ!$C$33:$C$776,СВЦЭМ!$A$33:$A$776,$A86,СВЦЭМ!$B$33:$B$776,M$83)+'СЕТ СН'!$H$12+СВЦЭМ!$D$10+'СЕТ СН'!$H$5-'СЕТ СН'!$H$20</f>
        <v>3511.0362827600002</v>
      </c>
      <c r="N86" s="36">
        <f>SUMIFS(СВЦЭМ!$C$33:$C$776,СВЦЭМ!$A$33:$A$776,$A86,СВЦЭМ!$B$33:$B$776,N$83)+'СЕТ СН'!$H$12+СВЦЭМ!$D$10+'СЕТ СН'!$H$5-'СЕТ СН'!$H$20</f>
        <v>3528.4398584700002</v>
      </c>
      <c r="O86" s="36">
        <f>SUMIFS(СВЦЭМ!$C$33:$C$776,СВЦЭМ!$A$33:$A$776,$A86,СВЦЭМ!$B$33:$B$776,O$83)+'СЕТ СН'!$H$12+СВЦЭМ!$D$10+'СЕТ СН'!$H$5-'СЕТ СН'!$H$20</f>
        <v>3541.9190945700002</v>
      </c>
      <c r="P86" s="36">
        <f>SUMIFS(СВЦЭМ!$C$33:$C$776,СВЦЭМ!$A$33:$A$776,$A86,СВЦЭМ!$B$33:$B$776,P$83)+'СЕТ СН'!$H$12+СВЦЭМ!$D$10+'СЕТ СН'!$H$5-'СЕТ СН'!$H$20</f>
        <v>3528.8229969100003</v>
      </c>
      <c r="Q86" s="36">
        <f>SUMIFS(СВЦЭМ!$C$33:$C$776,СВЦЭМ!$A$33:$A$776,$A86,СВЦЭМ!$B$33:$B$776,Q$83)+'СЕТ СН'!$H$12+СВЦЭМ!$D$10+'СЕТ СН'!$H$5-'СЕТ СН'!$H$20</f>
        <v>3537.2719668</v>
      </c>
      <c r="R86" s="36">
        <f>SUMIFS(СВЦЭМ!$C$33:$C$776,СВЦЭМ!$A$33:$A$776,$A86,СВЦЭМ!$B$33:$B$776,R$83)+'СЕТ СН'!$H$12+СВЦЭМ!$D$10+'СЕТ СН'!$H$5-'СЕТ СН'!$H$20</f>
        <v>3534.65715069</v>
      </c>
      <c r="S86" s="36">
        <f>SUMIFS(СВЦЭМ!$C$33:$C$776,СВЦЭМ!$A$33:$A$776,$A86,СВЦЭМ!$B$33:$B$776,S$83)+'СЕТ СН'!$H$12+СВЦЭМ!$D$10+'СЕТ СН'!$H$5-'СЕТ СН'!$H$20</f>
        <v>3528.3261081000001</v>
      </c>
      <c r="T86" s="36">
        <f>SUMIFS(СВЦЭМ!$C$33:$C$776,СВЦЭМ!$A$33:$A$776,$A86,СВЦЭМ!$B$33:$B$776,T$83)+'СЕТ СН'!$H$12+СВЦЭМ!$D$10+'СЕТ СН'!$H$5-'СЕТ СН'!$H$20</f>
        <v>3512.3169650300001</v>
      </c>
      <c r="U86" s="36">
        <f>SUMIFS(СВЦЭМ!$C$33:$C$776,СВЦЭМ!$A$33:$A$776,$A86,СВЦЭМ!$B$33:$B$776,U$83)+'СЕТ СН'!$H$12+СВЦЭМ!$D$10+'СЕТ СН'!$H$5-'СЕТ СН'!$H$20</f>
        <v>3491.53198785</v>
      </c>
      <c r="V86" s="36">
        <f>SUMIFS(СВЦЭМ!$C$33:$C$776,СВЦЭМ!$A$33:$A$776,$A86,СВЦЭМ!$B$33:$B$776,V$83)+'СЕТ СН'!$H$12+СВЦЭМ!$D$10+'СЕТ СН'!$H$5-'СЕТ СН'!$H$20</f>
        <v>3475.8600945200001</v>
      </c>
      <c r="W86" s="36">
        <f>SUMIFS(СВЦЭМ!$C$33:$C$776,СВЦЭМ!$A$33:$A$776,$A86,СВЦЭМ!$B$33:$B$776,W$83)+'СЕТ СН'!$H$12+СВЦЭМ!$D$10+'СЕТ СН'!$H$5-'СЕТ СН'!$H$20</f>
        <v>3490.06038597</v>
      </c>
      <c r="X86" s="36">
        <f>SUMIFS(СВЦЭМ!$C$33:$C$776,СВЦЭМ!$A$33:$A$776,$A86,СВЦЭМ!$B$33:$B$776,X$83)+'СЕТ СН'!$H$12+СВЦЭМ!$D$10+'СЕТ СН'!$H$5-'СЕТ СН'!$H$20</f>
        <v>3505.6029013100001</v>
      </c>
      <c r="Y86" s="36">
        <f>SUMIFS(СВЦЭМ!$C$33:$C$776,СВЦЭМ!$A$33:$A$776,$A86,СВЦЭМ!$B$33:$B$776,Y$83)+'СЕТ СН'!$H$12+СВЦЭМ!$D$10+'СЕТ СН'!$H$5-'СЕТ СН'!$H$20</f>
        <v>3539.0642503700001</v>
      </c>
    </row>
    <row r="87" spans="1:25" ht="15.75" x14ac:dyDescent="0.2">
      <c r="A87" s="35">
        <f t="shared" si="2"/>
        <v>43925</v>
      </c>
      <c r="B87" s="36">
        <f>SUMIFS(СВЦЭМ!$C$33:$C$776,СВЦЭМ!$A$33:$A$776,$A87,СВЦЭМ!$B$33:$B$776,B$83)+'СЕТ СН'!$H$12+СВЦЭМ!$D$10+'СЕТ СН'!$H$5-'СЕТ СН'!$H$20</f>
        <v>3556.7516294400002</v>
      </c>
      <c r="C87" s="36">
        <f>SUMIFS(СВЦЭМ!$C$33:$C$776,СВЦЭМ!$A$33:$A$776,$A87,СВЦЭМ!$B$33:$B$776,C$83)+'СЕТ СН'!$H$12+СВЦЭМ!$D$10+'СЕТ СН'!$H$5-'СЕТ СН'!$H$20</f>
        <v>3584.06654291</v>
      </c>
      <c r="D87" s="36">
        <f>SUMIFS(СВЦЭМ!$C$33:$C$776,СВЦЭМ!$A$33:$A$776,$A87,СВЦЭМ!$B$33:$B$776,D$83)+'СЕТ СН'!$H$12+СВЦЭМ!$D$10+'СЕТ СН'!$H$5-'СЕТ СН'!$H$20</f>
        <v>3590.7511339800003</v>
      </c>
      <c r="E87" s="36">
        <f>SUMIFS(СВЦЭМ!$C$33:$C$776,СВЦЭМ!$A$33:$A$776,$A87,СВЦЭМ!$B$33:$B$776,E$83)+'СЕТ СН'!$H$12+СВЦЭМ!$D$10+'СЕТ СН'!$H$5-'СЕТ СН'!$H$20</f>
        <v>3611.5190359899998</v>
      </c>
      <c r="F87" s="36">
        <f>SUMIFS(СВЦЭМ!$C$33:$C$776,СВЦЭМ!$A$33:$A$776,$A87,СВЦЭМ!$B$33:$B$776,F$83)+'СЕТ СН'!$H$12+СВЦЭМ!$D$10+'СЕТ СН'!$H$5-'СЕТ СН'!$H$20</f>
        <v>3610.9389105400001</v>
      </c>
      <c r="G87" s="36">
        <f>SUMIFS(СВЦЭМ!$C$33:$C$776,СВЦЭМ!$A$33:$A$776,$A87,СВЦЭМ!$B$33:$B$776,G$83)+'СЕТ СН'!$H$12+СВЦЭМ!$D$10+'СЕТ СН'!$H$5-'СЕТ СН'!$H$20</f>
        <v>3609.4213449899999</v>
      </c>
      <c r="H87" s="36">
        <f>SUMIFS(СВЦЭМ!$C$33:$C$776,СВЦЭМ!$A$33:$A$776,$A87,СВЦЭМ!$B$33:$B$776,H$83)+'СЕТ СН'!$H$12+СВЦЭМ!$D$10+'СЕТ СН'!$H$5-'СЕТ СН'!$H$20</f>
        <v>3585.2561048299999</v>
      </c>
      <c r="I87" s="36">
        <f>SUMIFS(СВЦЭМ!$C$33:$C$776,СВЦЭМ!$A$33:$A$776,$A87,СВЦЭМ!$B$33:$B$776,I$83)+'СЕТ СН'!$H$12+СВЦЭМ!$D$10+'СЕТ СН'!$H$5-'СЕТ СН'!$H$20</f>
        <v>3568.1472748300002</v>
      </c>
      <c r="J87" s="36">
        <f>SUMIFS(СВЦЭМ!$C$33:$C$776,СВЦЭМ!$A$33:$A$776,$A87,СВЦЭМ!$B$33:$B$776,J$83)+'СЕТ СН'!$H$12+СВЦЭМ!$D$10+'СЕТ СН'!$H$5-'СЕТ СН'!$H$20</f>
        <v>3514.7261982499999</v>
      </c>
      <c r="K87" s="36">
        <f>SUMIFS(СВЦЭМ!$C$33:$C$776,СВЦЭМ!$A$33:$A$776,$A87,СВЦЭМ!$B$33:$B$776,K$83)+'СЕТ СН'!$H$12+СВЦЭМ!$D$10+'СЕТ СН'!$H$5-'СЕТ СН'!$H$20</f>
        <v>3489.8491571700001</v>
      </c>
      <c r="L87" s="36">
        <f>SUMIFS(СВЦЭМ!$C$33:$C$776,СВЦЭМ!$A$33:$A$776,$A87,СВЦЭМ!$B$33:$B$776,L$83)+'СЕТ СН'!$H$12+СВЦЭМ!$D$10+'СЕТ СН'!$H$5-'СЕТ СН'!$H$20</f>
        <v>3489.09580925</v>
      </c>
      <c r="M87" s="36">
        <f>SUMIFS(СВЦЭМ!$C$33:$C$776,СВЦЭМ!$A$33:$A$776,$A87,СВЦЭМ!$B$33:$B$776,M$83)+'СЕТ СН'!$H$12+СВЦЭМ!$D$10+'СЕТ СН'!$H$5-'СЕТ СН'!$H$20</f>
        <v>3486.2883846899999</v>
      </c>
      <c r="N87" s="36">
        <f>SUMIFS(СВЦЭМ!$C$33:$C$776,СВЦЭМ!$A$33:$A$776,$A87,СВЦЭМ!$B$33:$B$776,N$83)+'СЕТ СН'!$H$12+СВЦЭМ!$D$10+'СЕТ СН'!$H$5-'СЕТ СН'!$H$20</f>
        <v>3497.04399147</v>
      </c>
      <c r="O87" s="36">
        <f>SUMIFS(СВЦЭМ!$C$33:$C$776,СВЦЭМ!$A$33:$A$776,$A87,СВЦЭМ!$B$33:$B$776,O$83)+'СЕТ СН'!$H$12+СВЦЭМ!$D$10+'СЕТ СН'!$H$5-'СЕТ СН'!$H$20</f>
        <v>3505.0531658199998</v>
      </c>
      <c r="P87" s="36">
        <f>SUMIFS(СВЦЭМ!$C$33:$C$776,СВЦЭМ!$A$33:$A$776,$A87,СВЦЭМ!$B$33:$B$776,P$83)+'СЕТ СН'!$H$12+СВЦЭМ!$D$10+'СЕТ СН'!$H$5-'СЕТ СН'!$H$20</f>
        <v>3503.7098757600002</v>
      </c>
      <c r="Q87" s="36">
        <f>SUMIFS(СВЦЭМ!$C$33:$C$776,СВЦЭМ!$A$33:$A$776,$A87,СВЦЭМ!$B$33:$B$776,Q$83)+'СЕТ СН'!$H$12+СВЦЭМ!$D$10+'СЕТ СН'!$H$5-'СЕТ СН'!$H$20</f>
        <v>3512.3062714500002</v>
      </c>
      <c r="R87" s="36">
        <f>SUMIFS(СВЦЭМ!$C$33:$C$776,СВЦЭМ!$A$33:$A$776,$A87,СВЦЭМ!$B$33:$B$776,R$83)+'СЕТ СН'!$H$12+СВЦЭМ!$D$10+'СЕТ СН'!$H$5-'СЕТ СН'!$H$20</f>
        <v>3510.1375087599999</v>
      </c>
      <c r="S87" s="36">
        <f>SUMIFS(СВЦЭМ!$C$33:$C$776,СВЦЭМ!$A$33:$A$776,$A87,СВЦЭМ!$B$33:$B$776,S$83)+'СЕТ СН'!$H$12+СВЦЭМ!$D$10+'СЕТ СН'!$H$5-'СЕТ СН'!$H$20</f>
        <v>3502.2671353200003</v>
      </c>
      <c r="T87" s="36">
        <f>SUMIFS(СВЦЭМ!$C$33:$C$776,СВЦЭМ!$A$33:$A$776,$A87,СВЦЭМ!$B$33:$B$776,T$83)+'СЕТ СН'!$H$12+СВЦЭМ!$D$10+'СЕТ СН'!$H$5-'СЕТ СН'!$H$20</f>
        <v>3492.9779457899999</v>
      </c>
      <c r="U87" s="36">
        <f>SUMIFS(СВЦЭМ!$C$33:$C$776,СВЦЭМ!$A$33:$A$776,$A87,СВЦЭМ!$B$33:$B$776,U$83)+'СЕТ СН'!$H$12+СВЦЭМ!$D$10+'СЕТ СН'!$H$5-'СЕТ СН'!$H$20</f>
        <v>3477.0081652600002</v>
      </c>
      <c r="V87" s="36">
        <f>SUMIFS(СВЦЭМ!$C$33:$C$776,СВЦЭМ!$A$33:$A$776,$A87,СВЦЭМ!$B$33:$B$776,V$83)+'СЕТ СН'!$H$12+СВЦЭМ!$D$10+'СЕТ СН'!$H$5-'СЕТ СН'!$H$20</f>
        <v>3472.6310929700003</v>
      </c>
      <c r="W87" s="36">
        <f>SUMIFS(СВЦЭМ!$C$33:$C$776,СВЦЭМ!$A$33:$A$776,$A87,СВЦЭМ!$B$33:$B$776,W$83)+'СЕТ СН'!$H$12+СВЦЭМ!$D$10+'СЕТ СН'!$H$5-'СЕТ СН'!$H$20</f>
        <v>3469.2461874999999</v>
      </c>
      <c r="X87" s="36">
        <f>SUMIFS(СВЦЭМ!$C$33:$C$776,СВЦЭМ!$A$33:$A$776,$A87,СВЦЭМ!$B$33:$B$776,X$83)+'СЕТ СН'!$H$12+СВЦЭМ!$D$10+'СЕТ СН'!$H$5-'СЕТ СН'!$H$20</f>
        <v>3479.1157248600002</v>
      </c>
      <c r="Y87" s="36">
        <f>SUMIFS(СВЦЭМ!$C$33:$C$776,СВЦЭМ!$A$33:$A$776,$A87,СВЦЭМ!$B$33:$B$776,Y$83)+'СЕТ СН'!$H$12+СВЦЭМ!$D$10+'СЕТ СН'!$H$5-'СЕТ СН'!$H$20</f>
        <v>3519.0963866000002</v>
      </c>
    </row>
    <row r="88" spans="1:25" ht="15.75" x14ac:dyDescent="0.2">
      <c r="A88" s="35">
        <f t="shared" si="2"/>
        <v>43926</v>
      </c>
      <c r="B88" s="36">
        <f>SUMIFS(СВЦЭМ!$C$33:$C$776,СВЦЭМ!$A$33:$A$776,$A88,СВЦЭМ!$B$33:$B$776,B$83)+'СЕТ СН'!$H$12+СВЦЭМ!$D$10+'СЕТ СН'!$H$5-'СЕТ СН'!$H$20</f>
        <v>3538.1252921400001</v>
      </c>
      <c r="C88" s="36">
        <f>SUMIFS(СВЦЭМ!$C$33:$C$776,СВЦЭМ!$A$33:$A$776,$A88,СВЦЭМ!$B$33:$B$776,C$83)+'СЕТ СН'!$H$12+СВЦЭМ!$D$10+'СЕТ СН'!$H$5-'СЕТ СН'!$H$20</f>
        <v>3593.6464160300002</v>
      </c>
      <c r="D88" s="36">
        <f>SUMIFS(СВЦЭМ!$C$33:$C$776,СВЦЭМ!$A$33:$A$776,$A88,СВЦЭМ!$B$33:$B$776,D$83)+'СЕТ СН'!$H$12+СВЦЭМ!$D$10+'СЕТ СН'!$H$5-'СЕТ СН'!$H$20</f>
        <v>3609.6385604500001</v>
      </c>
      <c r="E88" s="36">
        <f>SUMIFS(СВЦЭМ!$C$33:$C$776,СВЦЭМ!$A$33:$A$776,$A88,СВЦЭМ!$B$33:$B$776,E$83)+'СЕТ СН'!$H$12+СВЦЭМ!$D$10+'СЕТ СН'!$H$5-'СЕТ СН'!$H$20</f>
        <v>3614.6669091200001</v>
      </c>
      <c r="F88" s="36">
        <f>SUMIFS(СВЦЭМ!$C$33:$C$776,СВЦЭМ!$A$33:$A$776,$A88,СВЦЭМ!$B$33:$B$776,F$83)+'СЕТ СН'!$H$12+СВЦЭМ!$D$10+'СЕТ СН'!$H$5-'СЕТ СН'!$H$20</f>
        <v>3613.2948935499999</v>
      </c>
      <c r="G88" s="36">
        <f>SUMIFS(СВЦЭМ!$C$33:$C$776,СВЦЭМ!$A$33:$A$776,$A88,СВЦЭМ!$B$33:$B$776,G$83)+'СЕТ СН'!$H$12+СВЦЭМ!$D$10+'СЕТ СН'!$H$5-'СЕТ СН'!$H$20</f>
        <v>3615.9142161199998</v>
      </c>
      <c r="H88" s="36">
        <f>SUMIFS(СВЦЭМ!$C$33:$C$776,СВЦЭМ!$A$33:$A$776,$A88,СВЦЭМ!$B$33:$B$776,H$83)+'СЕТ СН'!$H$12+СВЦЭМ!$D$10+'СЕТ СН'!$H$5-'СЕТ СН'!$H$20</f>
        <v>3600.0486438799999</v>
      </c>
      <c r="I88" s="36">
        <f>SUMIFS(СВЦЭМ!$C$33:$C$776,СВЦЭМ!$A$33:$A$776,$A88,СВЦЭМ!$B$33:$B$776,I$83)+'СЕТ СН'!$H$12+СВЦЭМ!$D$10+'СЕТ СН'!$H$5-'СЕТ СН'!$H$20</f>
        <v>3582.3606519</v>
      </c>
      <c r="J88" s="36">
        <f>SUMIFS(СВЦЭМ!$C$33:$C$776,СВЦЭМ!$A$33:$A$776,$A88,СВЦЭМ!$B$33:$B$776,J$83)+'СЕТ СН'!$H$12+СВЦЭМ!$D$10+'СЕТ СН'!$H$5-'СЕТ СН'!$H$20</f>
        <v>3537.7519405000003</v>
      </c>
      <c r="K88" s="36">
        <f>SUMIFS(СВЦЭМ!$C$33:$C$776,СВЦЭМ!$A$33:$A$776,$A88,СВЦЭМ!$B$33:$B$776,K$83)+'СЕТ СН'!$H$12+СВЦЭМ!$D$10+'СЕТ СН'!$H$5-'СЕТ СН'!$H$20</f>
        <v>3493.1895352800002</v>
      </c>
      <c r="L88" s="36">
        <f>SUMIFS(СВЦЭМ!$C$33:$C$776,СВЦЭМ!$A$33:$A$776,$A88,СВЦЭМ!$B$33:$B$776,L$83)+'СЕТ СН'!$H$12+СВЦЭМ!$D$10+'СЕТ СН'!$H$5-'СЕТ СН'!$H$20</f>
        <v>3487.3953533499998</v>
      </c>
      <c r="M88" s="36">
        <f>SUMIFS(СВЦЭМ!$C$33:$C$776,СВЦЭМ!$A$33:$A$776,$A88,СВЦЭМ!$B$33:$B$776,M$83)+'СЕТ СН'!$H$12+СВЦЭМ!$D$10+'СЕТ СН'!$H$5-'СЕТ СН'!$H$20</f>
        <v>3485.8460576100001</v>
      </c>
      <c r="N88" s="36">
        <f>SUMIFS(СВЦЭМ!$C$33:$C$776,СВЦЭМ!$A$33:$A$776,$A88,СВЦЭМ!$B$33:$B$776,N$83)+'СЕТ СН'!$H$12+СВЦЭМ!$D$10+'СЕТ СН'!$H$5-'СЕТ СН'!$H$20</f>
        <v>3498.9388953500002</v>
      </c>
      <c r="O88" s="36">
        <f>SUMIFS(СВЦЭМ!$C$33:$C$776,СВЦЭМ!$A$33:$A$776,$A88,СВЦЭМ!$B$33:$B$776,O$83)+'СЕТ СН'!$H$12+СВЦЭМ!$D$10+'СЕТ СН'!$H$5-'СЕТ СН'!$H$20</f>
        <v>3508.2701189200002</v>
      </c>
      <c r="P88" s="36">
        <f>SUMIFS(СВЦЭМ!$C$33:$C$776,СВЦЭМ!$A$33:$A$776,$A88,СВЦЭМ!$B$33:$B$776,P$83)+'СЕТ СН'!$H$12+СВЦЭМ!$D$10+'СЕТ СН'!$H$5-'СЕТ СН'!$H$20</f>
        <v>3497.1611191699999</v>
      </c>
      <c r="Q88" s="36">
        <f>SUMIFS(СВЦЭМ!$C$33:$C$776,СВЦЭМ!$A$33:$A$776,$A88,СВЦЭМ!$B$33:$B$776,Q$83)+'СЕТ СН'!$H$12+СВЦЭМ!$D$10+'СЕТ СН'!$H$5-'СЕТ СН'!$H$20</f>
        <v>3501.4634092300003</v>
      </c>
      <c r="R88" s="36">
        <f>SUMIFS(СВЦЭМ!$C$33:$C$776,СВЦЭМ!$A$33:$A$776,$A88,СВЦЭМ!$B$33:$B$776,R$83)+'СЕТ СН'!$H$12+СВЦЭМ!$D$10+'СЕТ СН'!$H$5-'СЕТ СН'!$H$20</f>
        <v>3497.6923967600001</v>
      </c>
      <c r="S88" s="36">
        <f>SUMIFS(СВЦЭМ!$C$33:$C$776,СВЦЭМ!$A$33:$A$776,$A88,СВЦЭМ!$B$33:$B$776,S$83)+'СЕТ СН'!$H$12+СВЦЭМ!$D$10+'СЕТ СН'!$H$5-'СЕТ СН'!$H$20</f>
        <v>3494.61349118</v>
      </c>
      <c r="T88" s="36">
        <f>SUMIFS(СВЦЭМ!$C$33:$C$776,СВЦЭМ!$A$33:$A$776,$A88,СВЦЭМ!$B$33:$B$776,T$83)+'СЕТ СН'!$H$12+СВЦЭМ!$D$10+'СЕТ СН'!$H$5-'СЕТ СН'!$H$20</f>
        <v>3485.9389743000002</v>
      </c>
      <c r="U88" s="36">
        <f>SUMIFS(СВЦЭМ!$C$33:$C$776,СВЦЭМ!$A$33:$A$776,$A88,СВЦЭМ!$B$33:$B$776,U$83)+'СЕТ СН'!$H$12+СВЦЭМ!$D$10+'СЕТ СН'!$H$5-'СЕТ СН'!$H$20</f>
        <v>3473.8996444499999</v>
      </c>
      <c r="V88" s="36">
        <f>SUMIFS(СВЦЭМ!$C$33:$C$776,СВЦЭМ!$A$33:$A$776,$A88,СВЦЭМ!$B$33:$B$776,V$83)+'СЕТ СН'!$H$12+СВЦЭМ!$D$10+'СЕТ СН'!$H$5-'СЕТ СН'!$H$20</f>
        <v>3459.16283574</v>
      </c>
      <c r="W88" s="36">
        <f>SUMIFS(СВЦЭМ!$C$33:$C$776,СВЦЭМ!$A$33:$A$776,$A88,СВЦЭМ!$B$33:$B$776,W$83)+'СЕТ СН'!$H$12+СВЦЭМ!$D$10+'СЕТ СН'!$H$5-'СЕТ СН'!$H$20</f>
        <v>3443.7322704799999</v>
      </c>
      <c r="X88" s="36">
        <f>SUMIFS(СВЦЭМ!$C$33:$C$776,СВЦЭМ!$A$33:$A$776,$A88,СВЦЭМ!$B$33:$B$776,X$83)+'СЕТ СН'!$H$12+СВЦЭМ!$D$10+'СЕТ СН'!$H$5-'СЕТ СН'!$H$20</f>
        <v>3439.25076373</v>
      </c>
      <c r="Y88" s="36">
        <f>SUMIFS(СВЦЭМ!$C$33:$C$776,СВЦЭМ!$A$33:$A$776,$A88,СВЦЭМ!$B$33:$B$776,Y$83)+'СЕТ СН'!$H$12+СВЦЭМ!$D$10+'СЕТ СН'!$H$5-'СЕТ СН'!$H$20</f>
        <v>3476.3156449200001</v>
      </c>
    </row>
    <row r="89" spans="1:25" ht="15.75" x14ac:dyDescent="0.2">
      <c r="A89" s="35">
        <f t="shared" si="2"/>
        <v>43927</v>
      </c>
      <c r="B89" s="36">
        <f>SUMIFS(СВЦЭМ!$C$33:$C$776,СВЦЭМ!$A$33:$A$776,$A89,СВЦЭМ!$B$33:$B$776,B$83)+'СЕТ СН'!$H$12+СВЦЭМ!$D$10+'СЕТ СН'!$H$5-'СЕТ СН'!$H$20</f>
        <v>3572.6000283399999</v>
      </c>
      <c r="C89" s="36">
        <f>SUMIFS(СВЦЭМ!$C$33:$C$776,СВЦЭМ!$A$33:$A$776,$A89,СВЦЭМ!$B$33:$B$776,C$83)+'СЕТ СН'!$H$12+СВЦЭМ!$D$10+'СЕТ СН'!$H$5-'СЕТ СН'!$H$20</f>
        <v>3597.3682874400001</v>
      </c>
      <c r="D89" s="36">
        <f>SUMIFS(СВЦЭМ!$C$33:$C$776,СВЦЭМ!$A$33:$A$776,$A89,СВЦЭМ!$B$33:$B$776,D$83)+'СЕТ СН'!$H$12+СВЦЭМ!$D$10+'СЕТ СН'!$H$5-'СЕТ СН'!$H$20</f>
        <v>3609.3491697200002</v>
      </c>
      <c r="E89" s="36">
        <f>SUMIFS(СВЦЭМ!$C$33:$C$776,СВЦЭМ!$A$33:$A$776,$A89,СВЦЭМ!$B$33:$B$776,E$83)+'СЕТ СН'!$H$12+СВЦЭМ!$D$10+'СЕТ СН'!$H$5-'СЕТ СН'!$H$20</f>
        <v>3616.1605326099998</v>
      </c>
      <c r="F89" s="36">
        <f>SUMIFS(СВЦЭМ!$C$33:$C$776,СВЦЭМ!$A$33:$A$776,$A89,СВЦЭМ!$B$33:$B$776,F$83)+'СЕТ СН'!$H$12+СВЦЭМ!$D$10+'СЕТ СН'!$H$5-'СЕТ СН'!$H$20</f>
        <v>3613.3025942600002</v>
      </c>
      <c r="G89" s="36">
        <f>SUMIFS(СВЦЭМ!$C$33:$C$776,СВЦЭМ!$A$33:$A$776,$A89,СВЦЭМ!$B$33:$B$776,G$83)+'СЕТ СН'!$H$12+СВЦЭМ!$D$10+'СЕТ СН'!$H$5-'СЕТ СН'!$H$20</f>
        <v>3614.1367825699999</v>
      </c>
      <c r="H89" s="36">
        <f>SUMIFS(СВЦЭМ!$C$33:$C$776,СВЦЭМ!$A$33:$A$776,$A89,СВЦЭМ!$B$33:$B$776,H$83)+'СЕТ СН'!$H$12+СВЦЭМ!$D$10+'СЕТ СН'!$H$5-'СЕТ СН'!$H$20</f>
        <v>3603.82811803</v>
      </c>
      <c r="I89" s="36">
        <f>SUMIFS(СВЦЭМ!$C$33:$C$776,СВЦЭМ!$A$33:$A$776,$A89,СВЦЭМ!$B$33:$B$776,I$83)+'СЕТ СН'!$H$12+СВЦЭМ!$D$10+'СЕТ СН'!$H$5-'СЕТ СН'!$H$20</f>
        <v>3577.4878944000002</v>
      </c>
      <c r="J89" s="36">
        <f>SUMIFS(СВЦЭМ!$C$33:$C$776,СВЦЭМ!$A$33:$A$776,$A89,СВЦЭМ!$B$33:$B$776,J$83)+'СЕТ СН'!$H$12+СВЦЭМ!$D$10+'СЕТ СН'!$H$5-'СЕТ СН'!$H$20</f>
        <v>3534.1877196</v>
      </c>
      <c r="K89" s="36">
        <f>SUMIFS(СВЦЭМ!$C$33:$C$776,СВЦЭМ!$A$33:$A$776,$A89,СВЦЭМ!$B$33:$B$776,K$83)+'СЕТ СН'!$H$12+СВЦЭМ!$D$10+'СЕТ СН'!$H$5-'СЕТ СН'!$H$20</f>
        <v>3528.3070238099999</v>
      </c>
      <c r="L89" s="36">
        <f>SUMIFS(СВЦЭМ!$C$33:$C$776,СВЦЭМ!$A$33:$A$776,$A89,СВЦЭМ!$B$33:$B$776,L$83)+'СЕТ СН'!$H$12+СВЦЭМ!$D$10+'СЕТ СН'!$H$5-'СЕТ СН'!$H$20</f>
        <v>3513.7372012400001</v>
      </c>
      <c r="M89" s="36">
        <f>SUMIFS(СВЦЭМ!$C$33:$C$776,СВЦЭМ!$A$33:$A$776,$A89,СВЦЭМ!$B$33:$B$776,M$83)+'СЕТ СН'!$H$12+СВЦЭМ!$D$10+'СЕТ СН'!$H$5-'СЕТ СН'!$H$20</f>
        <v>3514.5576706000002</v>
      </c>
      <c r="N89" s="36">
        <f>SUMIFS(СВЦЭМ!$C$33:$C$776,СВЦЭМ!$A$33:$A$776,$A89,СВЦЭМ!$B$33:$B$776,N$83)+'СЕТ СН'!$H$12+СВЦЭМ!$D$10+'СЕТ СН'!$H$5-'СЕТ СН'!$H$20</f>
        <v>3518.9548378</v>
      </c>
      <c r="O89" s="36">
        <f>SUMIFS(СВЦЭМ!$C$33:$C$776,СВЦЭМ!$A$33:$A$776,$A89,СВЦЭМ!$B$33:$B$776,O$83)+'СЕТ СН'!$H$12+СВЦЭМ!$D$10+'СЕТ СН'!$H$5-'СЕТ СН'!$H$20</f>
        <v>3524.9846548599999</v>
      </c>
      <c r="P89" s="36">
        <f>SUMIFS(СВЦЭМ!$C$33:$C$776,СВЦЭМ!$A$33:$A$776,$A89,СВЦЭМ!$B$33:$B$776,P$83)+'СЕТ СН'!$H$12+СВЦЭМ!$D$10+'СЕТ СН'!$H$5-'СЕТ СН'!$H$20</f>
        <v>3519.7097285499999</v>
      </c>
      <c r="Q89" s="36">
        <f>SUMIFS(СВЦЭМ!$C$33:$C$776,СВЦЭМ!$A$33:$A$776,$A89,СВЦЭМ!$B$33:$B$776,Q$83)+'СЕТ СН'!$H$12+СВЦЭМ!$D$10+'СЕТ СН'!$H$5-'СЕТ СН'!$H$20</f>
        <v>3523.9627255599999</v>
      </c>
      <c r="R89" s="36">
        <f>SUMIFS(СВЦЭМ!$C$33:$C$776,СВЦЭМ!$A$33:$A$776,$A89,СВЦЭМ!$B$33:$B$776,R$83)+'СЕТ СН'!$H$12+СВЦЭМ!$D$10+'СЕТ СН'!$H$5-'СЕТ СН'!$H$20</f>
        <v>3507.1081078299999</v>
      </c>
      <c r="S89" s="36">
        <f>SUMIFS(СВЦЭМ!$C$33:$C$776,СВЦЭМ!$A$33:$A$776,$A89,СВЦЭМ!$B$33:$B$776,S$83)+'СЕТ СН'!$H$12+СВЦЭМ!$D$10+'СЕТ СН'!$H$5-'СЕТ СН'!$H$20</f>
        <v>3520.8063716300003</v>
      </c>
      <c r="T89" s="36">
        <f>SUMIFS(СВЦЭМ!$C$33:$C$776,СВЦЭМ!$A$33:$A$776,$A89,СВЦЭМ!$B$33:$B$776,T$83)+'СЕТ СН'!$H$12+СВЦЭМ!$D$10+'СЕТ СН'!$H$5-'СЕТ СН'!$H$20</f>
        <v>3505.3116347200003</v>
      </c>
      <c r="U89" s="36">
        <f>SUMIFS(СВЦЭМ!$C$33:$C$776,СВЦЭМ!$A$33:$A$776,$A89,СВЦЭМ!$B$33:$B$776,U$83)+'СЕТ СН'!$H$12+СВЦЭМ!$D$10+'СЕТ СН'!$H$5-'СЕТ СН'!$H$20</f>
        <v>3485.56141871</v>
      </c>
      <c r="V89" s="36">
        <f>SUMIFS(СВЦЭМ!$C$33:$C$776,СВЦЭМ!$A$33:$A$776,$A89,СВЦЭМ!$B$33:$B$776,V$83)+'СЕТ СН'!$H$12+СВЦЭМ!$D$10+'СЕТ СН'!$H$5-'СЕТ СН'!$H$20</f>
        <v>3488.90127669</v>
      </c>
      <c r="W89" s="36">
        <f>SUMIFS(СВЦЭМ!$C$33:$C$776,СВЦЭМ!$A$33:$A$776,$A89,СВЦЭМ!$B$33:$B$776,W$83)+'СЕТ СН'!$H$12+СВЦЭМ!$D$10+'СЕТ СН'!$H$5-'СЕТ СН'!$H$20</f>
        <v>3479.9335136099999</v>
      </c>
      <c r="X89" s="36">
        <f>SUMIFS(СВЦЭМ!$C$33:$C$776,СВЦЭМ!$A$33:$A$776,$A89,СВЦЭМ!$B$33:$B$776,X$83)+'СЕТ СН'!$H$12+СВЦЭМ!$D$10+'СЕТ СН'!$H$5-'СЕТ СН'!$H$20</f>
        <v>3493.2924277100001</v>
      </c>
      <c r="Y89" s="36">
        <f>SUMIFS(СВЦЭМ!$C$33:$C$776,СВЦЭМ!$A$33:$A$776,$A89,СВЦЭМ!$B$33:$B$776,Y$83)+'СЕТ СН'!$H$12+СВЦЭМ!$D$10+'СЕТ СН'!$H$5-'СЕТ СН'!$H$20</f>
        <v>3534.1324931099998</v>
      </c>
    </row>
    <row r="90" spans="1:25" ht="15.75" x14ac:dyDescent="0.2">
      <c r="A90" s="35">
        <f t="shared" si="2"/>
        <v>43928</v>
      </c>
      <c r="B90" s="36">
        <f>SUMIFS(СВЦЭМ!$C$33:$C$776,СВЦЭМ!$A$33:$A$776,$A90,СВЦЭМ!$B$33:$B$776,B$83)+'СЕТ СН'!$H$12+СВЦЭМ!$D$10+'СЕТ СН'!$H$5-'СЕТ СН'!$H$20</f>
        <v>3575.2793897900001</v>
      </c>
      <c r="C90" s="36">
        <f>SUMIFS(СВЦЭМ!$C$33:$C$776,СВЦЭМ!$A$33:$A$776,$A90,СВЦЭМ!$B$33:$B$776,C$83)+'СЕТ СН'!$H$12+СВЦЭМ!$D$10+'СЕТ СН'!$H$5-'СЕТ СН'!$H$20</f>
        <v>3598.2949937000003</v>
      </c>
      <c r="D90" s="36">
        <f>SUMIFS(СВЦЭМ!$C$33:$C$776,СВЦЭМ!$A$33:$A$776,$A90,СВЦЭМ!$B$33:$B$776,D$83)+'СЕТ СН'!$H$12+СВЦЭМ!$D$10+'СЕТ СН'!$H$5-'СЕТ СН'!$H$20</f>
        <v>3619.9264628599999</v>
      </c>
      <c r="E90" s="36">
        <f>SUMIFS(СВЦЭМ!$C$33:$C$776,СВЦЭМ!$A$33:$A$776,$A90,СВЦЭМ!$B$33:$B$776,E$83)+'СЕТ СН'!$H$12+СВЦЭМ!$D$10+'СЕТ СН'!$H$5-'СЕТ СН'!$H$20</f>
        <v>3636.1409811599997</v>
      </c>
      <c r="F90" s="36">
        <f>SUMIFS(СВЦЭМ!$C$33:$C$776,СВЦЭМ!$A$33:$A$776,$A90,СВЦЭМ!$B$33:$B$776,F$83)+'СЕТ СН'!$H$12+СВЦЭМ!$D$10+'СЕТ СН'!$H$5-'СЕТ СН'!$H$20</f>
        <v>3634.43486631</v>
      </c>
      <c r="G90" s="36">
        <f>SUMIFS(СВЦЭМ!$C$33:$C$776,СВЦЭМ!$A$33:$A$776,$A90,СВЦЭМ!$B$33:$B$776,G$83)+'СЕТ СН'!$H$12+СВЦЭМ!$D$10+'СЕТ СН'!$H$5-'СЕТ СН'!$H$20</f>
        <v>3635.5770040099997</v>
      </c>
      <c r="H90" s="36">
        <f>SUMIFS(СВЦЭМ!$C$33:$C$776,СВЦЭМ!$A$33:$A$776,$A90,СВЦЭМ!$B$33:$B$776,H$83)+'СЕТ СН'!$H$12+СВЦЭМ!$D$10+'СЕТ СН'!$H$5-'СЕТ СН'!$H$20</f>
        <v>3616.8538123399999</v>
      </c>
      <c r="I90" s="36">
        <f>SUMIFS(СВЦЭМ!$C$33:$C$776,СВЦЭМ!$A$33:$A$776,$A90,СВЦЭМ!$B$33:$B$776,I$83)+'СЕТ СН'!$H$12+СВЦЭМ!$D$10+'СЕТ СН'!$H$5-'СЕТ СН'!$H$20</f>
        <v>3592.7437654099999</v>
      </c>
      <c r="J90" s="36">
        <f>SUMIFS(СВЦЭМ!$C$33:$C$776,СВЦЭМ!$A$33:$A$776,$A90,СВЦЭМ!$B$33:$B$776,J$83)+'СЕТ СН'!$H$12+СВЦЭМ!$D$10+'СЕТ СН'!$H$5-'СЕТ СН'!$H$20</f>
        <v>3539.0970545</v>
      </c>
      <c r="K90" s="36">
        <f>SUMIFS(СВЦЭМ!$C$33:$C$776,СВЦЭМ!$A$33:$A$776,$A90,СВЦЭМ!$B$33:$B$776,K$83)+'СЕТ СН'!$H$12+СВЦЭМ!$D$10+'СЕТ СН'!$H$5-'СЕТ СН'!$H$20</f>
        <v>3536.2500290200001</v>
      </c>
      <c r="L90" s="36">
        <f>SUMIFS(СВЦЭМ!$C$33:$C$776,СВЦЭМ!$A$33:$A$776,$A90,СВЦЭМ!$B$33:$B$776,L$83)+'СЕТ СН'!$H$12+СВЦЭМ!$D$10+'СЕТ СН'!$H$5-'СЕТ СН'!$H$20</f>
        <v>3542.27940137</v>
      </c>
      <c r="M90" s="36">
        <f>SUMIFS(СВЦЭМ!$C$33:$C$776,СВЦЭМ!$A$33:$A$776,$A90,СВЦЭМ!$B$33:$B$776,M$83)+'СЕТ СН'!$H$12+СВЦЭМ!$D$10+'СЕТ СН'!$H$5-'СЕТ СН'!$H$20</f>
        <v>3544.1176462499998</v>
      </c>
      <c r="N90" s="36">
        <f>SUMIFS(СВЦЭМ!$C$33:$C$776,СВЦЭМ!$A$33:$A$776,$A90,СВЦЭМ!$B$33:$B$776,N$83)+'СЕТ СН'!$H$12+СВЦЭМ!$D$10+'СЕТ СН'!$H$5-'СЕТ СН'!$H$20</f>
        <v>3543.71239049</v>
      </c>
      <c r="O90" s="36">
        <f>SUMIFS(СВЦЭМ!$C$33:$C$776,СВЦЭМ!$A$33:$A$776,$A90,СВЦЭМ!$B$33:$B$776,O$83)+'СЕТ СН'!$H$12+СВЦЭМ!$D$10+'СЕТ СН'!$H$5-'СЕТ СН'!$H$20</f>
        <v>3549.5380768800001</v>
      </c>
      <c r="P90" s="36">
        <f>SUMIFS(СВЦЭМ!$C$33:$C$776,СВЦЭМ!$A$33:$A$776,$A90,СВЦЭМ!$B$33:$B$776,P$83)+'СЕТ СН'!$H$12+СВЦЭМ!$D$10+'СЕТ СН'!$H$5-'СЕТ СН'!$H$20</f>
        <v>3533.87679024</v>
      </c>
      <c r="Q90" s="36">
        <f>SUMIFS(СВЦЭМ!$C$33:$C$776,СВЦЭМ!$A$33:$A$776,$A90,СВЦЭМ!$B$33:$B$776,Q$83)+'СЕТ СН'!$H$12+СВЦЭМ!$D$10+'СЕТ СН'!$H$5-'СЕТ СН'!$H$20</f>
        <v>3538.0579879100001</v>
      </c>
      <c r="R90" s="36">
        <f>SUMIFS(СВЦЭМ!$C$33:$C$776,СВЦЭМ!$A$33:$A$776,$A90,СВЦЭМ!$B$33:$B$776,R$83)+'СЕТ СН'!$H$12+СВЦЭМ!$D$10+'СЕТ СН'!$H$5-'СЕТ СН'!$H$20</f>
        <v>3534.8415765099999</v>
      </c>
      <c r="S90" s="36">
        <f>SUMIFS(СВЦЭМ!$C$33:$C$776,СВЦЭМ!$A$33:$A$776,$A90,СВЦЭМ!$B$33:$B$776,S$83)+'СЕТ СН'!$H$12+СВЦЭМ!$D$10+'СЕТ СН'!$H$5-'СЕТ СН'!$H$20</f>
        <v>3536.56998544</v>
      </c>
      <c r="T90" s="36">
        <f>SUMIFS(СВЦЭМ!$C$33:$C$776,СВЦЭМ!$A$33:$A$776,$A90,СВЦЭМ!$B$33:$B$776,T$83)+'СЕТ СН'!$H$12+СВЦЭМ!$D$10+'СЕТ СН'!$H$5-'СЕТ СН'!$H$20</f>
        <v>3517.3622364100002</v>
      </c>
      <c r="U90" s="36">
        <f>SUMIFS(СВЦЭМ!$C$33:$C$776,СВЦЭМ!$A$33:$A$776,$A90,СВЦЭМ!$B$33:$B$776,U$83)+'СЕТ СН'!$H$12+СВЦЭМ!$D$10+'СЕТ СН'!$H$5-'СЕТ СН'!$H$20</f>
        <v>3511.56372788</v>
      </c>
      <c r="V90" s="36">
        <f>SUMIFS(СВЦЭМ!$C$33:$C$776,СВЦЭМ!$A$33:$A$776,$A90,СВЦЭМ!$B$33:$B$776,V$83)+'СЕТ СН'!$H$12+СВЦЭМ!$D$10+'СЕТ СН'!$H$5-'СЕТ СН'!$H$20</f>
        <v>3509.3621879699999</v>
      </c>
      <c r="W90" s="36">
        <f>SUMIFS(СВЦЭМ!$C$33:$C$776,СВЦЭМ!$A$33:$A$776,$A90,СВЦЭМ!$B$33:$B$776,W$83)+'СЕТ СН'!$H$12+СВЦЭМ!$D$10+'СЕТ СН'!$H$5-'СЕТ СН'!$H$20</f>
        <v>3499.7586197199998</v>
      </c>
      <c r="X90" s="36">
        <f>SUMIFS(СВЦЭМ!$C$33:$C$776,СВЦЭМ!$A$33:$A$776,$A90,СВЦЭМ!$B$33:$B$776,X$83)+'СЕТ СН'!$H$12+СВЦЭМ!$D$10+'СЕТ СН'!$H$5-'СЕТ СН'!$H$20</f>
        <v>3502.6071821400001</v>
      </c>
      <c r="Y90" s="36">
        <f>SUMIFS(СВЦЭМ!$C$33:$C$776,СВЦЭМ!$A$33:$A$776,$A90,СВЦЭМ!$B$33:$B$776,Y$83)+'СЕТ СН'!$H$12+СВЦЭМ!$D$10+'СЕТ СН'!$H$5-'СЕТ СН'!$H$20</f>
        <v>3535.6027409899998</v>
      </c>
    </row>
    <row r="91" spans="1:25" ht="15.75" x14ac:dyDescent="0.2">
      <c r="A91" s="35">
        <f t="shared" si="2"/>
        <v>43929</v>
      </c>
      <c r="B91" s="36">
        <f>SUMIFS(СВЦЭМ!$C$33:$C$776,СВЦЭМ!$A$33:$A$776,$A91,СВЦЭМ!$B$33:$B$776,B$83)+'СЕТ СН'!$H$12+СВЦЭМ!$D$10+'СЕТ СН'!$H$5-'СЕТ СН'!$H$20</f>
        <v>3558.9524052900001</v>
      </c>
      <c r="C91" s="36">
        <f>SUMIFS(СВЦЭМ!$C$33:$C$776,СВЦЭМ!$A$33:$A$776,$A91,СВЦЭМ!$B$33:$B$776,C$83)+'СЕТ СН'!$H$12+СВЦЭМ!$D$10+'СЕТ СН'!$H$5-'СЕТ СН'!$H$20</f>
        <v>3599.0781604900003</v>
      </c>
      <c r="D91" s="36">
        <f>SUMIFS(СВЦЭМ!$C$33:$C$776,СВЦЭМ!$A$33:$A$776,$A91,СВЦЭМ!$B$33:$B$776,D$83)+'СЕТ СН'!$H$12+СВЦЭМ!$D$10+'СЕТ СН'!$H$5-'СЕТ СН'!$H$20</f>
        <v>3609.18618689</v>
      </c>
      <c r="E91" s="36">
        <f>SUMIFS(СВЦЭМ!$C$33:$C$776,СВЦЭМ!$A$33:$A$776,$A91,СВЦЭМ!$B$33:$B$776,E$83)+'СЕТ СН'!$H$12+СВЦЭМ!$D$10+'СЕТ СН'!$H$5-'СЕТ СН'!$H$20</f>
        <v>3615.6384705199998</v>
      </c>
      <c r="F91" s="36">
        <f>SUMIFS(СВЦЭМ!$C$33:$C$776,СВЦЭМ!$A$33:$A$776,$A91,СВЦЭМ!$B$33:$B$776,F$83)+'СЕТ СН'!$H$12+СВЦЭМ!$D$10+'СЕТ СН'!$H$5-'СЕТ СН'!$H$20</f>
        <v>3614.5164076700003</v>
      </c>
      <c r="G91" s="36">
        <f>SUMIFS(СВЦЭМ!$C$33:$C$776,СВЦЭМ!$A$33:$A$776,$A91,СВЦЭМ!$B$33:$B$776,G$83)+'СЕТ СН'!$H$12+СВЦЭМ!$D$10+'СЕТ СН'!$H$5-'СЕТ СН'!$H$20</f>
        <v>3622.4804732699999</v>
      </c>
      <c r="H91" s="36">
        <f>SUMIFS(СВЦЭМ!$C$33:$C$776,СВЦЭМ!$A$33:$A$776,$A91,СВЦЭМ!$B$33:$B$776,H$83)+'СЕТ СН'!$H$12+СВЦЭМ!$D$10+'СЕТ СН'!$H$5-'СЕТ СН'!$H$20</f>
        <v>3604.7803335600001</v>
      </c>
      <c r="I91" s="36">
        <f>SUMIFS(СВЦЭМ!$C$33:$C$776,СВЦЭМ!$A$33:$A$776,$A91,СВЦЭМ!$B$33:$B$776,I$83)+'СЕТ СН'!$H$12+СВЦЭМ!$D$10+'СЕТ СН'!$H$5-'СЕТ СН'!$H$20</f>
        <v>3567.1783824700001</v>
      </c>
      <c r="J91" s="36">
        <f>SUMIFS(СВЦЭМ!$C$33:$C$776,СВЦЭМ!$A$33:$A$776,$A91,СВЦЭМ!$B$33:$B$776,J$83)+'СЕТ СН'!$H$12+СВЦЭМ!$D$10+'СЕТ СН'!$H$5-'СЕТ СН'!$H$20</f>
        <v>3519.9070227900002</v>
      </c>
      <c r="K91" s="36">
        <f>SUMIFS(СВЦЭМ!$C$33:$C$776,СВЦЭМ!$A$33:$A$776,$A91,СВЦЭМ!$B$33:$B$776,K$83)+'СЕТ СН'!$H$12+СВЦЭМ!$D$10+'СЕТ СН'!$H$5-'СЕТ СН'!$H$20</f>
        <v>3510.9831558200003</v>
      </c>
      <c r="L91" s="36">
        <f>SUMIFS(СВЦЭМ!$C$33:$C$776,СВЦЭМ!$A$33:$A$776,$A91,СВЦЭМ!$B$33:$B$776,L$83)+'СЕТ СН'!$H$12+СВЦЭМ!$D$10+'СЕТ СН'!$H$5-'СЕТ СН'!$H$20</f>
        <v>3499.3138561000001</v>
      </c>
      <c r="M91" s="36">
        <f>SUMIFS(СВЦЭМ!$C$33:$C$776,СВЦЭМ!$A$33:$A$776,$A91,СВЦЭМ!$B$33:$B$776,M$83)+'СЕТ СН'!$H$12+СВЦЭМ!$D$10+'СЕТ СН'!$H$5-'СЕТ СН'!$H$20</f>
        <v>3494.87579568</v>
      </c>
      <c r="N91" s="36">
        <f>SUMIFS(СВЦЭМ!$C$33:$C$776,СВЦЭМ!$A$33:$A$776,$A91,СВЦЭМ!$B$33:$B$776,N$83)+'СЕТ СН'!$H$12+СВЦЭМ!$D$10+'СЕТ СН'!$H$5-'СЕТ СН'!$H$20</f>
        <v>3509.28678102</v>
      </c>
      <c r="O91" s="36">
        <f>SUMIFS(СВЦЭМ!$C$33:$C$776,СВЦЭМ!$A$33:$A$776,$A91,СВЦЭМ!$B$33:$B$776,O$83)+'СЕТ СН'!$H$12+СВЦЭМ!$D$10+'СЕТ СН'!$H$5-'СЕТ СН'!$H$20</f>
        <v>3513.9984010100002</v>
      </c>
      <c r="P91" s="36">
        <f>SUMIFS(СВЦЭМ!$C$33:$C$776,СВЦЭМ!$A$33:$A$776,$A91,СВЦЭМ!$B$33:$B$776,P$83)+'СЕТ СН'!$H$12+СВЦЭМ!$D$10+'СЕТ СН'!$H$5-'СЕТ СН'!$H$20</f>
        <v>3491.9286541000001</v>
      </c>
      <c r="Q91" s="36">
        <f>SUMIFS(СВЦЭМ!$C$33:$C$776,СВЦЭМ!$A$33:$A$776,$A91,СВЦЭМ!$B$33:$B$776,Q$83)+'СЕТ СН'!$H$12+СВЦЭМ!$D$10+'СЕТ СН'!$H$5-'СЕТ СН'!$H$20</f>
        <v>3491.7402857500001</v>
      </c>
      <c r="R91" s="36">
        <f>SUMIFS(СВЦЭМ!$C$33:$C$776,СВЦЭМ!$A$33:$A$776,$A91,СВЦЭМ!$B$33:$B$776,R$83)+'СЕТ СН'!$H$12+СВЦЭМ!$D$10+'СЕТ СН'!$H$5-'СЕТ СН'!$H$20</f>
        <v>3489.1561744400001</v>
      </c>
      <c r="S91" s="36">
        <f>SUMIFS(СВЦЭМ!$C$33:$C$776,СВЦЭМ!$A$33:$A$776,$A91,СВЦЭМ!$B$33:$B$776,S$83)+'СЕТ СН'!$H$12+СВЦЭМ!$D$10+'СЕТ СН'!$H$5-'СЕТ СН'!$H$20</f>
        <v>3487.13776538</v>
      </c>
      <c r="T91" s="36">
        <f>SUMIFS(СВЦЭМ!$C$33:$C$776,СВЦЭМ!$A$33:$A$776,$A91,СВЦЭМ!$B$33:$B$776,T$83)+'СЕТ СН'!$H$12+СВЦЭМ!$D$10+'СЕТ СН'!$H$5-'СЕТ СН'!$H$20</f>
        <v>3474.7997187999999</v>
      </c>
      <c r="U91" s="36">
        <f>SUMIFS(СВЦЭМ!$C$33:$C$776,СВЦЭМ!$A$33:$A$776,$A91,СВЦЭМ!$B$33:$B$776,U$83)+'СЕТ СН'!$H$12+СВЦЭМ!$D$10+'СЕТ СН'!$H$5-'СЕТ СН'!$H$20</f>
        <v>3460.82455845</v>
      </c>
      <c r="V91" s="36">
        <f>SUMIFS(СВЦЭМ!$C$33:$C$776,СВЦЭМ!$A$33:$A$776,$A91,СВЦЭМ!$B$33:$B$776,V$83)+'СЕТ СН'!$H$12+СВЦЭМ!$D$10+'СЕТ СН'!$H$5-'СЕТ СН'!$H$20</f>
        <v>3453.4267687500001</v>
      </c>
      <c r="W91" s="36">
        <f>SUMIFS(СВЦЭМ!$C$33:$C$776,СВЦЭМ!$A$33:$A$776,$A91,СВЦЭМ!$B$33:$B$776,W$83)+'СЕТ СН'!$H$12+СВЦЭМ!$D$10+'СЕТ СН'!$H$5-'СЕТ СН'!$H$20</f>
        <v>3446.2784554300001</v>
      </c>
      <c r="X91" s="36">
        <f>SUMIFS(СВЦЭМ!$C$33:$C$776,СВЦЭМ!$A$33:$A$776,$A91,СВЦЭМ!$B$33:$B$776,X$83)+'СЕТ СН'!$H$12+СВЦЭМ!$D$10+'СЕТ СН'!$H$5-'СЕТ СН'!$H$20</f>
        <v>3453.87732164</v>
      </c>
      <c r="Y91" s="36">
        <f>SUMIFS(СВЦЭМ!$C$33:$C$776,СВЦЭМ!$A$33:$A$776,$A91,СВЦЭМ!$B$33:$B$776,Y$83)+'СЕТ СН'!$H$12+СВЦЭМ!$D$10+'СЕТ СН'!$H$5-'СЕТ СН'!$H$20</f>
        <v>3498.4067783700002</v>
      </c>
    </row>
    <row r="92" spans="1:25" ht="15.75" x14ac:dyDescent="0.2">
      <c r="A92" s="35">
        <f t="shared" si="2"/>
        <v>43930</v>
      </c>
      <c r="B92" s="36">
        <f>SUMIFS(СВЦЭМ!$C$33:$C$776,СВЦЭМ!$A$33:$A$776,$A92,СВЦЭМ!$B$33:$B$776,B$83)+'СЕТ СН'!$H$12+СВЦЭМ!$D$10+'СЕТ СН'!$H$5-'СЕТ СН'!$H$20</f>
        <v>3551.8283784</v>
      </c>
      <c r="C92" s="36">
        <f>SUMIFS(СВЦЭМ!$C$33:$C$776,СВЦЭМ!$A$33:$A$776,$A92,СВЦЭМ!$B$33:$B$776,C$83)+'СЕТ СН'!$H$12+СВЦЭМ!$D$10+'СЕТ СН'!$H$5-'СЕТ СН'!$H$20</f>
        <v>3580.1544877199999</v>
      </c>
      <c r="D92" s="36">
        <f>SUMIFS(СВЦЭМ!$C$33:$C$776,СВЦЭМ!$A$33:$A$776,$A92,СВЦЭМ!$B$33:$B$776,D$83)+'СЕТ СН'!$H$12+СВЦЭМ!$D$10+'СЕТ СН'!$H$5-'СЕТ СН'!$H$20</f>
        <v>3602.05801754</v>
      </c>
      <c r="E92" s="36">
        <f>SUMIFS(СВЦЭМ!$C$33:$C$776,СВЦЭМ!$A$33:$A$776,$A92,СВЦЭМ!$B$33:$B$776,E$83)+'СЕТ СН'!$H$12+СВЦЭМ!$D$10+'СЕТ СН'!$H$5-'СЕТ СН'!$H$20</f>
        <v>3613.3255939999999</v>
      </c>
      <c r="F92" s="36">
        <f>SUMIFS(СВЦЭМ!$C$33:$C$776,СВЦЭМ!$A$33:$A$776,$A92,СВЦЭМ!$B$33:$B$776,F$83)+'СЕТ СН'!$H$12+СВЦЭМ!$D$10+'СЕТ СН'!$H$5-'СЕТ СН'!$H$20</f>
        <v>3611.6891643200001</v>
      </c>
      <c r="G92" s="36">
        <f>SUMIFS(СВЦЭМ!$C$33:$C$776,СВЦЭМ!$A$33:$A$776,$A92,СВЦЭМ!$B$33:$B$776,G$83)+'СЕТ СН'!$H$12+СВЦЭМ!$D$10+'СЕТ СН'!$H$5-'СЕТ СН'!$H$20</f>
        <v>3615.1643963199999</v>
      </c>
      <c r="H92" s="36">
        <f>SUMIFS(СВЦЭМ!$C$33:$C$776,СВЦЭМ!$A$33:$A$776,$A92,СВЦЭМ!$B$33:$B$776,H$83)+'СЕТ СН'!$H$12+СВЦЭМ!$D$10+'СЕТ СН'!$H$5-'СЕТ СН'!$H$20</f>
        <v>3608.4593456000002</v>
      </c>
      <c r="I92" s="36">
        <f>SUMIFS(СВЦЭМ!$C$33:$C$776,СВЦЭМ!$A$33:$A$776,$A92,СВЦЭМ!$B$33:$B$776,I$83)+'СЕТ СН'!$H$12+СВЦЭМ!$D$10+'СЕТ СН'!$H$5-'СЕТ СН'!$H$20</f>
        <v>3583.4197647700003</v>
      </c>
      <c r="J92" s="36">
        <f>SUMIFS(СВЦЭМ!$C$33:$C$776,СВЦЭМ!$A$33:$A$776,$A92,СВЦЭМ!$B$33:$B$776,J$83)+'СЕТ СН'!$H$12+СВЦЭМ!$D$10+'СЕТ СН'!$H$5-'СЕТ СН'!$H$20</f>
        <v>3526.7054634699998</v>
      </c>
      <c r="K92" s="36">
        <f>SUMIFS(СВЦЭМ!$C$33:$C$776,СВЦЭМ!$A$33:$A$776,$A92,СВЦЭМ!$B$33:$B$776,K$83)+'СЕТ СН'!$H$12+СВЦЭМ!$D$10+'СЕТ СН'!$H$5-'СЕТ СН'!$H$20</f>
        <v>3525.1810511200001</v>
      </c>
      <c r="L92" s="36">
        <f>SUMIFS(СВЦЭМ!$C$33:$C$776,СВЦЭМ!$A$33:$A$776,$A92,СВЦЭМ!$B$33:$B$776,L$83)+'СЕТ СН'!$H$12+СВЦЭМ!$D$10+'СЕТ СН'!$H$5-'СЕТ СН'!$H$20</f>
        <v>3510.1165691599999</v>
      </c>
      <c r="M92" s="36">
        <f>SUMIFS(СВЦЭМ!$C$33:$C$776,СВЦЭМ!$A$33:$A$776,$A92,СВЦЭМ!$B$33:$B$776,M$83)+'СЕТ СН'!$H$12+СВЦЭМ!$D$10+'СЕТ СН'!$H$5-'СЕТ СН'!$H$20</f>
        <v>3504.7592681400001</v>
      </c>
      <c r="N92" s="36">
        <f>SUMIFS(СВЦЭМ!$C$33:$C$776,СВЦЭМ!$A$33:$A$776,$A92,СВЦЭМ!$B$33:$B$776,N$83)+'СЕТ СН'!$H$12+СВЦЭМ!$D$10+'СЕТ СН'!$H$5-'СЕТ СН'!$H$20</f>
        <v>3502.1424029300001</v>
      </c>
      <c r="O92" s="36">
        <f>SUMIFS(СВЦЭМ!$C$33:$C$776,СВЦЭМ!$A$33:$A$776,$A92,СВЦЭМ!$B$33:$B$776,O$83)+'СЕТ СН'!$H$12+СВЦЭМ!$D$10+'СЕТ СН'!$H$5-'СЕТ СН'!$H$20</f>
        <v>3507.5436620999999</v>
      </c>
      <c r="P92" s="36">
        <f>SUMIFS(СВЦЭМ!$C$33:$C$776,СВЦЭМ!$A$33:$A$776,$A92,СВЦЭМ!$B$33:$B$776,P$83)+'СЕТ СН'!$H$12+СВЦЭМ!$D$10+'СЕТ СН'!$H$5-'СЕТ СН'!$H$20</f>
        <v>3480.4206541100002</v>
      </c>
      <c r="Q92" s="36">
        <f>SUMIFS(СВЦЭМ!$C$33:$C$776,СВЦЭМ!$A$33:$A$776,$A92,СВЦЭМ!$B$33:$B$776,Q$83)+'СЕТ СН'!$H$12+СВЦЭМ!$D$10+'СЕТ СН'!$H$5-'СЕТ СН'!$H$20</f>
        <v>3484.6287489400002</v>
      </c>
      <c r="R92" s="36">
        <f>SUMIFS(СВЦЭМ!$C$33:$C$776,СВЦЭМ!$A$33:$A$776,$A92,СВЦЭМ!$B$33:$B$776,R$83)+'СЕТ СН'!$H$12+СВЦЭМ!$D$10+'СЕТ СН'!$H$5-'СЕТ СН'!$H$20</f>
        <v>3484.9162532600003</v>
      </c>
      <c r="S92" s="36">
        <f>SUMIFS(СВЦЭМ!$C$33:$C$776,СВЦЭМ!$A$33:$A$776,$A92,СВЦЭМ!$B$33:$B$776,S$83)+'СЕТ СН'!$H$12+СВЦЭМ!$D$10+'СЕТ СН'!$H$5-'СЕТ СН'!$H$20</f>
        <v>3482.5838595200003</v>
      </c>
      <c r="T92" s="36">
        <f>SUMIFS(СВЦЭМ!$C$33:$C$776,СВЦЭМ!$A$33:$A$776,$A92,СВЦЭМ!$B$33:$B$776,T$83)+'СЕТ СН'!$H$12+СВЦЭМ!$D$10+'СЕТ СН'!$H$5-'СЕТ СН'!$H$20</f>
        <v>3470.39646859</v>
      </c>
      <c r="U92" s="36">
        <f>SUMIFS(СВЦЭМ!$C$33:$C$776,СВЦЭМ!$A$33:$A$776,$A92,СВЦЭМ!$B$33:$B$776,U$83)+'СЕТ СН'!$H$12+СВЦЭМ!$D$10+'СЕТ СН'!$H$5-'СЕТ СН'!$H$20</f>
        <v>3456.0800089499999</v>
      </c>
      <c r="V92" s="36">
        <f>SUMIFS(СВЦЭМ!$C$33:$C$776,СВЦЭМ!$A$33:$A$776,$A92,СВЦЭМ!$B$33:$B$776,V$83)+'СЕТ СН'!$H$12+СВЦЭМ!$D$10+'СЕТ СН'!$H$5-'СЕТ СН'!$H$20</f>
        <v>3453.2951648100002</v>
      </c>
      <c r="W92" s="36">
        <f>SUMIFS(СВЦЭМ!$C$33:$C$776,СВЦЭМ!$A$33:$A$776,$A92,СВЦЭМ!$B$33:$B$776,W$83)+'СЕТ СН'!$H$12+СВЦЭМ!$D$10+'СЕТ СН'!$H$5-'СЕТ СН'!$H$20</f>
        <v>3454.25869797</v>
      </c>
      <c r="X92" s="36">
        <f>SUMIFS(СВЦЭМ!$C$33:$C$776,СВЦЭМ!$A$33:$A$776,$A92,СВЦЭМ!$B$33:$B$776,X$83)+'СЕТ СН'!$H$12+СВЦЭМ!$D$10+'СЕТ СН'!$H$5-'СЕТ СН'!$H$20</f>
        <v>3461.3924892599998</v>
      </c>
      <c r="Y92" s="36">
        <f>SUMIFS(СВЦЭМ!$C$33:$C$776,СВЦЭМ!$A$33:$A$776,$A92,СВЦЭМ!$B$33:$B$776,Y$83)+'СЕТ СН'!$H$12+СВЦЭМ!$D$10+'СЕТ СН'!$H$5-'СЕТ СН'!$H$20</f>
        <v>3496.9442903200002</v>
      </c>
    </row>
    <row r="93" spans="1:25" ht="15.75" x14ac:dyDescent="0.2">
      <c r="A93" s="35">
        <f t="shared" si="2"/>
        <v>43931</v>
      </c>
      <c r="B93" s="36">
        <f>SUMIFS(СВЦЭМ!$C$33:$C$776,СВЦЭМ!$A$33:$A$776,$A93,СВЦЭМ!$B$33:$B$776,B$83)+'СЕТ СН'!$H$12+СВЦЭМ!$D$10+'СЕТ СН'!$H$5-'СЕТ СН'!$H$20</f>
        <v>3490.64384767</v>
      </c>
      <c r="C93" s="36">
        <f>SUMIFS(СВЦЭМ!$C$33:$C$776,СВЦЭМ!$A$33:$A$776,$A93,СВЦЭМ!$B$33:$B$776,C$83)+'СЕТ СН'!$H$12+СВЦЭМ!$D$10+'СЕТ СН'!$H$5-'СЕТ СН'!$H$20</f>
        <v>3533.16961343</v>
      </c>
      <c r="D93" s="36">
        <f>SUMIFS(СВЦЭМ!$C$33:$C$776,СВЦЭМ!$A$33:$A$776,$A93,СВЦЭМ!$B$33:$B$776,D$83)+'СЕТ СН'!$H$12+СВЦЭМ!$D$10+'СЕТ СН'!$H$5-'СЕТ СН'!$H$20</f>
        <v>3577.4699516599999</v>
      </c>
      <c r="E93" s="36">
        <f>SUMIFS(СВЦЭМ!$C$33:$C$776,СВЦЭМ!$A$33:$A$776,$A93,СВЦЭМ!$B$33:$B$776,E$83)+'СЕТ СН'!$H$12+СВЦЭМ!$D$10+'СЕТ СН'!$H$5-'СЕТ СН'!$H$20</f>
        <v>3616.1525591499999</v>
      </c>
      <c r="F93" s="36">
        <f>SUMIFS(СВЦЭМ!$C$33:$C$776,СВЦЭМ!$A$33:$A$776,$A93,СВЦЭМ!$B$33:$B$776,F$83)+'СЕТ СН'!$H$12+СВЦЭМ!$D$10+'СЕТ СН'!$H$5-'СЕТ СН'!$H$20</f>
        <v>3623.8452565100001</v>
      </c>
      <c r="G93" s="36">
        <f>SUMIFS(СВЦЭМ!$C$33:$C$776,СВЦЭМ!$A$33:$A$776,$A93,СВЦЭМ!$B$33:$B$776,G$83)+'СЕТ СН'!$H$12+СВЦЭМ!$D$10+'СЕТ СН'!$H$5-'СЕТ СН'!$H$20</f>
        <v>3612.90438739</v>
      </c>
      <c r="H93" s="36">
        <f>SUMIFS(СВЦЭМ!$C$33:$C$776,СВЦЭМ!$A$33:$A$776,$A93,СВЦЭМ!$B$33:$B$776,H$83)+'СЕТ СН'!$H$12+СВЦЭМ!$D$10+'СЕТ СН'!$H$5-'СЕТ СН'!$H$20</f>
        <v>3587.3895882000002</v>
      </c>
      <c r="I93" s="36">
        <f>SUMIFS(СВЦЭМ!$C$33:$C$776,СВЦЭМ!$A$33:$A$776,$A93,СВЦЭМ!$B$33:$B$776,I$83)+'СЕТ СН'!$H$12+СВЦЭМ!$D$10+'СЕТ СН'!$H$5-'СЕТ СН'!$H$20</f>
        <v>3554.6041708500002</v>
      </c>
      <c r="J93" s="36">
        <f>SUMIFS(СВЦЭМ!$C$33:$C$776,СВЦЭМ!$A$33:$A$776,$A93,СВЦЭМ!$B$33:$B$776,J$83)+'СЕТ СН'!$H$12+СВЦЭМ!$D$10+'СЕТ СН'!$H$5-'СЕТ СН'!$H$20</f>
        <v>3493.8227451000002</v>
      </c>
      <c r="K93" s="36">
        <f>SUMIFS(СВЦЭМ!$C$33:$C$776,СВЦЭМ!$A$33:$A$776,$A93,СВЦЭМ!$B$33:$B$776,K$83)+'СЕТ СН'!$H$12+СВЦЭМ!$D$10+'СЕТ СН'!$H$5-'СЕТ СН'!$H$20</f>
        <v>3487.0971181099999</v>
      </c>
      <c r="L93" s="36">
        <f>SUMIFS(СВЦЭМ!$C$33:$C$776,СВЦЭМ!$A$33:$A$776,$A93,СВЦЭМ!$B$33:$B$776,L$83)+'СЕТ СН'!$H$12+СВЦЭМ!$D$10+'СЕТ СН'!$H$5-'СЕТ СН'!$H$20</f>
        <v>3488.53071735</v>
      </c>
      <c r="M93" s="36">
        <f>SUMIFS(СВЦЭМ!$C$33:$C$776,СВЦЭМ!$A$33:$A$776,$A93,СВЦЭМ!$B$33:$B$776,M$83)+'СЕТ СН'!$H$12+СВЦЭМ!$D$10+'СЕТ СН'!$H$5-'СЕТ СН'!$H$20</f>
        <v>3482.4804547900003</v>
      </c>
      <c r="N93" s="36">
        <f>SUMIFS(СВЦЭМ!$C$33:$C$776,СВЦЭМ!$A$33:$A$776,$A93,СВЦЭМ!$B$33:$B$776,N$83)+'СЕТ СН'!$H$12+СВЦЭМ!$D$10+'СЕТ СН'!$H$5-'СЕТ СН'!$H$20</f>
        <v>3495.7818565699999</v>
      </c>
      <c r="O93" s="36">
        <f>SUMIFS(СВЦЭМ!$C$33:$C$776,СВЦЭМ!$A$33:$A$776,$A93,СВЦЭМ!$B$33:$B$776,O$83)+'СЕТ СН'!$H$12+СВЦЭМ!$D$10+'СЕТ СН'!$H$5-'СЕТ СН'!$H$20</f>
        <v>3509.8536358800002</v>
      </c>
      <c r="P93" s="36">
        <f>SUMIFS(СВЦЭМ!$C$33:$C$776,СВЦЭМ!$A$33:$A$776,$A93,СВЦЭМ!$B$33:$B$776,P$83)+'СЕТ СН'!$H$12+СВЦЭМ!$D$10+'СЕТ СН'!$H$5-'СЕТ СН'!$H$20</f>
        <v>3480.8504573499999</v>
      </c>
      <c r="Q93" s="36">
        <f>SUMIFS(СВЦЭМ!$C$33:$C$776,СВЦЭМ!$A$33:$A$776,$A93,СВЦЭМ!$B$33:$B$776,Q$83)+'СЕТ СН'!$H$12+СВЦЭМ!$D$10+'СЕТ СН'!$H$5-'СЕТ СН'!$H$20</f>
        <v>3488.4560378199999</v>
      </c>
      <c r="R93" s="36">
        <f>SUMIFS(СВЦЭМ!$C$33:$C$776,СВЦЭМ!$A$33:$A$776,$A93,СВЦЭМ!$B$33:$B$776,R$83)+'СЕТ СН'!$H$12+СВЦЭМ!$D$10+'СЕТ СН'!$H$5-'СЕТ СН'!$H$20</f>
        <v>3486.93463032</v>
      </c>
      <c r="S93" s="36">
        <f>SUMIFS(СВЦЭМ!$C$33:$C$776,СВЦЭМ!$A$33:$A$776,$A93,СВЦЭМ!$B$33:$B$776,S$83)+'СЕТ СН'!$H$12+СВЦЭМ!$D$10+'СЕТ СН'!$H$5-'СЕТ СН'!$H$20</f>
        <v>3480.5729025700002</v>
      </c>
      <c r="T93" s="36">
        <f>SUMIFS(СВЦЭМ!$C$33:$C$776,СВЦЭМ!$A$33:$A$776,$A93,СВЦЭМ!$B$33:$B$776,T$83)+'СЕТ СН'!$H$12+СВЦЭМ!$D$10+'СЕТ СН'!$H$5-'СЕТ СН'!$H$20</f>
        <v>3462.0327187299999</v>
      </c>
      <c r="U93" s="36">
        <f>SUMIFS(СВЦЭМ!$C$33:$C$776,СВЦЭМ!$A$33:$A$776,$A93,СВЦЭМ!$B$33:$B$776,U$83)+'СЕТ СН'!$H$12+СВЦЭМ!$D$10+'СЕТ СН'!$H$5-'СЕТ СН'!$H$20</f>
        <v>3444.54638811</v>
      </c>
      <c r="V93" s="36">
        <f>SUMIFS(СВЦЭМ!$C$33:$C$776,СВЦЭМ!$A$33:$A$776,$A93,СВЦЭМ!$B$33:$B$776,V$83)+'СЕТ СН'!$H$12+СВЦЭМ!$D$10+'СЕТ СН'!$H$5-'СЕТ СН'!$H$20</f>
        <v>3434.8775728700002</v>
      </c>
      <c r="W93" s="36">
        <f>SUMIFS(СВЦЭМ!$C$33:$C$776,СВЦЭМ!$A$33:$A$776,$A93,СВЦЭМ!$B$33:$B$776,W$83)+'СЕТ СН'!$H$12+СВЦЭМ!$D$10+'СЕТ СН'!$H$5-'СЕТ СН'!$H$20</f>
        <v>3435.8761793799999</v>
      </c>
      <c r="X93" s="36">
        <f>SUMIFS(СВЦЭМ!$C$33:$C$776,СВЦЭМ!$A$33:$A$776,$A93,СВЦЭМ!$B$33:$B$776,X$83)+'СЕТ СН'!$H$12+СВЦЭМ!$D$10+'СЕТ СН'!$H$5-'СЕТ СН'!$H$20</f>
        <v>3418.0867356799999</v>
      </c>
      <c r="Y93" s="36">
        <f>SUMIFS(СВЦЭМ!$C$33:$C$776,СВЦЭМ!$A$33:$A$776,$A93,СВЦЭМ!$B$33:$B$776,Y$83)+'СЕТ СН'!$H$12+СВЦЭМ!$D$10+'СЕТ СН'!$H$5-'СЕТ СН'!$H$20</f>
        <v>3463.3391704699998</v>
      </c>
    </row>
    <row r="94" spans="1:25" ht="15.75" x14ac:dyDescent="0.2">
      <c r="A94" s="35">
        <f t="shared" si="2"/>
        <v>43932</v>
      </c>
      <c r="B94" s="36">
        <f>SUMIFS(СВЦЭМ!$C$33:$C$776,СВЦЭМ!$A$33:$A$776,$A94,СВЦЭМ!$B$33:$B$776,B$83)+'СЕТ СН'!$H$12+СВЦЭМ!$D$10+'СЕТ СН'!$H$5-'СЕТ СН'!$H$20</f>
        <v>3499.1692863200001</v>
      </c>
      <c r="C94" s="36">
        <f>SUMIFS(СВЦЭМ!$C$33:$C$776,СВЦЭМ!$A$33:$A$776,$A94,СВЦЭМ!$B$33:$B$776,C$83)+'СЕТ СН'!$H$12+СВЦЭМ!$D$10+'СЕТ СН'!$H$5-'СЕТ СН'!$H$20</f>
        <v>3519.1775549399999</v>
      </c>
      <c r="D94" s="36">
        <f>SUMIFS(СВЦЭМ!$C$33:$C$776,СВЦЭМ!$A$33:$A$776,$A94,СВЦЭМ!$B$33:$B$776,D$83)+'СЕТ СН'!$H$12+СВЦЭМ!$D$10+'СЕТ СН'!$H$5-'СЕТ СН'!$H$20</f>
        <v>3535.2875462699999</v>
      </c>
      <c r="E94" s="36">
        <f>SUMIFS(СВЦЭМ!$C$33:$C$776,СВЦЭМ!$A$33:$A$776,$A94,СВЦЭМ!$B$33:$B$776,E$83)+'СЕТ СН'!$H$12+СВЦЭМ!$D$10+'СЕТ СН'!$H$5-'СЕТ СН'!$H$20</f>
        <v>3543.0217565500002</v>
      </c>
      <c r="F94" s="36">
        <f>SUMIFS(СВЦЭМ!$C$33:$C$776,СВЦЭМ!$A$33:$A$776,$A94,СВЦЭМ!$B$33:$B$776,F$83)+'СЕТ СН'!$H$12+СВЦЭМ!$D$10+'СЕТ СН'!$H$5-'СЕТ СН'!$H$20</f>
        <v>3546.1037809200002</v>
      </c>
      <c r="G94" s="36">
        <f>SUMIFS(СВЦЭМ!$C$33:$C$776,СВЦЭМ!$A$33:$A$776,$A94,СВЦЭМ!$B$33:$B$776,G$83)+'СЕТ СН'!$H$12+СВЦЭМ!$D$10+'СЕТ СН'!$H$5-'СЕТ СН'!$H$20</f>
        <v>3538.6082621699998</v>
      </c>
      <c r="H94" s="36">
        <f>SUMIFS(СВЦЭМ!$C$33:$C$776,СВЦЭМ!$A$33:$A$776,$A94,СВЦЭМ!$B$33:$B$776,H$83)+'СЕТ СН'!$H$12+СВЦЭМ!$D$10+'СЕТ СН'!$H$5-'СЕТ СН'!$H$20</f>
        <v>3522.15770802</v>
      </c>
      <c r="I94" s="36">
        <f>SUMIFS(СВЦЭМ!$C$33:$C$776,СВЦЭМ!$A$33:$A$776,$A94,СВЦЭМ!$B$33:$B$776,I$83)+'СЕТ СН'!$H$12+СВЦЭМ!$D$10+'СЕТ СН'!$H$5-'СЕТ СН'!$H$20</f>
        <v>3504.6757362899998</v>
      </c>
      <c r="J94" s="36">
        <f>SUMIFS(СВЦЭМ!$C$33:$C$776,СВЦЭМ!$A$33:$A$776,$A94,СВЦЭМ!$B$33:$B$776,J$83)+'СЕТ СН'!$H$12+СВЦЭМ!$D$10+'СЕТ СН'!$H$5-'СЕТ СН'!$H$20</f>
        <v>3482.674704</v>
      </c>
      <c r="K94" s="36">
        <f>SUMIFS(СВЦЭМ!$C$33:$C$776,СВЦЭМ!$A$33:$A$776,$A94,СВЦЭМ!$B$33:$B$776,K$83)+'СЕТ СН'!$H$12+СВЦЭМ!$D$10+'СЕТ СН'!$H$5-'СЕТ СН'!$H$20</f>
        <v>3462.7164045700001</v>
      </c>
      <c r="L94" s="36">
        <f>SUMIFS(СВЦЭМ!$C$33:$C$776,СВЦЭМ!$A$33:$A$776,$A94,СВЦЭМ!$B$33:$B$776,L$83)+'СЕТ СН'!$H$12+СВЦЭМ!$D$10+'СЕТ СН'!$H$5-'СЕТ СН'!$H$20</f>
        <v>3469.5088374300003</v>
      </c>
      <c r="M94" s="36">
        <f>SUMIFS(СВЦЭМ!$C$33:$C$776,СВЦЭМ!$A$33:$A$776,$A94,СВЦЭМ!$B$33:$B$776,M$83)+'СЕТ СН'!$H$12+СВЦЭМ!$D$10+'СЕТ СН'!$H$5-'СЕТ СН'!$H$20</f>
        <v>3485.2409989600001</v>
      </c>
      <c r="N94" s="36">
        <f>SUMIFS(СВЦЭМ!$C$33:$C$776,СВЦЭМ!$A$33:$A$776,$A94,СВЦЭМ!$B$33:$B$776,N$83)+'СЕТ СН'!$H$12+СВЦЭМ!$D$10+'СЕТ СН'!$H$5-'СЕТ СН'!$H$20</f>
        <v>3504.4916430499998</v>
      </c>
      <c r="O94" s="36">
        <f>SUMIFS(СВЦЭМ!$C$33:$C$776,СВЦЭМ!$A$33:$A$776,$A94,СВЦЭМ!$B$33:$B$776,O$83)+'СЕТ СН'!$H$12+СВЦЭМ!$D$10+'СЕТ СН'!$H$5-'СЕТ СН'!$H$20</f>
        <v>3503.1514482900002</v>
      </c>
      <c r="P94" s="36">
        <f>SUMIFS(СВЦЭМ!$C$33:$C$776,СВЦЭМ!$A$33:$A$776,$A94,СВЦЭМ!$B$33:$B$776,P$83)+'СЕТ СН'!$H$12+СВЦЭМ!$D$10+'СЕТ СН'!$H$5-'СЕТ СН'!$H$20</f>
        <v>3473.72787913</v>
      </c>
      <c r="Q94" s="36">
        <f>SUMIFS(СВЦЭМ!$C$33:$C$776,СВЦЭМ!$A$33:$A$776,$A94,СВЦЭМ!$B$33:$B$776,Q$83)+'СЕТ СН'!$H$12+СВЦЭМ!$D$10+'СЕТ СН'!$H$5-'СЕТ СН'!$H$20</f>
        <v>3472.6567008399998</v>
      </c>
      <c r="R94" s="36">
        <f>SUMIFS(СВЦЭМ!$C$33:$C$776,СВЦЭМ!$A$33:$A$776,$A94,СВЦЭМ!$B$33:$B$776,R$83)+'СЕТ СН'!$H$12+СВЦЭМ!$D$10+'СЕТ СН'!$H$5-'СЕТ СН'!$H$20</f>
        <v>3467.1418917000001</v>
      </c>
      <c r="S94" s="36">
        <f>SUMIFS(СВЦЭМ!$C$33:$C$776,СВЦЭМ!$A$33:$A$776,$A94,СВЦЭМ!$B$33:$B$776,S$83)+'СЕТ СН'!$H$12+СВЦЭМ!$D$10+'СЕТ СН'!$H$5-'СЕТ СН'!$H$20</f>
        <v>3476.9734991099999</v>
      </c>
      <c r="T94" s="36">
        <f>SUMIFS(СВЦЭМ!$C$33:$C$776,СВЦЭМ!$A$33:$A$776,$A94,СВЦЭМ!$B$33:$B$776,T$83)+'СЕТ СН'!$H$12+СВЦЭМ!$D$10+'СЕТ СН'!$H$5-'СЕТ СН'!$H$20</f>
        <v>3488.3519072600002</v>
      </c>
      <c r="U94" s="36">
        <f>SUMIFS(СВЦЭМ!$C$33:$C$776,СВЦЭМ!$A$33:$A$776,$A94,СВЦЭМ!$B$33:$B$776,U$83)+'СЕТ СН'!$H$12+СВЦЭМ!$D$10+'СЕТ СН'!$H$5-'СЕТ СН'!$H$20</f>
        <v>3475.35229153</v>
      </c>
      <c r="V94" s="36">
        <f>SUMIFS(СВЦЭМ!$C$33:$C$776,СВЦЭМ!$A$33:$A$776,$A94,СВЦЭМ!$B$33:$B$776,V$83)+'СЕТ СН'!$H$12+СВЦЭМ!$D$10+'СЕТ СН'!$H$5-'СЕТ СН'!$H$20</f>
        <v>3447.2876470199999</v>
      </c>
      <c r="W94" s="36">
        <f>SUMIFS(СВЦЭМ!$C$33:$C$776,СВЦЭМ!$A$33:$A$776,$A94,СВЦЭМ!$B$33:$B$776,W$83)+'СЕТ СН'!$H$12+СВЦЭМ!$D$10+'СЕТ СН'!$H$5-'СЕТ СН'!$H$20</f>
        <v>3445.1353000999998</v>
      </c>
      <c r="X94" s="36">
        <f>SUMIFS(СВЦЭМ!$C$33:$C$776,СВЦЭМ!$A$33:$A$776,$A94,СВЦЭМ!$B$33:$B$776,X$83)+'СЕТ СН'!$H$12+СВЦЭМ!$D$10+'СЕТ СН'!$H$5-'СЕТ СН'!$H$20</f>
        <v>3460.5872398700003</v>
      </c>
      <c r="Y94" s="36">
        <f>SUMIFS(СВЦЭМ!$C$33:$C$776,СВЦЭМ!$A$33:$A$776,$A94,СВЦЭМ!$B$33:$B$776,Y$83)+'СЕТ СН'!$H$12+СВЦЭМ!$D$10+'СЕТ СН'!$H$5-'СЕТ СН'!$H$20</f>
        <v>3505.2398021999998</v>
      </c>
    </row>
    <row r="95" spans="1:25" ht="15.75" x14ac:dyDescent="0.2">
      <c r="A95" s="35">
        <f t="shared" si="2"/>
        <v>43933</v>
      </c>
      <c r="B95" s="36">
        <f>SUMIFS(СВЦЭМ!$C$33:$C$776,СВЦЭМ!$A$33:$A$776,$A95,СВЦЭМ!$B$33:$B$776,B$83)+'СЕТ СН'!$H$12+СВЦЭМ!$D$10+'СЕТ СН'!$H$5-'СЕТ СН'!$H$20</f>
        <v>3492.6867672600001</v>
      </c>
      <c r="C95" s="36">
        <f>SUMIFS(СВЦЭМ!$C$33:$C$776,СВЦЭМ!$A$33:$A$776,$A95,СВЦЭМ!$B$33:$B$776,C$83)+'СЕТ СН'!$H$12+СВЦЭМ!$D$10+'СЕТ СН'!$H$5-'СЕТ СН'!$H$20</f>
        <v>3494.0396216600002</v>
      </c>
      <c r="D95" s="36">
        <f>SUMIFS(СВЦЭМ!$C$33:$C$776,СВЦЭМ!$A$33:$A$776,$A95,СВЦЭМ!$B$33:$B$776,D$83)+'СЕТ СН'!$H$12+СВЦЭМ!$D$10+'СЕТ СН'!$H$5-'СЕТ СН'!$H$20</f>
        <v>3483.0717058499999</v>
      </c>
      <c r="E95" s="36">
        <f>SUMIFS(СВЦЭМ!$C$33:$C$776,СВЦЭМ!$A$33:$A$776,$A95,СВЦЭМ!$B$33:$B$776,E$83)+'СЕТ СН'!$H$12+СВЦЭМ!$D$10+'СЕТ СН'!$H$5-'СЕТ СН'!$H$20</f>
        <v>3481.5439891300002</v>
      </c>
      <c r="F95" s="36">
        <f>SUMIFS(СВЦЭМ!$C$33:$C$776,СВЦЭМ!$A$33:$A$776,$A95,СВЦЭМ!$B$33:$B$776,F$83)+'СЕТ СН'!$H$12+СВЦЭМ!$D$10+'СЕТ СН'!$H$5-'СЕТ СН'!$H$20</f>
        <v>3472.9243624599999</v>
      </c>
      <c r="G95" s="36">
        <f>SUMIFS(СВЦЭМ!$C$33:$C$776,СВЦЭМ!$A$33:$A$776,$A95,СВЦЭМ!$B$33:$B$776,G$83)+'СЕТ СН'!$H$12+СВЦЭМ!$D$10+'СЕТ СН'!$H$5-'СЕТ СН'!$H$20</f>
        <v>3479.7642615099999</v>
      </c>
      <c r="H95" s="36">
        <f>SUMIFS(СВЦЭМ!$C$33:$C$776,СВЦЭМ!$A$33:$A$776,$A95,СВЦЭМ!$B$33:$B$776,H$83)+'СЕТ СН'!$H$12+СВЦЭМ!$D$10+'СЕТ СН'!$H$5-'СЕТ СН'!$H$20</f>
        <v>3484.13330094</v>
      </c>
      <c r="I95" s="36">
        <f>SUMIFS(СВЦЭМ!$C$33:$C$776,СВЦЭМ!$A$33:$A$776,$A95,СВЦЭМ!$B$33:$B$776,I$83)+'СЕТ СН'!$H$12+СВЦЭМ!$D$10+'СЕТ СН'!$H$5-'СЕТ СН'!$H$20</f>
        <v>3485.8313418600001</v>
      </c>
      <c r="J95" s="36">
        <f>SUMIFS(СВЦЭМ!$C$33:$C$776,СВЦЭМ!$A$33:$A$776,$A95,СВЦЭМ!$B$33:$B$776,J$83)+'СЕТ СН'!$H$12+СВЦЭМ!$D$10+'СЕТ СН'!$H$5-'СЕТ СН'!$H$20</f>
        <v>3459.3871935900002</v>
      </c>
      <c r="K95" s="36">
        <f>SUMIFS(СВЦЭМ!$C$33:$C$776,СВЦЭМ!$A$33:$A$776,$A95,СВЦЭМ!$B$33:$B$776,K$83)+'СЕТ СН'!$H$12+СВЦЭМ!$D$10+'СЕТ СН'!$H$5-'СЕТ СН'!$H$20</f>
        <v>3415.17989837</v>
      </c>
      <c r="L95" s="36">
        <f>SUMIFS(СВЦЭМ!$C$33:$C$776,СВЦЭМ!$A$33:$A$776,$A95,СВЦЭМ!$B$33:$B$776,L$83)+'СЕТ СН'!$H$12+СВЦЭМ!$D$10+'СЕТ СН'!$H$5-'СЕТ СН'!$H$20</f>
        <v>3429.6464652599998</v>
      </c>
      <c r="M95" s="36">
        <f>SUMIFS(СВЦЭМ!$C$33:$C$776,СВЦЭМ!$A$33:$A$776,$A95,СВЦЭМ!$B$33:$B$776,M$83)+'СЕТ СН'!$H$12+СВЦЭМ!$D$10+'СЕТ СН'!$H$5-'СЕТ СН'!$H$20</f>
        <v>3432.65407491</v>
      </c>
      <c r="N95" s="36">
        <f>SUMIFS(СВЦЭМ!$C$33:$C$776,СВЦЭМ!$A$33:$A$776,$A95,СВЦЭМ!$B$33:$B$776,N$83)+'СЕТ СН'!$H$12+СВЦЭМ!$D$10+'СЕТ СН'!$H$5-'СЕТ СН'!$H$20</f>
        <v>3445.6402445799999</v>
      </c>
      <c r="O95" s="36">
        <f>SUMIFS(СВЦЭМ!$C$33:$C$776,СВЦЭМ!$A$33:$A$776,$A95,СВЦЭМ!$B$33:$B$776,O$83)+'СЕТ СН'!$H$12+СВЦЭМ!$D$10+'СЕТ СН'!$H$5-'СЕТ СН'!$H$20</f>
        <v>3460.5819707999999</v>
      </c>
      <c r="P95" s="36">
        <f>SUMIFS(СВЦЭМ!$C$33:$C$776,СВЦЭМ!$A$33:$A$776,$A95,СВЦЭМ!$B$33:$B$776,P$83)+'СЕТ СН'!$H$12+СВЦЭМ!$D$10+'СЕТ СН'!$H$5-'СЕТ СН'!$H$20</f>
        <v>3472.5838284400002</v>
      </c>
      <c r="Q95" s="36">
        <f>SUMIFS(СВЦЭМ!$C$33:$C$776,СВЦЭМ!$A$33:$A$776,$A95,СВЦЭМ!$B$33:$B$776,Q$83)+'СЕТ СН'!$H$12+СВЦЭМ!$D$10+'СЕТ СН'!$H$5-'СЕТ СН'!$H$20</f>
        <v>3476.3005027600002</v>
      </c>
      <c r="R95" s="36">
        <f>SUMIFS(СВЦЭМ!$C$33:$C$776,СВЦЭМ!$A$33:$A$776,$A95,СВЦЭМ!$B$33:$B$776,R$83)+'СЕТ СН'!$H$12+СВЦЭМ!$D$10+'СЕТ СН'!$H$5-'СЕТ СН'!$H$20</f>
        <v>3469.7866193600003</v>
      </c>
      <c r="S95" s="36">
        <f>SUMIFS(СВЦЭМ!$C$33:$C$776,СВЦЭМ!$A$33:$A$776,$A95,СВЦЭМ!$B$33:$B$776,S$83)+'СЕТ СН'!$H$12+СВЦЭМ!$D$10+'СЕТ СН'!$H$5-'СЕТ СН'!$H$20</f>
        <v>3465.7461401099999</v>
      </c>
      <c r="T95" s="36">
        <f>SUMIFS(СВЦЭМ!$C$33:$C$776,СВЦЭМ!$A$33:$A$776,$A95,СВЦЭМ!$B$33:$B$776,T$83)+'СЕТ СН'!$H$12+СВЦЭМ!$D$10+'СЕТ СН'!$H$5-'СЕТ СН'!$H$20</f>
        <v>3449.6426521100002</v>
      </c>
      <c r="U95" s="36">
        <f>SUMIFS(СВЦЭМ!$C$33:$C$776,СВЦЭМ!$A$33:$A$776,$A95,СВЦЭМ!$B$33:$B$776,U$83)+'СЕТ СН'!$H$12+СВЦЭМ!$D$10+'СЕТ СН'!$H$5-'СЕТ СН'!$H$20</f>
        <v>3409.6238541100001</v>
      </c>
      <c r="V95" s="36">
        <f>SUMIFS(СВЦЭМ!$C$33:$C$776,СВЦЭМ!$A$33:$A$776,$A95,СВЦЭМ!$B$33:$B$776,V$83)+'СЕТ СН'!$H$12+СВЦЭМ!$D$10+'СЕТ СН'!$H$5-'СЕТ СН'!$H$20</f>
        <v>3353.03126952</v>
      </c>
      <c r="W95" s="36">
        <f>SUMIFS(СВЦЭМ!$C$33:$C$776,СВЦЭМ!$A$33:$A$776,$A95,СВЦЭМ!$B$33:$B$776,W$83)+'СЕТ СН'!$H$12+СВЦЭМ!$D$10+'СЕТ СН'!$H$5-'СЕТ СН'!$H$20</f>
        <v>3350.3339126199999</v>
      </c>
      <c r="X95" s="36">
        <f>SUMIFS(СВЦЭМ!$C$33:$C$776,СВЦЭМ!$A$33:$A$776,$A95,СВЦЭМ!$B$33:$B$776,X$83)+'СЕТ СН'!$H$12+СВЦЭМ!$D$10+'СЕТ СН'!$H$5-'СЕТ СН'!$H$20</f>
        <v>3385.1387606899998</v>
      </c>
      <c r="Y95" s="36">
        <f>SUMIFS(СВЦЭМ!$C$33:$C$776,СВЦЭМ!$A$33:$A$776,$A95,СВЦЭМ!$B$33:$B$776,Y$83)+'СЕТ СН'!$H$12+СВЦЭМ!$D$10+'СЕТ СН'!$H$5-'СЕТ СН'!$H$20</f>
        <v>3412.85214404</v>
      </c>
    </row>
    <row r="96" spans="1:25" ht="15.75" x14ac:dyDescent="0.2">
      <c r="A96" s="35">
        <f t="shared" si="2"/>
        <v>43934</v>
      </c>
      <c r="B96" s="36">
        <f>SUMIFS(СВЦЭМ!$C$33:$C$776,СВЦЭМ!$A$33:$A$776,$A96,СВЦЭМ!$B$33:$B$776,B$83)+'СЕТ СН'!$H$12+СВЦЭМ!$D$10+'СЕТ СН'!$H$5-'СЕТ СН'!$H$20</f>
        <v>3411.7818086400002</v>
      </c>
      <c r="C96" s="36">
        <f>SUMIFS(СВЦЭМ!$C$33:$C$776,СВЦЭМ!$A$33:$A$776,$A96,СВЦЭМ!$B$33:$B$776,C$83)+'СЕТ СН'!$H$12+СВЦЭМ!$D$10+'СЕТ СН'!$H$5-'СЕТ СН'!$H$20</f>
        <v>3430.5628270900002</v>
      </c>
      <c r="D96" s="36">
        <f>SUMIFS(СВЦЭМ!$C$33:$C$776,СВЦЭМ!$A$33:$A$776,$A96,СВЦЭМ!$B$33:$B$776,D$83)+'СЕТ СН'!$H$12+СВЦЭМ!$D$10+'СЕТ СН'!$H$5-'СЕТ СН'!$H$20</f>
        <v>3459.2640358099998</v>
      </c>
      <c r="E96" s="36">
        <f>SUMIFS(СВЦЭМ!$C$33:$C$776,СВЦЭМ!$A$33:$A$776,$A96,СВЦЭМ!$B$33:$B$776,E$83)+'СЕТ СН'!$H$12+СВЦЭМ!$D$10+'СЕТ СН'!$H$5-'СЕТ СН'!$H$20</f>
        <v>3472.9957388399998</v>
      </c>
      <c r="F96" s="36">
        <f>SUMIFS(СВЦЭМ!$C$33:$C$776,СВЦЭМ!$A$33:$A$776,$A96,СВЦЭМ!$B$33:$B$776,F$83)+'СЕТ СН'!$H$12+СВЦЭМ!$D$10+'СЕТ СН'!$H$5-'СЕТ СН'!$H$20</f>
        <v>3476.9504627000001</v>
      </c>
      <c r="G96" s="36">
        <f>SUMIFS(СВЦЭМ!$C$33:$C$776,СВЦЭМ!$A$33:$A$776,$A96,СВЦЭМ!$B$33:$B$776,G$83)+'СЕТ СН'!$H$12+СВЦЭМ!$D$10+'СЕТ СН'!$H$5-'СЕТ СН'!$H$20</f>
        <v>3462.8245525100001</v>
      </c>
      <c r="H96" s="36">
        <f>SUMIFS(СВЦЭМ!$C$33:$C$776,СВЦЭМ!$A$33:$A$776,$A96,СВЦЭМ!$B$33:$B$776,H$83)+'СЕТ СН'!$H$12+СВЦЭМ!$D$10+'СЕТ СН'!$H$5-'СЕТ СН'!$H$20</f>
        <v>3466.47957731</v>
      </c>
      <c r="I96" s="36">
        <f>SUMIFS(СВЦЭМ!$C$33:$C$776,СВЦЭМ!$A$33:$A$776,$A96,СВЦЭМ!$B$33:$B$776,I$83)+'СЕТ СН'!$H$12+СВЦЭМ!$D$10+'СЕТ СН'!$H$5-'СЕТ СН'!$H$20</f>
        <v>3422.71551929</v>
      </c>
      <c r="J96" s="36">
        <f>SUMIFS(СВЦЭМ!$C$33:$C$776,СВЦЭМ!$A$33:$A$776,$A96,СВЦЭМ!$B$33:$B$776,J$83)+'СЕТ СН'!$H$12+СВЦЭМ!$D$10+'СЕТ СН'!$H$5-'СЕТ СН'!$H$20</f>
        <v>3368.09359464</v>
      </c>
      <c r="K96" s="36">
        <f>SUMIFS(СВЦЭМ!$C$33:$C$776,СВЦЭМ!$A$33:$A$776,$A96,СВЦЭМ!$B$33:$B$776,K$83)+'СЕТ СН'!$H$12+СВЦЭМ!$D$10+'СЕТ СН'!$H$5-'СЕТ СН'!$H$20</f>
        <v>3349.1098334399999</v>
      </c>
      <c r="L96" s="36">
        <f>SUMIFS(СВЦЭМ!$C$33:$C$776,СВЦЭМ!$A$33:$A$776,$A96,СВЦЭМ!$B$33:$B$776,L$83)+'СЕТ СН'!$H$12+СВЦЭМ!$D$10+'СЕТ СН'!$H$5-'СЕТ СН'!$H$20</f>
        <v>3345.5469184600001</v>
      </c>
      <c r="M96" s="36">
        <f>SUMIFS(СВЦЭМ!$C$33:$C$776,СВЦЭМ!$A$33:$A$776,$A96,СВЦЭМ!$B$33:$B$776,M$83)+'СЕТ СН'!$H$12+СВЦЭМ!$D$10+'СЕТ СН'!$H$5-'СЕТ СН'!$H$20</f>
        <v>3339.2557571500001</v>
      </c>
      <c r="N96" s="36">
        <f>SUMIFS(СВЦЭМ!$C$33:$C$776,СВЦЭМ!$A$33:$A$776,$A96,СВЦЭМ!$B$33:$B$776,N$83)+'СЕТ СН'!$H$12+СВЦЭМ!$D$10+'СЕТ СН'!$H$5-'СЕТ СН'!$H$20</f>
        <v>3349.3777061000001</v>
      </c>
      <c r="O96" s="36">
        <f>SUMIFS(СВЦЭМ!$C$33:$C$776,СВЦЭМ!$A$33:$A$776,$A96,СВЦЭМ!$B$33:$B$776,O$83)+'СЕТ СН'!$H$12+СВЦЭМ!$D$10+'СЕТ СН'!$H$5-'СЕТ СН'!$H$20</f>
        <v>3348.5070063499998</v>
      </c>
      <c r="P96" s="36">
        <f>SUMIFS(СВЦЭМ!$C$33:$C$776,СВЦЭМ!$A$33:$A$776,$A96,СВЦЭМ!$B$33:$B$776,P$83)+'СЕТ СН'!$H$12+СВЦЭМ!$D$10+'СЕТ СН'!$H$5-'СЕТ СН'!$H$20</f>
        <v>3353.3237478700003</v>
      </c>
      <c r="Q96" s="36">
        <f>SUMIFS(СВЦЭМ!$C$33:$C$776,СВЦЭМ!$A$33:$A$776,$A96,СВЦЭМ!$B$33:$B$776,Q$83)+'СЕТ СН'!$H$12+СВЦЭМ!$D$10+'СЕТ СН'!$H$5-'СЕТ СН'!$H$20</f>
        <v>3355.07681516</v>
      </c>
      <c r="R96" s="36">
        <f>SUMIFS(СВЦЭМ!$C$33:$C$776,СВЦЭМ!$A$33:$A$776,$A96,СВЦЭМ!$B$33:$B$776,R$83)+'СЕТ СН'!$H$12+СВЦЭМ!$D$10+'СЕТ СН'!$H$5-'СЕТ СН'!$H$20</f>
        <v>3359.96076098</v>
      </c>
      <c r="S96" s="36">
        <f>SUMIFS(СВЦЭМ!$C$33:$C$776,СВЦЭМ!$A$33:$A$776,$A96,СВЦЭМ!$B$33:$B$776,S$83)+'СЕТ СН'!$H$12+СВЦЭМ!$D$10+'СЕТ СН'!$H$5-'СЕТ СН'!$H$20</f>
        <v>3358.48069936</v>
      </c>
      <c r="T96" s="36">
        <f>SUMIFS(СВЦЭМ!$C$33:$C$776,СВЦЭМ!$A$33:$A$776,$A96,СВЦЭМ!$B$33:$B$776,T$83)+'СЕТ СН'!$H$12+СВЦЭМ!$D$10+'СЕТ СН'!$H$5-'СЕТ СН'!$H$20</f>
        <v>3357.9800363700001</v>
      </c>
      <c r="U96" s="36">
        <f>SUMIFS(СВЦЭМ!$C$33:$C$776,СВЦЭМ!$A$33:$A$776,$A96,СВЦЭМ!$B$33:$B$776,U$83)+'СЕТ СН'!$H$12+СВЦЭМ!$D$10+'СЕТ СН'!$H$5-'СЕТ СН'!$H$20</f>
        <v>3360.2662484699999</v>
      </c>
      <c r="V96" s="36">
        <f>SUMIFS(СВЦЭМ!$C$33:$C$776,СВЦЭМ!$A$33:$A$776,$A96,СВЦЭМ!$B$33:$B$776,V$83)+'СЕТ СН'!$H$12+СВЦЭМ!$D$10+'СЕТ СН'!$H$5-'СЕТ СН'!$H$20</f>
        <v>3348.8927104300001</v>
      </c>
      <c r="W96" s="36">
        <f>SUMIFS(СВЦЭМ!$C$33:$C$776,СВЦЭМ!$A$33:$A$776,$A96,СВЦЭМ!$B$33:$B$776,W$83)+'СЕТ СН'!$H$12+СВЦЭМ!$D$10+'СЕТ СН'!$H$5-'СЕТ СН'!$H$20</f>
        <v>3347.4333011200001</v>
      </c>
      <c r="X96" s="36">
        <f>SUMIFS(СВЦЭМ!$C$33:$C$776,СВЦЭМ!$A$33:$A$776,$A96,СВЦЭМ!$B$33:$B$776,X$83)+'СЕТ СН'!$H$12+СВЦЭМ!$D$10+'СЕТ СН'!$H$5-'СЕТ СН'!$H$20</f>
        <v>3353.5494001400002</v>
      </c>
      <c r="Y96" s="36">
        <f>SUMIFS(СВЦЭМ!$C$33:$C$776,СВЦЭМ!$A$33:$A$776,$A96,СВЦЭМ!$B$33:$B$776,Y$83)+'СЕТ СН'!$H$12+СВЦЭМ!$D$10+'СЕТ СН'!$H$5-'СЕТ СН'!$H$20</f>
        <v>3380.1451165799999</v>
      </c>
    </row>
    <row r="97" spans="1:25" ht="15.75" x14ac:dyDescent="0.2">
      <c r="A97" s="35">
        <f t="shared" si="2"/>
        <v>43935</v>
      </c>
      <c r="B97" s="36">
        <f>SUMIFS(СВЦЭМ!$C$33:$C$776,СВЦЭМ!$A$33:$A$776,$A97,СВЦЭМ!$B$33:$B$776,B$83)+'СЕТ СН'!$H$12+СВЦЭМ!$D$10+'СЕТ СН'!$H$5-'СЕТ СН'!$H$20</f>
        <v>3407.7782575199999</v>
      </c>
      <c r="C97" s="36">
        <f>SUMIFS(СВЦЭМ!$C$33:$C$776,СВЦЭМ!$A$33:$A$776,$A97,СВЦЭМ!$B$33:$B$776,C$83)+'СЕТ СН'!$H$12+СВЦЭМ!$D$10+'СЕТ СН'!$H$5-'СЕТ СН'!$H$20</f>
        <v>3432.0889948900003</v>
      </c>
      <c r="D97" s="36">
        <f>SUMIFS(СВЦЭМ!$C$33:$C$776,СВЦЭМ!$A$33:$A$776,$A97,СВЦЭМ!$B$33:$B$776,D$83)+'СЕТ СН'!$H$12+СВЦЭМ!$D$10+'СЕТ СН'!$H$5-'СЕТ СН'!$H$20</f>
        <v>3459.4751530399999</v>
      </c>
      <c r="E97" s="36">
        <f>SUMIFS(СВЦЭМ!$C$33:$C$776,СВЦЭМ!$A$33:$A$776,$A97,СВЦЭМ!$B$33:$B$776,E$83)+'СЕТ СН'!$H$12+СВЦЭМ!$D$10+'СЕТ СН'!$H$5-'СЕТ СН'!$H$20</f>
        <v>3471.5653022000001</v>
      </c>
      <c r="F97" s="36">
        <f>SUMIFS(СВЦЭМ!$C$33:$C$776,СВЦЭМ!$A$33:$A$776,$A97,СВЦЭМ!$B$33:$B$776,F$83)+'СЕТ СН'!$H$12+СВЦЭМ!$D$10+'СЕТ СН'!$H$5-'СЕТ СН'!$H$20</f>
        <v>3479.9583616899999</v>
      </c>
      <c r="G97" s="36">
        <f>SUMIFS(СВЦЭМ!$C$33:$C$776,СВЦЭМ!$A$33:$A$776,$A97,СВЦЭМ!$B$33:$B$776,G$83)+'СЕТ СН'!$H$12+СВЦЭМ!$D$10+'СЕТ СН'!$H$5-'СЕТ СН'!$H$20</f>
        <v>3473.2488816099999</v>
      </c>
      <c r="H97" s="36">
        <f>SUMIFS(СВЦЭМ!$C$33:$C$776,СВЦЭМ!$A$33:$A$776,$A97,СВЦЭМ!$B$33:$B$776,H$83)+'СЕТ СН'!$H$12+СВЦЭМ!$D$10+'СЕТ СН'!$H$5-'СЕТ СН'!$H$20</f>
        <v>3479.6445333900001</v>
      </c>
      <c r="I97" s="36">
        <f>SUMIFS(СВЦЭМ!$C$33:$C$776,СВЦЭМ!$A$33:$A$776,$A97,СВЦЭМ!$B$33:$B$776,I$83)+'СЕТ СН'!$H$12+СВЦЭМ!$D$10+'СЕТ СН'!$H$5-'СЕТ СН'!$H$20</f>
        <v>3505.8118320499998</v>
      </c>
      <c r="J97" s="36">
        <f>SUMIFS(СВЦЭМ!$C$33:$C$776,СВЦЭМ!$A$33:$A$776,$A97,СВЦЭМ!$B$33:$B$776,J$83)+'СЕТ СН'!$H$12+СВЦЭМ!$D$10+'СЕТ СН'!$H$5-'СЕТ СН'!$H$20</f>
        <v>3465.85101274</v>
      </c>
      <c r="K97" s="36">
        <f>SUMIFS(СВЦЭМ!$C$33:$C$776,СВЦЭМ!$A$33:$A$776,$A97,СВЦЭМ!$B$33:$B$776,K$83)+'СЕТ СН'!$H$12+СВЦЭМ!$D$10+'СЕТ СН'!$H$5-'СЕТ СН'!$H$20</f>
        <v>3450.75056649</v>
      </c>
      <c r="L97" s="36">
        <f>SUMIFS(СВЦЭМ!$C$33:$C$776,СВЦЭМ!$A$33:$A$776,$A97,СВЦЭМ!$B$33:$B$776,L$83)+'СЕТ СН'!$H$12+СВЦЭМ!$D$10+'СЕТ СН'!$H$5-'СЕТ СН'!$H$20</f>
        <v>3446.92542086</v>
      </c>
      <c r="M97" s="36">
        <f>SUMIFS(СВЦЭМ!$C$33:$C$776,СВЦЭМ!$A$33:$A$776,$A97,СВЦЭМ!$B$33:$B$776,M$83)+'СЕТ СН'!$H$12+СВЦЭМ!$D$10+'СЕТ СН'!$H$5-'СЕТ СН'!$H$20</f>
        <v>3447.1862195499998</v>
      </c>
      <c r="N97" s="36">
        <f>SUMIFS(СВЦЭМ!$C$33:$C$776,СВЦЭМ!$A$33:$A$776,$A97,СВЦЭМ!$B$33:$B$776,N$83)+'СЕТ СН'!$H$12+СВЦЭМ!$D$10+'СЕТ СН'!$H$5-'СЕТ СН'!$H$20</f>
        <v>3445.64724535</v>
      </c>
      <c r="O97" s="36">
        <f>SUMIFS(СВЦЭМ!$C$33:$C$776,СВЦЭМ!$A$33:$A$776,$A97,СВЦЭМ!$B$33:$B$776,O$83)+'СЕТ СН'!$H$12+СВЦЭМ!$D$10+'СЕТ СН'!$H$5-'СЕТ СН'!$H$20</f>
        <v>3420.8361439700002</v>
      </c>
      <c r="P97" s="36">
        <f>SUMIFS(СВЦЭМ!$C$33:$C$776,СВЦЭМ!$A$33:$A$776,$A97,СВЦЭМ!$B$33:$B$776,P$83)+'СЕТ СН'!$H$12+СВЦЭМ!$D$10+'СЕТ СН'!$H$5-'СЕТ СН'!$H$20</f>
        <v>3424.2799192500001</v>
      </c>
      <c r="Q97" s="36">
        <f>SUMIFS(СВЦЭМ!$C$33:$C$776,СВЦЭМ!$A$33:$A$776,$A97,СВЦЭМ!$B$33:$B$776,Q$83)+'СЕТ СН'!$H$12+СВЦЭМ!$D$10+'СЕТ СН'!$H$5-'СЕТ СН'!$H$20</f>
        <v>3434.5634477900003</v>
      </c>
      <c r="R97" s="36">
        <f>SUMIFS(СВЦЭМ!$C$33:$C$776,СВЦЭМ!$A$33:$A$776,$A97,СВЦЭМ!$B$33:$B$776,R$83)+'СЕТ СН'!$H$12+СВЦЭМ!$D$10+'СЕТ СН'!$H$5-'СЕТ СН'!$H$20</f>
        <v>3455.7529413500001</v>
      </c>
      <c r="S97" s="36">
        <f>SUMIFS(СВЦЭМ!$C$33:$C$776,СВЦЭМ!$A$33:$A$776,$A97,СВЦЭМ!$B$33:$B$776,S$83)+'СЕТ СН'!$H$12+СВЦЭМ!$D$10+'СЕТ СН'!$H$5-'СЕТ СН'!$H$20</f>
        <v>3462.8411725699998</v>
      </c>
      <c r="T97" s="36">
        <f>SUMIFS(СВЦЭМ!$C$33:$C$776,СВЦЭМ!$A$33:$A$776,$A97,СВЦЭМ!$B$33:$B$776,T$83)+'СЕТ СН'!$H$12+СВЦЭМ!$D$10+'СЕТ СН'!$H$5-'СЕТ СН'!$H$20</f>
        <v>3439.3375835900001</v>
      </c>
      <c r="U97" s="36">
        <f>SUMIFS(СВЦЭМ!$C$33:$C$776,СВЦЭМ!$A$33:$A$776,$A97,СВЦЭМ!$B$33:$B$776,U$83)+'СЕТ СН'!$H$12+СВЦЭМ!$D$10+'СЕТ СН'!$H$5-'СЕТ СН'!$H$20</f>
        <v>3422.80698153</v>
      </c>
      <c r="V97" s="36">
        <f>SUMIFS(СВЦЭМ!$C$33:$C$776,СВЦЭМ!$A$33:$A$776,$A97,СВЦЭМ!$B$33:$B$776,V$83)+'СЕТ СН'!$H$12+СВЦЭМ!$D$10+'СЕТ СН'!$H$5-'СЕТ СН'!$H$20</f>
        <v>3420.0806681399999</v>
      </c>
      <c r="W97" s="36">
        <f>SUMIFS(СВЦЭМ!$C$33:$C$776,СВЦЭМ!$A$33:$A$776,$A97,СВЦЭМ!$B$33:$B$776,W$83)+'СЕТ СН'!$H$12+СВЦЭМ!$D$10+'СЕТ СН'!$H$5-'СЕТ СН'!$H$20</f>
        <v>3414.62159225</v>
      </c>
      <c r="X97" s="36">
        <f>SUMIFS(СВЦЭМ!$C$33:$C$776,СВЦЭМ!$A$33:$A$776,$A97,СВЦЭМ!$B$33:$B$776,X$83)+'СЕТ СН'!$H$12+СВЦЭМ!$D$10+'СЕТ СН'!$H$5-'СЕТ СН'!$H$20</f>
        <v>3422.19017695</v>
      </c>
      <c r="Y97" s="36">
        <f>SUMIFS(СВЦЭМ!$C$33:$C$776,СВЦЭМ!$A$33:$A$776,$A97,СВЦЭМ!$B$33:$B$776,Y$83)+'СЕТ СН'!$H$12+СВЦЭМ!$D$10+'СЕТ СН'!$H$5-'СЕТ СН'!$H$20</f>
        <v>3435.7141331500002</v>
      </c>
    </row>
    <row r="98" spans="1:25" ht="15.75" x14ac:dyDescent="0.2">
      <c r="A98" s="35">
        <f t="shared" si="2"/>
        <v>43936</v>
      </c>
      <c r="B98" s="36">
        <f>SUMIFS(СВЦЭМ!$C$33:$C$776,СВЦЭМ!$A$33:$A$776,$A98,СВЦЭМ!$B$33:$B$776,B$83)+'СЕТ СН'!$H$12+СВЦЭМ!$D$10+'СЕТ СН'!$H$5-'СЕТ СН'!$H$20</f>
        <v>3469.5495908399998</v>
      </c>
      <c r="C98" s="36">
        <f>SUMIFS(СВЦЭМ!$C$33:$C$776,СВЦЭМ!$A$33:$A$776,$A98,СВЦЭМ!$B$33:$B$776,C$83)+'СЕТ СН'!$H$12+СВЦЭМ!$D$10+'СЕТ СН'!$H$5-'СЕТ СН'!$H$20</f>
        <v>3487.3027134499998</v>
      </c>
      <c r="D98" s="36">
        <f>SUMIFS(СВЦЭМ!$C$33:$C$776,СВЦЭМ!$A$33:$A$776,$A98,СВЦЭМ!$B$33:$B$776,D$83)+'СЕТ СН'!$H$12+СВЦЭМ!$D$10+'СЕТ СН'!$H$5-'СЕТ СН'!$H$20</f>
        <v>3489.21061908</v>
      </c>
      <c r="E98" s="36">
        <f>SUMIFS(СВЦЭМ!$C$33:$C$776,СВЦЭМ!$A$33:$A$776,$A98,СВЦЭМ!$B$33:$B$776,E$83)+'СЕТ СН'!$H$12+СВЦЭМ!$D$10+'СЕТ СН'!$H$5-'СЕТ СН'!$H$20</f>
        <v>3483.4881485800001</v>
      </c>
      <c r="F98" s="36">
        <f>SUMIFS(СВЦЭМ!$C$33:$C$776,СВЦЭМ!$A$33:$A$776,$A98,СВЦЭМ!$B$33:$B$776,F$83)+'СЕТ СН'!$H$12+СВЦЭМ!$D$10+'СЕТ СН'!$H$5-'СЕТ СН'!$H$20</f>
        <v>3480.0431861699999</v>
      </c>
      <c r="G98" s="36">
        <f>SUMIFS(СВЦЭМ!$C$33:$C$776,СВЦЭМ!$A$33:$A$776,$A98,СВЦЭМ!$B$33:$B$776,G$83)+'СЕТ СН'!$H$12+СВЦЭМ!$D$10+'СЕТ СН'!$H$5-'СЕТ СН'!$H$20</f>
        <v>3477.6245006300001</v>
      </c>
      <c r="H98" s="36">
        <f>SUMIFS(СВЦЭМ!$C$33:$C$776,СВЦЭМ!$A$33:$A$776,$A98,СВЦЭМ!$B$33:$B$776,H$83)+'СЕТ СН'!$H$12+СВЦЭМ!$D$10+'СЕТ СН'!$H$5-'СЕТ СН'!$H$20</f>
        <v>3470.8090618000001</v>
      </c>
      <c r="I98" s="36">
        <f>SUMIFS(СВЦЭМ!$C$33:$C$776,СВЦЭМ!$A$33:$A$776,$A98,СВЦЭМ!$B$33:$B$776,I$83)+'СЕТ СН'!$H$12+СВЦЭМ!$D$10+'СЕТ СН'!$H$5-'СЕТ СН'!$H$20</f>
        <v>3459.9825458599998</v>
      </c>
      <c r="J98" s="36">
        <f>SUMIFS(СВЦЭМ!$C$33:$C$776,СВЦЭМ!$A$33:$A$776,$A98,СВЦЭМ!$B$33:$B$776,J$83)+'СЕТ СН'!$H$12+СВЦЭМ!$D$10+'СЕТ СН'!$H$5-'СЕТ СН'!$H$20</f>
        <v>3410.1565319199999</v>
      </c>
      <c r="K98" s="36">
        <f>SUMIFS(СВЦЭМ!$C$33:$C$776,СВЦЭМ!$A$33:$A$776,$A98,СВЦЭМ!$B$33:$B$776,K$83)+'СЕТ СН'!$H$12+СВЦЭМ!$D$10+'СЕТ СН'!$H$5-'СЕТ СН'!$H$20</f>
        <v>3380.0547142400001</v>
      </c>
      <c r="L98" s="36">
        <f>SUMIFS(СВЦЭМ!$C$33:$C$776,СВЦЭМ!$A$33:$A$776,$A98,СВЦЭМ!$B$33:$B$776,L$83)+'СЕТ СН'!$H$12+СВЦЭМ!$D$10+'СЕТ СН'!$H$5-'СЕТ СН'!$H$20</f>
        <v>3386.9154967599998</v>
      </c>
      <c r="M98" s="36">
        <f>SUMIFS(СВЦЭМ!$C$33:$C$776,СВЦЭМ!$A$33:$A$776,$A98,СВЦЭМ!$B$33:$B$776,M$83)+'СЕТ СН'!$H$12+СВЦЭМ!$D$10+'СЕТ СН'!$H$5-'СЕТ СН'!$H$20</f>
        <v>3390.8525328699998</v>
      </c>
      <c r="N98" s="36">
        <f>SUMIFS(СВЦЭМ!$C$33:$C$776,СВЦЭМ!$A$33:$A$776,$A98,СВЦЭМ!$B$33:$B$776,N$83)+'СЕТ СН'!$H$12+СВЦЭМ!$D$10+'СЕТ СН'!$H$5-'СЕТ СН'!$H$20</f>
        <v>3390.9994554099999</v>
      </c>
      <c r="O98" s="36">
        <f>SUMIFS(СВЦЭМ!$C$33:$C$776,СВЦЭМ!$A$33:$A$776,$A98,СВЦЭМ!$B$33:$B$776,O$83)+'СЕТ СН'!$H$12+СВЦЭМ!$D$10+'СЕТ СН'!$H$5-'СЕТ СН'!$H$20</f>
        <v>3405.6133822000002</v>
      </c>
      <c r="P98" s="36">
        <f>SUMIFS(СВЦЭМ!$C$33:$C$776,СВЦЭМ!$A$33:$A$776,$A98,СВЦЭМ!$B$33:$B$776,P$83)+'СЕТ СН'!$H$12+СВЦЭМ!$D$10+'СЕТ СН'!$H$5-'СЕТ СН'!$H$20</f>
        <v>3405.42312756</v>
      </c>
      <c r="Q98" s="36">
        <f>SUMIFS(СВЦЭМ!$C$33:$C$776,СВЦЭМ!$A$33:$A$776,$A98,СВЦЭМ!$B$33:$B$776,Q$83)+'СЕТ СН'!$H$12+СВЦЭМ!$D$10+'СЕТ СН'!$H$5-'СЕТ СН'!$H$20</f>
        <v>3407.3353362299999</v>
      </c>
      <c r="R98" s="36">
        <f>SUMIFS(СВЦЭМ!$C$33:$C$776,СВЦЭМ!$A$33:$A$776,$A98,СВЦЭМ!$B$33:$B$776,R$83)+'СЕТ СН'!$H$12+СВЦЭМ!$D$10+'СЕТ СН'!$H$5-'СЕТ СН'!$H$20</f>
        <v>3406.2806088299999</v>
      </c>
      <c r="S98" s="36">
        <f>SUMIFS(СВЦЭМ!$C$33:$C$776,СВЦЭМ!$A$33:$A$776,$A98,СВЦЭМ!$B$33:$B$776,S$83)+'СЕТ СН'!$H$12+СВЦЭМ!$D$10+'СЕТ СН'!$H$5-'СЕТ СН'!$H$20</f>
        <v>3404.35888041</v>
      </c>
      <c r="T98" s="36">
        <f>SUMIFS(СВЦЭМ!$C$33:$C$776,СВЦЭМ!$A$33:$A$776,$A98,СВЦЭМ!$B$33:$B$776,T$83)+'СЕТ СН'!$H$12+СВЦЭМ!$D$10+'СЕТ СН'!$H$5-'СЕТ СН'!$H$20</f>
        <v>3385.9933436000001</v>
      </c>
      <c r="U98" s="36">
        <f>SUMIFS(СВЦЭМ!$C$33:$C$776,СВЦЭМ!$A$33:$A$776,$A98,СВЦЭМ!$B$33:$B$776,U$83)+'СЕТ СН'!$H$12+СВЦЭМ!$D$10+'СЕТ СН'!$H$5-'СЕТ СН'!$H$20</f>
        <v>3366.4374051099999</v>
      </c>
      <c r="V98" s="36">
        <f>SUMIFS(СВЦЭМ!$C$33:$C$776,СВЦЭМ!$A$33:$A$776,$A98,СВЦЭМ!$B$33:$B$776,V$83)+'СЕТ СН'!$H$12+СВЦЭМ!$D$10+'СЕТ СН'!$H$5-'СЕТ СН'!$H$20</f>
        <v>3375.0065227800001</v>
      </c>
      <c r="W98" s="36">
        <f>SUMIFS(СВЦЭМ!$C$33:$C$776,СВЦЭМ!$A$33:$A$776,$A98,СВЦЭМ!$B$33:$B$776,W$83)+'СЕТ СН'!$H$12+СВЦЭМ!$D$10+'СЕТ СН'!$H$5-'СЕТ СН'!$H$20</f>
        <v>3377.2980562800003</v>
      </c>
      <c r="X98" s="36">
        <f>SUMIFS(СВЦЭМ!$C$33:$C$776,СВЦЭМ!$A$33:$A$776,$A98,СВЦЭМ!$B$33:$B$776,X$83)+'СЕТ СН'!$H$12+СВЦЭМ!$D$10+'СЕТ СН'!$H$5-'СЕТ СН'!$H$20</f>
        <v>3370.0774178700003</v>
      </c>
      <c r="Y98" s="36">
        <f>SUMIFS(СВЦЭМ!$C$33:$C$776,СВЦЭМ!$A$33:$A$776,$A98,СВЦЭМ!$B$33:$B$776,Y$83)+'СЕТ СН'!$H$12+СВЦЭМ!$D$10+'СЕТ СН'!$H$5-'СЕТ СН'!$H$20</f>
        <v>3397.2646998300002</v>
      </c>
    </row>
    <row r="99" spans="1:25" ht="15.75" x14ac:dyDescent="0.2">
      <c r="A99" s="35">
        <f t="shared" si="2"/>
        <v>43937</v>
      </c>
      <c r="B99" s="36">
        <f>SUMIFS(СВЦЭМ!$C$33:$C$776,СВЦЭМ!$A$33:$A$776,$A99,СВЦЭМ!$B$33:$B$776,B$83)+'СЕТ СН'!$H$12+СВЦЭМ!$D$10+'СЕТ СН'!$H$5-'СЕТ СН'!$H$20</f>
        <v>3365.1522386500001</v>
      </c>
      <c r="C99" s="36">
        <f>SUMIFS(СВЦЭМ!$C$33:$C$776,СВЦЭМ!$A$33:$A$776,$A99,СВЦЭМ!$B$33:$B$776,C$83)+'СЕТ СН'!$H$12+СВЦЭМ!$D$10+'СЕТ СН'!$H$5-'СЕТ СН'!$H$20</f>
        <v>3384.5790519399998</v>
      </c>
      <c r="D99" s="36">
        <f>SUMIFS(СВЦЭМ!$C$33:$C$776,СВЦЭМ!$A$33:$A$776,$A99,СВЦЭМ!$B$33:$B$776,D$83)+'СЕТ СН'!$H$12+СВЦЭМ!$D$10+'СЕТ СН'!$H$5-'СЕТ СН'!$H$20</f>
        <v>3402.0364831100001</v>
      </c>
      <c r="E99" s="36">
        <f>SUMIFS(СВЦЭМ!$C$33:$C$776,СВЦЭМ!$A$33:$A$776,$A99,СВЦЭМ!$B$33:$B$776,E$83)+'СЕТ СН'!$H$12+СВЦЭМ!$D$10+'СЕТ СН'!$H$5-'СЕТ СН'!$H$20</f>
        <v>3414.91561946</v>
      </c>
      <c r="F99" s="36">
        <f>SUMIFS(СВЦЭМ!$C$33:$C$776,СВЦЭМ!$A$33:$A$776,$A99,СВЦЭМ!$B$33:$B$776,F$83)+'СЕТ СН'!$H$12+СВЦЭМ!$D$10+'СЕТ СН'!$H$5-'СЕТ СН'!$H$20</f>
        <v>3414.43597155</v>
      </c>
      <c r="G99" s="36">
        <f>SUMIFS(СВЦЭМ!$C$33:$C$776,СВЦЭМ!$A$33:$A$776,$A99,СВЦЭМ!$B$33:$B$776,G$83)+'СЕТ СН'!$H$12+СВЦЭМ!$D$10+'СЕТ СН'!$H$5-'СЕТ СН'!$H$20</f>
        <v>3405.3389159100002</v>
      </c>
      <c r="H99" s="36">
        <f>SUMIFS(СВЦЭМ!$C$33:$C$776,СВЦЭМ!$A$33:$A$776,$A99,СВЦЭМ!$B$33:$B$776,H$83)+'СЕТ СН'!$H$12+СВЦЭМ!$D$10+'СЕТ СН'!$H$5-'СЕТ СН'!$H$20</f>
        <v>3384.9585993599999</v>
      </c>
      <c r="I99" s="36">
        <f>SUMIFS(СВЦЭМ!$C$33:$C$776,СВЦЭМ!$A$33:$A$776,$A99,СВЦЭМ!$B$33:$B$776,I$83)+'СЕТ СН'!$H$12+СВЦЭМ!$D$10+'СЕТ СН'!$H$5-'СЕТ СН'!$H$20</f>
        <v>3362.9839898700002</v>
      </c>
      <c r="J99" s="36">
        <f>SUMIFS(СВЦЭМ!$C$33:$C$776,СВЦЭМ!$A$33:$A$776,$A99,СВЦЭМ!$B$33:$B$776,J$83)+'СЕТ СН'!$H$12+СВЦЭМ!$D$10+'СЕТ СН'!$H$5-'СЕТ СН'!$H$20</f>
        <v>3335.7200531200001</v>
      </c>
      <c r="K99" s="36">
        <f>SUMIFS(СВЦЭМ!$C$33:$C$776,СВЦЭМ!$A$33:$A$776,$A99,СВЦЭМ!$B$33:$B$776,K$83)+'СЕТ СН'!$H$12+СВЦЭМ!$D$10+'СЕТ СН'!$H$5-'СЕТ СН'!$H$20</f>
        <v>3352.08697975</v>
      </c>
      <c r="L99" s="36">
        <f>SUMIFS(СВЦЭМ!$C$33:$C$776,СВЦЭМ!$A$33:$A$776,$A99,СВЦЭМ!$B$33:$B$776,L$83)+'СЕТ СН'!$H$12+СВЦЭМ!$D$10+'СЕТ СН'!$H$5-'СЕТ СН'!$H$20</f>
        <v>3348.7791692000001</v>
      </c>
      <c r="M99" s="36">
        <f>SUMIFS(СВЦЭМ!$C$33:$C$776,СВЦЭМ!$A$33:$A$776,$A99,СВЦЭМ!$B$33:$B$776,M$83)+'СЕТ СН'!$H$12+СВЦЭМ!$D$10+'СЕТ СН'!$H$5-'СЕТ СН'!$H$20</f>
        <v>3339.7682845700001</v>
      </c>
      <c r="N99" s="36">
        <f>SUMIFS(СВЦЭМ!$C$33:$C$776,СВЦЭМ!$A$33:$A$776,$A99,СВЦЭМ!$B$33:$B$776,N$83)+'СЕТ СН'!$H$12+СВЦЭМ!$D$10+'СЕТ СН'!$H$5-'СЕТ СН'!$H$20</f>
        <v>3332.4910160300001</v>
      </c>
      <c r="O99" s="36">
        <f>SUMIFS(СВЦЭМ!$C$33:$C$776,СВЦЭМ!$A$33:$A$776,$A99,СВЦЭМ!$B$33:$B$776,O$83)+'СЕТ СН'!$H$12+СВЦЭМ!$D$10+'СЕТ СН'!$H$5-'СЕТ СН'!$H$20</f>
        <v>3337.44783358</v>
      </c>
      <c r="P99" s="36">
        <f>SUMIFS(СВЦЭМ!$C$33:$C$776,СВЦЭМ!$A$33:$A$776,$A99,СВЦЭМ!$B$33:$B$776,P$83)+'СЕТ СН'!$H$12+СВЦЭМ!$D$10+'СЕТ СН'!$H$5-'СЕТ СН'!$H$20</f>
        <v>3339.0159599500003</v>
      </c>
      <c r="Q99" s="36">
        <f>SUMIFS(СВЦЭМ!$C$33:$C$776,СВЦЭМ!$A$33:$A$776,$A99,СВЦЭМ!$B$33:$B$776,Q$83)+'СЕТ СН'!$H$12+СВЦЭМ!$D$10+'СЕТ СН'!$H$5-'СЕТ СН'!$H$20</f>
        <v>3334.0692443899998</v>
      </c>
      <c r="R99" s="36">
        <f>SUMIFS(СВЦЭМ!$C$33:$C$776,СВЦЭМ!$A$33:$A$776,$A99,СВЦЭМ!$B$33:$B$776,R$83)+'СЕТ СН'!$H$12+СВЦЭМ!$D$10+'СЕТ СН'!$H$5-'СЕТ СН'!$H$20</f>
        <v>3329.2400787199999</v>
      </c>
      <c r="S99" s="36">
        <f>SUMIFS(СВЦЭМ!$C$33:$C$776,СВЦЭМ!$A$33:$A$776,$A99,СВЦЭМ!$B$33:$B$776,S$83)+'СЕТ СН'!$H$12+СВЦЭМ!$D$10+'СЕТ СН'!$H$5-'СЕТ СН'!$H$20</f>
        <v>3326.98394392</v>
      </c>
      <c r="T99" s="36">
        <f>SUMIFS(СВЦЭМ!$C$33:$C$776,СВЦЭМ!$A$33:$A$776,$A99,СВЦЭМ!$B$33:$B$776,T$83)+'СЕТ СН'!$H$12+СВЦЭМ!$D$10+'СЕТ СН'!$H$5-'СЕТ СН'!$H$20</f>
        <v>3321.5913816800003</v>
      </c>
      <c r="U99" s="36">
        <f>SUMIFS(СВЦЭМ!$C$33:$C$776,СВЦЭМ!$A$33:$A$776,$A99,СВЦЭМ!$B$33:$B$776,U$83)+'СЕТ СН'!$H$12+СВЦЭМ!$D$10+'СЕТ СН'!$H$5-'СЕТ СН'!$H$20</f>
        <v>3311.6596590999998</v>
      </c>
      <c r="V99" s="36">
        <f>SUMIFS(СВЦЭМ!$C$33:$C$776,СВЦЭМ!$A$33:$A$776,$A99,СВЦЭМ!$B$33:$B$776,V$83)+'СЕТ СН'!$H$12+СВЦЭМ!$D$10+'СЕТ СН'!$H$5-'СЕТ СН'!$H$20</f>
        <v>3298.6397465800001</v>
      </c>
      <c r="W99" s="36">
        <f>SUMIFS(СВЦЭМ!$C$33:$C$776,СВЦЭМ!$A$33:$A$776,$A99,СВЦЭМ!$B$33:$B$776,W$83)+'СЕТ СН'!$H$12+СВЦЭМ!$D$10+'СЕТ СН'!$H$5-'СЕТ СН'!$H$20</f>
        <v>3306.3969679800002</v>
      </c>
      <c r="X99" s="36">
        <f>SUMIFS(СВЦЭМ!$C$33:$C$776,СВЦЭМ!$A$33:$A$776,$A99,СВЦЭМ!$B$33:$B$776,X$83)+'СЕТ СН'!$H$12+СВЦЭМ!$D$10+'СЕТ СН'!$H$5-'СЕТ СН'!$H$20</f>
        <v>3317.4523390599998</v>
      </c>
      <c r="Y99" s="36">
        <f>SUMIFS(СВЦЭМ!$C$33:$C$776,СВЦЭМ!$A$33:$A$776,$A99,СВЦЭМ!$B$33:$B$776,Y$83)+'СЕТ СН'!$H$12+СВЦЭМ!$D$10+'СЕТ СН'!$H$5-'СЕТ СН'!$H$20</f>
        <v>3328.68504613</v>
      </c>
    </row>
    <row r="100" spans="1:25" ht="15.75" x14ac:dyDescent="0.2">
      <c r="A100" s="35">
        <f t="shared" si="2"/>
        <v>43938</v>
      </c>
      <c r="B100" s="36">
        <f>SUMIFS(СВЦЭМ!$C$33:$C$776,СВЦЭМ!$A$33:$A$776,$A100,СВЦЭМ!$B$33:$B$776,B$83)+'СЕТ СН'!$H$12+СВЦЭМ!$D$10+'СЕТ СН'!$H$5-'СЕТ СН'!$H$20</f>
        <v>3397.1408540100001</v>
      </c>
      <c r="C100" s="36">
        <f>SUMIFS(СВЦЭМ!$C$33:$C$776,СВЦЭМ!$A$33:$A$776,$A100,СВЦЭМ!$B$33:$B$776,C$83)+'СЕТ СН'!$H$12+СВЦЭМ!$D$10+'СЕТ СН'!$H$5-'СЕТ СН'!$H$20</f>
        <v>3409.0043878900001</v>
      </c>
      <c r="D100" s="36">
        <f>SUMIFS(СВЦЭМ!$C$33:$C$776,СВЦЭМ!$A$33:$A$776,$A100,СВЦЭМ!$B$33:$B$776,D$83)+'СЕТ СН'!$H$12+СВЦЭМ!$D$10+'СЕТ СН'!$H$5-'СЕТ СН'!$H$20</f>
        <v>3426.0325780900002</v>
      </c>
      <c r="E100" s="36">
        <f>SUMIFS(СВЦЭМ!$C$33:$C$776,СВЦЭМ!$A$33:$A$776,$A100,СВЦЭМ!$B$33:$B$776,E$83)+'СЕТ СН'!$H$12+СВЦЭМ!$D$10+'СЕТ СН'!$H$5-'СЕТ СН'!$H$20</f>
        <v>3439.0737533500001</v>
      </c>
      <c r="F100" s="36">
        <f>SUMIFS(СВЦЭМ!$C$33:$C$776,СВЦЭМ!$A$33:$A$776,$A100,СВЦЭМ!$B$33:$B$776,F$83)+'СЕТ СН'!$H$12+СВЦЭМ!$D$10+'СЕТ СН'!$H$5-'СЕТ СН'!$H$20</f>
        <v>3435.5268756800001</v>
      </c>
      <c r="G100" s="36">
        <f>SUMIFS(СВЦЭМ!$C$33:$C$776,СВЦЭМ!$A$33:$A$776,$A100,СВЦЭМ!$B$33:$B$776,G$83)+'СЕТ СН'!$H$12+СВЦЭМ!$D$10+'СЕТ СН'!$H$5-'СЕТ СН'!$H$20</f>
        <v>3425.9202044200001</v>
      </c>
      <c r="H100" s="36">
        <f>SUMIFS(СВЦЭМ!$C$33:$C$776,СВЦЭМ!$A$33:$A$776,$A100,СВЦЭМ!$B$33:$B$776,H$83)+'СЕТ СН'!$H$12+СВЦЭМ!$D$10+'СЕТ СН'!$H$5-'СЕТ СН'!$H$20</f>
        <v>3397.0908260900001</v>
      </c>
      <c r="I100" s="36">
        <f>SUMIFS(СВЦЭМ!$C$33:$C$776,СВЦЭМ!$A$33:$A$776,$A100,СВЦЭМ!$B$33:$B$776,I$83)+'СЕТ СН'!$H$12+СВЦЭМ!$D$10+'СЕТ СН'!$H$5-'СЕТ СН'!$H$20</f>
        <v>3366.6973127599999</v>
      </c>
      <c r="J100" s="36">
        <f>SUMIFS(СВЦЭМ!$C$33:$C$776,СВЦЭМ!$A$33:$A$776,$A100,СВЦЭМ!$B$33:$B$776,J$83)+'СЕТ СН'!$H$12+СВЦЭМ!$D$10+'СЕТ СН'!$H$5-'СЕТ СН'!$H$20</f>
        <v>3322.9972401300001</v>
      </c>
      <c r="K100" s="36">
        <f>SUMIFS(СВЦЭМ!$C$33:$C$776,СВЦЭМ!$A$33:$A$776,$A100,СВЦЭМ!$B$33:$B$776,K$83)+'СЕТ СН'!$H$12+СВЦЭМ!$D$10+'СЕТ СН'!$H$5-'СЕТ СН'!$H$20</f>
        <v>3324.30202207</v>
      </c>
      <c r="L100" s="36">
        <f>SUMIFS(СВЦЭМ!$C$33:$C$776,СВЦЭМ!$A$33:$A$776,$A100,СВЦЭМ!$B$33:$B$776,L$83)+'СЕТ СН'!$H$12+СВЦЭМ!$D$10+'СЕТ СН'!$H$5-'СЕТ СН'!$H$20</f>
        <v>3321.7714303100001</v>
      </c>
      <c r="M100" s="36">
        <f>SUMIFS(СВЦЭМ!$C$33:$C$776,СВЦЭМ!$A$33:$A$776,$A100,СВЦЭМ!$B$33:$B$776,M$83)+'СЕТ СН'!$H$12+СВЦЭМ!$D$10+'СЕТ СН'!$H$5-'СЕТ СН'!$H$20</f>
        <v>3316.9757670999998</v>
      </c>
      <c r="N100" s="36">
        <f>SUMIFS(СВЦЭМ!$C$33:$C$776,СВЦЭМ!$A$33:$A$776,$A100,СВЦЭМ!$B$33:$B$776,N$83)+'СЕТ СН'!$H$12+СВЦЭМ!$D$10+'СЕТ СН'!$H$5-'СЕТ СН'!$H$20</f>
        <v>3314.55907901</v>
      </c>
      <c r="O100" s="36">
        <f>SUMIFS(СВЦЭМ!$C$33:$C$776,СВЦЭМ!$A$33:$A$776,$A100,СВЦЭМ!$B$33:$B$776,O$83)+'СЕТ СН'!$H$12+СВЦЭМ!$D$10+'СЕТ СН'!$H$5-'СЕТ СН'!$H$20</f>
        <v>3324.1998337499999</v>
      </c>
      <c r="P100" s="36">
        <f>SUMIFS(СВЦЭМ!$C$33:$C$776,СВЦЭМ!$A$33:$A$776,$A100,СВЦЭМ!$B$33:$B$776,P$83)+'СЕТ СН'!$H$12+СВЦЭМ!$D$10+'СЕТ СН'!$H$5-'СЕТ СН'!$H$20</f>
        <v>3332.34191379</v>
      </c>
      <c r="Q100" s="36">
        <f>SUMIFS(СВЦЭМ!$C$33:$C$776,СВЦЭМ!$A$33:$A$776,$A100,СВЦЭМ!$B$33:$B$776,Q$83)+'СЕТ СН'!$H$12+СВЦЭМ!$D$10+'СЕТ СН'!$H$5-'СЕТ СН'!$H$20</f>
        <v>3337.31894169</v>
      </c>
      <c r="R100" s="36">
        <f>SUMIFS(СВЦЭМ!$C$33:$C$776,СВЦЭМ!$A$33:$A$776,$A100,СВЦЭМ!$B$33:$B$776,R$83)+'СЕТ СН'!$H$12+СВЦЭМ!$D$10+'СЕТ СН'!$H$5-'СЕТ СН'!$H$20</f>
        <v>3334.0619946699999</v>
      </c>
      <c r="S100" s="36">
        <f>SUMIFS(СВЦЭМ!$C$33:$C$776,СВЦЭМ!$A$33:$A$776,$A100,СВЦЭМ!$B$33:$B$776,S$83)+'СЕТ СН'!$H$12+СВЦЭМ!$D$10+'СЕТ СН'!$H$5-'СЕТ СН'!$H$20</f>
        <v>3330.6708786500003</v>
      </c>
      <c r="T100" s="36">
        <f>SUMIFS(СВЦЭМ!$C$33:$C$776,СВЦЭМ!$A$33:$A$776,$A100,СВЦЭМ!$B$33:$B$776,T$83)+'СЕТ СН'!$H$12+СВЦЭМ!$D$10+'СЕТ СН'!$H$5-'СЕТ СН'!$H$20</f>
        <v>3312.4850519700003</v>
      </c>
      <c r="U100" s="36">
        <f>SUMIFS(СВЦЭМ!$C$33:$C$776,СВЦЭМ!$A$33:$A$776,$A100,СВЦЭМ!$B$33:$B$776,U$83)+'СЕТ СН'!$H$12+СВЦЭМ!$D$10+'СЕТ СН'!$H$5-'СЕТ СН'!$H$20</f>
        <v>3303.3951423899998</v>
      </c>
      <c r="V100" s="36">
        <f>SUMIFS(СВЦЭМ!$C$33:$C$776,СВЦЭМ!$A$33:$A$776,$A100,СВЦЭМ!$B$33:$B$776,V$83)+'СЕТ СН'!$H$12+СВЦЭМ!$D$10+'СЕТ СН'!$H$5-'СЕТ СН'!$H$20</f>
        <v>3310.0491304500001</v>
      </c>
      <c r="W100" s="36">
        <f>SUMIFS(СВЦЭМ!$C$33:$C$776,СВЦЭМ!$A$33:$A$776,$A100,СВЦЭМ!$B$33:$B$776,W$83)+'СЕТ СН'!$H$12+СВЦЭМ!$D$10+'СЕТ СН'!$H$5-'СЕТ СН'!$H$20</f>
        <v>3313.4056616600001</v>
      </c>
      <c r="X100" s="36">
        <f>SUMIFS(СВЦЭМ!$C$33:$C$776,СВЦЭМ!$A$33:$A$776,$A100,СВЦЭМ!$B$33:$B$776,X$83)+'СЕТ СН'!$H$12+СВЦЭМ!$D$10+'СЕТ СН'!$H$5-'СЕТ СН'!$H$20</f>
        <v>3313.5481848300001</v>
      </c>
      <c r="Y100" s="36">
        <f>SUMIFS(СВЦЭМ!$C$33:$C$776,СВЦЭМ!$A$33:$A$776,$A100,СВЦЭМ!$B$33:$B$776,Y$83)+'СЕТ СН'!$H$12+СВЦЭМ!$D$10+'СЕТ СН'!$H$5-'СЕТ СН'!$H$20</f>
        <v>3324.3904252100001</v>
      </c>
    </row>
    <row r="101" spans="1:25" ht="15.75" x14ac:dyDescent="0.2">
      <c r="A101" s="35">
        <f t="shared" si="2"/>
        <v>43939</v>
      </c>
      <c r="B101" s="36">
        <f>SUMIFS(СВЦЭМ!$C$33:$C$776,СВЦЭМ!$A$33:$A$776,$A101,СВЦЭМ!$B$33:$B$776,B$83)+'СЕТ СН'!$H$12+СВЦЭМ!$D$10+'СЕТ СН'!$H$5-'СЕТ СН'!$H$20</f>
        <v>3413.05898609</v>
      </c>
      <c r="C101" s="36">
        <f>SUMIFS(СВЦЭМ!$C$33:$C$776,СВЦЭМ!$A$33:$A$776,$A101,СВЦЭМ!$B$33:$B$776,C$83)+'СЕТ СН'!$H$12+СВЦЭМ!$D$10+'СЕТ СН'!$H$5-'СЕТ СН'!$H$20</f>
        <v>3450.9268711899999</v>
      </c>
      <c r="D101" s="36">
        <f>SUMIFS(СВЦЭМ!$C$33:$C$776,СВЦЭМ!$A$33:$A$776,$A101,СВЦЭМ!$B$33:$B$776,D$83)+'СЕТ СН'!$H$12+СВЦЭМ!$D$10+'СЕТ СН'!$H$5-'СЕТ СН'!$H$20</f>
        <v>3456.64356873</v>
      </c>
      <c r="E101" s="36">
        <f>SUMIFS(СВЦЭМ!$C$33:$C$776,СВЦЭМ!$A$33:$A$776,$A101,СВЦЭМ!$B$33:$B$776,E$83)+'СЕТ СН'!$H$12+СВЦЭМ!$D$10+'СЕТ СН'!$H$5-'СЕТ СН'!$H$20</f>
        <v>3464.4155144300003</v>
      </c>
      <c r="F101" s="36">
        <f>SUMIFS(СВЦЭМ!$C$33:$C$776,СВЦЭМ!$A$33:$A$776,$A101,СВЦЭМ!$B$33:$B$776,F$83)+'СЕТ СН'!$H$12+СВЦЭМ!$D$10+'СЕТ СН'!$H$5-'СЕТ СН'!$H$20</f>
        <v>3463.83713321</v>
      </c>
      <c r="G101" s="36">
        <f>SUMIFS(СВЦЭМ!$C$33:$C$776,СВЦЭМ!$A$33:$A$776,$A101,СВЦЭМ!$B$33:$B$776,G$83)+'СЕТ СН'!$H$12+СВЦЭМ!$D$10+'СЕТ СН'!$H$5-'СЕТ СН'!$H$20</f>
        <v>3464.7524347799999</v>
      </c>
      <c r="H101" s="36">
        <f>SUMIFS(СВЦЭМ!$C$33:$C$776,СВЦЭМ!$A$33:$A$776,$A101,СВЦЭМ!$B$33:$B$776,H$83)+'СЕТ СН'!$H$12+СВЦЭМ!$D$10+'СЕТ СН'!$H$5-'СЕТ СН'!$H$20</f>
        <v>3457.6526293699999</v>
      </c>
      <c r="I101" s="36">
        <f>SUMIFS(СВЦЭМ!$C$33:$C$776,СВЦЭМ!$A$33:$A$776,$A101,СВЦЭМ!$B$33:$B$776,I$83)+'СЕТ СН'!$H$12+СВЦЭМ!$D$10+'СЕТ СН'!$H$5-'СЕТ СН'!$H$20</f>
        <v>3432.0516655800002</v>
      </c>
      <c r="J101" s="36">
        <f>SUMIFS(СВЦЭМ!$C$33:$C$776,СВЦЭМ!$A$33:$A$776,$A101,СВЦЭМ!$B$33:$B$776,J$83)+'СЕТ СН'!$H$12+СВЦЭМ!$D$10+'СЕТ СН'!$H$5-'СЕТ СН'!$H$20</f>
        <v>3361.2799632900001</v>
      </c>
      <c r="K101" s="36">
        <f>SUMIFS(СВЦЭМ!$C$33:$C$776,СВЦЭМ!$A$33:$A$776,$A101,СВЦЭМ!$B$33:$B$776,K$83)+'СЕТ СН'!$H$12+СВЦЭМ!$D$10+'СЕТ СН'!$H$5-'СЕТ СН'!$H$20</f>
        <v>3352.5560305399999</v>
      </c>
      <c r="L101" s="36">
        <f>SUMIFS(СВЦЭМ!$C$33:$C$776,СВЦЭМ!$A$33:$A$776,$A101,СВЦЭМ!$B$33:$B$776,L$83)+'СЕТ СН'!$H$12+СВЦЭМ!$D$10+'СЕТ СН'!$H$5-'СЕТ СН'!$H$20</f>
        <v>3345.8325955300002</v>
      </c>
      <c r="M101" s="36">
        <f>SUMIFS(СВЦЭМ!$C$33:$C$776,СВЦЭМ!$A$33:$A$776,$A101,СВЦЭМ!$B$33:$B$776,M$83)+'СЕТ СН'!$H$12+СВЦЭМ!$D$10+'СЕТ СН'!$H$5-'СЕТ СН'!$H$20</f>
        <v>3340.7452444</v>
      </c>
      <c r="N101" s="36">
        <f>SUMIFS(СВЦЭМ!$C$33:$C$776,СВЦЭМ!$A$33:$A$776,$A101,СВЦЭМ!$B$33:$B$776,N$83)+'СЕТ СН'!$H$12+СВЦЭМ!$D$10+'СЕТ СН'!$H$5-'СЕТ СН'!$H$20</f>
        <v>3351.6712706100002</v>
      </c>
      <c r="O101" s="36">
        <f>SUMIFS(СВЦЭМ!$C$33:$C$776,СВЦЭМ!$A$33:$A$776,$A101,СВЦЭМ!$B$33:$B$776,O$83)+'СЕТ СН'!$H$12+СВЦЭМ!$D$10+'СЕТ СН'!$H$5-'СЕТ СН'!$H$20</f>
        <v>3369.95759529</v>
      </c>
      <c r="P101" s="36">
        <f>SUMIFS(СВЦЭМ!$C$33:$C$776,СВЦЭМ!$A$33:$A$776,$A101,СВЦЭМ!$B$33:$B$776,P$83)+'СЕТ СН'!$H$12+СВЦЭМ!$D$10+'СЕТ СН'!$H$5-'СЕТ СН'!$H$20</f>
        <v>3377.0999416700001</v>
      </c>
      <c r="Q101" s="36">
        <f>SUMIFS(СВЦЭМ!$C$33:$C$776,СВЦЭМ!$A$33:$A$776,$A101,СВЦЭМ!$B$33:$B$776,Q$83)+'СЕТ СН'!$H$12+СВЦЭМ!$D$10+'СЕТ СН'!$H$5-'СЕТ СН'!$H$20</f>
        <v>3380.7444245799998</v>
      </c>
      <c r="R101" s="36">
        <f>SUMIFS(СВЦЭМ!$C$33:$C$776,СВЦЭМ!$A$33:$A$776,$A101,СВЦЭМ!$B$33:$B$776,R$83)+'СЕТ СН'!$H$12+СВЦЭМ!$D$10+'СЕТ СН'!$H$5-'СЕТ СН'!$H$20</f>
        <v>3377.92774616</v>
      </c>
      <c r="S101" s="36">
        <f>SUMIFS(СВЦЭМ!$C$33:$C$776,СВЦЭМ!$A$33:$A$776,$A101,СВЦЭМ!$B$33:$B$776,S$83)+'СЕТ СН'!$H$12+СВЦЭМ!$D$10+'СЕТ СН'!$H$5-'СЕТ СН'!$H$20</f>
        <v>3370.91686377</v>
      </c>
      <c r="T101" s="36">
        <f>SUMIFS(СВЦЭМ!$C$33:$C$776,СВЦЭМ!$A$33:$A$776,$A101,СВЦЭМ!$B$33:$B$776,T$83)+'СЕТ СН'!$H$12+СВЦЭМ!$D$10+'СЕТ СН'!$H$5-'СЕТ СН'!$H$20</f>
        <v>3351.3582558899998</v>
      </c>
      <c r="U101" s="36">
        <f>SUMIFS(СВЦЭМ!$C$33:$C$776,СВЦЭМ!$A$33:$A$776,$A101,СВЦЭМ!$B$33:$B$776,U$83)+'СЕТ СН'!$H$12+СВЦЭМ!$D$10+'СЕТ СН'!$H$5-'СЕТ СН'!$H$20</f>
        <v>3328.0208125700001</v>
      </c>
      <c r="V101" s="36">
        <f>SUMIFS(СВЦЭМ!$C$33:$C$776,СВЦЭМ!$A$33:$A$776,$A101,СВЦЭМ!$B$33:$B$776,V$83)+'СЕТ СН'!$H$12+СВЦЭМ!$D$10+'СЕТ СН'!$H$5-'СЕТ СН'!$H$20</f>
        <v>3319.8723605599998</v>
      </c>
      <c r="W101" s="36">
        <f>SUMIFS(СВЦЭМ!$C$33:$C$776,СВЦЭМ!$A$33:$A$776,$A101,СВЦЭМ!$B$33:$B$776,W$83)+'СЕТ СН'!$H$12+СВЦЭМ!$D$10+'СЕТ СН'!$H$5-'СЕТ СН'!$H$20</f>
        <v>3331.7973002200001</v>
      </c>
      <c r="X101" s="36">
        <f>SUMIFS(СВЦЭМ!$C$33:$C$776,СВЦЭМ!$A$33:$A$776,$A101,СВЦЭМ!$B$33:$B$776,X$83)+'СЕТ СН'!$H$12+СВЦЭМ!$D$10+'СЕТ СН'!$H$5-'СЕТ СН'!$H$20</f>
        <v>3347.6363737299998</v>
      </c>
      <c r="Y101" s="36">
        <f>SUMIFS(СВЦЭМ!$C$33:$C$776,СВЦЭМ!$A$33:$A$776,$A101,СВЦЭМ!$B$33:$B$776,Y$83)+'СЕТ СН'!$H$12+СВЦЭМ!$D$10+'СЕТ СН'!$H$5-'СЕТ СН'!$H$20</f>
        <v>3376.5396202800002</v>
      </c>
    </row>
    <row r="102" spans="1:25" ht="15.75" x14ac:dyDescent="0.2">
      <c r="A102" s="35">
        <f t="shared" si="2"/>
        <v>43940</v>
      </c>
      <c r="B102" s="36">
        <f>SUMIFS(СВЦЭМ!$C$33:$C$776,СВЦЭМ!$A$33:$A$776,$A102,СВЦЭМ!$B$33:$B$776,B$83)+'СЕТ СН'!$H$12+СВЦЭМ!$D$10+'СЕТ СН'!$H$5-'СЕТ СН'!$H$20</f>
        <v>3422.3950034700001</v>
      </c>
      <c r="C102" s="36">
        <f>SUMIFS(СВЦЭМ!$C$33:$C$776,СВЦЭМ!$A$33:$A$776,$A102,СВЦЭМ!$B$33:$B$776,C$83)+'СЕТ СН'!$H$12+СВЦЭМ!$D$10+'СЕТ СН'!$H$5-'СЕТ СН'!$H$20</f>
        <v>3424.4773021999999</v>
      </c>
      <c r="D102" s="36">
        <f>SUMIFS(СВЦЭМ!$C$33:$C$776,СВЦЭМ!$A$33:$A$776,$A102,СВЦЭМ!$B$33:$B$776,D$83)+'СЕТ СН'!$H$12+СВЦЭМ!$D$10+'СЕТ СН'!$H$5-'СЕТ СН'!$H$20</f>
        <v>3413.9705107999998</v>
      </c>
      <c r="E102" s="36">
        <f>SUMIFS(СВЦЭМ!$C$33:$C$776,СВЦЭМ!$A$33:$A$776,$A102,СВЦЭМ!$B$33:$B$776,E$83)+'СЕТ СН'!$H$12+СВЦЭМ!$D$10+'СЕТ СН'!$H$5-'СЕТ СН'!$H$20</f>
        <v>3420.0127031399998</v>
      </c>
      <c r="F102" s="36">
        <f>SUMIFS(СВЦЭМ!$C$33:$C$776,СВЦЭМ!$A$33:$A$776,$A102,СВЦЭМ!$B$33:$B$776,F$83)+'СЕТ СН'!$H$12+СВЦЭМ!$D$10+'СЕТ СН'!$H$5-'СЕТ СН'!$H$20</f>
        <v>3418.9503105499998</v>
      </c>
      <c r="G102" s="36">
        <f>SUMIFS(СВЦЭМ!$C$33:$C$776,СВЦЭМ!$A$33:$A$776,$A102,СВЦЭМ!$B$33:$B$776,G$83)+'СЕТ СН'!$H$12+СВЦЭМ!$D$10+'СЕТ СН'!$H$5-'СЕТ СН'!$H$20</f>
        <v>3425.4831121000002</v>
      </c>
      <c r="H102" s="36">
        <f>SUMIFS(СВЦЭМ!$C$33:$C$776,СВЦЭМ!$A$33:$A$776,$A102,СВЦЭМ!$B$33:$B$776,H$83)+'СЕТ СН'!$H$12+СВЦЭМ!$D$10+'СЕТ СН'!$H$5-'СЕТ СН'!$H$20</f>
        <v>3425.5126346300003</v>
      </c>
      <c r="I102" s="36">
        <f>SUMIFS(СВЦЭМ!$C$33:$C$776,СВЦЭМ!$A$33:$A$776,$A102,СВЦЭМ!$B$33:$B$776,I$83)+'СЕТ СН'!$H$12+СВЦЭМ!$D$10+'СЕТ СН'!$H$5-'СЕТ СН'!$H$20</f>
        <v>3393.1810372300001</v>
      </c>
      <c r="J102" s="36">
        <f>SUMIFS(СВЦЭМ!$C$33:$C$776,СВЦЭМ!$A$33:$A$776,$A102,СВЦЭМ!$B$33:$B$776,J$83)+'СЕТ СН'!$H$12+СВЦЭМ!$D$10+'СЕТ СН'!$H$5-'СЕТ СН'!$H$20</f>
        <v>3343.8170135800001</v>
      </c>
      <c r="K102" s="36">
        <f>SUMIFS(СВЦЭМ!$C$33:$C$776,СВЦЭМ!$A$33:$A$776,$A102,СВЦЭМ!$B$33:$B$776,K$83)+'СЕТ СН'!$H$12+СВЦЭМ!$D$10+'СЕТ СН'!$H$5-'СЕТ СН'!$H$20</f>
        <v>3337.2312569699998</v>
      </c>
      <c r="L102" s="36">
        <f>SUMIFS(СВЦЭМ!$C$33:$C$776,СВЦЭМ!$A$33:$A$776,$A102,СВЦЭМ!$B$33:$B$776,L$83)+'СЕТ СН'!$H$12+СВЦЭМ!$D$10+'СЕТ СН'!$H$5-'СЕТ СН'!$H$20</f>
        <v>3338.5169219899999</v>
      </c>
      <c r="M102" s="36">
        <f>SUMIFS(СВЦЭМ!$C$33:$C$776,СВЦЭМ!$A$33:$A$776,$A102,СВЦЭМ!$B$33:$B$776,M$83)+'СЕТ СН'!$H$12+СВЦЭМ!$D$10+'СЕТ СН'!$H$5-'СЕТ СН'!$H$20</f>
        <v>3350.6994889500002</v>
      </c>
      <c r="N102" s="36">
        <f>SUMIFS(СВЦЭМ!$C$33:$C$776,СВЦЭМ!$A$33:$A$776,$A102,СВЦЭМ!$B$33:$B$776,N$83)+'СЕТ СН'!$H$12+СВЦЭМ!$D$10+'СЕТ СН'!$H$5-'СЕТ СН'!$H$20</f>
        <v>3377.3803001900001</v>
      </c>
      <c r="O102" s="36">
        <f>SUMIFS(СВЦЭМ!$C$33:$C$776,СВЦЭМ!$A$33:$A$776,$A102,СВЦЭМ!$B$33:$B$776,O$83)+'СЕТ СН'!$H$12+СВЦЭМ!$D$10+'СЕТ СН'!$H$5-'СЕТ СН'!$H$20</f>
        <v>3384.5462243400002</v>
      </c>
      <c r="P102" s="36">
        <f>SUMIFS(СВЦЭМ!$C$33:$C$776,СВЦЭМ!$A$33:$A$776,$A102,СВЦЭМ!$B$33:$B$776,P$83)+'СЕТ СН'!$H$12+СВЦЭМ!$D$10+'СЕТ СН'!$H$5-'СЕТ СН'!$H$20</f>
        <v>3392.8444603799999</v>
      </c>
      <c r="Q102" s="36">
        <f>SUMIFS(СВЦЭМ!$C$33:$C$776,СВЦЭМ!$A$33:$A$776,$A102,СВЦЭМ!$B$33:$B$776,Q$83)+'СЕТ СН'!$H$12+СВЦЭМ!$D$10+'СЕТ СН'!$H$5-'СЕТ СН'!$H$20</f>
        <v>3391.8891744500002</v>
      </c>
      <c r="R102" s="36">
        <f>SUMIFS(СВЦЭМ!$C$33:$C$776,СВЦЭМ!$A$33:$A$776,$A102,СВЦЭМ!$B$33:$B$776,R$83)+'СЕТ СН'!$H$12+СВЦЭМ!$D$10+'СЕТ СН'!$H$5-'СЕТ СН'!$H$20</f>
        <v>3384.0566979099999</v>
      </c>
      <c r="S102" s="36">
        <f>SUMIFS(СВЦЭМ!$C$33:$C$776,СВЦЭМ!$A$33:$A$776,$A102,СВЦЭМ!$B$33:$B$776,S$83)+'СЕТ СН'!$H$12+СВЦЭМ!$D$10+'СЕТ СН'!$H$5-'СЕТ СН'!$H$20</f>
        <v>3382.17206106</v>
      </c>
      <c r="T102" s="36">
        <f>SUMIFS(СВЦЭМ!$C$33:$C$776,СВЦЭМ!$A$33:$A$776,$A102,СВЦЭМ!$B$33:$B$776,T$83)+'СЕТ СН'!$H$12+СВЦЭМ!$D$10+'СЕТ СН'!$H$5-'СЕТ СН'!$H$20</f>
        <v>3368.9647779100001</v>
      </c>
      <c r="U102" s="36">
        <f>SUMIFS(СВЦЭМ!$C$33:$C$776,СВЦЭМ!$A$33:$A$776,$A102,СВЦЭМ!$B$33:$B$776,U$83)+'СЕТ СН'!$H$12+СВЦЭМ!$D$10+'СЕТ СН'!$H$5-'СЕТ СН'!$H$20</f>
        <v>3362.52954456</v>
      </c>
      <c r="V102" s="36">
        <f>SUMIFS(СВЦЭМ!$C$33:$C$776,СВЦЭМ!$A$33:$A$776,$A102,СВЦЭМ!$B$33:$B$776,V$83)+'СЕТ СН'!$H$12+СВЦЭМ!$D$10+'СЕТ СН'!$H$5-'СЕТ СН'!$H$20</f>
        <v>3338.3956302500001</v>
      </c>
      <c r="W102" s="36">
        <f>SUMIFS(СВЦЭМ!$C$33:$C$776,СВЦЭМ!$A$33:$A$776,$A102,СВЦЭМ!$B$33:$B$776,W$83)+'СЕТ СН'!$H$12+СВЦЭМ!$D$10+'СЕТ СН'!$H$5-'СЕТ СН'!$H$20</f>
        <v>3341.93622903</v>
      </c>
      <c r="X102" s="36">
        <f>SUMIFS(СВЦЭМ!$C$33:$C$776,СВЦЭМ!$A$33:$A$776,$A102,СВЦЭМ!$B$33:$B$776,X$83)+'СЕТ СН'!$H$12+СВЦЭМ!$D$10+'СЕТ СН'!$H$5-'СЕТ СН'!$H$20</f>
        <v>3367.45241356</v>
      </c>
      <c r="Y102" s="36">
        <f>SUMIFS(СВЦЭМ!$C$33:$C$776,СВЦЭМ!$A$33:$A$776,$A102,СВЦЭМ!$B$33:$B$776,Y$83)+'СЕТ СН'!$H$12+СВЦЭМ!$D$10+'СЕТ СН'!$H$5-'СЕТ СН'!$H$20</f>
        <v>3400.2156882300001</v>
      </c>
    </row>
    <row r="103" spans="1:25" ht="15.75" x14ac:dyDescent="0.2">
      <c r="A103" s="35">
        <f t="shared" si="2"/>
        <v>43941</v>
      </c>
      <c r="B103" s="36">
        <f>SUMIFS(СВЦЭМ!$C$33:$C$776,СВЦЭМ!$A$33:$A$776,$A103,СВЦЭМ!$B$33:$B$776,B$83)+'СЕТ СН'!$H$12+СВЦЭМ!$D$10+'СЕТ СН'!$H$5-'СЕТ СН'!$H$20</f>
        <v>3434.88373224</v>
      </c>
      <c r="C103" s="36">
        <f>SUMIFS(СВЦЭМ!$C$33:$C$776,СВЦЭМ!$A$33:$A$776,$A103,СВЦЭМ!$B$33:$B$776,C$83)+'СЕТ СН'!$H$12+СВЦЭМ!$D$10+'СЕТ СН'!$H$5-'СЕТ СН'!$H$20</f>
        <v>3453.3378188400002</v>
      </c>
      <c r="D103" s="36">
        <f>SUMIFS(СВЦЭМ!$C$33:$C$776,СВЦЭМ!$A$33:$A$776,$A103,СВЦЭМ!$B$33:$B$776,D$83)+'СЕТ СН'!$H$12+СВЦЭМ!$D$10+'СЕТ СН'!$H$5-'СЕТ СН'!$H$20</f>
        <v>3477.6346433600002</v>
      </c>
      <c r="E103" s="36">
        <f>SUMIFS(СВЦЭМ!$C$33:$C$776,СВЦЭМ!$A$33:$A$776,$A103,СВЦЭМ!$B$33:$B$776,E$83)+'СЕТ СН'!$H$12+СВЦЭМ!$D$10+'СЕТ СН'!$H$5-'СЕТ СН'!$H$20</f>
        <v>3486.6825740200002</v>
      </c>
      <c r="F103" s="36">
        <f>SUMIFS(СВЦЭМ!$C$33:$C$776,СВЦЭМ!$A$33:$A$776,$A103,СВЦЭМ!$B$33:$B$776,F$83)+'СЕТ СН'!$H$12+СВЦЭМ!$D$10+'СЕТ СН'!$H$5-'СЕТ СН'!$H$20</f>
        <v>3484.8482637500001</v>
      </c>
      <c r="G103" s="36">
        <f>SUMIFS(СВЦЭМ!$C$33:$C$776,СВЦЭМ!$A$33:$A$776,$A103,СВЦЭМ!$B$33:$B$776,G$83)+'СЕТ СН'!$H$12+СВЦЭМ!$D$10+'СЕТ СН'!$H$5-'СЕТ СН'!$H$20</f>
        <v>3478.6242738599999</v>
      </c>
      <c r="H103" s="36">
        <f>SUMIFS(СВЦЭМ!$C$33:$C$776,СВЦЭМ!$A$33:$A$776,$A103,СВЦЭМ!$B$33:$B$776,H$83)+'СЕТ СН'!$H$12+СВЦЭМ!$D$10+'СЕТ СН'!$H$5-'СЕТ СН'!$H$20</f>
        <v>3451.6944754199999</v>
      </c>
      <c r="I103" s="36">
        <f>SUMIFS(СВЦЭМ!$C$33:$C$776,СВЦЭМ!$A$33:$A$776,$A103,СВЦЭМ!$B$33:$B$776,I$83)+'СЕТ СН'!$H$12+СВЦЭМ!$D$10+'СЕТ СН'!$H$5-'СЕТ СН'!$H$20</f>
        <v>3408.8178258299999</v>
      </c>
      <c r="J103" s="36">
        <f>SUMIFS(СВЦЭМ!$C$33:$C$776,СВЦЭМ!$A$33:$A$776,$A103,СВЦЭМ!$B$33:$B$776,J$83)+'СЕТ СН'!$H$12+СВЦЭМ!$D$10+'СЕТ СН'!$H$5-'СЕТ СН'!$H$20</f>
        <v>3337.18825096</v>
      </c>
      <c r="K103" s="36">
        <f>SUMIFS(СВЦЭМ!$C$33:$C$776,СВЦЭМ!$A$33:$A$776,$A103,СВЦЭМ!$B$33:$B$776,K$83)+'СЕТ СН'!$H$12+СВЦЭМ!$D$10+'СЕТ СН'!$H$5-'СЕТ СН'!$H$20</f>
        <v>3326.0853985700001</v>
      </c>
      <c r="L103" s="36">
        <f>SUMIFS(СВЦЭМ!$C$33:$C$776,СВЦЭМ!$A$33:$A$776,$A103,СВЦЭМ!$B$33:$B$776,L$83)+'СЕТ СН'!$H$12+СВЦЭМ!$D$10+'СЕТ СН'!$H$5-'СЕТ СН'!$H$20</f>
        <v>3331.5024155000001</v>
      </c>
      <c r="M103" s="36">
        <f>SUMIFS(СВЦЭМ!$C$33:$C$776,СВЦЭМ!$A$33:$A$776,$A103,СВЦЭМ!$B$33:$B$776,M$83)+'СЕТ СН'!$H$12+СВЦЭМ!$D$10+'СЕТ СН'!$H$5-'СЕТ СН'!$H$20</f>
        <v>3338.1432599</v>
      </c>
      <c r="N103" s="36">
        <f>SUMIFS(СВЦЭМ!$C$33:$C$776,СВЦЭМ!$A$33:$A$776,$A103,СВЦЭМ!$B$33:$B$776,N$83)+'СЕТ СН'!$H$12+СВЦЭМ!$D$10+'СЕТ СН'!$H$5-'СЕТ СН'!$H$20</f>
        <v>3343.35231342</v>
      </c>
      <c r="O103" s="36">
        <f>SUMIFS(СВЦЭМ!$C$33:$C$776,СВЦЭМ!$A$33:$A$776,$A103,СВЦЭМ!$B$33:$B$776,O$83)+'СЕТ СН'!$H$12+СВЦЭМ!$D$10+'СЕТ СН'!$H$5-'СЕТ СН'!$H$20</f>
        <v>3351.0025827300001</v>
      </c>
      <c r="P103" s="36">
        <f>SUMIFS(СВЦЭМ!$C$33:$C$776,СВЦЭМ!$A$33:$A$776,$A103,СВЦЭМ!$B$33:$B$776,P$83)+'СЕТ СН'!$H$12+СВЦЭМ!$D$10+'СЕТ СН'!$H$5-'СЕТ СН'!$H$20</f>
        <v>3356.64806241</v>
      </c>
      <c r="Q103" s="36">
        <f>SUMIFS(СВЦЭМ!$C$33:$C$776,СВЦЭМ!$A$33:$A$776,$A103,СВЦЭМ!$B$33:$B$776,Q$83)+'СЕТ СН'!$H$12+СВЦЭМ!$D$10+'СЕТ СН'!$H$5-'СЕТ СН'!$H$20</f>
        <v>3359.0594334500001</v>
      </c>
      <c r="R103" s="36">
        <f>SUMIFS(СВЦЭМ!$C$33:$C$776,СВЦЭМ!$A$33:$A$776,$A103,СВЦЭМ!$B$33:$B$776,R$83)+'СЕТ СН'!$H$12+СВЦЭМ!$D$10+'СЕТ СН'!$H$5-'СЕТ СН'!$H$20</f>
        <v>3358.23874011</v>
      </c>
      <c r="S103" s="36">
        <f>SUMIFS(СВЦЭМ!$C$33:$C$776,СВЦЭМ!$A$33:$A$776,$A103,СВЦЭМ!$B$33:$B$776,S$83)+'СЕТ СН'!$H$12+СВЦЭМ!$D$10+'СЕТ СН'!$H$5-'СЕТ СН'!$H$20</f>
        <v>3360.13128757</v>
      </c>
      <c r="T103" s="36">
        <f>SUMIFS(СВЦЭМ!$C$33:$C$776,СВЦЭМ!$A$33:$A$776,$A103,СВЦЭМ!$B$33:$B$776,T$83)+'СЕТ СН'!$H$12+СВЦЭМ!$D$10+'СЕТ СН'!$H$5-'СЕТ СН'!$H$20</f>
        <v>3356.9540996599999</v>
      </c>
      <c r="U103" s="36">
        <f>SUMIFS(СВЦЭМ!$C$33:$C$776,СВЦЭМ!$A$33:$A$776,$A103,СВЦЭМ!$B$33:$B$776,U$83)+'СЕТ СН'!$H$12+СВЦЭМ!$D$10+'СЕТ СН'!$H$5-'СЕТ СН'!$H$20</f>
        <v>3346.3760473399998</v>
      </c>
      <c r="V103" s="36">
        <f>SUMIFS(СВЦЭМ!$C$33:$C$776,СВЦЭМ!$A$33:$A$776,$A103,СВЦЭМ!$B$33:$B$776,V$83)+'СЕТ СН'!$H$12+СВЦЭМ!$D$10+'СЕТ СН'!$H$5-'СЕТ СН'!$H$20</f>
        <v>3338.4563568399999</v>
      </c>
      <c r="W103" s="36">
        <f>SUMIFS(СВЦЭМ!$C$33:$C$776,СВЦЭМ!$A$33:$A$776,$A103,СВЦЭМ!$B$33:$B$776,W$83)+'СЕТ СН'!$H$12+СВЦЭМ!$D$10+'СЕТ СН'!$H$5-'СЕТ СН'!$H$20</f>
        <v>3340.14376941</v>
      </c>
      <c r="X103" s="36">
        <f>SUMIFS(СВЦЭМ!$C$33:$C$776,СВЦЭМ!$A$33:$A$776,$A103,СВЦЭМ!$B$33:$B$776,X$83)+'СЕТ СН'!$H$12+СВЦЭМ!$D$10+'СЕТ СН'!$H$5-'СЕТ СН'!$H$20</f>
        <v>3336.9047730500001</v>
      </c>
      <c r="Y103" s="36">
        <f>SUMIFS(СВЦЭМ!$C$33:$C$776,СВЦЭМ!$A$33:$A$776,$A103,СВЦЭМ!$B$33:$B$776,Y$83)+'СЕТ СН'!$H$12+СВЦЭМ!$D$10+'СЕТ СН'!$H$5-'СЕТ СН'!$H$20</f>
        <v>3366.9645349699999</v>
      </c>
    </row>
    <row r="104" spans="1:25" ht="15.75" x14ac:dyDescent="0.2">
      <c r="A104" s="35">
        <f t="shared" si="2"/>
        <v>43942</v>
      </c>
      <c r="B104" s="36">
        <f>SUMIFS(СВЦЭМ!$C$33:$C$776,СВЦЭМ!$A$33:$A$776,$A104,СВЦЭМ!$B$33:$B$776,B$83)+'СЕТ СН'!$H$12+СВЦЭМ!$D$10+'СЕТ СН'!$H$5-'СЕТ СН'!$H$20</f>
        <v>3433.2960626899999</v>
      </c>
      <c r="C104" s="36">
        <f>SUMIFS(СВЦЭМ!$C$33:$C$776,СВЦЭМ!$A$33:$A$776,$A104,СВЦЭМ!$B$33:$B$776,C$83)+'СЕТ СН'!$H$12+СВЦЭМ!$D$10+'СЕТ СН'!$H$5-'СЕТ СН'!$H$20</f>
        <v>3458.0876258899998</v>
      </c>
      <c r="D104" s="36">
        <f>SUMIFS(СВЦЭМ!$C$33:$C$776,СВЦЭМ!$A$33:$A$776,$A104,СВЦЭМ!$B$33:$B$776,D$83)+'СЕТ СН'!$H$12+СВЦЭМ!$D$10+'СЕТ СН'!$H$5-'СЕТ СН'!$H$20</f>
        <v>3474.2495178600002</v>
      </c>
      <c r="E104" s="36">
        <f>SUMIFS(СВЦЭМ!$C$33:$C$776,СВЦЭМ!$A$33:$A$776,$A104,СВЦЭМ!$B$33:$B$776,E$83)+'СЕТ СН'!$H$12+СВЦЭМ!$D$10+'СЕТ СН'!$H$5-'СЕТ СН'!$H$20</f>
        <v>3480.5418777700002</v>
      </c>
      <c r="F104" s="36">
        <f>SUMIFS(СВЦЭМ!$C$33:$C$776,СВЦЭМ!$A$33:$A$776,$A104,СВЦЭМ!$B$33:$B$776,F$83)+'СЕТ СН'!$H$12+СВЦЭМ!$D$10+'СЕТ СН'!$H$5-'СЕТ СН'!$H$20</f>
        <v>3475.9522776600002</v>
      </c>
      <c r="G104" s="36">
        <f>SUMIFS(СВЦЭМ!$C$33:$C$776,СВЦЭМ!$A$33:$A$776,$A104,СВЦЭМ!$B$33:$B$776,G$83)+'СЕТ СН'!$H$12+СВЦЭМ!$D$10+'СЕТ СН'!$H$5-'СЕТ СН'!$H$20</f>
        <v>3468.9311835099998</v>
      </c>
      <c r="H104" s="36">
        <f>SUMIFS(СВЦЭМ!$C$33:$C$776,СВЦЭМ!$A$33:$A$776,$A104,СВЦЭМ!$B$33:$B$776,H$83)+'СЕТ СН'!$H$12+СВЦЭМ!$D$10+'СЕТ СН'!$H$5-'СЕТ СН'!$H$20</f>
        <v>3425.1684658100003</v>
      </c>
      <c r="I104" s="36">
        <f>SUMIFS(СВЦЭМ!$C$33:$C$776,СВЦЭМ!$A$33:$A$776,$A104,СВЦЭМ!$B$33:$B$776,I$83)+'СЕТ СН'!$H$12+СВЦЭМ!$D$10+'СЕТ СН'!$H$5-'СЕТ СН'!$H$20</f>
        <v>3394.8204941600002</v>
      </c>
      <c r="J104" s="36">
        <f>SUMIFS(СВЦЭМ!$C$33:$C$776,СВЦЭМ!$A$33:$A$776,$A104,СВЦЭМ!$B$33:$B$776,J$83)+'СЕТ СН'!$H$12+СВЦЭМ!$D$10+'СЕТ СН'!$H$5-'СЕТ СН'!$H$20</f>
        <v>3347.0862391999999</v>
      </c>
      <c r="K104" s="36">
        <f>SUMIFS(СВЦЭМ!$C$33:$C$776,СВЦЭМ!$A$33:$A$776,$A104,СВЦЭМ!$B$33:$B$776,K$83)+'СЕТ СН'!$H$12+СВЦЭМ!$D$10+'СЕТ СН'!$H$5-'СЕТ СН'!$H$20</f>
        <v>3345.6108189500001</v>
      </c>
      <c r="L104" s="36">
        <f>SUMIFS(СВЦЭМ!$C$33:$C$776,СВЦЭМ!$A$33:$A$776,$A104,СВЦЭМ!$B$33:$B$776,L$83)+'СЕТ СН'!$H$12+СВЦЭМ!$D$10+'СЕТ СН'!$H$5-'СЕТ СН'!$H$20</f>
        <v>3345.2685856600001</v>
      </c>
      <c r="M104" s="36">
        <f>SUMIFS(СВЦЭМ!$C$33:$C$776,СВЦЭМ!$A$33:$A$776,$A104,СВЦЭМ!$B$33:$B$776,M$83)+'СЕТ СН'!$H$12+СВЦЭМ!$D$10+'СЕТ СН'!$H$5-'СЕТ СН'!$H$20</f>
        <v>3345.0120462499999</v>
      </c>
      <c r="N104" s="36">
        <f>SUMIFS(СВЦЭМ!$C$33:$C$776,СВЦЭМ!$A$33:$A$776,$A104,СВЦЭМ!$B$33:$B$776,N$83)+'СЕТ СН'!$H$12+СВЦЭМ!$D$10+'СЕТ СН'!$H$5-'СЕТ СН'!$H$20</f>
        <v>3351.3408923900001</v>
      </c>
      <c r="O104" s="36">
        <f>SUMIFS(СВЦЭМ!$C$33:$C$776,СВЦЭМ!$A$33:$A$776,$A104,СВЦЭМ!$B$33:$B$776,O$83)+'СЕТ СН'!$H$12+СВЦЭМ!$D$10+'СЕТ СН'!$H$5-'СЕТ СН'!$H$20</f>
        <v>3364.63217562</v>
      </c>
      <c r="P104" s="36">
        <f>SUMIFS(СВЦЭМ!$C$33:$C$776,СВЦЭМ!$A$33:$A$776,$A104,СВЦЭМ!$B$33:$B$776,P$83)+'СЕТ СН'!$H$12+СВЦЭМ!$D$10+'СЕТ СН'!$H$5-'СЕТ СН'!$H$20</f>
        <v>3366.8220854000001</v>
      </c>
      <c r="Q104" s="36">
        <f>SUMIFS(СВЦЭМ!$C$33:$C$776,СВЦЭМ!$A$33:$A$776,$A104,СВЦЭМ!$B$33:$B$776,Q$83)+'СЕТ СН'!$H$12+СВЦЭМ!$D$10+'СЕТ СН'!$H$5-'СЕТ СН'!$H$20</f>
        <v>3377.44104999</v>
      </c>
      <c r="R104" s="36">
        <f>SUMIFS(СВЦЭМ!$C$33:$C$776,СВЦЭМ!$A$33:$A$776,$A104,СВЦЭМ!$B$33:$B$776,R$83)+'СЕТ СН'!$H$12+СВЦЭМ!$D$10+'СЕТ СН'!$H$5-'СЕТ СН'!$H$20</f>
        <v>3363.3891094800001</v>
      </c>
      <c r="S104" s="36">
        <f>SUMIFS(СВЦЭМ!$C$33:$C$776,СВЦЭМ!$A$33:$A$776,$A104,СВЦЭМ!$B$33:$B$776,S$83)+'СЕТ СН'!$H$12+СВЦЭМ!$D$10+'СЕТ СН'!$H$5-'СЕТ СН'!$H$20</f>
        <v>3361.1501027300001</v>
      </c>
      <c r="T104" s="36">
        <f>SUMIFS(СВЦЭМ!$C$33:$C$776,СВЦЭМ!$A$33:$A$776,$A104,СВЦЭМ!$B$33:$B$776,T$83)+'СЕТ СН'!$H$12+СВЦЭМ!$D$10+'СЕТ СН'!$H$5-'СЕТ СН'!$H$20</f>
        <v>3365.58730621</v>
      </c>
      <c r="U104" s="36">
        <f>SUMIFS(СВЦЭМ!$C$33:$C$776,СВЦЭМ!$A$33:$A$776,$A104,СВЦЭМ!$B$33:$B$776,U$83)+'СЕТ СН'!$H$12+СВЦЭМ!$D$10+'СЕТ СН'!$H$5-'СЕТ СН'!$H$20</f>
        <v>3372.1751620300001</v>
      </c>
      <c r="V104" s="36">
        <f>SUMIFS(СВЦЭМ!$C$33:$C$776,СВЦЭМ!$A$33:$A$776,$A104,СВЦЭМ!$B$33:$B$776,V$83)+'СЕТ СН'!$H$12+СВЦЭМ!$D$10+'СЕТ СН'!$H$5-'СЕТ СН'!$H$20</f>
        <v>3380.1055597200002</v>
      </c>
      <c r="W104" s="36">
        <f>SUMIFS(СВЦЭМ!$C$33:$C$776,СВЦЭМ!$A$33:$A$776,$A104,СВЦЭМ!$B$33:$B$776,W$83)+'СЕТ СН'!$H$12+СВЦЭМ!$D$10+'СЕТ СН'!$H$5-'СЕТ СН'!$H$20</f>
        <v>3376.5972304900001</v>
      </c>
      <c r="X104" s="36">
        <f>SUMIFS(СВЦЭМ!$C$33:$C$776,СВЦЭМ!$A$33:$A$776,$A104,СВЦЭМ!$B$33:$B$776,X$83)+'СЕТ СН'!$H$12+СВЦЭМ!$D$10+'СЕТ СН'!$H$5-'СЕТ СН'!$H$20</f>
        <v>3367.85275082</v>
      </c>
      <c r="Y104" s="36">
        <f>SUMIFS(СВЦЭМ!$C$33:$C$776,СВЦЭМ!$A$33:$A$776,$A104,СВЦЭМ!$B$33:$B$776,Y$83)+'СЕТ СН'!$H$12+СВЦЭМ!$D$10+'СЕТ СН'!$H$5-'СЕТ СН'!$H$20</f>
        <v>3386.6603126</v>
      </c>
    </row>
    <row r="105" spans="1:25" ht="15.75" x14ac:dyDescent="0.2">
      <c r="A105" s="35">
        <f t="shared" si="2"/>
        <v>43943</v>
      </c>
      <c r="B105" s="36">
        <f>SUMIFS(СВЦЭМ!$C$33:$C$776,СВЦЭМ!$A$33:$A$776,$A105,СВЦЭМ!$B$33:$B$776,B$83)+'СЕТ СН'!$H$12+СВЦЭМ!$D$10+'СЕТ СН'!$H$5-'СЕТ СН'!$H$20</f>
        <v>3410.6674679299999</v>
      </c>
      <c r="C105" s="36">
        <f>SUMIFS(СВЦЭМ!$C$33:$C$776,СВЦЭМ!$A$33:$A$776,$A105,СВЦЭМ!$B$33:$B$776,C$83)+'СЕТ СН'!$H$12+СВЦЭМ!$D$10+'СЕТ СН'!$H$5-'СЕТ СН'!$H$20</f>
        <v>3407.8725118699999</v>
      </c>
      <c r="D105" s="36">
        <f>SUMIFS(СВЦЭМ!$C$33:$C$776,СВЦЭМ!$A$33:$A$776,$A105,СВЦЭМ!$B$33:$B$776,D$83)+'СЕТ СН'!$H$12+СВЦЭМ!$D$10+'СЕТ СН'!$H$5-'СЕТ СН'!$H$20</f>
        <v>3403.2889194999998</v>
      </c>
      <c r="E105" s="36">
        <f>SUMIFS(СВЦЭМ!$C$33:$C$776,СВЦЭМ!$A$33:$A$776,$A105,СВЦЭМ!$B$33:$B$776,E$83)+'СЕТ СН'!$H$12+СВЦЭМ!$D$10+'СЕТ СН'!$H$5-'СЕТ СН'!$H$20</f>
        <v>3412.4187986500001</v>
      </c>
      <c r="F105" s="36">
        <f>SUMIFS(СВЦЭМ!$C$33:$C$776,СВЦЭМ!$A$33:$A$776,$A105,СВЦЭМ!$B$33:$B$776,F$83)+'СЕТ СН'!$H$12+СВЦЭМ!$D$10+'СЕТ СН'!$H$5-'СЕТ СН'!$H$20</f>
        <v>3412.4763403400002</v>
      </c>
      <c r="G105" s="36">
        <f>SUMIFS(СВЦЭМ!$C$33:$C$776,СВЦЭМ!$A$33:$A$776,$A105,СВЦЭМ!$B$33:$B$776,G$83)+'СЕТ СН'!$H$12+СВЦЭМ!$D$10+'СЕТ СН'!$H$5-'СЕТ СН'!$H$20</f>
        <v>3417.91680275</v>
      </c>
      <c r="H105" s="36">
        <f>SUMIFS(СВЦЭМ!$C$33:$C$776,СВЦЭМ!$A$33:$A$776,$A105,СВЦЭМ!$B$33:$B$776,H$83)+'СЕТ СН'!$H$12+СВЦЭМ!$D$10+'СЕТ СН'!$H$5-'СЕТ СН'!$H$20</f>
        <v>3414.9805951899998</v>
      </c>
      <c r="I105" s="36">
        <f>SUMIFS(СВЦЭМ!$C$33:$C$776,СВЦЭМ!$A$33:$A$776,$A105,СВЦЭМ!$B$33:$B$776,I$83)+'СЕТ СН'!$H$12+СВЦЭМ!$D$10+'СЕТ СН'!$H$5-'СЕТ СН'!$H$20</f>
        <v>3417.87779778</v>
      </c>
      <c r="J105" s="36">
        <f>SUMIFS(СВЦЭМ!$C$33:$C$776,СВЦЭМ!$A$33:$A$776,$A105,СВЦЭМ!$B$33:$B$776,J$83)+'СЕТ СН'!$H$12+СВЦЭМ!$D$10+'СЕТ СН'!$H$5-'СЕТ СН'!$H$20</f>
        <v>3379.5490495600002</v>
      </c>
      <c r="K105" s="36">
        <f>SUMIFS(СВЦЭМ!$C$33:$C$776,СВЦЭМ!$A$33:$A$776,$A105,СВЦЭМ!$B$33:$B$776,K$83)+'СЕТ СН'!$H$12+СВЦЭМ!$D$10+'СЕТ СН'!$H$5-'СЕТ СН'!$H$20</f>
        <v>3372.7862811</v>
      </c>
      <c r="L105" s="36">
        <f>SUMIFS(СВЦЭМ!$C$33:$C$776,СВЦЭМ!$A$33:$A$776,$A105,СВЦЭМ!$B$33:$B$776,L$83)+'СЕТ СН'!$H$12+СВЦЭМ!$D$10+'СЕТ СН'!$H$5-'СЕТ СН'!$H$20</f>
        <v>3373.7796801200002</v>
      </c>
      <c r="M105" s="36">
        <f>SUMIFS(СВЦЭМ!$C$33:$C$776,СВЦЭМ!$A$33:$A$776,$A105,СВЦЭМ!$B$33:$B$776,M$83)+'СЕТ СН'!$H$12+СВЦЭМ!$D$10+'СЕТ СН'!$H$5-'СЕТ СН'!$H$20</f>
        <v>3377.3726364600002</v>
      </c>
      <c r="N105" s="36">
        <f>SUMIFS(СВЦЭМ!$C$33:$C$776,СВЦЭМ!$A$33:$A$776,$A105,СВЦЭМ!$B$33:$B$776,N$83)+'СЕТ СН'!$H$12+СВЦЭМ!$D$10+'СЕТ СН'!$H$5-'СЕТ СН'!$H$20</f>
        <v>3387.1499313499999</v>
      </c>
      <c r="O105" s="36">
        <f>SUMIFS(СВЦЭМ!$C$33:$C$776,СВЦЭМ!$A$33:$A$776,$A105,СВЦЭМ!$B$33:$B$776,O$83)+'СЕТ СН'!$H$12+СВЦЭМ!$D$10+'СЕТ СН'!$H$5-'СЕТ СН'!$H$20</f>
        <v>3386.2104606600001</v>
      </c>
      <c r="P105" s="36">
        <f>SUMIFS(СВЦЭМ!$C$33:$C$776,СВЦЭМ!$A$33:$A$776,$A105,СВЦЭМ!$B$33:$B$776,P$83)+'СЕТ СН'!$H$12+СВЦЭМ!$D$10+'СЕТ СН'!$H$5-'СЕТ СН'!$H$20</f>
        <v>3386.2656871500003</v>
      </c>
      <c r="Q105" s="36">
        <f>SUMIFS(СВЦЭМ!$C$33:$C$776,СВЦЭМ!$A$33:$A$776,$A105,СВЦЭМ!$B$33:$B$776,Q$83)+'СЕТ СН'!$H$12+СВЦЭМ!$D$10+'СЕТ СН'!$H$5-'СЕТ СН'!$H$20</f>
        <v>3390.69600713</v>
      </c>
      <c r="R105" s="36">
        <f>SUMIFS(СВЦЭМ!$C$33:$C$776,СВЦЭМ!$A$33:$A$776,$A105,СВЦЭМ!$B$33:$B$776,R$83)+'СЕТ СН'!$H$12+СВЦЭМ!$D$10+'СЕТ СН'!$H$5-'СЕТ СН'!$H$20</f>
        <v>3389.3849011699999</v>
      </c>
      <c r="S105" s="36">
        <f>SUMIFS(СВЦЭМ!$C$33:$C$776,СВЦЭМ!$A$33:$A$776,$A105,СВЦЭМ!$B$33:$B$776,S$83)+'СЕТ СН'!$H$12+СВЦЭМ!$D$10+'СЕТ СН'!$H$5-'СЕТ СН'!$H$20</f>
        <v>3382.8009725400002</v>
      </c>
      <c r="T105" s="36">
        <f>SUMIFS(СВЦЭМ!$C$33:$C$776,СВЦЭМ!$A$33:$A$776,$A105,СВЦЭМ!$B$33:$B$776,T$83)+'СЕТ СН'!$H$12+СВЦЭМ!$D$10+'СЕТ СН'!$H$5-'СЕТ СН'!$H$20</f>
        <v>3370.5105927899999</v>
      </c>
      <c r="U105" s="36">
        <f>SUMIFS(СВЦЭМ!$C$33:$C$776,СВЦЭМ!$A$33:$A$776,$A105,СВЦЭМ!$B$33:$B$776,U$83)+'СЕТ СН'!$H$12+СВЦЭМ!$D$10+'СЕТ СН'!$H$5-'СЕТ СН'!$H$20</f>
        <v>3369.5630025400001</v>
      </c>
      <c r="V105" s="36">
        <f>SUMIFS(СВЦЭМ!$C$33:$C$776,СВЦЭМ!$A$33:$A$776,$A105,СВЦЭМ!$B$33:$B$776,V$83)+'СЕТ СН'!$H$12+СВЦЭМ!$D$10+'СЕТ СН'!$H$5-'СЕТ СН'!$H$20</f>
        <v>3364.93804073</v>
      </c>
      <c r="W105" s="36">
        <f>SUMIFS(СВЦЭМ!$C$33:$C$776,СВЦЭМ!$A$33:$A$776,$A105,СВЦЭМ!$B$33:$B$776,W$83)+'СЕТ СН'!$H$12+СВЦЭМ!$D$10+'СЕТ СН'!$H$5-'СЕТ СН'!$H$20</f>
        <v>3357.23508601</v>
      </c>
      <c r="X105" s="36">
        <f>SUMIFS(СВЦЭМ!$C$33:$C$776,СВЦЭМ!$A$33:$A$776,$A105,СВЦЭМ!$B$33:$B$776,X$83)+'СЕТ СН'!$H$12+СВЦЭМ!$D$10+'СЕТ СН'!$H$5-'СЕТ СН'!$H$20</f>
        <v>3347.5345692199999</v>
      </c>
      <c r="Y105" s="36">
        <f>SUMIFS(СВЦЭМ!$C$33:$C$776,СВЦЭМ!$A$33:$A$776,$A105,СВЦЭМ!$B$33:$B$776,Y$83)+'СЕТ СН'!$H$12+СВЦЭМ!$D$10+'СЕТ СН'!$H$5-'СЕТ СН'!$H$20</f>
        <v>3373.7257171199999</v>
      </c>
    </row>
    <row r="106" spans="1:25" ht="15.75" x14ac:dyDescent="0.2">
      <c r="A106" s="35">
        <f t="shared" si="2"/>
        <v>43944</v>
      </c>
      <c r="B106" s="36">
        <f>SUMIFS(СВЦЭМ!$C$33:$C$776,СВЦЭМ!$A$33:$A$776,$A106,СВЦЭМ!$B$33:$B$776,B$83)+'СЕТ СН'!$H$12+СВЦЭМ!$D$10+'СЕТ СН'!$H$5-'СЕТ СН'!$H$20</f>
        <v>3483.15459302</v>
      </c>
      <c r="C106" s="36">
        <f>SUMIFS(СВЦЭМ!$C$33:$C$776,СВЦЭМ!$A$33:$A$776,$A106,СВЦЭМ!$B$33:$B$776,C$83)+'СЕТ СН'!$H$12+СВЦЭМ!$D$10+'СЕТ СН'!$H$5-'СЕТ СН'!$H$20</f>
        <v>3490.9849371999999</v>
      </c>
      <c r="D106" s="36">
        <f>SUMIFS(СВЦЭМ!$C$33:$C$776,СВЦЭМ!$A$33:$A$776,$A106,СВЦЭМ!$B$33:$B$776,D$83)+'СЕТ СН'!$H$12+СВЦЭМ!$D$10+'СЕТ СН'!$H$5-'СЕТ СН'!$H$20</f>
        <v>3502.7888149800001</v>
      </c>
      <c r="E106" s="36">
        <f>SUMIFS(СВЦЭМ!$C$33:$C$776,СВЦЭМ!$A$33:$A$776,$A106,СВЦЭМ!$B$33:$B$776,E$83)+'СЕТ СН'!$H$12+СВЦЭМ!$D$10+'СЕТ СН'!$H$5-'СЕТ СН'!$H$20</f>
        <v>3522.2488628199999</v>
      </c>
      <c r="F106" s="36">
        <f>SUMIFS(СВЦЭМ!$C$33:$C$776,СВЦЭМ!$A$33:$A$776,$A106,СВЦЭМ!$B$33:$B$776,F$83)+'СЕТ СН'!$H$12+СВЦЭМ!$D$10+'СЕТ СН'!$H$5-'СЕТ СН'!$H$20</f>
        <v>3523.6023408900001</v>
      </c>
      <c r="G106" s="36">
        <f>SUMIFS(СВЦЭМ!$C$33:$C$776,СВЦЭМ!$A$33:$A$776,$A106,СВЦЭМ!$B$33:$B$776,G$83)+'СЕТ СН'!$H$12+СВЦЭМ!$D$10+'СЕТ СН'!$H$5-'СЕТ СН'!$H$20</f>
        <v>3514.34646509</v>
      </c>
      <c r="H106" s="36">
        <f>SUMIFS(СВЦЭМ!$C$33:$C$776,СВЦЭМ!$A$33:$A$776,$A106,СВЦЭМ!$B$33:$B$776,H$83)+'СЕТ СН'!$H$12+СВЦЭМ!$D$10+'СЕТ СН'!$H$5-'СЕТ СН'!$H$20</f>
        <v>3493.0279135999999</v>
      </c>
      <c r="I106" s="36">
        <f>SUMIFS(СВЦЭМ!$C$33:$C$776,СВЦЭМ!$A$33:$A$776,$A106,СВЦЭМ!$B$33:$B$776,I$83)+'СЕТ СН'!$H$12+СВЦЭМ!$D$10+'СЕТ СН'!$H$5-'СЕТ СН'!$H$20</f>
        <v>3482.0799965699998</v>
      </c>
      <c r="J106" s="36">
        <f>SUMIFS(СВЦЭМ!$C$33:$C$776,СВЦЭМ!$A$33:$A$776,$A106,СВЦЭМ!$B$33:$B$776,J$83)+'СЕТ СН'!$H$12+СВЦЭМ!$D$10+'СЕТ СН'!$H$5-'СЕТ СН'!$H$20</f>
        <v>3437.2550095199999</v>
      </c>
      <c r="K106" s="36">
        <f>SUMIFS(СВЦЭМ!$C$33:$C$776,СВЦЭМ!$A$33:$A$776,$A106,СВЦЭМ!$B$33:$B$776,K$83)+'СЕТ СН'!$H$12+СВЦЭМ!$D$10+'СЕТ СН'!$H$5-'СЕТ СН'!$H$20</f>
        <v>3419.4876596300001</v>
      </c>
      <c r="L106" s="36">
        <f>SUMIFS(СВЦЭМ!$C$33:$C$776,СВЦЭМ!$A$33:$A$776,$A106,СВЦЭМ!$B$33:$B$776,L$83)+'СЕТ СН'!$H$12+СВЦЭМ!$D$10+'СЕТ СН'!$H$5-'СЕТ СН'!$H$20</f>
        <v>3409.4022095300002</v>
      </c>
      <c r="M106" s="36">
        <f>SUMIFS(СВЦЭМ!$C$33:$C$776,СВЦЭМ!$A$33:$A$776,$A106,СВЦЭМ!$B$33:$B$776,M$83)+'СЕТ СН'!$H$12+СВЦЭМ!$D$10+'СЕТ СН'!$H$5-'СЕТ СН'!$H$20</f>
        <v>3415.25291143</v>
      </c>
      <c r="N106" s="36">
        <f>SUMIFS(СВЦЭМ!$C$33:$C$776,СВЦЭМ!$A$33:$A$776,$A106,СВЦЭМ!$B$33:$B$776,N$83)+'СЕТ СН'!$H$12+СВЦЭМ!$D$10+'СЕТ СН'!$H$5-'СЕТ СН'!$H$20</f>
        <v>3422.7979437499998</v>
      </c>
      <c r="O106" s="36">
        <f>SUMIFS(СВЦЭМ!$C$33:$C$776,СВЦЭМ!$A$33:$A$776,$A106,СВЦЭМ!$B$33:$B$776,O$83)+'СЕТ СН'!$H$12+СВЦЭМ!$D$10+'СЕТ СН'!$H$5-'СЕТ СН'!$H$20</f>
        <v>3434.0117503299998</v>
      </c>
      <c r="P106" s="36">
        <f>SUMIFS(СВЦЭМ!$C$33:$C$776,СВЦЭМ!$A$33:$A$776,$A106,СВЦЭМ!$B$33:$B$776,P$83)+'СЕТ СН'!$H$12+СВЦЭМ!$D$10+'СЕТ СН'!$H$5-'СЕТ СН'!$H$20</f>
        <v>3436.2511672599999</v>
      </c>
      <c r="Q106" s="36">
        <f>SUMIFS(СВЦЭМ!$C$33:$C$776,СВЦЭМ!$A$33:$A$776,$A106,СВЦЭМ!$B$33:$B$776,Q$83)+'СЕТ СН'!$H$12+СВЦЭМ!$D$10+'СЕТ СН'!$H$5-'СЕТ СН'!$H$20</f>
        <v>3434.8886801399999</v>
      </c>
      <c r="R106" s="36">
        <f>SUMIFS(СВЦЭМ!$C$33:$C$776,СВЦЭМ!$A$33:$A$776,$A106,СВЦЭМ!$B$33:$B$776,R$83)+'СЕТ СН'!$H$12+СВЦЭМ!$D$10+'СЕТ СН'!$H$5-'СЕТ СН'!$H$20</f>
        <v>3438.8502173100001</v>
      </c>
      <c r="S106" s="36">
        <f>SUMIFS(СВЦЭМ!$C$33:$C$776,СВЦЭМ!$A$33:$A$776,$A106,СВЦЭМ!$B$33:$B$776,S$83)+'СЕТ СН'!$H$12+СВЦЭМ!$D$10+'СЕТ СН'!$H$5-'СЕТ СН'!$H$20</f>
        <v>3433.62539608</v>
      </c>
      <c r="T106" s="36">
        <f>SUMIFS(СВЦЭМ!$C$33:$C$776,СВЦЭМ!$A$33:$A$776,$A106,СВЦЭМ!$B$33:$B$776,T$83)+'СЕТ СН'!$H$12+СВЦЭМ!$D$10+'СЕТ СН'!$H$5-'СЕТ СН'!$H$20</f>
        <v>3415.6190485000002</v>
      </c>
      <c r="U106" s="36">
        <f>SUMIFS(СВЦЭМ!$C$33:$C$776,СВЦЭМ!$A$33:$A$776,$A106,СВЦЭМ!$B$33:$B$776,U$83)+'СЕТ СН'!$H$12+СВЦЭМ!$D$10+'СЕТ СН'!$H$5-'СЕТ СН'!$H$20</f>
        <v>3394.0630564200001</v>
      </c>
      <c r="V106" s="36">
        <f>SUMIFS(СВЦЭМ!$C$33:$C$776,СВЦЭМ!$A$33:$A$776,$A106,СВЦЭМ!$B$33:$B$776,V$83)+'СЕТ СН'!$H$12+СВЦЭМ!$D$10+'СЕТ СН'!$H$5-'СЕТ СН'!$H$20</f>
        <v>3391.17647876</v>
      </c>
      <c r="W106" s="36">
        <f>SUMIFS(СВЦЭМ!$C$33:$C$776,СВЦЭМ!$A$33:$A$776,$A106,СВЦЭМ!$B$33:$B$776,W$83)+'СЕТ СН'!$H$12+СВЦЭМ!$D$10+'СЕТ СН'!$H$5-'СЕТ СН'!$H$20</f>
        <v>3379.4502319499998</v>
      </c>
      <c r="X106" s="36">
        <f>SUMIFS(СВЦЭМ!$C$33:$C$776,СВЦЭМ!$A$33:$A$776,$A106,СВЦЭМ!$B$33:$B$776,X$83)+'СЕТ СН'!$H$12+СВЦЭМ!$D$10+'СЕТ СН'!$H$5-'СЕТ СН'!$H$20</f>
        <v>3391.7372655600002</v>
      </c>
      <c r="Y106" s="36">
        <f>SUMIFS(СВЦЭМ!$C$33:$C$776,СВЦЭМ!$A$33:$A$776,$A106,СВЦЭМ!$B$33:$B$776,Y$83)+'СЕТ СН'!$H$12+СВЦЭМ!$D$10+'СЕТ СН'!$H$5-'СЕТ СН'!$H$20</f>
        <v>3427.7013805199999</v>
      </c>
    </row>
    <row r="107" spans="1:25" ht="15.75" x14ac:dyDescent="0.2">
      <c r="A107" s="35">
        <f t="shared" si="2"/>
        <v>43945</v>
      </c>
      <c r="B107" s="36">
        <f>SUMIFS(СВЦЭМ!$C$33:$C$776,СВЦЭМ!$A$33:$A$776,$A107,СВЦЭМ!$B$33:$B$776,B$83)+'СЕТ СН'!$H$12+СВЦЭМ!$D$10+'СЕТ СН'!$H$5-'СЕТ СН'!$H$20</f>
        <v>3651.8761304700001</v>
      </c>
      <c r="C107" s="36">
        <f>SUMIFS(СВЦЭМ!$C$33:$C$776,СВЦЭМ!$A$33:$A$776,$A107,СВЦЭМ!$B$33:$B$776,C$83)+'СЕТ СН'!$H$12+СВЦЭМ!$D$10+'СЕТ СН'!$H$5-'СЕТ СН'!$H$20</f>
        <v>3689.81914813</v>
      </c>
      <c r="D107" s="36">
        <f>SUMIFS(СВЦЭМ!$C$33:$C$776,СВЦЭМ!$A$33:$A$776,$A107,СВЦЭМ!$B$33:$B$776,D$83)+'СЕТ СН'!$H$12+СВЦЭМ!$D$10+'СЕТ СН'!$H$5-'СЕТ СН'!$H$20</f>
        <v>3719.01476628</v>
      </c>
      <c r="E107" s="36">
        <f>SUMIFS(СВЦЭМ!$C$33:$C$776,СВЦЭМ!$A$33:$A$776,$A107,СВЦЭМ!$B$33:$B$776,E$83)+'СЕТ СН'!$H$12+СВЦЭМ!$D$10+'СЕТ СН'!$H$5-'СЕТ СН'!$H$20</f>
        <v>3723.77769266</v>
      </c>
      <c r="F107" s="36">
        <f>SUMIFS(СВЦЭМ!$C$33:$C$776,СВЦЭМ!$A$33:$A$776,$A107,СВЦЭМ!$B$33:$B$776,F$83)+'СЕТ СН'!$H$12+СВЦЭМ!$D$10+'СЕТ СН'!$H$5-'СЕТ СН'!$H$20</f>
        <v>3728.2057378199997</v>
      </c>
      <c r="G107" s="36">
        <f>SUMIFS(СВЦЭМ!$C$33:$C$776,СВЦЭМ!$A$33:$A$776,$A107,СВЦЭМ!$B$33:$B$776,G$83)+'СЕТ СН'!$H$12+СВЦЭМ!$D$10+'СЕТ СН'!$H$5-'СЕТ СН'!$H$20</f>
        <v>3725.4951143600001</v>
      </c>
      <c r="H107" s="36">
        <f>SUMIFS(СВЦЭМ!$C$33:$C$776,СВЦЭМ!$A$33:$A$776,$A107,СВЦЭМ!$B$33:$B$776,H$83)+'СЕТ СН'!$H$12+СВЦЭМ!$D$10+'СЕТ СН'!$H$5-'СЕТ СН'!$H$20</f>
        <v>3695.8252948999998</v>
      </c>
      <c r="I107" s="36">
        <f>SUMIFS(СВЦЭМ!$C$33:$C$776,СВЦЭМ!$A$33:$A$776,$A107,СВЦЭМ!$B$33:$B$776,I$83)+'СЕТ СН'!$H$12+СВЦЭМ!$D$10+'СЕТ СН'!$H$5-'СЕТ СН'!$H$20</f>
        <v>3650.3445014099998</v>
      </c>
      <c r="J107" s="36">
        <f>SUMIFS(СВЦЭМ!$C$33:$C$776,СВЦЭМ!$A$33:$A$776,$A107,СВЦЭМ!$B$33:$B$776,J$83)+'СЕТ СН'!$H$12+СВЦЭМ!$D$10+'СЕТ СН'!$H$5-'СЕТ СН'!$H$20</f>
        <v>3569.4783614799999</v>
      </c>
      <c r="K107" s="36">
        <f>SUMIFS(СВЦЭМ!$C$33:$C$776,СВЦЭМ!$A$33:$A$776,$A107,СВЦЭМ!$B$33:$B$776,K$83)+'СЕТ СН'!$H$12+СВЦЭМ!$D$10+'СЕТ СН'!$H$5-'СЕТ СН'!$H$20</f>
        <v>3560.38319723</v>
      </c>
      <c r="L107" s="36">
        <f>SUMIFS(СВЦЭМ!$C$33:$C$776,СВЦЭМ!$A$33:$A$776,$A107,СВЦЭМ!$B$33:$B$776,L$83)+'СЕТ СН'!$H$12+СВЦЭМ!$D$10+'СЕТ СН'!$H$5-'СЕТ СН'!$H$20</f>
        <v>3554.8553864099999</v>
      </c>
      <c r="M107" s="36">
        <f>SUMIFS(СВЦЭМ!$C$33:$C$776,СВЦЭМ!$A$33:$A$776,$A107,СВЦЭМ!$B$33:$B$776,M$83)+'СЕТ СН'!$H$12+СВЦЭМ!$D$10+'СЕТ СН'!$H$5-'СЕТ СН'!$H$20</f>
        <v>3535.9898493000001</v>
      </c>
      <c r="N107" s="36">
        <f>SUMIFS(СВЦЭМ!$C$33:$C$776,СВЦЭМ!$A$33:$A$776,$A107,СВЦЭМ!$B$33:$B$776,N$83)+'СЕТ СН'!$H$12+СВЦЭМ!$D$10+'СЕТ СН'!$H$5-'СЕТ СН'!$H$20</f>
        <v>3504.1655664800001</v>
      </c>
      <c r="O107" s="36">
        <f>SUMIFS(СВЦЭМ!$C$33:$C$776,СВЦЭМ!$A$33:$A$776,$A107,СВЦЭМ!$B$33:$B$776,O$83)+'СЕТ СН'!$H$12+СВЦЭМ!$D$10+'СЕТ СН'!$H$5-'СЕТ СН'!$H$20</f>
        <v>3519.7912868600001</v>
      </c>
      <c r="P107" s="36">
        <f>SUMIFS(СВЦЭМ!$C$33:$C$776,СВЦЭМ!$A$33:$A$776,$A107,СВЦЭМ!$B$33:$B$776,P$83)+'СЕТ СН'!$H$12+СВЦЭМ!$D$10+'СЕТ СН'!$H$5-'СЕТ СН'!$H$20</f>
        <v>3530.32879048</v>
      </c>
      <c r="Q107" s="36">
        <f>SUMIFS(СВЦЭМ!$C$33:$C$776,СВЦЭМ!$A$33:$A$776,$A107,СВЦЭМ!$B$33:$B$776,Q$83)+'СЕТ СН'!$H$12+СВЦЭМ!$D$10+'СЕТ СН'!$H$5-'СЕТ СН'!$H$20</f>
        <v>3531.5482785700001</v>
      </c>
      <c r="R107" s="36">
        <f>SUMIFS(СВЦЭМ!$C$33:$C$776,СВЦЭМ!$A$33:$A$776,$A107,СВЦЭМ!$B$33:$B$776,R$83)+'СЕТ СН'!$H$12+СВЦЭМ!$D$10+'СЕТ СН'!$H$5-'СЕТ СН'!$H$20</f>
        <v>3525.1470433</v>
      </c>
      <c r="S107" s="36">
        <f>SUMIFS(СВЦЭМ!$C$33:$C$776,СВЦЭМ!$A$33:$A$776,$A107,СВЦЭМ!$B$33:$B$776,S$83)+'СЕТ СН'!$H$12+СВЦЭМ!$D$10+'СЕТ СН'!$H$5-'СЕТ СН'!$H$20</f>
        <v>3537.1096994099998</v>
      </c>
      <c r="T107" s="36">
        <f>SUMIFS(СВЦЭМ!$C$33:$C$776,СВЦЭМ!$A$33:$A$776,$A107,СВЦЭМ!$B$33:$B$776,T$83)+'СЕТ СН'!$H$12+СВЦЭМ!$D$10+'СЕТ СН'!$H$5-'СЕТ СН'!$H$20</f>
        <v>3510.0624314900001</v>
      </c>
      <c r="U107" s="36">
        <f>SUMIFS(СВЦЭМ!$C$33:$C$776,СВЦЭМ!$A$33:$A$776,$A107,СВЦЭМ!$B$33:$B$776,U$83)+'СЕТ СН'!$H$12+СВЦЭМ!$D$10+'СЕТ СН'!$H$5-'СЕТ СН'!$H$20</f>
        <v>3489.5817581700003</v>
      </c>
      <c r="V107" s="36">
        <f>SUMIFS(СВЦЭМ!$C$33:$C$776,СВЦЭМ!$A$33:$A$776,$A107,СВЦЭМ!$B$33:$B$776,V$83)+'СЕТ СН'!$H$12+СВЦЭМ!$D$10+'СЕТ СН'!$H$5-'СЕТ СН'!$H$20</f>
        <v>3472.86587895</v>
      </c>
      <c r="W107" s="36">
        <f>SUMIFS(СВЦЭМ!$C$33:$C$776,СВЦЭМ!$A$33:$A$776,$A107,СВЦЭМ!$B$33:$B$776,W$83)+'СЕТ СН'!$H$12+СВЦЭМ!$D$10+'СЕТ СН'!$H$5-'СЕТ СН'!$H$20</f>
        <v>3459.2125352100002</v>
      </c>
      <c r="X107" s="36">
        <f>SUMIFS(СВЦЭМ!$C$33:$C$776,СВЦЭМ!$A$33:$A$776,$A107,СВЦЭМ!$B$33:$B$776,X$83)+'СЕТ СН'!$H$12+СВЦЭМ!$D$10+'СЕТ СН'!$H$5-'СЕТ СН'!$H$20</f>
        <v>3496.0437235099998</v>
      </c>
      <c r="Y107" s="36">
        <f>SUMIFS(СВЦЭМ!$C$33:$C$776,СВЦЭМ!$A$33:$A$776,$A107,СВЦЭМ!$B$33:$B$776,Y$83)+'СЕТ СН'!$H$12+СВЦЭМ!$D$10+'СЕТ СН'!$H$5-'СЕТ СН'!$H$20</f>
        <v>3480.6771656999999</v>
      </c>
    </row>
    <row r="108" spans="1:25" ht="15.75" x14ac:dyDescent="0.2">
      <c r="A108" s="35">
        <f t="shared" si="2"/>
        <v>43946</v>
      </c>
      <c r="B108" s="36">
        <f>SUMIFS(СВЦЭМ!$C$33:$C$776,СВЦЭМ!$A$33:$A$776,$A108,СВЦЭМ!$B$33:$B$776,B$83)+'СЕТ СН'!$H$12+СВЦЭМ!$D$10+'СЕТ СН'!$H$5-'СЕТ СН'!$H$20</f>
        <v>3624.0384945599999</v>
      </c>
      <c r="C108" s="36">
        <f>SUMIFS(СВЦЭМ!$C$33:$C$776,СВЦЭМ!$A$33:$A$776,$A108,СВЦЭМ!$B$33:$B$776,C$83)+'СЕТ СН'!$H$12+СВЦЭМ!$D$10+'СЕТ СН'!$H$5-'СЕТ СН'!$H$20</f>
        <v>3653.3636731199999</v>
      </c>
      <c r="D108" s="36">
        <f>SUMIFS(СВЦЭМ!$C$33:$C$776,СВЦЭМ!$A$33:$A$776,$A108,СВЦЭМ!$B$33:$B$776,D$83)+'СЕТ СН'!$H$12+СВЦЭМ!$D$10+'СЕТ СН'!$H$5-'СЕТ СН'!$H$20</f>
        <v>3665.7649224100001</v>
      </c>
      <c r="E108" s="36">
        <f>SUMIFS(СВЦЭМ!$C$33:$C$776,СВЦЭМ!$A$33:$A$776,$A108,СВЦЭМ!$B$33:$B$776,E$83)+'СЕТ СН'!$H$12+СВЦЭМ!$D$10+'СЕТ СН'!$H$5-'СЕТ СН'!$H$20</f>
        <v>3671.2649675399998</v>
      </c>
      <c r="F108" s="36">
        <f>SUMIFS(СВЦЭМ!$C$33:$C$776,СВЦЭМ!$A$33:$A$776,$A108,СВЦЭМ!$B$33:$B$776,F$83)+'СЕТ СН'!$H$12+СВЦЭМ!$D$10+'СЕТ СН'!$H$5-'СЕТ СН'!$H$20</f>
        <v>3678.4880354899997</v>
      </c>
      <c r="G108" s="36">
        <f>SUMIFS(СВЦЭМ!$C$33:$C$776,СВЦЭМ!$A$33:$A$776,$A108,СВЦЭМ!$B$33:$B$776,G$83)+'СЕТ СН'!$H$12+СВЦЭМ!$D$10+'СЕТ СН'!$H$5-'СЕТ СН'!$H$20</f>
        <v>3673.95864751</v>
      </c>
      <c r="H108" s="36">
        <f>SUMIFS(СВЦЭМ!$C$33:$C$776,СВЦЭМ!$A$33:$A$776,$A108,СВЦЭМ!$B$33:$B$776,H$83)+'СЕТ СН'!$H$12+СВЦЭМ!$D$10+'СЕТ СН'!$H$5-'СЕТ СН'!$H$20</f>
        <v>3676.2205682099998</v>
      </c>
      <c r="I108" s="36">
        <f>SUMIFS(СВЦЭМ!$C$33:$C$776,СВЦЭМ!$A$33:$A$776,$A108,СВЦЭМ!$B$33:$B$776,I$83)+'СЕТ СН'!$H$12+СВЦЭМ!$D$10+'СЕТ СН'!$H$5-'СЕТ СН'!$H$20</f>
        <v>3653.7063049200001</v>
      </c>
      <c r="J108" s="36">
        <f>SUMIFS(СВЦЭМ!$C$33:$C$776,СВЦЭМ!$A$33:$A$776,$A108,СВЦЭМ!$B$33:$B$776,J$83)+'СЕТ СН'!$H$12+СВЦЭМ!$D$10+'СЕТ СН'!$H$5-'СЕТ СН'!$H$20</f>
        <v>3617.0496813499999</v>
      </c>
      <c r="K108" s="36">
        <f>SUMIFS(СВЦЭМ!$C$33:$C$776,СВЦЭМ!$A$33:$A$776,$A108,СВЦЭМ!$B$33:$B$776,K$83)+'СЕТ СН'!$H$12+СВЦЭМ!$D$10+'СЕТ СН'!$H$5-'СЕТ СН'!$H$20</f>
        <v>3577.0898508800001</v>
      </c>
      <c r="L108" s="36">
        <f>SUMIFS(СВЦЭМ!$C$33:$C$776,СВЦЭМ!$A$33:$A$776,$A108,СВЦЭМ!$B$33:$B$776,L$83)+'СЕТ СН'!$H$12+СВЦЭМ!$D$10+'СЕТ СН'!$H$5-'СЕТ СН'!$H$20</f>
        <v>3572.8074619200002</v>
      </c>
      <c r="M108" s="36">
        <f>SUMIFS(СВЦЭМ!$C$33:$C$776,СВЦЭМ!$A$33:$A$776,$A108,СВЦЭМ!$B$33:$B$776,M$83)+'СЕТ СН'!$H$12+СВЦЭМ!$D$10+'СЕТ СН'!$H$5-'СЕТ СН'!$H$20</f>
        <v>3599.9090414800003</v>
      </c>
      <c r="N108" s="36">
        <f>SUMIFS(СВЦЭМ!$C$33:$C$776,СВЦЭМ!$A$33:$A$776,$A108,СВЦЭМ!$B$33:$B$776,N$83)+'СЕТ СН'!$H$12+СВЦЭМ!$D$10+'СЕТ СН'!$H$5-'СЕТ СН'!$H$20</f>
        <v>3612.5572415300003</v>
      </c>
      <c r="O108" s="36">
        <f>SUMIFS(СВЦЭМ!$C$33:$C$776,СВЦЭМ!$A$33:$A$776,$A108,СВЦЭМ!$B$33:$B$776,O$83)+'СЕТ СН'!$H$12+СВЦЭМ!$D$10+'СЕТ СН'!$H$5-'СЕТ СН'!$H$20</f>
        <v>3608.6438700399999</v>
      </c>
      <c r="P108" s="36">
        <f>SUMIFS(СВЦЭМ!$C$33:$C$776,СВЦЭМ!$A$33:$A$776,$A108,СВЦЭМ!$B$33:$B$776,P$83)+'СЕТ СН'!$H$12+СВЦЭМ!$D$10+'СЕТ СН'!$H$5-'СЕТ СН'!$H$20</f>
        <v>3623.9249954500001</v>
      </c>
      <c r="Q108" s="36">
        <f>SUMIFS(СВЦЭМ!$C$33:$C$776,СВЦЭМ!$A$33:$A$776,$A108,СВЦЭМ!$B$33:$B$776,Q$83)+'СЕТ СН'!$H$12+СВЦЭМ!$D$10+'СЕТ СН'!$H$5-'СЕТ СН'!$H$20</f>
        <v>3641.1640619299997</v>
      </c>
      <c r="R108" s="36">
        <f>SUMIFS(СВЦЭМ!$C$33:$C$776,СВЦЭМ!$A$33:$A$776,$A108,СВЦЭМ!$B$33:$B$776,R$83)+'СЕТ СН'!$H$12+СВЦЭМ!$D$10+'СЕТ СН'!$H$5-'СЕТ СН'!$H$20</f>
        <v>3641.0727542999998</v>
      </c>
      <c r="S108" s="36">
        <f>SUMIFS(СВЦЭМ!$C$33:$C$776,СВЦЭМ!$A$33:$A$776,$A108,СВЦЭМ!$B$33:$B$776,S$83)+'СЕТ СН'!$H$12+СВЦЭМ!$D$10+'СЕТ СН'!$H$5-'СЕТ СН'!$H$20</f>
        <v>3631.9802226699999</v>
      </c>
      <c r="T108" s="36">
        <f>SUMIFS(СВЦЭМ!$C$33:$C$776,СВЦЭМ!$A$33:$A$776,$A108,СВЦЭМ!$B$33:$B$776,T$83)+'СЕТ СН'!$H$12+СВЦЭМ!$D$10+'СЕТ СН'!$H$5-'СЕТ СН'!$H$20</f>
        <v>3613.3812233200001</v>
      </c>
      <c r="U108" s="36">
        <f>SUMIFS(СВЦЭМ!$C$33:$C$776,СВЦЭМ!$A$33:$A$776,$A108,СВЦЭМ!$B$33:$B$776,U$83)+'СЕТ СН'!$H$12+СВЦЭМ!$D$10+'СЕТ СН'!$H$5-'СЕТ СН'!$H$20</f>
        <v>3592.5971397100002</v>
      </c>
      <c r="V108" s="36">
        <f>SUMIFS(СВЦЭМ!$C$33:$C$776,СВЦЭМ!$A$33:$A$776,$A108,СВЦЭМ!$B$33:$B$776,V$83)+'СЕТ СН'!$H$12+СВЦЭМ!$D$10+'СЕТ СН'!$H$5-'СЕТ СН'!$H$20</f>
        <v>3572.64172439</v>
      </c>
      <c r="W108" s="36">
        <f>SUMIFS(СВЦЭМ!$C$33:$C$776,СВЦЭМ!$A$33:$A$776,$A108,СВЦЭМ!$B$33:$B$776,W$83)+'СЕТ СН'!$H$12+СВЦЭМ!$D$10+'СЕТ СН'!$H$5-'СЕТ СН'!$H$20</f>
        <v>3575.5167415699998</v>
      </c>
      <c r="X108" s="36">
        <f>SUMIFS(СВЦЭМ!$C$33:$C$776,СВЦЭМ!$A$33:$A$776,$A108,СВЦЭМ!$B$33:$B$776,X$83)+'СЕТ СН'!$H$12+СВЦЭМ!$D$10+'СЕТ СН'!$H$5-'СЕТ СН'!$H$20</f>
        <v>3580.16456642</v>
      </c>
      <c r="Y108" s="36">
        <f>SUMIFS(СВЦЭМ!$C$33:$C$776,СВЦЭМ!$A$33:$A$776,$A108,СВЦЭМ!$B$33:$B$776,Y$83)+'СЕТ СН'!$H$12+СВЦЭМ!$D$10+'СЕТ СН'!$H$5-'СЕТ СН'!$H$20</f>
        <v>3622.6930322100002</v>
      </c>
    </row>
    <row r="109" spans="1:25" ht="15.75" x14ac:dyDescent="0.2">
      <c r="A109" s="35">
        <f t="shared" si="2"/>
        <v>43947</v>
      </c>
      <c r="B109" s="36">
        <f>SUMIFS(СВЦЭМ!$C$33:$C$776,СВЦЭМ!$A$33:$A$776,$A109,СВЦЭМ!$B$33:$B$776,B$83)+'СЕТ СН'!$H$12+СВЦЭМ!$D$10+'СЕТ СН'!$H$5-'СЕТ СН'!$H$20</f>
        <v>3701.21158474</v>
      </c>
      <c r="C109" s="36">
        <f>SUMIFS(СВЦЭМ!$C$33:$C$776,СВЦЭМ!$A$33:$A$776,$A109,СВЦЭМ!$B$33:$B$776,C$83)+'СЕТ СН'!$H$12+СВЦЭМ!$D$10+'СЕТ СН'!$H$5-'СЕТ СН'!$H$20</f>
        <v>3701.6125352600002</v>
      </c>
      <c r="D109" s="36">
        <f>SUMIFS(СВЦЭМ!$C$33:$C$776,СВЦЭМ!$A$33:$A$776,$A109,СВЦЭМ!$B$33:$B$776,D$83)+'СЕТ СН'!$H$12+СВЦЭМ!$D$10+'СЕТ СН'!$H$5-'СЕТ СН'!$H$20</f>
        <v>3688.2388403300001</v>
      </c>
      <c r="E109" s="36">
        <f>SUMIFS(СВЦЭМ!$C$33:$C$776,СВЦЭМ!$A$33:$A$776,$A109,СВЦЭМ!$B$33:$B$776,E$83)+'СЕТ СН'!$H$12+СВЦЭМ!$D$10+'СЕТ СН'!$H$5-'СЕТ СН'!$H$20</f>
        <v>3682.6147601499997</v>
      </c>
      <c r="F109" s="36">
        <f>SUMIFS(СВЦЭМ!$C$33:$C$776,СВЦЭМ!$A$33:$A$776,$A109,СВЦЭМ!$B$33:$B$776,F$83)+'СЕТ СН'!$H$12+СВЦЭМ!$D$10+'СЕТ СН'!$H$5-'СЕТ СН'!$H$20</f>
        <v>3679.8695689199999</v>
      </c>
      <c r="G109" s="36">
        <f>SUMIFS(СВЦЭМ!$C$33:$C$776,СВЦЭМ!$A$33:$A$776,$A109,СВЦЭМ!$B$33:$B$776,G$83)+'СЕТ СН'!$H$12+СВЦЭМ!$D$10+'СЕТ СН'!$H$5-'СЕТ СН'!$H$20</f>
        <v>3682.3621143599999</v>
      </c>
      <c r="H109" s="36">
        <f>SUMIFS(СВЦЭМ!$C$33:$C$776,СВЦЭМ!$A$33:$A$776,$A109,СВЦЭМ!$B$33:$B$776,H$83)+'СЕТ СН'!$H$12+СВЦЭМ!$D$10+'СЕТ СН'!$H$5-'СЕТ СН'!$H$20</f>
        <v>3687.62587072</v>
      </c>
      <c r="I109" s="36">
        <f>SUMIFS(СВЦЭМ!$C$33:$C$776,СВЦЭМ!$A$33:$A$776,$A109,СВЦЭМ!$B$33:$B$776,I$83)+'СЕТ СН'!$H$12+СВЦЭМ!$D$10+'СЕТ СН'!$H$5-'СЕТ СН'!$H$20</f>
        <v>3686.4328463100001</v>
      </c>
      <c r="J109" s="36">
        <f>SUMIFS(СВЦЭМ!$C$33:$C$776,СВЦЭМ!$A$33:$A$776,$A109,СВЦЭМ!$B$33:$B$776,J$83)+'СЕТ СН'!$H$12+СВЦЭМ!$D$10+'СЕТ СН'!$H$5-'СЕТ СН'!$H$20</f>
        <v>3623.7878409099999</v>
      </c>
      <c r="K109" s="36">
        <f>SUMIFS(СВЦЭМ!$C$33:$C$776,СВЦЭМ!$A$33:$A$776,$A109,СВЦЭМ!$B$33:$B$776,K$83)+'СЕТ СН'!$H$12+СВЦЭМ!$D$10+'СЕТ СН'!$H$5-'СЕТ СН'!$H$20</f>
        <v>3591.0212510000001</v>
      </c>
      <c r="L109" s="36">
        <f>SUMIFS(СВЦЭМ!$C$33:$C$776,СВЦЭМ!$A$33:$A$776,$A109,СВЦЭМ!$B$33:$B$776,L$83)+'СЕТ СН'!$H$12+СВЦЭМ!$D$10+'СЕТ СН'!$H$5-'СЕТ СН'!$H$20</f>
        <v>3578.4707613400001</v>
      </c>
      <c r="M109" s="36">
        <f>SUMIFS(СВЦЭМ!$C$33:$C$776,СВЦЭМ!$A$33:$A$776,$A109,СВЦЭМ!$B$33:$B$776,M$83)+'СЕТ СН'!$H$12+СВЦЭМ!$D$10+'СЕТ СН'!$H$5-'СЕТ СН'!$H$20</f>
        <v>3581.60412787</v>
      </c>
      <c r="N109" s="36">
        <f>SUMIFS(СВЦЭМ!$C$33:$C$776,СВЦЭМ!$A$33:$A$776,$A109,СВЦЭМ!$B$33:$B$776,N$83)+'СЕТ СН'!$H$12+СВЦЭМ!$D$10+'СЕТ СН'!$H$5-'СЕТ СН'!$H$20</f>
        <v>3584.1528769500001</v>
      </c>
      <c r="O109" s="36">
        <f>SUMIFS(СВЦЭМ!$C$33:$C$776,СВЦЭМ!$A$33:$A$776,$A109,СВЦЭМ!$B$33:$B$776,O$83)+'СЕТ СН'!$H$12+СВЦЭМ!$D$10+'СЕТ СН'!$H$5-'СЕТ СН'!$H$20</f>
        <v>3597.64317028</v>
      </c>
      <c r="P109" s="36">
        <f>SUMIFS(СВЦЭМ!$C$33:$C$776,СВЦЭМ!$A$33:$A$776,$A109,СВЦЭМ!$B$33:$B$776,P$83)+'СЕТ СН'!$H$12+СВЦЭМ!$D$10+'СЕТ СН'!$H$5-'СЕТ СН'!$H$20</f>
        <v>3606.9378230699999</v>
      </c>
      <c r="Q109" s="36">
        <f>SUMIFS(СВЦЭМ!$C$33:$C$776,СВЦЭМ!$A$33:$A$776,$A109,СВЦЭМ!$B$33:$B$776,Q$83)+'СЕТ СН'!$H$12+СВЦЭМ!$D$10+'СЕТ СН'!$H$5-'СЕТ СН'!$H$20</f>
        <v>3613.4779683799998</v>
      </c>
      <c r="R109" s="36">
        <f>SUMIFS(СВЦЭМ!$C$33:$C$776,СВЦЭМ!$A$33:$A$776,$A109,СВЦЭМ!$B$33:$B$776,R$83)+'СЕТ СН'!$H$12+СВЦЭМ!$D$10+'СЕТ СН'!$H$5-'СЕТ СН'!$H$20</f>
        <v>3616.7173615900001</v>
      </c>
      <c r="S109" s="36">
        <f>SUMIFS(СВЦЭМ!$C$33:$C$776,СВЦЭМ!$A$33:$A$776,$A109,СВЦЭМ!$B$33:$B$776,S$83)+'СЕТ СН'!$H$12+СВЦЭМ!$D$10+'СЕТ СН'!$H$5-'СЕТ СН'!$H$20</f>
        <v>3607.64965007</v>
      </c>
      <c r="T109" s="36">
        <f>SUMIFS(СВЦЭМ!$C$33:$C$776,СВЦЭМ!$A$33:$A$776,$A109,СВЦЭМ!$B$33:$B$776,T$83)+'СЕТ СН'!$H$12+СВЦЭМ!$D$10+'СЕТ СН'!$H$5-'СЕТ СН'!$H$20</f>
        <v>3586.89537827</v>
      </c>
      <c r="U109" s="36">
        <f>SUMIFS(СВЦЭМ!$C$33:$C$776,СВЦЭМ!$A$33:$A$776,$A109,СВЦЭМ!$B$33:$B$776,U$83)+'СЕТ СН'!$H$12+СВЦЭМ!$D$10+'СЕТ СН'!$H$5-'СЕТ СН'!$H$20</f>
        <v>3562.7424996899999</v>
      </c>
      <c r="V109" s="36">
        <f>SUMIFS(СВЦЭМ!$C$33:$C$776,СВЦЭМ!$A$33:$A$776,$A109,СВЦЭМ!$B$33:$B$776,V$83)+'СЕТ СН'!$H$12+СВЦЭМ!$D$10+'СЕТ СН'!$H$5-'СЕТ СН'!$H$20</f>
        <v>3550.38577188</v>
      </c>
      <c r="W109" s="36">
        <f>SUMIFS(СВЦЭМ!$C$33:$C$776,СВЦЭМ!$A$33:$A$776,$A109,СВЦЭМ!$B$33:$B$776,W$83)+'СЕТ СН'!$H$12+СВЦЭМ!$D$10+'СЕТ СН'!$H$5-'СЕТ СН'!$H$20</f>
        <v>3551.61357847</v>
      </c>
      <c r="X109" s="36">
        <f>SUMIFS(СВЦЭМ!$C$33:$C$776,СВЦЭМ!$A$33:$A$776,$A109,СВЦЭМ!$B$33:$B$776,X$83)+'СЕТ СН'!$H$12+СВЦЭМ!$D$10+'СЕТ СН'!$H$5-'СЕТ СН'!$H$20</f>
        <v>3573.3901103500002</v>
      </c>
      <c r="Y109" s="36">
        <f>SUMIFS(СВЦЭМ!$C$33:$C$776,СВЦЭМ!$A$33:$A$776,$A109,СВЦЭМ!$B$33:$B$776,Y$83)+'СЕТ СН'!$H$12+СВЦЭМ!$D$10+'СЕТ СН'!$H$5-'СЕТ СН'!$H$20</f>
        <v>3618.0149716800001</v>
      </c>
    </row>
    <row r="110" spans="1:25" ht="15.75" x14ac:dyDescent="0.2">
      <c r="A110" s="35">
        <f t="shared" si="2"/>
        <v>43948</v>
      </c>
      <c r="B110" s="36">
        <f>SUMIFS(СВЦЭМ!$C$33:$C$776,СВЦЭМ!$A$33:$A$776,$A110,СВЦЭМ!$B$33:$B$776,B$83)+'СЕТ СН'!$H$12+СВЦЭМ!$D$10+'СЕТ СН'!$H$5-'СЕТ СН'!$H$20</f>
        <v>3681.6052861799999</v>
      </c>
      <c r="C110" s="36">
        <f>SUMIFS(СВЦЭМ!$C$33:$C$776,СВЦЭМ!$A$33:$A$776,$A110,СВЦЭМ!$B$33:$B$776,C$83)+'СЕТ СН'!$H$12+СВЦЭМ!$D$10+'СЕТ СН'!$H$5-'СЕТ СН'!$H$20</f>
        <v>3677.7668573599999</v>
      </c>
      <c r="D110" s="36">
        <f>SUMIFS(СВЦЭМ!$C$33:$C$776,СВЦЭМ!$A$33:$A$776,$A110,СВЦЭМ!$B$33:$B$776,D$83)+'СЕТ СН'!$H$12+СВЦЭМ!$D$10+'СЕТ СН'!$H$5-'СЕТ СН'!$H$20</f>
        <v>3673.7438223899999</v>
      </c>
      <c r="E110" s="36">
        <f>SUMIFS(СВЦЭМ!$C$33:$C$776,СВЦЭМ!$A$33:$A$776,$A110,СВЦЭМ!$B$33:$B$776,E$83)+'СЕТ СН'!$H$12+СВЦЭМ!$D$10+'СЕТ СН'!$H$5-'СЕТ СН'!$H$20</f>
        <v>3653.7548094799999</v>
      </c>
      <c r="F110" s="36">
        <f>SUMIFS(СВЦЭМ!$C$33:$C$776,СВЦЭМ!$A$33:$A$776,$A110,СВЦЭМ!$B$33:$B$776,F$83)+'СЕТ СН'!$H$12+СВЦЭМ!$D$10+'СЕТ СН'!$H$5-'СЕТ СН'!$H$20</f>
        <v>3653.00777462</v>
      </c>
      <c r="G110" s="36">
        <f>SUMIFS(СВЦЭМ!$C$33:$C$776,СВЦЭМ!$A$33:$A$776,$A110,СВЦЭМ!$B$33:$B$776,G$83)+'СЕТ СН'!$H$12+СВЦЭМ!$D$10+'СЕТ СН'!$H$5-'СЕТ СН'!$H$20</f>
        <v>3662.7353680199999</v>
      </c>
      <c r="H110" s="36">
        <f>SUMIFS(СВЦЭМ!$C$33:$C$776,СВЦЭМ!$A$33:$A$776,$A110,СВЦЭМ!$B$33:$B$776,H$83)+'СЕТ СН'!$H$12+СВЦЭМ!$D$10+'СЕТ СН'!$H$5-'СЕТ СН'!$H$20</f>
        <v>3679.1569633600002</v>
      </c>
      <c r="I110" s="36">
        <f>SUMIFS(СВЦЭМ!$C$33:$C$776,СВЦЭМ!$A$33:$A$776,$A110,СВЦЭМ!$B$33:$B$776,I$83)+'СЕТ СН'!$H$12+СВЦЭМ!$D$10+'СЕТ СН'!$H$5-'СЕТ СН'!$H$20</f>
        <v>3672.2084297000001</v>
      </c>
      <c r="J110" s="36">
        <f>SUMIFS(СВЦЭМ!$C$33:$C$776,СВЦЭМ!$A$33:$A$776,$A110,СВЦЭМ!$B$33:$B$776,J$83)+'СЕТ СН'!$H$12+СВЦЭМ!$D$10+'СЕТ СН'!$H$5-'СЕТ СН'!$H$20</f>
        <v>3601.1635659399999</v>
      </c>
      <c r="K110" s="36">
        <f>SUMIFS(СВЦЭМ!$C$33:$C$776,СВЦЭМ!$A$33:$A$776,$A110,СВЦЭМ!$B$33:$B$776,K$83)+'СЕТ СН'!$H$12+СВЦЭМ!$D$10+'СЕТ СН'!$H$5-'СЕТ СН'!$H$20</f>
        <v>3582.8047254100002</v>
      </c>
      <c r="L110" s="36">
        <f>SUMIFS(СВЦЭМ!$C$33:$C$776,СВЦЭМ!$A$33:$A$776,$A110,СВЦЭМ!$B$33:$B$776,L$83)+'СЕТ СН'!$H$12+СВЦЭМ!$D$10+'СЕТ СН'!$H$5-'СЕТ СН'!$H$20</f>
        <v>3566.7787952899998</v>
      </c>
      <c r="M110" s="36">
        <f>SUMIFS(СВЦЭМ!$C$33:$C$776,СВЦЭМ!$A$33:$A$776,$A110,СВЦЭМ!$B$33:$B$776,M$83)+'СЕТ СН'!$H$12+СВЦЭМ!$D$10+'СЕТ СН'!$H$5-'СЕТ СН'!$H$20</f>
        <v>3566.54349022</v>
      </c>
      <c r="N110" s="36">
        <f>SUMIFS(СВЦЭМ!$C$33:$C$776,СВЦЭМ!$A$33:$A$776,$A110,СВЦЭМ!$B$33:$B$776,N$83)+'СЕТ СН'!$H$12+СВЦЭМ!$D$10+'СЕТ СН'!$H$5-'СЕТ СН'!$H$20</f>
        <v>3580.8057805899998</v>
      </c>
      <c r="O110" s="36">
        <f>SUMIFS(СВЦЭМ!$C$33:$C$776,СВЦЭМ!$A$33:$A$776,$A110,СВЦЭМ!$B$33:$B$776,O$83)+'СЕТ СН'!$H$12+СВЦЭМ!$D$10+'СЕТ СН'!$H$5-'СЕТ СН'!$H$20</f>
        <v>3595.5378625799999</v>
      </c>
      <c r="P110" s="36">
        <f>SUMIFS(СВЦЭМ!$C$33:$C$776,СВЦЭМ!$A$33:$A$776,$A110,СВЦЭМ!$B$33:$B$776,P$83)+'СЕТ СН'!$H$12+СВЦЭМ!$D$10+'СЕТ СН'!$H$5-'СЕТ СН'!$H$20</f>
        <v>3617.6575546399999</v>
      </c>
      <c r="Q110" s="36">
        <f>SUMIFS(СВЦЭМ!$C$33:$C$776,СВЦЭМ!$A$33:$A$776,$A110,СВЦЭМ!$B$33:$B$776,Q$83)+'СЕТ СН'!$H$12+СВЦЭМ!$D$10+'СЕТ СН'!$H$5-'СЕТ СН'!$H$20</f>
        <v>3626.11534274</v>
      </c>
      <c r="R110" s="36">
        <f>SUMIFS(СВЦЭМ!$C$33:$C$776,СВЦЭМ!$A$33:$A$776,$A110,СВЦЭМ!$B$33:$B$776,R$83)+'СЕТ СН'!$H$12+СВЦЭМ!$D$10+'СЕТ СН'!$H$5-'СЕТ СН'!$H$20</f>
        <v>3630.06499192</v>
      </c>
      <c r="S110" s="36">
        <f>SUMIFS(СВЦЭМ!$C$33:$C$776,СВЦЭМ!$A$33:$A$776,$A110,СВЦЭМ!$B$33:$B$776,S$83)+'СЕТ СН'!$H$12+СВЦЭМ!$D$10+'СЕТ СН'!$H$5-'СЕТ СН'!$H$20</f>
        <v>3621.6914852600003</v>
      </c>
      <c r="T110" s="36">
        <f>SUMIFS(СВЦЭМ!$C$33:$C$776,СВЦЭМ!$A$33:$A$776,$A110,СВЦЭМ!$B$33:$B$776,T$83)+'СЕТ СН'!$H$12+СВЦЭМ!$D$10+'СЕТ СН'!$H$5-'СЕТ СН'!$H$20</f>
        <v>3596.2324520399998</v>
      </c>
      <c r="U110" s="36">
        <f>SUMIFS(СВЦЭМ!$C$33:$C$776,СВЦЭМ!$A$33:$A$776,$A110,СВЦЭМ!$B$33:$B$776,U$83)+'СЕТ СН'!$H$12+СВЦЭМ!$D$10+'СЕТ СН'!$H$5-'СЕТ СН'!$H$20</f>
        <v>3577.84851721</v>
      </c>
      <c r="V110" s="36">
        <f>SUMIFS(СВЦЭМ!$C$33:$C$776,СВЦЭМ!$A$33:$A$776,$A110,СВЦЭМ!$B$33:$B$776,V$83)+'СЕТ СН'!$H$12+СВЦЭМ!$D$10+'СЕТ СН'!$H$5-'СЕТ СН'!$H$20</f>
        <v>3544.4171336600002</v>
      </c>
      <c r="W110" s="36">
        <f>SUMIFS(СВЦЭМ!$C$33:$C$776,СВЦЭМ!$A$33:$A$776,$A110,СВЦЭМ!$B$33:$B$776,W$83)+'СЕТ СН'!$H$12+СВЦЭМ!$D$10+'СЕТ СН'!$H$5-'СЕТ СН'!$H$20</f>
        <v>3554.9392632899999</v>
      </c>
      <c r="X110" s="36">
        <f>SUMIFS(СВЦЭМ!$C$33:$C$776,СВЦЭМ!$A$33:$A$776,$A110,СВЦЭМ!$B$33:$B$776,X$83)+'СЕТ СН'!$H$12+СВЦЭМ!$D$10+'СЕТ СН'!$H$5-'СЕТ СН'!$H$20</f>
        <v>3578.8939345899998</v>
      </c>
      <c r="Y110" s="36">
        <f>SUMIFS(СВЦЭМ!$C$33:$C$776,СВЦЭМ!$A$33:$A$776,$A110,СВЦЭМ!$B$33:$B$776,Y$83)+'СЕТ СН'!$H$12+СВЦЭМ!$D$10+'СЕТ СН'!$H$5-'СЕТ СН'!$H$20</f>
        <v>3614.4136132799999</v>
      </c>
    </row>
    <row r="111" spans="1:25" ht="15.75" x14ac:dyDescent="0.2">
      <c r="A111" s="35">
        <f t="shared" si="2"/>
        <v>43949</v>
      </c>
      <c r="B111" s="36">
        <f>SUMIFS(СВЦЭМ!$C$33:$C$776,СВЦЭМ!$A$33:$A$776,$A111,СВЦЭМ!$B$33:$B$776,B$83)+'СЕТ СН'!$H$12+СВЦЭМ!$D$10+'СЕТ СН'!$H$5-'СЕТ СН'!$H$20</f>
        <v>3620.8963270600002</v>
      </c>
      <c r="C111" s="36">
        <f>SUMIFS(СВЦЭМ!$C$33:$C$776,СВЦЭМ!$A$33:$A$776,$A111,СВЦЭМ!$B$33:$B$776,C$83)+'СЕТ СН'!$H$12+СВЦЭМ!$D$10+'СЕТ СН'!$H$5-'СЕТ СН'!$H$20</f>
        <v>3647.2322001299999</v>
      </c>
      <c r="D111" s="36">
        <f>SUMIFS(СВЦЭМ!$C$33:$C$776,СВЦЭМ!$A$33:$A$776,$A111,СВЦЭМ!$B$33:$B$776,D$83)+'СЕТ СН'!$H$12+СВЦЭМ!$D$10+'СЕТ СН'!$H$5-'СЕТ СН'!$H$20</f>
        <v>3696.0218821899998</v>
      </c>
      <c r="E111" s="36">
        <f>SUMIFS(СВЦЭМ!$C$33:$C$776,СВЦЭМ!$A$33:$A$776,$A111,СВЦЭМ!$B$33:$B$776,E$83)+'СЕТ СН'!$H$12+СВЦЭМ!$D$10+'СЕТ СН'!$H$5-'СЕТ СН'!$H$20</f>
        <v>3695.43392812</v>
      </c>
      <c r="F111" s="36">
        <f>SUMIFS(СВЦЭМ!$C$33:$C$776,СВЦЭМ!$A$33:$A$776,$A111,СВЦЭМ!$B$33:$B$776,F$83)+'СЕТ СН'!$H$12+СВЦЭМ!$D$10+'СЕТ СН'!$H$5-'СЕТ СН'!$H$20</f>
        <v>3698.20997726</v>
      </c>
      <c r="G111" s="36">
        <f>SUMIFS(СВЦЭМ!$C$33:$C$776,СВЦЭМ!$A$33:$A$776,$A111,СВЦЭМ!$B$33:$B$776,G$83)+'СЕТ СН'!$H$12+СВЦЭМ!$D$10+'СЕТ СН'!$H$5-'СЕТ СН'!$H$20</f>
        <v>3699.4219806299998</v>
      </c>
      <c r="H111" s="36">
        <f>SUMIFS(СВЦЭМ!$C$33:$C$776,СВЦЭМ!$A$33:$A$776,$A111,СВЦЭМ!$B$33:$B$776,H$83)+'СЕТ СН'!$H$12+СВЦЭМ!$D$10+'СЕТ СН'!$H$5-'СЕТ СН'!$H$20</f>
        <v>3657.1824256599998</v>
      </c>
      <c r="I111" s="36">
        <f>SUMIFS(СВЦЭМ!$C$33:$C$776,СВЦЭМ!$A$33:$A$776,$A111,СВЦЭМ!$B$33:$B$776,I$83)+'СЕТ СН'!$H$12+СВЦЭМ!$D$10+'СЕТ СН'!$H$5-'СЕТ СН'!$H$20</f>
        <v>3622.32197696</v>
      </c>
      <c r="J111" s="36">
        <f>SUMIFS(СВЦЭМ!$C$33:$C$776,СВЦЭМ!$A$33:$A$776,$A111,СВЦЭМ!$B$33:$B$776,J$83)+'СЕТ СН'!$H$12+СВЦЭМ!$D$10+'СЕТ СН'!$H$5-'СЕТ СН'!$H$20</f>
        <v>3575.9204436499999</v>
      </c>
      <c r="K111" s="36">
        <f>SUMIFS(СВЦЭМ!$C$33:$C$776,СВЦЭМ!$A$33:$A$776,$A111,СВЦЭМ!$B$33:$B$776,K$83)+'СЕТ СН'!$H$12+СВЦЭМ!$D$10+'СЕТ СН'!$H$5-'СЕТ СН'!$H$20</f>
        <v>3569.7623414700001</v>
      </c>
      <c r="L111" s="36">
        <f>SUMIFS(СВЦЭМ!$C$33:$C$776,СВЦЭМ!$A$33:$A$776,$A111,СВЦЭМ!$B$33:$B$776,L$83)+'СЕТ СН'!$H$12+СВЦЭМ!$D$10+'СЕТ СН'!$H$5-'СЕТ СН'!$H$20</f>
        <v>3570.52570823</v>
      </c>
      <c r="M111" s="36">
        <f>SUMIFS(СВЦЭМ!$C$33:$C$776,СВЦЭМ!$A$33:$A$776,$A111,СВЦЭМ!$B$33:$B$776,M$83)+'СЕТ СН'!$H$12+СВЦЭМ!$D$10+'СЕТ СН'!$H$5-'СЕТ СН'!$H$20</f>
        <v>3567.2040197000001</v>
      </c>
      <c r="N111" s="36">
        <f>SUMIFS(СВЦЭМ!$C$33:$C$776,СВЦЭМ!$A$33:$A$776,$A111,СВЦЭМ!$B$33:$B$776,N$83)+'СЕТ СН'!$H$12+СВЦЭМ!$D$10+'СЕТ СН'!$H$5-'СЕТ СН'!$H$20</f>
        <v>3556.4661487100002</v>
      </c>
      <c r="O111" s="36">
        <f>SUMIFS(СВЦЭМ!$C$33:$C$776,СВЦЭМ!$A$33:$A$776,$A111,СВЦЭМ!$B$33:$B$776,O$83)+'СЕТ СН'!$H$12+СВЦЭМ!$D$10+'СЕТ СН'!$H$5-'СЕТ СН'!$H$20</f>
        <v>3567.7842465100002</v>
      </c>
      <c r="P111" s="36">
        <f>SUMIFS(СВЦЭМ!$C$33:$C$776,СВЦЭМ!$A$33:$A$776,$A111,СВЦЭМ!$B$33:$B$776,P$83)+'СЕТ СН'!$H$12+СВЦЭМ!$D$10+'СЕТ СН'!$H$5-'СЕТ СН'!$H$20</f>
        <v>3580.1136702399999</v>
      </c>
      <c r="Q111" s="36">
        <f>SUMIFS(СВЦЭМ!$C$33:$C$776,СВЦЭМ!$A$33:$A$776,$A111,СВЦЭМ!$B$33:$B$776,Q$83)+'СЕТ СН'!$H$12+СВЦЭМ!$D$10+'СЕТ СН'!$H$5-'СЕТ СН'!$H$20</f>
        <v>3590.4519889600001</v>
      </c>
      <c r="R111" s="36">
        <f>SUMIFS(СВЦЭМ!$C$33:$C$776,СВЦЭМ!$A$33:$A$776,$A111,СВЦЭМ!$B$33:$B$776,R$83)+'СЕТ СН'!$H$12+СВЦЭМ!$D$10+'СЕТ СН'!$H$5-'СЕТ СН'!$H$20</f>
        <v>3590.2261915600002</v>
      </c>
      <c r="S111" s="36">
        <f>SUMIFS(СВЦЭМ!$C$33:$C$776,СВЦЭМ!$A$33:$A$776,$A111,СВЦЭМ!$B$33:$B$776,S$83)+'СЕТ СН'!$H$12+СВЦЭМ!$D$10+'СЕТ СН'!$H$5-'СЕТ СН'!$H$20</f>
        <v>3586.1241649799999</v>
      </c>
      <c r="T111" s="36">
        <f>SUMIFS(СВЦЭМ!$C$33:$C$776,СВЦЭМ!$A$33:$A$776,$A111,СВЦЭМ!$B$33:$B$776,T$83)+'СЕТ СН'!$H$12+СВЦЭМ!$D$10+'СЕТ СН'!$H$5-'СЕТ СН'!$H$20</f>
        <v>3566.2834579800001</v>
      </c>
      <c r="U111" s="36">
        <f>SUMIFS(СВЦЭМ!$C$33:$C$776,СВЦЭМ!$A$33:$A$776,$A111,СВЦЭМ!$B$33:$B$776,U$83)+'СЕТ СН'!$H$12+СВЦЭМ!$D$10+'СЕТ СН'!$H$5-'СЕТ СН'!$H$20</f>
        <v>3546.4183674999999</v>
      </c>
      <c r="V111" s="36">
        <f>SUMIFS(СВЦЭМ!$C$33:$C$776,СВЦЭМ!$A$33:$A$776,$A111,СВЦЭМ!$B$33:$B$776,V$83)+'СЕТ СН'!$H$12+СВЦЭМ!$D$10+'СЕТ СН'!$H$5-'СЕТ СН'!$H$20</f>
        <v>3533.6387988400002</v>
      </c>
      <c r="W111" s="36">
        <f>SUMIFS(СВЦЭМ!$C$33:$C$776,СВЦЭМ!$A$33:$A$776,$A111,СВЦЭМ!$B$33:$B$776,W$83)+'СЕТ СН'!$H$12+СВЦЭМ!$D$10+'СЕТ СН'!$H$5-'СЕТ СН'!$H$20</f>
        <v>3529.70797352</v>
      </c>
      <c r="X111" s="36">
        <f>SUMIFS(СВЦЭМ!$C$33:$C$776,СВЦЭМ!$A$33:$A$776,$A111,СВЦЭМ!$B$33:$B$776,X$83)+'СЕТ СН'!$H$12+СВЦЭМ!$D$10+'СЕТ СН'!$H$5-'СЕТ СН'!$H$20</f>
        <v>3533.0588481599998</v>
      </c>
      <c r="Y111" s="36">
        <f>SUMIFS(СВЦЭМ!$C$33:$C$776,СВЦЭМ!$A$33:$A$776,$A111,СВЦЭМ!$B$33:$B$776,Y$83)+'СЕТ СН'!$H$12+СВЦЭМ!$D$10+'СЕТ СН'!$H$5-'СЕТ СН'!$H$20</f>
        <v>3570.0804308400002</v>
      </c>
    </row>
    <row r="112" spans="1:25" ht="15.75" x14ac:dyDescent="0.2">
      <c r="A112" s="35">
        <f t="shared" si="2"/>
        <v>43950</v>
      </c>
      <c r="B112" s="36">
        <f>SUMIFS(СВЦЭМ!$C$33:$C$776,СВЦЭМ!$A$33:$A$776,$A112,СВЦЭМ!$B$33:$B$776,B$83)+'СЕТ СН'!$H$12+СВЦЭМ!$D$10+'СЕТ СН'!$H$5-'СЕТ СН'!$H$20</f>
        <v>3639.64339423</v>
      </c>
      <c r="C112" s="36">
        <f>SUMIFS(СВЦЭМ!$C$33:$C$776,СВЦЭМ!$A$33:$A$776,$A112,СВЦЭМ!$B$33:$B$776,C$83)+'СЕТ СН'!$H$12+СВЦЭМ!$D$10+'СЕТ СН'!$H$5-'СЕТ СН'!$H$20</f>
        <v>3673.6002837999999</v>
      </c>
      <c r="D112" s="36">
        <f>SUMIFS(СВЦЭМ!$C$33:$C$776,СВЦЭМ!$A$33:$A$776,$A112,СВЦЭМ!$B$33:$B$776,D$83)+'СЕТ СН'!$H$12+СВЦЭМ!$D$10+'СЕТ СН'!$H$5-'СЕТ СН'!$H$20</f>
        <v>3687.1299974599997</v>
      </c>
      <c r="E112" s="36">
        <f>SUMIFS(СВЦЭМ!$C$33:$C$776,СВЦЭМ!$A$33:$A$776,$A112,СВЦЭМ!$B$33:$B$776,E$83)+'СЕТ СН'!$H$12+СВЦЭМ!$D$10+'СЕТ СН'!$H$5-'СЕТ СН'!$H$20</f>
        <v>3690.8270822099998</v>
      </c>
      <c r="F112" s="36">
        <f>SUMIFS(СВЦЭМ!$C$33:$C$776,СВЦЭМ!$A$33:$A$776,$A112,СВЦЭМ!$B$33:$B$776,F$83)+'СЕТ СН'!$H$12+СВЦЭМ!$D$10+'СЕТ СН'!$H$5-'СЕТ СН'!$H$20</f>
        <v>3693.8178715699996</v>
      </c>
      <c r="G112" s="36">
        <f>SUMIFS(СВЦЭМ!$C$33:$C$776,СВЦЭМ!$A$33:$A$776,$A112,СВЦЭМ!$B$33:$B$776,G$83)+'СЕТ СН'!$H$12+СВЦЭМ!$D$10+'СЕТ СН'!$H$5-'СЕТ СН'!$H$20</f>
        <v>3698.0400792700002</v>
      </c>
      <c r="H112" s="36">
        <f>SUMIFS(СВЦЭМ!$C$33:$C$776,СВЦЭМ!$A$33:$A$776,$A112,СВЦЭМ!$B$33:$B$776,H$83)+'СЕТ СН'!$H$12+СВЦЭМ!$D$10+'СЕТ СН'!$H$5-'СЕТ СН'!$H$20</f>
        <v>3686.6236175100003</v>
      </c>
      <c r="I112" s="36">
        <f>SUMIFS(СВЦЭМ!$C$33:$C$776,СВЦЭМ!$A$33:$A$776,$A112,СВЦЭМ!$B$33:$B$776,I$83)+'СЕТ СН'!$H$12+СВЦЭМ!$D$10+'СЕТ СН'!$H$5-'СЕТ СН'!$H$20</f>
        <v>3647.79029704</v>
      </c>
      <c r="J112" s="36">
        <f>SUMIFS(СВЦЭМ!$C$33:$C$776,СВЦЭМ!$A$33:$A$776,$A112,СВЦЭМ!$B$33:$B$776,J$83)+'СЕТ СН'!$H$12+СВЦЭМ!$D$10+'СЕТ СН'!$H$5-'СЕТ СН'!$H$20</f>
        <v>3633.6458576199998</v>
      </c>
      <c r="K112" s="36">
        <f>SUMIFS(СВЦЭМ!$C$33:$C$776,СВЦЭМ!$A$33:$A$776,$A112,СВЦЭМ!$B$33:$B$776,K$83)+'СЕТ СН'!$H$12+СВЦЭМ!$D$10+'СЕТ СН'!$H$5-'СЕТ СН'!$H$20</f>
        <v>3618.6914541300002</v>
      </c>
      <c r="L112" s="36">
        <f>SUMIFS(СВЦЭМ!$C$33:$C$776,СВЦЭМ!$A$33:$A$776,$A112,СВЦЭМ!$B$33:$B$776,L$83)+'СЕТ СН'!$H$12+СВЦЭМ!$D$10+'СЕТ СН'!$H$5-'СЕТ СН'!$H$20</f>
        <v>3612.4025168600001</v>
      </c>
      <c r="M112" s="36">
        <f>SUMIFS(СВЦЭМ!$C$33:$C$776,СВЦЭМ!$A$33:$A$776,$A112,СВЦЭМ!$B$33:$B$776,M$83)+'СЕТ СН'!$H$12+СВЦЭМ!$D$10+'СЕТ СН'!$H$5-'СЕТ СН'!$H$20</f>
        <v>3608.4122805799998</v>
      </c>
      <c r="N112" s="36">
        <f>SUMIFS(СВЦЭМ!$C$33:$C$776,СВЦЭМ!$A$33:$A$776,$A112,СВЦЭМ!$B$33:$B$776,N$83)+'СЕТ СН'!$H$12+СВЦЭМ!$D$10+'СЕТ СН'!$H$5-'СЕТ СН'!$H$20</f>
        <v>3602.4982057799998</v>
      </c>
      <c r="O112" s="36">
        <f>SUMIFS(СВЦЭМ!$C$33:$C$776,СВЦЭМ!$A$33:$A$776,$A112,СВЦЭМ!$B$33:$B$776,O$83)+'СЕТ СН'!$H$12+СВЦЭМ!$D$10+'СЕТ СН'!$H$5-'СЕТ СН'!$H$20</f>
        <v>3612.27763697</v>
      </c>
      <c r="P112" s="36">
        <f>SUMIFS(СВЦЭМ!$C$33:$C$776,СВЦЭМ!$A$33:$A$776,$A112,СВЦЭМ!$B$33:$B$776,P$83)+'СЕТ СН'!$H$12+СВЦЭМ!$D$10+'СЕТ СН'!$H$5-'СЕТ СН'!$H$20</f>
        <v>3626.7806366099999</v>
      </c>
      <c r="Q112" s="36">
        <f>SUMIFS(СВЦЭМ!$C$33:$C$776,СВЦЭМ!$A$33:$A$776,$A112,СВЦЭМ!$B$33:$B$776,Q$83)+'СЕТ СН'!$H$12+СВЦЭМ!$D$10+'СЕТ СН'!$H$5-'СЕТ СН'!$H$20</f>
        <v>3626.6579669499997</v>
      </c>
      <c r="R112" s="36">
        <f>SUMIFS(СВЦЭМ!$C$33:$C$776,СВЦЭМ!$A$33:$A$776,$A112,СВЦЭМ!$B$33:$B$776,R$83)+'СЕТ СН'!$H$12+СВЦЭМ!$D$10+'СЕТ СН'!$H$5-'СЕТ СН'!$H$20</f>
        <v>3620.2087474999998</v>
      </c>
      <c r="S112" s="36">
        <f>SUMIFS(СВЦЭМ!$C$33:$C$776,СВЦЭМ!$A$33:$A$776,$A112,СВЦЭМ!$B$33:$B$776,S$83)+'СЕТ СН'!$H$12+СВЦЭМ!$D$10+'СЕТ СН'!$H$5-'СЕТ СН'!$H$20</f>
        <v>3620.58063111</v>
      </c>
      <c r="T112" s="36">
        <f>SUMIFS(СВЦЭМ!$C$33:$C$776,СВЦЭМ!$A$33:$A$776,$A112,СВЦЭМ!$B$33:$B$776,T$83)+'СЕТ СН'!$H$12+СВЦЭМ!$D$10+'СЕТ СН'!$H$5-'СЕТ СН'!$H$20</f>
        <v>3609.2068192699999</v>
      </c>
      <c r="U112" s="36">
        <f>SUMIFS(СВЦЭМ!$C$33:$C$776,СВЦЭМ!$A$33:$A$776,$A112,СВЦЭМ!$B$33:$B$776,U$83)+'СЕТ СН'!$H$12+СВЦЭМ!$D$10+'СЕТ СН'!$H$5-'СЕТ СН'!$H$20</f>
        <v>3570.1286974700001</v>
      </c>
      <c r="V112" s="36">
        <f>SUMIFS(СВЦЭМ!$C$33:$C$776,СВЦЭМ!$A$33:$A$776,$A112,СВЦЭМ!$B$33:$B$776,V$83)+'СЕТ СН'!$H$12+СВЦЭМ!$D$10+'СЕТ СН'!$H$5-'СЕТ СН'!$H$20</f>
        <v>3570.63578482</v>
      </c>
      <c r="W112" s="36">
        <f>SUMIFS(СВЦЭМ!$C$33:$C$776,СВЦЭМ!$A$33:$A$776,$A112,СВЦЭМ!$B$33:$B$776,W$83)+'СЕТ СН'!$H$12+СВЦЭМ!$D$10+'СЕТ СН'!$H$5-'СЕТ СН'!$H$20</f>
        <v>3597.42918285</v>
      </c>
      <c r="X112" s="36">
        <f>SUMIFS(СВЦЭМ!$C$33:$C$776,СВЦЭМ!$A$33:$A$776,$A112,СВЦЭМ!$B$33:$B$776,X$83)+'СЕТ СН'!$H$12+СВЦЭМ!$D$10+'СЕТ СН'!$H$5-'СЕТ СН'!$H$20</f>
        <v>3610.3640934800001</v>
      </c>
      <c r="Y112" s="36">
        <f>SUMIFS(СВЦЭМ!$C$33:$C$776,СВЦЭМ!$A$33:$A$776,$A112,СВЦЭМ!$B$33:$B$776,Y$83)+'СЕТ СН'!$H$12+СВЦЭМ!$D$10+'СЕТ СН'!$H$5-'СЕТ СН'!$H$20</f>
        <v>3613.7453278399998</v>
      </c>
    </row>
    <row r="113" spans="1:27" ht="15.75" x14ac:dyDescent="0.2">
      <c r="A113" s="35">
        <f t="shared" si="2"/>
        <v>43951</v>
      </c>
      <c r="B113" s="36">
        <f>SUMIFS(СВЦЭМ!$C$33:$C$776,СВЦЭМ!$A$33:$A$776,$A113,СВЦЭМ!$B$33:$B$776,B$83)+'СЕТ СН'!$H$12+СВЦЭМ!$D$10+'СЕТ СН'!$H$5-'СЕТ СН'!$H$20</f>
        <v>3687.9041705899999</v>
      </c>
      <c r="C113" s="36">
        <f>SUMIFS(СВЦЭМ!$C$33:$C$776,СВЦЭМ!$A$33:$A$776,$A113,СВЦЭМ!$B$33:$B$776,C$83)+'СЕТ СН'!$H$12+СВЦЭМ!$D$10+'СЕТ СН'!$H$5-'СЕТ СН'!$H$20</f>
        <v>3666.5653575900001</v>
      </c>
      <c r="D113" s="36">
        <f>SUMIFS(СВЦЭМ!$C$33:$C$776,СВЦЭМ!$A$33:$A$776,$A113,СВЦЭМ!$B$33:$B$776,D$83)+'СЕТ СН'!$H$12+СВЦЭМ!$D$10+'СЕТ СН'!$H$5-'СЕТ СН'!$H$20</f>
        <v>3676.67314463</v>
      </c>
      <c r="E113" s="36">
        <f>SUMIFS(СВЦЭМ!$C$33:$C$776,СВЦЭМ!$A$33:$A$776,$A113,СВЦЭМ!$B$33:$B$776,E$83)+'СЕТ СН'!$H$12+СВЦЭМ!$D$10+'СЕТ СН'!$H$5-'СЕТ СН'!$H$20</f>
        <v>3670.2015544999999</v>
      </c>
      <c r="F113" s="36">
        <f>SUMIFS(СВЦЭМ!$C$33:$C$776,СВЦЭМ!$A$33:$A$776,$A113,СВЦЭМ!$B$33:$B$776,F$83)+'СЕТ СН'!$H$12+СВЦЭМ!$D$10+'СЕТ СН'!$H$5-'СЕТ СН'!$H$20</f>
        <v>3703.7972435199999</v>
      </c>
      <c r="G113" s="36">
        <f>SUMIFS(СВЦЭМ!$C$33:$C$776,СВЦЭМ!$A$33:$A$776,$A113,СВЦЭМ!$B$33:$B$776,G$83)+'СЕТ СН'!$H$12+СВЦЭМ!$D$10+'СЕТ СН'!$H$5-'СЕТ СН'!$H$20</f>
        <v>3711.3373087800001</v>
      </c>
      <c r="H113" s="36">
        <f>SUMIFS(СВЦЭМ!$C$33:$C$776,СВЦЭМ!$A$33:$A$776,$A113,СВЦЭМ!$B$33:$B$776,H$83)+'СЕТ СН'!$H$12+СВЦЭМ!$D$10+'СЕТ СН'!$H$5-'СЕТ СН'!$H$20</f>
        <v>3696.8578546700001</v>
      </c>
      <c r="I113" s="36">
        <f>SUMIFS(СВЦЭМ!$C$33:$C$776,СВЦЭМ!$A$33:$A$776,$A113,СВЦЭМ!$B$33:$B$776,I$83)+'СЕТ СН'!$H$12+СВЦЭМ!$D$10+'СЕТ СН'!$H$5-'СЕТ СН'!$H$20</f>
        <v>3660.9621429499998</v>
      </c>
      <c r="J113" s="36">
        <f>SUMIFS(СВЦЭМ!$C$33:$C$776,СВЦЭМ!$A$33:$A$776,$A113,СВЦЭМ!$B$33:$B$776,J$83)+'СЕТ СН'!$H$12+СВЦЭМ!$D$10+'СЕТ СН'!$H$5-'СЕТ СН'!$H$20</f>
        <v>3580.8010609900002</v>
      </c>
      <c r="K113" s="36">
        <f>SUMIFS(СВЦЭМ!$C$33:$C$776,СВЦЭМ!$A$33:$A$776,$A113,СВЦЭМ!$B$33:$B$776,K$83)+'СЕТ СН'!$H$12+СВЦЭМ!$D$10+'СЕТ СН'!$H$5-'СЕТ СН'!$H$20</f>
        <v>3569.61223496</v>
      </c>
      <c r="L113" s="36">
        <f>SUMIFS(СВЦЭМ!$C$33:$C$776,СВЦЭМ!$A$33:$A$776,$A113,СВЦЭМ!$B$33:$B$776,L$83)+'СЕТ СН'!$H$12+СВЦЭМ!$D$10+'СЕТ СН'!$H$5-'СЕТ СН'!$H$20</f>
        <v>3556.7110776899999</v>
      </c>
      <c r="M113" s="36">
        <f>SUMIFS(СВЦЭМ!$C$33:$C$776,СВЦЭМ!$A$33:$A$776,$A113,СВЦЭМ!$B$33:$B$776,M$83)+'СЕТ СН'!$H$12+СВЦЭМ!$D$10+'СЕТ СН'!$H$5-'СЕТ СН'!$H$20</f>
        <v>3552.0881822000001</v>
      </c>
      <c r="N113" s="36">
        <f>SUMIFS(СВЦЭМ!$C$33:$C$776,СВЦЭМ!$A$33:$A$776,$A113,СВЦЭМ!$B$33:$B$776,N$83)+'СЕТ СН'!$H$12+СВЦЭМ!$D$10+'СЕТ СН'!$H$5-'СЕТ СН'!$H$20</f>
        <v>3564.1157344000003</v>
      </c>
      <c r="O113" s="36">
        <f>SUMIFS(СВЦЭМ!$C$33:$C$776,СВЦЭМ!$A$33:$A$776,$A113,СВЦЭМ!$B$33:$B$776,O$83)+'СЕТ СН'!$H$12+СВЦЭМ!$D$10+'СЕТ СН'!$H$5-'СЕТ СН'!$H$20</f>
        <v>3578.68491743</v>
      </c>
      <c r="P113" s="36">
        <f>SUMIFS(СВЦЭМ!$C$33:$C$776,СВЦЭМ!$A$33:$A$776,$A113,СВЦЭМ!$B$33:$B$776,P$83)+'СЕТ СН'!$H$12+СВЦЭМ!$D$10+'СЕТ СН'!$H$5-'СЕТ СН'!$H$20</f>
        <v>3584.1566879100001</v>
      </c>
      <c r="Q113" s="36">
        <f>SUMIFS(СВЦЭМ!$C$33:$C$776,СВЦЭМ!$A$33:$A$776,$A113,СВЦЭМ!$B$33:$B$776,Q$83)+'СЕТ СН'!$H$12+СВЦЭМ!$D$10+'СЕТ СН'!$H$5-'СЕТ СН'!$H$20</f>
        <v>3589.7012708900002</v>
      </c>
      <c r="R113" s="36">
        <f>SUMIFS(СВЦЭМ!$C$33:$C$776,СВЦЭМ!$A$33:$A$776,$A113,СВЦЭМ!$B$33:$B$776,R$83)+'СЕТ СН'!$H$12+СВЦЭМ!$D$10+'СЕТ СН'!$H$5-'СЕТ СН'!$H$20</f>
        <v>3591.8909619300002</v>
      </c>
      <c r="S113" s="36">
        <f>SUMIFS(СВЦЭМ!$C$33:$C$776,СВЦЭМ!$A$33:$A$776,$A113,СВЦЭМ!$B$33:$B$776,S$83)+'СЕТ СН'!$H$12+СВЦЭМ!$D$10+'СЕТ СН'!$H$5-'СЕТ СН'!$H$20</f>
        <v>3591.47253662</v>
      </c>
      <c r="T113" s="36">
        <f>SUMIFS(СВЦЭМ!$C$33:$C$776,СВЦЭМ!$A$33:$A$776,$A113,СВЦЭМ!$B$33:$B$776,T$83)+'СЕТ СН'!$H$12+СВЦЭМ!$D$10+'СЕТ СН'!$H$5-'СЕТ СН'!$H$20</f>
        <v>3577.85104998</v>
      </c>
      <c r="U113" s="36">
        <f>SUMIFS(СВЦЭМ!$C$33:$C$776,СВЦЭМ!$A$33:$A$776,$A113,СВЦЭМ!$B$33:$B$776,U$83)+'СЕТ СН'!$H$12+СВЦЭМ!$D$10+'СЕТ СН'!$H$5-'СЕТ СН'!$H$20</f>
        <v>3557.20236436</v>
      </c>
      <c r="V113" s="36">
        <f>SUMIFS(СВЦЭМ!$C$33:$C$776,СВЦЭМ!$A$33:$A$776,$A113,СВЦЭМ!$B$33:$B$776,V$83)+'СЕТ СН'!$H$12+СВЦЭМ!$D$10+'СЕТ СН'!$H$5-'СЕТ СН'!$H$20</f>
        <v>3535.2821767300002</v>
      </c>
      <c r="W113" s="36">
        <f>SUMIFS(СВЦЭМ!$C$33:$C$776,СВЦЭМ!$A$33:$A$776,$A113,СВЦЭМ!$B$33:$B$776,W$83)+'СЕТ СН'!$H$12+СВЦЭМ!$D$10+'СЕТ СН'!$H$5-'СЕТ СН'!$H$20</f>
        <v>3542.7412385600001</v>
      </c>
      <c r="X113" s="36">
        <f>SUMIFS(СВЦЭМ!$C$33:$C$776,СВЦЭМ!$A$33:$A$776,$A113,СВЦЭМ!$B$33:$B$776,X$83)+'СЕТ СН'!$H$12+СВЦЭМ!$D$10+'СЕТ СН'!$H$5-'СЕТ СН'!$H$20</f>
        <v>3570.95763343</v>
      </c>
      <c r="Y113" s="36">
        <f>SUMIFS(СВЦЭМ!$C$33:$C$776,СВЦЭМ!$A$33:$A$776,$A113,СВЦЭМ!$B$33:$B$776,Y$83)+'СЕТ СН'!$H$12+СВЦЭМ!$D$10+'СЕТ СН'!$H$5-'СЕТ СН'!$H$20</f>
        <v>3596.5840517900001</v>
      </c>
      <c r="AA113" s="37"/>
    </row>
    <row r="114" spans="1:27" ht="15.75" hidden="1" x14ac:dyDescent="0.2">
      <c r="A114" s="35">
        <f t="shared" si="2"/>
        <v>43952</v>
      </c>
      <c r="B114" s="36">
        <f>SUMIFS(СВЦЭМ!$C$33:$C$776,СВЦЭМ!$A$33:$A$776,$A114,СВЦЭМ!$B$33:$B$776,B$83)+'СЕТ СН'!$H$12+СВЦЭМ!$D$10+'СЕТ СН'!$H$5-'СЕТ СН'!$H$20</f>
        <v>2653.0287511199999</v>
      </c>
      <c r="C114" s="36">
        <f>SUMIFS(СВЦЭМ!$C$33:$C$776,СВЦЭМ!$A$33:$A$776,$A114,СВЦЭМ!$B$33:$B$776,C$83)+'СЕТ СН'!$H$12+СВЦЭМ!$D$10+'СЕТ СН'!$H$5-'СЕТ СН'!$H$20</f>
        <v>2653.0287511199999</v>
      </c>
      <c r="D114" s="36">
        <f>SUMIFS(СВЦЭМ!$C$33:$C$776,СВЦЭМ!$A$33:$A$776,$A114,СВЦЭМ!$B$33:$B$776,D$83)+'СЕТ СН'!$H$12+СВЦЭМ!$D$10+'СЕТ СН'!$H$5-'СЕТ СН'!$H$20</f>
        <v>2653.0287511199999</v>
      </c>
      <c r="E114" s="36">
        <f>SUMIFS(СВЦЭМ!$C$33:$C$776,СВЦЭМ!$A$33:$A$776,$A114,СВЦЭМ!$B$33:$B$776,E$83)+'СЕТ СН'!$H$12+СВЦЭМ!$D$10+'СЕТ СН'!$H$5-'СЕТ СН'!$H$20</f>
        <v>2653.0287511199999</v>
      </c>
      <c r="F114" s="36">
        <f>SUMIFS(СВЦЭМ!$C$33:$C$776,СВЦЭМ!$A$33:$A$776,$A114,СВЦЭМ!$B$33:$B$776,F$83)+'СЕТ СН'!$H$12+СВЦЭМ!$D$10+'СЕТ СН'!$H$5-'СЕТ СН'!$H$20</f>
        <v>2653.0287511199999</v>
      </c>
      <c r="G114" s="36">
        <f>SUMIFS(СВЦЭМ!$C$33:$C$776,СВЦЭМ!$A$33:$A$776,$A114,СВЦЭМ!$B$33:$B$776,G$83)+'СЕТ СН'!$H$12+СВЦЭМ!$D$10+'СЕТ СН'!$H$5-'СЕТ СН'!$H$20</f>
        <v>2653.0287511199999</v>
      </c>
      <c r="H114" s="36">
        <f>SUMIFS(СВЦЭМ!$C$33:$C$776,СВЦЭМ!$A$33:$A$776,$A114,СВЦЭМ!$B$33:$B$776,H$83)+'СЕТ СН'!$H$12+СВЦЭМ!$D$10+'СЕТ СН'!$H$5-'СЕТ СН'!$H$20</f>
        <v>2653.0287511199999</v>
      </c>
      <c r="I114" s="36">
        <f>SUMIFS(СВЦЭМ!$C$33:$C$776,СВЦЭМ!$A$33:$A$776,$A114,СВЦЭМ!$B$33:$B$776,I$83)+'СЕТ СН'!$H$12+СВЦЭМ!$D$10+'СЕТ СН'!$H$5-'СЕТ СН'!$H$20</f>
        <v>2653.0287511199999</v>
      </c>
      <c r="J114" s="36">
        <f>SUMIFS(СВЦЭМ!$C$33:$C$776,СВЦЭМ!$A$33:$A$776,$A114,СВЦЭМ!$B$33:$B$776,J$83)+'СЕТ СН'!$H$12+СВЦЭМ!$D$10+'СЕТ СН'!$H$5-'СЕТ СН'!$H$20</f>
        <v>2653.0287511199999</v>
      </c>
      <c r="K114" s="36">
        <f>SUMIFS(СВЦЭМ!$C$33:$C$776,СВЦЭМ!$A$33:$A$776,$A114,СВЦЭМ!$B$33:$B$776,K$83)+'СЕТ СН'!$H$12+СВЦЭМ!$D$10+'СЕТ СН'!$H$5-'СЕТ СН'!$H$20</f>
        <v>2653.0287511199999</v>
      </c>
      <c r="L114" s="36">
        <f>SUMIFS(СВЦЭМ!$C$33:$C$776,СВЦЭМ!$A$33:$A$776,$A114,СВЦЭМ!$B$33:$B$776,L$83)+'СЕТ СН'!$H$12+СВЦЭМ!$D$10+'СЕТ СН'!$H$5-'СЕТ СН'!$H$20</f>
        <v>2653.0287511199999</v>
      </c>
      <c r="M114" s="36">
        <f>SUMIFS(СВЦЭМ!$C$33:$C$776,СВЦЭМ!$A$33:$A$776,$A114,СВЦЭМ!$B$33:$B$776,M$83)+'СЕТ СН'!$H$12+СВЦЭМ!$D$10+'СЕТ СН'!$H$5-'СЕТ СН'!$H$20</f>
        <v>2653.0287511199999</v>
      </c>
      <c r="N114" s="36">
        <f>SUMIFS(СВЦЭМ!$C$33:$C$776,СВЦЭМ!$A$33:$A$776,$A114,СВЦЭМ!$B$33:$B$776,N$83)+'СЕТ СН'!$H$12+СВЦЭМ!$D$10+'СЕТ СН'!$H$5-'СЕТ СН'!$H$20</f>
        <v>2653.0287511199999</v>
      </c>
      <c r="O114" s="36">
        <f>SUMIFS(СВЦЭМ!$C$33:$C$776,СВЦЭМ!$A$33:$A$776,$A114,СВЦЭМ!$B$33:$B$776,O$83)+'СЕТ СН'!$H$12+СВЦЭМ!$D$10+'СЕТ СН'!$H$5-'СЕТ СН'!$H$20</f>
        <v>2653.0287511199999</v>
      </c>
      <c r="P114" s="36">
        <f>SUMIFS(СВЦЭМ!$C$33:$C$776,СВЦЭМ!$A$33:$A$776,$A114,СВЦЭМ!$B$33:$B$776,P$83)+'СЕТ СН'!$H$12+СВЦЭМ!$D$10+'СЕТ СН'!$H$5-'СЕТ СН'!$H$20</f>
        <v>2653.0287511199999</v>
      </c>
      <c r="Q114" s="36">
        <f>SUMIFS(СВЦЭМ!$C$33:$C$776,СВЦЭМ!$A$33:$A$776,$A114,СВЦЭМ!$B$33:$B$776,Q$83)+'СЕТ СН'!$H$12+СВЦЭМ!$D$10+'СЕТ СН'!$H$5-'СЕТ СН'!$H$20</f>
        <v>2653.0287511199999</v>
      </c>
      <c r="R114" s="36">
        <f>SUMIFS(СВЦЭМ!$C$33:$C$776,СВЦЭМ!$A$33:$A$776,$A114,СВЦЭМ!$B$33:$B$776,R$83)+'СЕТ СН'!$H$12+СВЦЭМ!$D$10+'СЕТ СН'!$H$5-'СЕТ СН'!$H$20</f>
        <v>2653.0287511199999</v>
      </c>
      <c r="S114" s="36">
        <f>SUMIFS(СВЦЭМ!$C$33:$C$776,СВЦЭМ!$A$33:$A$776,$A114,СВЦЭМ!$B$33:$B$776,S$83)+'СЕТ СН'!$H$12+СВЦЭМ!$D$10+'СЕТ СН'!$H$5-'СЕТ СН'!$H$20</f>
        <v>2653.0287511199999</v>
      </c>
      <c r="T114" s="36">
        <f>SUMIFS(СВЦЭМ!$C$33:$C$776,СВЦЭМ!$A$33:$A$776,$A114,СВЦЭМ!$B$33:$B$776,T$83)+'СЕТ СН'!$H$12+СВЦЭМ!$D$10+'СЕТ СН'!$H$5-'СЕТ СН'!$H$20</f>
        <v>2653.0287511199999</v>
      </c>
      <c r="U114" s="36">
        <f>SUMIFS(СВЦЭМ!$C$33:$C$776,СВЦЭМ!$A$33:$A$776,$A114,СВЦЭМ!$B$33:$B$776,U$83)+'СЕТ СН'!$H$12+СВЦЭМ!$D$10+'СЕТ СН'!$H$5-'СЕТ СН'!$H$20</f>
        <v>2653.0287511199999</v>
      </c>
      <c r="V114" s="36">
        <f>SUMIFS(СВЦЭМ!$C$33:$C$776,СВЦЭМ!$A$33:$A$776,$A114,СВЦЭМ!$B$33:$B$776,V$83)+'СЕТ СН'!$H$12+СВЦЭМ!$D$10+'СЕТ СН'!$H$5-'СЕТ СН'!$H$20</f>
        <v>2653.0287511199999</v>
      </c>
      <c r="W114" s="36">
        <f>SUMIFS(СВЦЭМ!$C$33:$C$776,СВЦЭМ!$A$33:$A$776,$A114,СВЦЭМ!$B$33:$B$776,W$83)+'СЕТ СН'!$H$12+СВЦЭМ!$D$10+'СЕТ СН'!$H$5-'СЕТ СН'!$H$20</f>
        <v>2653.0287511199999</v>
      </c>
      <c r="X114" s="36">
        <f>SUMIFS(СВЦЭМ!$C$33:$C$776,СВЦЭМ!$A$33:$A$776,$A114,СВЦЭМ!$B$33:$B$776,X$83)+'СЕТ СН'!$H$12+СВЦЭМ!$D$10+'СЕТ СН'!$H$5-'СЕТ СН'!$H$20</f>
        <v>2653.0287511199999</v>
      </c>
      <c r="Y114" s="36">
        <f>SUMIFS(СВЦЭМ!$C$33:$C$776,СВЦЭМ!$A$33:$A$776,$A114,СВЦЭМ!$B$33:$B$776,Y$83)+'СЕТ СН'!$H$12+СВЦЭМ!$D$10+'СЕТ СН'!$H$5-'СЕТ СН'!$H$20</f>
        <v>2653.0287511199999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01.04.2020</v>
      </c>
      <c r="B120" s="36">
        <f>SUMIFS(СВЦЭМ!$C$33:$C$776,СВЦЭМ!$A$33:$A$776,$A120,СВЦЭМ!$B$33:$B$776,B$119)+'СЕТ СН'!$I$12+СВЦЭМ!$D$10+'СЕТ СН'!$I$5-'СЕТ СН'!$I$20</f>
        <v>3511.9469325600003</v>
      </c>
      <c r="C120" s="36">
        <f>SUMIFS(СВЦЭМ!$C$33:$C$776,СВЦЭМ!$A$33:$A$776,$A120,СВЦЭМ!$B$33:$B$776,C$119)+'СЕТ СН'!$I$12+СВЦЭМ!$D$10+'СЕТ СН'!$I$5-'СЕТ СН'!$I$20</f>
        <v>3524.9313815400001</v>
      </c>
      <c r="D120" s="36">
        <f>SUMIFS(СВЦЭМ!$C$33:$C$776,СВЦЭМ!$A$33:$A$776,$A120,СВЦЭМ!$B$33:$B$776,D$119)+'СЕТ СН'!$I$12+СВЦЭМ!$D$10+'СЕТ СН'!$I$5-'СЕТ СН'!$I$20</f>
        <v>3524.5333357499999</v>
      </c>
      <c r="E120" s="36">
        <f>SUMIFS(СВЦЭМ!$C$33:$C$776,СВЦЭМ!$A$33:$A$776,$A120,СВЦЭМ!$B$33:$B$776,E$119)+'СЕТ СН'!$I$12+СВЦЭМ!$D$10+'СЕТ СН'!$I$5-'СЕТ СН'!$I$20</f>
        <v>3529.6858334399999</v>
      </c>
      <c r="F120" s="36">
        <f>SUMIFS(СВЦЭМ!$C$33:$C$776,СВЦЭМ!$A$33:$A$776,$A120,СВЦЭМ!$B$33:$B$776,F$119)+'СЕТ СН'!$I$12+СВЦЭМ!$D$10+'СЕТ СН'!$I$5-'СЕТ СН'!$I$20</f>
        <v>3572.3588134400002</v>
      </c>
      <c r="G120" s="36">
        <f>SUMIFS(СВЦЭМ!$C$33:$C$776,СВЦЭМ!$A$33:$A$776,$A120,СВЦЭМ!$B$33:$B$776,G$119)+'СЕТ СН'!$I$12+СВЦЭМ!$D$10+'СЕТ СН'!$I$5-'СЕТ СН'!$I$20</f>
        <v>3612.066073</v>
      </c>
      <c r="H120" s="36">
        <f>SUMIFS(СВЦЭМ!$C$33:$C$776,СВЦЭМ!$A$33:$A$776,$A120,СВЦЭМ!$B$33:$B$776,H$119)+'СЕТ СН'!$I$12+СВЦЭМ!$D$10+'СЕТ СН'!$I$5-'СЕТ СН'!$I$20</f>
        <v>3657.90202262</v>
      </c>
      <c r="I120" s="36">
        <f>SUMIFS(СВЦЭМ!$C$33:$C$776,СВЦЭМ!$A$33:$A$776,$A120,СВЦЭМ!$B$33:$B$776,I$119)+'СЕТ СН'!$I$12+СВЦЭМ!$D$10+'СЕТ СН'!$I$5-'СЕТ СН'!$I$20</f>
        <v>3652.66996427</v>
      </c>
      <c r="J120" s="36">
        <f>SUMIFS(СВЦЭМ!$C$33:$C$776,СВЦЭМ!$A$33:$A$776,$A120,СВЦЭМ!$B$33:$B$776,J$119)+'СЕТ СН'!$I$12+СВЦЭМ!$D$10+'СЕТ СН'!$I$5-'СЕТ СН'!$I$20</f>
        <v>3623.0645094000001</v>
      </c>
      <c r="K120" s="36">
        <f>SUMIFS(СВЦЭМ!$C$33:$C$776,СВЦЭМ!$A$33:$A$776,$A120,СВЦЭМ!$B$33:$B$776,K$119)+'СЕТ СН'!$I$12+СВЦЭМ!$D$10+'СЕТ СН'!$I$5-'СЕТ СН'!$I$20</f>
        <v>3614.5442157299999</v>
      </c>
      <c r="L120" s="36">
        <f>SUMIFS(СВЦЭМ!$C$33:$C$776,СВЦЭМ!$A$33:$A$776,$A120,СВЦЭМ!$B$33:$B$776,L$119)+'СЕТ СН'!$I$12+СВЦЭМ!$D$10+'СЕТ СН'!$I$5-'СЕТ СН'!$I$20</f>
        <v>3618.8803984300002</v>
      </c>
      <c r="M120" s="36">
        <f>SUMIFS(СВЦЭМ!$C$33:$C$776,СВЦЭМ!$A$33:$A$776,$A120,СВЦЭМ!$B$33:$B$776,M$119)+'СЕТ СН'!$I$12+СВЦЭМ!$D$10+'СЕТ СН'!$I$5-'СЕТ СН'!$I$20</f>
        <v>3629.11702328</v>
      </c>
      <c r="N120" s="36">
        <f>SUMIFS(СВЦЭМ!$C$33:$C$776,СВЦЭМ!$A$33:$A$776,$A120,СВЦЭМ!$B$33:$B$776,N$119)+'СЕТ СН'!$I$12+СВЦЭМ!$D$10+'СЕТ СН'!$I$5-'СЕТ СН'!$I$20</f>
        <v>3649.6526533300002</v>
      </c>
      <c r="O120" s="36">
        <f>SUMIFS(СВЦЭМ!$C$33:$C$776,СВЦЭМ!$A$33:$A$776,$A120,СВЦЭМ!$B$33:$B$776,O$119)+'СЕТ СН'!$I$12+СВЦЭМ!$D$10+'СЕТ СН'!$I$5-'СЕТ СН'!$I$20</f>
        <v>3667.3539108300001</v>
      </c>
      <c r="P120" s="36">
        <f>SUMIFS(СВЦЭМ!$C$33:$C$776,СВЦЭМ!$A$33:$A$776,$A120,СВЦЭМ!$B$33:$B$776,P$119)+'СЕТ СН'!$I$12+СВЦЭМ!$D$10+'СЕТ СН'!$I$5-'СЕТ СН'!$I$20</f>
        <v>3645.4244967899999</v>
      </c>
      <c r="Q120" s="36">
        <f>SUMIFS(СВЦЭМ!$C$33:$C$776,СВЦЭМ!$A$33:$A$776,$A120,СВЦЭМ!$B$33:$B$776,Q$119)+'СЕТ СН'!$I$12+СВЦЭМ!$D$10+'СЕТ СН'!$I$5-'СЕТ СН'!$I$20</f>
        <v>3654.0285018499999</v>
      </c>
      <c r="R120" s="36">
        <f>SUMIFS(СВЦЭМ!$C$33:$C$776,СВЦЭМ!$A$33:$A$776,$A120,СВЦЭМ!$B$33:$B$776,R$119)+'СЕТ СН'!$I$12+СВЦЭМ!$D$10+'СЕТ СН'!$I$5-'СЕТ СН'!$I$20</f>
        <v>3654.9340266899999</v>
      </c>
      <c r="S120" s="36">
        <f>SUMIFS(СВЦЭМ!$C$33:$C$776,СВЦЭМ!$A$33:$A$776,$A120,СВЦЭМ!$B$33:$B$776,S$119)+'СЕТ СН'!$I$12+СВЦЭМ!$D$10+'СЕТ СН'!$I$5-'СЕТ СН'!$I$20</f>
        <v>3651.32575133</v>
      </c>
      <c r="T120" s="36">
        <f>SUMIFS(СВЦЭМ!$C$33:$C$776,СВЦЭМ!$A$33:$A$776,$A120,СВЦЭМ!$B$33:$B$776,T$119)+'СЕТ СН'!$I$12+СВЦЭМ!$D$10+'СЕТ СН'!$I$5-'СЕТ СН'!$I$20</f>
        <v>3623.1474351400002</v>
      </c>
      <c r="U120" s="36">
        <f>SUMIFS(СВЦЭМ!$C$33:$C$776,СВЦЭМ!$A$33:$A$776,$A120,СВЦЭМ!$B$33:$B$776,U$119)+'СЕТ СН'!$I$12+СВЦЭМ!$D$10+'СЕТ СН'!$I$5-'СЕТ СН'!$I$20</f>
        <v>3613.37948297</v>
      </c>
      <c r="V120" s="36">
        <f>SUMIFS(СВЦЭМ!$C$33:$C$776,СВЦЭМ!$A$33:$A$776,$A120,СВЦЭМ!$B$33:$B$776,V$119)+'СЕТ СН'!$I$12+СВЦЭМ!$D$10+'СЕТ СН'!$I$5-'СЕТ СН'!$I$20</f>
        <v>3601.1731008300003</v>
      </c>
      <c r="W120" s="36">
        <f>SUMIFS(СВЦЭМ!$C$33:$C$776,СВЦЭМ!$A$33:$A$776,$A120,СВЦЭМ!$B$33:$B$776,W$119)+'СЕТ СН'!$I$12+СВЦЭМ!$D$10+'СЕТ СН'!$I$5-'СЕТ СН'!$I$20</f>
        <v>3597.1507604799999</v>
      </c>
      <c r="X120" s="36">
        <f>SUMIFS(СВЦЭМ!$C$33:$C$776,СВЦЭМ!$A$33:$A$776,$A120,СВЦЭМ!$B$33:$B$776,X$119)+'СЕТ СН'!$I$12+СВЦЭМ!$D$10+'СЕТ СН'!$I$5-'СЕТ СН'!$I$20</f>
        <v>3595.3709764800001</v>
      </c>
      <c r="Y120" s="36">
        <f>SUMIFS(СВЦЭМ!$C$33:$C$776,СВЦЭМ!$A$33:$A$776,$A120,СВЦЭМ!$B$33:$B$776,Y$119)+'СЕТ СН'!$I$12+СВЦЭМ!$D$10+'СЕТ СН'!$I$5-'СЕТ СН'!$I$20</f>
        <v>3625.40313715</v>
      </c>
    </row>
    <row r="121" spans="1:27" ht="15.75" x14ac:dyDescent="0.2">
      <c r="A121" s="35">
        <f>A120+1</f>
        <v>43923</v>
      </c>
      <c r="B121" s="36">
        <f>SUMIFS(СВЦЭМ!$C$33:$C$776,СВЦЭМ!$A$33:$A$776,$A121,СВЦЭМ!$B$33:$B$776,B$119)+'СЕТ СН'!$I$12+СВЦЭМ!$D$10+'СЕТ СН'!$I$5-'СЕТ СН'!$I$20</f>
        <v>3604.2340787000003</v>
      </c>
      <c r="C121" s="36">
        <f>SUMIFS(СВЦЭМ!$C$33:$C$776,СВЦЭМ!$A$33:$A$776,$A121,СВЦЭМ!$B$33:$B$776,C$119)+'СЕТ СН'!$I$12+СВЦЭМ!$D$10+'СЕТ СН'!$I$5-'СЕТ СН'!$I$20</f>
        <v>3580.6008405299999</v>
      </c>
      <c r="D121" s="36">
        <f>SUMIFS(СВЦЭМ!$C$33:$C$776,СВЦЭМ!$A$33:$A$776,$A121,СВЦЭМ!$B$33:$B$776,D$119)+'СЕТ СН'!$I$12+СВЦЭМ!$D$10+'СЕТ СН'!$I$5-'СЕТ СН'!$I$20</f>
        <v>3573.7987175399999</v>
      </c>
      <c r="E121" s="36">
        <f>SUMIFS(СВЦЭМ!$C$33:$C$776,СВЦЭМ!$A$33:$A$776,$A121,СВЦЭМ!$B$33:$B$776,E$119)+'СЕТ СН'!$I$12+СВЦЭМ!$D$10+'СЕТ СН'!$I$5-'СЕТ СН'!$I$20</f>
        <v>3563.7962582999999</v>
      </c>
      <c r="F121" s="36">
        <f>SUMIFS(СВЦЭМ!$C$33:$C$776,СВЦЭМ!$A$33:$A$776,$A121,СВЦЭМ!$B$33:$B$776,F$119)+'СЕТ СН'!$I$12+СВЦЭМ!$D$10+'СЕТ СН'!$I$5-'СЕТ СН'!$I$20</f>
        <v>3564.3477417100003</v>
      </c>
      <c r="G121" s="36">
        <f>SUMIFS(СВЦЭМ!$C$33:$C$776,СВЦЭМ!$A$33:$A$776,$A121,СВЦЭМ!$B$33:$B$776,G$119)+'СЕТ СН'!$I$12+СВЦЭМ!$D$10+'СЕТ СН'!$I$5-'СЕТ СН'!$I$20</f>
        <v>3644.36894278</v>
      </c>
      <c r="H121" s="36">
        <f>SUMIFS(СВЦЭМ!$C$33:$C$776,СВЦЭМ!$A$33:$A$776,$A121,СВЦЭМ!$B$33:$B$776,H$119)+'СЕТ СН'!$I$12+СВЦЭМ!$D$10+'СЕТ СН'!$I$5-'СЕТ СН'!$I$20</f>
        <v>3672.7971132000002</v>
      </c>
      <c r="I121" s="36">
        <f>SUMIFS(СВЦЭМ!$C$33:$C$776,СВЦЭМ!$A$33:$A$776,$A121,СВЦЭМ!$B$33:$B$776,I$119)+'СЕТ СН'!$I$12+СВЦЭМ!$D$10+'СЕТ СН'!$I$5-'СЕТ СН'!$I$20</f>
        <v>3674.1004846800001</v>
      </c>
      <c r="J121" s="36">
        <f>SUMIFS(СВЦЭМ!$C$33:$C$776,СВЦЭМ!$A$33:$A$776,$A121,СВЦЭМ!$B$33:$B$776,J$119)+'СЕТ СН'!$I$12+СВЦЭМ!$D$10+'СЕТ СН'!$I$5-'СЕТ СН'!$I$20</f>
        <v>3639.39937702</v>
      </c>
      <c r="K121" s="36">
        <f>SUMIFS(СВЦЭМ!$C$33:$C$776,СВЦЭМ!$A$33:$A$776,$A121,СВЦЭМ!$B$33:$B$776,K$119)+'СЕТ СН'!$I$12+СВЦЭМ!$D$10+'СЕТ СН'!$I$5-'СЕТ СН'!$I$20</f>
        <v>3612.8282307600002</v>
      </c>
      <c r="L121" s="36">
        <f>SUMIFS(СВЦЭМ!$C$33:$C$776,СВЦЭМ!$A$33:$A$776,$A121,СВЦЭМ!$B$33:$B$776,L$119)+'СЕТ СН'!$I$12+СВЦЭМ!$D$10+'СЕТ СН'!$I$5-'СЕТ СН'!$I$20</f>
        <v>3614.3214081800002</v>
      </c>
      <c r="M121" s="36">
        <f>SUMIFS(СВЦЭМ!$C$33:$C$776,СВЦЭМ!$A$33:$A$776,$A121,СВЦЭМ!$B$33:$B$776,M$119)+'СЕТ СН'!$I$12+СВЦЭМ!$D$10+'СЕТ СН'!$I$5-'СЕТ СН'!$I$20</f>
        <v>3631.5181407600003</v>
      </c>
      <c r="N121" s="36">
        <f>SUMIFS(СВЦЭМ!$C$33:$C$776,СВЦЭМ!$A$33:$A$776,$A121,СВЦЭМ!$B$33:$B$776,N$119)+'СЕТ СН'!$I$12+СВЦЭМ!$D$10+'СЕТ СН'!$I$5-'СЕТ СН'!$I$20</f>
        <v>3649.33454459</v>
      </c>
      <c r="O121" s="36">
        <f>SUMIFS(СВЦЭМ!$C$33:$C$776,СВЦЭМ!$A$33:$A$776,$A121,СВЦЭМ!$B$33:$B$776,O$119)+'СЕТ СН'!$I$12+СВЦЭМ!$D$10+'СЕТ СН'!$I$5-'СЕТ СН'!$I$20</f>
        <v>3671.7357299800001</v>
      </c>
      <c r="P121" s="36">
        <f>SUMIFS(СВЦЭМ!$C$33:$C$776,СВЦЭМ!$A$33:$A$776,$A121,СВЦЭМ!$B$33:$B$776,P$119)+'СЕТ СН'!$I$12+СВЦЭМ!$D$10+'СЕТ СН'!$I$5-'СЕТ СН'!$I$20</f>
        <v>3639.0732349300001</v>
      </c>
      <c r="Q121" s="36">
        <f>SUMIFS(СВЦЭМ!$C$33:$C$776,СВЦЭМ!$A$33:$A$776,$A121,СВЦЭМ!$B$33:$B$776,Q$119)+'СЕТ СН'!$I$12+СВЦЭМ!$D$10+'СЕТ СН'!$I$5-'СЕТ СН'!$I$20</f>
        <v>3633.2575162200001</v>
      </c>
      <c r="R121" s="36">
        <f>SUMIFS(СВЦЭМ!$C$33:$C$776,СВЦЭМ!$A$33:$A$776,$A121,СВЦЭМ!$B$33:$B$776,R$119)+'СЕТ СН'!$I$12+СВЦЭМ!$D$10+'СЕТ СН'!$I$5-'СЕТ СН'!$I$20</f>
        <v>3635.6807641800001</v>
      </c>
      <c r="S121" s="36">
        <f>SUMIFS(СВЦЭМ!$C$33:$C$776,СВЦЭМ!$A$33:$A$776,$A121,СВЦЭМ!$B$33:$B$776,S$119)+'СЕТ СН'!$I$12+СВЦЭМ!$D$10+'СЕТ СН'!$I$5-'СЕТ СН'!$I$20</f>
        <v>3633.3971046900001</v>
      </c>
      <c r="T121" s="36">
        <f>SUMIFS(СВЦЭМ!$C$33:$C$776,СВЦЭМ!$A$33:$A$776,$A121,СВЦЭМ!$B$33:$B$776,T$119)+'СЕТ СН'!$I$12+СВЦЭМ!$D$10+'СЕТ СН'!$I$5-'СЕТ СН'!$I$20</f>
        <v>3612.8993219200001</v>
      </c>
      <c r="U121" s="36">
        <f>SUMIFS(СВЦЭМ!$C$33:$C$776,СВЦЭМ!$A$33:$A$776,$A121,СВЦЭМ!$B$33:$B$776,U$119)+'СЕТ СН'!$I$12+СВЦЭМ!$D$10+'СЕТ СН'!$I$5-'СЕТ СН'!$I$20</f>
        <v>3598.5531857000001</v>
      </c>
      <c r="V121" s="36">
        <f>SUMIFS(СВЦЭМ!$C$33:$C$776,СВЦЭМ!$A$33:$A$776,$A121,СВЦЭМ!$B$33:$B$776,V$119)+'СЕТ СН'!$I$12+СВЦЭМ!$D$10+'СЕТ СН'!$I$5-'СЕТ СН'!$I$20</f>
        <v>3581.0241259599998</v>
      </c>
      <c r="W121" s="36">
        <f>SUMIFS(СВЦЭМ!$C$33:$C$776,СВЦЭМ!$A$33:$A$776,$A121,СВЦЭМ!$B$33:$B$776,W$119)+'СЕТ СН'!$I$12+СВЦЭМ!$D$10+'СЕТ СН'!$I$5-'СЕТ СН'!$I$20</f>
        <v>3583.6187692900003</v>
      </c>
      <c r="X121" s="36">
        <f>SUMIFS(СВЦЭМ!$C$33:$C$776,СВЦЭМ!$A$33:$A$776,$A121,СВЦЭМ!$B$33:$B$776,X$119)+'СЕТ СН'!$I$12+СВЦЭМ!$D$10+'СЕТ СН'!$I$5-'СЕТ СН'!$I$20</f>
        <v>3596.1809037399998</v>
      </c>
      <c r="Y121" s="36">
        <f>SUMIFS(СВЦЭМ!$C$33:$C$776,СВЦЭМ!$A$33:$A$776,$A121,СВЦЭМ!$B$33:$B$776,Y$119)+'СЕТ СН'!$I$12+СВЦЭМ!$D$10+'СЕТ СН'!$I$5-'СЕТ СН'!$I$20</f>
        <v>3616.5674837000001</v>
      </c>
    </row>
    <row r="122" spans="1:27" ht="15.75" x14ac:dyDescent="0.2">
      <c r="A122" s="35">
        <f t="shared" ref="A122:A150" si="3">A121+1</f>
        <v>43924</v>
      </c>
      <c r="B122" s="36">
        <f>SUMIFS(СВЦЭМ!$C$33:$C$776,СВЦЭМ!$A$33:$A$776,$A122,СВЦЭМ!$B$33:$B$776,B$119)+'СЕТ СН'!$I$12+СВЦЭМ!$D$10+'СЕТ СН'!$I$5-'СЕТ СН'!$I$20</f>
        <v>3606.3963491499999</v>
      </c>
      <c r="C122" s="36">
        <f>SUMIFS(СВЦЭМ!$C$33:$C$776,СВЦЭМ!$A$33:$A$776,$A122,СВЦЭМ!$B$33:$B$776,C$119)+'СЕТ СН'!$I$12+СВЦЭМ!$D$10+'СЕТ СН'!$I$5-'СЕТ СН'!$I$20</f>
        <v>3645.93236811</v>
      </c>
      <c r="D122" s="36">
        <f>SUMIFS(СВЦЭМ!$C$33:$C$776,СВЦЭМ!$A$33:$A$776,$A122,СВЦЭМ!$B$33:$B$776,D$119)+'СЕТ СН'!$I$12+СВЦЭМ!$D$10+'СЕТ СН'!$I$5-'СЕТ СН'!$I$20</f>
        <v>3655.8021555099999</v>
      </c>
      <c r="E122" s="36">
        <f>SUMIFS(СВЦЭМ!$C$33:$C$776,СВЦЭМ!$A$33:$A$776,$A122,СВЦЭМ!$B$33:$B$776,E$119)+'СЕТ СН'!$I$12+СВЦЭМ!$D$10+'СЕТ СН'!$I$5-'СЕТ СН'!$I$20</f>
        <v>3656.7158726100001</v>
      </c>
      <c r="F122" s="36">
        <f>SUMIFS(СВЦЭМ!$C$33:$C$776,СВЦЭМ!$A$33:$A$776,$A122,СВЦЭМ!$B$33:$B$776,F$119)+'СЕТ СН'!$I$12+СВЦЭМ!$D$10+'СЕТ СН'!$I$5-'СЕТ СН'!$I$20</f>
        <v>3652.16000579</v>
      </c>
      <c r="G122" s="36">
        <f>SUMIFS(СВЦЭМ!$C$33:$C$776,СВЦЭМ!$A$33:$A$776,$A122,СВЦЭМ!$B$33:$B$776,G$119)+'СЕТ СН'!$I$12+СВЦЭМ!$D$10+'СЕТ СН'!$I$5-'СЕТ СН'!$I$20</f>
        <v>3653.4643822400003</v>
      </c>
      <c r="H122" s="36">
        <f>SUMIFS(СВЦЭМ!$C$33:$C$776,СВЦЭМ!$A$33:$A$776,$A122,СВЦЭМ!$B$33:$B$776,H$119)+'СЕТ СН'!$I$12+СВЦЭМ!$D$10+'СЕТ СН'!$I$5-'СЕТ СН'!$I$20</f>
        <v>3640.7083710400002</v>
      </c>
      <c r="I122" s="36">
        <f>SUMIFS(СВЦЭМ!$C$33:$C$776,СВЦЭМ!$A$33:$A$776,$A122,СВЦЭМ!$B$33:$B$776,I$119)+'СЕТ СН'!$I$12+СВЦЭМ!$D$10+'СЕТ СН'!$I$5-'СЕТ СН'!$I$20</f>
        <v>3620.3339845</v>
      </c>
      <c r="J122" s="36">
        <f>SUMIFS(СВЦЭМ!$C$33:$C$776,СВЦЭМ!$A$33:$A$776,$A122,СВЦЭМ!$B$33:$B$776,J$119)+'СЕТ СН'!$I$12+СВЦЭМ!$D$10+'СЕТ СН'!$I$5-'СЕТ СН'!$I$20</f>
        <v>3568.81076975</v>
      </c>
      <c r="K122" s="36">
        <f>SUMIFS(СВЦЭМ!$C$33:$C$776,СВЦЭМ!$A$33:$A$776,$A122,СВЦЭМ!$B$33:$B$776,K$119)+'СЕТ СН'!$I$12+СВЦЭМ!$D$10+'СЕТ СН'!$I$5-'СЕТ СН'!$I$20</f>
        <v>3571.2413701400001</v>
      </c>
      <c r="L122" s="36">
        <f>SUMIFS(СВЦЭМ!$C$33:$C$776,СВЦЭМ!$A$33:$A$776,$A122,СВЦЭМ!$B$33:$B$776,L$119)+'СЕТ СН'!$I$12+СВЦЭМ!$D$10+'СЕТ СН'!$I$5-'СЕТ СН'!$I$20</f>
        <v>3579.07018204</v>
      </c>
      <c r="M122" s="36">
        <f>SUMIFS(СВЦЭМ!$C$33:$C$776,СВЦЭМ!$A$33:$A$776,$A122,СВЦЭМ!$B$33:$B$776,M$119)+'СЕТ СН'!$I$12+СВЦЭМ!$D$10+'СЕТ СН'!$I$5-'СЕТ СН'!$I$20</f>
        <v>3581.0362827600002</v>
      </c>
      <c r="N122" s="36">
        <f>SUMIFS(СВЦЭМ!$C$33:$C$776,СВЦЭМ!$A$33:$A$776,$A122,СВЦЭМ!$B$33:$B$776,N$119)+'СЕТ СН'!$I$12+СВЦЭМ!$D$10+'СЕТ СН'!$I$5-'СЕТ СН'!$I$20</f>
        <v>3598.4398584700002</v>
      </c>
      <c r="O122" s="36">
        <f>SUMIFS(СВЦЭМ!$C$33:$C$776,СВЦЭМ!$A$33:$A$776,$A122,СВЦЭМ!$B$33:$B$776,O$119)+'СЕТ СН'!$I$12+СВЦЭМ!$D$10+'СЕТ СН'!$I$5-'СЕТ СН'!$I$20</f>
        <v>3611.9190945700002</v>
      </c>
      <c r="P122" s="36">
        <f>SUMIFS(СВЦЭМ!$C$33:$C$776,СВЦЭМ!$A$33:$A$776,$A122,СВЦЭМ!$B$33:$B$776,P$119)+'СЕТ СН'!$I$12+СВЦЭМ!$D$10+'СЕТ СН'!$I$5-'СЕТ СН'!$I$20</f>
        <v>3598.8229969100003</v>
      </c>
      <c r="Q122" s="36">
        <f>SUMIFS(СВЦЭМ!$C$33:$C$776,СВЦЭМ!$A$33:$A$776,$A122,СВЦЭМ!$B$33:$B$776,Q$119)+'СЕТ СН'!$I$12+СВЦЭМ!$D$10+'СЕТ СН'!$I$5-'СЕТ СН'!$I$20</f>
        <v>3607.2719668</v>
      </c>
      <c r="R122" s="36">
        <f>SUMIFS(СВЦЭМ!$C$33:$C$776,СВЦЭМ!$A$33:$A$776,$A122,СВЦЭМ!$B$33:$B$776,R$119)+'СЕТ СН'!$I$12+СВЦЭМ!$D$10+'СЕТ СН'!$I$5-'СЕТ СН'!$I$20</f>
        <v>3604.65715069</v>
      </c>
      <c r="S122" s="36">
        <f>SUMIFS(СВЦЭМ!$C$33:$C$776,СВЦЭМ!$A$33:$A$776,$A122,СВЦЭМ!$B$33:$B$776,S$119)+'СЕТ СН'!$I$12+СВЦЭМ!$D$10+'СЕТ СН'!$I$5-'СЕТ СН'!$I$20</f>
        <v>3598.3261081000001</v>
      </c>
      <c r="T122" s="36">
        <f>SUMIFS(СВЦЭМ!$C$33:$C$776,СВЦЭМ!$A$33:$A$776,$A122,СВЦЭМ!$B$33:$B$776,T$119)+'СЕТ СН'!$I$12+СВЦЭМ!$D$10+'СЕТ СН'!$I$5-'СЕТ СН'!$I$20</f>
        <v>3582.3169650300001</v>
      </c>
      <c r="U122" s="36">
        <f>SUMIFS(СВЦЭМ!$C$33:$C$776,СВЦЭМ!$A$33:$A$776,$A122,СВЦЭМ!$B$33:$B$776,U$119)+'СЕТ СН'!$I$12+СВЦЭМ!$D$10+'СЕТ СН'!$I$5-'СЕТ СН'!$I$20</f>
        <v>3561.53198785</v>
      </c>
      <c r="V122" s="36">
        <f>SUMIFS(СВЦЭМ!$C$33:$C$776,СВЦЭМ!$A$33:$A$776,$A122,СВЦЭМ!$B$33:$B$776,V$119)+'СЕТ СН'!$I$12+СВЦЭМ!$D$10+'СЕТ СН'!$I$5-'СЕТ СН'!$I$20</f>
        <v>3545.8600945200001</v>
      </c>
      <c r="W122" s="36">
        <f>SUMIFS(СВЦЭМ!$C$33:$C$776,СВЦЭМ!$A$33:$A$776,$A122,СВЦЭМ!$B$33:$B$776,W$119)+'СЕТ СН'!$I$12+СВЦЭМ!$D$10+'СЕТ СН'!$I$5-'СЕТ СН'!$I$20</f>
        <v>3560.06038597</v>
      </c>
      <c r="X122" s="36">
        <f>SUMIFS(СВЦЭМ!$C$33:$C$776,СВЦЭМ!$A$33:$A$776,$A122,СВЦЭМ!$B$33:$B$776,X$119)+'СЕТ СН'!$I$12+СВЦЭМ!$D$10+'СЕТ СН'!$I$5-'СЕТ СН'!$I$20</f>
        <v>3575.6029013100001</v>
      </c>
      <c r="Y122" s="36">
        <f>SUMIFS(СВЦЭМ!$C$33:$C$776,СВЦЭМ!$A$33:$A$776,$A122,СВЦЭМ!$B$33:$B$776,Y$119)+'СЕТ СН'!$I$12+СВЦЭМ!$D$10+'СЕТ СН'!$I$5-'СЕТ СН'!$I$20</f>
        <v>3609.0642503700001</v>
      </c>
    </row>
    <row r="123" spans="1:27" ht="15.75" x14ac:dyDescent="0.2">
      <c r="A123" s="35">
        <f t="shared" si="3"/>
        <v>43925</v>
      </c>
      <c r="B123" s="36">
        <f>SUMIFS(СВЦЭМ!$C$33:$C$776,СВЦЭМ!$A$33:$A$776,$A123,СВЦЭМ!$B$33:$B$776,B$119)+'СЕТ СН'!$I$12+СВЦЭМ!$D$10+'СЕТ СН'!$I$5-'СЕТ СН'!$I$20</f>
        <v>3626.7516294400002</v>
      </c>
      <c r="C123" s="36">
        <f>SUMIFS(СВЦЭМ!$C$33:$C$776,СВЦЭМ!$A$33:$A$776,$A123,СВЦЭМ!$B$33:$B$776,C$119)+'СЕТ СН'!$I$12+СВЦЭМ!$D$10+'СЕТ СН'!$I$5-'СЕТ СН'!$I$20</f>
        <v>3654.06654291</v>
      </c>
      <c r="D123" s="36">
        <f>SUMIFS(СВЦЭМ!$C$33:$C$776,СВЦЭМ!$A$33:$A$776,$A123,СВЦЭМ!$B$33:$B$776,D$119)+'СЕТ СН'!$I$12+СВЦЭМ!$D$10+'СЕТ СН'!$I$5-'СЕТ СН'!$I$20</f>
        <v>3660.7511339800003</v>
      </c>
      <c r="E123" s="36">
        <f>SUMIFS(СВЦЭМ!$C$33:$C$776,СВЦЭМ!$A$33:$A$776,$A123,СВЦЭМ!$B$33:$B$776,E$119)+'СЕТ СН'!$I$12+СВЦЭМ!$D$10+'СЕТ СН'!$I$5-'СЕТ СН'!$I$20</f>
        <v>3681.5190359899998</v>
      </c>
      <c r="F123" s="36">
        <f>SUMIFS(СВЦЭМ!$C$33:$C$776,СВЦЭМ!$A$33:$A$776,$A123,СВЦЭМ!$B$33:$B$776,F$119)+'СЕТ СН'!$I$12+СВЦЭМ!$D$10+'СЕТ СН'!$I$5-'СЕТ СН'!$I$20</f>
        <v>3680.9389105400001</v>
      </c>
      <c r="G123" s="36">
        <f>SUMIFS(СВЦЭМ!$C$33:$C$776,СВЦЭМ!$A$33:$A$776,$A123,СВЦЭМ!$B$33:$B$776,G$119)+'СЕТ СН'!$I$12+СВЦЭМ!$D$10+'СЕТ СН'!$I$5-'СЕТ СН'!$I$20</f>
        <v>3679.4213449899999</v>
      </c>
      <c r="H123" s="36">
        <f>SUMIFS(СВЦЭМ!$C$33:$C$776,СВЦЭМ!$A$33:$A$776,$A123,СВЦЭМ!$B$33:$B$776,H$119)+'СЕТ СН'!$I$12+СВЦЭМ!$D$10+'СЕТ СН'!$I$5-'СЕТ СН'!$I$20</f>
        <v>3655.2561048299999</v>
      </c>
      <c r="I123" s="36">
        <f>SUMIFS(СВЦЭМ!$C$33:$C$776,СВЦЭМ!$A$33:$A$776,$A123,СВЦЭМ!$B$33:$B$776,I$119)+'СЕТ СН'!$I$12+СВЦЭМ!$D$10+'СЕТ СН'!$I$5-'СЕТ СН'!$I$20</f>
        <v>3638.1472748300002</v>
      </c>
      <c r="J123" s="36">
        <f>SUMIFS(СВЦЭМ!$C$33:$C$776,СВЦЭМ!$A$33:$A$776,$A123,СВЦЭМ!$B$33:$B$776,J$119)+'СЕТ СН'!$I$12+СВЦЭМ!$D$10+'СЕТ СН'!$I$5-'СЕТ СН'!$I$20</f>
        <v>3584.7261982499999</v>
      </c>
      <c r="K123" s="36">
        <f>SUMIFS(СВЦЭМ!$C$33:$C$776,СВЦЭМ!$A$33:$A$776,$A123,СВЦЭМ!$B$33:$B$776,K$119)+'СЕТ СН'!$I$12+СВЦЭМ!$D$10+'СЕТ СН'!$I$5-'СЕТ СН'!$I$20</f>
        <v>3559.8491571700001</v>
      </c>
      <c r="L123" s="36">
        <f>SUMIFS(СВЦЭМ!$C$33:$C$776,СВЦЭМ!$A$33:$A$776,$A123,СВЦЭМ!$B$33:$B$776,L$119)+'СЕТ СН'!$I$12+СВЦЭМ!$D$10+'СЕТ СН'!$I$5-'СЕТ СН'!$I$20</f>
        <v>3559.09580925</v>
      </c>
      <c r="M123" s="36">
        <f>SUMIFS(СВЦЭМ!$C$33:$C$776,СВЦЭМ!$A$33:$A$776,$A123,СВЦЭМ!$B$33:$B$776,M$119)+'СЕТ СН'!$I$12+СВЦЭМ!$D$10+'СЕТ СН'!$I$5-'СЕТ СН'!$I$20</f>
        <v>3556.2883846899999</v>
      </c>
      <c r="N123" s="36">
        <f>SUMIFS(СВЦЭМ!$C$33:$C$776,СВЦЭМ!$A$33:$A$776,$A123,СВЦЭМ!$B$33:$B$776,N$119)+'СЕТ СН'!$I$12+СВЦЭМ!$D$10+'СЕТ СН'!$I$5-'СЕТ СН'!$I$20</f>
        <v>3567.04399147</v>
      </c>
      <c r="O123" s="36">
        <f>SUMIFS(СВЦЭМ!$C$33:$C$776,СВЦЭМ!$A$33:$A$776,$A123,СВЦЭМ!$B$33:$B$776,O$119)+'СЕТ СН'!$I$12+СВЦЭМ!$D$10+'СЕТ СН'!$I$5-'СЕТ СН'!$I$20</f>
        <v>3575.0531658199998</v>
      </c>
      <c r="P123" s="36">
        <f>SUMIFS(СВЦЭМ!$C$33:$C$776,СВЦЭМ!$A$33:$A$776,$A123,СВЦЭМ!$B$33:$B$776,P$119)+'СЕТ СН'!$I$12+СВЦЭМ!$D$10+'СЕТ СН'!$I$5-'СЕТ СН'!$I$20</f>
        <v>3573.7098757600002</v>
      </c>
      <c r="Q123" s="36">
        <f>SUMIFS(СВЦЭМ!$C$33:$C$776,СВЦЭМ!$A$33:$A$776,$A123,СВЦЭМ!$B$33:$B$776,Q$119)+'СЕТ СН'!$I$12+СВЦЭМ!$D$10+'СЕТ СН'!$I$5-'СЕТ СН'!$I$20</f>
        <v>3582.3062714500002</v>
      </c>
      <c r="R123" s="36">
        <f>SUMIFS(СВЦЭМ!$C$33:$C$776,СВЦЭМ!$A$33:$A$776,$A123,СВЦЭМ!$B$33:$B$776,R$119)+'СЕТ СН'!$I$12+СВЦЭМ!$D$10+'СЕТ СН'!$I$5-'СЕТ СН'!$I$20</f>
        <v>3580.1375087599999</v>
      </c>
      <c r="S123" s="36">
        <f>SUMIFS(СВЦЭМ!$C$33:$C$776,СВЦЭМ!$A$33:$A$776,$A123,СВЦЭМ!$B$33:$B$776,S$119)+'СЕТ СН'!$I$12+СВЦЭМ!$D$10+'СЕТ СН'!$I$5-'СЕТ СН'!$I$20</f>
        <v>3572.2671353200003</v>
      </c>
      <c r="T123" s="36">
        <f>SUMIFS(СВЦЭМ!$C$33:$C$776,СВЦЭМ!$A$33:$A$776,$A123,СВЦЭМ!$B$33:$B$776,T$119)+'СЕТ СН'!$I$12+СВЦЭМ!$D$10+'СЕТ СН'!$I$5-'СЕТ СН'!$I$20</f>
        <v>3562.9779457899999</v>
      </c>
      <c r="U123" s="36">
        <f>SUMIFS(СВЦЭМ!$C$33:$C$776,СВЦЭМ!$A$33:$A$776,$A123,СВЦЭМ!$B$33:$B$776,U$119)+'СЕТ СН'!$I$12+СВЦЭМ!$D$10+'СЕТ СН'!$I$5-'СЕТ СН'!$I$20</f>
        <v>3547.0081652600002</v>
      </c>
      <c r="V123" s="36">
        <f>SUMIFS(СВЦЭМ!$C$33:$C$776,СВЦЭМ!$A$33:$A$776,$A123,СВЦЭМ!$B$33:$B$776,V$119)+'СЕТ СН'!$I$12+СВЦЭМ!$D$10+'СЕТ СН'!$I$5-'СЕТ СН'!$I$20</f>
        <v>3542.6310929700003</v>
      </c>
      <c r="W123" s="36">
        <f>SUMIFS(СВЦЭМ!$C$33:$C$776,СВЦЭМ!$A$33:$A$776,$A123,СВЦЭМ!$B$33:$B$776,W$119)+'СЕТ СН'!$I$12+СВЦЭМ!$D$10+'СЕТ СН'!$I$5-'СЕТ СН'!$I$20</f>
        <v>3539.2461874999999</v>
      </c>
      <c r="X123" s="36">
        <f>SUMIFS(СВЦЭМ!$C$33:$C$776,СВЦЭМ!$A$33:$A$776,$A123,СВЦЭМ!$B$33:$B$776,X$119)+'СЕТ СН'!$I$12+СВЦЭМ!$D$10+'СЕТ СН'!$I$5-'СЕТ СН'!$I$20</f>
        <v>3549.1157248600002</v>
      </c>
      <c r="Y123" s="36">
        <f>SUMIFS(СВЦЭМ!$C$33:$C$776,СВЦЭМ!$A$33:$A$776,$A123,СВЦЭМ!$B$33:$B$776,Y$119)+'СЕТ СН'!$I$12+СВЦЭМ!$D$10+'СЕТ СН'!$I$5-'СЕТ СН'!$I$20</f>
        <v>3589.0963866000002</v>
      </c>
    </row>
    <row r="124" spans="1:27" ht="15.75" x14ac:dyDescent="0.2">
      <c r="A124" s="35">
        <f t="shared" si="3"/>
        <v>43926</v>
      </c>
      <c r="B124" s="36">
        <f>SUMIFS(СВЦЭМ!$C$33:$C$776,СВЦЭМ!$A$33:$A$776,$A124,СВЦЭМ!$B$33:$B$776,B$119)+'СЕТ СН'!$I$12+СВЦЭМ!$D$10+'СЕТ СН'!$I$5-'СЕТ СН'!$I$20</f>
        <v>3608.1252921400001</v>
      </c>
      <c r="C124" s="36">
        <f>SUMIFS(СВЦЭМ!$C$33:$C$776,СВЦЭМ!$A$33:$A$776,$A124,СВЦЭМ!$B$33:$B$776,C$119)+'СЕТ СН'!$I$12+СВЦЭМ!$D$10+'СЕТ СН'!$I$5-'СЕТ СН'!$I$20</f>
        <v>3663.6464160300002</v>
      </c>
      <c r="D124" s="36">
        <f>SUMIFS(СВЦЭМ!$C$33:$C$776,СВЦЭМ!$A$33:$A$776,$A124,СВЦЭМ!$B$33:$B$776,D$119)+'СЕТ СН'!$I$12+СВЦЭМ!$D$10+'СЕТ СН'!$I$5-'СЕТ СН'!$I$20</f>
        <v>3679.6385604500001</v>
      </c>
      <c r="E124" s="36">
        <f>SUMIFS(СВЦЭМ!$C$33:$C$776,СВЦЭМ!$A$33:$A$776,$A124,СВЦЭМ!$B$33:$B$776,E$119)+'СЕТ СН'!$I$12+СВЦЭМ!$D$10+'СЕТ СН'!$I$5-'СЕТ СН'!$I$20</f>
        <v>3684.6669091200001</v>
      </c>
      <c r="F124" s="36">
        <f>SUMIFS(СВЦЭМ!$C$33:$C$776,СВЦЭМ!$A$33:$A$776,$A124,СВЦЭМ!$B$33:$B$776,F$119)+'СЕТ СН'!$I$12+СВЦЭМ!$D$10+'СЕТ СН'!$I$5-'СЕТ СН'!$I$20</f>
        <v>3683.2948935499999</v>
      </c>
      <c r="G124" s="36">
        <f>SUMIFS(СВЦЭМ!$C$33:$C$776,СВЦЭМ!$A$33:$A$776,$A124,СВЦЭМ!$B$33:$B$776,G$119)+'СЕТ СН'!$I$12+СВЦЭМ!$D$10+'СЕТ СН'!$I$5-'СЕТ СН'!$I$20</f>
        <v>3685.9142161199998</v>
      </c>
      <c r="H124" s="36">
        <f>SUMIFS(СВЦЭМ!$C$33:$C$776,СВЦЭМ!$A$33:$A$776,$A124,СВЦЭМ!$B$33:$B$776,H$119)+'СЕТ СН'!$I$12+СВЦЭМ!$D$10+'СЕТ СН'!$I$5-'СЕТ СН'!$I$20</f>
        <v>3670.0486438799999</v>
      </c>
      <c r="I124" s="36">
        <f>SUMIFS(СВЦЭМ!$C$33:$C$776,СВЦЭМ!$A$33:$A$776,$A124,СВЦЭМ!$B$33:$B$776,I$119)+'СЕТ СН'!$I$12+СВЦЭМ!$D$10+'СЕТ СН'!$I$5-'СЕТ СН'!$I$20</f>
        <v>3652.3606519</v>
      </c>
      <c r="J124" s="36">
        <f>SUMIFS(СВЦЭМ!$C$33:$C$776,СВЦЭМ!$A$33:$A$776,$A124,СВЦЭМ!$B$33:$B$776,J$119)+'СЕТ СН'!$I$12+СВЦЭМ!$D$10+'СЕТ СН'!$I$5-'СЕТ СН'!$I$20</f>
        <v>3607.7519405000003</v>
      </c>
      <c r="K124" s="36">
        <f>SUMIFS(СВЦЭМ!$C$33:$C$776,СВЦЭМ!$A$33:$A$776,$A124,СВЦЭМ!$B$33:$B$776,K$119)+'СЕТ СН'!$I$12+СВЦЭМ!$D$10+'СЕТ СН'!$I$5-'СЕТ СН'!$I$20</f>
        <v>3563.1895352800002</v>
      </c>
      <c r="L124" s="36">
        <f>SUMIFS(СВЦЭМ!$C$33:$C$776,СВЦЭМ!$A$33:$A$776,$A124,СВЦЭМ!$B$33:$B$776,L$119)+'СЕТ СН'!$I$12+СВЦЭМ!$D$10+'СЕТ СН'!$I$5-'СЕТ СН'!$I$20</f>
        <v>3557.3953533499998</v>
      </c>
      <c r="M124" s="36">
        <f>SUMIFS(СВЦЭМ!$C$33:$C$776,СВЦЭМ!$A$33:$A$776,$A124,СВЦЭМ!$B$33:$B$776,M$119)+'СЕТ СН'!$I$12+СВЦЭМ!$D$10+'СЕТ СН'!$I$5-'СЕТ СН'!$I$20</f>
        <v>3555.8460576100001</v>
      </c>
      <c r="N124" s="36">
        <f>SUMIFS(СВЦЭМ!$C$33:$C$776,СВЦЭМ!$A$33:$A$776,$A124,СВЦЭМ!$B$33:$B$776,N$119)+'СЕТ СН'!$I$12+СВЦЭМ!$D$10+'СЕТ СН'!$I$5-'СЕТ СН'!$I$20</f>
        <v>3568.9388953500002</v>
      </c>
      <c r="O124" s="36">
        <f>SUMIFS(СВЦЭМ!$C$33:$C$776,СВЦЭМ!$A$33:$A$776,$A124,СВЦЭМ!$B$33:$B$776,O$119)+'СЕТ СН'!$I$12+СВЦЭМ!$D$10+'СЕТ СН'!$I$5-'СЕТ СН'!$I$20</f>
        <v>3578.2701189200002</v>
      </c>
      <c r="P124" s="36">
        <f>SUMIFS(СВЦЭМ!$C$33:$C$776,СВЦЭМ!$A$33:$A$776,$A124,СВЦЭМ!$B$33:$B$776,P$119)+'СЕТ СН'!$I$12+СВЦЭМ!$D$10+'СЕТ СН'!$I$5-'СЕТ СН'!$I$20</f>
        <v>3567.1611191699999</v>
      </c>
      <c r="Q124" s="36">
        <f>SUMIFS(СВЦЭМ!$C$33:$C$776,СВЦЭМ!$A$33:$A$776,$A124,СВЦЭМ!$B$33:$B$776,Q$119)+'СЕТ СН'!$I$12+СВЦЭМ!$D$10+'СЕТ СН'!$I$5-'СЕТ СН'!$I$20</f>
        <v>3571.4634092300003</v>
      </c>
      <c r="R124" s="36">
        <f>SUMIFS(СВЦЭМ!$C$33:$C$776,СВЦЭМ!$A$33:$A$776,$A124,СВЦЭМ!$B$33:$B$776,R$119)+'СЕТ СН'!$I$12+СВЦЭМ!$D$10+'СЕТ СН'!$I$5-'СЕТ СН'!$I$20</f>
        <v>3567.6923967600001</v>
      </c>
      <c r="S124" s="36">
        <f>SUMIFS(СВЦЭМ!$C$33:$C$776,СВЦЭМ!$A$33:$A$776,$A124,СВЦЭМ!$B$33:$B$776,S$119)+'СЕТ СН'!$I$12+СВЦЭМ!$D$10+'СЕТ СН'!$I$5-'СЕТ СН'!$I$20</f>
        <v>3564.61349118</v>
      </c>
      <c r="T124" s="36">
        <f>SUMIFS(СВЦЭМ!$C$33:$C$776,СВЦЭМ!$A$33:$A$776,$A124,СВЦЭМ!$B$33:$B$776,T$119)+'СЕТ СН'!$I$12+СВЦЭМ!$D$10+'СЕТ СН'!$I$5-'СЕТ СН'!$I$20</f>
        <v>3555.9389743000002</v>
      </c>
      <c r="U124" s="36">
        <f>SUMIFS(СВЦЭМ!$C$33:$C$776,СВЦЭМ!$A$33:$A$776,$A124,СВЦЭМ!$B$33:$B$776,U$119)+'СЕТ СН'!$I$12+СВЦЭМ!$D$10+'СЕТ СН'!$I$5-'СЕТ СН'!$I$20</f>
        <v>3543.8996444499999</v>
      </c>
      <c r="V124" s="36">
        <f>SUMIFS(СВЦЭМ!$C$33:$C$776,СВЦЭМ!$A$33:$A$776,$A124,СВЦЭМ!$B$33:$B$776,V$119)+'СЕТ СН'!$I$12+СВЦЭМ!$D$10+'СЕТ СН'!$I$5-'СЕТ СН'!$I$20</f>
        <v>3529.16283574</v>
      </c>
      <c r="W124" s="36">
        <f>SUMIFS(СВЦЭМ!$C$33:$C$776,СВЦЭМ!$A$33:$A$776,$A124,СВЦЭМ!$B$33:$B$776,W$119)+'СЕТ СН'!$I$12+СВЦЭМ!$D$10+'СЕТ СН'!$I$5-'СЕТ СН'!$I$20</f>
        <v>3513.7322704799999</v>
      </c>
      <c r="X124" s="36">
        <f>SUMIFS(СВЦЭМ!$C$33:$C$776,СВЦЭМ!$A$33:$A$776,$A124,СВЦЭМ!$B$33:$B$776,X$119)+'СЕТ СН'!$I$12+СВЦЭМ!$D$10+'СЕТ СН'!$I$5-'СЕТ СН'!$I$20</f>
        <v>3509.25076373</v>
      </c>
      <c r="Y124" s="36">
        <f>SUMIFS(СВЦЭМ!$C$33:$C$776,СВЦЭМ!$A$33:$A$776,$A124,СВЦЭМ!$B$33:$B$776,Y$119)+'СЕТ СН'!$I$12+СВЦЭМ!$D$10+'СЕТ СН'!$I$5-'СЕТ СН'!$I$20</f>
        <v>3546.3156449200001</v>
      </c>
    </row>
    <row r="125" spans="1:27" ht="15.75" x14ac:dyDescent="0.2">
      <c r="A125" s="35">
        <f t="shared" si="3"/>
        <v>43927</v>
      </c>
      <c r="B125" s="36">
        <f>SUMIFS(СВЦЭМ!$C$33:$C$776,СВЦЭМ!$A$33:$A$776,$A125,СВЦЭМ!$B$33:$B$776,B$119)+'СЕТ СН'!$I$12+СВЦЭМ!$D$10+'СЕТ СН'!$I$5-'СЕТ СН'!$I$20</f>
        <v>3642.6000283399999</v>
      </c>
      <c r="C125" s="36">
        <f>SUMIFS(СВЦЭМ!$C$33:$C$776,СВЦЭМ!$A$33:$A$776,$A125,СВЦЭМ!$B$33:$B$776,C$119)+'СЕТ СН'!$I$12+СВЦЭМ!$D$10+'СЕТ СН'!$I$5-'СЕТ СН'!$I$20</f>
        <v>3667.3682874400001</v>
      </c>
      <c r="D125" s="36">
        <f>SUMIFS(СВЦЭМ!$C$33:$C$776,СВЦЭМ!$A$33:$A$776,$A125,СВЦЭМ!$B$33:$B$776,D$119)+'СЕТ СН'!$I$12+СВЦЭМ!$D$10+'СЕТ СН'!$I$5-'СЕТ СН'!$I$20</f>
        <v>3679.3491697200002</v>
      </c>
      <c r="E125" s="36">
        <f>SUMIFS(СВЦЭМ!$C$33:$C$776,СВЦЭМ!$A$33:$A$776,$A125,СВЦЭМ!$B$33:$B$776,E$119)+'СЕТ СН'!$I$12+СВЦЭМ!$D$10+'СЕТ СН'!$I$5-'СЕТ СН'!$I$20</f>
        <v>3686.1605326099998</v>
      </c>
      <c r="F125" s="36">
        <f>SUMIFS(СВЦЭМ!$C$33:$C$776,СВЦЭМ!$A$33:$A$776,$A125,СВЦЭМ!$B$33:$B$776,F$119)+'СЕТ СН'!$I$12+СВЦЭМ!$D$10+'СЕТ СН'!$I$5-'СЕТ СН'!$I$20</f>
        <v>3683.3025942600002</v>
      </c>
      <c r="G125" s="36">
        <f>SUMIFS(СВЦЭМ!$C$33:$C$776,СВЦЭМ!$A$33:$A$776,$A125,СВЦЭМ!$B$33:$B$776,G$119)+'СЕТ СН'!$I$12+СВЦЭМ!$D$10+'СЕТ СН'!$I$5-'СЕТ СН'!$I$20</f>
        <v>3684.1367825699999</v>
      </c>
      <c r="H125" s="36">
        <f>SUMIFS(СВЦЭМ!$C$33:$C$776,СВЦЭМ!$A$33:$A$776,$A125,СВЦЭМ!$B$33:$B$776,H$119)+'СЕТ СН'!$I$12+СВЦЭМ!$D$10+'СЕТ СН'!$I$5-'СЕТ СН'!$I$20</f>
        <v>3673.82811803</v>
      </c>
      <c r="I125" s="36">
        <f>SUMIFS(СВЦЭМ!$C$33:$C$776,СВЦЭМ!$A$33:$A$776,$A125,СВЦЭМ!$B$33:$B$776,I$119)+'СЕТ СН'!$I$12+СВЦЭМ!$D$10+'СЕТ СН'!$I$5-'СЕТ СН'!$I$20</f>
        <v>3647.4878944000002</v>
      </c>
      <c r="J125" s="36">
        <f>SUMIFS(СВЦЭМ!$C$33:$C$776,СВЦЭМ!$A$33:$A$776,$A125,СВЦЭМ!$B$33:$B$776,J$119)+'СЕТ СН'!$I$12+СВЦЭМ!$D$10+'СЕТ СН'!$I$5-'СЕТ СН'!$I$20</f>
        <v>3604.1877196</v>
      </c>
      <c r="K125" s="36">
        <f>SUMIFS(СВЦЭМ!$C$33:$C$776,СВЦЭМ!$A$33:$A$776,$A125,СВЦЭМ!$B$33:$B$776,K$119)+'СЕТ СН'!$I$12+СВЦЭМ!$D$10+'СЕТ СН'!$I$5-'СЕТ СН'!$I$20</f>
        <v>3598.3070238099999</v>
      </c>
      <c r="L125" s="36">
        <f>SUMIFS(СВЦЭМ!$C$33:$C$776,СВЦЭМ!$A$33:$A$776,$A125,СВЦЭМ!$B$33:$B$776,L$119)+'СЕТ СН'!$I$12+СВЦЭМ!$D$10+'СЕТ СН'!$I$5-'СЕТ СН'!$I$20</f>
        <v>3583.7372012400001</v>
      </c>
      <c r="M125" s="36">
        <f>SUMIFS(СВЦЭМ!$C$33:$C$776,СВЦЭМ!$A$33:$A$776,$A125,СВЦЭМ!$B$33:$B$776,M$119)+'СЕТ СН'!$I$12+СВЦЭМ!$D$10+'СЕТ СН'!$I$5-'СЕТ СН'!$I$20</f>
        <v>3584.5576706000002</v>
      </c>
      <c r="N125" s="36">
        <f>SUMIFS(СВЦЭМ!$C$33:$C$776,СВЦЭМ!$A$33:$A$776,$A125,СВЦЭМ!$B$33:$B$776,N$119)+'СЕТ СН'!$I$12+СВЦЭМ!$D$10+'СЕТ СН'!$I$5-'СЕТ СН'!$I$20</f>
        <v>3588.9548378</v>
      </c>
      <c r="O125" s="36">
        <f>SUMIFS(СВЦЭМ!$C$33:$C$776,СВЦЭМ!$A$33:$A$776,$A125,СВЦЭМ!$B$33:$B$776,O$119)+'СЕТ СН'!$I$12+СВЦЭМ!$D$10+'СЕТ СН'!$I$5-'СЕТ СН'!$I$20</f>
        <v>3594.9846548599999</v>
      </c>
      <c r="P125" s="36">
        <f>SUMIFS(СВЦЭМ!$C$33:$C$776,СВЦЭМ!$A$33:$A$776,$A125,СВЦЭМ!$B$33:$B$776,P$119)+'СЕТ СН'!$I$12+СВЦЭМ!$D$10+'СЕТ СН'!$I$5-'СЕТ СН'!$I$20</f>
        <v>3589.7097285499999</v>
      </c>
      <c r="Q125" s="36">
        <f>SUMIFS(СВЦЭМ!$C$33:$C$776,СВЦЭМ!$A$33:$A$776,$A125,СВЦЭМ!$B$33:$B$776,Q$119)+'СЕТ СН'!$I$12+СВЦЭМ!$D$10+'СЕТ СН'!$I$5-'СЕТ СН'!$I$20</f>
        <v>3593.9627255599999</v>
      </c>
      <c r="R125" s="36">
        <f>SUMIFS(СВЦЭМ!$C$33:$C$776,СВЦЭМ!$A$33:$A$776,$A125,СВЦЭМ!$B$33:$B$776,R$119)+'СЕТ СН'!$I$12+СВЦЭМ!$D$10+'СЕТ СН'!$I$5-'СЕТ СН'!$I$20</f>
        <v>3577.1081078299999</v>
      </c>
      <c r="S125" s="36">
        <f>SUMIFS(СВЦЭМ!$C$33:$C$776,СВЦЭМ!$A$33:$A$776,$A125,СВЦЭМ!$B$33:$B$776,S$119)+'СЕТ СН'!$I$12+СВЦЭМ!$D$10+'СЕТ СН'!$I$5-'СЕТ СН'!$I$20</f>
        <v>3590.8063716300003</v>
      </c>
      <c r="T125" s="36">
        <f>SUMIFS(СВЦЭМ!$C$33:$C$776,СВЦЭМ!$A$33:$A$776,$A125,СВЦЭМ!$B$33:$B$776,T$119)+'СЕТ СН'!$I$12+СВЦЭМ!$D$10+'СЕТ СН'!$I$5-'СЕТ СН'!$I$20</f>
        <v>3575.3116347200003</v>
      </c>
      <c r="U125" s="36">
        <f>SUMIFS(СВЦЭМ!$C$33:$C$776,СВЦЭМ!$A$33:$A$776,$A125,СВЦЭМ!$B$33:$B$776,U$119)+'СЕТ СН'!$I$12+СВЦЭМ!$D$10+'СЕТ СН'!$I$5-'СЕТ СН'!$I$20</f>
        <v>3555.56141871</v>
      </c>
      <c r="V125" s="36">
        <f>SUMIFS(СВЦЭМ!$C$33:$C$776,СВЦЭМ!$A$33:$A$776,$A125,СВЦЭМ!$B$33:$B$776,V$119)+'СЕТ СН'!$I$12+СВЦЭМ!$D$10+'СЕТ СН'!$I$5-'СЕТ СН'!$I$20</f>
        <v>3558.90127669</v>
      </c>
      <c r="W125" s="36">
        <f>SUMIFS(СВЦЭМ!$C$33:$C$776,СВЦЭМ!$A$33:$A$776,$A125,СВЦЭМ!$B$33:$B$776,W$119)+'СЕТ СН'!$I$12+СВЦЭМ!$D$10+'СЕТ СН'!$I$5-'СЕТ СН'!$I$20</f>
        <v>3549.9335136099999</v>
      </c>
      <c r="X125" s="36">
        <f>SUMIFS(СВЦЭМ!$C$33:$C$776,СВЦЭМ!$A$33:$A$776,$A125,СВЦЭМ!$B$33:$B$776,X$119)+'СЕТ СН'!$I$12+СВЦЭМ!$D$10+'СЕТ СН'!$I$5-'СЕТ СН'!$I$20</f>
        <v>3563.2924277100001</v>
      </c>
      <c r="Y125" s="36">
        <f>SUMIFS(СВЦЭМ!$C$33:$C$776,СВЦЭМ!$A$33:$A$776,$A125,СВЦЭМ!$B$33:$B$776,Y$119)+'СЕТ СН'!$I$12+СВЦЭМ!$D$10+'СЕТ СН'!$I$5-'СЕТ СН'!$I$20</f>
        <v>3604.1324931099998</v>
      </c>
    </row>
    <row r="126" spans="1:27" ht="15.75" x14ac:dyDescent="0.2">
      <c r="A126" s="35">
        <f t="shared" si="3"/>
        <v>43928</v>
      </c>
      <c r="B126" s="36">
        <f>SUMIFS(СВЦЭМ!$C$33:$C$776,СВЦЭМ!$A$33:$A$776,$A126,СВЦЭМ!$B$33:$B$776,B$119)+'СЕТ СН'!$I$12+СВЦЭМ!$D$10+'СЕТ СН'!$I$5-'СЕТ СН'!$I$20</f>
        <v>3645.2793897900001</v>
      </c>
      <c r="C126" s="36">
        <f>SUMIFS(СВЦЭМ!$C$33:$C$776,СВЦЭМ!$A$33:$A$776,$A126,СВЦЭМ!$B$33:$B$776,C$119)+'СЕТ СН'!$I$12+СВЦЭМ!$D$10+'СЕТ СН'!$I$5-'СЕТ СН'!$I$20</f>
        <v>3668.2949937000003</v>
      </c>
      <c r="D126" s="36">
        <f>SUMIFS(СВЦЭМ!$C$33:$C$776,СВЦЭМ!$A$33:$A$776,$A126,СВЦЭМ!$B$33:$B$776,D$119)+'СЕТ СН'!$I$12+СВЦЭМ!$D$10+'СЕТ СН'!$I$5-'СЕТ СН'!$I$20</f>
        <v>3689.9264628599999</v>
      </c>
      <c r="E126" s="36">
        <f>SUMIFS(СВЦЭМ!$C$33:$C$776,СВЦЭМ!$A$33:$A$776,$A126,СВЦЭМ!$B$33:$B$776,E$119)+'СЕТ СН'!$I$12+СВЦЭМ!$D$10+'СЕТ СН'!$I$5-'СЕТ СН'!$I$20</f>
        <v>3706.1409811599997</v>
      </c>
      <c r="F126" s="36">
        <f>SUMIFS(СВЦЭМ!$C$33:$C$776,СВЦЭМ!$A$33:$A$776,$A126,СВЦЭМ!$B$33:$B$776,F$119)+'СЕТ СН'!$I$12+СВЦЭМ!$D$10+'СЕТ СН'!$I$5-'СЕТ СН'!$I$20</f>
        <v>3704.43486631</v>
      </c>
      <c r="G126" s="36">
        <f>SUMIFS(СВЦЭМ!$C$33:$C$776,СВЦЭМ!$A$33:$A$776,$A126,СВЦЭМ!$B$33:$B$776,G$119)+'СЕТ СН'!$I$12+СВЦЭМ!$D$10+'СЕТ СН'!$I$5-'СЕТ СН'!$I$20</f>
        <v>3705.5770040099997</v>
      </c>
      <c r="H126" s="36">
        <f>SUMIFS(СВЦЭМ!$C$33:$C$776,СВЦЭМ!$A$33:$A$776,$A126,СВЦЭМ!$B$33:$B$776,H$119)+'СЕТ СН'!$I$12+СВЦЭМ!$D$10+'СЕТ СН'!$I$5-'СЕТ СН'!$I$20</f>
        <v>3686.8538123399999</v>
      </c>
      <c r="I126" s="36">
        <f>SUMIFS(СВЦЭМ!$C$33:$C$776,СВЦЭМ!$A$33:$A$776,$A126,СВЦЭМ!$B$33:$B$776,I$119)+'СЕТ СН'!$I$12+СВЦЭМ!$D$10+'СЕТ СН'!$I$5-'СЕТ СН'!$I$20</f>
        <v>3662.7437654099999</v>
      </c>
      <c r="J126" s="36">
        <f>SUMIFS(СВЦЭМ!$C$33:$C$776,СВЦЭМ!$A$33:$A$776,$A126,СВЦЭМ!$B$33:$B$776,J$119)+'СЕТ СН'!$I$12+СВЦЭМ!$D$10+'СЕТ СН'!$I$5-'СЕТ СН'!$I$20</f>
        <v>3609.0970545</v>
      </c>
      <c r="K126" s="36">
        <f>SUMIFS(СВЦЭМ!$C$33:$C$776,СВЦЭМ!$A$33:$A$776,$A126,СВЦЭМ!$B$33:$B$776,K$119)+'СЕТ СН'!$I$12+СВЦЭМ!$D$10+'СЕТ СН'!$I$5-'СЕТ СН'!$I$20</f>
        <v>3606.2500290200001</v>
      </c>
      <c r="L126" s="36">
        <f>SUMIFS(СВЦЭМ!$C$33:$C$776,СВЦЭМ!$A$33:$A$776,$A126,СВЦЭМ!$B$33:$B$776,L$119)+'СЕТ СН'!$I$12+СВЦЭМ!$D$10+'СЕТ СН'!$I$5-'СЕТ СН'!$I$20</f>
        <v>3612.27940137</v>
      </c>
      <c r="M126" s="36">
        <f>SUMIFS(СВЦЭМ!$C$33:$C$776,СВЦЭМ!$A$33:$A$776,$A126,СВЦЭМ!$B$33:$B$776,M$119)+'СЕТ СН'!$I$12+СВЦЭМ!$D$10+'СЕТ СН'!$I$5-'СЕТ СН'!$I$20</f>
        <v>3614.1176462499998</v>
      </c>
      <c r="N126" s="36">
        <f>SUMIFS(СВЦЭМ!$C$33:$C$776,СВЦЭМ!$A$33:$A$776,$A126,СВЦЭМ!$B$33:$B$776,N$119)+'СЕТ СН'!$I$12+СВЦЭМ!$D$10+'СЕТ СН'!$I$5-'СЕТ СН'!$I$20</f>
        <v>3613.71239049</v>
      </c>
      <c r="O126" s="36">
        <f>SUMIFS(СВЦЭМ!$C$33:$C$776,СВЦЭМ!$A$33:$A$776,$A126,СВЦЭМ!$B$33:$B$776,O$119)+'СЕТ СН'!$I$12+СВЦЭМ!$D$10+'СЕТ СН'!$I$5-'СЕТ СН'!$I$20</f>
        <v>3619.5380768800001</v>
      </c>
      <c r="P126" s="36">
        <f>SUMIFS(СВЦЭМ!$C$33:$C$776,СВЦЭМ!$A$33:$A$776,$A126,СВЦЭМ!$B$33:$B$776,P$119)+'СЕТ СН'!$I$12+СВЦЭМ!$D$10+'СЕТ СН'!$I$5-'СЕТ СН'!$I$20</f>
        <v>3603.87679024</v>
      </c>
      <c r="Q126" s="36">
        <f>SUMIFS(СВЦЭМ!$C$33:$C$776,СВЦЭМ!$A$33:$A$776,$A126,СВЦЭМ!$B$33:$B$776,Q$119)+'СЕТ СН'!$I$12+СВЦЭМ!$D$10+'СЕТ СН'!$I$5-'СЕТ СН'!$I$20</f>
        <v>3608.0579879100001</v>
      </c>
      <c r="R126" s="36">
        <f>SUMIFS(СВЦЭМ!$C$33:$C$776,СВЦЭМ!$A$33:$A$776,$A126,СВЦЭМ!$B$33:$B$776,R$119)+'СЕТ СН'!$I$12+СВЦЭМ!$D$10+'СЕТ СН'!$I$5-'СЕТ СН'!$I$20</f>
        <v>3604.8415765099999</v>
      </c>
      <c r="S126" s="36">
        <f>SUMIFS(СВЦЭМ!$C$33:$C$776,СВЦЭМ!$A$33:$A$776,$A126,СВЦЭМ!$B$33:$B$776,S$119)+'СЕТ СН'!$I$12+СВЦЭМ!$D$10+'СЕТ СН'!$I$5-'СЕТ СН'!$I$20</f>
        <v>3606.56998544</v>
      </c>
      <c r="T126" s="36">
        <f>SUMIFS(СВЦЭМ!$C$33:$C$776,СВЦЭМ!$A$33:$A$776,$A126,СВЦЭМ!$B$33:$B$776,T$119)+'СЕТ СН'!$I$12+СВЦЭМ!$D$10+'СЕТ СН'!$I$5-'СЕТ СН'!$I$20</f>
        <v>3587.3622364100002</v>
      </c>
      <c r="U126" s="36">
        <f>SUMIFS(СВЦЭМ!$C$33:$C$776,СВЦЭМ!$A$33:$A$776,$A126,СВЦЭМ!$B$33:$B$776,U$119)+'СЕТ СН'!$I$12+СВЦЭМ!$D$10+'СЕТ СН'!$I$5-'СЕТ СН'!$I$20</f>
        <v>3581.56372788</v>
      </c>
      <c r="V126" s="36">
        <f>SUMIFS(СВЦЭМ!$C$33:$C$776,СВЦЭМ!$A$33:$A$776,$A126,СВЦЭМ!$B$33:$B$776,V$119)+'СЕТ СН'!$I$12+СВЦЭМ!$D$10+'СЕТ СН'!$I$5-'СЕТ СН'!$I$20</f>
        <v>3579.3621879699999</v>
      </c>
      <c r="W126" s="36">
        <f>SUMIFS(СВЦЭМ!$C$33:$C$776,СВЦЭМ!$A$33:$A$776,$A126,СВЦЭМ!$B$33:$B$776,W$119)+'СЕТ СН'!$I$12+СВЦЭМ!$D$10+'СЕТ СН'!$I$5-'СЕТ СН'!$I$20</f>
        <v>3569.7586197199998</v>
      </c>
      <c r="X126" s="36">
        <f>SUMIFS(СВЦЭМ!$C$33:$C$776,СВЦЭМ!$A$33:$A$776,$A126,СВЦЭМ!$B$33:$B$776,X$119)+'СЕТ СН'!$I$12+СВЦЭМ!$D$10+'СЕТ СН'!$I$5-'СЕТ СН'!$I$20</f>
        <v>3572.6071821400001</v>
      </c>
      <c r="Y126" s="36">
        <f>SUMIFS(СВЦЭМ!$C$33:$C$776,СВЦЭМ!$A$33:$A$776,$A126,СВЦЭМ!$B$33:$B$776,Y$119)+'СЕТ СН'!$I$12+СВЦЭМ!$D$10+'СЕТ СН'!$I$5-'СЕТ СН'!$I$20</f>
        <v>3605.6027409899998</v>
      </c>
    </row>
    <row r="127" spans="1:27" ht="15.75" x14ac:dyDescent="0.2">
      <c r="A127" s="35">
        <f t="shared" si="3"/>
        <v>43929</v>
      </c>
      <c r="B127" s="36">
        <f>SUMIFS(СВЦЭМ!$C$33:$C$776,СВЦЭМ!$A$33:$A$776,$A127,СВЦЭМ!$B$33:$B$776,B$119)+'СЕТ СН'!$I$12+СВЦЭМ!$D$10+'СЕТ СН'!$I$5-'СЕТ СН'!$I$20</f>
        <v>3628.9524052900001</v>
      </c>
      <c r="C127" s="36">
        <f>SUMIFS(СВЦЭМ!$C$33:$C$776,СВЦЭМ!$A$33:$A$776,$A127,СВЦЭМ!$B$33:$B$776,C$119)+'СЕТ СН'!$I$12+СВЦЭМ!$D$10+'СЕТ СН'!$I$5-'СЕТ СН'!$I$20</f>
        <v>3669.0781604900003</v>
      </c>
      <c r="D127" s="36">
        <f>SUMIFS(СВЦЭМ!$C$33:$C$776,СВЦЭМ!$A$33:$A$776,$A127,СВЦЭМ!$B$33:$B$776,D$119)+'СЕТ СН'!$I$12+СВЦЭМ!$D$10+'СЕТ СН'!$I$5-'СЕТ СН'!$I$20</f>
        <v>3679.18618689</v>
      </c>
      <c r="E127" s="36">
        <f>SUMIFS(СВЦЭМ!$C$33:$C$776,СВЦЭМ!$A$33:$A$776,$A127,СВЦЭМ!$B$33:$B$776,E$119)+'СЕТ СН'!$I$12+СВЦЭМ!$D$10+'СЕТ СН'!$I$5-'СЕТ СН'!$I$20</f>
        <v>3685.6384705199998</v>
      </c>
      <c r="F127" s="36">
        <f>SUMIFS(СВЦЭМ!$C$33:$C$776,СВЦЭМ!$A$33:$A$776,$A127,СВЦЭМ!$B$33:$B$776,F$119)+'СЕТ СН'!$I$12+СВЦЭМ!$D$10+'СЕТ СН'!$I$5-'СЕТ СН'!$I$20</f>
        <v>3684.5164076700003</v>
      </c>
      <c r="G127" s="36">
        <f>SUMIFS(СВЦЭМ!$C$33:$C$776,СВЦЭМ!$A$33:$A$776,$A127,СВЦЭМ!$B$33:$B$776,G$119)+'СЕТ СН'!$I$12+СВЦЭМ!$D$10+'СЕТ СН'!$I$5-'СЕТ СН'!$I$20</f>
        <v>3692.4804732699999</v>
      </c>
      <c r="H127" s="36">
        <f>SUMIFS(СВЦЭМ!$C$33:$C$776,СВЦЭМ!$A$33:$A$776,$A127,СВЦЭМ!$B$33:$B$776,H$119)+'СЕТ СН'!$I$12+СВЦЭМ!$D$10+'СЕТ СН'!$I$5-'СЕТ СН'!$I$20</f>
        <v>3674.7803335600001</v>
      </c>
      <c r="I127" s="36">
        <f>SUMIFS(СВЦЭМ!$C$33:$C$776,СВЦЭМ!$A$33:$A$776,$A127,СВЦЭМ!$B$33:$B$776,I$119)+'СЕТ СН'!$I$12+СВЦЭМ!$D$10+'СЕТ СН'!$I$5-'СЕТ СН'!$I$20</f>
        <v>3637.1783824700001</v>
      </c>
      <c r="J127" s="36">
        <f>SUMIFS(СВЦЭМ!$C$33:$C$776,СВЦЭМ!$A$33:$A$776,$A127,СВЦЭМ!$B$33:$B$776,J$119)+'СЕТ СН'!$I$12+СВЦЭМ!$D$10+'СЕТ СН'!$I$5-'СЕТ СН'!$I$20</f>
        <v>3589.9070227900002</v>
      </c>
      <c r="K127" s="36">
        <f>SUMIFS(СВЦЭМ!$C$33:$C$776,СВЦЭМ!$A$33:$A$776,$A127,СВЦЭМ!$B$33:$B$776,K$119)+'СЕТ СН'!$I$12+СВЦЭМ!$D$10+'СЕТ СН'!$I$5-'СЕТ СН'!$I$20</f>
        <v>3580.9831558200003</v>
      </c>
      <c r="L127" s="36">
        <f>SUMIFS(СВЦЭМ!$C$33:$C$776,СВЦЭМ!$A$33:$A$776,$A127,СВЦЭМ!$B$33:$B$776,L$119)+'СЕТ СН'!$I$12+СВЦЭМ!$D$10+'СЕТ СН'!$I$5-'СЕТ СН'!$I$20</f>
        <v>3569.3138561000001</v>
      </c>
      <c r="M127" s="36">
        <f>SUMIFS(СВЦЭМ!$C$33:$C$776,СВЦЭМ!$A$33:$A$776,$A127,СВЦЭМ!$B$33:$B$776,M$119)+'СЕТ СН'!$I$12+СВЦЭМ!$D$10+'СЕТ СН'!$I$5-'СЕТ СН'!$I$20</f>
        <v>3564.87579568</v>
      </c>
      <c r="N127" s="36">
        <f>SUMIFS(СВЦЭМ!$C$33:$C$776,СВЦЭМ!$A$33:$A$776,$A127,СВЦЭМ!$B$33:$B$776,N$119)+'СЕТ СН'!$I$12+СВЦЭМ!$D$10+'СЕТ СН'!$I$5-'СЕТ СН'!$I$20</f>
        <v>3579.28678102</v>
      </c>
      <c r="O127" s="36">
        <f>SUMIFS(СВЦЭМ!$C$33:$C$776,СВЦЭМ!$A$33:$A$776,$A127,СВЦЭМ!$B$33:$B$776,O$119)+'СЕТ СН'!$I$12+СВЦЭМ!$D$10+'СЕТ СН'!$I$5-'СЕТ СН'!$I$20</f>
        <v>3583.9984010100002</v>
      </c>
      <c r="P127" s="36">
        <f>SUMIFS(СВЦЭМ!$C$33:$C$776,СВЦЭМ!$A$33:$A$776,$A127,СВЦЭМ!$B$33:$B$776,P$119)+'СЕТ СН'!$I$12+СВЦЭМ!$D$10+'СЕТ СН'!$I$5-'СЕТ СН'!$I$20</f>
        <v>3561.9286541000001</v>
      </c>
      <c r="Q127" s="36">
        <f>SUMIFS(СВЦЭМ!$C$33:$C$776,СВЦЭМ!$A$33:$A$776,$A127,СВЦЭМ!$B$33:$B$776,Q$119)+'СЕТ СН'!$I$12+СВЦЭМ!$D$10+'СЕТ СН'!$I$5-'СЕТ СН'!$I$20</f>
        <v>3561.7402857500001</v>
      </c>
      <c r="R127" s="36">
        <f>SUMIFS(СВЦЭМ!$C$33:$C$776,СВЦЭМ!$A$33:$A$776,$A127,СВЦЭМ!$B$33:$B$776,R$119)+'СЕТ СН'!$I$12+СВЦЭМ!$D$10+'СЕТ СН'!$I$5-'СЕТ СН'!$I$20</f>
        <v>3559.1561744400001</v>
      </c>
      <c r="S127" s="36">
        <f>SUMIFS(СВЦЭМ!$C$33:$C$776,СВЦЭМ!$A$33:$A$776,$A127,СВЦЭМ!$B$33:$B$776,S$119)+'СЕТ СН'!$I$12+СВЦЭМ!$D$10+'СЕТ СН'!$I$5-'СЕТ СН'!$I$20</f>
        <v>3557.13776538</v>
      </c>
      <c r="T127" s="36">
        <f>SUMIFS(СВЦЭМ!$C$33:$C$776,СВЦЭМ!$A$33:$A$776,$A127,СВЦЭМ!$B$33:$B$776,T$119)+'СЕТ СН'!$I$12+СВЦЭМ!$D$10+'СЕТ СН'!$I$5-'СЕТ СН'!$I$20</f>
        <v>3544.7997187999999</v>
      </c>
      <c r="U127" s="36">
        <f>SUMIFS(СВЦЭМ!$C$33:$C$776,СВЦЭМ!$A$33:$A$776,$A127,СВЦЭМ!$B$33:$B$776,U$119)+'СЕТ СН'!$I$12+СВЦЭМ!$D$10+'СЕТ СН'!$I$5-'СЕТ СН'!$I$20</f>
        <v>3530.82455845</v>
      </c>
      <c r="V127" s="36">
        <f>SUMIFS(СВЦЭМ!$C$33:$C$776,СВЦЭМ!$A$33:$A$776,$A127,СВЦЭМ!$B$33:$B$776,V$119)+'СЕТ СН'!$I$12+СВЦЭМ!$D$10+'СЕТ СН'!$I$5-'СЕТ СН'!$I$20</f>
        <v>3523.4267687500001</v>
      </c>
      <c r="W127" s="36">
        <f>SUMIFS(СВЦЭМ!$C$33:$C$776,СВЦЭМ!$A$33:$A$776,$A127,СВЦЭМ!$B$33:$B$776,W$119)+'СЕТ СН'!$I$12+СВЦЭМ!$D$10+'СЕТ СН'!$I$5-'СЕТ СН'!$I$20</f>
        <v>3516.2784554300001</v>
      </c>
      <c r="X127" s="36">
        <f>SUMIFS(СВЦЭМ!$C$33:$C$776,СВЦЭМ!$A$33:$A$776,$A127,СВЦЭМ!$B$33:$B$776,X$119)+'СЕТ СН'!$I$12+СВЦЭМ!$D$10+'СЕТ СН'!$I$5-'СЕТ СН'!$I$20</f>
        <v>3523.87732164</v>
      </c>
      <c r="Y127" s="36">
        <f>SUMIFS(СВЦЭМ!$C$33:$C$776,СВЦЭМ!$A$33:$A$776,$A127,СВЦЭМ!$B$33:$B$776,Y$119)+'СЕТ СН'!$I$12+СВЦЭМ!$D$10+'СЕТ СН'!$I$5-'СЕТ СН'!$I$20</f>
        <v>3568.4067783700002</v>
      </c>
    </row>
    <row r="128" spans="1:27" ht="15.75" x14ac:dyDescent="0.2">
      <c r="A128" s="35">
        <f t="shared" si="3"/>
        <v>43930</v>
      </c>
      <c r="B128" s="36">
        <f>SUMIFS(СВЦЭМ!$C$33:$C$776,СВЦЭМ!$A$33:$A$776,$A128,СВЦЭМ!$B$33:$B$776,B$119)+'СЕТ СН'!$I$12+СВЦЭМ!$D$10+'СЕТ СН'!$I$5-'СЕТ СН'!$I$20</f>
        <v>3621.8283784</v>
      </c>
      <c r="C128" s="36">
        <f>SUMIFS(СВЦЭМ!$C$33:$C$776,СВЦЭМ!$A$33:$A$776,$A128,СВЦЭМ!$B$33:$B$776,C$119)+'СЕТ СН'!$I$12+СВЦЭМ!$D$10+'СЕТ СН'!$I$5-'СЕТ СН'!$I$20</f>
        <v>3650.1544877199999</v>
      </c>
      <c r="D128" s="36">
        <f>SUMIFS(СВЦЭМ!$C$33:$C$776,СВЦЭМ!$A$33:$A$776,$A128,СВЦЭМ!$B$33:$B$776,D$119)+'СЕТ СН'!$I$12+СВЦЭМ!$D$10+'СЕТ СН'!$I$5-'СЕТ СН'!$I$20</f>
        <v>3672.05801754</v>
      </c>
      <c r="E128" s="36">
        <f>SUMIFS(СВЦЭМ!$C$33:$C$776,СВЦЭМ!$A$33:$A$776,$A128,СВЦЭМ!$B$33:$B$776,E$119)+'СЕТ СН'!$I$12+СВЦЭМ!$D$10+'СЕТ СН'!$I$5-'СЕТ СН'!$I$20</f>
        <v>3683.3255939999999</v>
      </c>
      <c r="F128" s="36">
        <f>SUMIFS(СВЦЭМ!$C$33:$C$776,СВЦЭМ!$A$33:$A$776,$A128,СВЦЭМ!$B$33:$B$776,F$119)+'СЕТ СН'!$I$12+СВЦЭМ!$D$10+'СЕТ СН'!$I$5-'СЕТ СН'!$I$20</f>
        <v>3681.6891643200001</v>
      </c>
      <c r="G128" s="36">
        <f>SUMIFS(СВЦЭМ!$C$33:$C$776,СВЦЭМ!$A$33:$A$776,$A128,СВЦЭМ!$B$33:$B$776,G$119)+'СЕТ СН'!$I$12+СВЦЭМ!$D$10+'СЕТ СН'!$I$5-'СЕТ СН'!$I$20</f>
        <v>3685.1643963199999</v>
      </c>
      <c r="H128" s="36">
        <f>SUMIFS(СВЦЭМ!$C$33:$C$776,СВЦЭМ!$A$33:$A$776,$A128,СВЦЭМ!$B$33:$B$776,H$119)+'СЕТ СН'!$I$12+СВЦЭМ!$D$10+'СЕТ СН'!$I$5-'СЕТ СН'!$I$20</f>
        <v>3678.4593456000002</v>
      </c>
      <c r="I128" s="36">
        <f>SUMIFS(СВЦЭМ!$C$33:$C$776,СВЦЭМ!$A$33:$A$776,$A128,СВЦЭМ!$B$33:$B$776,I$119)+'СЕТ СН'!$I$12+СВЦЭМ!$D$10+'СЕТ СН'!$I$5-'СЕТ СН'!$I$20</f>
        <v>3653.4197647700003</v>
      </c>
      <c r="J128" s="36">
        <f>SUMIFS(СВЦЭМ!$C$33:$C$776,СВЦЭМ!$A$33:$A$776,$A128,СВЦЭМ!$B$33:$B$776,J$119)+'СЕТ СН'!$I$12+СВЦЭМ!$D$10+'СЕТ СН'!$I$5-'СЕТ СН'!$I$20</f>
        <v>3596.7054634699998</v>
      </c>
      <c r="K128" s="36">
        <f>SUMIFS(СВЦЭМ!$C$33:$C$776,СВЦЭМ!$A$33:$A$776,$A128,СВЦЭМ!$B$33:$B$776,K$119)+'СЕТ СН'!$I$12+СВЦЭМ!$D$10+'СЕТ СН'!$I$5-'СЕТ СН'!$I$20</f>
        <v>3595.1810511200001</v>
      </c>
      <c r="L128" s="36">
        <f>SUMIFS(СВЦЭМ!$C$33:$C$776,СВЦЭМ!$A$33:$A$776,$A128,СВЦЭМ!$B$33:$B$776,L$119)+'СЕТ СН'!$I$12+СВЦЭМ!$D$10+'СЕТ СН'!$I$5-'СЕТ СН'!$I$20</f>
        <v>3580.1165691599999</v>
      </c>
      <c r="M128" s="36">
        <f>SUMIFS(СВЦЭМ!$C$33:$C$776,СВЦЭМ!$A$33:$A$776,$A128,СВЦЭМ!$B$33:$B$776,M$119)+'СЕТ СН'!$I$12+СВЦЭМ!$D$10+'СЕТ СН'!$I$5-'СЕТ СН'!$I$20</f>
        <v>3574.7592681400001</v>
      </c>
      <c r="N128" s="36">
        <f>SUMIFS(СВЦЭМ!$C$33:$C$776,СВЦЭМ!$A$33:$A$776,$A128,СВЦЭМ!$B$33:$B$776,N$119)+'СЕТ СН'!$I$12+СВЦЭМ!$D$10+'СЕТ СН'!$I$5-'СЕТ СН'!$I$20</f>
        <v>3572.1424029300001</v>
      </c>
      <c r="O128" s="36">
        <f>SUMIFS(СВЦЭМ!$C$33:$C$776,СВЦЭМ!$A$33:$A$776,$A128,СВЦЭМ!$B$33:$B$776,O$119)+'СЕТ СН'!$I$12+СВЦЭМ!$D$10+'СЕТ СН'!$I$5-'СЕТ СН'!$I$20</f>
        <v>3577.5436620999999</v>
      </c>
      <c r="P128" s="36">
        <f>SUMIFS(СВЦЭМ!$C$33:$C$776,СВЦЭМ!$A$33:$A$776,$A128,СВЦЭМ!$B$33:$B$776,P$119)+'СЕТ СН'!$I$12+СВЦЭМ!$D$10+'СЕТ СН'!$I$5-'СЕТ СН'!$I$20</f>
        <v>3550.4206541100002</v>
      </c>
      <c r="Q128" s="36">
        <f>SUMIFS(СВЦЭМ!$C$33:$C$776,СВЦЭМ!$A$33:$A$776,$A128,СВЦЭМ!$B$33:$B$776,Q$119)+'СЕТ СН'!$I$12+СВЦЭМ!$D$10+'СЕТ СН'!$I$5-'СЕТ СН'!$I$20</f>
        <v>3554.6287489400002</v>
      </c>
      <c r="R128" s="36">
        <f>SUMIFS(СВЦЭМ!$C$33:$C$776,СВЦЭМ!$A$33:$A$776,$A128,СВЦЭМ!$B$33:$B$776,R$119)+'СЕТ СН'!$I$12+СВЦЭМ!$D$10+'СЕТ СН'!$I$5-'СЕТ СН'!$I$20</f>
        <v>3554.9162532600003</v>
      </c>
      <c r="S128" s="36">
        <f>SUMIFS(СВЦЭМ!$C$33:$C$776,СВЦЭМ!$A$33:$A$776,$A128,СВЦЭМ!$B$33:$B$776,S$119)+'СЕТ СН'!$I$12+СВЦЭМ!$D$10+'СЕТ СН'!$I$5-'СЕТ СН'!$I$20</f>
        <v>3552.5838595200003</v>
      </c>
      <c r="T128" s="36">
        <f>SUMIFS(СВЦЭМ!$C$33:$C$776,СВЦЭМ!$A$33:$A$776,$A128,СВЦЭМ!$B$33:$B$776,T$119)+'СЕТ СН'!$I$12+СВЦЭМ!$D$10+'СЕТ СН'!$I$5-'СЕТ СН'!$I$20</f>
        <v>3540.39646859</v>
      </c>
      <c r="U128" s="36">
        <f>SUMIFS(СВЦЭМ!$C$33:$C$776,СВЦЭМ!$A$33:$A$776,$A128,СВЦЭМ!$B$33:$B$776,U$119)+'СЕТ СН'!$I$12+СВЦЭМ!$D$10+'СЕТ СН'!$I$5-'СЕТ СН'!$I$20</f>
        <v>3526.0800089499999</v>
      </c>
      <c r="V128" s="36">
        <f>SUMIFS(СВЦЭМ!$C$33:$C$776,СВЦЭМ!$A$33:$A$776,$A128,СВЦЭМ!$B$33:$B$776,V$119)+'СЕТ СН'!$I$12+СВЦЭМ!$D$10+'СЕТ СН'!$I$5-'СЕТ СН'!$I$20</f>
        <v>3523.2951648100002</v>
      </c>
      <c r="W128" s="36">
        <f>SUMIFS(СВЦЭМ!$C$33:$C$776,СВЦЭМ!$A$33:$A$776,$A128,СВЦЭМ!$B$33:$B$776,W$119)+'СЕТ СН'!$I$12+СВЦЭМ!$D$10+'СЕТ СН'!$I$5-'СЕТ СН'!$I$20</f>
        <v>3524.25869797</v>
      </c>
      <c r="X128" s="36">
        <f>SUMIFS(СВЦЭМ!$C$33:$C$776,СВЦЭМ!$A$33:$A$776,$A128,СВЦЭМ!$B$33:$B$776,X$119)+'СЕТ СН'!$I$12+СВЦЭМ!$D$10+'СЕТ СН'!$I$5-'СЕТ СН'!$I$20</f>
        <v>3531.3924892599998</v>
      </c>
      <c r="Y128" s="36">
        <f>SUMIFS(СВЦЭМ!$C$33:$C$776,СВЦЭМ!$A$33:$A$776,$A128,СВЦЭМ!$B$33:$B$776,Y$119)+'СЕТ СН'!$I$12+СВЦЭМ!$D$10+'СЕТ СН'!$I$5-'СЕТ СН'!$I$20</f>
        <v>3566.9442903200002</v>
      </c>
    </row>
    <row r="129" spans="1:25" ht="15.75" x14ac:dyDescent="0.2">
      <c r="A129" s="35">
        <f t="shared" si="3"/>
        <v>43931</v>
      </c>
      <c r="B129" s="36">
        <f>SUMIFS(СВЦЭМ!$C$33:$C$776,СВЦЭМ!$A$33:$A$776,$A129,СВЦЭМ!$B$33:$B$776,B$119)+'СЕТ СН'!$I$12+СВЦЭМ!$D$10+'СЕТ СН'!$I$5-'СЕТ СН'!$I$20</f>
        <v>3560.64384767</v>
      </c>
      <c r="C129" s="36">
        <f>SUMIFS(СВЦЭМ!$C$33:$C$776,СВЦЭМ!$A$33:$A$776,$A129,СВЦЭМ!$B$33:$B$776,C$119)+'СЕТ СН'!$I$12+СВЦЭМ!$D$10+'СЕТ СН'!$I$5-'СЕТ СН'!$I$20</f>
        <v>3603.16961343</v>
      </c>
      <c r="D129" s="36">
        <f>SUMIFS(СВЦЭМ!$C$33:$C$776,СВЦЭМ!$A$33:$A$776,$A129,СВЦЭМ!$B$33:$B$776,D$119)+'СЕТ СН'!$I$12+СВЦЭМ!$D$10+'СЕТ СН'!$I$5-'СЕТ СН'!$I$20</f>
        <v>3647.4699516599999</v>
      </c>
      <c r="E129" s="36">
        <f>SUMIFS(СВЦЭМ!$C$33:$C$776,СВЦЭМ!$A$33:$A$776,$A129,СВЦЭМ!$B$33:$B$776,E$119)+'СЕТ СН'!$I$12+СВЦЭМ!$D$10+'СЕТ СН'!$I$5-'СЕТ СН'!$I$20</f>
        <v>3686.1525591499999</v>
      </c>
      <c r="F129" s="36">
        <f>SUMIFS(СВЦЭМ!$C$33:$C$776,СВЦЭМ!$A$33:$A$776,$A129,СВЦЭМ!$B$33:$B$776,F$119)+'СЕТ СН'!$I$12+СВЦЭМ!$D$10+'СЕТ СН'!$I$5-'СЕТ СН'!$I$20</f>
        <v>3693.8452565100001</v>
      </c>
      <c r="G129" s="36">
        <f>SUMIFS(СВЦЭМ!$C$33:$C$776,СВЦЭМ!$A$33:$A$776,$A129,СВЦЭМ!$B$33:$B$776,G$119)+'СЕТ СН'!$I$12+СВЦЭМ!$D$10+'СЕТ СН'!$I$5-'СЕТ СН'!$I$20</f>
        <v>3682.90438739</v>
      </c>
      <c r="H129" s="36">
        <f>SUMIFS(СВЦЭМ!$C$33:$C$776,СВЦЭМ!$A$33:$A$776,$A129,СВЦЭМ!$B$33:$B$776,H$119)+'СЕТ СН'!$I$12+СВЦЭМ!$D$10+'СЕТ СН'!$I$5-'СЕТ СН'!$I$20</f>
        <v>3657.3895882000002</v>
      </c>
      <c r="I129" s="36">
        <f>SUMIFS(СВЦЭМ!$C$33:$C$776,СВЦЭМ!$A$33:$A$776,$A129,СВЦЭМ!$B$33:$B$776,I$119)+'СЕТ СН'!$I$12+СВЦЭМ!$D$10+'СЕТ СН'!$I$5-'СЕТ СН'!$I$20</f>
        <v>3624.6041708500002</v>
      </c>
      <c r="J129" s="36">
        <f>SUMIFS(СВЦЭМ!$C$33:$C$776,СВЦЭМ!$A$33:$A$776,$A129,СВЦЭМ!$B$33:$B$776,J$119)+'СЕТ СН'!$I$12+СВЦЭМ!$D$10+'СЕТ СН'!$I$5-'СЕТ СН'!$I$20</f>
        <v>3563.8227451000002</v>
      </c>
      <c r="K129" s="36">
        <f>SUMIFS(СВЦЭМ!$C$33:$C$776,СВЦЭМ!$A$33:$A$776,$A129,СВЦЭМ!$B$33:$B$776,K$119)+'СЕТ СН'!$I$12+СВЦЭМ!$D$10+'СЕТ СН'!$I$5-'СЕТ СН'!$I$20</f>
        <v>3557.0971181099999</v>
      </c>
      <c r="L129" s="36">
        <f>SUMIFS(СВЦЭМ!$C$33:$C$776,СВЦЭМ!$A$33:$A$776,$A129,СВЦЭМ!$B$33:$B$776,L$119)+'СЕТ СН'!$I$12+СВЦЭМ!$D$10+'СЕТ СН'!$I$5-'СЕТ СН'!$I$20</f>
        <v>3558.53071735</v>
      </c>
      <c r="M129" s="36">
        <f>SUMIFS(СВЦЭМ!$C$33:$C$776,СВЦЭМ!$A$33:$A$776,$A129,СВЦЭМ!$B$33:$B$776,M$119)+'СЕТ СН'!$I$12+СВЦЭМ!$D$10+'СЕТ СН'!$I$5-'СЕТ СН'!$I$20</f>
        <v>3552.4804547900003</v>
      </c>
      <c r="N129" s="36">
        <f>SUMIFS(СВЦЭМ!$C$33:$C$776,СВЦЭМ!$A$33:$A$776,$A129,СВЦЭМ!$B$33:$B$776,N$119)+'СЕТ СН'!$I$12+СВЦЭМ!$D$10+'СЕТ СН'!$I$5-'СЕТ СН'!$I$20</f>
        <v>3565.7818565699999</v>
      </c>
      <c r="O129" s="36">
        <f>SUMIFS(СВЦЭМ!$C$33:$C$776,СВЦЭМ!$A$33:$A$776,$A129,СВЦЭМ!$B$33:$B$776,O$119)+'СЕТ СН'!$I$12+СВЦЭМ!$D$10+'СЕТ СН'!$I$5-'СЕТ СН'!$I$20</f>
        <v>3579.8536358800002</v>
      </c>
      <c r="P129" s="36">
        <f>SUMIFS(СВЦЭМ!$C$33:$C$776,СВЦЭМ!$A$33:$A$776,$A129,СВЦЭМ!$B$33:$B$776,P$119)+'СЕТ СН'!$I$12+СВЦЭМ!$D$10+'СЕТ СН'!$I$5-'СЕТ СН'!$I$20</f>
        <v>3550.8504573499999</v>
      </c>
      <c r="Q129" s="36">
        <f>SUMIFS(СВЦЭМ!$C$33:$C$776,СВЦЭМ!$A$33:$A$776,$A129,СВЦЭМ!$B$33:$B$776,Q$119)+'СЕТ СН'!$I$12+СВЦЭМ!$D$10+'СЕТ СН'!$I$5-'СЕТ СН'!$I$20</f>
        <v>3558.4560378199999</v>
      </c>
      <c r="R129" s="36">
        <f>SUMIFS(СВЦЭМ!$C$33:$C$776,СВЦЭМ!$A$33:$A$776,$A129,СВЦЭМ!$B$33:$B$776,R$119)+'СЕТ СН'!$I$12+СВЦЭМ!$D$10+'СЕТ СН'!$I$5-'СЕТ СН'!$I$20</f>
        <v>3556.93463032</v>
      </c>
      <c r="S129" s="36">
        <f>SUMIFS(СВЦЭМ!$C$33:$C$776,СВЦЭМ!$A$33:$A$776,$A129,СВЦЭМ!$B$33:$B$776,S$119)+'СЕТ СН'!$I$12+СВЦЭМ!$D$10+'СЕТ СН'!$I$5-'СЕТ СН'!$I$20</f>
        <v>3550.5729025700002</v>
      </c>
      <c r="T129" s="36">
        <f>SUMIFS(СВЦЭМ!$C$33:$C$776,СВЦЭМ!$A$33:$A$776,$A129,СВЦЭМ!$B$33:$B$776,T$119)+'СЕТ СН'!$I$12+СВЦЭМ!$D$10+'СЕТ СН'!$I$5-'СЕТ СН'!$I$20</f>
        <v>3532.0327187299999</v>
      </c>
      <c r="U129" s="36">
        <f>SUMIFS(СВЦЭМ!$C$33:$C$776,СВЦЭМ!$A$33:$A$776,$A129,СВЦЭМ!$B$33:$B$776,U$119)+'СЕТ СН'!$I$12+СВЦЭМ!$D$10+'СЕТ СН'!$I$5-'СЕТ СН'!$I$20</f>
        <v>3514.54638811</v>
      </c>
      <c r="V129" s="36">
        <f>SUMIFS(СВЦЭМ!$C$33:$C$776,СВЦЭМ!$A$33:$A$776,$A129,СВЦЭМ!$B$33:$B$776,V$119)+'СЕТ СН'!$I$12+СВЦЭМ!$D$10+'СЕТ СН'!$I$5-'СЕТ СН'!$I$20</f>
        <v>3504.8775728700002</v>
      </c>
      <c r="W129" s="36">
        <f>SUMIFS(СВЦЭМ!$C$33:$C$776,СВЦЭМ!$A$33:$A$776,$A129,СВЦЭМ!$B$33:$B$776,W$119)+'СЕТ СН'!$I$12+СВЦЭМ!$D$10+'СЕТ СН'!$I$5-'СЕТ СН'!$I$20</f>
        <v>3505.8761793799999</v>
      </c>
      <c r="X129" s="36">
        <f>SUMIFS(СВЦЭМ!$C$33:$C$776,СВЦЭМ!$A$33:$A$776,$A129,СВЦЭМ!$B$33:$B$776,X$119)+'СЕТ СН'!$I$12+СВЦЭМ!$D$10+'СЕТ СН'!$I$5-'СЕТ СН'!$I$20</f>
        <v>3488.0867356799999</v>
      </c>
      <c r="Y129" s="36">
        <f>SUMIFS(СВЦЭМ!$C$33:$C$776,СВЦЭМ!$A$33:$A$776,$A129,СВЦЭМ!$B$33:$B$776,Y$119)+'СЕТ СН'!$I$12+СВЦЭМ!$D$10+'СЕТ СН'!$I$5-'СЕТ СН'!$I$20</f>
        <v>3533.3391704699998</v>
      </c>
    </row>
    <row r="130" spans="1:25" ht="15.75" x14ac:dyDescent="0.2">
      <c r="A130" s="35">
        <f t="shared" si="3"/>
        <v>43932</v>
      </c>
      <c r="B130" s="36">
        <f>SUMIFS(СВЦЭМ!$C$33:$C$776,СВЦЭМ!$A$33:$A$776,$A130,СВЦЭМ!$B$33:$B$776,B$119)+'СЕТ СН'!$I$12+СВЦЭМ!$D$10+'СЕТ СН'!$I$5-'СЕТ СН'!$I$20</f>
        <v>3569.1692863200001</v>
      </c>
      <c r="C130" s="36">
        <f>SUMIFS(СВЦЭМ!$C$33:$C$776,СВЦЭМ!$A$33:$A$776,$A130,СВЦЭМ!$B$33:$B$776,C$119)+'СЕТ СН'!$I$12+СВЦЭМ!$D$10+'СЕТ СН'!$I$5-'СЕТ СН'!$I$20</f>
        <v>3589.1775549399999</v>
      </c>
      <c r="D130" s="36">
        <f>SUMIFS(СВЦЭМ!$C$33:$C$776,СВЦЭМ!$A$33:$A$776,$A130,СВЦЭМ!$B$33:$B$776,D$119)+'СЕТ СН'!$I$12+СВЦЭМ!$D$10+'СЕТ СН'!$I$5-'СЕТ СН'!$I$20</f>
        <v>3605.2875462699999</v>
      </c>
      <c r="E130" s="36">
        <f>SUMIFS(СВЦЭМ!$C$33:$C$776,СВЦЭМ!$A$33:$A$776,$A130,СВЦЭМ!$B$33:$B$776,E$119)+'СЕТ СН'!$I$12+СВЦЭМ!$D$10+'СЕТ СН'!$I$5-'СЕТ СН'!$I$20</f>
        <v>3613.0217565500002</v>
      </c>
      <c r="F130" s="36">
        <f>SUMIFS(СВЦЭМ!$C$33:$C$776,СВЦЭМ!$A$33:$A$776,$A130,СВЦЭМ!$B$33:$B$776,F$119)+'СЕТ СН'!$I$12+СВЦЭМ!$D$10+'СЕТ СН'!$I$5-'СЕТ СН'!$I$20</f>
        <v>3616.1037809200002</v>
      </c>
      <c r="G130" s="36">
        <f>SUMIFS(СВЦЭМ!$C$33:$C$776,СВЦЭМ!$A$33:$A$776,$A130,СВЦЭМ!$B$33:$B$776,G$119)+'СЕТ СН'!$I$12+СВЦЭМ!$D$10+'СЕТ СН'!$I$5-'СЕТ СН'!$I$20</f>
        <v>3608.6082621699998</v>
      </c>
      <c r="H130" s="36">
        <f>SUMIFS(СВЦЭМ!$C$33:$C$776,СВЦЭМ!$A$33:$A$776,$A130,СВЦЭМ!$B$33:$B$776,H$119)+'СЕТ СН'!$I$12+СВЦЭМ!$D$10+'СЕТ СН'!$I$5-'СЕТ СН'!$I$20</f>
        <v>3592.15770802</v>
      </c>
      <c r="I130" s="36">
        <f>SUMIFS(СВЦЭМ!$C$33:$C$776,СВЦЭМ!$A$33:$A$776,$A130,СВЦЭМ!$B$33:$B$776,I$119)+'СЕТ СН'!$I$12+СВЦЭМ!$D$10+'СЕТ СН'!$I$5-'СЕТ СН'!$I$20</f>
        <v>3574.6757362899998</v>
      </c>
      <c r="J130" s="36">
        <f>SUMIFS(СВЦЭМ!$C$33:$C$776,СВЦЭМ!$A$33:$A$776,$A130,СВЦЭМ!$B$33:$B$776,J$119)+'СЕТ СН'!$I$12+СВЦЭМ!$D$10+'СЕТ СН'!$I$5-'СЕТ СН'!$I$20</f>
        <v>3552.674704</v>
      </c>
      <c r="K130" s="36">
        <f>SUMIFS(СВЦЭМ!$C$33:$C$776,СВЦЭМ!$A$33:$A$776,$A130,СВЦЭМ!$B$33:$B$776,K$119)+'СЕТ СН'!$I$12+СВЦЭМ!$D$10+'СЕТ СН'!$I$5-'СЕТ СН'!$I$20</f>
        <v>3532.7164045700001</v>
      </c>
      <c r="L130" s="36">
        <f>SUMIFS(СВЦЭМ!$C$33:$C$776,СВЦЭМ!$A$33:$A$776,$A130,СВЦЭМ!$B$33:$B$776,L$119)+'СЕТ СН'!$I$12+СВЦЭМ!$D$10+'СЕТ СН'!$I$5-'СЕТ СН'!$I$20</f>
        <v>3539.5088374300003</v>
      </c>
      <c r="M130" s="36">
        <f>SUMIFS(СВЦЭМ!$C$33:$C$776,СВЦЭМ!$A$33:$A$776,$A130,СВЦЭМ!$B$33:$B$776,M$119)+'СЕТ СН'!$I$12+СВЦЭМ!$D$10+'СЕТ СН'!$I$5-'СЕТ СН'!$I$20</f>
        <v>3555.2409989600001</v>
      </c>
      <c r="N130" s="36">
        <f>SUMIFS(СВЦЭМ!$C$33:$C$776,СВЦЭМ!$A$33:$A$776,$A130,СВЦЭМ!$B$33:$B$776,N$119)+'СЕТ СН'!$I$12+СВЦЭМ!$D$10+'СЕТ СН'!$I$5-'СЕТ СН'!$I$20</f>
        <v>3574.4916430499998</v>
      </c>
      <c r="O130" s="36">
        <f>SUMIFS(СВЦЭМ!$C$33:$C$776,СВЦЭМ!$A$33:$A$776,$A130,СВЦЭМ!$B$33:$B$776,O$119)+'СЕТ СН'!$I$12+СВЦЭМ!$D$10+'СЕТ СН'!$I$5-'СЕТ СН'!$I$20</f>
        <v>3573.1514482900002</v>
      </c>
      <c r="P130" s="36">
        <f>SUMIFS(СВЦЭМ!$C$33:$C$776,СВЦЭМ!$A$33:$A$776,$A130,СВЦЭМ!$B$33:$B$776,P$119)+'СЕТ СН'!$I$12+СВЦЭМ!$D$10+'СЕТ СН'!$I$5-'СЕТ СН'!$I$20</f>
        <v>3543.72787913</v>
      </c>
      <c r="Q130" s="36">
        <f>SUMIFS(СВЦЭМ!$C$33:$C$776,СВЦЭМ!$A$33:$A$776,$A130,СВЦЭМ!$B$33:$B$776,Q$119)+'СЕТ СН'!$I$12+СВЦЭМ!$D$10+'СЕТ СН'!$I$5-'СЕТ СН'!$I$20</f>
        <v>3542.6567008399998</v>
      </c>
      <c r="R130" s="36">
        <f>SUMIFS(СВЦЭМ!$C$33:$C$776,СВЦЭМ!$A$33:$A$776,$A130,СВЦЭМ!$B$33:$B$776,R$119)+'СЕТ СН'!$I$12+СВЦЭМ!$D$10+'СЕТ СН'!$I$5-'СЕТ СН'!$I$20</f>
        <v>3537.1418917000001</v>
      </c>
      <c r="S130" s="36">
        <f>SUMIFS(СВЦЭМ!$C$33:$C$776,СВЦЭМ!$A$33:$A$776,$A130,СВЦЭМ!$B$33:$B$776,S$119)+'СЕТ СН'!$I$12+СВЦЭМ!$D$10+'СЕТ СН'!$I$5-'СЕТ СН'!$I$20</f>
        <v>3546.9734991099999</v>
      </c>
      <c r="T130" s="36">
        <f>SUMIFS(СВЦЭМ!$C$33:$C$776,СВЦЭМ!$A$33:$A$776,$A130,СВЦЭМ!$B$33:$B$776,T$119)+'СЕТ СН'!$I$12+СВЦЭМ!$D$10+'СЕТ СН'!$I$5-'СЕТ СН'!$I$20</f>
        <v>3558.3519072600002</v>
      </c>
      <c r="U130" s="36">
        <f>SUMIFS(СВЦЭМ!$C$33:$C$776,СВЦЭМ!$A$33:$A$776,$A130,СВЦЭМ!$B$33:$B$776,U$119)+'СЕТ СН'!$I$12+СВЦЭМ!$D$10+'СЕТ СН'!$I$5-'СЕТ СН'!$I$20</f>
        <v>3545.35229153</v>
      </c>
      <c r="V130" s="36">
        <f>SUMIFS(СВЦЭМ!$C$33:$C$776,СВЦЭМ!$A$33:$A$776,$A130,СВЦЭМ!$B$33:$B$776,V$119)+'СЕТ СН'!$I$12+СВЦЭМ!$D$10+'СЕТ СН'!$I$5-'СЕТ СН'!$I$20</f>
        <v>3517.2876470199999</v>
      </c>
      <c r="W130" s="36">
        <f>SUMIFS(СВЦЭМ!$C$33:$C$776,СВЦЭМ!$A$33:$A$776,$A130,СВЦЭМ!$B$33:$B$776,W$119)+'СЕТ СН'!$I$12+СВЦЭМ!$D$10+'СЕТ СН'!$I$5-'СЕТ СН'!$I$20</f>
        <v>3515.1353000999998</v>
      </c>
      <c r="X130" s="36">
        <f>SUMIFS(СВЦЭМ!$C$33:$C$776,СВЦЭМ!$A$33:$A$776,$A130,СВЦЭМ!$B$33:$B$776,X$119)+'СЕТ СН'!$I$12+СВЦЭМ!$D$10+'СЕТ СН'!$I$5-'СЕТ СН'!$I$20</f>
        <v>3530.5872398700003</v>
      </c>
      <c r="Y130" s="36">
        <f>SUMIFS(СВЦЭМ!$C$33:$C$776,СВЦЭМ!$A$33:$A$776,$A130,СВЦЭМ!$B$33:$B$776,Y$119)+'СЕТ СН'!$I$12+СВЦЭМ!$D$10+'СЕТ СН'!$I$5-'СЕТ СН'!$I$20</f>
        <v>3575.2398021999998</v>
      </c>
    </row>
    <row r="131" spans="1:25" ht="15.75" x14ac:dyDescent="0.2">
      <c r="A131" s="35">
        <f t="shared" si="3"/>
        <v>43933</v>
      </c>
      <c r="B131" s="36">
        <f>SUMIFS(СВЦЭМ!$C$33:$C$776,СВЦЭМ!$A$33:$A$776,$A131,СВЦЭМ!$B$33:$B$776,B$119)+'СЕТ СН'!$I$12+СВЦЭМ!$D$10+'СЕТ СН'!$I$5-'СЕТ СН'!$I$20</f>
        <v>3562.6867672600001</v>
      </c>
      <c r="C131" s="36">
        <f>SUMIFS(СВЦЭМ!$C$33:$C$776,СВЦЭМ!$A$33:$A$776,$A131,СВЦЭМ!$B$33:$B$776,C$119)+'СЕТ СН'!$I$12+СВЦЭМ!$D$10+'СЕТ СН'!$I$5-'СЕТ СН'!$I$20</f>
        <v>3564.0396216600002</v>
      </c>
      <c r="D131" s="36">
        <f>SUMIFS(СВЦЭМ!$C$33:$C$776,СВЦЭМ!$A$33:$A$776,$A131,СВЦЭМ!$B$33:$B$776,D$119)+'СЕТ СН'!$I$12+СВЦЭМ!$D$10+'СЕТ СН'!$I$5-'СЕТ СН'!$I$20</f>
        <v>3553.0717058499999</v>
      </c>
      <c r="E131" s="36">
        <f>SUMIFS(СВЦЭМ!$C$33:$C$776,СВЦЭМ!$A$33:$A$776,$A131,СВЦЭМ!$B$33:$B$776,E$119)+'СЕТ СН'!$I$12+СВЦЭМ!$D$10+'СЕТ СН'!$I$5-'СЕТ СН'!$I$20</f>
        <v>3551.5439891300002</v>
      </c>
      <c r="F131" s="36">
        <f>SUMIFS(СВЦЭМ!$C$33:$C$776,СВЦЭМ!$A$33:$A$776,$A131,СВЦЭМ!$B$33:$B$776,F$119)+'СЕТ СН'!$I$12+СВЦЭМ!$D$10+'СЕТ СН'!$I$5-'СЕТ СН'!$I$20</f>
        <v>3542.9243624599999</v>
      </c>
      <c r="G131" s="36">
        <f>SUMIFS(СВЦЭМ!$C$33:$C$776,СВЦЭМ!$A$33:$A$776,$A131,СВЦЭМ!$B$33:$B$776,G$119)+'СЕТ СН'!$I$12+СВЦЭМ!$D$10+'СЕТ СН'!$I$5-'СЕТ СН'!$I$20</f>
        <v>3549.7642615099999</v>
      </c>
      <c r="H131" s="36">
        <f>SUMIFS(СВЦЭМ!$C$33:$C$776,СВЦЭМ!$A$33:$A$776,$A131,СВЦЭМ!$B$33:$B$776,H$119)+'СЕТ СН'!$I$12+СВЦЭМ!$D$10+'СЕТ СН'!$I$5-'СЕТ СН'!$I$20</f>
        <v>3554.13330094</v>
      </c>
      <c r="I131" s="36">
        <f>SUMIFS(СВЦЭМ!$C$33:$C$776,СВЦЭМ!$A$33:$A$776,$A131,СВЦЭМ!$B$33:$B$776,I$119)+'СЕТ СН'!$I$12+СВЦЭМ!$D$10+'СЕТ СН'!$I$5-'СЕТ СН'!$I$20</f>
        <v>3555.8313418600001</v>
      </c>
      <c r="J131" s="36">
        <f>SUMIFS(СВЦЭМ!$C$33:$C$776,СВЦЭМ!$A$33:$A$776,$A131,СВЦЭМ!$B$33:$B$776,J$119)+'СЕТ СН'!$I$12+СВЦЭМ!$D$10+'СЕТ СН'!$I$5-'СЕТ СН'!$I$20</f>
        <v>3529.3871935900002</v>
      </c>
      <c r="K131" s="36">
        <f>SUMIFS(СВЦЭМ!$C$33:$C$776,СВЦЭМ!$A$33:$A$776,$A131,СВЦЭМ!$B$33:$B$776,K$119)+'СЕТ СН'!$I$12+СВЦЭМ!$D$10+'СЕТ СН'!$I$5-'СЕТ СН'!$I$20</f>
        <v>3485.17989837</v>
      </c>
      <c r="L131" s="36">
        <f>SUMIFS(СВЦЭМ!$C$33:$C$776,СВЦЭМ!$A$33:$A$776,$A131,СВЦЭМ!$B$33:$B$776,L$119)+'СЕТ СН'!$I$12+СВЦЭМ!$D$10+'СЕТ СН'!$I$5-'СЕТ СН'!$I$20</f>
        <v>3499.6464652599998</v>
      </c>
      <c r="M131" s="36">
        <f>SUMIFS(СВЦЭМ!$C$33:$C$776,СВЦЭМ!$A$33:$A$776,$A131,СВЦЭМ!$B$33:$B$776,M$119)+'СЕТ СН'!$I$12+СВЦЭМ!$D$10+'СЕТ СН'!$I$5-'СЕТ СН'!$I$20</f>
        <v>3502.65407491</v>
      </c>
      <c r="N131" s="36">
        <f>SUMIFS(СВЦЭМ!$C$33:$C$776,СВЦЭМ!$A$33:$A$776,$A131,СВЦЭМ!$B$33:$B$776,N$119)+'СЕТ СН'!$I$12+СВЦЭМ!$D$10+'СЕТ СН'!$I$5-'СЕТ СН'!$I$20</f>
        <v>3515.6402445799999</v>
      </c>
      <c r="O131" s="36">
        <f>SUMIFS(СВЦЭМ!$C$33:$C$776,СВЦЭМ!$A$33:$A$776,$A131,СВЦЭМ!$B$33:$B$776,O$119)+'СЕТ СН'!$I$12+СВЦЭМ!$D$10+'СЕТ СН'!$I$5-'СЕТ СН'!$I$20</f>
        <v>3530.5819707999999</v>
      </c>
      <c r="P131" s="36">
        <f>SUMIFS(СВЦЭМ!$C$33:$C$776,СВЦЭМ!$A$33:$A$776,$A131,СВЦЭМ!$B$33:$B$776,P$119)+'СЕТ СН'!$I$12+СВЦЭМ!$D$10+'СЕТ СН'!$I$5-'СЕТ СН'!$I$20</f>
        <v>3542.5838284400002</v>
      </c>
      <c r="Q131" s="36">
        <f>SUMIFS(СВЦЭМ!$C$33:$C$776,СВЦЭМ!$A$33:$A$776,$A131,СВЦЭМ!$B$33:$B$776,Q$119)+'СЕТ СН'!$I$12+СВЦЭМ!$D$10+'СЕТ СН'!$I$5-'СЕТ СН'!$I$20</f>
        <v>3546.3005027600002</v>
      </c>
      <c r="R131" s="36">
        <f>SUMIFS(СВЦЭМ!$C$33:$C$776,СВЦЭМ!$A$33:$A$776,$A131,СВЦЭМ!$B$33:$B$776,R$119)+'СЕТ СН'!$I$12+СВЦЭМ!$D$10+'СЕТ СН'!$I$5-'СЕТ СН'!$I$20</f>
        <v>3539.7866193600003</v>
      </c>
      <c r="S131" s="36">
        <f>SUMIFS(СВЦЭМ!$C$33:$C$776,СВЦЭМ!$A$33:$A$776,$A131,СВЦЭМ!$B$33:$B$776,S$119)+'СЕТ СН'!$I$12+СВЦЭМ!$D$10+'СЕТ СН'!$I$5-'СЕТ СН'!$I$20</f>
        <v>3535.7461401099999</v>
      </c>
      <c r="T131" s="36">
        <f>SUMIFS(СВЦЭМ!$C$33:$C$776,СВЦЭМ!$A$33:$A$776,$A131,СВЦЭМ!$B$33:$B$776,T$119)+'СЕТ СН'!$I$12+СВЦЭМ!$D$10+'СЕТ СН'!$I$5-'СЕТ СН'!$I$20</f>
        <v>3519.6426521100002</v>
      </c>
      <c r="U131" s="36">
        <f>SUMIFS(СВЦЭМ!$C$33:$C$776,СВЦЭМ!$A$33:$A$776,$A131,СВЦЭМ!$B$33:$B$776,U$119)+'СЕТ СН'!$I$12+СВЦЭМ!$D$10+'СЕТ СН'!$I$5-'СЕТ СН'!$I$20</f>
        <v>3479.6238541100001</v>
      </c>
      <c r="V131" s="36">
        <f>SUMIFS(СВЦЭМ!$C$33:$C$776,СВЦЭМ!$A$33:$A$776,$A131,СВЦЭМ!$B$33:$B$776,V$119)+'СЕТ СН'!$I$12+СВЦЭМ!$D$10+'СЕТ СН'!$I$5-'СЕТ СН'!$I$20</f>
        <v>3423.03126952</v>
      </c>
      <c r="W131" s="36">
        <f>SUMIFS(СВЦЭМ!$C$33:$C$776,СВЦЭМ!$A$33:$A$776,$A131,СВЦЭМ!$B$33:$B$776,W$119)+'СЕТ СН'!$I$12+СВЦЭМ!$D$10+'СЕТ СН'!$I$5-'СЕТ СН'!$I$20</f>
        <v>3420.3339126199999</v>
      </c>
      <c r="X131" s="36">
        <f>SUMIFS(СВЦЭМ!$C$33:$C$776,СВЦЭМ!$A$33:$A$776,$A131,СВЦЭМ!$B$33:$B$776,X$119)+'СЕТ СН'!$I$12+СВЦЭМ!$D$10+'СЕТ СН'!$I$5-'СЕТ СН'!$I$20</f>
        <v>3455.1387606899998</v>
      </c>
      <c r="Y131" s="36">
        <f>SUMIFS(СВЦЭМ!$C$33:$C$776,СВЦЭМ!$A$33:$A$776,$A131,СВЦЭМ!$B$33:$B$776,Y$119)+'СЕТ СН'!$I$12+СВЦЭМ!$D$10+'СЕТ СН'!$I$5-'СЕТ СН'!$I$20</f>
        <v>3482.85214404</v>
      </c>
    </row>
    <row r="132" spans="1:25" ht="15.75" x14ac:dyDescent="0.2">
      <c r="A132" s="35">
        <f t="shared" si="3"/>
        <v>43934</v>
      </c>
      <c r="B132" s="36">
        <f>SUMIFS(СВЦЭМ!$C$33:$C$776,СВЦЭМ!$A$33:$A$776,$A132,СВЦЭМ!$B$33:$B$776,B$119)+'СЕТ СН'!$I$12+СВЦЭМ!$D$10+'СЕТ СН'!$I$5-'СЕТ СН'!$I$20</f>
        <v>3481.7818086400002</v>
      </c>
      <c r="C132" s="36">
        <f>SUMIFS(СВЦЭМ!$C$33:$C$776,СВЦЭМ!$A$33:$A$776,$A132,СВЦЭМ!$B$33:$B$776,C$119)+'СЕТ СН'!$I$12+СВЦЭМ!$D$10+'СЕТ СН'!$I$5-'СЕТ СН'!$I$20</f>
        <v>3500.5628270900002</v>
      </c>
      <c r="D132" s="36">
        <f>SUMIFS(СВЦЭМ!$C$33:$C$776,СВЦЭМ!$A$33:$A$776,$A132,СВЦЭМ!$B$33:$B$776,D$119)+'СЕТ СН'!$I$12+СВЦЭМ!$D$10+'СЕТ СН'!$I$5-'СЕТ СН'!$I$20</f>
        <v>3529.2640358099998</v>
      </c>
      <c r="E132" s="36">
        <f>SUMIFS(СВЦЭМ!$C$33:$C$776,СВЦЭМ!$A$33:$A$776,$A132,СВЦЭМ!$B$33:$B$776,E$119)+'СЕТ СН'!$I$12+СВЦЭМ!$D$10+'СЕТ СН'!$I$5-'СЕТ СН'!$I$20</f>
        <v>3542.9957388399998</v>
      </c>
      <c r="F132" s="36">
        <f>SUMIFS(СВЦЭМ!$C$33:$C$776,СВЦЭМ!$A$33:$A$776,$A132,СВЦЭМ!$B$33:$B$776,F$119)+'СЕТ СН'!$I$12+СВЦЭМ!$D$10+'СЕТ СН'!$I$5-'СЕТ СН'!$I$20</f>
        <v>3546.9504627000001</v>
      </c>
      <c r="G132" s="36">
        <f>SUMIFS(СВЦЭМ!$C$33:$C$776,СВЦЭМ!$A$33:$A$776,$A132,СВЦЭМ!$B$33:$B$776,G$119)+'СЕТ СН'!$I$12+СВЦЭМ!$D$10+'СЕТ СН'!$I$5-'СЕТ СН'!$I$20</f>
        <v>3532.8245525100001</v>
      </c>
      <c r="H132" s="36">
        <f>SUMIFS(СВЦЭМ!$C$33:$C$776,СВЦЭМ!$A$33:$A$776,$A132,СВЦЭМ!$B$33:$B$776,H$119)+'СЕТ СН'!$I$12+СВЦЭМ!$D$10+'СЕТ СН'!$I$5-'СЕТ СН'!$I$20</f>
        <v>3536.47957731</v>
      </c>
      <c r="I132" s="36">
        <f>SUMIFS(СВЦЭМ!$C$33:$C$776,СВЦЭМ!$A$33:$A$776,$A132,СВЦЭМ!$B$33:$B$776,I$119)+'СЕТ СН'!$I$12+СВЦЭМ!$D$10+'СЕТ СН'!$I$5-'СЕТ СН'!$I$20</f>
        <v>3492.71551929</v>
      </c>
      <c r="J132" s="36">
        <f>SUMIFS(СВЦЭМ!$C$33:$C$776,СВЦЭМ!$A$33:$A$776,$A132,СВЦЭМ!$B$33:$B$776,J$119)+'СЕТ СН'!$I$12+СВЦЭМ!$D$10+'СЕТ СН'!$I$5-'СЕТ СН'!$I$20</f>
        <v>3438.09359464</v>
      </c>
      <c r="K132" s="36">
        <f>SUMIFS(СВЦЭМ!$C$33:$C$776,СВЦЭМ!$A$33:$A$776,$A132,СВЦЭМ!$B$33:$B$776,K$119)+'СЕТ СН'!$I$12+СВЦЭМ!$D$10+'СЕТ СН'!$I$5-'СЕТ СН'!$I$20</f>
        <v>3419.1098334399999</v>
      </c>
      <c r="L132" s="36">
        <f>SUMIFS(СВЦЭМ!$C$33:$C$776,СВЦЭМ!$A$33:$A$776,$A132,СВЦЭМ!$B$33:$B$776,L$119)+'СЕТ СН'!$I$12+СВЦЭМ!$D$10+'СЕТ СН'!$I$5-'СЕТ СН'!$I$20</f>
        <v>3415.5469184600001</v>
      </c>
      <c r="M132" s="36">
        <f>SUMIFS(СВЦЭМ!$C$33:$C$776,СВЦЭМ!$A$33:$A$776,$A132,СВЦЭМ!$B$33:$B$776,M$119)+'СЕТ СН'!$I$12+СВЦЭМ!$D$10+'СЕТ СН'!$I$5-'СЕТ СН'!$I$20</f>
        <v>3409.2557571500001</v>
      </c>
      <c r="N132" s="36">
        <f>SUMIFS(СВЦЭМ!$C$33:$C$776,СВЦЭМ!$A$33:$A$776,$A132,СВЦЭМ!$B$33:$B$776,N$119)+'СЕТ СН'!$I$12+СВЦЭМ!$D$10+'СЕТ СН'!$I$5-'СЕТ СН'!$I$20</f>
        <v>3419.3777061000001</v>
      </c>
      <c r="O132" s="36">
        <f>SUMIFS(СВЦЭМ!$C$33:$C$776,СВЦЭМ!$A$33:$A$776,$A132,СВЦЭМ!$B$33:$B$776,O$119)+'СЕТ СН'!$I$12+СВЦЭМ!$D$10+'СЕТ СН'!$I$5-'СЕТ СН'!$I$20</f>
        <v>3418.5070063499998</v>
      </c>
      <c r="P132" s="36">
        <f>SUMIFS(СВЦЭМ!$C$33:$C$776,СВЦЭМ!$A$33:$A$776,$A132,СВЦЭМ!$B$33:$B$776,P$119)+'СЕТ СН'!$I$12+СВЦЭМ!$D$10+'СЕТ СН'!$I$5-'СЕТ СН'!$I$20</f>
        <v>3423.3237478700003</v>
      </c>
      <c r="Q132" s="36">
        <f>SUMIFS(СВЦЭМ!$C$33:$C$776,СВЦЭМ!$A$33:$A$776,$A132,СВЦЭМ!$B$33:$B$776,Q$119)+'СЕТ СН'!$I$12+СВЦЭМ!$D$10+'СЕТ СН'!$I$5-'СЕТ СН'!$I$20</f>
        <v>3425.07681516</v>
      </c>
      <c r="R132" s="36">
        <f>SUMIFS(СВЦЭМ!$C$33:$C$776,СВЦЭМ!$A$33:$A$776,$A132,СВЦЭМ!$B$33:$B$776,R$119)+'СЕТ СН'!$I$12+СВЦЭМ!$D$10+'СЕТ СН'!$I$5-'СЕТ СН'!$I$20</f>
        <v>3429.96076098</v>
      </c>
      <c r="S132" s="36">
        <f>SUMIFS(СВЦЭМ!$C$33:$C$776,СВЦЭМ!$A$33:$A$776,$A132,СВЦЭМ!$B$33:$B$776,S$119)+'СЕТ СН'!$I$12+СВЦЭМ!$D$10+'СЕТ СН'!$I$5-'СЕТ СН'!$I$20</f>
        <v>3428.48069936</v>
      </c>
      <c r="T132" s="36">
        <f>SUMIFS(СВЦЭМ!$C$33:$C$776,СВЦЭМ!$A$33:$A$776,$A132,СВЦЭМ!$B$33:$B$776,T$119)+'СЕТ СН'!$I$12+СВЦЭМ!$D$10+'СЕТ СН'!$I$5-'СЕТ СН'!$I$20</f>
        <v>3427.9800363700001</v>
      </c>
      <c r="U132" s="36">
        <f>SUMIFS(СВЦЭМ!$C$33:$C$776,СВЦЭМ!$A$33:$A$776,$A132,СВЦЭМ!$B$33:$B$776,U$119)+'СЕТ СН'!$I$12+СВЦЭМ!$D$10+'СЕТ СН'!$I$5-'СЕТ СН'!$I$20</f>
        <v>3430.2662484699999</v>
      </c>
      <c r="V132" s="36">
        <f>SUMIFS(СВЦЭМ!$C$33:$C$776,СВЦЭМ!$A$33:$A$776,$A132,СВЦЭМ!$B$33:$B$776,V$119)+'СЕТ СН'!$I$12+СВЦЭМ!$D$10+'СЕТ СН'!$I$5-'СЕТ СН'!$I$20</f>
        <v>3418.8927104300001</v>
      </c>
      <c r="W132" s="36">
        <f>SUMIFS(СВЦЭМ!$C$33:$C$776,СВЦЭМ!$A$33:$A$776,$A132,СВЦЭМ!$B$33:$B$776,W$119)+'СЕТ СН'!$I$12+СВЦЭМ!$D$10+'СЕТ СН'!$I$5-'СЕТ СН'!$I$20</f>
        <v>3417.4333011200001</v>
      </c>
      <c r="X132" s="36">
        <f>SUMIFS(СВЦЭМ!$C$33:$C$776,СВЦЭМ!$A$33:$A$776,$A132,СВЦЭМ!$B$33:$B$776,X$119)+'СЕТ СН'!$I$12+СВЦЭМ!$D$10+'СЕТ СН'!$I$5-'СЕТ СН'!$I$20</f>
        <v>3423.5494001400002</v>
      </c>
      <c r="Y132" s="36">
        <f>SUMIFS(СВЦЭМ!$C$33:$C$776,СВЦЭМ!$A$33:$A$776,$A132,СВЦЭМ!$B$33:$B$776,Y$119)+'СЕТ СН'!$I$12+СВЦЭМ!$D$10+'СЕТ СН'!$I$5-'СЕТ СН'!$I$20</f>
        <v>3450.1451165799999</v>
      </c>
    </row>
    <row r="133" spans="1:25" ht="15.75" x14ac:dyDescent="0.2">
      <c r="A133" s="35">
        <f t="shared" si="3"/>
        <v>43935</v>
      </c>
      <c r="B133" s="36">
        <f>SUMIFS(СВЦЭМ!$C$33:$C$776,СВЦЭМ!$A$33:$A$776,$A133,СВЦЭМ!$B$33:$B$776,B$119)+'СЕТ СН'!$I$12+СВЦЭМ!$D$10+'СЕТ СН'!$I$5-'СЕТ СН'!$I$20</f>
        <v>3477.7782575199999</v>
      </c>
      <c r="C133" s="36">
        <f>SUMIFS(СВЦЭМ!$C$33:$C$776,СВЦЭМ!$A$33:$A$776,$A133,СВЦЭМ!$B$33:$B$776,C$119)+'СЕТ СН'!$I$12+СВЦЭМ!$D$10+'СЕТ СН'!$I$5-'СЕТ СН'!$I$20</f>
        <v>3502.0889948900003</v>
      </c>
      <c r="D133" s="36">
        <f>SUMIFS(СВЦЭМ!$C$33:$C$776,СВЦЭМ!$A$33:$A$776,$A133,СВЦЭМ!$B$33:$B$776,D$119)+'СЕТ СН'!$I$12+СВЦЭМ!$D$10+'СЕТ СН'!$I$5-'СЕТ СН'!$I$20</f>
        <v>3529.4751530399999</v>
      </c>
      <c r="E133" s="36">
        <f>SUMIFS(СВЦЭМ!$C$33:$C$776,СВЦЭМ!$A$33:$A$776,$A133,СВЦЭМ!$B$33:$B$776,E$119)+'СЕТ СН'!$I$12+СВЦЭМ!$D$10+'СЕТ СН'!$I$5-'СЕТ СН'!$I$20</f>
        <v>3541.5653022000001</v>
      </c>
      <c r="F133" s="36">
        <f>SUMIFS(СВЦЭМ!$C$33:$C$776,СВЦЭМ!$A$33:$A$776,$A133,СВЦЭМ!$B$33:$B$776,F$119)+'СЕТ СН'!$I$12+СВЦЭМ!$D$10+'СЕТ СН'!$I$5-'СЕТ СН'!$I$20</f>
        <v>3549.9583616899999</v>
      </c>
      <c r="G133" s="36">
        <f>SUMIFS(СВЦЭМ!$C$33:$C$776,СВЦЭМ!$A$33:$A$776,$A133,СВЦЭМ!$B$33:$B$776,G$119)+'СЕТ СН'!$I$12+СВЦЭМ!$D$10+'СЕТ СН'!$I$5-'СЕТ СН'!$I$20</f>
        <v>3543.2488816099999</v>
      </c>
      <c r="H133" s="36">
        <f>SUMIFS(СВЦЭМ!$C$33:$C$776,СВЦЭМ!$A$33:$A$776,$A133,СВЦЭМ!$B$33:$B$776,H$119)+'СЕТ СН'!$I$12+СВЦЭМ!$D$10+'СЕТ СН'!$I$5-'СЕТ СН'!$I$20</f>
        <v>3549.6445333900001</v>
      </c>
      <c r="I133" s="36">
        <f>SUMIFS(СВЦЭМ!$C$33:$C$776,СВЦЭМ!$A$33:$A$776,$A133,СВЦЭМ!$B$33:$B$776,I$119)+'СЕТ СН'!$I$12+СВЦЭМ!$D$10+'СЕТ СН'!$I$5-'СЕТ СН'!$I$20</f>
        <v>3575.8118320499998</v>
      </c>
      <c r="J133" s="36">
        <f>SUMIFS(СВЦЭМ!$C$33:$C$776,СВЦЭМ!$A$33:$A$776,$A133,СВЦЭМ!$B$33:$B$776,J$119)+'СЕТ СН'!$I$12+СВЦЭМ!$D$10+'СЕТ СН'!$I$5-'СЕТ СН'!$I$20</f>
        <v>3535.85101274</v>
      </c>
      <c r="K133" s="36">
        <f>SUMIFS(СВЦЭМ!$C$33:$C$776,СВЦЭМ!$A$33:$A$776,$A133,СВЦЭМ!$B$33:$B$776,K$119)+'СЕТ СН'!$I$12+СВЦЭМ!$D$10+'СЕТ СН'!$I$5-'СЕТ СН'!$I$20</f>
        <v>3520.75056649</v>
      </c>
      <c r="L133" s="36">
        <f>SUMIFS(СВЦЭМ!$C$33:$C$776,СВЦЭМ!$A$33:$A$776,$A133,СВЦЭМ!$B$33:$B$776,L$119)+'СЕТ СН'!$I$12+СВЦЭМ!$D$10+'СЕТ СН'!$I$5-'СЕТ СН'!$I$20</f>
        <v>3516.92542086</v>
      </c>
      <c r="M133" s="36">
        <f>SUMIFS(СВЦЭМ!$C$33:$C$776,СВЦЭМ!$A$33:$A$776,$A133,СВЦЭМ!$B$33:$B$776,M$119)+'СЕТ СН'!$I$12+СВЦЭМ!$D$10+'СЕТ СН'!$I$5-'СЕТ СН'!$I$20</f>
        <v>3517.1862195499998</v>
      </c>
      <c r="N133" s="36">
        <f>SUMIFS(СВЦЭМ!$C$33:$C$776,СВЦЭМ!$A$33:$A$776,$A133,СВЦЭМ!$B$33:$B$776,N$119)+'СЕТ СН'!$I$12+СВЦЭМ!$D$10+'СЕТ СН'!$I$5-'СЕТ СН'!$I$20</f>
        <v>3515.64724535</v>
      </c>
      <c r="O133" s="36">
        <f>SUMIFS(СВЦЭМ!$C$33:$C$776,СВЦЭМ!$A$33:$A$776,$A133,СВЦЭМ!$B$33:$B$776,O$119)+'СЕТ СН'!$I$12+СВЦЭМ!$D$10+'СЕТ СН'!$I$5-'СЕТ СН'!$I$20</f>
        <v>3490.8361439700002</v>
      </c>
      <c r="P133" s="36">
        <f>SUMIFS(СВЦЭМ!$C$33:$C$776,СВЦЭМ!$A$33:$A$776,$A133,СВЦЭМ!$B$33:$B$776,P$119)+'СЕТ СН'!$I$12+СВЦЭМ!$D$10+'СЕТ СН'!$I$5-'СЕТ СН'!$I$20</f>
        <v>3494.2799192500001</v>
      </c>
      <c r="Q133" s="36">
        <f>SUMIFS(СВЦЭМ!$C$33:$C$776,СВЦЭМ!$A$33:$A$776,$A133,СВЦЭМ!$B$33:$B$776,Q$119)+'СЕТ СН'!$I$12+СВЦЭМ!$D$10+'СЕТ СН'!$I$5-'СЕТ СН'!$I$20</f>
        <v>3504.5634477900003</v>
      </c>
      <c r="R133" s="36">
        <f>SUMIFS(СВЦЭМ!$C$33:$C$776,СВЦЭМ!$A$33:$A$776,$A133,СВЦЭМ!$B$33:$B$776,R$119)+'СЕТ СН'!$I$12+СВЦЭМ!$D$10+'СЕТ СН'!$I$5-'СЕТ СН'!$I$20</f>
        <v>3525.7529413500001</v>
      </c>
      <c r="S133" s="36">
        <f>SUMIFS(СВЦЭМ!$C$33:$C$776,СВЦЭМ!$A$33:$A$776,$A133,СВЦЭМ!$B$33:$B$776,S$119)+'СЕТ СН'!$I$12+СВЦЭМ!$D$10+'СЕТ СН'!$I$5-'СЕТ СН'!$I$20</f>
        <v>3532.8411725699998</v>
      </c>
      <c r="T133" s="36">
        <f>SUMIFS(СВЦЭМ!$C$33:$C$776,СВЦЭМ!$A$33:$A$776,$A133,СВЦЭМ!$B$33:$B$776,T$119)+'СЕТ СН'!$I$12+СВЦЭМ!$D$10+'СЕТ СН'!$I$5-'СЕТ СН'!$I$20</f>
        <v>3509.3375835900001</v>
      </c>
      <c r="U133" s="36">
        <f>SUMIFS(СВЦЭМ!$C$33:$C$776,СВЦЭМ!$A$33:$A$776,$A133,СВЦЭМ!$B$33:$B$776,U$119)+'СЕТ СН'!$I$12+СВЦЭМ!$D$10+'СЕТ СН'!$I$5-'СЕТ СН'!$I$20</f>
        <v>3492.80698153</v>
      </c>
      <c r="V133" s="36">
        <f>SUMIFS(СВЦЭМ!$C$33:$C$776,СВЦЭМ!$A$33:$A$776,$A133,СВЦЭМ!$B$33:$B$776,V$119)+'СЕТ СН'!$I$12+СВЦЭМ!$D$10+'СЕТ СН'!$I$5-'СЕТ СН'!$I$20</f>
        <v>3490.0806681399999</v>
      </c>
      <c r="W133" s="36">
        <f>SUMIFS(СВЦЭМ!$C$33:$C$776,СВЦЭМ!$A$33:$A$776,$A133,СВЦЭМ!$B$33:$B$776,W$119)+'СЕТ СН'!$I$12+СВЦЭМ!$D$10+'СЕТ СН'!$I$5-'СЕТ СН'!$I$20</f>
        <v>3484.62159225</v>
      </c>
      <c r="X133" s="36">
        <f>SUMIFS(СВЦЭМ!$C$33:$C$776,СВЦЭМ!$A$33:$A$776,$A133,СВЦЭМ!$B$33:$B$776,X$119)+'СЕТ СН'!$I$12+СВЦЭМ!$D$10+'СЕТ СН'!$I$5-'СЕТ СН'!$I$20</f>
        <v>3492.19017695</v>
      </c>
      <c r="Y133" s="36">
        <f>SUMIFS(СВЦЭМ!$C$33:$C$776,СВЦЭМ!$A$33:$A$776,$A133,СВЦЭМ!$B$33:$B$776,Y$119)+'СЕТ СН'!$I$12+СВЦЭМ!$D$10+'СЕТ СН'!$I$5-'СЕТ СН'!$I$20</f>
        <v>3505.7141331500002</v>
      </c>
    </row>
    <row r="134" spans="1:25" ht="15.75" x14ac:dyDescent="0.2">
      <c r="A134" s="35">
        <f t="shared" si="3"/>
        <v>43936</v>
      </c>
      <c r="B134" s="36">
        <f>SUMIFS(СВЦЭМ!$C$33:$C$776,СВЦЭМ!$A$33:$A$776,$A134,СВЦЭМ!$B$33:$B$776,B$119)+'СЕТ СН'!$I$12+СВЦЭМ!$D$10+'СЕТ СН'!$I$5-'СЕТ СН'!$I$20</f>
        <v>3539.5495908399998</v>
      </c>
      <c r="C134" s="36">
        <f>SUMIFS(СВЦЭМ!$C$33:$C$776,СВЦЭМ!$A$33:$A$776,$A134,СВЦЭМ!$B$33:$B$776,C$119)+'СЕТ СН'!$I$12+СВЦЭМ!$D$10+'СЕТ СН'!$I$5-'СЕТ СН'!$I$20</f>
        <v>3557.3027134499998</v>
      </c>
      <c r="D134" s="36">
        <f>SUMIFS(СВЦЭМ!$C$33:$C$776,СВЦЭМ!$A$33:$A$776,$A134,СВЦЭМ!$B$33:$B$776,D$119)+'СЕТ СН'!$I$12+СВЦЭМ!$D$10+'СЕТ СН'!$I$5-'СЕТ СН'!$I$20</f>
        <v>3559.21061908</v>
      </c>
      <c r="E134" s="36">
        <f>SUMIFS(СВЦЭМ!$C$33:$C$776,СВЦЭМ!$A$33:$A$776,$A134,СВЦЭМ!$B$33:$B$776,E$119)+'СЕТ СН'!$I$12+СВЦЭМ!$D$10+'СЕТ СН'!$I$5-'СЕТ СН'!$I$20</f>
        <v>3553.4881485800001</v>
      </c>
      <c r="F134" s="36">
        <f>SUMIFS(СВЦЭМ!$C$33:$C$776,СВЦЭМ!$A$33:$A$776,$A134,СВЦЭМ!$B$33:$B$776,F$119)+'СЕТ СН'!$I$12+СВЦЭМ!$D$10+'СЕТ СН'!$I$5-'СЕТ СН'!$I$20</f>
        <v>3550.0431861699999</v>
      </c>
      <c r="G134" s="36">
        <f>SUMIFS(СВЦЭМ!$C$33:$C$776,СВЦЭМ!$A$33:$A$776,$A134,СВЦЭМ!$B$33:$B$776,G$119)+'СЕТ СН'!$I$12+СВЦЭМ!$D$10+'СЕТ СН'!$I$5-'СЕТ СН'!$I$20</f>
        <v>3547.6245006300001</v>
      </c>
      <c r="H134" s="36">
        <f>SUMIFS(СВЦЭМ!$C$33:$C$776,СВЦЭМ!$A$33:$A$776,$A134,СВЦЭМ!$B$33:$B$776,H$119)+'СЕТ СН'!$I$12+СВЦЭМ!$D$10+'СЕТ СН'!$I$5-'СЕТ СН'!$I$20</f>
        <v>3540.8090618000001</v>
      </c>
      <c r="I134" s="36">
        <f>SUMIFS(СВЦЭМ!$C$33:$C$776,СВЦЭМ!$A$33:$A$776,$A134,СВЦЭМ!$B$33:$B$776,I$119)+'СЕТ СН'!$I$12+СВЦЭМ!$D$10+'СЕТ СН'!$I$5-'СЕТ СН'!$I$20</f>
        <v>3529.9825458599998</v>
      </c>
      <c r="J134" s="36">
        <f>SUMIFS(СВЦЭМ!$C$33:$C$776,СВЦЭМ!$A$33:$A$776,$A134,СВЦЭМ!$B$33:$B$776,J$119)+'СЕТ СН'!$I$12+СВЦЭМ!$D$10+'СЕТ СН'!$I$5-'СЕТ СН'!$I$20</f>
        <v>3480.1565319199999</v>
      </c>
      <c r="K134" s="36">
        <f>SUMIFS(СВЦЭМ!$C$33:$C$776,СВЦЭМ!$A$33:$A$776,$A134,СВЦЭМ!$B$33:$B$776,K$119)+'СЕТ СН'!$I$12+СВЦЭМ!$D$10+'СЕТ СН'!$I$5-'СЕТ СН'!$I$20</f>
        <v>3450.0547142400001</v>
      </c>
      <c r="L134" s="36">
        <f>SUMIFS(СВЦЭМ!$C$33:$C$776,СВЦЭМ!$A$33:$A$776,$A134,СВЦЭМ!$B$33:$B$776,L$119)+'СЕТ СН'!$I$12+СВЦЭМ!$D$10+'СЕТ СН'!$I$5-'СЕТ СН'!$I$20</f>
        <v>3456.9154967599998</v>
      </c>
      <c r="M134" s="36">
        <f>SUMIFS(СВЦЭМ!$C$33:$C$776,СВЦЭМ!$A$33:$A$776,$A134,СВЦЭМ!$B$33:$B$776,M$119)+'СЕТ СН'!$I$12+СВЦЭМ!$D$10+'СЕТ СН'!$I$5-'СЕТ СН'!$I$20</f>
        <v>3460.8525328699998</v>
      </c>
      <c r="N134" s="36">
        <f>SUMIFS(СВЦЭМ!$C$33:$C$776,СВЦЭМ!$A$33:$A$776,$A134,СВЦЭМ!$B$33:$B$776,N$119)+'СЕТ СН'!$I$12+СВЦЭМ!$D$10+'СЕТ СН'!$I$5-'СЕТ СН'!$I$20</f>
        <v>3460.9994554099999</v>
      </c>
      <c r="O134" s="36">
        <f>SUMIFS(СВЦЭМ!$C$33:$C$776,СВЦЭМ!$A$33:$A$776,$A134,СВЦЭМ!$B$33:$B$776,O$119)+'СЕТ СН'!$I$12+СВЦЭМ!$D$10+'СЕТ СН'!$I$5-'СЕТ СН'!$I$20</f>
        <v>3475.6133822000002</v>
      </c>
      <c r="P134" s="36">
        <f>SUMIFS(СВЦЭМ!$C$33:$C$776,СВЦЭМ!$A$33:$A$776,$A134,СВЦЭМ!$B$33:$B$776,P$119)+'СЕТ СН'!$I$12+СВЦЭМ!$D$10+'СЕТ СН'!$I$5-'СЕТ СН'!$I$20</f>
        <v>3475.42312756</v>
      </c>
      <c r="Q134" s="36">
        <f>SUMIFS(СВЦЭМ!$C$33:$C$776,СВЦЭМ!$A$33:$A$776,$A134,СВЦЭМ!$B$33:$B$776,Q$119)+'СЕТ СН'!$I$12+СВЦЭМ!$D$10+'СЕТ СН'!$I$5-'СЕТ СН'!$I$20</f>
        <v>3477.3353362299999</v>
      </c>
      <c r="R134" s="36">
        <f>SUMIFS(СВЦЭМ!$C$33:$C$776,СВЦЭМ!$A$33:$A$776,$A134,СВЦЭМ!$B$33:$B$776,R$119)+'СЕТ СН'!$I$12+СВЦЭМ!$D$10+'СЕТ СН'!$I$5-'СЕТ СН'!$I$20</f>
        <v>3476.2806088299999</v>
      </c>
      <c r="S134" s="36">
        <f>SUMIFS(СВЦЭМ!$C$33:$C$776,СВЦЭМ!$A$33:$A$776,$A134,СВЦЭМ!$B$33:$B$776,S$119)+'СЕТ СН'!$I$12+СВЦЭМ!$D$10+'СЕТ СН'!$I$5-'СЕТ СН'!$I$20</f>
        <v>3474.35888041</v>
      </c>
      <c r="T134" s="36">
        <f>SUMIFS(СВЦЭМ!$C$33:$C$776,СВЦЭМ!$A$33:$A$776,$A134,СВЦЭМ!$B$33:$B$776,T$119)+'СЕТ СН'!$I$12+СВЦЭМ!$D$10+'СЕТ СН'!$I$5-'СЕТ СН'!$I$20</f>
        <v>3455.9933436000001</v>
      </c>
      <c r="U134" s="36">
        <f>SUMIFS(СВЦЭМ!$C$33:$C$776,СВЦЭМ!$A$33:$A$776,$A134,СВЦЭМ!$B$33:$B$776,U$119)+'СЕТ СН'!$I$12+СВЦЭМ!$D$10+'СЕТ СН'!$I$5-'СЕТ СН'!$I$20</f>
        <v>3436.4374051099999</v>
      </c>
      <c r="V134" s="36">
        <f>SUMIFS(СВЦЭМ!$C$33:$C$776,СВЦЭМ!$A$33:$A$776,$A134,СВЦЭМ!$B$33:$B$776,V$119)+'СЕТ СН'!$I$12+СВЦЭМ!$D$10+'СЕТ СН'!$I$5-'СЕТ СН'!$I$20</f>
        <v>3445.0065227800001</v>
      </c>
      <c r="W134" s="36">
        <f>SUMIFS(СВЦЭМ!$C$33:$C$776,СВЦЭМ!$A$33:$A$776,$A134,СВЦЭМ!$B$33:$B$776,W$119)+'СЕТ СН'!$I$12+СВЦЭМ!$D$10+'СЕТ СН'!$I$5-'СЕТ СН'!$I$20</f>
        <v>3447.2980562800003</v>
      </c>
      <c r="X134" s="36">
        <f>SUMIFS(СВЦЭМ!$C$33:$C$776,СВЦЭМ!$A$33:$A$776,$A134,СВЦЭМ!$B$33:$B$776,X$119)+'СЕТ СН'!$I$12+СВЦЭМ!$D$10+'СЕТ СН'!$I$5-'СЕТ СН'!$I$20</f>
        <v>3440.0774178700003</v>
      </c>
      <c r="Y134" s="36">
        <f>SUMIFS(СВЦЭМ!$C$33:$C$776,СВЦЭМ!$A$33:$A$776,$A134,СВЦЭМ!$B$33:$B$776,Y$119)+'СЕТ СН'!$I$12+СВЦЭМ!$D$10+'СЕТ СН'!$I$5-'СЕТ СН'!$I$20</f>
        <v>3467.2646998300002</v>
      </c>
    </row>
    <row r="135" spans="1:25" ht="15.75" x14ac:dyDescent="0.2">
      <c r="A135" s="35">
        <f t="shared" si="3"/>
        <v>43937</v>
      </c>
      <c r="B135" s="36">
        <f>SUMIFS(СВЦЭМ!$C$33:$C$776,СВЦЭМ!$A$33:$A$776,$A135,СВЦЭМ!$B$33:$B$776,B$119)+'СЕТ СН'!$I$12+СВЦЭМ!$D$10+'СЕТ СН'!$I$5-'СЕТ СН'!$I$20</f>
        <v>3435.1522386500001</v>
      </c>
      <c r="C135" s="36">
        <f>SUMIFS(СВЦЭМ!$C$33:$C$776,СВЦЭМ!$A$33:$A$776,$A135,СВЦЭМ!$B$33:$B$776,C$119)+'СЕТ СН'!$I$12+СВЦЭМ!$D$10+'СЕТ СН'!$I$5-'СЕТ СН'!$I$20</f>
        <v>3454.5790519399998</v>
      </c>
      <c r="D135" s="36">
        <f>SUMIFS(СВЦЭМ!$C$33:$C$776,СВЦЭМ!$A$33:$A$776,$A135,СВЦЭМ!$B$33:$B$776,D$119)+'СЕТ СН'!$I$12+СВЦЭМ!$D$10+'СЕТ СН'!$I$5-'СЕТ СН'!$I$20</f>
        <v>3472.0364831100001</v>
      </c>
      <c r="E135" s="36">
        <f>SUMIFS(СВЦЭМ!$C$33:$C$776,СВЦЭМ!$A$33:$A$776,$A135,СВЦЭМ!$B$33:$B$776,E$119)+'СЕТ СН'!$I$12+СВЦЭМ!$D$10+'СЕТ СН'!$I$5-'СЕТ СН'!$I$20</f>
        <v>3484.91561946</v>
      </c>
      <c r="F135" s="36">
        <f>SUMIFS(СВЦЭМ!$C$33:$C$776,СВЦЭМ!$A$33:$A$776,$A135,СВЦЭМ!$B$33:$B$776,F$119)+'СЕТ СН'!$I$12+СВЦЭМ!$D$10+'СЕТ СН'!$I$5-'СЕТ СН'!$I$20</f>
        <v>3484.43597155</v>
      </c>
      <c r="G135" s="36">
        <f>SUMIFS(СВЦЭМ!$C$33:$C$776,СВЦЭМ!$A$33:$A$776,$A135,СВЦЭМ!$B$33:$B$776,G$119)+'СЕТ СН'!$I$12+СВЦЭМ!$D$10+'СЕТ СН'!$I$5-'СЕТ СН'!$I$20</f>
        <v>3475.3389159100002</v>
      </c>
      <c r="H135" s="36">
        <f>SUMIFS(СВЦЭМ!$C$33:$C$776,СВЦЭМ!$A$33:$A$776,$A135,СВЦЭМ!$B$33:$B$776,H$119)+'СЕТ СН'!$I$12+СВЦЭМ!$D$10+'СЕТ СН'!$I$5-'СЕТ СН'!$I$20</f>
        <v>3454.9585993599999</v>
      </c>
      <c r="I135" s="36">
        <f>SUMIFS(СВЦЭМ!$C$33:$C$776,СВЦЭМ!$A$33:$A$776,$A135,СВЦЭМ!$B$33:$B$776,I$119)+'СЕТ СН'!$I$12+СВЦЭМ!$D$10+'СЕТ СН'!$I$5-'СЕТ СН'!$I$20</f>
        <v>3432.9839898700002</v>
      </c>
      <c r="J135" s="36">
        <f>SUMIFS(СВЦЭМ!$C$33:$C$776,СВЦЭМ!$A$33:$A$776,$A135,СВЦЭМ!$B$33:$B$776,J$119)+'СЕТ СН'!$I$12+СВЦЭМ!$D$10+'СЕТ СН'!$I$5-'СЕТ СН'!$I$20</f>
        <v>3405.7200531200001</v>
      </c>
      <c r="K135" s="36">
        <f>SUMIFS(СВЦЭМ!$C$33:$C$776,СВЦЭМ!$A$33:$A$776,$A135,СВЦЭМ!$B$33:$B$776,K$119)+'СЕТ СН'!$I$12+СВЦЭМ!$D$10+'СЕТ СН'!$I$5-'СЕТ СН'!$I$20</f>
        <v>3422.08697975</v>
      </c>
      <c r="L135" s="36">
        <f>SUMIFS(СВЦЭМ!$C$33:$C$776,СВЦЭМ!$A$33:$A$776,$A135,СВЦЭМ!$B$33:$B$776,L$119)+'СЕТ СН'!$I$12+СВЦЭМ!$D$10+'СЕТ СН'!$I$5-'СЕТ СН'!$I$20</f>
        <v>3418.7791692000001</v>
      </c>
      <c r="M135" s="36">
        <f>SUMIFS(СВЦЭМ!$C$33:$C$776,СВЦЭМ!$A$33:$A$776,$A135,СВЦЭМ!$B$33:$B$776,M$119)+'СЕТ СН'!$I$12+СВЦЭМ!$D$10+'СЕТ СН'!$I$5-'СЕТ СН'!$I$20</f>
        <v>3409.7682845700001</v>
      </c>
      <c r="N135" s="36">
        <f>SUMIFS(СВЦЭМ!$C$33:$C$776,СВЦЭМ!$A$33:$A$776,$A135,СВЦЭМ!$B$33:$B$776,N$119)+'СЕТ СН'!$I$12+СВЦЭМ!$D$10+'СЕТ СН'!$I$5-'СЕТ СН'!$I$20</f>
        <v>3402.4910160300001</v>
      </c>
      <c r="O135" s="36">
        <f>SUMIFS(СВЦЭМ!$C$33:$C$776,СВЦЭМ!$A$33:$A$776,$A135,СВЦЭМ!$B$33:$B$776,O$119)+'СЕТ СН'!$I$12+СВЦЭМ!$D$10+'СЕТ СН'!$I$5-'СЕТ СН'!$I$20</f>
        <v>3407.44783358</v>
      </c>
      <c r="P135" s="36">
        <f>SUMIFS(СВЦЭМ!$C$33:$C$776,СВЦЭМ!$A$33:$A$776,$A135,СВЦЭМ!$B$33:$B$776,P$119)+'СЕТ СН'!$I$12+СВЦЭМ!$D$10+'СЕТ СН'!$I$5-'СЕТ СН'!$I$20</f>
        <v>3409.0159599500003</v>
      </c>
      <c r="Q135" s="36">
        <f>SUMIFS(СВЦЭМ!$C$33:$C$776,СВЦЭМ!$A$33:$A$776,$A135,СВЦЭМ!$B$33:$B$776,Q$119)+'СЕТ СН'!$I$12+СВЦЭМ!$D$10+'СЕТ СН'!$I$5-'СЕТ СН'!$I$20</f>
        <v>3404.0692443899998</v>
      </c>
      <c r="R135" s="36">
        <f>SUMIFS(СВЦЭМ!$C$33:$C$776,СВЦЭМ!$A$33:$A$776,$A135,СВЦЭМ!$B$33:$B$776,R$119)+'СЕТ СН'!$I$12+СВЦЭМ!$D$10+'СЕТ СН'!$I$5-'СЕТ СН'!$I$20</f>
        <v>3399.2400787199999</v>
      </c>
      <c r="S135" s="36">
        <f>SUMIFS(СВЦЭМ!$C$33:$C$776,СВЦЭМ!$A$33:$A$776,$A135,СВЦЭМ!$B$33:$B$776,S$119)+'СЕТ СН'!$I$12+СВЦЭМ!$D$10+'СЕТ СН'!$I$5-'СЕТ СН'!$I$20</f>
        <v>3396.98394392</v>
      </c>
      <c r="T135" s="36">
        <f>SUMIFS(СВЦЭМ!$C$33:$C$776,СВЦЭМ!$A$33:$A$776,$A135,СВЦЭМ!$B$33:$B$776,T$119)+'СЕТ СН'!$I$12+СВЦЭМ!$D$10+'СЕТ СН'!$I$5-'СЕТ СН'!$I$20</f>
        <v>3391.5913816800003</v>
      </c>
      <c r="U135" s="36">
        <f>SUMIFS(СВЦЭМ!$C$33:$C$776,СВЦЭМ!$A$33:$A$776,$A135,СВЦЭМ!$B$33:$B$776,U$119)+'СЕТ СН'!$I$12+СВЦЭМ!$D$10+'СЕТ СН'!$I$5-'СЕТ СН'!$I$20</f>
        <v>3381.6596590999998</v>
      </c>
      <c r="V135" s="36">
        <f>SUMIFS(СВЦЭМ!$C$33:$C$776,СВЦЭМ!$A$33:$A$776,$A135,СВЦЭМ!$B$33:$B$776,V$119)+'СЕТ СН'!$I$12+СВЦЭМ!$D$10+'СЕТ СН'!$I$5-'СЕТ СН'!$I$20</f>
        <v>3368.6397465800001</v>
      </c>
      <c r="W135" s="36">
        <f>SUMIFS(СВЦЭМ!$C$33:$C$776,СВЦЭМ!$A$33:$A$776,$A135,СВЦЭМ!$B$33:$B$776,W$119)+'СЕТ СН'!$I$12+СВЦЭМ!$D$10+'СЕТ СН'!$I$5-'СЕТ СН'!$I$20</f>
        <v>3376.3969679800002</v>
      </c>
      <c r="X135" s="36">
        <f>SUMIFS(СВЦЭМ!$C$33:$C$776,СВЦЭМ!$A$33:$A$776,$A135,СВЦЭМ!$B$33:$B$776,X$119)+'СЕТ СН'!$I$12+СВЦЭМ!$D$10+'СЕТ СН'!$I$5-'СЕТ СН'!$I$20</f>
        <v>3387.4523390599998</v>
      </c>
      <c r="Y135" s="36">
        <f>SUMIFS(СВЦЭМ!$C$33:$C$776,СВЦЭМ!$A$33:$A$776,$A135,СВЦЭМ!$B$33:$B$776,Y$119)+'СЕТ СН'!$I$12+СВЦЭМ!$D$10+'СЕТ СН'!$I$5-'СЕТ СН'!$I$20</f>
        <v>3398.68504613</v>
      </c>
    </row>
    <row r="136" spans="1:25" ht="15.75" x14ac:dyDescent="0.2">
      <c r="A136" s="35">
        <f t="shared" si="3"/>
        <v>43938</v>
      </c>
      <c r="B136" s="36">
        <f>SUMIFS(СВЦЭМ!$C$33:$C$776,СВЦЭМ!$A$33:$A$776,$A136,СВЦЭМ!$B$33:$B$776,B$119)+'СЕТ СН'!$I$12+СВЦЭМ!$D$10+'СЕТ СН'!$I$5-'СЕТ СН'!$I$20</f>
        <v>3467.1408540100001</v>
      </c>
      <c r="C136" s="36">
        <f>SUMIFS(СВЦЭМ!$C$33:$C$776,СВЦЭМ!$A$33:$A$776,$A136,СВЦЭМ!$B$33:$B$776,C$119)+'СЕТ СН'!$I$12+СВЦЭМ!$D$10+'СЕТ СН'!$I$5-'СЕТ СН'!$I$20</f>
        <v>3479.0043878900001</v>
      </c>
      <c r="D136" s="36">
        <f>SUMIFS(СВЦЭМ!$C$33:$C$776,СВЦЭМ!$A$33:$A$776,$A136,СВЦЭМ!$B$33:$B$776,D$119)+'СЕТ СН'!$I$12+СВЦЭМ!$D$10+'СЕТ СН'!$I$5-'СЕТ СН'!$I$20</f>
        <v>3496.0325780900002</v>
      </c>
      <c r="E136" s="36">
        <f>SUMIFS(СВЦЭМ!$C$33:$C$776,СВЦЭМ!$A$33:$A$776,$A136,СВЦЭМ!$B$33:$B$776,E$119)+'СЕТ СН'!$I$12+СВЦЭМ!$D$10+'СЕТ СН'!$I$5-'СЕТ СН'!$I$20</f>
        <v>3509.0737533500001</v>
      </c>
      <c r="F136" s="36">
        <f>SUMIFS(СВЦЭМ!$C$33:$C$776,СВЦЭМ!$A$33:$A$776,$A136,СВЦЭМ!$B$33:$B$776,F$119)+'СЕТ СН'!$I$12+СВЦЭМ!$D$10+'СЕТ СН'!$I$5-'СЕТ СН'!$I$20</f>
        <v>3505.5268756800001</v>
      </c>
      <c r="G136" s="36">
        <f>SUMIFS(СВЦЭМ!$C$33:$C$776,СВЦЭМ!$A$33:$A$776,$A136,СВЦЭМ!$B$33:$B$776,G$119)+'СЕТ СН'!$I$12+СВЦЭМ!$D$10+'СЕТ СН'!$I$5-'СЕТ СН'!$I$20</f>
        <v>3495.9202044200001</v>
      </c>
      <c r="H136" s="36">
        <f>SUMIFS(СВЦЭМ!$C$33:$C$776,СВЦЭМ!$A$33:$A$776,$A136,СВЦЭМ!$B$33:$B$776,H$119)+'СЕТ СН'!$I$12+СВЦЭМ!$D$10+'СЕТ СН'!$I$5-'СЕТ СН'!$I$20</f>
        <v>3467.0908260900001</v>
      </c>
      <c r="I136" s="36">
        <f>SUMIFS(СВЦЭМ!$C$33:$C$776,СВЦЭМ!$A$33:$A$776,$A136,СВЦЭМ!$B$33:$B$776,I$119)+'СЕТ СН'!$I$12+СВЦЭМ!$D$10+'СЕТ СН'!$I$5-'СЕТ СН'!$I$20</f>
        <v>3436.6973127599999</v>
      </c>
      <c r="J136" s="36">
        <f>SUMIFS(СВЦЭМ!$C$33:$C$776,СВЦЭМ!$A$33:$A$776,$A136,СВЦЭМ!$B$33:$B$776,J$119)+'СЕТ СН'!$I$12+СВЦЭМ!$D$10+'СЕТ СН'!$I$5-'СЕТ СН'!$I$20</f>
        <v>3392.9972401300001</v>
      </c>
      <c r="K136" s="36">
        <f>SUMIFS(СВЦЭМ!$C$33:$C$776,СВЦЭМ!$A$33:$A$776,$A136,СВЦЭМ!$B$33:$B$776,K$119)+'СЕТ СН'!$I$12+СВЦЭМ!$D$10+'СЕТ СН'!$I$5-'СЕТ СН'!$I$20</f>
        <v>3394.30202207</v>
      </c>
      <c r="L136" s="36">
        <f>SUMIFS(СВЦЭМ!$C$33:$C$776,СВЦЭМ!$A$33:$A$776,$A136,СВЦЭМ!$B$33:$B$776,L$119)+'СЕТ СН'!$I$12+СВЦЭМ!$D$10+'СЕТ СН'!$I$5-'СЕТ СН'!$I$20</f>
        <v>3391.7714303100001</v>
      </c>
      <c r="M136" s="36">
        <f>SUMIFS(СВЦЭМ!$C$33:$C$776,СВЦЭМ!$A$33:$A$776,$A136,СВЦЭМ!$B$33:$B$776,M$119)+'СЕТ СН'!$I$12+СВЦЭМ!$D$10+'СЕТ СН'!$I$5-'СЕТ СН'!$I$20</f>
        <v>3386.9757670999998</v>
      </c>
      <c r="N136" s="36">
        <f>SUMIFS(СВЦЭМ!$C$33:$C$776,СВЦЭМ!$A$33:$A$776,$A136,СВЦЭМ!$B$33:$B$776,N$119)+'СЕТ СН'!$I$12+СВЦЭМ!$D$10+'СЕТ СН'!$I$5-'СЕТ СН'!$I$20</f>
        <v>3384.55907901</v>
      </c>
      <c r="O136" s="36">
        <f>SUMIFS(СВЦЭМ!$C$33:$C$776,СВЦЭМ!$A$33:$A$776,$A136,СВЦЭМ!$B$33:$B$776,O$119)+'СЕТ СН'!$I$12+СВЦЭМ!$D$10+'СЕТ СН'!$I$5-'СЕТ СН'!$I$20</f>
        <v>3394.1998337499999</v>
      </c>
      <c r="P136" s="36">
        <f>SUMIFS(СВЦЭМ!$C$33:$C$776,СВЦЭМ!$A$33:$A$776,$A136,СВЦЭМ!$B$33:$B$776,P$119)+'СЕТ СН'!$I$12+СВЦЭМ!$D$10+'СЕТ СН'!$I$5-'СЕТ СН'!$I$20</f>
        <v>3402.34191379</v>
      </c>
      <c r="Q136" s="36">
        <f>SUMIFS(СВЦЭМ!$C$33:$C$776,СВЦЭМ!$A$33:$A$776,$A136,СВЦЭМ!$B$33:$B$776,Q$119)+'СЕТ СН'!$I$12+СВЦЭМ!$D$10+'СЕТ СН'!$I$5-'СЕТ СН'!$I$20</f>
        <v>3407.31894169</v>
      </c>
      <c r="R136" s="36">
        <f>SUMIFS(СВЦЭМ!$C$33:$C$776,СВЦЭМ!$A$33:$A$776,$A136,СВЦЭМ!$B$33:$B$776,R$119)+'СЕТ СН'!$I$12+СВЦЭМ!$D$10+'СЕТ СН'!$I$5-'СЕТ СН'!$I$20</f>
        <v>3404.0619946699999</v>
      </c>
      <c r="S136" s="36">
        <f>SUMIFS(СВЦЭМ!$C$33:$C$776,СВЦЭМ!$A$33:$A$776,$A136,СВЦЭМ!$B$33:$B$776,S$119)+'СЕТ СН'!$I$12+СВЦЭМ!$D$10+'СЕТ СН'!$I$5-'СЕТ СН'!$I$20</f>
        <v>3400.6708786500003</v>
      </c>
      <c r="T136" s="36">
        <f>SUMIFS(СВЦЭМ!$C$33:$C$776,СВЦЭМ!$A$33:$A$776,$A136,СВЦЭМ!$B$33:$B$776,T$119)+'СЕТ СН'!$I$12+СВЦЭМ!$D$10+'СЕТ СН'!$I$5-'СЕТ СН'!$I$20</f>
        <v>3382.4850519700003</v>
      </c>
      <c r="U136" s="36">
        <f>SUMIFS(СВЦЭМ!$C$33:$C$776,СВЦЭМ!$A$33:$A$776,$A136,СВЦЭМ!$B$33:$B$776,U$119)+'СЕТ СН'!$I$12+СВЦЭМ!$D$10+'СЕТ СН'!$I$5-'СЕТ СН'!$I$20</f>
        <v>3373.3951423899998</v>
      </c>
      <c r="V136" s="36">
        <f>SUMIFS(СВЦЭМ!$C$33:$C$776,СВЦЭМ!$A$33:$A$776,$A136,СВЦЭМ!$B$33:$B$776,V$119)+'СЕТ СН'!$I$12+СВЦЭМ!$D$10+'СЕТ СН'!$I$5-'СЕТ СН'!$I$20</f>
        <v>3380.0491304500001</v>
      </c>
      <c r="W136" s="36">
        <f>SUMIFS(СВЦЭМ!$C$33:$C$776,СВЦЭМ!$A$33:$A$776,$A136,СВЦЭМ!$B$33:$B$776,W$119)+'СЕТ СН'!$I$12+СВЦЭМ!$D$10+'СЕТ СН'!$I$5-'СЕТ СН'!$I$20</f>
        <v>3383.4056616600001</v>
      </c>
      <c r="X136" s="36">
        <f>SUMIFS(СВЦЭМ!$C$33:$C$776,СВЦЭМ!$A$33:$A$776,$A136,СВЦЭМ!$B$33:$B$776,X$119)+'СЕТ СН'!$I$12+СВЦЭМ!$D$10+'СЕТ СН'!$I$5-'СЕТ СН'!$I$20</f>
        <v>3383.5481848300001</v>
      </c>
      <c r="Y136" s="36">
        <f>SUMIFS(СВЦЭМ!$C$33:$C$776,СВЦЭМ!$A$33:$A$776,$A136,СВЦЭМ!$B$33:$B$776,Y$119)+'СЕТ СН'!$I$12+СВЦЭМ!$D$10+'СЕТ СН'!$I$5-'СЕТ СН'!$I$20</f>
        <v>3394.3904252100001</v>
      </c>
    </row>
    <row r="137" spans="1:25" ht="15.75" x14ac:dyDescent="0.2">
      <c r="A137" s="35">
        <f t="shared" si="3"/>
        <v>43939</v>
      </c>
      <c r="B137" s="36">
        <f>SUMIFS(СВЦЭМ!$C$33:$C$776,СВЦЭМ!$A$33:$A$776,$A137,СВЦЭМ!$B$33:$B$776,B$119)+'СЕТ СН'!$I$12+СВЦЭМ!$D$10+'СЕТ СН'!$I$5-'СЕТ СН'!$I$20</f>
        <v>3483.05898609</v>
      </c>
      <c r="C137" s="36">
        <f>SUMIFS(СВЦЭМ!$C$33:$C$776,СВЦЭМ!$A$33:$A$776,$A137,СВЦЭМ!$B$33:$B$776,C$119)+'СЕТ СН'!$I$12+СВЦЭМ!$D$10+'СЕТ СН'!$I$5-'СЕТ СН'!$I$20</f>
        <v>3520.9268711899999</v>
      </c>
      <c r="D137" s="36">
        <f>SUMIFS(СВЦЭМ!$C$33:$C$776,СВЦЭМ!$A$33:$A$776,$A137,СВЦЭМ!$B$33:$B$776,D$119)+'СЕТ СН'!$I$12+СВЦЭМ!$D$10+'СЕТ СН'!$I$5-'СЕТ СН'!$I$20</f>
        <v>3526.64356873</v>
      </c>
      <c r="E137" s="36">
        <f>SUMIFS(СВЦЭМ!$C$33:$C$776,СВЦЭМ!$A$33:$A$776,$A137,СВЦЭМ!$B$33:$B$776,E$119)+'СЕТ СН'!$I$12+СВЦЭМ!$D$10+'СЕТ СН'!$I$5-'СЕТ СН'!$I$20</f>
        <v>3534.4155144300003</v>
      </c>
      <c r="F137" s="36">
        <f>SUMIFS(СВЦЭМ!$C$33:$C$776,СВЦЭМ!$A$33:$A$776,$A137,СВЦЭМ!$B$33:$B$776,F$119)+'СЕТ СН'!$I$12+СВЦЭМ!$D$10+'СЕТ СН'!$I$5-'СЕТ СН'!$I$20</f>
        <v>3533.83713321</v>
      </c>
      <c r="G137" s="36">
        <f>SUMIFS(СВЦЭМ!$C$33:$C$776,СВЦЭМ!$A$33:$A$776,$A137,СВЦЭМ!$B$33:$B$776,G$119)+'СЕТ СН'!$I$12+СВЦЭМ!$D$10+'СЕТ СН'!$I$5-'СЕТ СН'!$I$20</f>
        <v>3534.7524347799999</v>
      </c>
      <c r="H137" s="36">
        <f>SUMIFS(СВЦЭМ!$C$33:$C$776,СВЦЭМ!$A$33:$A$776,$A137,СВЦЭМ!$B$33:$B$776,H$119)+'СЕТ СН'!$I$12+СВЦЭМ!$D$10+'СЕТ СН'!$I$5-'СЕТ СН'!$I$20</f>
        <v>3527.6526293699999</v>
      </c>
      <c r="I137" s="36">
        <f>SUMIFS(СВЦЭМ!$C$33:$C$776,СВЦЭМ!$A$33:$A$776,$A137,СВЦЭМ!$B$33:$B$776,I$119)+'СЕТ СН'!$I$12+СВЦЭМ!$D$10+'СЕТ СН'!$I$5-'СЕТ СН'!$I$20</f>
        <v>3502.0516655800002</v>
      </c>
      <c r="J137" s="36">
        <f>SUMIFS(СВЦЭМ!$C$33:$C$776,СВЦЭМ!$A$33:$A$776,$A137,СВЦЭМ!$B$33:$B$776,J$119)+'СЕТ СН'!$I$12+СВЦЭМ!$D$10+'СЕТ СН'!$I$5-'СЕТ СН'!$I$20</f>
        <v>3431.2799632900001</v>
      </c>
      <c r="K137" s="36">
        <f>SUMIFS(СВЦЭМ!$C$33:$C$776,СВЦЭМ!$A$33:$A$776,$A137,СВЦЭМ!$B$33:$B$776,K$119)+'СЕТ СН'!$I$12+СВЦЭМ!$D$10+'СЕТ СН'!$I$5-'СЕТ СН'!$I$20</f>
        <v>3422.5560305399999</v>
      </c>
      <c r="L137" s="36">
        <f>SUMIFS(СВЦЭМ!$C$33:$C$776,СВЦЭМ!$A$33:$A$776,$A137,СВЦЭМ!$B$33:$B$776,L$119)+'СЕТ СН'!$I$12+СВЦЭМ!$D$10+'СЕТ СН'!$I$5-'СЕТ СН'!$I$20</f>
        <v>3415.8325955300002</v>
      </c>
      <c r="M137" s="36">
        <f>SUMIFS(СВЦЭМ!$C$33:$C$776,СВЦЭМ!$A$33:$A$776,$A137,СВЦЭМ!$B$33:$B$776,M$119)+'СЕТ СН'!$I$12+СВЦЭМ!$D$10+'СЕТ СН'!$I$5-'СЕТ СН'!$I$20</f>
        <v>3410.7452444</v>
      </c>
      <c r="N137" s="36">
        <f>SUMIFS(СВЦЭМ!$C$33:$C$776,СВЦЭМ!$A$33:$A$776,$A137,СВЦЭМ!$B$33:$B$776,N$119)+'СЕТ СН'!$I$12+СВЦЭМ!$D$10+'СЕТ СН'!$I$5-'СЕТ СН'!$I$20</f>
        <v>3421.6712706100002</v>
      </c>
      <c r="O137" s="36">
        <f>SUMIFS(СВЦЭМ!$C$33:$C$776,СВЦЭМ!$A$33:$A$776,$A137,СВЦЭМ!$B$33:$B$776,O$119)+'СЕТ СН'!$I$12+СВЦЭМ!$D$10+'СЕТ СН'!$I$5-'СЕТ СН'!$I$20</f>
        <v>3439.95759529</v>
      </c>
      <c r="P137" s="36">
        <f>SUMIFS(СВЦЭМ!$C$33:$C$776,СВЦЭМ!$A$33:$A$776,$A137,СВЦЭМ!$B$33:$B$776,P$119)+'СЕТ СН'!$I$12+СВЦЭМ!$D$10+'СЕТ СН'!$I$5-'СЕТ СН'!$I$20</f>
        <v>3447.0999416700001</v>
      </c>
      <c r="Q137" s="36">
        <f>SUMIFS(СВЦЭМ!$C$33:$C$776,СВЦЭМ!$A$33:$A$776,$A137,СВЦЭМ!$B$33:$B$776,Q$119)+'СЕТ СН'!$I$12+СВЦЭМ!$D$10+'СЕТ СН'!$I$5-'СЕТ СН'!$I$20</f>
        <v>3450.7444245799998</v>
      </c>
      <c r="R137" s="36">
        <f>SUMIFS(СВЦЭМ!$C$33:$C$776,СВЦЭМ!$A$33:$A$776,$A137,СВЦЭМ!$B$33:$B$776,R$119)+'СЕТ СН'!$I$12+СВЦЭМ!$D$10+'СЕТ СН'!$I$5-'СЕТ СН'!$I$20</f>
        <v>3447.92774616</v>
      </c>
      <c r="S137" s="36">
        <f>SUMIFS(СВЦЭМ!$C$33:$C$776,СВЦЭМ!$A$33:$A$776,$A137,СВЦЭМ!$B$33:$B$776,S$119)+'СЕТ СН'!$I$12+СВЦЭМ!$D$10+'СЕТ СН'!$I$5-'СЕТ СН'!$I$20</f>
        <v>3440.91686377</v>
      </c>
      <c r="T137" s="36">
        <f>SUMIFS(СВЦЭМ!$C$33:$C$776,СВЦЭМ!$A$33:$A$776,$A137,СВЦЭМ!$B$33:$B$776,T$119)+'СЕТ СН'!$I$12+СВЦЭМ!$D$10+'СЕТ СН'!$I$5-'СЕТ СН'!$I$20</f>
        <v>3421.3582558899998</v>
      </c>
      <c r="U137" s="36">
        <f>SUMIFS(СВЦЭМ!$C$33:$C$776,СВЦЭМ!$A$33:$A$776,$A137,СВЦЭМ!$B$33:$B$776,U$119)+'СЕТ СН'!$I$12+СВЦЭМ!$D$10+'СЕТ СН'!$I$5-'СЕТ СН'!$I$20</f>
        <v>3398.0208125700001</v>
      </c>
      <c r="V137" s="36">
        <f>SUMIFS(СВЦЭМ!$C$33:$C$776,СВЦЭМ!$A$33:$A$776,$A137,СВЦЭМ!$B$33:$B$776,V$119)+'СЕТ СН'!$I$12+СВЦЭМ!$D$10+'СЕТ СН'!$I$5-'СЕТ СН'!$I$20</f>
        <v>3389.8723605599998</v>
      </c>
      <c r="W137" s="36">
        <f>SUMIFS(СВЦЭМ!$C$33:$C$776,СВЦЭМ!$A$33:$A$776,$A137,СВЦЭМ!$B$33:$B$776,W$119)+'СЕТ СН'!$I$12+СВЦЭМ!$D$10+'СЕТ СН'!$I$5-'СЕТ СН'!$I$20</f>
        <v>3401.7973002200001</v>
      </c>
      <c r="X137" s="36">
        <f>SUMIFS(СВЦЭМ!$C$33:$C$776,СВЦЭМ!$A$33:$A$776,$A137,СВЦЭМ!$B$33:$B$776,X$119)+'СЕТ СН'!$I$12+СВЦЭМ!$D$10+'СЕТ СН'!$I$5-'СЕТ СН'!$I$20</f>
        <v>3417.6363737299998</v>
      </c>
      <c r="Y137" s="36">
        <f>SUMIFS(СВЦЭМ!$C$33:$C$776,СВЦЭМ!$A$33:$A$776,$A137,СВЦЭМ!$B$33:$B$776,Y$119)+'СЕТ СН'!$I$12+СВЦЭМ!$D$10+'СЕТ СН'!$I$5-'СЕТ СН'!$I$20</f>
        <v>3446.5396202800002</v>
      </c>
    </row>
    <row r="138" spans="1:25" ht="15.75" x14ac:dyDescent="0.2">
      <c r="A138" s="35">
        <f t="shared" si="3"/>
        <v>43940</v>
      </c>
      <c r="B138" s="36">
        <f>SUMIFS(СВЦЭМ!$C$33:$C$776,СВЦЭМ!$A$33:$A$776,$A138,СВЦЭМ!$B$33:$B$776,B$119)+'СЕТ СН'!$I$12+СВЦЭМ!$D$10+'СЕТ СН'!$I$5-'СЕТ СН'!$I$20</f>
        <v>3492.3950034700001</v>
      </c>
      <c r="C138" s="36">
        <f>SUMIFS(СВЦЭМ!$C$33:$C$776,СВЦЭМ!$A$33:$A$776,$A138,СВЦЭМ!$B$33:$B$776,C$119)+'СЕТ СН'!$I$12+СВЦЭМ!$D$10+'СЕТ СН'!$I$5-'СЕТ СН'!$I$20</f>
        <v>3494.4773021999999</v>
      </c>
      <c r="D138" s="36">
        <f>SUMIFS(СВЦЭМ!$C$33:$C$776,СВЦЭМ!$A$33:$A$776,$A138,СВЦЭМ!$B$33:$B$776,D$119)+'СЕТ СН'!$I$12+СВЦЭМ!$D$10+'СЕТ СН'!$I$5-'СЕТ СН'!$I$20</f>
        <v>3483.9705107999998</v>
      </c>
      <c r="E138" s="36">
        <f>SUMIFS(СВЦЭМ!$C$33:$C$776,СВЦЭМ!$A$33:$A$776,$A138,СВЦЭМ!$B$33:$B$776,E$119)+'СЕТ СН'!$I$12+СВЦЭМ!$D$10+'СЕТ СН'!$I$5-'СЕТ СН'!$I$20</f>
        <v>3490.0127031399998</v>
      </c>
      <c r="F138" s="36">
        <f>SUMIFS(СВЦЭМ!$C$33:$C$776,СВЦЭМ!$A$33:$A$776,$A138,СВЦЭМ!$B$33:$B$776,F$119)+'СЕТ СН'!$I$12+СВЦЭМ!$D$10+'СЕТ СН'!$I$5-'СЕТ СН'!$I$20</f>
        <v>3488.9503105499998</v>
      </c>
      <c r="G138" s="36">
        <f>SUMIFS(СВЦЭМ!$C$33:$C$776,СВЦЭМ!$A$33:$A$776,$A138,СВЦЭМ!$B$33:$B$776,G$119)+'СЕТ СН'!$I$12+СВЦЭМ!$D$10+'СЕТ СН'!$I$5-'СЕТ СН'!$I$20</f>
        <v>3495.4831121000002</v>
      </c>
      <c r="H138" s="36">
        <f>SUMIFS(СВЦЭМ!$C$33:$C$776,СВЦЭМ!$A$33:$A$776,$A138,СВЦЭМ!$B$33:$B$776,H$119)+'СЕТ СН'!$I$12+СВЦЭМ!$D$10+'СЕТ СН'!$I$5-'СЕТ СН'!$I$20</f>
        <v>3495.5126346300003</v>
      </c>
      <c r="I138" s="36">
        <f>SUMIFS(СВЦЭМ!$C$33:$C$776,СВЦЭМ!$A$33:$A$776,$A138,СВЦЭМ!$B$33:$B$776,I$119)+'СЕТ СН'!$I$12+СВЦЭМ!$D$10+'СЕТ СН'!$I$5-'СЕТ СН'!$I$20</f>
        <v>3463.1810372300001</v>
      </c>
      <c r="J138" s="36">
        <f>SUMIFS(СВЦЭМ!$C$33:$C$776,СВЦЭМ!$A$33:$A$776,$A138,СВЦЭМ!$B$33:$B$776,J$119)+'СЕТ СН'!$I$12+СВЦЭМ!$D$10+'СЕТ СН'!$I$5-'СЕТ СН'!$I$20</f>
        <v>3413.8170135800001</v>
      </c>
      <c r="K138" s="36">
        <f>SUMIFS(СВЦЭМ!$C$33:$C$776,СВЦЭМ!$A$33:$A$776,$A138,СВЦЭМ!$B$33:$B$776,K$119)+'СЕТ СН'!$I$12+СВЦЭМ!$D$10+'СЕТ СН'!$I$5-'СЕТ СН'!$I$20</f>
        <v>3407.2312569699998</v>
      </c>
      <c r="L138" s="36">
        <f>SUMIFS(СВЦЭМ!$C$33:$C$776,СВЦЭМ!$A$33:$A$776,$A138,СВЦЭМ!$B$33:$B$776,L$119)+'СЕТ СН'!$I$12+СВЦЭМ!$D$10+'СЕТ СН'!$I$5-'СЕТ СН'!$I$20</f>
        <v>3408.5169219899999</v>
      </c>
      <c r="M138" s="36">
        <f>SUMIFS(СВЦЭМ!$C$33:$C$776,СВЦЭМ!$A$33:$A$776,$A138,СВЦЭМ!$B$33:$B$776,M$119)+'СЕТ СН'!$I$12+СВЦЭМ!$D$10+'СЕТ СН'!$I$5-'СЕТ СН'!$I$20</f>
        <v>3420.6994889500002</v>
      </c>
      <c r="N138" s="36">
        <f>SUMIFS(СВЦЭМ!$C$33:$C$776,СВЦЭМ!$A$33:$A$776,$A138,СВЦЭМ!$B$33:$B$776,N$119)+'СЕТ СН'!$I$12+СВЦЭМ!$D$10+'СЕТ СН'!$I$5-'СЕТ СН'!$I$20</f>
        <v>3447.3803001900001</v>
      </c>
      <c r="O138" s="36">
        <f>SUMIFS(СВЦЭМ!$C$33:$C$776,СВЦЭМ!$A$33:$A$776,$A138,СВЦЭМ!$B$33:$B$776,O$119)+'СЕТ СН'!$I$12+СВЦЭМ!$D$10+'СЕТ СН'!$I$5-'СЕТ СН'!$I$20</f>
        <v>3454.5462243400002</v>
      </c>
      <c r="P138" s="36">
        <f>SUMIFS(СВЦЭМ!$C$33:$C$776,СВЦЭМ!$A$33:$A$776,$A138,СВЦЭМ!$B$33:$B$776,P$119)+'СЕТ СН'!$I$12+СВЦЭМ!$D$10+'СЕТ СН'!$I$5-'СЕТ СН'!$I$20</f>
        <v>3462.8444603799999</v>
      </c>
      <c r="Q138" s="36">
        <f>SUMIFS(СВЦЭМ!$C$33:$C$776,СВЦЭМ!$A$33:$A$776,$A138,СВЦЭМ!$B$33:$B$776,Q$119)+'СЕТ СН'!$I$12+СВЦЭМ!$D$10+'СЕТ СН'!$I$5-'СЕТ СН'!$I$20</f>
        <v>3461.8891744500002</v>
      </c>
      <c r="R138" s="36">
        <f>SUMIFS(СВЦЭМ!$C$33:$C$776,СВЦЭМ!$A$33:$A$776,$A138,СВЦЭМ!$B$33:$B$776,R$119)+'СЕТ СН'!$I$12+СВЦЭМ!$D$10+'СЕТ СН'!$I$5-'СЕТ СН'!$I$20</f>
        <v>3454.0566979099999</v>
      </c>
      <c r="S138" s="36">
        <f>SUMIFS(СВЦЭМ!$C$33:$C$776,СВЦЭМ!$A$33:$A$776,$A138,СВЦЭМ!$B$33:$B$776,S$119)+'СЕТ СН'!$I$12+СВЦЭМ!$D$10+'СЕТ СН'!$I$5-'СЕТ СН'!$I$20</f>
        <v>3452.17206106</v>
      </c>
      <c r="T138" s="36">
        <f>SUMIFS(СВЦЭМ!$C$33:$C$776,СВЦЭМ!$A$33:$A$776,$A138,СВЦЭМ!$B$33:$B$776,T$119)+'СЕТ СН'!$I$12+СВЦЭМ!$D$10+'СЕТ СН'!$I$5-'СЕТ СН'!$I$20</f>
        <v>3438.9647779100001</v>
      </c>
      <c r="U138" s="36">
        <f>SUMIFS(СВЦЭМ!$C$33:$C$776,СВЦЭМ!$A$33:$A$776,$A138,СВЦЭМ!$B$33:$B$776,U$119)+'СЕТ СН'!$I$12+СВЦЭМ!$D$10+'СЕТ СН'!$I$5-'СЕТ СН'!$I$20</f>
        <v>3432.52954456</v>
      </c>
      <c r="V138" s="36">
        <f>SUMIFS(СВЦЭМ!$C$33:$C$776,СВЦЭМ!$A$33:$A$776,$A138,СВЦЭМ!$B$33:$B$776,V$119)+'СЕТ СН'!$I$12+СВЦЭМ!$D$10+'СЕТ СН'!$I$5-'СЕТ СН'!$I$20</f>
        <v>3408.3956302500001</v>
      </c>
      <c r="W138" s="36">
        <f>SUMIFS(СВЦЭМ!$C$33:$C$776,СВЦЭМ!$A$33:$A$776,$A138,СВЦЭМ!$B$33:$B$776,W$119)+'СЕТ СН'!$I$12+СВЦЭМ!$D$10+'СЕТ СН'!$I$5-'СЕТ СН'!$I$20</f>
        <v>3411.93622903</v>
      </c>
      <c r="X138" s="36">
        <f>SUMIFS(СВЦЭМ!$C$33:$C$776,СВЦЭМ!$A$33:$A$776,$A138,СВЦЭМ!$B$33:$B$776,X$119)+'СЕТ СН'!$I$12+СВЦЭМ!$D$10+'СЕТ СН'!$I$5-'СЕТ СН'!$I$20</f>
        <v>3437.45241356</v>
      </c>
      <c r="Y138" s="36">
        <f>SUMIFS(СВЦЭМ!$C$33:$C$776,СВЦЭМ!$A$33:$A$776,$A138,СВЦЭМ!$B$33:$B$776,Y$119)+'СЕТ СН'!$I$12+СВЦЭМ!$D$10+'СЕТ СН'!$I$5-'СЕТ СН'!$I$20</f>
        <v>3470.2156882300001</v>
      </c>
    </row>
    <row r="139" spans="1:25" ht="15.75" x14ac:dyDescent="0.2">
      <c r="A139" s="35">
        <f t="shared" si="3"/>
        <v>43941</v>
      </c>
      <c r="B139" s="36">
        <f>SUMIFS(СВЦЭМ!$C$33:$C$776,СВЦЭМ!$A$33:$A$776,$A139,СВЦЭМ!$B$33:$B$776,B$119)+'СЕТ СН'!$I$12+СВЦЭМ!$D$10+'СЕТ СН'!$I$5-'СЕТ СН'!$I$20</f>
        <v>3504.88373224</v>
      </c>
      <c r="C139" s="36">
        <f>SUMIFS(СВЦЭМ!$C$33:$C$776,СВЦЭМ!$A$33:$A$776,$A139,СВЦЭМ!$B$33:$B$776,C$119)+'СЕТ СН'!$I$12+СВЦЭМ!$D$10+'СЕТ СН'!$I$5-'СЕТ СН'!$I$20</f>
        <v>3523.3378188400002</v>
      </c>
      <c r="D139" s="36">
        <f>SUMIFS(СВЦЭМ!$C$33:$C$776,СВЦЭМ!$A$33:$A$776,$A139,СВЦЭМ!$B$33:$B$776,D$119)+'СЕТ СН'!$I$12+СВЦЭМ!$D$10+'СЕТ СН'!$I$5-'СЕТ СН'!$I$20</f>
        <v>3547.6346433600002</v>
      </c>
      <c r="E139" s="36">
        <f>SUMIFS(СВЦЭМ!$C$33:$C$776,СВЦЭМ!$A$33:$A$776,$A139,СВЦЭМ!$B$33:$B$776,E$119)+'СЕТ СН'!$I$12+СВЦЭМ!$D$10+'СЕТ СН'!$I$5-'СЕТ СН'!$I$20</f>
        <v>3556.6825740200002</v>
      </c>
      <c r="F139" s="36">
        <f>SUMIFS(СВЦЭМ!$C$33:$C$776,СВЦЭМ!$A$33:$A$776,$A139,СВЦЭМ!$B$33:$B$776,F$119)+'СЕТ СН'!$I$12+СВЦЭМ!$D$10+'СЕТ СН'!$I$5-'СЕТ СН'!$I$20</f>
        <v>3554.8482637500001</v>
      </c>
      <c r="G139" s="36">
        <f>SUMIFS(СВЦЭМ!$C$33:$C$776,СВЦЭМ!$A$33:$A$776,$A139,СВЦЭМ!$B$33:$B$776,G$119)+'СЕТ СН'!$I$12+СВЦЭМ!$D$10+'СЕТ СН'!$I$5-'СЕТ СН'!$I$20</f>
        <v>3548.6242738599999</v>
      </c>
      <c r="H139" s="36">
        <f>SUMIFS(СВЦЭМ!$C$33:$C$776,СВЦЭМ!$A$33:$A$776,$A139,СВЦЭМ!$B$33:$B$776,H$119)+'СЕТ СН'!$I$12+СВЦЭМ!$D$10+'СЕТ СН'!$I$5-'СЕТ СН'!$I$20</f>
        <v>3521.6944754199999</v>
      </c>
      <c r="I139" s="36">
        <f>SUMIFS(СВЦЭМ!$C$33:$C$776,СВЦЭМ!$A$33:$A$776,$A139,СВЦЭМ!$B$33:$B$776,I$119)+'СЕТ СН'!$I$12+СВЦЭМ!$D$10+'СЕТ СН'!$I$5-'СЕТ СН'!$I$20</f>
        <v>3478.8178258299999</v>
      </c>
      <c r="J139" s="36">
        <f>SUMIFS(СВЦЭМ!$C$33:$C$776,СВЦЭМ!$A$33:$A$776,$A139,СВЦЭМ!$B$33:$B$776,J$119)+'СЕТ СН'!$I$12+СВЦЭМ!$D$10+'СЕТ СН'!$I$5-'СЕТ СН'!$I$20</f>
        <v>3407.18825096</v>
      </c>
      <c r="K139" s="36">
        <f>SUMIFS(СВЦЭМ!$C$33:$C$776,СВЦЭМ!$A$33:$A$776,$A139,СВЦЭМ!$B$33:$B$776,K$119)+'СЕТ СН'!$I$12+СВЦЭМ!$D$10+'СЕТ СН'!$I$5-'СЕТ СН'!$I$20</f>
        <v>3396.0853985700001</v>
      </c>
      <c r="L139" s="36">
        <f>SUMIFS(СВЦЭМ!$C$33:$C$776,СВЦЭМ!$A$33:$A$776,$A139,СВЦЭМ!$B$33:$B$776,L$119)+'СЕТ СН'!$I$12+СВЦЭМ!$D$10+'СЕТ СН'!$I$5-'СЕТ СН'!$I$20</f>
        <v>3401.5024155000001</v>
      </c>
      <c r="M139" s="36">
        <f>SUMIFS(СВЦЭМ!$C$33:$C$776,СВЦЭМ!$A$33:$A$776,$A139,СВЦЭМ!$B$33:$B$776,M$119)+'СЕТ СН'!$I$12+СВЦЭМ!$D$10+'СЕТ СН'!$I$5-'СЕТ СН'!$I$20</f>
        <v>3408.1432599</v>
      </c>
      <c r="N139" s="36">
        <f>SUMIFS(СВЦЭМ!$C$33:$C$776,СВЦЭМ!$A$33:$A$776,$A139,СВЦЭМ!$B$33:$B$776,N$119)+'СЕТ СН'!$I$12+СВЦЭМ!$D$10+'СЕТ СН'!$I$5-'СЕТ СН'!$I$20</f>
        <v>3413.35231342</v>
      </c>
      <c r="O139" s="36">
        <f>SUMIFS(СВЦЭМ!$C$33:$C$776,СВЦЭМ!$A$33:$A$776,$A139,СВЦЭМ!$B$33:$B$776,O$119)+'СЕТ СН'!$I$12+СВЦЭМ!$D$10+'СЕТ СН'!$I$5-'СЕТ СН'!$I$20</f>
        <v>3421.0025827300001</v>
      </c>
      <c r="P139" s="36">
        <f>SUMIFS(СВЦЭМ!$C$33:$C$776,СВЦЭМ!$A$33:$A$776,$A139,СВЦЭМ!$B$33:$B$776,P$119)+'СЕТ СН'!$I$12+СВЦЭМ!$D$10+'СЕТ СН'!$I$5-'СЕТ СН'!$I$20</f>
        <v>3426.64806241</v>
      </c>
      <c r="Q139" s="36">
        <f>SUMIFS(СВЦЭМ!$C$33:$C$776,СВЦЭМ!$A$33:$A$776,$A139,СВЦЭМ!$B$33:$B$776,Q$119)+'СЕТ СН'!$I$12+СВЦЭМ!$D$10+'СЕТ СН'!$I$5-'СЕТ СН'!$I$20</f>
        <v>3429.0594334500001</v>
      </c>
      <c r="R139" s="36">
        <f>SUMIFS(СВЦЭМ!$C$33:$C$776,СВЦЭМ!$A$33:$A$776,$A139,СВЦЭМ!$B$33:$B$776,R$119)+'СЕТ СН'!$I$12+СВЦЭМ!$D$10+'СЕТ СН'!$I$5-'СЕТ СН'!$I$20</f>
        <v>3428.23874011</v>
      </c>
      <c r="S139" s="36">
        <f>SUMIFS(СВЦЭМ!$C$33:$C$776,СВЦЭМ!$A$33:$A$776,$A139,СВЦЭМ!$B$33:$B$776,S$119)+'СЕТ СН'!$I$12+СВЦЭМ!$D$10+'СЕТ СН'!$I$5-'СЕТ СН'!$I$20</f>
        <v>3430.13128757</v>
      </c>
      <c r="T139" s="36">
        <f>SUMIFS(СВЦЭМ!$C$33:$C$776,СВЦЭМ!$A$33:$A$776,$A139,СВЦЭМ!$B$33:$B$776,T$119)+'СЕТ СН'!$I$12+СВЦЭМ!$D$10+'СЕТ СН'!$I$5-'СЕТ СН'!$I$20</f>
        <v>3426.9540996599999</v>
      </c>
      <c r="U139" s="36">
        <f>SUMIFS(СВЦЭМ!$C$33:$C$776,СВЦЭМ!$A$33:$A$776,$A139,СВЦЭМ!$B$33:$B$776,U$119)+'СЕТ СН'!$I$12+СВЦЭМ!$D$10+'СЕТ СН'!$I$5-'СЕТ СН'!$I$20</f>
        <v>3416.3760473399998</v>
      </c>
      <c r="V139" s="36">
        <f>SUMIFS(СВЦЭМ!$C$33:$C$776,СВЦЭМ!$A$33:$A$776,$A139,СВЦЭМ!$B$33:$B$776,V$119)+'СЕТ СН'!$I$12+СВЦЭМ!$D$10+'СЕТ СН'!$I$5-'СЕТ СН'!$I$20</f>
        <v>3408.4563568399999</v>
      </c>
      <c r="W139" s="36">
        <f>SUMIFS(СВЦЭМ!$C$33:$C$776,СВЦЭМ!$A$33:$A$776,$A139,СВЦЭМ!$B$33:$B$776,W$119)+'СЕТ СН'!$I$12+СВЦЭМ!$D$10+'СЕТ СН'!$I$5-'СЕТ СН'!$I$20</f>
        <v>3410.14376941</v>
      </c>
      <c r="X139" s="36">
        <f>SUMIFS(СВЦЭМ!$C$33:$C$776,СВЦЭМ!$A$33:$A$776,$A139,СВЦЭМ!$B$33:$B$776,X$119)+'СЕТ СН'!$I$12+СВЦЭМ!$D$10+'СЕТ СН'!$I$5-'СЕТ СН'!$I$20</f>
        <v>3406.9047730500001</v>
      </c>
      <c r="Y139" s="36">
        <f>SUMIFS(СВЦЭМ!$C$33:$C$776,СВЦЭМ!$A$33:$A$776,$A139,СВЦЭМ!$B$33:$B$776,Y$119)+'СЕТ СН'!$I$12+СВЦЭМ!$D$10+'СЕТ СН'!$I$5-'СЕТ СН'!$I$20</f>
        <v>3436.9645349699999</v>
      </c>
    </row>
    <row r="140" spans="1:25" ht="15.75" x14ac:dyDescent="0.2">
      <c r="A140" s="35">
        <f t="shared" si="3"/>
        <v>43942</v>
      </c>
      <c r="B140" s="36">
        <f>SUMIFS(СВЦЭМ!$C$33:$C$776,СВЦЭМ!$A$33:$A$776,$A140,СВЦЭМ!$B$33:$B$776,B$119)+'СЕТ СН'!$I$12+СВЦЭМ!$D$10+'СЕТ СН'!$I$5-'СЕТ СН'!$I$20</f>
        <v>3503.2960626899999</v>
      </c>
      <c r="C140" s="36">
        <f>SUMIFS(СВЦЭМ!$C$33:$C$776,СВЦЭМ!$A$33:$A$776,$A140,СВЦЭМ!$B$33:$B$776,C$119)+'СЕТ СН'!$I$12+СВЦЭМ!$D$10+'СЕТ СН'!$I$5-'СЕТ СН'!$I$20</f>
        <v>3528.0876258899998</v>
      </c>
      <c r="D140" s="36">
        <f>SUMIFS(СВЦЭМ!$C$33:$C$776,СВЦЭМ!$A$33:$A$776,$A140,СВЦЭМ!$B$33:$B$776,D$119)+'СЕТ СН'!$I$12+СВЦЭМ!$D$10+'СЕТ СН'!$I$5-'СЕТ СН'!$I$20</f>
        <v>3544.2495178600002</v>
      </c>
      <c r="E140" s="36">
        <f>SUMIFS(СВЦЭМ!$C$33:$C$776,СВЦЭМ!$A$33:$A$776,$A140,СВЦЭМ!$B$33:$B$776,E$119)+'СЕТ СН'!$I$12+СВЦЭМ!$D$10+'СЕТ СН'!$I$5-'СЕТ СН'!$I$20</f>
        <v>3550.5418777700002</v>
      </c>
      <c r="F140" s="36">
        <f>SUMIFS(СВЦЭМ!$C$33:$C$776,СВЦЭМ!$A$33:$A$776,$A140,СВЦЭМ!$B$33:$B$776,F$119)+'СЕТ СН'!$I$12+СВЦЭМ!$D$10+'СЕТ СН'!$I$5-'СЕТ СН'!$I$20</f>
        <v>3545.9522776600002</v>
      </c>
      <c r="G140" s="36">
        <f>SUMIFS(СВЦЭМ!$C$33:$C$776,СВЦЭМ!$A$33:$A$776,$A140,СВЦЭМ!$B$33:$B$776,G$119)+'СЕТ СН'!$I$12+СВЦЭМ!$D$10+'СЕТ СН'!$I$5-'СЕТ СН'!$I$20</f>
        <v>3538.9311835099998</v>
      </c>
      <c r="H140" s="36">
        <f>SUMIFS(СВЦЭМ!$C$33:$C$776,СВЦЭМ!$A$33:$A$776,$A140,СВЦЭМ!$B$33:$B$776,H$119)+'СЕТ СН'!$I$12+СВЦЭМ!$D$10+'СЕТ СН'!$I$5-'СЕТ СН'!$I$20</f>
        <v>3495.1684658100003</v>
      </c>
      <c r="I140" s="36">
        <f>SUMIFS(СВЦЭМ!$C$33:$C$776,СВЦЭМ!$A$33:$A$776,$A140,СВЦЭМ!$B$33:$B$776,I$119)+'СЕТ СН'!$I$12+СВЦЭМ!$D$10+'СЕТ СН'!$I$5-'СЕТ СН'!$I$20</f>
        <v>3464.8204941600002</v>
      </c>
      <c r="J140" s="36">
        <f>SUMIFS(СВЦЭМ!$C$33:$C$776,СВЦЭМ!$A$33:$A$776,$A140,СВЦЭМ!$B$33:$B$776,J$119)+'СЕТ СН'!$I$12+СВЦЭМ!$D$10+'СЕТ СН'!$I$5-'СЕТ СН'!$I$20</f>
        <v>3417.0862391999999</v>
      </c>
      <c r="K140" s="36">
        <f>SUMIFS(СВЦЭМ!$C$33:$C$776,СВЦЭМ!$A$33:$A$776,$A140,СВЦЭМ!$B$33:$B$776,K$119)+'СЕТ СН'!$I$12+СВЦЭМ!$D$10+'СЕТ СН'!$I$5-'СЕТ СН'!$I$20</f>
        <v>3415.6108189500001</v>
      </c>
      <c r="L140" s="36">
        <f>SUMIFS(СВЦЭМ!$C$33:$C$776,СВЦЭМ!$A$33:$A$776,$A140,СВЦЭМ!$B$33:$B$776,L$119)+'СЕТ СН'!$I$12+СВЦЭМ!$D$10+'СЕТ СН'!$I$5-'СЕТ СН'!$I$20</f>
        <v>3415.2685856600001</v>
      </c>
      <c r="M140" s="36">
        <f>SUMIFS(СВЦЭМ!$C$33:$C$776,СВЦЭМ!$A$33:$A$776,$A140,СВЦЭМ!$B$33:$B$776,M$119)+'СЕТ СН'!$I$12+СВЦЭМ!$D$10+'СЕТ СН'!$I$5-'СЕТ СН'!$I$20</f>
        <v>3415.0120462499999</v>
      </c>
      <c r="N140" s="36">
        <f>SUMIFS(СВЦЭМ!$C$33:$C$776,СВЦЭМ!$A$33:$A$776,$A140,СВЦЭМ!$B$33:$B$776,N$119)+'СЕТ СН'!$I$12+СВЦЭМ!$D$10+'СЕТ СН'!$I$5-'СЕТ СН'!$I$20</f>
        <v>3421.3408923900001</v>
      </c>
      <c r="O140" s="36">
        <f>SUMIFS(СВЦЭМ!$C$33:$C$776,СВЦЭМ!$A$33:$A$776,$A140,СВЦЭМ!$B$33:$B$776,O$119)+'СЕТ СН'!$I$12+СВЦЭМ!$D$10+'СЕТ СН'!$I$5-'СЕТ СН'!$I$20</f>
        <v>3434.63217562</v>
      </c>
      <c r="P140" s="36">
        <f>SUMIFS(СВЦЭМ!$C$33:$C$776,СВЦЭМ!$A$33:$A$776,$A140,СВЦЭМ!$B$33:$B$776,P$119)+'СЕТ СН'!$I$12+СВЦЭМ!$D$10+'СЕТ СН'!$I$5-'СЕТ СН'!$I$20</f>
        <v>3436.8220854000001</v>
      </c>
      <c r="Q140" s="36">
        <f>SUMIFS(СВЦЭМ!$C$33:$C$776,СВЦЭМ!$A$33:$A$776,$A140,СВЦЭМ!$B$33:$B$776,Q$119)+'СЕТ СН'!$I$12+СВЦЭМ!$D$10+'СЕТ СН'!$I$5-'СЕТ СН'!$I$20</f>
        <v>3447.44104999</v>
      </c>
      <c r="R140" s="36">
        <f>SUMIFS(СВЦЭМ!$C$33:$C$776,СВЦЭМ!$A$33:$A$776,$A140,СВЦЭМ!$B$33:$B$776,R$119)+'СЕТ СН'!$I$12+СВЦЭМ!$D$10+'СЕТ СН'!$I$5-'СЕТ СН'!$I$20</f>
        <v>3433.3891094800001</v>
      </c>
      <c r="S140" s="36">
        <f>SUMIFS(СВЦЭМ!$C$33:$C$776,СВЦЭМ!$A$33:$A$776,$A140,СВЦЭМ!$B$33:$B$776,S$119)+'СЕТ СН'!$I$12+СВЦЭМ!$D$10+'СЕТ СН'!$I$5-'СЕТ СН'!$I$20</f>
        <v>3431.1501027300001</v>
      </c>
      <c r="T140" s="36">
        <f>SUMIFS(СВЦЭМ!$C$33:$C$776,СВЦЭМ!$A$33:$A$776,$A140,СВЦЭМ!$B$33:$B$776,T$119)+'СЕТ СН'!$I$12+СВЦЭМ!$D$10+'СЕТ СН'!$I$5-'СЕТ СН'!$I$20</f>
        <v>3435.58730621</v>
      </c>
      <c r="U140" s="36">
        <f>SUMIFS(СВЦЭМ!$C$33:$C$776,СВЦЭМ!$A$33:$A$776,$A140,СВЦЭМ!$B$33:$B$776,U$119)+'СЕТ СН'!$I$12+СВЦЭМ!$D$10+'СЕТ СН'!$I$5-'СЕТ СН'!$I$20</f>
        <v>3442.1751620300001</v>
      </c>
      <c r="V140" s="36">
        <f>SUMIFS(СВЦЭМ!$C$33:$C$776,СВЦЭМ!$A$33:$A$776,$A140,СВЦЭМ!$B$33:$B$776,V$119)+'СЕТ СН'!$I$12+СВЦЭМ!$D$10+'СЕТ СН'!$I$5-'СЕТ СН'!$I$20</f>
        <v>3450.1055597200002</v>
      </c>
      <c r="W140" s="36">
        <f>SUMIFS(СВЦЭМ!$C$33:$C$776,СВЦЭМ!$A$33:$A$776,$A140,СВЦЭМ!$B$33:$B$776,W$119)+'СЕТ СН'!$I$12+СВЦЭМ!$D$10+'СЕТ СН'!$I$5-'СЕТ СН'!$I$20</f>
        <v>3446.5972304900001</v>
      </c>
      <c r="X140" s="36">
        <f>SUMIFS(СВЦЭМ!$C$33:$C$776,СВЦЭМ!$A$33:$A$776,$A140,СВЦЭМ!$B$33:$B$776,X$119)+'СЕТ СН'!$I$12+СВЦЭМ!$D$10+'СЕТ СН'!$I$5-'СЕТ СН'!$I$20</f>
        <v>3437.85275082</v>
      </c>
      <c r="Y140" s="36">
        <f>SUMIFS(СВЦЭМ!$C$33:$C$776,СВЦЭМ!$A$33:$A$776,$A140,СВЦЭМ!$B$33:$B$776,Y$119)+'СЕТ СН'!$I$12+СВЦЭМ!$D$10+'СЕТ СН'!$I$5-'СЕТ СН'!$I$20</f>
        <v>3456.6603126</v>
      </c>
    </row>
    <row r="141" spans="1:25" ht="15.75" x14ac:dyDescent="0.2">
      <c r="A141" s="35">
        <f t="shared" si="3"/>
        <v>43943</v>
      </c>
      <c r="B141" s="36">
        <f>SUMIFS(СВЦЭМ!$C$33:$C$776,СВЦЭМ!$A$33:$A$776,$A141,СВЦЭМ!$B$33:$B$776,B$119)+'СЕТ СН'!$I$12+СВЦЭМ!$D$10+'СЕТ СН'!$I$5-'СЕТ СН'!$I$20</f>
        <v>3480.6674679299999</v>
      </c>
      <c r="C141" s="36">
        <f>SUMIFS(СВЦЭМ!$C$33:$C$776,СВЦЭМ!$A$33:$A$776,$A141,СВЦЭМ!$B$33:$B$776,C$119)+'СЕТ СН'!$I$12+СВЦЭМ!$D$10+'СЕТ СН'!$I$5-'СЕТ СН'!$I$20</f>
        <v>3477.8725118699999</v>
      </c>
      <c r="D141" s="36">
        <f>SUMIFS(СВЦЭМ!$C$33:$C$776,СВЦЭМ!$A$33:$A$776,$A141,СВЦЭМ!$B$33:$B$776,D$119)+'СЕТ СН'!$I$12+СВЦЭМ!$D$10+'СЕТ СН'!$I$5-'СЕТ СН'!$I$20</f>
        <v>3473.2889194999998</v>
      </c>
      <c r="E141" s="36">
        <f>SUMIFS(СВЦЭМ!$C$33:$C$776,СВЦЭМ!$A$33:$A$776,$A141,СВЦЭМ!$B$33:$B$776,E$119)+'СЕТ СН'!$I$12+СВЦЭМ!$D$10+'СЕТ СН'!$I$5-'СЕТ СН'!$I$20</f>
        <v>3482.4187986500001</v>
      </c>
      <c r="F141" s="36">
        <f>SUMIFS(СВЦЭМ!$C$33:$C$776,СВЦЭМ!$A$33:$A$776,$A141,СВЦЭМ!$B$33:$B$776,F$119)+'СЕТ СН'!$I$12+СВЦЭМ!$D$10+'СЕТ СН'!$I$5-'СЕТ СН'!$I$20</f>
        <v>3482.4763403400002</v>
      </c>
      <c r="G141" s="36">
        <f>SUMIFS(СВЦЭМ!$C$33:$C$776,СВЦЭМ!$A$33:$A$776,$A141,СВЦЭМ!$B$33:$B$776,G$119)+'СЕТ СН'!$I$12+СВЦЭМ!$D$10+'СЕТ СН'!$I$5-'СЕТ СН'!$I$20</f>
        <v>3487.91680275</v>
      </c>
      <c r="H141" s="36">
        <f>SUMIFS(СВЦЭМ!$C$33:$C$776,СВЦЭМ!$A$33:$A$776,$A141,СВЦЭМ!$B$33:$B$776,H$119)+'СЕТ СН'!$I$12+СВЦЭМ!$D$10+'СЕТ СН'!$I$5-'СЕТ СН'!$I$20</f>
        <v>3484.9805951899998</v>
      </c>
      <c r="I141" s="36">
        <f>SUMIFS(СВЦЭМ!$C$33:$C$776,СВЦЭМ!$A$33:$A$776,$A141,СВЦЭМ!$B$33:$B$776,I$119)+'СЕТ СН'!$I$12+СВЦЭМ!$D$10+'СЕТ СН'!$I$5-'СЕТ СН'!$I$20</f>
        <v>3487.87779778</v>
      </c>
      <c r="J141" s="36">
        <f>SUMIFS(СВЦЭМ!$C$33:$C$776,СВЦЭМ!$A$33:$A$776,$A141,СВЦЭМ!$B$33:$B$776,J$119)+'СЕТ СН'!$I$12+СВЦЭМ!$D$10+'СЕТ СН'!$I$5-'СЕТ СН'!$I$20</f>
        <v>3449.5490495600002</v>
      </c>
      <c r="K141" s="36">
        <f>SUMIFS(СВЦЭМ!$C$33:$C$776,СВЦЭМ!$A$33:$A$776,$A141,СВЦЭМ!$B$33:$B$776,K$119)+'СЕТ СН'!$I$12+СВЦЭМ!$D$10+'СЕТ СН'!$I$5-'СЕТ СН'!$I$20</f>
        <v>3442.7862811</v>
      </c>
      <c r="L141" s="36">
        <f>SUMIFS(СВЦЭМ!$C$33:$C$776,СВЦЭМ!$A$33:$A$776,$A141,СВЦЭМ!$B$33:$B$776,L$119)+'СЕТ СН'!$I$12+СВЦЭМ!$D$10+'СЕТ СН'!$I$5-'СЕТ СН'!$I$20</f>
        <v>3443.7796801200002</v>
      </c>
      <c r="M141" s="36">
        <f>SUMIFS(СВЦЭМ!$C$33:$C$776,СВЦЭМ!$A$33:$A$776,$A141,СВЦЭМ!$B$33:$B$776,M$119)+'СЕТ СН'!$I$12+СВЦЭМ!$D$10+'СЕТ СН'!$I$5-'СЕТ СН'!$I$20</f>
        <v>3447.3726364600002</v>
      </c>
      <c r="N141" s="36">
        <f>SUMIFS(СВЦЭМ!$C$33:$C$776,СВЦЭМ!$A$33:$A$776,$A141,СВЦЭМ!$B$33:$B$776,N$119)+'СЕТ СН'!$I$12+СВЦЭМ!$D$10+'СЕТ СН'!$I$5-'СЕТ СН'!$I$20</f>
        <v>3457.1499313499999</v>
      </c>
      <c r="O141" s="36">
        <f>SUMIFS(СВЦЭМ!$C$33:$C$776,СВЦЭМ!$A$33:$A$776,$A141,СВЦЭМ!$B$33:$B$776,O$119)+'СЕТ СН'!$I$12+СВЦЭМ!$D$10+'СЕТ СН'!$I$5-'СЕТ СН'!$I$20</f>
        <v>3456.2104606600001</v>
      </c>
      <c r="P141" s="36">
        <f>SUMIFS(СВЦЭМ!$C$33:$C$776,СВЦЭМ!$A$33:$A$776,$A141,СВЦЭМ!$B$33:$B$776,P$119)+'СЕТ СН'!$I$12+СВЦЭМ!$D$10+'СЕТ СН'!$I$5-'СЕТ СН'!$I$20</f>
        <v>3456.2656871500003</v>
      </c>
      <c r="Q141" s="36">
        <f>SUMIFS(СВЦЭМ!$C$33:$C$776,СВЦЭМ!$A$33:$A$776,$A141,СВЦЭМ!$B$33:$B$776,Q$119)+'СЕТ СН'!$I$12+СВЦЭМ!$D$10+'СЕТ СН'!$I$5-'СЕТ СН'!$I$20</f>
        <v>3460.69600713</v>
      </c>
      <c r="R141" s="36">
        <f>SUMIFS(СВЦЭМ!$C$33:$C$776,СВЦЭМ!$A$33:$A$776,$A141,СВЦЭМ!$B$33:$B$776,R$119)+'СЕТ СН'!$I$12+СВЦЭМ!$D$10+'СЕТ СН'!$I$5-'СЕТ СН'!$I$20</f>
        <v>3459.3849011699999</v>
      </c>
      <c r="S141" s="36">
        <f>SUMIFS(СВЦЭМ!$C$33:$C$776,СВЦЭМ!$A$33:$A$776,$A141,СВЦЭМ!$B$33:$B$776,S$119)+'СЕТ СН'!$I$12+СВЦЭМ!$D$10+'СЕТ СН'!$I$5-'СЕТ СН'!$I$20</f>
        <v>3452.8009725400002</v>
      </c>
      <c r="T141" s="36">
        <f>SUMIFS(СВЦЭМ!$C$33:$C$776,СВЦЭМ!$A$33:$A$776,$A141,СВЦЭМ!$B$33:$B$776,T$119)+'СЕТ СН'!$I$12+СВЦЭМ!$D$10+'СЕТ СН'!$I$5-'СЕТ СН'!$I$20</f>
        <v>3440.5105927899999</v>
      </c>
      <c r="U141" s="36">
        <f>SUMIFS(СВЦЭМ!$C$33:$C$776,СВЦЭМ!$A$33:$A$776,$A141,СВЦЭМ!$B$33:$B$776,U$119)+'СЕТ СН'!$I$12+СВЦЭМ!$D$10+'СЕТ СН'!$I$5-'СЕТ СН'!$I$20</f>
        <v>3439.5630025400001</v>
      </c>
      <c r="V141" s="36">
        <f>SUMIFS(СВЦЭМ!$C$33:$C$776,СВЦЭМ!$A$33:$A$776,$A141,СВЦЭМ!$B$33:$B$776,V$119)+'СЕТ СН'!$I$12+СВЦЭМ!$D$10+'СЕТ СН'!$I$5-'СЕТ СН'!$I$20</f>
        <v>3434.93804073</v>
      </c>
      <c r="W141" s="36">
        <f>SUMIFS(СВЦЭМ!$C$33:$C$776,СВЦЭМ!$A$33:$A$776,$A141,СВЦЭМ!$B$33:$B$776,W$119)+'СЕТ СН'!$I$12+СВЦЭМ!$D$10+'СЕТ СН'!$I$5-'СЕТ СН'!$I$20</f>
        <v>3427.23508601</v>
      </c>
      <c r="X141" s="36">
        <f>SUMIFS(СВЦЭМ!$C$33:$C$776,СВЦЭМ!$A$33:$A$776,$A141,СВЦЭМ!$B$33:$B$776,X$119)+'СЕТ СН'!$I$12+СВЦЭМ!$D$10+'СЕТ СН'!$I$5-'СЕТ СН'!$I$20</f>
        <v>3417.5345692199999</v>
      </c>
      <c r="Y141" s="36">
        <f>SUMIFS(СВЦЭМ!$C$33:$C$776,СВЦЭМ!$A$33:$A$776,$A141,СВЦЭМ!$B$33:$B$776,Y$119)+'СЕТ СН'!$I$12+СВЦЭМ!$D$10+'СЕТ СН'!$I$5-'СЕТ СН'!$I$20</f>
        <v>3443.7257171199999</v>
      </c>
    </row>
    <row r="142" spans="1:25" ht="15.75" x14ac:dyDescent="0.2">
      <c r="A142" s="35">
        <f t="shared" si="3"/>
        <v>43944</v>
      </c>
      <c r="B142" s="36">
        <f>SUMIFS(СВЦЭМ!$C$33:$C$776,СВЦЭМ!$A$33:$A$776,$A142,СВЦЭМ!$B$33:$B$776,B$119)+'СЕТ СН'!$I$12+СВЦЭМ!$D$10+'СЕТ СН'!$I$5-'СЕТ СН'!$I$20</f>
        <v>3553.15459302</v>
      </c>
      <c r="C142" s="36">
        <f>SUMIFS(СВЦЭМ!$C$33:$C$776,СВЦЭМ!$A$33:$A$776,$A142,СВЦЭМ!$B$33:$B$776,C$119)+'СЕТ СН'!$I$12+СВЦЭМ!$D$10+'СЕТ СН'!$I$5-'СЕТ СН'!$I$20</f>
        <v>3560.9849371999999</v>
      </c>
      <c r="D142" s="36">
        <f>SUMIFS(СВЦЭМ!$C$33:$C$776,СВЦЭМ!$A$33:$A$776,$A142,СВЦЭМ!$B$33:$B$776,D$119)+'СЕТ СН'!$I$12+СВЦЭМ!$D$10+'СЕТ СН'!$I$5-'СЕТ СН'!$I$20</f>
        <v>3572.7888149800001</v>
      </c>
      <c r="E142" s="36">
        <f>SUMIFS(СВЦЭМ!$C$33:$C$776,СВЦЭМ!$A$33:$A$776,$A142,СВЦЭМ!$B$33:$B$776,E$119)+'СЕТ СН'!$I$12+СВЦЭМ!$D$10+'СЕТ СН'!$I$5-'СЕТ СН'!$I$20</f>
        <v>3592.2488628199999</v>
      </c>
      <c r="F142" s="36">
        <f>SUMIFS(СВЦЭМ!$C$33:$C$776,СВЦЭМ!$A$33:$A$776,$A142,СВЦЭМ!$B$33:$B$776,F$119)+'СЕТ СН'!$I$12+СВЦЭМ!$D$10+'СЕТ СН'!$I$5-'СЕТ СН'!$I$20</f>
        <v>3593.6023408900001</v>
      </c>
      <c r="G142" s="36">
        <f>SUMIFS(СВЦЭМ!$C$33:$C$776,СВЦЭМ!$A$33:$A$776,$A142,СВЦЭМ!$B$33:$B$776,G$119)+'СЕТ СН'!$I$12+СВЦЭМ!$D$10+'СЕТ СН'!$I$5-'СЕТ СН'!$I$20</f>
        <v>3584.34646509</v>
      </c>
      <c r="H142" s="36">
        <f>SUMIFS(СВЦЭМ!$C$33:$C$776,СВЦЭМ!$A$33:$A$776,$A142,СВЦЭМ!$B$33:$B$776,H$119)+'СЕТ СН'!$I$12+СВЦЭМ!$D$10+'СЕТ СН'!$I$5-'СЕТ СН'!$I$20</f>
        <v>3563.0279135999999</v>
      </c>
      <c r="I142" s="36">
        <f>SUMIFS(СВЦЭМ!$C$33:$C$776,СВЦЭМ!$A$33:$A$776,$A142,СВЦЭМ!$B$33:$B$776,I$119)+'СЕТ СН'!$I$12+СВЦЭМ!$D$10+'СЕТ СН'!$I$5-'СЕТ СН'!$I$20</f>
        <v>3552.0799965699998</v>
      </c>
      <c r="J142" s="36">
        <f>SUMIFS(СВЦЭМ!$C$33:$C$776,СВЦЭМ!$A$33:$A$776,$A142,СВЦЭМ!$B$33:$B$776,J$119)+'СЕТ СН'!$I$12+СВЦЭМ!$D$10+'СЕТ СН'!$I$5-'СЕТ СН'!$I$20</f>
        <v>3507.2550095199999</v>
      </c>
      <c r="K142" s="36">
        <f>SUMIFS(СВЦЭМ!$C$33:$C$776,СВЦЭМ!$A$33:$A$776,$A142,СВЦЭМ!$B$33:$B$776,K$119)+'СЕТ СН'!$I$12+СВЦЭМ!$D$10+'СЕТ СН'!$I$5-'СЕТ СН'!$I$20</f>
        <v>3489.4876596300001</v>
      </c>
      <c r="L142" s="36">
        <f>SUMIFS(СВЦЭМ!$C$33:$C$776,СВЦЭМ!$A$33:$A$776,$A142,СВЦЭМ!$B$33:$B$776,L$119)+'СЕТ СН'!$I$12+СВЦЭМ!$D$10+'СЕТ СН'!$I$5-'СЕТ СН'!$I$20</f>
        <v>3479.4022095300002</v>
      </c>
      <c r="M142" s="36">
        <f>SUMIFS(СВЦЭМ!$C$33:$C$776,СВЦЭМ!$A$33:$A$776,$A142,СВЦЭМ!$B$33:$B$776,M$119)+'СЕТ СН'!$I$12+СВЦЭМ!$D$10+'СЕТ СН'!$I$5-'СЕТ СН'!$I$20</f>
        <v>3485.25291143</v>
      </c>
      <c r="N142" s="36">
        <f>SUMIFS(СВЦЭМ!$C$33:$C$776,СВЦЭМ!$A$33:$A$776,$A142,СВЦЭМ!$B$33:$B$776,N$119)+'СЕТ СН'!$I$12+СВЦЭМ!$D$10+'СЕТ СН'!$I$5-'СЕТ СН'!$I$20</f>
        <v>3492.7979437499998</v>
      </c>
      <c r="O142" s="36">
        <f>SUMIFS(СВЦЭМ!$C$33:$C$776,СВЦЭМ!$A$33:$A$776,$A142,СВЦЭМ!$B$33:$B$776,O$119)+'СЕТ СН'!$I$12+СВЦЭМ!$D$10+'СЕТ СН'!$I$5-'СЕТ СН'!$I$20</f>
        <v>3504.0117503299998</v>
      </c>
      <c r="P142" s="36">
        <f>SUMIFS(СВЦЭМ!$C$33:$C$776,СВЦЭМ!$A$33:$A$776,$A142,СВЦЭМ!$B$33:$B$776,P$119)+'СЕТ СН'!$I$12+СВЦЭМ!$D$10+'СЕТ СН'!$I$5-'СЕТ СН'!$I$20</f>
        <v>3506.2511672599999</v>
      </c>
      <c r="Q142" s="36">
        <f>SUMIFS(СВЦЭМ!$C$33:$C$776,СВЦЭМ!$A$33:$A$776,$A142,СВЦЭМ!$B$33:$B$776,Q$119)+'СЕТ СН'!$I$12+СВЦЭМ!$D$10+'СЕТ СН'!$I$5-'СЕТ СН'!$I$20</f>
        <v>3504.8886801399999</v>
      </c>
      <c r="R142" s="36">
        <f>SUMIFS(СВЦЭМ!$C$33:$C$776,СВЦЭМ!$A$33:$A$776,$A142,СВЦЭМ!$B$33:$B$776,R$119)+'СЕТ СН'!$I$12+СВЦЭМ!$D$10+'СЕТ СН'!$I$5-'СЕТ СН'!$I$20</f>
        <v>3508.8502173100001</v>
      </c>
      <c r="S142" s="36">
        <f>SUMIFS(СВЦЭМ!$C$33:$C$776,СВЦЭМ!$A$33:$A$776,$A142,СВЦЭМ!$B$33:$B$776,S$119)+'СЕТ СН'!$I$12+СВЦЭМ!$D$10+'СЕТ СН'!$I$5-'СЕТ СН'!$I$20</f>
        <v>3503.62539608</v>
      </c>
      <c r="T142" s="36">
        <f>SUMIFS(СВЦЭМ!$C$33:$C$776,СВЦЭМ!$A$33:$A$776,$A142,СВЦЭМ!$B$33:$B$776,T$119)+'СЕТ СН'!$I$12+СВЦЭМ!$D$10+'СЕТ СН'!$I$5-'СЕТ СН'!$I$20</f>
        <v>3485.6190485000002</v>
      </c>
      <c r="U142" s="36">
        <f>SUMIFS(СВЦЭМ!$C$33:$C$776,СВЦЭМ!$A$33:$A$776,$A142,СВЦЭМ!$B$33:$B$776,U$119)+'СЕТ СН'!$I$12+СВЦЭМ!$D$10+'СЕТ СН'!$I$5-'СЕТ СН'!$I$20</f>
        <v>3464.0630564200001</v>
      </c>
      <c r="V142" s="36">
        <f>SUMIFS(СВЦЭМ!$C$33:$C$776,СВЦЭМ!$A$33:$A$776,$A142,СВЦЭМ!$B$33:$B$776,V$119)+'СЕТ СН'!$I$12+СВЦЭМ!$D$10+'СЕТ СН'!$I$5-'СЕТ СН'!$I$20</f>
        <v>3461.17647876</v>
      </c>
      <c r="W142" s="36">
        <f>SUMIFS(СВЦЭМ!$C$33:$C$776,СВЦЭМ!$A$33:$A$776,$A142,СВЦЭМ!$B$33:$B$776,W$119)+'СЕТ СН'!$I$12+СВЦЭМ!$D$10+'СЕТ СН'!$I$5-'СЕТ СН'!$I$20</f>
        <v>3449.4502319499998</v>
      </c>
      <c r="X142" s="36">
        <f>SUMIFS(СВЦЭМ!$C$33:$C$776,СВЦЭМ!$A$33:$A$776,$A142,СВЦЭМ!$B$33:$B$776,X$119)+'СЕТ СН'!$I$12+СВЦЭМ!$D$10+'СЕТ СН'!$I$5-'СЕТ СН'!$I$20</f>
        <v>3461.7372655600002</v>
      </c>
      <c r="Y142" s="36">
        <f>SUMIFS(СВЦЭМ!$C$33:$C$776,СВЦЭМ!$A$33:$A$776,$A142,СВЦЭМ!$B$33:$B$776,Y$119)+'СЕТ СН'!$I$12+СВЦЭМ!$D$10+'СЕТ СН'!$I$5-'СЕТ СН'!$I$20</f>
        <v>3497.7013805199999</v>
      </c>
    </row>
    <row r="143" spans="1:25" ht="15.75" x14ac:dyDescent="0.2">
      <c r="A143" s="35">
        <f t="shared" si="3"/>
        <v>43945</v>
      </c>
      <c r="B143" s="36">
        <f>SUMIFS(СВЦЭМ!$C$33:$C$776,СВЦЭМ!$A$33:$A$776,$A143,СВЦЭМ!$B$33:$B$776,B$119)+'СЕТ СН'!$I$12+СВЦЭМ!$D$10+'СЕТ СН'!$I$5-'СЕТ СН'!$I$20</f>
        <v>3721.8761304700001</v>
      </c>
      <c r="C143" s="36">
        <f>SUMIFS(СВЦЭМ!$C$33:$C$776,СВЦЭМ!$A$33:$A$776,$A143,СВЦЭМ!$B$33:$B$776,C$119)+'СЕТ СН'!$I$12+СВЦЭМ!$D$10+'СЕТ СН'!$I$5-'СЕТ СН'!$I$20</f>
        <v>3759.81914813</v>
      </c>
      <c r="D143" s="36">
        <f>SUMIFS(СВЦЭМ!$C$33:$C$776,СВЦЭМ!$A$33:$A$776,$A143,СВЦЭМ!$B$33:$B$776,D$119)+'СЕТ СН'!$I$12+СВЦЭМ!$D$10+'СЕТ СН'!$I$5-'СЕТ СН'!$I$20</f>
        <v>3789.01476628</v>
      </c>
      <c r="E143" s="36">
        <f>SUMIFS(СВЦЭМ!$C$33:$C$776,СВЦЭМ!$A$33:$A$776,$A143,СВЦЭМ!$B$33:$B$776,E$119)+'СЕТ СН'!$I$12+СВЦЭМ!$D$10+'СЕТ СН'!$I$5-'СЕТ СН'!$I$20</f>
        <v>3793.77769266</v>
      </c>
      <c r="F143" s="36">
        <f>SUMIFS(СВЦЭМ!$C$33:$C$776,СВЦЭМ!$A$33:$A$776,$A143,СВЦЭМ!$B$33:$B$776,F$119)+'СЕТ СН'!$I$12+СВЦЭМ!$D$10+'СЕТ СН'!$I$5-'СЕТ СН'!$I$20</f>
        <v>3798.2057378199997</v>
      </c>
      <c r="G143" s="36">
        <f>SUMIFS(СВЦЭМ!$C$33:$C$776,СВЦЭМ!$A$33:$A$776,$A143,СВЦЭМ!$B$33:$B$776,G$119)+'СЕТ СН'!$I$12+СВЦЭМ!$D$10+'СЕТ СН'!$I$5-'СЕТ СН'!$I$20</f>
        <v>3795.4951143600001</v>
      </c>
      <c r="H143" s="36">
        <f>SUMIFS(СВЦЭМ!$C$33:$C$776,СВЦЭМ!$A$33:$A$776,$A143,СВЦЭМ!$B$33:$B$776,H$119)+'СЕТ СН'!$I$12+СВЦЭМ!$D$10+'СЕТ СН'!$I$5-'СЕТ СН'!$I$20</f>
        <v>3765.8252948999998</v>
      </c>
      <c r="I143" s="36">
        <f>SUMIFS(СВЦЭМ!$C$33:$C$776,СВЦЭМ!$A$33:$A$776,$A143,СВЦЭМ!$B$33:$B$776,I$119)+'СЕТ СН'!$I$12+СВЦЭМ!$D$10+'СЕТ СН'!$I$5-'СЕТ СН'!$I$20</f>
        <v>3720.3445014099998</v>
      </c>
      <c r="J143" s="36">
        <f>SUMIFS(СВЦЭМ!$C$33:$C$776,СВЦЭМ!$A$33:$A$776,$A143,СВЦЭМ!$B$33:$B$776,J$119)+'СЕТ СН'!$I$12+СВЦЭМ!$D$10+'СЕТ СН'!$I$5-'СЕТ СН'!$I$20</f>
        <v>3639.4783614799999</v>
      </c>
      <c r="K143" s="36">
        <f>SUMIFS(СВЦЭМ!$C$33:$C$776,СВЦЭМ!$A$33:$A$776,$A143,СВЦЭМ!$B$33:$B$776,K$119)+'СЕТ СН'!$I$12+СВЦЭМ!$D$10+'СЕТ СН'!$I$5-'СЕТ СН'!$I$20</f>
        <v>3630.38319723</v>
      </c>
      <c r="L143" s="36">
        <f>SUMIFS(СВЦЭМ!$C$33:$C$776,СВЦЭМ!$A$33:$A$776,$A143,СВЦЭМ!$B$33:$B$776,L$119)+'СЕТ СН'!$I$12+СВЦЭМ!$D$10+'СЕТ СН'!$I$5-'СЕТ СН'!$I$20</f>
        <v>3624.8553864099999</v>
      </c>
      <c r="M143" s="36">
        <f>SUMIFS(СВЦЭМ!$C$33:$C$776,СВЦЭМ!$A$33:$A$776,$A143,СВЦЭМ!$B$33:$B$776,M$119)+'СЕТ СН'!$I$12+СВЦЭМ!$D$10+'СЕТ СН'!$I$5-'СЕТ СН'!$I$20</f>
        <v>3605.9898493000001</v>
      </c>
      <c r="N143" s="36">
        <f>SUMIFS(СВЦЭМ!$C$33:$C$776,СВЦЭМ!$A$33:$A$776,$A143,СВЦЭМ!$B$33:$B$776,N$119)+'СЕТ СН'!$I$12+СВЦЭМ!$D$10+'СЕТ СН'!$I$5-'СЕТ СН'!$I$20</f>
        <v>3574.1655664800001</v>
      </c>
      <c r="O143" s="36">
        <f>SUMIFS(СВЦЭМ!$C$33:$C$776,СВЦЭМ!$A$33:$A$776,$A143,СВЦЭМ!$B$33:$B$776,O$119)+'СЕТ СН'!$I$12+СВЦЭМ!$D$10+'СЕТ СН'!$I$5-'СЕТ СН'!$I$20</f>
        <v>3589.7912868600001</v>
      </c>
      <c r="P143" s="36">
        <f>SUMIFS(СВЦЭМ!$C$33:$C$776,СВЦЭМ!$A$33:$A$776,$A143,СВЦЭМ!$B$33:$B$776,P$119)+'СЕТ СН'!$I$12+СВЦЭМ!$D$10+'СЕТ СН'!$I$5-'СЕТ СН'!$I$20</f>
        <v>3600.32879048</v>
      </c>
      <c r="Q143" s="36">
        <f>SUMIFS(СВЦЭМ!$C$33:$C$776,СВЦЭМ!$A$33:$A$776,$A143,СВЦЭМ!$B$33:$B$776,Q$119)+'СЕТ СН'!$I$12+СВЦЭМ!$D$10+'СЕТ СН'!$I$5-'СЕТ СН'!$I$20</f>
        <v>3601.5482785700001</v>
      </c>
      <c r="R143" s="36">
        <f>SUMIFS(СВЦЭМ!$C$33:$C$776,СВЦЭМ!$A$33:$A$776,$A143,СВЦЭМ!$B$33:$B$776,R$119)+'СЕТ СН'!$I$12+СВЦЭМ!$D$10+'СЕТ СН'!$I$5-'СЕТ СН'!$I$20</f>
        <v>3595.1470433</v>
      </c>
      <c r="S143" s="36">
        <f>SUMIFS(СВЦЭМ!$C$33:$C$776,СВЦЭМ!$A$33:$A$776,$A143,СВЦЭМ!$B$33:$B$776,S$119)+'СЕТ СН'!$I$12+СВЦЭМ!$D$10+'СЕТ СН'!$I$5-'СЕТ СН'!$I$20</f>
        <v>3607.1096994099998</v>
      </c>
      <c r="T143" s="36">
        <f>SUMIFS(СВЦЭМ!$C$33:$C$776,СВЦЭМ!$A$33:$A$776,$A143,СВЦЭМ!$B$33:$B$776,T$119)+'СЕТ СН'!$I$12+СВЦЭМ!$D$10+'СЕТ СН'!$I$5-'СЕТ СН'!$I$20</f>
        <v>3580.0624314900001</v>
      </c>
      <c r="U143" s="36">
        <f>SUMIFS(СВЦЭМ!$C$33:$C$776,СВЦЭМ!$A$33:$A$776,$A143,СВЦЭМ!$B$33:$B$776,U$119)+'СЕТ СН'!$I$12+СВЦЭМ!$D$10+'СЕТ СН'!$I$5-'СЕТ СН'!$I$20</f>
        <v>3559.5817581700003</v>
      </c>
      <c r="V143" s="36">
        <f>SUMIFS(СВЦЭМ!$C$33:$C$776,СВЦЭМ!$A$33:$A$776,$A143,СВЦЭМ!$B$33:$B$776,V$119)+'СЕТ СН'!$I$12+СВЦЭМ!$D$10+'СЕТ СН'!$I$5-'СЕТ СН'!$I$20</f>
        <v>3542.86587895</v>
      </c>
      <c r="W143" s="36">
        <f>SUMIFS(СВЦЭМ!$C$33:$C$776,СВЦЭМ!$A$33:$A$776,$A143,СВЦЭМ!$B$33:$B$776,W$119)+'СЕТ СН'!$I$12+СВЦЭМ!$D$10+'СЕТ СН'!$I$5-'СЕТ СН'!$I$20</f>
        <v>3529.2125352100002</v>
      </c>
      <c r="X143" s="36">
        <f>SUMIFS(СВЦЭМ!$C$33:$C$776,СВЦЭМ!$A$33:$A$776,$A143,СВЦЭМ!$B$33:$B$776,X$119)+'СЕТ СН'!$I$12+СВЦЭМ!$D$10+'СЕТ СН'!$I$5-'СЕТ СН'!$I$20</f>
        <v>3566.0437235099998</v>
      </c>
      <c r="Y143" s="36">
        <f>SUMIFS(СВЦЭМ!$C$33:$C$776,СВЦЭМ!$A$33:$A$776,$A143,СВЦЭМ!$B$33:$B$776,Y$119)+'СЕТ СН'!$I$12+СВЦЭМ!$D$10+'СЕТ СН'!$I$5-'СЕТ СН'!$I$20</f>
        <v>3550.6771656999999</v>
      </c>
    </row>
    <row r="144" spans="1:25" ht="15.75" x14ac:dyDescent="0.2">
      <c r="A144" s="35">
        <f t="shared" si="3"/>
        <v>43946</v>
      </c>
      <c r="B144" s="36">
        <f>SUMIFS(СВЦЭМ!$C$33:$C$776,СВЦЭМ!$A$33:$A$776,$A144,СВЦЭМ!$B$33:$B$776,B$119)+'СЕТ СН'!$I$12+СВЦЭМ!$D$10+'СЕТ СН'!$I$5-'СЕТ СН'!$I$20</f>
        <v>3694.0384945599999</v>
      </c>
      <c r="C144" s="36">
        <f>SUMIFS(СВЦЭМ!$C$33:$C$776,СВЦЭМ!$A$33:$A$776,$A144,СВЦЭМ!$B$33:$B$776,C$119)+'СЕТ СН'!$I$12+СВЦЭМ!$D$10+'СЕТ СН'!$I$5-'СЕТ СН'!$I$20</f>
        <v>3723.3636731199999</v>
      </c>
      <c r="D144" s="36">
        <f>SUMIFS(СВЦЭМ!$C$33:$C$776,СВЦЭМ!$A$33:$A$776,$A144,СВЦЭМ!$B$33:$B$776,D$119)+'СЕТ СН'!$I$12+СВЦЭМ!$D$10+'СЕТ СН'!$I$5-'СЕТ СН'!$I$20</f>
        <v>3735.7649224100001</v>
      </c>
      <c r="E144" s="36">
        <f>SUMIFS(СВЦЭМ!$C$33:$C$776,СВЦЭМ!$A$33:$A$776,$A144,СВЦЭМ!$B$33:$B$776,E$119)+'СЕТ СН'!$I$12+СВЦЭМ!$D$10+'СЕТ СН'!$I$5-'СЕТ СН'!$I$20</f>
        <v>3741.2649675399998</v>
      </c>
      <c r="F144" s="36">
        <f>SUMIFS(СВЦЭМ!$C$33:$C$776,СВЦЭМ!$A$33:$A$776,$A144,СВЦЭМ!$B$33:$B$776,F$119)+'СЕТ СН'!$I$12+СВЦЭМ!$D$10+'СЕТ СН'!$I$5-'СЕТ СН'!$I$20</f>
        <v>3748.4880354899997</v>
      </c>
      <c r="G144" s="36">
        <f>SUMIFS(СВЦЭМ!$C$33:$C$776,СВЦЭМ!$A$33:$A$776,$A144,СВЦЭМ!$B$33:$B$776,G$119)+'СЕТ СН'!$I$12+СВЦЭМ!$D$10+'СЕТ СН'!$I$5-'СЕТ СН'!$I$20</f>
        <v>3743.95864751</v>
      </c>
      <c r="H144" s="36">
        <f>SUMIFS(СВЦЭМ!$C$33:$C$776,СВЦЭМ!$A$33:$A$776,$A144,СВЦЭМ!$B$33:$B$776,H$119)+'СЕТ СН'!$I$12+СВЦЭМ!$D$10+'СЕТ СН'!$I$5-'СЕТ СН'!$I$20</f>
        <v>3746.2205682099998</v>
      </c>
      <c r="I144" s="36">
        <f>SUMIFS(СВЦЭМ!$C$33:$C$776,СВЦЭМ!$A$33:$A$776,$A144,СВЦЭМ!$B$33:$B$776,I$119)+'СЕТ СН'!$I$12+СВЦЭМ!$D$10+'СЕТ СН'!$I$5-'СЕТ СН'!$I$20</f>
        <v>3723.7063049200001</v>
      </c>
      <c r="J144" s="36">
        <f>SUMIFS(СВЦЭМ!$C$33:$C$776,СВЦЭМ!$A$33:$A$776,$A144,СВЦЭМ!$B$33:$B$776,J$119)+'СЕТ СН'!$I$12+СВЦЭМ!$D$10+'СЕТ СН'!$I$5-'СЕТ СН'!$I$20</f>
        <v>3687.0496813499999</v>
      </c>
      <c r="K144" s="36">
        <f>SUMIFS(СВЦЭМ!$C$33:$C$776,СВЦЭМ!$A$33:$A$776,$A144,СВЦЭМ!$B$33:$B$776,K$119)+'СЕТ СН'!$I$12+СВЦЭМ!$D$10+'СЕТ СН'!$I$5-'СЕТ СН'!$I$20</f>
        <v>3647.0898508800001</v>
      </c>
      <c r="L144" s="36">
        <f>SUMIFS(СВЦЭМ!$C$33:$C$776,СВЦЭМ!$A$33:$A$776,$A144,СВЦЭМ!$B$33:$B$776,L$119)+'СЕТ СН'!$I$12+СВЦЭМ!$D$10+'СЕТ СН'!$I$5-'СЕТ СН'!$I$20</f>
        <v>3642.8074619200002</v>
      </c>
      <c r="M144" s="36">
        <f>SUMIFS(СВЦЭМ!$C$33:$C$776,СВЦЭМ!$A$33:$A$776,$A144,СВЦЭМ!$B$33:$B$776,M$119)+'СЕТ СН'!$I$12+СВЦЭМ!$D$10+'СЕТ СН'!$I$5-'СЕТ СН'!$I$20</f>
        <v>3669.9090414800003</v>
      </c>
      <c r="N144" s="36">
        <f>SUMIFS(СВЦЭМ!$C$33:$C$776,СВЦЭМ!$A$33:$A$776,$A144,СВЦЭМ!$B$33:$B$776,N$119)+'СЕТ СН'!$I$12+СВЦЭМ!$D$10+'СЕТ СН'!$I$5-'СЕТ СН'!$I$20</f>
        <v>3682.5572415300003</v>
      </c>
      <c r="O144" s="36">
        <f>SUMIFS(СВЦЭМ!$C$33:$C$776,СВЦЭМ!$A$33:$A$776,$A144,СВЦЭМ!$B$33:$B$776,O$119)+'СЕТ СН'!$I$12+СВЦЭМ!$D$10+'СЕТ СН'!$I$5-'СЕТ СН'!$I$20</f>
        <v>3678.6438700399999</v>
      </c>
      <c r="P144" s="36">
        <f>SUMIFS(СВЦЭМ!$C$33:$C$776,СВЦЭМ!$A$33:$A$776,$A144,СВЦЭМ!$B$33:$B$776,P$119)+'СЕТ СН'!$I$12+СВЦЭМ!$D$10+'СЕТ СН'!$I$5-'СЕТ СН'!$I$20</f>
        <v>3693.9249954500001</v>
      </c>
      <c r="Q144" s="36">
        <f>SUMIFS(СВЦЭМ!$C$33:$C$776,СВЦЭМ!$A$33:$A$776,$A144,СВЦЭМ!$B$33:$B$776,Q$119)+'СЕТ СН'!$I$12+СВЦЭМ!$D$10+'СЕТ СН'!$I$5-'СЕТ СН'!$I$20</f>
        <v>3711.1640619299997</v>
      </c>
      <c r="R144" s="36">
        <f>SUMIFS(СВЦЭМ!$C$33:$C$776,СВЦЭМ!$A$33:$A$776,$A144,СВЦЭМ!$B$33:$B$776,R$119)+'СЕТ СН'!$I$12+СВЦЭМ!$D$10+'СЕТ СН'!$I$5-'СЕТ СН'!$I$20</f>
        <v>3711.0727542999998</v>
      </c>
      <c r="S144" s="36">
        <f>SUMIFS(СВЦЭМ!$C$33:$C$776,СВЦЭМ!$A$33:$A$776,$A144,СВЦЭМ!$B$33:$B$776,S$119)+'СЕТ СН'!$I$12+СВЦЭМ!$D$10+'СЕТ СН'!$I$5-'СЕТ СН'!$I$20</f>
        <v>3701.9802226699999</v>
      </c>
      <c r="T144" s="36">
        <f>SUMIFS(СВЦЭМ!$C$33:$C$776,СВЦЭМ!$A$33:$A$776,$A144,СВЦЭМ!$B$33:$B$776,T$119)+'СЕТ СН'!$I$12+СВЦЭМ!$D$10+'СЕТ СН'!$I$5-'СЕТ СН'!$I$20</f>
        <v>3683.3812233200001</v>
      </c>
      <c r="U144" s="36">
        <f>SUMIFS(СВЦЭМ!$C$33:$C$776,СВЦЭМ!$A$33:$A$776,$A144,СВЦЭМ!$B$33:$B$776,U$119)+'СЕТ СН'!$I$12+СВЦЭМ!$D$10+'СЕТ СН'!$I$5-'СЕТ СН'!$I$20</f>
        <v>3662.5971397100002</v>
      </c>
      <c r="V144" s="36">
        <f>SUMIFS(СВЦЭМ!$C$33:$C$776,СВЦЭМ!$A$33:$A$776,$A144,СВЦЭМ!$B$33:$B$776,V$119)+'СЕТ СН'!$I$12+СВЦЭМ!$D$10+'СЕТ СН'!$I$5-'СЕТ СН'!$I$20</f>
        <v>3642.64172439</v>
      </c>
      <c r="W144" s="36">
        <f>SUMIFS(СВЦЭМ!$C$33:$C$776,СВЦЭМ!$A$33:$A$776,$A144,СВЦЭМ!$B$33:$B$776,W$119)+'СЕТ СН'!$I$12+СВЦЭМ!$D$10+'СЕТ СН'!$I$5-'СЕТ СН'!$I$20</f>
        <v>3645.5167415699998</v>
      </c>
      <c r="X144" s="36">
        <f>SUMIFS(СВЦЭМ!$C$33:$C$776,СВЦЭМ!$A$33:$A$776,$A144,СВЦЭМ!$B$33:$B$776,X$119)+'СЕТ СН'!$I$12+СВЦЭМ!$D$10+'СЕТ СН'!$I$5-'СЕТ СН'!$I$20</f>
        <v>3650.16456642</v>
      </c>
      <c r="Y144" s="36">
        <f>SUMIFS(СВЦЭМ!$C$33:$C$776,СВЦЭМ!$A$33:$A$776,$A144,СВЦЭМ!$B$33:$B$776,Y$119)+'СЕТ СН'!$I$12+СВЦЭМ!$D$10+'СЕТ СН'!$I$5-'СЕТ СН'!$I$20</f>
        <v>3692.6930322100002</v>
      </c>
    </row>
    <row r="145" spans="1:26" ht="15.75" x14ac:dyDescent="0.2">
      <c r="A145" s="35">
        <f t="shared" si="3"/>
        <v>43947</v>
      </c>
      <c r="B145" s="36">
        <f>SUMIFS(СВЦЭМ!$C$33:$C$776,СВЦЭМ!$A$33:$A$776,$A145,СВЦЭМ!$B$33:$B$776,B$119)+'СЕТ СН'!$I$12+СВЦЭМ!$D$10+'СЕТ СН'!$I$5-'СЕТ СН'!$I$20</f>
        <v>3771.21158474</v>
      </c>
      <c r="C145" s="36">
        <f>SUMIFS(СВЦЭМ!$C$33:$C$776,СВЦЭМ!$A$33:$A$776,$A145,СВЦЭМ!$B$33:$B$776,C$119)+'СЕТ СН'!$I$12+СВЦЭМ!$D$10+'СЕТ СН'!$I$5-'СЕТ СН'!$I$20</f>
        <v>3771.6125352600002</v>
      </c>
      <c r="D145" s="36">
        <f>SUMIFS(СВЦЭМ!$C$33:$C$776,СВЦЭМ!$A$33:$A$776,$A145,СВЦЭМ!$B$33:$B$776,D$119)+'СЕТ СН'!$I$12+СВЦЭМ!$D$10+'СЕТ СН'!$I$5-'СЕТ СН'!$I$20</f>
        <v>3758.2388403300001</v>
      </c>
      <c r="E145" s="36">
        <f>SUMIFS(СВЦЭМ!$C$33:$C$776,СВЦЭМ!$A$33:$A$776,$A145,СВЦЭМ!$B$33:$B$776,E$119)+'СЕТ СН'!$I$12+СВЦЭМ!$D$10+'СЕТ СН'!$I$5-'СЕТ СН'!$I$20</f>
        <v>3752.6147601499997</v>
      </c>
      <c r="F145" s="36">
        <f>SUMIFS(СВЦЭМ!$C$33:$C$776,СВЦЭМ!$A$33:$A$776,$A145,СВЦЭМ!$B$33:$B$776,F$119)+'СЕТ СН'!$I$12+СВЦЭМ!$D$10+'СЕТ СН'!$I$5-'СЕТ СН'!$I$20</f>
        <v>3749.8695689199999</v>
      </c>
      <c r="G145" s="36">
        <f>SUMIFS(СВЦЭМ!$C$33:$C$776,СВЦЭМ!$A$33:$A$776,$A145,СВЦЭМ!$B$33:$B$776,G$119)+'СЕТ СН'!$I$12+СВЦЭМ!$D$10+'СЕТ СН'!$I$5-'СЕТ СН'!$I$20</f>
        <v>3752.3621143599999</v>
      </c>
      <c r="H145" s="36">
        <f>SUMIFS(СВЦЭМ!$C$33:$C$776,СВЦЭМ!$A$33:$A$776,$A145,СВЦЭМ!$B$33:$B$776,H$119)+'СЕТ СН'!$I$12+СВЦЭМ!$D$10+'СЕТ СН'!$I$5-'СЕТ СН'!$I$20</f>
        <v>3757.62587072</v>
      </c>
      <c r="I145" s="36">
        <f>SUMIFS(СВЦЭМ!$C$33:$C$776,СВЦЭМ!$A$33:$A$776,$A145,СВЦЭМ!$B$33:$B$776,I$119)+'СЕТ СН'!$I$12+СВЦЭМ!$D$10+'СЕТ СН'!$I$5-'СЕТ СН'!$I$20</f>
        <v>3756.4328463100001</v>
      </c>
      <c r="J145" s="36">
        <f>SUMIFS(СВЦЭМ!$C$33:$C$776,СВЦЭМ!$A$33:$A$776,$A145,СВЦЭМ!$B$33:$B$776,J$119)+'СЕТ СН'!$I$12+СВЦЭМ!$D$10+'СЕТ СН'!$I$5-'СЕТ СН'!$I$20</f>
        <v>3693.7878409099999</v>
      </c>
      <c r="K145" s="36">
        <f>SUMIFS(СВЦЭМ!$C$33:$C$776,СВЦЭМ!$A$33:$A$776,$A145,СВЦЭМ!$B$33:$B$776,K$119)+'СЕТ СН'!$I$12+СВЦЭМ!$D$10+'СЕТ СН'!$I$5-'СЕТ СН'!$I$20</f>
        <v>3661.0212510000001</v>
      </c>
      <c r="L145" s="36">
        <f>SUMIFS(СВЦЭМ!$C$33:$C$776,СВЦЭМ!$A$33:$A$776,$A145,СВЦЭМ!$B$33:$B$776,L$119)+'СЕТ СН'!$I$12+СВЦЭМ!$D$10+'СЕТ СН'!$I$5-'СЕТ СН'!$I$20</f>
        <v>3648.4707613400001</v>
      </c>
      <c r="M145" s="36">
        <f>SUMIFS(СВЦЭМ!$C$33:$C$776,СВЦЭМ!$A$33:$A$776,$A145,СВЦЭМ!$B$33:$B$776,M$119)+'СЕТ СН'!$I$12+СВЦЭМ!$D$10+'СЕТ СН'!$I$5-'СЕТ СН'!$I$20</f>
        <v>3651.60412787</v>
      </c>
      <c r="N145" s="36">
        <f>SUMIFS(СВЦЭМ!$C$33:$C$776,СВЦЭМ!$A$33:$A$776,$A145,СВЦЭМ!$B$33:$B$776,N$119)+'СЕТ СН'!$I$12+СВЦЭМ!$D$10+'СЕТ СН'!$I$5-'СЕТ СН'!$I$20</f>
        <v>3654.1528769500001</v>
      </c>
      <c r="O145" s="36">
        <f>SUMIFS(СВЦЭМ!$C$33:$C$776,СВЦЭМ!$A$33:$A$776,$A145,СВЦЭМ!$B$33:$B$776,O$119)+'СЕТ СН'!$I$12+СВЦЭМ!$D$10+'СЕТ СН'!$I$5-'СЕТ СН'!$I$20</f>
        <v>3667.64317028</v>
      </c>
      <c r="P145" s="36">
        <f>SUMIFS(СВЦЭМ!$C$33:$C$776,СВЦЭМ!$A$33:$A$776,$A145,СВЦЭМ!$B$33:$B$776,P$119)+'СЕТ СН'!$I$12+СВЦЭМ!$D$10+'СЕТ СН'!$I$5-'СЕТ СН'!$I$20</f>
        <v>3676.9378230699999</v>
      </c>
      <c r="Q145" s="36">
        <f>SUMIFS(СВЦЭМ!$C$33:$C$776,СВЦЭМ!$A$33:$A$776,$A145,СВЦЭМ!$B$33:$B$776,Q$119)+'СЕТ СН'!$I$12+СВЦЭМ!$D$10+'СЕТ СН'!$I$5-'СЕТ СН'!$I$20</f>
        <v>3683.4779683799998</v>
      </c>
      <c r="R145" s="36">
        <f>SUMIFS(СВЦЭМ!$C$33:$C$776,СВЦЭМ!$A$33:$A$776,$A145,СВЦЭМ!$B$33:$B$776,R$119)+'СЕТ СН'!$I$12+СВЦЭМ!$D$10+'СЕТ СН'!$I$5-'СЕТ СН'!$I$20</f>
        <v>3686.7173615900001</v>
      </c>
      <c r="S145" s="36">
        <f>SUMIFS(СВЦЭМ!$C$33:$C$776,СВЦЭМ!$A$33:$A$776,$A145,СВЦЭМ!$B$33:$B$776,S$119)+'СЕТ СН'!$I$12+СВЦЭМ!$D$10+'СЕТ СН'!$I$5-'СЕТ СН'!$I$20</f>
        <v>3677.64965007</v>
      </c>
      <c r="T145" s="36">
        <f>SUMIFS(СВЦЭМ!$C$33:$C$776,СВЦЭМ!$A$33:$A$776,$A145,СВЦЭМ!$B$33:$B$776,T$119)+'СЕТ СН'!$I$12+СВЦЭМ!$D$10+'СЕТ СН'!$I$5-'СЕТ СН'!$I$20</f>
        <v>3656.89537827</v>
      </c>
      <c r="U145" s="36">
        <f>SUMIFS(СВЦЭМ!$C$33:$C$776,СВЦЭМ!$A$33:$A$776,$A145,СВЦЭМ!$B$33:$B$776,U$119)+'СЕТ СН'!$I$12+СВЦЭМ!$D$10+'СЕТ СН'!$I$5-'СЕТ СН'!$I$20</f>
        <v>3632.7424996899999</v>
      </c>
      <c r="V145" s="36">
        <f>SUMIFS(СВЦЭМ!$C$33:$C$776,СВЦЭМ!$A$33:$A$776,$A145,СВЦЭМ!$B$33:$B$776,V$119)+'СЕТ СН'!$I$12+СВЦЭМ!$D$10+'СЕТ СН'!$I$5-'СЕТ СН'!$I$20</f>
        <v>3620.38577188</v>
      </c>
      <c r="W145" s="36">
        <f>SUMIFS(СВЦЭМ!$C$33:$C$776,СВЦЭМ!$A$33:$A$776,$A145,СВЦЭМ!$B$33:$B$776,W$119)+'СЕТ СН'!$I$12+СВЦЭМ!$D$10+'СЕТ СН'!$I$5-'СЕТ СН'!$I$20</f>
        <v>3621.61357847</v>
      </c>
      <c r="X145" s="36">
        <f>SUMIFS(СВЦЭМ!$C$33:$C$776,СВЦЭМ!$A$33:$A$776,$A145,СВЦЭМ!$B$33:$B$776,X$119)+'СЕТ СН'!$I$12+СВЦЭМ!$D$10+'СЕТ СН'!$I$5-'СЕТ СН'!$I$20</f>
        <v>3643.3901103500002</v>
      </c>
      <c r="Y145" s="36">
        <f>SUMIFS(СВЦЭМ!$C$33:$C$776,СВЦЭМ!$A$33:$A$776,$A145,СВЦЭМ!$B$33:$B$776,Y$119)+'СЕТ СН'!$I$12+СВЦЭМ!$D$10+'СЕТ СН'!$I$5-'СЕТ СН'!$I$20</f>
        <v>3688.0149716800001</v>
      </c>
    </row>
    <row r="146" spans="1:26" ht="15.75" x14ac:dyDescent="0.2">
      <c r="A146" s="35">
        <f t="shared" si="3"/>
        <v>43948</v>
      </c>
      <c r="B146" s="36">
        <f>SUMIFS(СВЦЭМ!$C$33:$C$776,СВЦЭМ!$A$33:$A$776,$A146,СВЦЭМ!$B$33:$B$776,B$119)+'СЕТ СН'!$I$12+СВЦЭМ!$D$10+'СЕТ СН'!$I$5-'СЕТ СН'!$I$20</f>
        <v>3751.6052861799999</v>
      </c>
      <c r="C146" s="36">
        <f>SUMIFS(СВЦЭМ!$C$33:$C$776,СВЦЭМ!$A$33:$A$776,$A146,СВЦЭМ!$B$33:$B$776,C$119)+'СЕТ СН'!$I$12+СВЦЭМ!$D$10+'СЕТ СН'!$I$5-'СЕТ СН'!$I$20</f>
        <v>3747.7668573599999</v>
      </c>
      <c r="D146" s="36">
        <f>SUMIFS(СВЦЭМ!$C$33:$C$776,СВЦЭМ!$A$33:$A$776,$A146,СВЦЭМ!$B$33:$B$776,D$119)+'СЕТ СН'!$I$12+СВЦЭМ!$D$10+'СЕТ СН'!$I$5-'СЕТ СН'!$I$20</f>
        <v>3743.7438223899999</v>
      </c>
      <c r="E146" s="36">
        <f>SUMIFS(СВЦЭМ!$C$33:$C$776,СВЦЭМ!$A$33:$A$776,$A146,СВЦЭМ!$B$33:$B$776,E$119)+'СЕТ СН'!$I$12+СВЦЭМ!$D$10+'СЕТ СН'!$I$5-'СЕТ СН'!$I$20</f>
        <v>3723.7548094799999</v>
      </c>
      <c r="F146" s="36">
        <f>SUMIFS(СВЦЭМ!$C$33:$C$776,СВЦЭМ!$A$33:$A$776,$A146,СВЦЭМ!$B$33:$B$776,F$119)+'СЕТ СН'!$I$12+СВЦЭМ!$D$10+'СЕТ СН'!$I$5-'СЕТ СН'!$I$20</f>
        <v>3723.00777462</v>
      </c>
      <c r="G146" s="36">
        <f>SUMIFS(СВЦЭМ!$C$33:$C$776,СВЦЭМ!$A$33:$A$776,$A146,СВЦЭМ!$B$33:$B$776,G$119)+'СЕТ СН'!$I$12+СВЦЭМ!$D$10+'СЕТ СН'!$I$5-'СЕТ СН'!$I$20</f>
        <v>3732.7353680199999</v>
      </c>
      <c r="H146" s="36">
        <f>SUMIFS(СВЦЭМ!$C$33:$C$776,СВЦЭМ!$A$33:$A$776,$A146,СВЦЭМ!$B$33:$B$776,H$119)+'СЕТ СН'!$I$12+СВЦЭМ!$D$10+'СЕТ СН'!$I$5-'СЕТ СН'!$I$20</f>
        <v>3749.1569633600002</v>
      </c>
      <c r="I146" s="36">
        <f>SUMIFS(СВЦЭМ!$C$33:$C$776,СВЦЭМ!$A$33:$A$776,$A146,СВЦЭМ!$B$33:$B$776,I$119)+'СЕТ СН'!$I$12+СВЦЭМ!$D$10+'СЕТ СН'!$I$5-'СЕТ СН'!$I$20</f>
        <v>3742.2084297000001</v>
      </c>
      <c r="J146" s="36">
        <f>SUMIFS(СВЦЭМ!$C$33:$C$776,СВЦЭМ!$A$33:$A$776,$A146,СВЦЭМ!$B$33:$B$776,J$119)+'СЕТ СН'!$I$12+СВЦЭМ!$D$10+'СЕТ СН'!$I$5-'СЕТ СН'!$I$20</f>
        <v>3671.1635659399999</v>
      </c>
      <c r="K146" s="36">
        <f>SUMIFS(СВЦЭМ!$C$33:$C$776,СВЦЭМ!$A$33:$A$776,$A146,СВЦЭМ!$B$33:$B$776,K$119)+'СЕТ СН'!$I$12+СВЦЭМ!$D$10+'СЕТ СН'!$I$5-'СЕТ СН'!$I$20</f>
        <v>3652.8047254100002</v>
      </c>
      <c r="L146" s="36">
        <f>SUMIFS(СВЦЭМ!$C$33:$C$776,СВЦЭМ!$A$33:$A$776,$A146,СВЦЭМ!$B$33:$B$776,L$119)+'СЕТ СН'!$I$12+СВЦЭМ!$D$10+'СЕТ СН'!$I$5-'СЕТ СН'!$I$20</f>
        <v>3636.7787952899998</v>
      </c>
      <c r="M146" s="36">
        <f>SUMIFS(СВЦЭМ!$C$33:$C$776,СВЦЭМ!$A$33:$A$776,$A146,СВЦЭМ!$B$33:$B$776,M$119)+'СЕТ СН'!$I$12+СВЦЭМ!$D$10+'СЕТ СН'!$I$5-'СЕТ СН'!$I$20</f>
        <v>3636.54349022</v>
      </c>
      <c r="N146" s="36">
        <f>SUMIFS(СВЦЭМ!$C$33:$C$776,СВЦЭМ!$A$33:$A$776,$A146,СВЦЭМ!$B$33:$B$776,N$119)+'СЕТ СН'!$I$12+СВЦЭМ!$D$10+'СЕТ СН'!$I$5-'СЕТ СН'!$I$20</f>
        <v>3650.8057805899998</v>
      </c>
      <c r="O146" s="36">
        <f>SUMIFS(СВЦЭМ!$C$33:$C$776,СВЦЭМ!$A$33:$A$776,$A146,СВЦЭМ!$B$33:$B$776,O$119)+'СЕТ СН'!$I$12+СВЦЭМ!$D$10+'СЕТ СН'!$I$5-'СЕТ СН'!$I$20</f>
        <v>3665.5378625799999</v>
      </c>
      <c r="P146" s="36">
        <f>SUMIFS(СВЦЭМ!$C$33:$C$776,СВЦЭМ!$A$33:$A$776,$A146,СВЦЭМ!$B$33:$B$776,P$119)+'СЕТ СН'!$I$12+СВЦЭМ!$D$10+'СЕТ СН'!$I$5-'СЕТ СН'!$I$20</f>
        <v>3687.6575546399999</v>
      </c>
      <c r="Q146" s="36">
        <f>SUMIFS(СВЦЭМ!$C$33:$C$776,СВЦЭМ!$A$33:$A$776,$A146,СВЦЭМ!$B$33:$B$776,Q$119)+'СЕТ СН'!$I$12+СВЦЭМ!$D$10+'СЕТ СН'!$I$5-'СЕТ СН'!$I$20</f>
        <v>3696.11534274</v>
      </c>
      <c r="R146" s="36">
        <f>SUMIFS(СВЦЭМ!$C$33:$C$776,СВЦЭМ!$A$33:$A$776,$A146,СВЦЭМ!$B$33:$B$776,R$119)+'СЕТ СН'!$I$12+СВЦЭМ!$D$10+'СЕТ СН'!$I$5-'СЕТ СН'!$I$20</f>
        <v>3700.06499192</v>
      </c>
      <c r="S146" s="36">
        <f>SUMIFS(СВЦЭМ!$C$33:$C$776,СВЦЭМ!$A$33:$A$776,$A146,СВЦЭМ!$B$33:$B$776,S$119)+'СЕТ СН'!$I$12+СВЦЭМ!$D$10+'СЕТ СН'!$I$5-'СЕТ СН'!$I$20</f>
        <v>3691.6914852600003</v>
      </c>
      <c r="T146" s="36">
        <f>SUMIFS(СВЦЭМ!$C$33:$C$776,СВЦЭМ!$A$33:$A$776,$A146,СВЦЭМ!$B$33:$B$776,T$119)+'СЕТ СН'!$I$12+СВЦЭМ!$D$10+'СЕТ СН'!$I$5-'СЕТ СН'!$I$20</f>
        <v>3666.2324520399998</v>
      </c>
      <c r="U146" s="36">
        <f>SUMIFS(СВЦЭМ!$C$33:$C$776,СВЦЭМ!$A$33:$A$776,$A146,СВЦЭМ!$B$33:$B$776,U$119)+'СЕТ СН'!$I$12+СВЦЭМ!$D$10+'СЕТ СН'!$I$5-'СЕТ СН'!$I$20</f>
        <v>3647.84851721</v>
      </c>
      <c r="V146" s="36">
        <f>SUMIFS(СВЦЭМ!$C$33:$C$776,СВЦЭМ!$A$33:$A$776,$A146,СВЦЭМ!$B$33:$B$776,V$119)+'СЕТ СН'!$I$12+СВЦЭМ!$D$10+'СЕТ СН'!$I$5-'СЕТ СН'!$I$20</f>
        <v>3614.4171336600002</v>
      </c>
      <c r="W146" s="36">
        <f>SUMIFS(СВЦЭМ!$C$33:$C$776,СВЦЭМ!$A$33:$A$776,$A146,СВЦЭМ!$B$33:$B$776,W$119)+'СЕТ СН'!$I$12+СВЦЭМ!$D$10+'СЕТ СН'!$I$5-'СЕТ СН'!$I$20</f>
        <v>3624.9392632899999</v>
      </c>
      <c r="X146" s="36">
        <f>SUMIFS(СВЦЭМ!$C$33:$C$776,СВЦЭМ!$A$33:$A$776,$A146,СВЦЭМ!$B$33:$B$776,X$119)+'СЕТ СН'!$I$12+СВЦЭМ!$D$10+'СЕТ СН'!$I$5-'СЕТ СН'!$I$20</f>
        <v>3648.8939345899998</v>
      </c>
      <c r="Y146" s="36">
        <f>SUMIFS(СВЦЭМ!$C$33:$C$776,СВЦЭМ!$A$33:$A$776,$A146,СВЦЭМ!$B$33:$B$776,Y$119)+'СЕТ СН'!$I$12+СВЦЭМ!$D$10+'СЕТ СН'!$I$5-'СЕТ СН'!$I$20</f>
        <v>3684.4136132799999</v>
      </c>
    </row>
    <row r="147" spans="1:26" ht="15.75" x14ac:dyDescent="0.2">
      <c r="A147" s="35">
        <f t="shared" si="3"/>
        <v>43949</v>
      </c>
      <c r="B147" s="36">
        <f>SUMIFS(СВЦЭМ!$C$33:$C$776,СВЦЭМ!$A$33:$A$776,$A147,СВЦЭМ!$B$33:$B$776,B$119)+'СЕТ СН'!$I$12+СВЦЭМ!$D$10+'СЕТ СН'!$I$5-'СЕТ СН'!$I$20</f>
        <v>3690.8963270600002</v>
      </c>
      <c r="C147" s="36">
        <f>SUMIFS(СВЦЭМ!$C$33:$C$776,СВЦЭМ!$A$33:$A$776,$A147,СВЦЭМ!$B$33:$B$776,C$119)+'СЕТ СН'!$I$12+СВЦЭМ!$D$10+'СЕТ СН'!$I$5-'СЕТ СН'!$I$20</f>
        <v>3717.2322001299999</v>
      </c>
      <c r="D147" s="36">
        <f>SUMIFS(СВЦЭМ!$C$33:$C$776,СВЦЭМ!$A$33:$A$776,$A147,СВЦЭМ!$B$33:$B$776,D$119)+'СЕТ СН'!$I$12+СВЦЭМ!$D$10+'СЕТ СН'!$I$5-'СЕТ СН'!$I$20</f>
        <v>3766.0218821899998</v>
      </c>
      <c r="E147" s="36">
        <f>SUMIFS(СВЦЭМ!$C$33:$C$776,СВЦЭМ!$A$33:$A$776,$A147,СВЦЭМ!$B$33:$B$776,E$119)+'СЕТ СН'!$I$12+СВЦЭМ!$D$10+'СЕТ СН'!$I$5-'СЕТ СН'!$I$20</f>
        <v>3765.43392812</v>
      </c>
      <c r="F147" s="36">
        <f>SUMIFS(СВЦЭМ!$C$33:$C$776,СВЦЭМ!$A$33:$A$776,$A147,СВЦЭМ!$B$33:$B$776,F$119)+'СЕТ СН'!$I$12+СВЦЭМ!$D$10+'СЕТ СН'!$I$5-'СЕТ СН'!$I$20</f>
        <v>3768.20997726</v>
      </c>
      <c r="G147" s="36">
        <f>SUMIFS(СВЦЭМ!$C$33:$C$776,СВЦЭМ!$A$33:$A$776,$A147,СВЦЭМ!$B$33:$B$776,G$119)+'СЕТ СН'!$I$12+СВЦЭМ!$D$10+'СЕТ СН'!$I$5-'СЕТ СН'!$I$20</f>
        <v>3769.4219806299998</v>
      </c>
      <c r="H147" s="36">
        <f>SUMIFS(СВЦЭМ!$C$33:$C$776,СВЦЭМ!$A$33:$A$776,$A147,СВЦЭМ!$B$33:$B$776,H$119)+'СЕТ СН'!$I$12+СВЦЭМ!$D$10+'СЕТ СН'!$I$5-'СЕТ СН'!$I$20</f>
        <v>3727.1824256599998</v>
      </c>
      <c r="I147" s="36">
        <f>SUMIFS(СВЦЭМ!$C$33:$C$776,СВЦЭМ!$A$33:$A$776,$A147,СВЦЭМ!$B$33:$B$776,I$119)+'СЕТ СН'!$I$12+СВЦЭМ!$D$10+'СЕТ СН'!$I$5-'СЕТ СН'!$I$20</f>
        <v>3692.32197696</v>
      </c>
      <c r="J147" s="36">
        <f>SUMIFS(СВЦЭМ!$C$33:$C$776,СВЦЭМ!$A$33:$A$776,$A147,СВЦЭМ!$B$33:$B$776,J$119)+'СЕТ СН'!$I$12+СВЦЭМ!$D$10+'СЕТ СН'!$I$5-'СЕТ СН'!$I$20</f>
        <v>3645.9204436499999</v>
      </c>
      <c r="K147" s="36">
        <f>SUMIFS(СВЦЭМ!$C$33:$C$776,СВЦЭМ!$A$33:$A$776,$A147,СВЦЭМ!$B$33:$B$776,K$119)+'СЕТ СН'!$I$12+СВЦЭМ!$D$10+'СЕТ СН'!$I$5-'СЕТ СН'!$I$20</f>
        <v>3639.7623414700001</v>
      </c>
      <c r="L147" s="36">
        <f>SUMIFS(СВЦЭМ!$C$33:$C$776,СВЦЭМ!$A$33:$A$776,$A147,СВЦЭМ!$B$33:$B$776,L$119)+'СЕТ СН'!$I$12+СВЦЭМ!$D$10+'СЕТ СН'!$I$5-'СЕТ СН'!$I$20</f>
        <v>3640.52570823</v>
      </c>
      <c r="M147" s="36">
        <f>SUMIFS(СВЦЭМ!$C$33:$C$776,СВЦЭМ!$A$33:$A$776,$A147,СВЦЭМ!$B$33:$B$776,M$119)+'СЕТ СН'!$I$12+СВЦЭМ!$D$10+'СЕТ СН'!$I$5-'СЕТ СН'!$I$20</f>
        <v>3637.2040197000001</v>
      </c>
      <c r="N147" s="36">
        <f>SUMIFS(СВЦЭМ!$C$33:$C$776,СВЦЭМ!$A$33:$A$776,$A147,СВЦЭМ!$B$33:$B$776,N$119)+'СЕТ СН'!$I$12+СВЦЭМ!$D$10+'СЕТ СН'!$I$5-'СЕТ СН'!$I$20</f>
        <v>3626.4661487100002</v>
      </c>
      <c r="O147" s="36">
        <f>SUMIFS(СВЦЭМ!$C$33:$C$776,СВЦЭМ!$A$33:$A$776,$A147,СВЦЭМ!$B$33:$B$776,O$119)+'СЕТ СН'!$I$12+СВЦЭМ!$D$10+'СЕТ СН'!$I$5-'СЕТ СН'!$I$20</f>
        <v>3637.7842465100002</v>
      </c>
      <c r="P147" s="36">
        <f>SUMIFS(СВЦЭМ!$C$33:$C$776,СВЦЭМ!$A$33:$A$776,$A147,СВЦЭМ!$B$33:$B$776,P$119)+'СЕТ СН'!$I$12+СВЦЭМ!$D$10+'СЕТ СН'!$I$5-'СЕТ СН'!$I$20</f>
        <v>3650.1136702399999</v>
      </c>
      <c r="Q147" s="36">
        <f>SUMIFS(СВЦЭМ!$C$33:$C$776,СВЦЭМ!$A$33:$A$776,$A147,СВЦЭМ!$B$33:$B$776,Q$119)+'СЕТ СН'!$I$12+СВЦЭМ!$D$10+'СЕТ СН'!$I$5-'СЕТ СН'!$I$20</f>
        <v>3660.4519889600001</v>
      </c>
      <c r="R147" s="36">
        <f>SUMIFS(СВЦЭМ!$C$33:$C$776,СВЦЭМ!$A$33:$A$776,$A147,СВЦЭМ!$B$33:$B$776,R$119)+'СЕТ СН'!$I$12+СВЦЭМ!$D$10+'СЕТ СН'!$I$5-'СЕТ СН'!$I$20</f>
        <v>3660.2261915600002</v>
      </c>
      <c r="S147" s="36">
        <f>SUMIFS(СВЦЭМ!$C$33:$C$776,СВЦЭМ!$A$33:$A$776,$A147,СВЦЭМ!$B$33:$B$776,S$119)+'СЕТ СН'!$I$12+СВЦЭМ!$D$10+'СЕТ СН'!$I$5-'СЕТ СН'!$I$20</f>
        <v>3656.1241649799999</v>
      </c>
      <c r="T147" s="36">
        <f>SUMIFS(СВЦЭМ!$C$33:$C$776,СВЦЭМ!$A$33:$A$776,$A147,СВЦЭМ!$B$33:$B$776,T$119)+'СЕТ СН'!$I$12+СВЦЭМ!$D$10+'СЕТ СН'!$I$5-'СЕТ СН'!$I$20</f>
        <v>3636.2834579800001</v>
      </c>
      <c r="U147" s="36">
        <f>SUMIFS(СВЦЭМ!$C$33:$C$776,СВЦЭМ!$A$33:$A$776,$A147,СВЦЭМ!$B$33:$B$776,U$119)+'СЕТ СН'!$I$12+СВЦЭМ!$D$10+'СЕТ СН'!$I$5-'СЕТ СН'!$I$20</f>
        <v>3616.4183674999999</v>
      </c>
      <c r="V147" s="36">
        <f>SUMIFS(СВЦЭМ!$C$33:$C$776,СВЦЭМ!$A$33:$A$776,$A147,СВЦЭМ!$B$33:$B$776,V$119)+'СЕТ СН'!$I$12+СВЦЭМ!$D$10+'СЕТ СН'!$I$5-'СЕТ СН'!$I$20</f>
        <v>3603.6387988400002</v>
      </c>
      <c r="W147" s="36">
        <f>SUMIFS(СВЦЭМ!$C$33:$C$776,СВЦЭМ!$A$33:$A$776,$A147,СВЦЭМ!$B$33:$B$776,W$119)+'СЕТ СН'!$I$12+СВЦЭМ!$D$10+'СЕТ СН'!$I$5-'СЕТ СН'!$I$20</f>
        <v>3599.70797352</v>
      </c>
      <c r="X147" s="36">
        <f>SUMIFS(СВЦЭМ!$C$33:$C$776,СВЦЭМ!$A$33:$A$776,$A147,СВЦЭМ!$B$33:$B$776,X$119)+'СЕТ СН'!$I$12+СВЦЭМ!$D$10+'СЕТ СН'!$I$5-'СЕТ СН'!$I$20</f>
        <v>3603.0588481599998</v>
      </c>
      <c r="Y147" s="36">
        <f>SUMIFS(СВЦЭМ!$C$33:$C$776,СВЦЭМ!$A$33:$A$776,$A147,СВЦЭМ!$B$33:$B$776,Y$119)+'СЕТ СН'!$I$12+СВЦЭМ!$D$10+'СЕТ СН'!$I$5-'СЕТ СН'!$I$20</f>
        <v>3640.0804308400002</v>
      </c>
    </row>
    <row r="148" spans="1:26" ht="15.75" x14ac:dyDescent="0.2">
      <c r="A148" s="35">
        <f t="shared" si="3"/>
        <v>43950</v>
      </c>
      <c r="B148" s="36">
        <f>SUMIFS(СВЦЭМ!$C$33:$C$776,СВЦЭМ!$A$33:$A$776,$A148,СВЦЭМ!$B$33:$B$776,B$119)+'СЕТ СН'!$I$12+СВЦЭМ!$D$10+'СЕТ СН'!$I$5-'СЕТ СН'!$I$20</f>
        <v>3709.64339423</v>
      </c>
      <c r="C148" s="36">
        <f>SUMIFS(СВЦЭМ!$C$33:$C$776,СВЦЭМ!$A$33:$A$776,$A148,СВЦЭМ!$B$33:$B$776,C$119)+'СЕТ СН'!$I$12+СВЦЭМ!$D$10+'СЕТ СН'!$I$5-'СЕТ СН'!$I$20</f>
        <v>3743.6002837999999</v>
      </c>
      <c r="D148" s="36">
        <f>SUMIFS(СВЦЭМ!$C$33:$C$776,СВЦЭМ!$A$33:$A$776,$A148,СВЦЭМ!$B$33:$B$776,D$119)+'СЕТ СН'!$I$12+СВЦЭМ!$D$10+'СЕТ СН'!$I$5-'СЕТ СН'!$I$20</f>
        <v>3757.1299974599997</v>
      </c>
      <c r="E148" s="36">
        <f>SUMIFS(СВЦЭМ!$C$33:$C$776,СВЦЭМ!$A$33:$A$776,$A148,СВЦЭМ!$B$33:$B$776,E$119)+'СЕТ СН'!$I$12+СВЦЭМ!$D$10+'СЕТ СН'!$I$5-'СЕТ СН'!$I$20</f>
        <v>3760.8270822099998</v>
      </c>
      <c r="F148" s="36">
        <f>SUMIFS(СВЦЭМ!$C$33:$C$776,СВЦЭМ!$A$33:$A$776,$A148,СВЦЭМ!$B$33:$B$776,F$119)+'СЕТ СН'!$I$12+СВЦЭМ!$D$10+'СЕТ СН'!$I$5-'СЕТ СН'!$I$20</f>
        <v>3763.8178715699996</v>
      </c>
      <c r="G148" s="36">
        <f>SUMIFS(СВЦЭМ!$C$33:$C$776,СВЦЭМ!$A$33:$A$776,$A148,СВЦЭМ!$B$33:$B$776,G$119)+'СЕТ СН'!$I$12+СВЦЭМ!$D$10+'СЕТ СН'!$I$5-'СЕТ СН'!$I$20</f>
        <v>3768.0400792700002</v>
      </c>
      <c r="H148" s="36">
        <f>SUMIFS(СВЦЭМ!$C$33:$C$776,СВЦЭМ!$A$33:$A$776,$A148,СВЦЭМ!$B$33:$B$776,H$119)+'СЕТ СН'!$I$12+СВЦЭМ!$D$10+'СЕТ СН'!$I$5-'СЕТ СН'!$I$20</f>
        <v>3756.6236175100003</v>
      </c>
      <c r="I148" s="36">
        <f>SUMIFS(СВЦЭМ!$C$33:$C$776,СВЦЭМ!$A$33:$A$776,$A148,СВЦЭМ!$B$33:$B$776,I$119)+'СЕТ СН'!$I$12+СВЦЭМ!$D$10+'СЕТ СН'!$I$5-'СЕТ СН'!$I$20</f>
        <v>3717.79029704</v>
      </c>
      <c r="J148" s="36">
        <f>SUMIFS(СВЦЭМ!$C$33:$C$776,СВЦЭМ!$A$33:$A$776,$A148,СВЦЭМ!$B$33:$B$776,J$119)+'СЕТ СН'!$I$12+СВЦЭМ!$D$10+'СЕТ СН'!$I$5-'СЕТ СН'!$I$20</f>
        <v>3703.6458576199998</v>
      </c>
      <c r="K148" s="36">
        <f>SUMIFS(СВЦЭМ!$C$33:$C$776,СВЦЭМ!$A$33:$A$776,$A148,СВЦЭМ!$B$33:$B$776,K$119)+'СЕТ СН'!$I$12+СВЦЭМ!$D$10+'СЕТ СН'!$I$5-'СЕТ СН'!$I$20</f>
        <v>3688.6914541300002</v>
      </c>
      <c r="L148" s="36">
        <f>SUMIFS(СВЦЭМ!$C$33:$C$776,СВЦЭМ!$A$33:$A$776,$A148,СВЦЭМ!$B$33:$B$776,L$119)+'СЕТ СН'!$I$12+СВЦЭМ!$D$10+'СЕТ СН'!$I$5-'СЕТ СН'!$I$20</f>
        <v>3682.4025168600001</v>
      </c>
      <c r="M148" s="36">
        <f>SUMIFS(СВЦЭМ!$C$33:$C$776,СВЦЭМ!$A$33:$A$776,$A148,СВЦЭМ!$B$33:$B$776,M$119)+'СЕТ СН'!$I$12+СВЦЭМ!$D$10+'СЕТ СН'!$I$5-'СЕТ СН'!$I$20</f>
        <v>3678.4122805799998</v>
      </c>
      <c r="N148" s="36">
        <f>SUMIFS(СВЦЭМ!$C$33:$C$776,СВЦЭМ!$A$33:$A$776,$A148,СВЦЭМ!$B$33:$B$776,N$119)+'СЕТ СН'!$I$12+СВЦЭМ!$D$10+'СЕТ СН'!$I$5-'СЕТ СН'!$I$20</f>
        <v>3672.4982057799998</v>
      </c>
      <c r="O148" s="36">
        <f>SUMIFS(СВЦЭМ!$C$33:$C$776,СВЦЭМ!$A$33:$A$776,$A148,СВЦЭМ!$B$33:$B$776,O$119)+'СЕТ СН'!$I$12+СВЦЭМ!$D$10+'СЕТ СН'!$I$5-'СЕТ СН'!$I$20</f>
        <v>3682.27763697</v>
      </c>
      <c r="P148" s="36">
        <f>SUMIFS(СВЦЭМ!$C$33:$C$776,СВЦЭМ!$A$33:$A$776,$A148,СВЦЭМ!$B$33:$B$776,P$119)+'СЕТ СН'!$I$12+СВЦЭМ!$D$10+'СЕТ СН'!$I$5-'СЕТ СН'!$I$20</f>
        <v>3696.7806366099999</v>
      </c>
      <c r="Q148" s="36">
        <f>SUMIFS(СВЦЭМ!$C$33:$C$776,СВЦЭМ!$A$33:$A$776,$A148,СВЦЭМ!$B$33:$B$776,Q$119)+'СЕТ СН'!$I$12+СВЦЭМ!$D$10+'СЕТ СН'!$I$5-'СЕТ СН'!$I$20</f>
        <v>3696.6579669499997</v>
      </c>
      <c r="R148" s="36">
        <f>SUMIFS(СВЦЭМ!$C$33:$C$776,СВЦЭМ!$A$33:$A$776,$A148,СВЦЭМ!$B$33:$B$776,R$119)+'СЕТ СН'!$I$12+СВЦЭМ!$D$10+'СЕТ СН'!$I$5-'СЕТ СН'!$I$20</f>
        <v>3690.2087474999998</v>
      </c>
      <c r="S148" s="36">
        <f>SUMIFS(СВЦЭМ!$C$33:$C$776,СВЦЭМ!$A$33:$A$776,$A148,СВЦЭМ!$B$33:$B$776,S$119)+'СЕТ СН'!$I$12+СВЦЭМ!$D$10+'СЕТ СН'!$I$5-'СЕТ СН'!$I$20</f>
        <v>3690.58063111</v>
      </c>
      <c r="T148" s="36">
        <f>SUMIFS(СВЦЭМ!$C$33:$C$776,СВЦЭМ!$A$33:$A$776,$A148,СВЦЭМ!$B$33:$B$776,T$119)+'СЕТ СН'!$I$12+СВЦЭМ!$D$10+'СЕТ СН'!$I$5-'СЕТ СН'!$I$20</f>
        <v>3679.2068192699999</v>
      </c>
      <c r="U148" s="36">
        <f>SUMIFS(СВЦЭМ!$C$33:$C$776,СВЦЭМ!$A$33:$A$776,$A148,СВЦЭМ!$B$33:$B$776,U$119)+'СЕТ СН'!$I$12+СВЦЭМ!$D$10+'СЕТ СН'!$I$5-'СЕТ СН'!$I$20</f>
        <v>3640.1286974700001</v>
      </c>
      <c r="V148" s="36">
        <f>SUMIFS(СВЦЭМ!$C$33:$C$776,СВЦЭМ!$A$33:$A$776,$A148,СВЦЭМ!$B$33:$B$776,V$119)+'СЕТ СН'!$I$12+СВЦЭМ!$D$10+'СЕТ СН'!$I$5-'СЕТ СН'!$I$20</f>
        <v>3640.63578482</v>
      </c>
      <c r="W148" s="36">
        <f>SUMIFS(СВЦЭМ!$C$33:$C$776,СВЦЭМ!$A$33:$A$776,$A148,СВЦЭМ!$B$33:$B$776,W$119)+'СЕТ СН'!$I$12+СВЦЭМ!$D$10+'СЕТ СН'!$I$5-'СЕТ СН'!$I$20</f>
        <v>3667.42918285</v>
      </c>
      <c r="X148" s="36">
        <f>SUMIFS(СВЦЭМ!$C$33:$C$776,СВЦЭМ!$A$33:$A$776,$A148,СВЦЭМ!$B$33:$B$776,X$119)+'СЕТ СН'!$I$12+СВЦЭМ!$D$10+'СЕТ СН'!$I$5-'СЕТ СН'!$I$20</f>
        <v>3680.3640934800001</v>
      </c>
      <c r="Y148" s="36">
        <f>SUMIFS(СВЦЭМ!$C$33:$C$776,СВЦЭМ!$A$33:$A$776,$A148,СВЦЭМ!$B$33:$B$776,Y$119)+'СЕТ СН'!$I$12+СВЦЭМ!$D$10+'СЕТ СН'!$I$5-'СЕТ СН'!$I$20</f>
        <v>3683.7453278399998</v>
      </c>
    </row>
    <row r="149" spans="1:26" ht="15.75" x14ac:dyDescent="0.2">
      <c r="A149" s="35">
        <f t="shared" si="3"/>
        <v>43951</v>
      </c>
      <c r="B149" s="36">
        <f>SUMIFS(СВЦЭМ!$C$33:$C$776,СВЦЭМ!$A$33:$A$776,$A149,СВЦЭМ!$B$33:$B$776,B$119)+'СЕТ СН'!$I$12+СВЦЭМ!$D$10+'СЕТ СН'!$I$5-'СЕТ СН'!$I$20</f>
        <v>3757.9041705899999</v>
      </c>
      <c r="C149" s="36">
        <f>SUMIFS(СВЦЭМ!$C$33:$C$776,СВЦЭМ!$A$33:$A$776,$A149,СВЦЭМ!$B$33:$B$776,C$119)+'СЕТ СН'!$I$12+СВЦЭМ!$D$10+'СЕТ СН'!$I$5-'СЕТ СН'!$I$20</f>
        <v>3736.5653575900001</v>
      </c>
      <c r="D149" s="36">
        <f>SUMIFS(СВЦЭМ!$C$33:$C$776,СВЦЭМ!$A$33:$A$776,$A149,СВЦЭМ!$B$33:$B$776,D$119)+'СЕТ СН'!$I$12+СВЦЭМ!$D$10+'СЕТ СН'!$I$5-'СЕТ СН'!$I$20</f>
        <v>3746.67314463</v>
      </c>
      <c r="E149" s="36">
        <f>SUMIFS(СВЦЭМ!$C$33:$C$776,СВЦЭМ!$A$33:$A$776,$A149,СВЦЭМ!$B$33:$B$776,E$119)+'СЕТ СН'!$I$12+СВЦЭМ!$D$10+'СЕТ СН'!$I$5-'СЕТ СН'!$I$20</f>
        <v>3740.2015544999999</v>
      </c>
      <c r="F149" s="36">
        <f>SUMIFS(СВЦЭМ!$C$33:$C$776,СВЦЭМ!$A$33:$A$776,$A149,СВЦЭМ!$B$33:$B$776,F$119)+'СЕТ СН'!$I$12+СВЦЭМ!$D$10+'СЕТ СН'!$I$5-'СЕТ СН'!$I$20</f>
        <v>3773.7972435199999</v>
      </c>
      <c r="G149" s="36">
        <f>SUMIFS(СВЦЭМ!$C$33:$C$776,СВЦЭМ!$A$33:$A$776,$A149,СВЦЭМ!$B$33:$B$776,G$119)+'СЕТ СН'!$I$12+СВЦЭМ!$D$10+'СЕТ СН'!$I$5-'СЕТ СН'!$I$20</f>
        <v>3781.3373087800001</v>
      </c>
      <c r="H149" s="36">
        <f>SUMIFS(СВЦЭМ!$C$33:$C$776,СВЦЭМ!$A$33:$A$776,$A149,СВЦЭМ!$B$33:$B$776,H$119)+'СЕТ СН'!$I$12+СВЦЭМ!$D$10+'СЕТ СН'!$I$5-'СЕТ СН'!$I$20</f>
        <v>3766.8578546700001</v>
      </c>
      <c r="I149" s="36">
        <f>SUMIFS(СВЦЭМ!$C$33:$C$776,СВЦЭМ!$A$33:$A$776,$A149,СВЦЭМ!$B$33:$B$776,I$119)+'СЕТ СН'!$I$12+СВЦЭМ!$D$10+'СЕТ СН'!$I$5-'СЕТ СН'!$I$20</f>
        <v>3730.9621429499998</v>
      </c>
      <c r="J149" s="36">
        <f>SUMIFS(СВЦЭМ!$C$33:$C$776,СВЦЭМ!$A$33:$A$776,$A149,СВЦЭМ!$B$33:$B$776,J$119)+'СЕТ СН'!$I$12+СВЦЭМ!$D$10+'СЕТ СН'!$I$5-'СЕТ СН'!$I$20</f>
        <v>3650.8010609900002</v>
      </c>
      <c r="K149" s="36">
        <f>SUMIFS(СВЦЭМ!$C$33:$C$776,СВЦЭМ!$A$33:$A$776,$A149,СВЦЭМ!$B$33:$B$776,K$119)+'СЕТ СН'!$I$12+СВЦЭМ!$D$10+'СЕТ СН'!$I$5-'СЕТ СН'!$I$20</f>
        <v>3639.61223496</v>
      </c>
      <c r="L149" s="36">
        <f>SUMIFS(СВЦЭМ!$C$33:$C$776,СВЦЭМ!$A$33:$A$776,$A149,СВЦЭМ!$B$33:$B$776,L$119)+'СЕТ СН'!$I$12+СВЦЭМ!$D$10+'СЕТ СН'!$I$5-'СЕТ СН'!$I$20</f>
        <v>3626.7110776899999</v>
      </c>
      <c r="M149" s="36">
        <f>SUMIFS(СВЦЭМ!$C$33:$C$776,СВЦЭМ!$A$33:$A$776,$A149,СВЦЭМ!$B$33:$B$776,M$119)+'СЕТ СН'!$I$12+СВЦЭМ!$D$10+'СЕТ СН'!$I$5-'СЕТ СН'!$I$20</f>
        <v>3622.0881822000001</v>
      </c>
      <c r="N149" s="36">
        <f>SUMIFS(СВЦЭМ!$C$33:$C$776,СВЦЭМ!$A$33:$A$776,$A149,СВЦЭМ!$B$33:$B$776,N$119)+'СЕТ СН'!$I$12+СВЦЭМ!$D$10+'СЕТ СН'!$I$5-'СЕТ СН'!$I$20</f>
        <v>3634.1157344000003</v>
      </c>
      <c r="O149" s="36">
        <f>SUMIFS(СВЦЭМ!$C$33:$C$776,СВЦЭМ!$A$33:$A$776,$A149,СВЦЭМ!$B$33:$B$776,O$119)+'СЕТ СН'!$I$12+СВЦЭМ!$D$10+'СЕТ СН'!$I$5-'СЕТ СН'!$I$20</f>
        <v>3648.68491743</v>
      </c>
      <c r="P149" s="36">
        <f>SUMIFS(СВЦЭМ!$C$33:$C$776,СВЦЭМ!$A$33:$A$776,$A149,СВЦЭМ!$B$33:$B$776,P$119)+'СЕТ СН'!$I$12+СВЦЭМ!$D$10+'СЕТ СН'!$I$5-'СЕТ СН'!$I$20</f>
        <v>3654.1566879100001</v>
      </c>
      <c r="Q149" s="36">
        <f>SUMIFS(СВЦЭМ!$C$33:$C$776,СВЦЭМ!$A$33:$A$776,$A149,СВЦЭМ!$B$33:$B$776,Q$119)+'СЕТ СН'!$I$12+СВЦЭМ!$D$10+'СЕТ СН'!$I$5-'СЕТ СН'!$I$20</f>
        <v>3659.7012708900002</v>
      </c>
      <c r="R149" s="36">
        <f>SUMIFS(СВЦЭМ!$C$33:$C$776,СВЦЭМ!$A$33:$A$776,$A149,СВЦЭМ!$B$33:$B$776,R$119)+'СЕТ СН'!$I$12+СВЦЭМ!$D$10+'СЕТ СН'!$I$5-'СЕТ СН'!$I$20</f>
        <v>3661.8909619300002</v>
      </c>
      <c r="S149" s="36">
        <f>SUMIFS(СВЦЭМ!$C$33:$C$776,СВЦЭМ!$A$33:$A$776,$A149,СВЦЭМ!$B$33:$B$776,S$119)+'СЕТ СН'!$I$12+СВЦЭМ!$D$10+'СЕТ СН'!$I$5-'СЕТ СН'!$I$20</f>
        <v>3661.47253662</v>
      </c>
      <c r="T149" s="36">
        <f>SUMIFS(СВЦЭМ!$C$33:$C$776,СВЦЭМ!$A$33:$A$776,$A149,СВЦЭМ!$B$33:$B$776,T$119)+'СЕТ СН'!$I$12+СВЦЭМ!$D$10+'СЕТ СН'!$I$5-'СЕТ СН'!$I$20</f>
        <v>3647.85104998</v>
      </c>
      <c r="U149" s="36">
        <f>SUMIFS(СВЦЭМ!$C$33:$C$776,СВЦЭМ!$A$33:$A$776,$A149,СВЦЭМ!$B$33:$B$776,U$119)+'СЕТ СН'!$I$12+СВЦЭМ!$D$10+'СЕТ СН'!$I$5-'СЕТ СН'!$I$20</f>
        <v>3627.20236436</v>
      </c>
      <c r="V149" s="36">
        <f>SUMIFS(СВЦЭМ!$C$33:$C$776,СВЦЭМ!$A$33:$A$776,$A149,СВЦЭМ!$B$33:$B$776,V$119)+'СЕТ СН'!$I$12+СВЦЭМ!$D$10+'СЕТ СН'!$I$5-'СЕТ СН'!$I$20</f>
        <v>3605.2821767300002</v>
      </c>
      <c r="W149" s="36">
        <f>SUMIFS(СВЦЭМ!$C$33:$C$776,СВЦЭМ!$A$33:$A$776,$A149,СВЦЭМ!$B$33:$B$776,W$119)+'СЕТ СН'!$I$12+СВЦЭМ!$D$10+'СЕТ СН'!$I$5-'СЕТ СН'!$I$20</f>
        <v>3612.7412385600001</v>
      </c>
      <c r="X149" s="36">
        <f>SUMIFS(СВЦЭМ!$C$33:$C$776,СВЦЭМ!$A$33:$A$776,$A149,СВЦЭМ!$B$33:$B$776,X$119)+'СЕТ СН'!$I$12+СВЦЭМ!$D$10+'СЕТ СН'!$I$5-'СЕТ СН'!$I$20</f>
        <v>3640.95763343</v>
      </c>
      <c r="Y149" s="36">
        <f>SUMIFS(СВЦЭМ!$C$33:$C$776,СВЦЭМ!$A$33:$A$776,$A149,СВЦЭМ!$B$33:$B$776,Y$119)+'СЕТ СН'!$I$12+СВЦЭМ!$D$10+'СЕТ СН'!$I$5-'СЕТ СН'!$I$20</f>
        <v>3666.5840517900001</v>
      </c>
    </row>
    <row r="150" spans="1:26" ht="15.75" hidden="1" x14ac:dyDescent="0.2">
      <c r="A150" s="35">
        <f t="shared" si="3"/>
        <v>43952</v>
      </c>
      <c r="B150" s="36">
        <f>SUMIFS(СВЦЭМ!$C$33:$C$776,СВЦЭМ!$A$33:$A$776,$A150,СВЦЭМ!$B$33:$B$776,B$119)+'СЕТ СН'!$I$12+СВЦЭМ!$D$10+'СЕТ СН'!$I$5-'СЕТ СН'!$I$20</f>
        <v>2723.0287511199999</v>
      </c>
      <c r="C150" s="36">
        <f>SUMIFS(СВЦЭМ!$C$33:$C$776,СВЦЭМ!$A$33:$A$776,$A150,СВЦЭМ!$B$33:$B$776,C$119)+'СЕТ СН'!$I$12+СВЦЭМ!$D$10+'СЕТ СН'!$I$5-'СЕТ СН'!$I$20</f>
        <v>2723.0287511199999</v>
      </c>
      <c r="D150" s="36">
        <f>SUMIFS(СВЦЭМ!$C$33:$C$776,СВЦЭМ!$A$33:$A$776,$A150,СВЦЭМ!$B$33:$B$776,D$119)+'СЕТ СН'!$I$12+СВЦЭМ!$D$10+'СЕТ СН'!$I$5-'СЕТ СН'!$I$20</f>
        <v>2723.0287511199999</v>
      </c>
      <c r="E150" s="36">
        <f>SUMIFS(СВЦЭМ!$C$33:$C$776,СВЦЭМ!$A$33:$A$776,$A150,СВЦЭМ!$B$33:$B$776,E$119)+'СЕТ СН'!$I$12+СВЦЭМ!$D$10+'СЕТ СН'!$I$5-'СЕТ СН'!$I$20</f>
        <v>2723.0287511199999</v>
      </c>
      <c r="F150" s="36">
        <f>SUMIFS(СВЦЭМ!$C$33:$C$776,СВЦЭМ!$A$33:$A$776,$A150,СВЦЭМ!$B$33:$B$776,F$119)+'СЕТ СН'!$I$12+СВЦЭМ!$D$10+'СЕТ СН'!$I$5-'СЕТ СН'!$I$20</f>
        <v>2723.0287511199999</v>
      </c>
      <c r="G150" s="36">
        <f>SUMIFS(СВЦЭМ!$C$33:$C$776,СВЦЭМ!$A$33:$A$776,$A150,СВЦЭМ!$B$33:$B$776,G$119)+'СЕТ СН'!$I$12+СВЦЭМ!$D$10+'СЕТ СН'!$I$5-'СЕТ СН'!$I$20</f>
        <v>2723.0287511199999</v>
      </c>
      <c r="H150" s="36">
        <f>SUMIFS(СВЦЭМ!$C$33:$C$776,СВЦЭМ!$A$33:$A$776,$A150,СВЦЭМ!$B$33:$B$776,H$119)+'СЕТ СН'!$I$12+СВЦЭМ!$D$10+'СЕТ СН'!$I$5-'СЕТ СН'!$I$20</f>
        <v>2723.0287511199999</v>
      </c>
      <c r="I150" s="36">
        <f>SUMIFS(СВЦЭМ!$C$33:$C$776,СВЦЭМ!$A$33:$A$776,$A150,СВЦЭМ!$B$33:$B$776,I$119)+'СЕТ СН'!$I$12+СВЦЭМ!$D$10+'СЕТ СН'!$I$5-'СЕТ СН'!$I$20</f>
        <v>2723.0287511199999</v>
      </c>
      <c r="J150" s="36">
        <f>SUMIFS(СВЦЭМ!$C$33:$C$776,СВЦЭМ!$A$33:$A$776,$A150,СВЦЭМ!$B$33:$B$776,J$119)+'СЕТ СН'!$I$12+СВЦЭМ!$D$10+'СЕТ СН'!$I$5-'СЕТ СН'!$I$20</f>
        <v>2723.0287511199999</v>
      </c>
      <c r="K150" s="36">
        <f>SUMIFS(СВЦЭМ!$C$33:$C$776,СВЦЭМ!$A$33:$A$776,$A150,СВЦЭМ!$B$33:$B$776,K$119)+'СЕТ СН'!$I$12+СВЦЭМ!$D$10+'СЕТ СН'!$I$5-'СЕТ СН'!$I$20</f>
        <v>2723.0287511199999</v>
      </c>
      <c r="L150" s="36">
        <f>SUMIFS(СВЦЭМ!$C$33:$C$776,СВЦЭМ!$A$33:$A$776,$A150,СВЦЭМ!$B$33:$B$776,L$119)+'СЕТ СН'!$I$12+СВЦЭМ!$D$10+'СЕТ СН'!$I$5-'СЕТ СН'!$I$20</f>
        <v>2723.0287511199999</v>
      </c>
      <c r="M150" s="36">
        <f>SUMIFS(СВЦЭМ!$C$33:$C$776,СВЦЭМ!$A$33:$A$776,$A150,СВЦЭМ!$B$33:$B$776,M$119)+'СЕТ СН'!$I$12+СВЦЭМ!$D$10+'СЕТ СН'!$I$5-'СЕТ СН'!$I$20</f>
        <v>2723.0287511199999</v>
      </c>
      <c r="N150" s="36">
        <f>SUMIFS(СВЦЭМ!$C$33:$C$776,СВЦЭМ!$A$33:$A$776,$A150,СВЦЭМ!$B$33:$B$776,N$119)+'СЕТ СН'!$I$12+СВЦЭМ!$D$10+'СЕТ СН'!$I$5-'СЕТ СН'!$I$20</f>
        <v>2723.0287511199999</v>
      </c>
      <c r="O150" s="36">
        <f>SUMIFS(СВЦЭМ!$C$33:$C$776,СВЦЭМ!$A$33:$A$776,$A150,СВЦЭМ!$B$33:$B$776,O$119)+'СЕТ СН'!$I$12+СВЦЭМ!$D$10+'СЕТ СН'!$I$5-'СЕТ СН'!$I$20</f>
        <v>2723.0287511199999</v>
      </c>
      <c r="P150" s="36">
        <f>SUMIFS(СВЦЭМ!$C$33:$C$776,СВЦЭМ!$A$33:$A$776,$A150,СВЦЭМ!$B$33:$B$776,P$119)+'СЕТ СН'!$I$12+СВЦЭМ!$D$10+'СЕТ СН'!$I$5-'СЕТ СН'!$I$20</f>
        <v>2723.0287511199999</v>
      </c>
      <c r="Q150" s="36">
        <f>SUMIFS(СВЦЭМ!$C$33:$C$776,СВЦЭМ!$A$33:$A$776,$A150,СВЦЭМ!$B$33:$B$776,Q$119)+'СЕТ СН'!$I$12+СВЦЭМ!$D$10+'СЕТ СН'!$I$5-'СЕТ СН'!$I$20</f>
        <v>2723.0287511199999</v>
      </c>
      <c r="R150" s="36">
        <f>SUMIFS(СВЦЭМ!$C$33:$C$776,СВЦЭМ!$A$33:$A$776,$A150,СВЦЭМ!$B$33:$B$776,R$119)+'СЕТ СН'!$I$12+СВЦЭМ!$D$10+'СЕТ СН'!$I$5-'СЕТ СН'!$I$20</f>
        <v>2723.0287511199999</v>
      </c>
      <c r="S150" s="36">
        <f>SUMIFS(СВЦЭМ!$C$33:$C$776,СВЦЭМ!$A$33:$A$776,$A150,СВЦЭМ!$B$33:$B$776,S$119)+'СЕТ СН'!$I$12+СВЦЭМ!$D$10+'СЕТ СН'!$I$5-'СЕТ СН'!$I$20</f>
        <v>2723.0287511199999</v>
      </c>
      <c r="T150" s="36">
        <f>SUMIFS(СВЦЭМ!$C$33:$C$776,СВЦЭМ!$A$33:$A$776,$A150,СВЦЭМ!$B$33:$B$776,T$119)+'СЕТ СН'!$I$12+СВЦЭМ!$D$10+'СЕТ СН'!$I$5-'СЕТ СН'!$I$20</f>
        <v>2723.0287511199999</v>
      </c>
      <c r="U150" s="36">
        <f>SUMIFS(СВЦЭМ!$C$33:$C$776,СВЦЭМ!$A$33:$A$776,$A150,СВЦЭМ!$B$33:$B$776,U$119)+'СЕТ СН'!$I$12+СВЦЭМ!$D$10+'СЕТ СН'!$I$5-'СЕТ СН'!$I$20</f>
        <v>2723.0287511199999</v>
      </c>
      <c r="V150" s="36">
        <f>SUMIFS(СВЦЭМ!$C$33:$C$776,СВЦЭМ!$A$33:$A$776,$A150,СВЦЭМ!$B$33:$B$776,V$119)+'СЕТ СН'!$I$12+СВЦЭМ!$D$10+'СЕТ СН'!$I$5-'СЕТ СН'!$I$20</f>
        <v>2723.0287511199999</v>
      </c>
      <c r="W150" s="36">
        <f>SUMIFS(СВЦЭМ!$C$33:$C$776,СВЦЭМ!$A$33:$A$776,$A150,СВЦЭМ!$B$33:$B$776,W$119)+'СЕТ СН'!$I$12+СВЦЭМ!$D$10+'СЕТ СН'!$I$5-'СЕТ СН'!$I$20</f>
        <v>2723.0287511199999</v>
      </c>
      <c r="X150" s="36">
        <f>SUMIFS(СВЦЭМ!$C$33:$C$776,СВЦЭМ!$A$33:$A$776,$A150,СВЦЭМ!$B$33:$B$776,X$119)+'СЕТ СН'!$I$12+СВЦЭМ!$D$10+'СЕТ СН'!$I$5-'СЕТ СН'!$I$20</f>
        <v>2723.0287511199999</v>
      </c>
      <c r="Y150" s="36">
        <f>SUMIFS(СВЦЭМ!$C$33:$C$776,СВЦЭМ!$A$33:$A$776,$A150,СВЦЭМ!$B$33:$B$776,Y$119)+'СЕТ СН'!$I$12+СВЦЭМ!$D$10+'СЕТ СН'!$I$5-'СЕТ СН'!$I$20</f>
        <v>2723.0287511199999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9"/>
      <c r="W154" s="39"/>
      <c r="X154" s="39"/>
      <c r="Y154" s="39"/>
      <c r="Z154" s="39"/>
    </row>
    <row r="155" spans="1:26" ht="15.75" customHeight="1" x14ac:dyDescent="0.2">
      <c r="A155" s="138"/>
      <c r="B155" s="138"/>
      <c r="C155" s="138"/>
      <c r="D155" s="138"/>
      <c r="E155" s="138"/>
      <c r="F155" s="138"/>
      <c r="G155" s="138"/>
      <c r="H155" s="138"/>
      <c r="I155" s="138"/>
      <c r="J155" s="138"/>
      <c r="K155" s="138"/>
      <c r="L155" s="138"/>
      <c r="M155" s="138"/>
      <c r="N155" s="141">
        <f>СВЦЭМ!$D$12+'СЕТ СН'!$F$13-'СЕТ СН'!$F$21</f>
        <v>554072.63395092636</v>
      </c>
      <c r="O155" s="142"/>
      <c r="P155" s="141">
        <f>СВЦЭМ!$D$12+'СЕТ СН'!$F$13-'СЕТ СН'!$G$21</f>
        <v>554072.63395092636</v>
      </c>
      <c r="Q155" s="142"/>
      <c r="R155" s="141">
        <f>СВЦЭМ!$D$12+'СЕТ СН'!$F$13-'СЕТ СН'!$H$21</f>
        <v>554072.63395092636</v>
      </c>
      <c r="S155" s="142"/>
      <c r="T155" s="141">
        <f>СВЦЭМ!$D$12+'СЕТ СН'!$F$13-'СЕТ СН'!$I$21</f>
        <v>554072.63395092636</v>
      </c>
      <c r="U155" s="142"/>
      <c r="V155" s="40"/>
      <c r="W155" s="40"/>
      <c r="X155" s="40"/>
      <c r="Y155" s="30"/>
    </row>
    <row r="156" spans="1:26" x14ac:dyDescent="0.25">
      <c r="A156" s="136"/>
      <c r="B156" s="136"/>
      <c r="C156" s="136"/>
      <c r="D156" s="136"/>
      <c r="E156" s="136"/>
      <c r="F156" s="137"/>
      <c r="G156" s="137"/>
      <c r="H156" s="137"/>
      <c r="I156" s="137"/>
      <c r="J156" s="137"/>
      <c r="K156" s="137"/>
      <c r="L156" s="137"/>
      <c r="M156" s="137"/>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6" t="s">
        <v>39</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3" customHeight="1" x14ac:dyDescent="0.2">
      <c r="A4" s="143" t="s">
        <v>9</v>
      </c>
      <c r="B4" s="143"/>
      <c r="C4" s="143"/>
      <c r="D4" s="143"/>
      <c r="E4" s="143"/>
      <c r="F4" s="143"/>
      <c r="G4" s="143"/>
      <c r="H4" s="143"/>
      <c r="I4" s="143"/>
      <c r="J4" s="143"/>
      <c r="K4" s="143"/>
      <c r="L4" s="143"/>
      <c r="M4" s="143"/>
      <c r="N4" s="143"/>
      <c r="O4" s="143"/>
      <c r="P4" s="143"/>
      <c r="Q4" s="143"/>
      <c r="R4" s="143"/>
      <c r="S4" s="143"/>
      <c r="T4" s="143"/>
      <c r="U4" s="143"/>
      <c r="V4" s="143"/>
      <c r="W4" s="143"/>
      <c r="X4" s="143"/>
      <c r="Y4" s="143"/>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SUMIFS(СВЦЭМ!$C$33:$C$776,СВЦЭМ!$A$33:$A$776,$A12,СВЦЭМ!$B$33:$B$776,B$11)+'СЕТ СН'!$F$12+СВЦЭМ!$D$10+'СЕТ СН'!$F$6-'СЕТ СН'!$F$22</f>
        <v>913.11693256000001</v>
      </c>
      <c r="C12" s="36">
        <f>SUMIFS(СВЦЭМ!$C$33:$C$776,СВЦЭМ!$A$33:$A$776,$A12,СВЦЭМ!$B$33:$B$776,C$11)+'СЕТ СН'!$F$12+СВЦЭМ!$D$10+'СЕТ СН'!$F$6-'СЕТ СН'!$F$22</f>
        <v>926.10138154000003</v>
      </c>
      <c r="D12" s="36">
        <f>SUMIFS(СВЦЭМ!$C$33:$C$776,СВЦЭМ!$A$33:$A$776,$A12,СВЦЭМ!$B$33:$B$776,D$11)+'СЕТ СН'!$F$12+СВЦЭМ!$D$10+'СЕТ СН'!$F$6-'СЕТ СН'!$F$22</f>
        <v>925.70333574999995</v>
      </c>
      <c r="E12" s="36">
        <f>SUMIFS(СВЦЭМ!$C$33:$C$776,СВЦЭМ!$A$33:$A$776,$A12,СВЦЭМ!$B$33:$B$776,E$11)+'СЕТ СН'!$F$12+СВЦЭМ!$D$10+'СЕТ СН'!$F$6-'СЕТ СН'!$F$22</f>
        <v>930.85583343999997</v>
      </c>
      <c r="F12" s="36">
        <f>SUMIFS(СВЦЭМ!$C$33:$C$776,СВЦЭМ!$A$33:$A$776,$A12,СВЦЭМ!$B$33:$B$776,F$11)+'СЕТ СН'!$F$12+СВЦЭМ!$D$10+'СЕТ СН'!$F$6-'СЕТ СН'!$F$22</f>
        <v>973.52881344000002</v>
      </c>
      <c r="G12" s="36">
        <f>SUMIFS(СВЦЭМ!$C$33:$C$776,СВЦЭМ!$A$33:$A$776,$A12,СВЦЭМ!$B$33:$B$776,G$11)+'СЕТ СН'!$F$12+СВЦЭМ!$D$10+'СЕТ СН'!$F$6-'СЕТ СН'!$F$22</f>
        <v>1013.236073</v>
      </c>
      <c r="H12" s="36">
        <f>SUMIFS(СВЦЭМ!$C$33:$C$776,СВЦЭМ!$A$33:$A$776,$A12,СВЦЭМ!$B$33:$B$776,H$11)+'СЕТ СН'!$F$12+СВЦЭМ!$D$10+'СЕТ СН'!$F$6-'СЕТ СН'!$F$22</f>
        <v>1059.0720226200001</v>
      </c>
      <c r="I12" s="36">
        <f>SUMIFS(СВЦЭМ!$C$33:$C$776,СВЦЭМ!$A$33:$A$776,$A12,СВЦЭМ!$B$33:$B$776,I$11)+'СЕТ СН'!$F$12+СВЦЭМ!$D$10+'СЕТ СН'!$F$6-'СЕТ СН'!$F$22</f>
        <v>1053.8399642700001</v>
      </c>
      <c r="J12" s="36">
        <f>SUMIFS(СВЦЭМ!$C$33:$C$776,СВЦЭМ!$A$33:$A$776,$A12,СВЦЭМ!$B$33:$B$776,J$11)+'СЕТ СН'!$F$12+СВЦЭМ!$D$10+'СЕТ СН'!$F$6-'СЕТ СН'!$F$22</f>
        <v>1024.2345094</v>
      </c>
      <c r="K12" s="36">
        <f>SUMIFS(СВЦЭМ!$C$33:$C$776,СВЦЭМ!$A$33:$A$776,$A12,СВЦЭМ!$B$33:$B$776,K$11)+'СЕТ СН'!$F$12+СВЦЭМ!$D$10+'СЕТ СН'!$F$6-'СЕТ СН'!$F$22</f>
        <v>1015.71421573</v>
      </c>
      <c r="L12" s="36">
        <f>SUMIFS(СВЦЭМ!$C$33:$C$776,СВЦЭМ!$A$33:$A$776,$A12,СВЦЭМ!$B$33:$B$776,L$11)+'СЕТ СН'!$F$12+СВЦЭМ!$D$10+'СЕТ СН'!$F$6-'СЕТ СН'!$F$22</f>
        <v>1020.05039843</v>
      </c>
      <c r="M12" s="36">
        <f>SUMIFS(СВЦЭМ!$C$33:$C$776,СВЦЭМ!$A$33:$A$776,$A12,СВЦЭМ!$B$33:$B$776,M$11)+'СЕТ СН'!$F$12+СВЦЭМ!$D$10+'СЕТ СН'!$F$6-'СЕТ СН'!$F$22</f>
        <v>1030.2870232800001</v>
      </c>
      <c r="N12" s="36">
        <f>SUMIFS(СВЦЭМ!$C$33:$C$776,СВЦЭМ!$A$33:$A$776,$A12,СВЦЭМ!$B$33:$B$776,N$11)+'СЕТ СН'!$F$12+СВЦЭМ!$D$10+'СЕТ СН'!$F$6-'СЕТ СН'!$F$22</f>
        <v>1050.8226533300001</v>
      </c>
      <c r="O12" s="36">
        <f>SUMIFS(СВЦЭМ!$C$33:$C$776,СВЦЭМ!$A$33:$A$776,$A12,СВЦЭМ!$B$33:$B$776,O$11)+'СЕТ СН'!$F$12+СВЦЭМ!$D$10+'СЕТ СН'!$F$6-'СЕТ СН'!$F$22</f>
        <v>1068.52391083</v>
      </c>
      <c r="P12" s="36">
        <f>SUMIFS(СВЦЭМ!$C$33:$C$776,СВЦЭМ!$A$33:$A$776,$A12,СВЦЭМ!$B$33:$B$776,P$11)+'СЕТ СН'!$F$12+СВЦЭМ!$D$10+'СЕТ СН'!$F$6-'СЕТ СН'!$F$22</f>
        <v>1046.59449679</v>
      </c>
      <c r="Q12" s="36">
        <f>SUMIFS(СВЦЭМ!$C$33:$C$776,СВЦЭМ!$A$33:$A$776,$A12,СВЦЭМ!$B$33:$B$776,Q$11)+'СЕТ СН'!$F$12+СВЦЭМ!$D$10+'СЕТ СН'!$F$6-'СЕТ СН'!$F$22</f>
        <v>1055.19850185</v>
      </c>
      <c r="R12" s="36">
        <f>SUMIFS(СВЦЭМ!$C$33:$C$776,СВЦЭМ!$A$33:$A$776,$A12,СВЦЭМ!$B$33:$B$776,R$11)+'СЕТ СН'!$F$12+СВЦЭМ!$D$10+'СЕТ СН'!$F$6-'СЕТ СН'!$F$22</f>
        <v>1056.10402669</v>
      </c>
      <c r="S12" s="36">
        <f>SUMIFS(СВЦЭМ!$C$33:$C$776,СВЦЭМ!$A$33:$A$776,$A12,СВЦЭМ!$B$33:$B$776,S$11)+'СЕТ СН'!$F$12+СВЦЭМ!$D$10+'СЕТ СН'!$F$6-'СЕТ СН'!$F$22</f>
        <v>1052.4957513300001</v>
      </c>
      <c r="T12" s="36">
        <f>SUMIFS(СВЦЭМ!$C$33:$C$776,СВЦЭМ!$A$33:$A$776,$A12,СВЦЭМ!$B$33:$B$776,T$11)+'СЕТ СН'!$F$12+СВЦЭМ!$D$10+'СЕТ СН'!$F$6-'СЕТ СН'!$F$22</f>
        <v>1024.31743514</v>
      </c>
      <c r="U12" s="36">
        <f>SUMIFS(СВЦЭМ!$C$33:$C$776,СВЦЭМ!$A$33:$A$776,$A12,СВЦЭМ!$B$33:$B$776,U$11)+'СЕТ СН'!$F$12+СВЦЭМ!$D$10+'СЕТ СН'!$F$6-'СЕТ СН'!$F$22</f>
        <v>1014.54948297</v>
      </c>
      <c r="V12" s="36">
        <f>SUMIFS(СВЦЭМ!$C$33:$C$776,СВЦЭМ!$A$33:$A$776,$A12,СВЦЭМ!$B$33:$B$776,V$11)+'СЕТ СН'!$F$12+СВЦЭМ!$D$10+'СЕТ СН'!$F$6-'СЕТ СН'!$F$22</f>
        <v>1002.34310083</v>
      </c>
      <c r="W12" s="36">
        <f>SUMIFS(СВЦЭМ!$C$33:$C$776,СВЦЭМ!$A$33:$A$776,$A12,СВЦЭМ!$B$33:$B$776,W$11)+'СЕТ СН'!$F$12+СВЦЭМ!$D$10+'СЕТ СН'!$F$6-'СЕТ СН'!$F$22</f>
        <v>998.32076047999999</v>
      </c>
      <c r="X12" s="36">
        <f>SUMIFS(СВЦЭМ!$C$33:$C$776,СВЦЭМ!$A$33:$A$776,$A12,СВЦЭМ!$B$33:$B$776,X$11)+'СЕТ СН'!$F$12+СВЦЭМ!$D$10+'СЕТ СН'!$F$6-'СЕТ СН'!$F$22</f>
        <v>996.54097648000004</v>
      </c>
      <c r="Y12" s="36">
        <f>SUMIFS(СВЦЭМ!$C$33:$C$776,СВЦЭМ!$A$33:$A$776,$A12,СВЦЭМ!$B$33:$B$776,Y$11)+'СЕТ СН'!$F$12+СВЦЭМ!$D$10+'СЕТ СН'!$F$6-'СЕТ СН'!$F$22</f>
        <v>1026.5731371500001</v>
      </c>
      <c r="AA12" s="37"/>
    </row>
    <row r="13" spans="1:27" ht="15.75" x14ac:dyDescent="0.2">
      <c r="A13" s="35">
        <f>A12+1</f>
        <v>43923</v>
      </c>
      <c r="B13" s="36">
        <f>SUMIFS(СВЦЭМ!$C$33:$C$776,СВЦЭМ!$A$33:$A$776,$A13,СВЦЭМ!$B$33:$B$776,B$11)+'СЕТ СН'!$F$12+СВЦЭМ!$D$10+'СЕТ СН'!$F$6-'СЕТ СН'!$F$22</f>
        <v>1005.4040787</v>
      </c>
      <c r="C13" s="36">
        <f>SUMIFS(СВЦЭМ!$C$33:$C$776,СВЦЭМ!$A$33:$A$776,$A13,СВЦЭМ!$B$33:$B$776,C$11)+'СЕТ СН'!$F$12+СВЦЭМ!$D$10+'СЕТ СН'!$F$6-'СЕТ СН'!$F$22</f>
        <v>981.77084052999999</v>
      </c>
      <c r="D13" s="36">
        <f>SUMIFS(СВЦЭМ!$C$33:$C$776,СВЦЭМ!$A$33:$A$776,$A13,СВЦЭМ!$B$33:$B$776,D$11)+'СЕТ СН'!$F$12+СВЦЭМ!$D$10+'СЕТ СН'!$F$6-'СЕТ СН'!$F$22</f>
        <v>974.96871753999994</v>
      </c>
      <c r="E13" s="36">
        <f>SUMIFS(СВЦЭМ!$C$33:$C$776,СВЦЭМ!$A$33:$A$776,$A13,СВЦЭМ!$B$33:$B$776,E$11)+'СЕТ СН'!$F$12+СВЦЭМ!$D$10+'СЕТ СН'!$F$6-'СЕТ СН'!$F$22</f>
        <v>964.96625830000005</v>
      </c>
      <c r="F13" s="36">
        <f>SUMIFS(СВЦЭМ!$C$33:$C$776,СВЦЭМ!$A$33:$A$776,$A13,СВЦЭМ!$B$33:$B$776,F$11)+'СЕТ СН'!$F$12+СВЦЭМ!$D$10+'СЕТ СН'!$F$6-'СЕТ СН'!$F$22</f>
        <v>965.51774171</v>
      </c>
      <c r="G13" s="36">
        <f>SUMIFS(СВЦЭМ!$C$33:$C$776,СВЦЭМ!$A$33:$A$776,$A13,СВЦЭМ!$B$33:$B$776,G$11)+'СЕТ СН'!$F$12+СВЦЭМ!$D$10+'СЕТ СН'!$F$6-'СЕТ СН'!$F$22</f>
        <v>1045.5389427800001</v>
      </c>
      <c r="H13" s="36">
        <f>SUMIFS(СВЦЭМ!$C$33:$C$776,СВЦЭМ!$A$33:$A$776,$A13,СВЦЭМ!$B$33:$B$776,H$11)+'СЕТ СН'!$F$12+СВЦЭМ!$D$10+'СЕТ СН'!$F$6-'СЕТ СН'!$F$22</f>
        <v>1073.9671132000001</v>
      </c>
      <c r="I13" s="36">
        <f>SUMIFS(СВЦЭМ!$C$33:$C$776,СВЦЭМ!$A$33:$A$776,$A13,СВЦЭМ!$B$33:$B$776,I$11)+'СЕТ СН'!$F$12+СВЦЭМ!$D$10+'СЕТ СН'!$F$6-'СЕТ СН'!$F$22</f>
        <v>1075.27048468</v>
      </c>
      <c r="J13" s="36">
        <f>SUMIFS(СВЦЭМ!$C$33:$C$776,СВЦЭМ!$A$33:$A$776,$A13,СВЦЭМ!$B$33:$B$776,J$11)+'СЕТ СН'!$F$12+СВЦЭМ!$D$10+'СЕТ СН'!$F$6-'СЕТ СН'!$F$22</f>
        <v>1040.56937702</v>
      </c>
      <c r="K13" s="36">
        <f>SUMIFS(СВЦЭМ!$C$33:$C$776,СВЦЭМ!$A$33:$A$776,$A13,СВЦЭМ!$B$33:$B$776,K$11)+'СЕТ СН'!$F$12+СВЦЭМ!$D$10+'СЕТ СН'!$F$6-'СЕТ СН'!$F$22</f>
        <v>1013.99823076</v>
      </c>
      <c r="L13" s="36">
        <f>SUMIFS(СВЦЭМ!$C$33:$C$776,СВЦЭМ!$A$33:$A$776,$A13,СВЦЭМ!$B$33:$B$776,L$11)+'СЕТ СН'!$F$12+СВЦЭМ!$D$10+'СЕТ СН'!$F$6-'СЕТ СН'!$F$22</f>
        <v>1015.49140818</v>
      </c>
      <c r="M13" s="36">
        <f>SUMIFS(СВЦЭМ!$C$33:$C$776,СВЦЭМ!$A$33:$A$776,$A13,СВЦЭМ!$B$33:$B$776,M$11)+'СЕТ СН'!$F$12+СВЦЭМ!$D$10+'СЕТ СН'!$F$6-'СЕТ СН'!$F$22</f>
        <v>1032.6881407600001</v>
      </c>
      <c r="N13" s="36">
        <f>SUMIFS(СВЦЭМ!$C$33:$C$776,СВЦЭМ!$A$33:$A$776,$A13,СВЦЭМ!$B$33:$B$776,N$11)+'СЕТ СН'!$F$12+СВЦЭМ!$D$10+'СЕТ СН'!$F$6-'СЕТ СН'!$F$22</f>
        <v>1050.50454459</v>
      </c>
      <c r="O13" s="36">
        <f>SUMIFS(СВЦЭМ!$C$33:$C$776,СВЦЭМ!$A$33:$A$776,$A13,СВЦЭМ!$B$33:$B$776,O$11)+'СЕТ СН'!$F$12+СВЦЭМ!$D$10+'СЕТ СН'!$F$6-'СЕТ СН'!$F$22</f>
        <v>1072.9057299800002</v>
      </c>
      <c r="P13" s="36">
        <f>SUMIFS(СВЦЭМ!$C$33:$C$776,СВЦЭМ!$A$33:$A$776,$A13,СВЦЭМ!$B$33:$B$776,P$11)+'СЕТ СН'!$F$12+СВЦЭМ!$D$10+'СЕТ СН'!$F$6-'СЕТ СН'!$F$22</f>
        <v>1040.24323493</v>
      </c>
      <c r="Q13" s="36">
        <f>SUMIFS(СВЦЭМ!$C$33:$C$776,СВЦЭМ!$A$33:$A$776,$A13,СВЦЭМ!$B$33:$B$776,Q$11)+'СЕТ СН'!$F$12+СВЦЭМ!$D$10+'СЕТ СН'!$F$6-'СЕТ СН'!$F$22</f>
        <v>1034.4275162200001</v>
      </c>
      <c r="R13" s="36">
        <f>SUMIFS(СВЦЭМ!$C$33:$C$776,СВЦЭМ!$A$33:$A$776,$A13,СВЦЭМ!$B$33:$B$776,R$11)+'СЕТ СН'!$F$12+СВЦЭМ!$D$10+'СЕТ СН'!$F$6-'СЕТ СН'!$F$22</f>
        <v>1036.8507641799999</v>
      </c>
      <c r="S13" s="36">
        <f>SUMIFS(СВЦЭМ!$C$33:$C$776,СВЦЭМ!$A$33:$A$776,$A13,СВЦЭМ!$B$33:$B$776,S$11)+'СЕТ СН'!$F$12+СВЦЭМ!$D$10+'СЕТ СН'!$F$6-'СЕТ СН'!$F$22</f>
        <v>1034.56710469</v>
      </c>
      <c r="T13" s="36">
        <f>SUMIFS(СВЦЭМ!$C$33:$C$776,СВЦЭМ!$A$33:$A$776,$A13,СВЦЭМ!$B$33:$B$776,T$11)+'СЕТ СН'!$F$12+СВЦЭМ!$D$10+'СЕТ СН'!$F$6-'СЕТ СН'!$F$22</f>
        <v>1014.06932192</v>
      </c>
      <c r="U13" s="36">
        <f>SUMIFS(СВЦЭМ!$C$33:$C$776,СВЦЭМ!$A$33:$A$776,$A13,СВЦЭМ!$B$33:$B$776,U$11)+'СЕТ СН'!$F$12+СВЦЭМ!$D$10+'СЕТ СН'!$F$6-'СЕТ СН'!$F$22</f>
        <v>999.72318570000004</v>
      </c>
      <c r="V13" s="36">
        <f>SUMIFS(СВЦЭМ!$C$33:$C$776,СВЦЭМ!$A$33:$A$776,$A13,СВЦЭМ!$B$33:$B$776,V$11)+'СЕТ СН'!$F$12+СВЦЭМ!$D$10+'СЕТ СН'!$F$6-'СЕТ СН'!$F$22</f>
        <v>982.19412595999995</v>
      </c>
      <c r="W13" s="36">
        <f>SUMIFS(СВЦЭМ!$C$33:$C$776,СВЦЭМ!$A$33:$A$776,$A13,СВЦЭМ!$B$33:$B$776,W$11)+'СЕТ СН'!$F$12+СВЦЭМ!$D$10+'СЕТ СН'!$F$6-'СЕТ СН'!$F$22</f>
        <v>984.78876929</v>
      </c>
      <c r="X13" s="36">
        <f>SUMIFS(СВЦЭМ!$C$33:$C$776,СВЦЭМ!$A$33:$A$776,$A13,СВЦЭМ!$B$33:$B$776,X$11)+'СЕТ СН'!$F$12+СВЦЭМ!$D$10+'СЕТ СН'!$F$6-'СЕТ СН'!$F$22</f>
        <v>997.35090374000004</v>
      </c>
      <c r="Y13" s="36">
        <f>SUMIFS(СВЦЭМ!$C$33:$C$776,СВЦЭМ!$A$33:$A$776,$A13,СВЦЭМ!$B$33:$B$776,Y$11)+'СЕТ СН'!$F$12+СВЦЭМ!$D$10+'СЕТ СН'!$F$6-'СЕТ СН'!$F$22</f>
        <v>1017.7374837</v>
      </c>
    </row>
    <row r="14" spans="1:27" ht="15.75" x14ac:dyDescent="0.2">
      <c r="A14" s="35">
        <f t="shared" ref="A14:A42" si="0">A13+1</f>
        <v>43924</v>
      </c>
      <c r="B14" s="36">
        <f>SUMIFS(СВЦЭМ!$C$33:$C$776,СВЦЭМ!$A$33:$A$776,$A14,СВЦЭМ!$B$33:$B$776,B$11)+'СЕТ СН'!$F$12+СВЦЭМ!$D$10+'СЕТ СН'!$F$6-'СЕТ СН'!$F$22</f>
        <v>1007.56634915</v>
      </c>
      <c r="C14" s="36">
        <f>SUMIFS(СВЦЭМ!$C$33:$C$776,СВЦЭМ!$A$33:$A$776,$A14,СВЦЭМ!$B$33:$B$776,C$11)+'СЕТ СН'!$F$12+СВЦЭМ!$D$10+'СЕТ СН'!$F$6-'СЕТ СН'!$F$22</f>
        <v>1047.10236811</v>
      </c>
      <c r="D14" s="36">
        <f>SUMIFS(СВЦЭМ!$C$33:$C$776,СВЦЭМ!$A$33:$A$776,$A14,СВЦЭМ!$B$33:$B$776,D$11)+'СЕТ СН'!$F$12+СВЦЭМ!$D$10+'СЕТ СН'!$F$6-'СЕТ СН'!$F$22</f>
        <v>1056.97215551</v>
      </c>
      <c r="E14" s="36">
        <f>SUMIFS(СВЦЭМ!$C$33:$C$776,СВЦЭМ!$A$33:$A$776,$A14,СВЦЭМ!$B$33:$B$776,E$11)+'СЕТ СН'!$F$12+СВЦЭМ!$D$10+'СЕТ СН'!$F$6-'СЕТ СН'!$F$22</f>
        <v>1057.88587261</v>
      </c>
      <c r="F14" s="36">
        <f>SUMIFS(СВЦЭМ!$C$33:$C$776,СВЦЭМ!$A$33:$A$776,$A14,СВЦЭМ!$B$33:$B$776,F$11)+'СЕТ СН'!$F$12+СВЦЭМ!$D$10+'СЕТ СН'!$F$6-'СЕТ СН'!$F$22</f>
        <v>1053.3300057900001</v>
      </c>
      <c r="G14" s="36">
        <f>SUMIFS(СВЦЭМ!$C$33:$C$776,СВЦЭМ!$A$33:$A$776,$A14,СВЦЭМ!$B$33:$B$776,G$11)+'СЕТ СН'!$F$12+СВЦЭМ!$D$10+'СЕТ СН'!$F$6-'СЕТ СН'!$F$22</f>
        <v>1054.6343822400001</v>
      </c>
      <c r="H14" s="36">
        <f>SUMIFS(СВЦЭМ!$C$33:$C$776,СВЦЭМ!$A$33:$A$776,$A14,СВЦЭМ!$B$33:$B$776,H$11)+'СЕТ СН'!$F$12+СВЦЭМ!$D$10+'СЕТ СН'!$F$6-'СЕТ СН'!$F$22</f>
        <v>1041.87837104</v>
      </c>
      <c r="I14" s="36">
        <f>SUMIFS(СВЦЭМ!$C$33:$C$776,СВЦЭМ!$A$33:$A$776,$A14,СВЦЭМ!$B$33:$B$776,I$11)+'СЕТ СН'!$F$12+СВЦЭМ!$D$10+'СЕТ СН'!$F$6-'СЕТ СН'!$F$22</f>
        <v>1021.5039845</v>
      </c>
      <c r="J14" s="36">
        <f>SUMIFS(СВЦЭМ!$C$33:$C$776,СВЦЭМ!$A$33:$A$776,$A14,СВЦЭМ!$B$33:$B$776,J$11)+'СЕТ СН'!$F$12+СВЦЭМ!$D$10+'СЕТ СН'!$F$6-'СЕТ СН'!$F$22</f>
        <v>969.98076975000004</v>
      </c>
      <c r="K14" s="36">
        <f>SUMIFS(СВЦЭМ!$C$33:$C$776,СВЦЭМ!$A$33:$A$776,$A14,СВЦЭМ!$B$33:$B$776,K$11)+'СЕТ СН'!$F$12+СВЦЭМ!$D$10+'СЕТ СН'!$F$6-'СЕТ СН'!$F$22</f>
        <v>972.41137014000003</v>
      </c>
      <c r="L14" s="36">
        <f>SUMIFS(СВЦЭМ!$C$33:$C$776,СВЦЭМ!$A$33:$A$776,$A14,СВЦЭМ!$B$33:$B$776,L$11)+'СЕТ СН'!$F$12+СВЦЭМ!$D$10+'СЕТ СН'!$F$6-'СЕТ СН'!$F$22</f>
        <v>980.24018204000004</v>
      </c>
      <c r="M14" s="36">
        <f>SUMIFS(СВЦЭМ!$C$33:$C$776,СВЦЭМ!$A$33:$A$776,$A14,СВЦЭМ!$B$33:$B$776,M$11)+'СЕТ СН'!$F$12+СВЦЭМ!$D$10+'СЕТ СН'!$F$6-'СЕТ СН'!$F$22</f>
        <v>982.20628276000002</v>
      </c>
      <c r="N14" s="36">
        <f>SUMIFS(СВЦЭМ!$C$33:$C$776,СВЦЭМ!$A$33:$A$776,$A14,СВЦЭМ!$B$33:$B$776,N$11)+'СЕТ СН'!$F$12+СВЦЭМ!$D$10+'СЕТ СН'!$F$6-'СЕТ СН'!$F$22</f>
        <v>999.60985846999995</v>
      </c>
      <c r="O14" s="36">
        <f>SUMIFS(СВЦЭМ!$C$33:$C$776,СВЦЭМ!$A$33:$A$776,$A14,СВЦЭМ!$B$33:$B$776,O$11)+'СЕТ СН'!$F$12+СВЦЭМ!$D$10+'СЕТ СН'!$F$6-'СЕТ СН'!$F$22</f>
        <v>1013.08909457</v>
      </c>
      <c r="P14" s="36">
        <f>SUMIFS(СВЦЭМ!$C$33:$C$776,СВЦЭМ!$A$33:$A$776,$A14,СВЦЭМ!$B$33:$B$776,P$11)+'СЕТ СН'!$F$12+СВЦЭМ!$D$10+'СЕТ СН'!$F$6-'СЕТ СН'!$F$22</f>
        <v>999.99299690999999</v>
      </c>
      <c r="Q14" s="36">
        <f>SUMIFS(СВЦЭМ!$C$33:$C$776,СВЦЭМ!$A$33:$A$776,$A14,СВЦЭМ!$B$33:$B$776,Q$11)+'СЕТ СН'!$F$12+СВЦЭМ!$D$10+'СЕТ СН'!$F$6-'СЕТ СН'!$F$22</f>
        <v>1008.4419668</v>
      </c>
      <c r="R14" s="36">
        <f>SUMIFS(СВЦЭМ!$C$33:$C$776,СВЦЭМ!$A$33:$A$776,$A14,СВЦЭМ!$B$33:$B$776,R$11)+'СЕТ СН'!$F$12+СВЦЭМ!$D$10+'СЕТ СН'!$F$6-'СЕТ СН'!$F$22</f>
        <v>1005.8271506900001</v>
      </c>
      <c r="S14" s="36">
        <f>SUMIFS(СВЦЭМ!$C$33:$C$776,СВЦЭМ!$A$33:$A$776,$A14,СВЦЭМ!$B$33:$B$776,S$11)+'СЕТ СН'!$F$12+СВЦЭМ!$D$10+'СЕТ СН'!$F$6-'СЕТ СН'!$F$22</f>
        <v>999.49610810000001</v>
      </c>
      <c r="T14" s="36">
        <f>SUMIFS(СВЦЭМ!$C$33:$C$776,СВЦЭМ!$A$33:$A$776,$A14,СВЦЭМ!$B$33:$B$776,T$11)+'СЕТ СН'!$F$12+СВЦЭМ!$D$10+'СЕТ СН'!$F$6-'СЕТ СН'!$F$22</f>
        <v>983.48696502999996</v>
      </c>
      <c r="U14" s="36">
        <f>SUMIFS(СВЦЭМ!$C$33:$C$776,СВЦЭМ!$A$33:$A$776,$A14,СВЦЭМ!$B$33:$B$776,U$11)+'СЕТ СН'!$F$12+СВЦЭМ!$D$10+'СЕТ СН'!$F$6-'СЕТ СН'!$F$22</f>
        <v>962.70198785000002</v>
      </c>
      <c r="V14" s="36">
        <f>SUMIFS(СВЦЭМ!$C$33:$C$776,СВЦЭМ!$A$33:$A$776,$A14,СВЦЭМ!$B$33:$B$776,V$11)+'СЕТ СН'!$F$12+СВЦЭМ!$D$10+'СЕТ СН'!$F$6-'СЕТ СН'!$F$22</f>
        <v>947.03009452000003</v>
      </c>
      <c r="W14" s="36">
        <f>SUMIFS(СВЦЭМ!$C$33:$C$776,СВЦЭМ!$A$33:$A$776,$A14,СВЦЭМ!$B$33:$B$776,W$11)+'СЕТ СН'!$F$12+СВЦЭМ!$D$10+'СЕТ СН'!$F$6-'СЕТ СН'!$F$22</f>
        <v>961.23038597000004</v>
      </c>
      <c r="X14" s="36">
        <f>SUMIFS(СВЦЭМ!$C$33:$C$776,СВЦЭМ!$A$33:$A$776,$A14,СВЦЭМ!$B$33:$B$776,X$11)+'СЕТ СН'!$F$12+СВЦЭМ!$D$10+'СЕТ СН'!$F$6-'СЕТ СН'!$F$22</f>
        <v>976.77290130999995</v>
      </c>
      <c r="Y14" s="36">
        <f>SUMIFS(СВЦЭМ!$C$33:$C$776,СВЦЭМ!$A$33:$A$776,$A14,СВЦЭМ!$B$33:$B$776,Y$11)+'СЕТ СН'!$F$12+СВЦЭМ!$D$10+'СЕТ СН'!$F$6-'СЕТ СН'!$F$22</f>
        <v>1010.23425037</v>
      </c>
    </row>
    <row r="15" spans="1:27" ht="15.75" x14ac:dyDescent="0.2">
      <c r="A15" s="35">
        <f t="shared" si="0"/>
        <v>43925</v>
      </c>
      <c r="B15" s="36">
        <f>SUMIFS(СВЦЭМ!$C$33:$C$776,СВЦЭМ!$A$33:$A$776,$A15,СВЦЭМ!$B$33:$B$776,B$11)+'СЕТ СН'!$F$12+СВЦЭМ!$D$10+'СЕТ СН'!$F$6-'СЕТ СН'!$F$22</f>
        <v>1027.9216294400001</v>
      </c>
      <c r="C15" s="36">
        <f>SUMIFS(СВЦЭМ!$C$33:$C$776,СВЦЭМ!$A$33:$A$776,$A15,СВЦЭМ!$B$33:$B$776,C$11)+'СЕТ СН'!$F$12+СВЦЭМ!$D$10+'СЕТ СН'!$F$6-'СЕТ СН'!$F$22</f>
        <v>1055.23654291</v>
      </c>
      <c r="D15" s="36">
        <f>SUMIFS(СВЦЭМ!$C$33:$C$776,СВЦЭМ!$A$33:$A$776,$A15,СВЦЭМ!$B$33:$B$776,D$11)+'СЕТ СН'!$F$12+СВЦЭМ!$D$10+'СЕТ СН'!$F$6-'СЕТ СН'!$F$22</f>
        <v>1061.9211339800001</v>
      </c>
      <c r="E15" s="36">
        <f>SUMIFS(СВЦЭМ!$C$33:$C$776,СВЦЭМ!$A$33:$A$776,$A15,СВЦЭМ!$B$33:$B$776,E$11)+'СЕТ СН'!$F$12+СВЦЭМ!$D$10+'СЕТ СН'!$F$6-'СЕТ СН'!$F$22</f>
        <v>1082.6890359900001</v>
      </c>
      <c r="F15" s="36">
        <f>SUMIFS(СВЦЭМ!$C$33:$C$776,СВЦЭМ!$A$33:$A$776,$A15,СВЦЭМ!$B$33:$B$776,F$11)+'СЕТ СН'!$F$12+СВЦЭМ!$D$10+'СЕТ СН'!$F$6-'СЕТ СН'!$F$22</f>
        <v>1082.1089105400001</v>
      </c>
      <c r="G15" s="36">
        <f>SUMIFS(СВЦЭМ!$C$33:$C$776,СВЦЭМ!$A$33:$A$776,$A15,СВЦЭМ!$B$33:$B$776,G$11)+'СЕТ СН'!$F$12+СВЦЭМ!$D$10+'СЕТ СН'!$F$6-'СЕТ СН'!$F$22</f>
        <v>1080.5913449900002</v>
      </c>
      <c r="H15" s="36">
        <f>SUMIFS(СВЦЭМ!$C$33:$C$776,СВЦЭМ!$A$33:$A$776,$A15,СВЦЭМ!$B$33:$B$776,H$11)+'СЕТ СН'!$F$12+СВЦЭМ!$D$10+'СЕТ СН'!$F$6-'СЕТ СН'!$F$22</f>
        <v>1056.42610483</v>
      </c>
      <c r="I15" s="36">
        <f>SUMIFS(СВЦЭМ!$C$33:$C$776,СВЦЭМ!$A$33:$A$776,$A15,СВЦЭМ!$B$33:$B$776,I$11)+'СЕТ СН'!$F$12+СВЦЭМ!$D$10+'СЕТ СН'!$F$6-'СЕТ СН'!$F$22</f>
        <v>1039.3172748300001</v>
      </c>
      <c r="J15" s="36">
        <f>SUMIFS(СВЦЭМ!$C$33:$C$776,СВЦЭМ!$A$33:$A$776,$A15,СВЦЭМ!$B$33:$B$776,J$11)+'СЕТ СН'!$F$12+СВЦЭМ!$D$10+'СЕТ СН'!$F$6-'СЕТ СН'!$F$22</f>
        <v>985.89619825</v>
      </c>
      <c r="K15" s="36">
        <f>SUMIFS(СВЦЭМ!$C$33:$C$776,СВЦЭМ!$A$33:$A$776,$A15,СВЦЭМ!$B$33:$B$776,K$11)+'СЕТ СН'!$F$12+СВЦЭМ!$D$10+'СЕТ СН'!$F$6-'СЕТ СН'!$F$22</f>
        <v>961.01915716999997</v>
      </c>
      <c r="L15" s="36">
        <f>SUMIFS(СВЦЭМ!$C$33:$C$776,СВЦЭМ!$A$33:$A$776,$A15,СВЦЭМ!$B$33:$B$776,L$11)+'СЕТ СН'!$F$12+СВЦЭМ!$D$10+'СЕТ СН'!$F$6-'СЕТ СН'!$F$22</f>
        <v>960.26580924999996</v>
      </c>
      <c r="M15" s="36">
        <f>SUMIFS(СВЦЭМ!$C$33:$C$776,СВЦЭМ!$A$33:$A$776,$A15,СВЦЭМ!$B$33:$B$776,M$11)+'СЕТ СН'!$F$12+СВЦЭМ!$D$10+'СЕТ СН'!$F$6-'СЕТ СН'!$F$22</f>
        <v>957.45838469</v>
      </c>
      <c r="N15" s="36">
        <f>SUMIFS(СВЦЭМ!$C$33:$C$776,СВЦЭМ!$A$33:$A$776,$A15,СВЦЭМ!$B$33:$B$776,N$11)+'СЕТ СН'!$F$12+СВЦЭМ!$D$10+'СЕТ СН'!$F$6-'СЕТ СН'!$F$22</f>
        <v>968.21399147</v>
      </c>
      <c r="O15" s="36">
        <f>SUMIFS(СВЦЭМ!$C$33:$C$776,СВЦЭМ!$A$33:$A$776,$A15,СВЦЭМ!$B$33:$B$776,O$11)+'СЕТ СН'!$F$12+СВЦЭМ!$D$10+'СЕТ СН'!$F$6-'СЕТ СН'!$F$22</f>
        <v>976.22316581999996</v>
      </c>
      <c r="P15" s="36">
        <f>SUMIFS(СВЦЭМ!$C$33:$C$776,СВЦЭМ!$A$33:$A$776,$A15,СВЦЭМ!$B$33:$B$776,P$11)+'СЕТ СН'!$F$12+СВЦЭМ!$D$10+'СЕТ СН'!$F$6-'СЕТ СН'!$F$22</f>
        <v>974.87987576</v>
      </c>
      <c r="Q15" s="36">
        <f>SUMIFS(СВЦЭМ!$C$33:$C$776,СВЦЭМ!$A$33:$A$776,$A15,СВЦЭМ!$B$33:$B$776,Q$11)+'СЕТ СН'!$F$12+СВЦЭМ!$D$10+'СЕТ СН'!$F$6-'СЕТ СН'!$F$22</f>
        <v>983.47627145000001</v>
      </c>
      <c r="R15" s="36">
        <f>SUMIFS(СВЦЭМ!$C$33:$C$776,СВЦЭМ!$A$33:$A$776,$A15,СВЦЭМ!$B$33:$B$776,R$11)+'СЕТ СН'!$F$12+СВЦЭМ!$D$10+'СЕТ СН'!$F$6-'СЕТ СН'!$F$22</f>
        <v>981.30750876000002</v>
      </c>
      <c r="S15" s="36">
        <f>SUMIFS(СВЦЭМ!$C$33:$C$776,СВЦЭМ!$A$33:$A$776,$A15,СВЦЭМ!$B$33:$B$776,S$11)+'СЕТ СН'!$F$12+СВЦЭМ!$D$10+'СЕТ СН'!$F$6-'СЕТ СН'!$F$22</f>
        <v>973.43713532000004</v>
      </c>
      <c r="T15" s="36">
        <f>SUMIFS(СВЦЭМ!$C$33:$C$776,СВЦЭМ!$A$33:$A$776,$A15,СВЦЭМ!$B$33:$B$776,T$11)+'СЕТ СН'!$F$12+СВЦЭМ!$D$10+'СЕТ СН'!$F$6-'СЕТ СН'!$F$22</f>
        <v>964.14794578999999</v>
      </c>
      <c r="U15" s="36">
        <f>SUMIFS(СВЦЭМ!$C$33:$C$776,СВЦЭМ!$A$33:$A$776,$A15,СВЦЭМ!$B$33:$B$776,U$11)+'СЕТ СН'!$F$12+СВЦЭМ!$D$10+'СЕТ СН'!$F$6-'СЕТ СН'!$F$22</f>
        <v>948.17816526000001</v>
      </c>
      <c r="V15" s="36">
        <f>SUMIFS(СВЦЭМ!$C$33:$C$776,СВЦЭМ!$A$33:$A$776,$A15,СВЦЭМ!$B$33:$B$776,V$11)+'СЕТ СН'!$F$12+СВЦЭМ!$D$10+'СЕТ СН'!$F$6-'СЕТ СН'!$F$22</f>
        <v>943.80109297000001</v>
      </c>
      <c r="W15" s="36">
        <f>SUMIFS(СВЦЭМ!$C$33:$C$776,СВЦЭМ!$A$33:$A$776,$A15,СВЦЭМ!$B$33:$B$776,W$11)+'СЕТ СН'!$F$12+СВЦЭМ!$D$10+'СЕТ СН'!$F$6-'СЕТ СН'!$F$22</f>
        <v>940.41618749999998</v>
      </c>
      <c r="X15" s="36">
        <f>SUMIFS(СВЦЭМ!$C$33:$C$776,СВЦЭМ!$A$33:$A$776,$A15,СВЦЭМ!$B$33:$B$776,X$11)+'СЕТ СН'!$F$12+СВЦЭМ!$D$10+'СЕТ СН'!$F$6-'СЕТ СН'!$F$22</f>
        <v>950.28572485999996</v>
      </c>
      <c r="Y15" s="36">
        <f>SUMIFS(СВЦЭМ!$C$33:$C$776,СВЦЭМ!$A$33:$A$776,$A15,СВЦЭМ!$B$33:$B$776,Y$11)+'СЕТ СН'!$F$12+СВЦЭМ!$D$10+'СЕТ СН'!$F$6-'СЕТ СН'!$F$22</f>
        <v>990.26638660000003</v>
      </c>
    </row>
    <row r="16" spans="1:27" ht="15.75" x14ac:dyDescent="0.2">
      <c r="A16" s="35">
        <f t="shared" si="0"/>
        <v>43926</v>
      </c>
      <c r="B16" s="36">
        <f>SUMIFS(СВЦЭМ!$C$33:$C$776,СВЦЭМ!$A$33:$A$776,$A16,СВЦЭМ!$B$33:$B$776,B$11)+'СЕТ СН'!$F$12+СВЦЭМ!$D$10+'СЕТ СН'!$F$6-'СЕТ СН'!$F$22</f>
        <v>1009.29529214</v>
      </c>
      <c r="C16" s="36">
        <f>SUMIFS(СВЦЭМ!$C$33:$C$776,СВЦЭМ!$A$33:$A$776,$A16,СВЦЭМ!$B$33:$B$776,C$11)+'СЕТ СН'!$F$12+СВЦЭМ!$D$10+'СЕТ СН'!$F$6-'СЕТ СН'!$F$22</f>
        <v>1064.81641603</v>
      </c>
      <c r="D16" s="36">
        <f>SUMIFS(СВЦЭМ!$C$33:$C$776,СВЦЭМ!$A$33:$A$776,$A16,СВЦЭМ!$B$33:$B$776,D$11)+'СЕТ СН'!$F$12+СВЦЭМ!$D$10+'СЕТ СН'!$F$6-'СЕТ СН'!$F$22</f>
        <v>1080.80856045</v>
      </c>
      <c r="E16" s="36">
        <f>SUMIFS(СВЦЭМ!$C$33:$C$776,СВЦЭМ!$A$33:$A$776,$A16,СВЦЭМ!$B$33:$B$776,E$11)+'СЕТ СН'!$F$12+СВЦЭМ!$D$10+'СЕТ СН'!$F$6-'СЕТ СН'!$F$22</f>
        <v>1085.83690912</v>
      </c>
      <c r="F16" s="36">
        <f>SUMIFS(СВЦЭМ!$C$33:$C$776,СВЦЭМ!$A$33:$A$776,$A16,СВЦЭМ!$B$33:$B$776,F$11)+'СЕТ СН'!$F$12+СВЦЭМ!$D$10+'СЕТ СН'!$F$6-'СЕТ СН'!$F$22</f>
        <v>1084.4648935499999</v>
      </c>
      <c r="G16" s="36">
        <f>SUMIFS(СВЦЭМ!$C$33:$C$776,СВЦЭМ!$A$33:$A$776,$A16,СВЦЭМ!$B$33:$B$776,G$11)+'СЕТ СН'!$F$12+СВЦЭМ!$D$10+'СЕТ СН'!$F$6-'СЕТ СН'!$F$22</f>
        <v>1087.0842161200001</v>
      </c>
      <c r="H16" s="36">
        <f>SUMIFS(СВЦЭМ!$C$33:$C$776,СВЦЭМ!$A$33:$A$776,$A16,СВЦЭМ!$B$33:$B$776,H$11)+'СЕТ СН'!$F$12+СВЦЭМ!$D$10+'СЕТ СН'!$F$6-'СЕТ СН'!$F$22</f>
        <v>1071.2186438799999</v>
      </c>
      <c r="I16" s="36">
        <f>SUMIFS(СВЦЭМ!$C$33:$C$776,СВЦЭМ!$A$33:$A$776,$A16,СВЦЭМ!$B$33:$B$776,I$11)+'СЕТ СН'!$F$12+СВЦЭМ!$D$10+'СЕТ СН'!$F$6-'СЕТ СН'!$F$22</f>
        <v>1053.5306519000001</v>
      </c>
      <c r="J16" s="36">
        <f>SUMIFS(СВЦЭМ!$C$33:$C$776,СВЦЭМ!$A$33:$A$776,$A16,СВЦЭМ!$B$33:$B$776,J$11)+'СЕТ СН'!$F$12+СВЦЭМ!$D$10+'СЕТ СН'!$F$6-'СЕТ СН'!$F$22</f>
        <v>1008.9219405</v>
      </c>
      <c r="K16" s="36">
        <f>SUMIFS(СВЦЭМ!$C$33:$C$776,СВЦЭМ!$A$33:$A$776,$A16,СВЦЭМ!$B$33:$B$776,K$11)+'СЕТ СН'!$F$12+СВЦЭМ!$D$10+'СЕТ СН'!$F$6-'СЕТ СН'!$F$22</f>
        <v>964.35953528000005</v>
      </c>
      <c r="L16" s="36">
        <f>SUMIFS(СВЦЭМ!$C$33:$C$776,СВЦЭМ!$A$33:$A$776,$A16,СВЦЭМ!$B$33:$B$776,L$11)+'СЕТ СН'!$F$12+СВЦЭМ!$D$10+'СЕТ СН'!$F$6-'СЕТ СН'!$F$22</f>
        <v>958.56535335000001</v>
      </c>
      <c r="M16" s="36">
        <f>SUMIFS(СВЦЭМ!$C$33:$C$776,СВЦЭМ!$A$33:$A$776,$A16,СВЦЭМ!$B$33:$B$776,M$11)+'СЕТ СН'!$F$12+СВЦЭМ!$D$10+'СЕТ СН'!$F$6-'СЕТ СН'!$F$22</f>
        <v>957.01605760999996</v>
      </c>
      <c r="N16" s="36">
        <f>SUMIFS(СВЦЭМ!$C$33:$C$776,СВЦЭМ!$A$33:$A$776,$A16,СВЦЭМ!$B$33:$B$776,N$11)+'СЕТ СН'!$F$12+СВЦЭМ!$D$10+'СЕТ СН'!$F$6-'СЕТ СН'!$F$22</f>
        <v>970.10889535000001</v>
      </c>
      <c r="O16" s="36">
        <f>SUMIFS(СВЦЭМ!$C$33:$C$776,СВЦЭМ!$A$33:$A$776,$A16,СВЦЭМ!$B$33:$B$776,O$11)+'СЕТ СН'!$F$12+СВЦЭМ!$D$10+'СЕТ СН'!$F$6-'СЕТ СН'!$F$22</f>
        <v>979.44011892000003</v>
      </c>
      <c r="P16" s="36">
        <f>SUMIFS(СВЦЭМ!$C$33:$C$776,СВЦЭМ!$A$33:$A$776,$A16,СВЦЭМ!$B$33:$B$776,P$11)+'СЕТ СН'!$F$12+СВЦЭМ!$D$10+'СЕТ СН'!$F$6-'СЕТ СН'!$F$22</f>
        <v>968.33111916999997</v>
      </c>
      <c r="Q16" s="36">
        <f>SUMIFS(СВЦЭМ!$C$33:$C$776,СВЦЭМ!$A$33:$A$776,$A16,СВЦЭМ!$B$33:$B$776,Q$11)+'СЕТ СН'!$F$12+СВЦЭМ!$D$10+'СЕТ СН'!$F$6-'СЕТ СН'!$F$22</f>
        <v>972.63340922999998</v>
      </c>
      <c r="R16" s="36">
        <f>SUMIFS(СВЦЭМ!$C$33:$C$776,СВЦЭМ!$A$33:$A$776,$A16,СВЦЭМ!$B$33:$B$776,R$11)+'СЕТ СН'!$F$12+СВЦЭМ!$D$10+'СЕТ СН'!$F$6-'СЕТ СН'!$F$22</f>
        <v>968.86239676000002</v>
      </c>
      <c r="S16" s="36">
        <f>SUMIFS(СВЦЭМ!$C$33:$C$776,СВЦЭМ!$A$33:$A$776,$A16,СВЦЭМ!$B$33:$B$776,S$11)+'СЕТ СН'!$F$12+СВЦЭМ!$D$10+'СЕТ СН'!$F$6-'СЕТ СН'!$F$22</f>
        <v>965.78349117999994</v>
      </c>
      <c r="T16" s="36">
        <f>SUMIFS(СВЦЭМ!$C$33:$C$776,СВЦЭМ!$A$33:$A$776,$A16,СВЦЭМ!$B$33:$B$776,T$11)+'СЕТ СН'!$F$12+СВЦЭМ!$D$10+'СЕТ СН'!$F$6-'СЕТ СН'!$F$22</f>
        <v>957.1089743</v>
      </c>
      <c r="U16" s="36">
        <f>SUMIFS(СВЦЭМ!$C$33:$C$776,СВЦЭМ!$A$33:$A$776,$A16,СВЦЭМ!$B$33:$B$776,U$11)+'СЕТ СН'!$F$12+СВЦЭМ!$D$10+'СЕТ СН'!$F$6-'СЕТ СН'!$F$22</f>
        <v>945.06964444999994</v>
      </c>
      <c r="V16" s="36">
        <f>SUMIFS(СВЦЭМ!$C$33:$C$776,СВЦЭМ!$A$33:$A$776,$A16,СВЦЭМ!$B$33:$B$776,V$11)+'СЕТ СН'!$F$12+СВЦЭМ!$D$10+'СЕТ СН'!$F$6-'СЕТ СН'!$F$22</f>
        <v>930.33283573999995</v>
      </c>
      <c r="W16" s="36">
        <f>SUMIFS(СВЦЭМ!$C$33:$C$776,СВЦЭМ!$A$33:$A$776,$A16,СВЦЭМ!$B$33:$B$776,W$11)+'СЕТ СН'!$F$12+СВЦЭМ!$D$10+'СЕТ СН'!$F$6-'СЕТ СН'!$F$22</f>
        <v>914.90227047999997</v>
      </c>
      <c r="X16" s="36">
        <f>SUMIFS(СВЦЭМ!$C$33:$C$776,СВЦЭМ!$A$33:$A$776,$A16,СВЦЭМ!$B$33:$B$776,X$11)+'СЕТ СН'!$F$12+СВЦЭМ!$D$10+'СЕТ СН'!$F$6-'СЕТ СН'!$F$22</f>
        <v>910.42076372999998</v>
      </c>
      <c r="Y16" s="36">
        <f>SUMIFS(СВЦЭМ!$C$33:$C$776,СВЦЭМ!$A$33:$A$776,$A16,СВЦЭМ!$B$33:$B$776,Y$11)+'СЕТ СН'!$F$12+СВЦЭМ!$D$10+'СЕТ СН'!$F$6-'СЕТ СН'!$F$22</f>
        <v>947.48564492000003</v>
      </c>
    </row>
    <row r="17" spans="1:25" ht="15.75" x14ac:dyDescent="0.2">
      <c r="A17" s="35">
        <f t="shared" si="0"/>
        <v>43927</v>
      </c>
      <c r="B17" s="36">
        <f>SUMIFS(СВЦЭМ!$C$33:$C$776,СВЦЭМ!$A$33:$A$776,$A17,СВЦЭМ!$B$33:$B$776,B$11)+'СЕТ СН'!$F$12+СВЦЭМ!$D$10+'СЕТ СН'!$F$6-'СЕТ СН'!$F$22</f>
        <v>1043.77002834</v>
      </c>
      <c r="C17" s="36">
        <f>SUMIFS(СВЦЭМ!$C$33:$C$776,СВЦЭМ!$A$33:$A$776,$A17,СВЦЭМ!$B$33:$B$776,C$11)+'СЕТ СН'!$F$12+СВЦЭМ!$D$10+'СЕТ СН'!$F$6-'СЕТ СН'!$F$22</f>
        <v>1068.53828744</v>
      </c>
      <c r="D17" s="36">
        <f>SUMIFS(СВЦЭМ!$C$33:$C$776,СВЦЭМ!$A$33:$A$776,$A17,СВЦЭМ!$B$33:$B$776,D$11)+'СЕТ СН'!$F$12+СВЦЭМ!$D$10+'СЕТ СН'!$F$6-'СЕТ СН'!$F$22</f>
        <v>1080.51916972</v>
      </c>
      <c r="E17" s="36">
        <f>SUMIFS(СВЦЭМ!$C$33:$C$776,СВЦЭМ!$A$33:$A$776,$A17,СВЦЭМ!$B$33:$B$776,E$11)+'СЕТ СН'!$F$12+СВЦЭМ!$D$10+'СЕТ СН'!$F$6-'СЕТ СН'!$F$22</f>
        <v>1087.3305326100001</v>
      </c>
      <c r="F17" s="36">
        <f>SUMIFS(СВЦЭМ!$C$33:$C$776,СВЦЭМ!$A$33:$A$776,$A17,СВЦЭМ!$B$33:$B$776,F$11)+'СЕТ СН'!$F$12+СВЦЭМ!$D$10+'СЕТ СН'!$F$6-'СЕТ СН'!$F$22</f>
        <v>1084.4725942600001</v>
      </c>
      <c r="G17" s="36">
        <f>SUMIFS(СВЦЭМ!$C$33:$C$776,СВЦЭМ!$A$33:$A$776,$A17,СВЦЭМ!$B$33:$B$776,G$11)+'СЕТ СН'!$F$12+СВЦЭМ!$D$10+'СЕТ СН'!$F$6-'СЕТ СН'!$F$22</f>
        <v>1085.30678257</v>
      </c>
      <c r="H17" s="36">
        <f>SUMIFS(СВЦЭМ!$C$33:$C$776,СВЦЭМ!$A$33:$A$776,$A17,СВЦЭМ!$B$33:$B$776,H$11)+'СЕТ СН'!$F$12+СВЦЭМ!$D$10+'СЕТ СН'!$F$6-'СЕТ СН'!$F$22</f>
        <v>1074.9981180300001</v>
      </c>
      <c r="I17" s="36">
        <f>SUMIFS(СВЦЭМ!$C$33:$C$776,СВЦЭМ!$A$33:$A$776,$A17,СВЦЭМ!$B$33:$B$776,I$11)+'СЕТ СН'!$F$12+СВЦЭМ!$D$10+'СЕТ СН'!$F$6-'СЕТ СН'!$F$22</f>
        <v>1048.6578944</v>
      </c>
      <c r="J17" s="36">
        <f>SUMIFS(СВЦЭМ!$C$33:$C$776,СВЦЭМ!$A$33:$A$776,$A17,СВЦЭМ!$B$33:$B$776,J$11)+'СЕТ СН'!$F$12+СВЦЭМ!$D$10+'СЕТ СН'!$F$6-'СЕТ СН'!$F$22</f>
        <v>1005.3577196</v>
      </c>
      <c r="K17" s="36">
        <f>SUMIFS(СВЦЭМ!$C$33:$C$776,СВЦЭМ!$A$33:$A$776,$A17,СВЦЭМ!$B$33:$B$776,K$11)+'СЕТ СН'!$F$12+СВЦЭМ!$D$10+'СЕТ СН'!$F$6-'СЕТ СН'!$F$22</f>
        <v>999.47702380999999</v>
      </c>
      <c r="L17" s="36">
        <f>SUMIFS(СВЦЭМ!$C$33:$C$776,СВЦЭМ!$A$33:$A$776,$A17,СВЦЭМ!$B$33:$B$776,L$11)+'СЕТ СН'!$F$12+СВЦЭМ!$D$10+'СЕТ СН'!$F$6-'СЕТ СН'!$F$22</f>
        <v>984.90720123999995</v>
      </c>
      <c r="M17" s="36">
        <f>SUMIFS(СВЦЭМ!$C$33:$C$776,СВЦЭМ!$A$33:$A$776,$A17,СВЦЭМ!$B$33:$B$776,M$11)+'СЕТ СН'!$F$12+СВЦЭМ!$D$10+'СЕТ СН'!$F$6-'СЕТ СН'!$F$22</f>
        <v>985.72767060000001</v>
      </c>
      <c r="N17" s="36">
        <f>SUMIFS(СВЦЭМ!$C$33:$C$776,СВЦЭМ!$A$33:$A$776,$A17,СВЦЭМ!$B$33:$B$776,N$11)+'СЕТ СН'!$F$12+СВЦЭМ!$D$10+'СЕТ СН'!$F$6-'СЕТ СН'!$F$22</f>
        <v>990.12483780000002</v>
      </c>
      <c r="O17" s="36">
        <f>SUMIFS(СВЦЭМ!$C$33:$C$776,СВЦЭМ!$A$33:$A$776,$A17,СВЦЭМ!$B$33:$B$776,O$11)+'СЕТ СН'!$F$12+СВЦЭМ!$D$10+'СЕТ СН'!$F$6-'СЕТ СН'!$F$22</f>
        <v>996.15465486000005</v>
      </c>
      <c r="P17" s="36">
        <f>SUMIFS(СВЦЭМ!$C$33:$C$776,СВЦЭМ!$A$33:$A$776,$A17,СВЦЭМ!$B$33:$B$776,P$11)+'СЕТ СН'!$F$12+СВЦЭМ!$D$10+'СЕТ СН'!$F$6-'СЕТ СН'!$F$22</f>
        <v>990.87972854999998</v>
      </c>
      <c r="Q17" s="36">
        <f>SUMIFS(СВЦЭМ!$C$33:$C$776,СВЦЭМ!$A$33:$A$776,$A17,СВЦЭМ!$B$33:$B$776,Q$11)+'СЕТ СН'!$F$12+СВЦЭМ!$D$10+'СЕТ СН'!$F$6-'СЕТ СН'!$F$22</f>
        <v>995.13272556000004</v>
      </c>
      <c r="R17" s="36">
        <f>SUMIFS(СВЦЭМ!$C$33:$C$776,СВЦЭМ!$A$33:$A$776,$A17,СВЦЭМ!$B$33:$B$776,R$11)+'СЕТ СН'!$F$12+СВЦЭМ!$D$10+'СЕТ СН'!$F$6-'СЕТ СН'!$F$22</f>
        <v>978.27810782999995</v>
      </c>
      <c r="S17" s="36">
        <f>SUMIFS(СВЦЭМ!$C$33:$C$776,СВЦЭМ!$A$33:$A$776,$A17,СВЦЭМ!$B$33:$B$776,S$11)+'СЕТ СН'!$F$12+СВЦЭМ!$D$10+'СЕТ СН'!$F$6-'СЕТ СН'!$F$22</f>
        <v>991.97637163000002</v>
      </c>
      <c r="T17" s="36">
        <f>SUMIFS(СВЦЭМ!$C$33:$C$776,СВЦЭМ!$A$33:$A$776,$A17,СВЦЭМ!$B$33:$B$776,T$11)+'СЕТ СН'!$F$12+СВЦЭМ!$D$10+'СЕТ СН'!$F$6-'СЕТ СН'!$F$22</f>
        <v>976.48163471999999</v>
      </c>
      <c r="U17" s="36">
        <f>SUMIFS(СВЦЭМ!$C$33:$C$776,СВЦЭМ!$A$33:$A$776,$A17,СВЦЭМ!$B$33:$B$776,U$11)+'СЕТ СН'!$F$12+СВЦЭМ!$D$10+'СЕТ СН'!$F$6-'СЕТ СН'!$F$22</f>
        <v>956.73141870999996</v>
      </c>
      <c r="V17" s="36">
        <f>SUMIFS(СВЦЭМ!$C$33:$C$776,СВЦЭМ!$A$33:$A$776,$A17,СВЦЭМ!$B$33:$B$776,V$11)+'СЕТ СН'!$F$12+СВЦЭМ!$D$10+'СЕТ СН'!$F$6-'СЕТ СН'!$F$22</f>
        <v>960.07127668999999</v>
      </c>
      <c r="W17" s="36">
        <f>SUMIFS(СВЦЭМ!$C$33:$C$776,СВЦЭМ!$A$33:$A$776,$A17,СВЦЭМ!$B$33:$B$776,W$11)+'СЕТ СН'!$F$12+СВЦЭМ!$D$10+'СЕТ СН'!$F$6-'СЕТ СН'!$F$22</f>
        <v>951.10351361000005</v>
      </c>
      <c r="X17" s="36">
        <f>SUMIFS(СВЦЭМ!$C$33:$C$776,СВЦЭМ!$A$33:$A$776,$A17,СВЦЭМ!$B$33:$B$776,X$11)+'СЕТ СН'!$F$12+СВЦЭМ!$D$10+'СЕТ СН'!$F$6-'СЕТ СН'!$F$22</f>
        <v>964.46242771000004</v>
      </c>
      <c r="Y17" s="36">
        <f>SUMIFS(СВЦЭМ!$C$33:$C$776,СВЦЭМ!$A$33:$A$776,$A17,СВЦЭМ!$B$33:$B$776,Y$11)+'СЕТ СН'!$F$12+СВЦЭМ!$D$10+'СЕТ СН'!$F$6-'СЕТ СН'!$F$22</f>
        <v>1005.30249311</v>
      </c>
    </row>
    <row r="18" spans="1:25" ht="15.75" x14ac:dyDescent="0.2">
      <c r="A18" s="35">
        <f t="shared" si="0"/>
        <v>43928</v>
      </c>
      <c r="B18" s="36">
        <f>SUMIFS(СВЦЭМ!$C$33:$C$776,СВЦЭМ!$A$33:$A$776,$A18,СВЦЭМ!$B$33:$B$776,B$11)+'СЕТ СН'!$F$12+СВЦЭМ!$D$10+'СЕТ СН'!$F$6-'СЕТ СН'!$F$22</f>
        <v>1046.4493897899999</v>
      </c>
      <c r="C18" s="36">
        <f>SUMIFS(СВЦЭМ!$C$33:$C$776,СВЦЭМ!$A$33:$A$776,$A18,СВЦЭМ!$B$33:$B$776,C$11)+'СЕТ СН'!$F$12+СВЦЭМ!$D$10+'СЕТ СН'!$F$6-'СЕТ СН'!$F$22</f>
        <v>1069.4649937000002</v>
      </c>
      <c r="D18" s="36">
        <f>SUMIFS(СВЦЭМ!$C$33:$C$776,СВЦЭМ!$A$33:$A$776,$A18,СВЦЭМ!$B$33:$B$776,D$11)+'СЕТ СН'!$F$12+СВЦЭМ!$D$10+'СЕТ СН'!$F$6-'СЕТ СН'!$F$22</f>
        <v>1091.09646286</v>
      </c>
      <c r="E18" s="36">
        <f>SUMIFS(СВЦЭМ!$C$33:$C$776,СВЦЭМ!$A$33:$A$776,$A18,СВЦЭМ!$B$33:$B$776,E$11)+'СЕТ СН'!$F$12+СВЦЭМ!$D$10+'СЕТ СН'!$F$6-'СЕТ СН'!$F$22</f>
        <v>1107.31098116</v>
      </c>
      <c r="F18" s="36">
        <f>SUMIFS(СВЦЭМ!$C$33:$C$776,СВЦЭМ!$A$33:$A$776,$A18,СВЦЭМ!$B$33:$B$776,F$11)+'СЕТ СН'!$F$12+СВЦЭМ!$D$10+'СЕТ СН'!$F$6-'СЕТ СН'!$F$22</f>
        <v>1105.60486631</v>
      </c>
      <c r="G18" s="36">
        <f>SUMIFS(СВЦЭМ!$C$33:$C$776,СВЦЭМ!$A$33:$A$776,$A18,СВЦЭМ!$B$33:$B$776,G$11)+'СЕТ СН'!$F$12+СВЦЭМ!$D$10+'СЕТ СН'!$F$6-'СЕТ СН'!$F$22</f>
        <v>1106.74700401</v>
      </c>
      <c r="H18" s="36">
        <f>SUMIFS(СВЦЭМ!$C$33:$C$776,СВЦЭМ!$A$33:$A$776,$A18,СВЦЭМ!$B$33:$B$776,H$11)+'СЕТ СН'!$F$12+СВЦЭМ!$D$10+'СЕТ СН'!$F$6-'СЕТ СН'!$F$22</f>
        <v>1088.0238123399999</v>
      </c>
      <c r="I18" s="36">
        <f>SUMIFS(СВЦЭМ!$C$33:$C$776,СВЦЭМ!$A$33:$A$776,$A18,СВЦЭМ!$B$33:$B$776,I$11)+'СЕТ СН'!$F$12+СВЦЭМ!$D$10+'СЕТ СН'!$F$6-'СЕТ СН'!$F$22</f>
        <v>1063.91376541</v>
      </c>
      <c r="J18" s="36">
        <f>SUMIFS(СВЦЭМ!$C$33:$C$776,СВЦЭМ!$A$33:$A$776,$A18,СВЦЭМ!$B$33:$B$776,J$11)+'СЕТ СН'!$F$12+СВЦЭМ!$D$10+'СЕТ СН'!$F$6-'СЕТ СН'!$F$22</f>
        <v>1010.2670545</v>
      </c>
      <c r="K18" s="36">
        <f>SUMIFS(СВЦЭМ!$C$33:$C$776,СВЦЭМ!$A$33:$A$776,$A18,СВЦЭМ!$B$33:$B$776,K$11)+'СЕТ СН'!$F$12+СВЦЭМ!$D$10+'СЕТ СН'!$F$6-'СЕТ СН'!$F$22</f>
        <v>1007.42002902</v>
      </c>
      <c r="L18" s="36">
        <f>SUMIFS(СВЦЭМ!$C$33:$C$776,СВЦЭМ!$A$33:$A$776,$A18,СВЦЭМ!$B$33:$B$776,L$11)+'СЕТ СН'!$F$12+СВЦЭМ!$D$10+'СЕТ СН'!$F$6-'СЕТ СН'!$F$22</f>
        <v>1013.44940137</v>
      </c>
      <c r="M18" s="36">
        <f>SUMIFS(СВЦЭМ!$C$33:$C$776,СВЦЭМ!$A$33:$A$776,$A18,СВЦЭМ!$B$33:$B$776,M$11)+'СЕТ СН'!$F$12+СВЦЭМ!$D$10+'СЕТ СН'!$F$6-'СЕТ СН'!$F$22</f>
        <v>1015.28764625</v>
      </c>
      <c r="N18" s="36">
        <f>SUMIFS(СВЦЭМ!$C$33:$C$776,СВЦЭМ!$A$33:$A$776,$A18,СВЦЭМ!$B$33:$B$776,N$11)+'СЕТ СН'!$F$12+СВЦЭМ!$D$10+'СЕТ СН'!$F$6-'СЕТ СН'!$F$22</f>
        <v>1014.88239049</v>
      </c>
      <c r="O18" s="36">
        <f>SUMIFS(СВЦЭМ!$C$33:$C$776,СВЦЭМ!$A$33:$A$776,$A18,СВЦЭМ!$B$33:$B$776,O$11)+'СЕТ СН'!$F$12+СВЦЭМ!$D$10+'СЕТ СН'!$F$6-'СЕТ СН'!$F$22</f>
        <v>1020.70807688</v>
      </c>
      <c r="P18" s="36">
        <f>SUMIFS(СВЦЭМ!$C$33:$C$776,СВЦЭМ!$A$33:$A$776,$A18,СВЦЭМ!$B$33:$B$776,P$11)+'СЕТ СН'!$F$12+СВЦЭМ!$D$10+'СЕТ СН'!$F$6-'СЕТ СН'!$F$22</f>
        <v>1005.04679024</v>
      </c>
      <c r="Q18" s="36">
        <f>SUMIFS(СВЦЭМ!$C$33:$C$776,СВЦЭМ!$A$33:$A$776,$A18,СВЦЭМ!$B$33:$B$776,Q$11)+'СЕТ СН'!$F$12+СВЦЭМ!$D$10+'СЕТ СН'!$F$6-'СЕТ СН'!$F$22</f>
        <v>1009.22798791</v>
      </c>
      <c r="R18" s="36">
        <f>SUMIFS(СВЦЭМ!$C$33:$C$776,СВЦЭМ!$A$33:$A$776,$A18,СВЦЭМ!$B$33:$B$776,R$11)+'СЕТ СН'!$F$12+СВЦЭМ!$D$10+'СЕТ СН'!$F$6-'СЕТ СН'!$F$22</f>
        <v>1006.0115765099999</v>
      </c>
      <c r="S18" s="36">
        <f>SUMIFS(СВЦЭМ!$C$33:$C$776,СВЦЭМ!$A$33:$A$776,$A18,СВЦЭМ!$B$33:$B$776,S$11)+'СЕТ СН'!$F$12+СВЦЭМ!$D$10+'СЕТ СН'!$F$6-'СЕТ СН'!$F$22</f>
        <v>1007.7399854399999</v>
      </c>
      <c r="T18" s="36">
        <f>SUMIFS(СВЦЭМ!$C$33:$C$776,СВЦЭМ!$A$33:$A$776,$A18,СВЦЭМ!$B$33:$B$776,T$11)+'СЕТ СН'!$F$12+СВЦЭМ!$D$10+'СЕТ СН'!$F$6-'СЕТ СН'!$F$22</f>
        <v>988.53223641</v>
      </c>
      <c r="U18" s="36">
        <f>SUMIFS(СВЦЭМ!$C$33:$C$776,СВЦЭМ!$A$33:$A$776,$A18,СВЦЭМ!$B$33:$B$776,U$11)+'СЕТ СН'!$F$12+СВЦЭМ!$D$10+'СЕТ СН'!$F$6-'СЕТ СН'!$F$22</f>
        <v>982.73372787999995</v>
      </c>
      <c r="V18" s="36">
        <f>SUMIFS(СВЦЭМ!$C$33:$C$776,СВЦЭМ!$A$33:$A$776,$A18,СВЦЭМ!$B$33:$B$776,V$11)+'СЕТ СН'!$F$12+СВЦЭМ!$D$10+'СЕТ СН'!$F$6-'СЕТ СН'!$F$22</f>
        <v>980.53218797</v>
      </c>
      <c r="W18" s="36">
        <f>SUMIFS(СВЦЭМ!$C$33:$C$776,СВЦЭМ!$A$33:$A$776,$A18,СВЦЭМ!$B$33:$B$776,W$11)+'СЕТ СН'!$F$12+СВЦЭМ!$D$10+'СЕТ СН'!$F$6-'СЕТ СН'!$F$22</f>
        <v>970.92861972000003</v>
      </c>
      <c r="X18" s="36">
        <f>SUMIFS(СВЦЭМ!$C$33:$C$776,СВЦЭМ!$A$33:$A$776,$A18,СВЦЭМ!$B$33:$B$776,X$11)+'СЕТ СН'!$F$12+СВЦЭМ!$D$10+'СЕТ СН'!$F$6-'СЕТ СН'!$F$22</f>
        <v>973.77718214000004</v>
      </c>
      <c r="Y18" s="36">
        <f>SUMIFS(СВЦЭМ!$C$33:$C$776,СВЦЭМ!$A$33:$A$776,$A18,СВЦЭМ!$B$33:$B$776,Y$11)+'СЕТ СН'!$F$12+СВЦЭМ!$D$10+'СЕТ СН'!$F$6-'СЕТ СН'!$F$22</f>
        <v>1006.77274099</v>
      </c>
    </row>
    <row r="19" spans="1:25" ht="15.75" x14ac:dyDescent="0.2">
      <c r="A19" s="35">
        <f t="shared" si="0"/>
        <v>43929</v>
      </c>
      <c r="B19" s="36">
        <f>SUMIFS(СВЦЭМ!$C$33:$C$776,СВЦЭМ!$A$33:$A$776,$A19,СВЦЭМ!$B$33:$B$776,B$11)+'СЕТ СН'!$F$12+СВЦЭМ!$D$10+'СЕТ СН'!$F$6-'СЕТ СН'!$F$22</f>
        <v>1030.12240529</v>
      </c>
      <c r="C19" s="36">
        <f>SUMIFS(СВЦЭМ!$C$33:$C$776,СВЦЭМ!$A$33:$A$776,$A19,СВЦЭМ!$B$33:$B$776,C$11)+'СЕТ СН'!$F$12+СВЦЭМ!$D$10+'СЕТ СН'!$F$6-'СЕТ СН'!$F$22</f>
        <v>1070.2481604900001</v>
      </c>
      <c r="D19" s="36">
        <f>SUMIFS(СВЦЭМ!$C$33:$C$776,СВЦЭМ!$A$33:$A$776,$A19,СВЦЭМ!$B$33:$B$776,D$11)+'СЕТ СН'!$F$12+СВЦЭМ!$D$10+'СЕТ СН'!$F$6-'СЕТ СН'!$F$22</f>
        <v>1080.3561868900001</v>
      </c>
      <c r="E19" s="36">
        <f>SUMIFS(СВЦЭМ!$C$33:$C$776,СВЦЭМ!$A$33:$A$776,$A19,СВЦЭМ!$B$33:$B$776,E$11)+'СЕТ СН'!$F$12+СВЦЭМ!$D$10+'СЕТ СН'!$F$6-'СЕТ СН'!$F$22</f>
        <v>1086.8084705200001</v>
      </c>
      <c r="F19" s="36">
        <f>SUMIFS(СВЦЭМ!$C$33:$C$776,СВЦЭМ!$A$33:$A$776,$A19,СВЦЭМ!$B$33:$B$776,F$11)+'СЕТ СН'!$F$12+СВЦЭМ!$D$10+'СЕТ СН'!$F$6-'СЕТ СН'!$F$22</f>
        <v>1085.6864076700001</v>
      </c>
      <c r="G19" s="36">
        <f>SUMIFS(СВЦЭМ!$C$33:$C$776,СВЦЭМ!$A$33:$A$776,$A19,СВЦЭМ!$B$33:$B$776,G$11)+'СЕТ СН'!$F$12+СВЦЭМ!$D$10+'СЕТ СН'!$F$6-'СЕТ СН'!$F$22</f>
        <v>1093.65047327</v>
      </c>
      <c r="H19" s="36">
        <f>SUMIFS(СВЦЭМ!$C$33:$C$776,СВЦЭМ!$A$33:$A$776,$A19,СВЦЭМ!$B$33:$B$776,H$11)+'СЕТ СН'!$F$12+СВЦЭМ!$D$10+'СЕТ СН'!$F$6-'СЕТ СН'!$F$22</f>
        <v>1075.95033356</v>
      </c>
      <c r="I19" s="36">
        <f>SUMIFS(СВЦЭМ!$C$33:$C$776,СВЦЭМ!$A$33:$A$776,$A19,СВЦЭМ!$B$33:$B$776,I$11)+'СЕТ СН'!$F$12+СВЦЭМ!$D$10+'СЕТ СН'!$F$6-'СЕТ СН'!$F$22</f>
        <v>1038.3483824700002</v>
      </c>
      <c r="J19" s="36">
        <f>SUMIFS(СВЦЭМ!$C$33:$C$776,СВЦЭМ!$A$33:$A$776,$A19,СВЦЭМ!$B$33:$B$776,J$11)+'СЕТ СН'!$F$12+СВЦЭМ!$D$10+'СЕТ СН'!$F$6-'СЕТ СН'!$F$22</f>
        <v>991.07702279</v>
      </c>
      <c r="K19" s="36">
        <f>SUMIFS(СВЦЭМ!$C$33:$C$776,СВЦЭМ!$A$33:$A$776,$A19,СВЦЭМ!$B$33:$B$776,K$11)+'СЕТ СН'!$F$12+СВЦЭМ!$D$10+'СЕТ СН'!$F$6-'СЕТ СН'!$F$22</f>
        <v>982.15315582000005</v>
      </c>
      <c r="L19" s="36">
        <f>SUMIFS(СВЦЭМ!$C$33:$C$776,СВЦЭМ!$A$33:$A$776,$A19,СВЦЭМ!$B$33:$B$776,L$11)+'СЕТ СН'!$F$12+СВЦЭМ!$D$10+'СЕТ СН'!$F$6-'СЕТ СН'!$F$22</f>
        <v>970.48385610000003</v>
      </c>
      <c r="M19" s="36">
        <f>SUMIFS(СВЦЭМ!$C$33:$C$776,СВЦЭМ!$A$33:$A$776,$A19,СВЦЭМ!$B$33:$B$776,M$11)+'СЕТ СН'!$F$12+СВЦЭМ!$D$10+'СЕТ СН'!$F$6-'СЕТ СН'!$F$22</f>
        <v>966.04579567999997</v>
      </c>
      <c r="N19" s="36">
        <f>SUMIFS(СВЦЭМ!$C$33:$C$776,СВЦЭМ!$A$33:$A$776,$A19,СВЦЭМ!$B$33:$B$776,N$11)+'СЕТ СН'!$F$12+СВЦЭМ!$D$10+'СЕТ СН'!$F$6-'СЕТ СН'!$F$22</f>
        <v>980.45678101999999</v>
      </c>
      <c r="O19" s="36">
        <f>SUMIFS(СВЦЭМ!$C$33:$C$776,СВЦЭМ!$A$33:$A$776,$A19,СВЦЭМ!$B$33:$B$776,O$11)+'СЕТ СН'!$F$12+СВЦЭМ!$D$10+'СЕТ СН'!$F$6-'СЕТ СН'!$F$22</f>
        <v>985.16840101000003</v>
      </c>
      <c r="P19" s="36">
        <f>SUMIFS(СВЦЭМ!$C$33:$C$776,СВЦЭМ!$A$33:$A$776,$A19,СВЦЭМ!$B$33:$B$776,P$11)+'СЕТ СН'!$F$12+СВЦЭМ!$D$10+'СЕТ СН'!$F$6-'СЕТ СН'!$F$22</f>
        <v>963.09865409999998</v>
      </c>
      <c r="Q19" s="36">
        <f>SUMIFS(СВЦЭМ!$C$33:$C$776,СВЦЭМ!$A$33:$A$776,$A19,СВЦЭМ!$B$33:$B$776,Q$11)+'СЕТ СН'!$F$12+СВЦЭМ!$D$10+'СЕТ СН'!$F$6-'СЕТ СН'!$F$22</f>
        <v>962.91028574999996</v>
      </c>
      <c r="R19" s="36">
        <f>SUMIFS(СВЦЭМ!$C$33:$C$776,СВЦЭМ!$A$33:$A$776,$A19,СВЦЭМ!$B$33:$B$776,R$11)+'СЕТ СН'!$F$12+СВЦЭМ!$D$10+'СЕТ СН'!$F$6-'СЕТ СН'!$F$22</f>
        <v>960.32617444000005</v>
      </c>
      <c r="S19" s="36">
        <f>SUMIFS(СВЦЭМ!$C$33:$C$776,СВЦЭМ!$A$33:$A$776,$A19,СВЦЭМ!$B$33:$B$776,S$11)+'СЕТ СН'!$F$12+СВЦЭМ!$D$10+'СЕТ СН'!$F$6-'СЕТ СН'!$F$22</f>
        <v>958.30776537999998</v>
      </c>
      <c r="T19" s="36">
        <f>SUMIFS(СВЦЭМ!$C$33:$C$776,СВЦЭМ!$A$33:$A$776,$A19,СВЦЭМ!$B$33:$B$776,T$11)+'СЕТ СН'!$F$12+СВЦЭМ!$D$10+'СЕТ СН'!$F$6-'СЕТ СН'!$F$22</f>
        <v>945.96971880000001</v>
      </c>
      <c r="U19" s="36">
        <f>SUMIFS(СВЦЭМ!$C$33:$C$776,СВЦЭМ!$A$33:$A$776,$A19,СВЦЭМ!$B$33:$B$776,U$11)+'СЕТ СН'!$F$12+СВЦЭМ!$D$10+'СЕТ СН'!$F$6-'СЕТ СН'!$F$22</f>
        <v>931.99455845</v>
      </c>
      <c r="V19" s="36">
        <f>SUMIFS(СВЦЭМ!$C$33:$C$776,СВЦЭМ!$A$33:$A$776,$A19,СВЦЭМ!$B$33:$B$776,V$11)+'СЕТ СН'!$F$12+СВЦЭМ!$D$10+'СЕТ СН'!$F$6-'СЕТ СН'!$F$22</f>
        <v>924.59676875000002</v>
      </c>
      <c r="W19" s="36">
        <f>SUMIFS(СВЦЭМ!$C$33:$C$776,СВЦЭМ!$A$33:$A$776,$A19,СВЦЭМ!$B$33:$B$776,W$11)+'СЕТ СН'!$F$12+СВЦЭМ!$D$10+'СЕТ СН'!$F$6-'СЕТ СН'!$F$22</f>
        <v>917.44845542999997</v>
      </c>
      <c r="X19" s="36">
        <f>SUMIFS(СВЦЭМ!$C$33:$C$776,СВЦЭМ!$A$33:$A$776,$A19,СВЦЭМ!$B$33:$B$776,X$11)+'СЕТ СН'!$F$12+СВЦЭМ!$D$10+'СЕТ СН'!$F$6-'СЕТ СН'!$F$22</f>
        <v>925.04732163999995</v>
      </c>
      <c r="Y19" s="36">
        <f>SUMIFS(СВЦЭМ!$C$33:$C$776,СВЦЭМ!$A$33:$A$776,$A19,СВЦЭМ!$B$33:$B$776,Y$11)+'СЕТ СН'!$F$12+СВЦЭМ!$D$10+'СЕТ СН'!$F$6-'СЕТ СН'!$F$22</f>
        <v>969.57677836999994</v>
      </c>
    </row>
    <row r="20" spans="1:25" ht="15.75" x14ac:dyDescent="0.2">
      <c r="A20" s="35">
        <f t="shared" si="0"/>
        <v>43930</v>
      </c>
      <c r="B20" s="36">
        <f>SUMIFS(СВЦЭМ!$C$33:$C$776,СВЦЭМ!$A$33:$A$776,$A20,СВЦЭМ!$B$33:$B$776,B$11)+'СЕТ СН'!$F$12+СВЦЭМ!$D$10+'СЕТ СН'!$F$6-'СЕТ СН'!$F$22</f>
        <v>1022.9983784</v>
      </c>
      <c r="C20" s="36">
        <f>SUMIFS(СВЦЭМ!$C$33:$C$776,СВЦЭМ!$A$33:$A$776,$A20,СВЦЭМ!$B$33:$B$776,C$11)+'СЕТ СН'!$F$12+СВЦЭМ!$D$10+'СЕТ СН'!$F$6-'СЕТ СН'!$F$22</f>
        <v>1051.32448772</v>
      </c>
      <c r="D20" s="36">
        <f>SUMIFS(СВЦЭМ!$C$33:$C$776,СВЦЭМ!$A$33:$A$776,$A20,СВЦЭМ!$B$33:$B$776,D$11)+'СЕТ СН'!$F$12+СВЦЭМ!$D$10+'СЕТ СН'!$F$6-'СЕТ СН'!$F$22</f>
        <v>1073.2280175400001</v>
      </c>
      <c r="E20" s="36">
        <f>SUMIFS(СВЦЭМ!$C$33:$C$776,СВЦЭМ!$A$33:$A$776,$A20,СВЦЭМ!$B$33:$B$776,E$11)+'СЕТ СН'!$F$12+СВЦЭМ!$D$10+'СЕТ СН'!$F$6-'СЕТ СН'!$F$22</f>
        <v>1084.495594</v>
      </c>
      <c r="F20" s="36">
        <f>SUMIFS(СВЦЭМ!$C$33:$C$776,СВЦЭМ!$A$33:$A$776,$A20,СВЦЭМ!$B$33:$B$776,F$11)+'СЕТ СН'!$F$12+СВЦЭМ!$D$10+'СЕТ СН'!$F$6-'СЕТ СН'!$F$22</f>
        <v>1082.85916432</v>
      </c>
      <c r="G20" s="36">
        <f>SUMIFS(СВЦЭМ!$C$33:$C$776,СВЦЭМ!$A$33:$A$776,$A20,СВЦЭМ!$B$33:$B$776,G$11)+'СЕТ СН'!$F$12+СВЦЭМ!$D$10+'СЕТ СН'!$F$6-'СЕТ СН'!$F$22</f>
        <v>1086.33439632</v>
      </c>
      <c r="H20" s="36">
        <f>SUMIFS(СВЦЭМ!$C$33:$C$776,СВЦЭМ!$A$33:$A$776,$A20,СВЦЭМ!$B$33:$B$776,H$11)+'СЕТ СН'!$F$12+СВЦЭМ!$D$10+'СЕТ СН'!$F$6-'СЕТ СН'!$F$22</f>
        <v>1079.6293456000001</v>
      </c>
      <c r="I20" s="36">
        <f>SUMIFS(СВЦЭМ!$C$33:$C$776,СВЦЭМ!$A$33:$A$776,$A20,СВЦЭМ!$B$33:$B$776,I$11)+'СЕТ СН'!$F$12+СВЦЭМ!$D$10+'СЕТ СН'!$F$6-'СЕТ СН'!$F$22</f>
        <v>1054.5897647700001</v>
      </c>
      <c r="J20" s="36">
        <f>SUMIFS(СВЦЭМ!$C$33:$C$776,СВЦЭМ!$A$33:$A$776,$A20,СВЦЭМ!$B$33:$B$776,J$11)+'СЕТ СН'!$F$12+СВЦЭМ!$D$10+'СЕТ СН'!$F$6-'СЕТ СН'!$F$22</f>
        <v>997.87546347</v>
      </c>
      <c r="K20" s="36">
        <f>SUMIFS(СВЦЭМ!$C$33:$C$776,СВЦЭМ!$A$33:$A$776,$A20,СВЦЭМ!$B$33:$B$776,K$11)+'СЕТ СН'!$F$12+СВЦЭМ!$D$10+'СЕТ СН'!$F$6-'СЕТ СН'!$F$22</f>
        <v>996.35105111999997</v>
      </c>
      <c r="L20" s="36">
        <f>SUMIFS(СВЦЭМ!$C$33:$C$776,СВЦЭМ!$A$33:$A$776,$A20,СВЦЭМ!$B$33:$B$776,L$11)+'СЕТ СН'!$F$12+СВЦЭМ!$D$10+'СЕТ СН'!$F$6-'СЕТ СН'!$F$22</f>
        <v>981.28656916</v>
      </c>
      <c r="M20" s="36">
        <f>SUMIFS(СВЦЭМ!$C$33:$C$776,СВЦЭМ!$A$33:$A$776,$A20,СВЦЭМ!$B$33:$B$776,M$11)+'СЕТ СН'!$F$12+СВЦЭМ!$D$10+'СЕТ СН'!$F$6-'СЕТ СН'!$F$22</f>
        <v>975.92926813999998</v>
      </c>
      <c r="N20" s="36">
        <f>SUMIFS(СВЦЭМ!$C$33:$C$776,СВЦЭМ!$A$33:$A$776,$A20,СВЦЭМ!$B$33:$B$776,N$11)+'СЕТ СН'!$F$12+СВЦЭМ!$D$10+'СЕТ СН'!$F$6-'СЕТ СН'!$F$22</f>
        <v>973.31240292999996</v>
      </c>
      <c r="O20" s="36">
        <f>SUMIFS(СВЦЭМ!$C$33:$C$776,СВЦЭМ!$A$33:$A$776,$A20,СВЦЭМ!$B$33:$B$776,O$11)+'СЕТ СН'!$F$12+СВЦЭМ!$D$10+'СЕТ СН'!$F$6-'СЕТ СН'!$F$22</f>
        <v>978.71366209999996</v>
      </c>
      <c r="P20" s="36">
        <f>SUMIFS(СВЦЭМ!$C$33:$C$776,СВЦЭМ!$A$33:$A$776,$A20,СВЦЭМ!$B$33:$B$776,P$11)+'СЕТ СН'!$F$12+СВЦЭМ!$D$10+'СЕТ СН'!$F$6-'СЕТ СН'!$F$22</f>
        <v>951.59065410999995</v>
      </c>
      <c r="Q20" s="36">
        <f>SUMIFS(СВЦЭМ!$C$33:$C$776,СВЦЭМ!$A$33:$A$776,$A20,СВЦЭМ!$B$33:$B$776,Q$11)+'СЕТ СН'!$F$12+СВЦЭМ!$D$10+'СЕТ СН'!$F$6-'СЕТ СН'!$F$22</f>
        <v>955.79874894</v>
      </c>
      <c r="R20" s="36">
        <f>SUMIFS(СВЦЭМ!$C$33:$C$776,СВЦЭМ!$A$33:$A$776,$A20,СВЦЭМ!$B$33:$B$776,R$11)+'СЕТ СН'!$F$12+СВЦЭМ!$D$10+'СЕТ СН'!$F$6-'СЕТ СН'!$F$22</f>
        <v>956.08625326000003</v>
      </c>
      <c r="S20" s="36">
        <f>SUMIFS(СВЦЭМ!$C$33:$C$776,СВЦЭМ!$A$33:$A$776,$A20,СВЦЭМ!$B$33:$B$776,S$11)+'СЕТ СН'!$F$12+СВЦЭМ!$D$10+'СЕТ СН'!$F$6-'СЕТ СН'!$F$22</f>
        <v>953.75385951999999</v>
      </c>
      <c r="T20" s="36">
        <f>SUMIFS(СВЦЭМ!$C$33:$C$776,СВЦЭМ!$A$33:$A$776,$A20,СВЦЭМ!$B$33:$B$776,T$11)+'СЕТ СН'!$F$12+СВЦЭМ!$D$10+'СЕТ СН'!$F$6-'СЕТ СН'!$F$22</f>
        <v>941.56646859</v>
      </c>
      <c r="U20" s="36">
        <f>SUMIFS(СВЦЭМ!$C$33:$C$776,СВЦЭМ!$A$33:$A$776,$A20,СВЦЭМ!$B$33:$B$776,U$11)+'СЕТ СН'!$F$12+СВЦЭМ!$D$10+'СЕТ СН'!$F$6-'СЕТ СН'!$F$22</f>
        <v>927.25000895000005</v>
      </c>
      <c r="V20" s="36">
        <f>SUMIFS(СВЦЭМ!$C$33:$C$776,СВЦЭМ!$A$33:$A$776,$A20,СВЦЭМ!$B$33:$B$776,V$11)+'СЕТ СН'!$F$12+СВЦЭМ!$D$10+'СЕТ СН'!$F$6-'СЕТ СН'!$F$22</f>
        <v>924.46516481000003</v>
      </c>
      <c r="W20" s="36">
        <f>SUMIFS(СВЦЭМ!$C$33:$C$776,СВЦЭМ!$A$33:$A$776,$A20,СВЦЭМ!$B$33:$B$776,W$11)+'СЕТ СН'!$F$12+СВЦЭМ!$D$10+'СЕТ СН'!$F$6-'СЕТ СН'!$F$22</f>
        <v>925.42869797000003</v>
      </c>
      <c r="X20" s="36">
        <f>SUMIFS(СВЦЭМ!$C$33:$C$776,СВЦЭМ!$A$33:$A$776,$A20,СВЦЭМ!$B$33:$B$776,X$11)+'СЕТ СН'!$F$12+СВЦЭМ!$D$10+'СЕТ СН'!$F$6-'СЕТ СН'!$F$22</f>
        <v>932.56248926000001</v>
      </c>
      <c r="Y20" s="36">
        <f>SUMIFS(СВЦЭМ!$C$33:$C$776,СВЦЭМ!$A$33:$A$776,$A20,СВЦЭМ!$B$33:$B$776,Y$11)+'СЕТ СН'!$F$12+СВЦЭМ!$D$10+'СЕТ СН'!$F$6-'СЕТ СН'!$F$22</f>
        <v>968.11429032000001</v>
      </c>
    </row>
    <row r="21" spans="1:25" ht="15.75" x14ac:dyDescent="0.2">
      <c r="A21" s="35">
        <f t="shared" si="0"/>
        <v>43931</v>
      </c>
      <c r="B21" s="36">
        <f>SUMIFS(СВЦЭМ!$C$33:$C$776,СВЦЭМ!$A$33:$A$776,$A21,СВЦЭМ!$B$33:$B$776,B$11)+'СЕТ СН'!$F$12+СВЦЭМ!$D$10+'СЕТ СН'!$F$6-'СЕТ СН'!$F$22</f>
        <v>961.81384766999997</v>
      </c>
      <c r="C21" s="36">
        <f>SUMIFS(СВЦЭМ!$C$33:$C$776,СВЦЭМ!$A$33:$A$776,$A21,СВЦЭМ!$B$33:$B$776,C$11)+'СЕТ СН'!$F$12+СВЦЭМ!$D$10+'СЕТ СН'!$F$6-'СЕТ СН'!$F$22</f>
        <v>1004.33961343</v>
      </c>
      <c r="D21" s="36">
        <f>SUMIFS(СВЦЭМ!$C$33:$C$776,СВЦЭМ!$A$33:$A$776,$A21,СВЦЭМ!$B$33:$B$776,D$11)+'СЕТ СН'!$F$12+СВЦЭМ!$D$10+'СЕТ СН'!$F$6-'СЕТ СН'!$F$22</f>
        <v>1048.63995166</v>
      </c>
      <c r="E21" s="36">
        <f>SUMIFS(СВЦЭМ!$C$33:$C$776,СВЦЭМ!$A$33:$A$776,$A21,СВЦЭМ!$B$33:$B$776,E$11)+'СЕТ СН'!$F$12+СВЦЭМ!$D$10+'СЕТ СН'!$F$6-'СЕТ СН'!$F$22</f>
        <v>1087.32255915</v>
      </c>
      <c r="F21" s="36">
        <f>SUMIFS(СВЦЭМ!$C$33:$C$776,СВЦЭМ!$A$33:$A$776,$A21,СВЦЭМ!$B$33:$B$776,F$11)+'СЕТ СН'!$F$12+СВЦЭМ!$D$10+'СЕТ СН'!$F$6-'СЕТ СН'!$F$22</f>
        <v>1095.01525651</v>
      </c>
      <c r="G21" s="36">
        <f>SUMIFS(СВЦЭМ!$C$33:$C$776,СВЦЭМ!$A$33:$A$776,$A21,СВЦЭМ!$B$33:$B$776,G$11)+'СЕТ СН'!$F$12+СВЦЭМ!$D$10+'СЕТ СН'!$F$6-'СЕТ СН'!$F$22</f>
        <v>1084.0743873900001</v>
      </c>
      <c r="H21" s="36">
        <f>SUMIFS(СВЦЭМ!$C$33:$C$776,СВЦЭМ!$A$33:$A$776,$A21,СВЦЭМ!$B$33:$B$776,H$11)+'СЕТ СН'!$F$12+СВЦЭМ!$D$10+'СЕТ СН'!$F$6-'СЕТ СН'!$F$22</f>
        <v>1058.5595882</v>
      </c>
      <c r="I21" s="36">
        <f>SUMIFS(СВЦЭМ!$C$33:$C$776,СВЦЭМ!$A$33:$A$776,$A21,СВЦЭМ!$B$33:$B$776,I$11)+'СЕТ СН'!$F$12+СВЦЭМ!$D$10+'СЕТ СН'!$F$6-'СЕТ СН'!$F$22</f>
        <v>1025.77417085</v>
      </c>
      <c r="J21" s="36">
        <f>SUMIFS(СВЦЭМ!$C$33:$C$776,СВЦЭМ!$A$33:$A$776,$A21,СВЦЭМ!$B$33:$B$776,J$11)+'СЕТ СН'!$F$12+СВЦЭМ!$D$10+'СЕТ СН'!$F$6-'СЕТ СН'!$F$22</f>
        <v>964.99274509999998</v>
      </c>
      <c r="K21" s="36">
        <f>SUMIFS(СВЦЭМ!$C$33:$C$776,СВЦЭМ!$A$33:$A$776,$A21,СВЦЭМ!$B$33:$B$776,K$11)+'СЕТ СН'!$F$12+СВЦЭМ!$D$10+'СЕТ СН'!$F$6-'СЕТ СН'!$F$22</f>
        <v>958.26711810999996</v>
      </c>
      <c r="L21" s="36">
        <f>SUMIFS(СВЦЭМ!$C$33:$C$776,СВЦЭМ!$A$33:$A$776,$A21,СВЦЭМ!$B$33:$B$776,L$11)+'СЕТ СН'!$F$12+СВЦЭМ!$D$10+'СЕТ СН'!$F$6-'СЕТ СН'!$F$22</f>
        <v>959.70071734999999</v>
      </c>
      <c r="M21" s="36">
        <f>SUMIFS(СВЦЭМ!$C$33:$C$776,СВЦЭМ!$A$33:$A$776,$A21,СВЦЭМ!$B$33:$B$776,M$11)+'СЕТ СН'!$F$12+СВЦЭМ!$D$10+'СЕТ СН'!$F$6-'СЕТ СН'!$F$22</f>
        <v>953.65045479000003</v>
      </c>
      <c r="N21" s="36">
        <f>SUMIFS(СВЦЭМ!$C$33:$C$776,СВЦЭМ!$A$33:$A$776,$A21,СВЦЭМ!$B$33:$B$776,N$11)+'СЕТ СН'!$F$12+СВЦЭМ!$D$10+'СЕТ СН'!$F$6-'СЕТ СН'!$F$22</f>
        <v>966.95185657000002</v>
      </c>
      <c r="O21" s="36">
        <f>SUMIFS(СВЦЭМ!$C$33:$C$776,СВЦЭМ!$A$33:$A$776,$A21,СВЦЭМ!$B$33:$B$776,O$11)+'СЕТ СН'!$F$12+СВЦЭМ!$D$10+'СЕТ СН'!$F$6-'СЕТ СН'!$F$22</f>
        <v>981.02363588000003</v>
      </c>
      <c r="P21" s="36">
        <f>SUMIFS(СВЦЭМ!$C$33:$C$776,СВЦЭМ!$A$33:$A$776,$A21,СВЦЭМ!$B$33:$B$776,P$11)+'СЕТ СН'!$F$12+СВЦЭМ!$D$10+'СЕТ СН'!$F$6-'СЕТ СН'!$F$22</f>
        <v>952.02045735000002</v>
      </c>
      <c r="Q21" s="36">
        <f>SUMIFS(СВЦЭМ!$C$33:$C$776,СВЦЭМ!$A$33:$A$776,$A21,СВЦЭМ!$B$33:$B$776,Q$11)+'СЕТ СН'!$F$12+СВЦЭМ!$D$10+'СЕТ СН'!$F$6-'СЕТ СН'!$F$22</f>
        <v>959.62603781999996</v>
      </c>
      <c r="R21" s="36">
        <f>SUMIFS(СВЦЭМ!$C$33:$C$776,СВЦЭМ!$A$33:$A$776,$A21,СВЦЭМ!$B$33:$B$776,R$11)+'СЕТ СН'!$F$12+СВЦЭМ!$D$10+'СЕТ СН'!$F$6-'СЕТ СН'!$F$22</f>
        <v>958.10463031999996</v>
      </c>
      <c r="S21" s="36">
        <f>SUMIFS(СВЦЭМ!$C$33:$C$776,СВЦЭМ!$A$33:$A$776,$A21,СВЦЭМ!$B$33:$B$776,S$11)+'СЕТ СН'!$F$12+СВЦЭМ!$D$10+'СЕТ СН'!$F$6-'СЕТ СН'!$F$22</f>
        <v>951.74290256999996</v>
      </c>
      <c r="T21" s="36">
        <f>SUMIFS(СВЦЭМ!$C$33:$C$776,СВЦЭМ!$A$33:$A$776,$A21,СВЦЭМ!$B$33:$B$776,T$11)+'СЕТ СН'!$F$12+СВЦЭМ!$D$10+'СЕТ СН'!$F$6-'СЕТ СН'!$F$22</f>
        <v>933.20271873000002</v>
      </c>
      <c r="U21" s="36">
        <f>SUMIFS(СВЦЭМ!$C$33:$C$776,СВЦЭМ!$A$33:$A$776,$A21,СВЦЭМ!$B$33:$B$776,U$11)+'СЕТ СН'!$F$12+СВЦЭМ!$D$10+'СЕТ СН'!$F$6-'СЕТ СН'!$F$22</f>
        <v>915.71638811000003</v>
      </c>
      <c r="V21" s="36">
        <f>SUMIFS(СВЦЭМ!$C$33:$C$776,СВЦЭМ!$A$33:$A$776,$A21,СВЦЭМ!$B$33:$B$776,V$11)+'СЕТ СН'!$F$12+СВЦЭМ!$D$10+'СЕТ СН'!$F$6-'СЕТ СН'!$F$22</f>
        <v>906.04757286999995</v>
      </c>
      <c r="W21" s="36">
        <f>SUMIFS(СВЦЭМ!$C$33:$C$776,СВЦЭМ!$A$33:$A$776,$A21,СВЦЭМ!$B$33:$B$776,W$11)+'СЕТ СН'!$F$12+СВЦЭМ!$D$10+'СЕТ СН'!$F$6-'СЕТ СН'!$F$22</f>
        <v>907.04617938000001</v>
      </c>
      <c r="X21" s="36">
        <f>SUMIFS(СВЦЭМ!$C$33:$C$776,СВЦЭМ!$A$33:$A$776,$A21,СВЦЭМ!$B$33:$B$776,X$11)+'СЕТ СН'!$F$12+СВЦЭМ!$D$10+'СЕТ СН'!$F$6-'СЕТ СН'!$F$22</f>
        <v>889.25673568000002</v>
      </c>
      <c r="Y21" s="36">
        <f>SUMIFS(СВЦЭМ!$C$33:$C$776,СВЦЭМ!$A$33:$A$776,$A21,СВЦЭМ!$B$33:$B$776,Y$11)+'СЕТ СН'!$F$12+СВЦЭМ!$D$10+'СЕТ СН'!$F$6-'СЕТ СН'!$F$22</f>
        <v>934.50917046999996</v>
      </c>
    </row>
    <row r="22" spans="1:25" ht="15.75" x14ac:dyDescent="0.2">
      <c r="A22" s="35">
        <f t="shared" si="0"/>
        <v>43932</v>
      </c>
      <c r="B22" s="36">
        <f>SUMIFS(СВЦЭМ!$C$33:$C$776,СВЦЭМ!$A$33:$A$776,$A22,СВЦЭМ!$B$33:$B$776,B$11)+'СЕТ СН'!$F$12+СВЦЭМ!$D$10+'СЕТ СН'!$F$6-'СЕТ СН'!$F$22</f>
        <v>970.33928632000004</v>
      </c>
      <c r="C22" s="36">
        <f>SUMIFS(СВЦЭМ!$C$33:$C$776,СВЦЭМ!$A$33:$A$776,$A22,СВЦЭМ!$B$33:$B$776,C$11)+'СЕТ СН'!$F$12+СВЦЭМ!$D$10+'СЕТ СН'!$F$6-'СЕТ СН'!$F$22</f>
        <v>990.34755494000001</v>
      </c>
      <c r="D22" s="36">
        <f>SUMIFS(СВЦЭМ!$C$33:$C$776,СВЦЭМ!$A$33:$A$776,$A22,СВЦЭМ!$B$33:$B$776,D$11)+'СЕТ СН'!$F$12+СВЦЭМ!$D$10+'СЕТ СН'!$F$6-'СЕТ СН'!$F$22</f>
        <v>1006.45754627</v>
      </c>
      <c r="E22" s="36">
        <f>SUMIFS(СВЦЭМ!$C$33:$C$776,СВЦЭМ!$A$33:$A$776,$A22,СВЦЭМ!$B$33:$B$776,E$11)+'СЕТ СН'!$F$12+СВЦЭМ!$D$10+'СЕТ СН'!$F$6-'СЕТ СН'!$F$22</f>
        <v>1014.19175655</v>
      </c>
      <c r="F22" s="36">
        <f>SUMIFS(СВЦЭМ!$C$33:$C$776,СВЦЭМ!$A$33:$A$776,$A22,СВЦЭМ!$B$33:$B$776,F$11)+'СЕТ СН'!$F$12+СВЦЭМ!$D$10+'СЕТ СН'!$F$6-'СЕТ СН'!$F$22</f>
        <v>1017.27378092</v>
      </c>
      <c r="G22" s="36">
        <f>SUMIFS(СВЦЭМ!$C$33:$C$776,СВЦЭМ!$A$33:$A$776,$A22,СВЦЭМ!$B$33:$B$776,G$11)+'СЕТ СН'!$F$12+СВЦЭМ!$D$10+'СЕТ СН'!$F$6-'СЕТ СН'!$F$22</f>
        <v>1009.7782621699999</v>
      </c>
      <c r="H22" s="36">
        <f>SUMIFS(СВЦЭМ!$C$33:$C$776,СВЦЭМ!$A$33:$A$776,$A22,СВЦЭМ!$B$33:$B$776,H$11)+'СЕТ СН'!$F$12+СВЦЭМ!$D$10+'СЕТ СН'!$F$6-'СЕТ СН'!$F$22</f>
        <v>993.32770802000005</v>
      </c>
      <c r="I22" s="36">
        <f>SUMIFS(СВЦЭМ!$C$33:$C$776,СВЦЭМ!$A$33:$A$776,$A22,СВЦЭМ!$B$33:$B$776,I$11)+'СЕТ СН'!$F$12+СВЦЭМ!$D$10+'СЕТ СН'!$F$6-'СЕТ СН'!$F$22</f>
        <v>975.84573628999999</v>
      </c>
      <c r="J22" s="36">
        <f>SUMIFS(СВЦЭМ!$C$33:$C$776,СВЦЭМ!$A$33:$A$776,$A22,СВЦЭМ!$B$33:$B$776,J$11)+'СЕТ СН'!$F$12+СВЦЭМ!$D$10+'СЕТ СН'!$F$6-'СЕТ СН'!$F$22</f>
        <v>953.84470399999998</v>
      </c>
      <c r="K22" s="36">
        <f>SUMIFS(СВЦЭМ!$C$33:$C$776,СВЦЭМ!$A$33:$A$776,$A22,СВЦЭМ!$B$33:$B$776,K$11)+'СЕТ СН'!$F$12+СВЦЭМ!$D$10+'СЕТ СН'!$F$6-'СЕТ СН'!$F$22</f>
        <v>933.88640456999997</v>
      </c>
      <c r="L22" s="36">
        <f>SUMIFS(СВЦЭМ!$C$33:$C$776,СВЦЭМ!$A$33:$A$776,$A22,СВЦЭМ!$B$33:$B$776,L$11)+'СЕТ СН'!$F$12+СВЦЭМ!$D$10+'СЕТ СН'!$F$6-'СЕТ СН'!$F$22</f>
        <v>940.67883743000004</v>
      </c>
      <c r="M22" s="36">
        <f>SUMIFS(СВЦЭМ!$C$33:$C$776,СВЦЭМ!$A$33:$A$776,$A22,СВЦЭМ!$B$33:$B$776,M$11)+'СЕТ СН'!$F$12+СВЦЭМ!$D$10+'СЕТ СН'!$F$6-'СЕТ СН'!$F$22</f>
        <v>956.41099896000003</v>
      </c>
      <c r="N22" s="36">
        <f>SUMIFS(СВЦЭМ!$C$33:$C$776,СВЦЭМ!$A$33:$A$776,$A22,СВЦЭМ!$B$33:$B$776,N$11)+'СЕТ СН'!$F$12+СВЦЭМ!$D$10+'СЕТ СН'!$F$6-'СЕТ СН'!$F$22</f>
        <v>975.66164304999995</v>
      </c>
      <c r="O22" s="36">
        <f>SUMIFS(СВЦЭМ!$C$33:$C$776,СВЦЭМ!$A$33:$A$776,$A22,СВЦЭМ!$B$33:$B$776,O$11)+'СЕТ СН'!$F$12+СВЦЭМ!$D$10+'СЕТ СН'!$F$6-'СЕТ СН'!$F$22</f>
        <v>974.32144829000003</v>
      </c>
      <c r="P22" s="36">
        <f>SUMIFS(СВЦЭМ!$C$33:$C$776,СВЦЭМ!$A$33:$A$776,$A22,СВЦЭМ!$B$33:$B$776,P$11)+'СЕТ СН'!$F$12+СВЦЭМ!$D$10+'СЕТ СН'!$F$6-'СЕТ СН'!$F$22</f>
        <v>944.89787912999998</v>
      </c>
      <c r="Q22" s="36">
        <f>SUMIFS(СВЦЭМ!$C$33:$C$776,СВЦЭМ!$A$33:$A$776,$A22,СВЦЭМ!$B$33:$B$776,Q$11)+'СЕТ СН'!$F$12+СВЦЭМ!$D$10+'СЕТ СН'!$F$6-'СЕТ СН'!$F$22</f>
        <v>943.82670083999994</v>
      </c>
      <c r="R22" s="36">
        <f>SUMIFS(СВЦЭМ!$C$33:$C$776,СВЦЭМ!$A$33:$A$776,$A22,СВЦЭМ!$B$33:$B$776,R$11)+'СЕТ СН'!$F$12+СВЦЭМ!$D$10+'СЕТ СН'!$F$6-'СЕТ СН'!$F$22</f>
        <v>938.31189170000005</v>
      </c>
      <c r="S22" s="36">
        <f>SUMIFS(СВЦЭМ!$C$33:$C$776,СВЦЭМ!$A$33:$A$776,$A22,СВЦЭМ!$B$33:$B$776,S$11)+'СЕТ СН'!$F$12+СВЦЭМ!$D$10+'СЕТ СН'!$F$6-'СЕТ СН'!$F$22</f>
        <v>948.14349910999999</v>
      </c>
      <c r="T22" s="36">
        <f>SUMIFS(СВЦЭМ!$C$33:$C$776,СВЦЭМ!$A$33:$A$776,$A22,СВЦЭМ!$B$33:$B$776,T$11)+'СЕТ СН'!$F$12+СВЦЭМ!$D$10+'СЕТ СН'!$F$6-'СЕТ СН'!$F$22</f>
        <v>959.52190726000003</v>
      </c>
      <c r="U22" s="36">
        <f>SUMIFS(СВЦЭМ!$C$33:$C$776,СВЦЭМ!$A$33:$A$776,$A22,СВЦЭМ!$B$33:$B$776,U$11)+'СЕТ СН'!$F$12+СВЦЭМ!$D$10+'СЕТ СН'!$F$6-'СЕТ СН'!$F$22</f>
        <v>946.52229152999996</v>
      </c>
      <c r="V22" s="36">
        <f>SUMIFS(СВЦЭМ!$C$33:$C$776,СВЦЭМ!$A$33:$A$776,$A22,СВЦЭМ!$B$33:$B$776,V$11)+'СЕТ СН'!$F$12+СВЦЭМ!$D$10+'СЕТ СН'!$F$6-'СЕТ СН'!$F$22</f>
        <v>918.45764701999997</v>
      </c>
      <c r="W22" s="36">
        <f>SUMIFS(СВЦЭМ!$C$33:$C$776,СВЦЭМ!$A$33:$A$776,$A22,СВЦЭМ!$B$33:$B$776,W$11)+'СЕТ СН'!$F$12+СВЦЭМ!$D$10+'СЕТ СН'!$F$6-'СЕТ СН'!$F$22</f>
        <v>916.30530009999995</v>
      </c>
      <c r="X22" s="36">
        <f>SUMIFS(СВЦЭМ!$C$33:$C$776,СВЦЭМ!$A$33:$A$776,$A22,СВЦЭМ!$B$33:$B$776,X$11)+'СЕТ СН'!$F$12+СВЦЭМ!$D$10+'СЕТ СН'!$F$6-'СЕТ СН'!$F$22</f>
        <v>931.75723987000003</v>
      </c>
      <c r="Y22" s="36">
        <f>SUMIFS(СВЦЭМ!$C$33:$C$776,СВЦЭМ!$A$33:$A$776,$A22,СВЦЭМ!$B$33:$B$776,Y$11)+'СЕТ СН'!$F$12+СВЦЭМ!$D$10+'СЕТ СН'!$F$6-'СЕТ СН'!$F$22</f>
        <v>976.40980219999994</v>
      </c>
    </row>
    <row r="23" spans="1:25" ht="15.75" x14ac:dyDescent="0.2">
      <c r="A23" s="35">
        <f t="shared" si="0"/>
        <v>43933</v>
      </c>
      <c r="B23" s="36">
        <f>SUMIFS(СВЦЭМ!$C$33:$C$776,СВЦЭМ!$A$33:$A$776,$A23,СВЦЭМ!$B$33:$B$776,B$11)+'СЕТ СН'!$F$12+СВЦЭМ!$D$10+'СЕТ СН'!$F$6-'СЕТ СН'!$F$22</f>
        <v>963.85676725999997</v>
      </c>
      <c r="C23" s="36">
        <f>SUMIFS(СВЦЭМ!$C$33:$C$776,СВЦЭМ!$A$33:$A$776,$A23,СВЦЭМ!$B$33:$B$776,C$11)+'СЕТ СН'!$F$12+СВЦЭМ!$D$10+'СЕТ СН'!$F$6-'СЕТ СН'!$F$22</f>
        <v>965.20962166000004</v>
      </c>
      <c r="D23" s="36">
        <f>SUMIFS(СВЦЭМ!$C$33:$C$776,СВЦЭМ!$A$33:$A$776,$A23,СВЦЭМ!$B$33:$B$776,D$11)+'СЕТ СН'!$F$12+СВЦЭМ!$D$10+'СЕТ СН'!$F$6-'СЕТ СН'!$F$22</f>
        <v>954.24170585000002</v>
      </c>
      <c r="E23" s="36">
        <f>SUMIFS(СВЦЭМ!$C$33:$C$776,СВЦЭМ!$A$33:$A$776,$A23,СВЦЭМ!$B$33:$B$776,E$11)+'СЕТ СН'!$F$12+СВЦЭМ!$D$10+'СЕТ СН'!$F$6-'СЕТ СН'!$F$22</f>
        <v>952.71398912999996</v>
      </c>
      <c r="F23" s="36">
        <f>SUMIFS(СВЦЭМ!$C$33:$C$776,СВЦЭМ!$A$33:$A$776,$A23,СВЦЭМ!$B$33:$B$776,F$11)+'СЕТ СН'!$F$12+СВЦЭМ!$D$10+'СЕТ СН'!$F$6-'СЕТ СН'!$F$22</f>
        <v>944.09436245999996</v>
      </c>
      <c r="G23" s="36">
        <f>SUMIFS(СВЦЭМ!$C$33:$C$776,СВЦЭМ!$A$33:$A$776,$A23,СВЦЭМ!$B$33:$B$776,G$11)+'СЕТ СН'!$F$12+СВЦЭМ!$D$10+'СЕТ СН'!$F$6-'СЕТ СН'!$F$22</f>
        <v>950.93426150999994</v>
      </c>
      <c r="H23" s="36">
        <f>SUMIFS(СВЦЭМ!$C$33:$C$776,СВЦЭМ!$A$33:$A$776,$A23,СВЦЭМ!$B$33:$B$776,H$11)+'СЕТ СН'!$F$12+СВЦЭМ!$D$10+'СЕТ СН'!$F$6-'СЕТ СН'!$F$22</f>
        <v>955.30330093999999</v>
      </c>
      <c r="I23" s="36">
        <f>SUMIFS(СВЦЭМ!$C$33:$C$776,СВЦЭМ!$A$33:$A$776,$A23,СВЦЭМ!$B$33:$B$776,I$11)+'СЕТ СН'!$F$12+СВЦЭМ!$D$10+'СЕТ СН'!$F$6-'СЕТ СН'!$F$22</f>
        <v>957.00134186000003</v>
      </c>
      <c r="J23" s="36">
        <f>SUMIFS(СВЦЭМ!$C$33:$C$776,СВЦЭМ!$A$33:$A$776,$A23,СВЦЭМ!$B$33:$B$776,J$11)+'СЕТ СН'!$F$12+СВЦЭМ!$D$10+'СЕТ СН'!$F$6-'СЕТ СН'!$F$22</f>
        <v>930.55719359</v>
      </c>
      <c r="K23" s="36">
        <f>SUMIFS(СВЦЭМ!$C$33:$C$776,СВЦЭМ!$A$33:$A$776,$A23,СВЦЭМ!$B$33:$B$776,K$11)+'СЕТ СН'!$F$12+СВЦЭМ!$D$10+'СЕТ СН'!$F$6-'СЕТ СН'!$F$22</f>
        <v>886.34989837000001</v>
      </c>
      <c r="L23" s="36">
        <f>SUMIFS(СВЦЭМ!$C$33:$C$776,СВЦЭМ!$A$33:$A$776,$A23,СВЦЭМ!$B$33:$B$776,L$11)+'СЕТ СН'!$F$12+СВЦЭМ!$D$10+'СЕТ СН'!$F$6-'СЕТ СН'!$F$22</f>
        <v>900.81646525999997</v>
      </c>
      <c r="M23" s="36">
        <f>SUMIFS(СВЦЭМ!$C$33:$C$776,СВЦЭМ!$A$33:$A$776,$A23,СВЦЭМ!$B$33:$B$776,M$11)+'СЕТ СН'!$F$12+СВЦЭМ!$D$10+'СЕТ СН'!$F$6-'СЕТ СН'!$F$22</f>
        <v>903.82407491000004</v>
      </c>
      <c r="N23" s="36">
        <f>SUMIFS(СВЦЭМ!$C$33:$C$776,СВЦЭМ!$A$33:$A$776,$A23,СВЦЭМ!$B$33:$B$776,N$11)+'СЕТ СН'!$F$12+СВЦЭМ!$D$10+'СЕТ СН'!$F$6-'СЕТ СН'!$F$22</f>
        <v>916.81024458000002</v>
      </c>
      <c r="O23" s="36">
        <f>SUMIFS(СВЦЭМ!$C$33:$C$776,СВЦЭМ!$A$33:$A$776,$A23,СВЦЭМ!$B$33:$B$776,O$11)+'СЕТ СН'!$F$12+СВЦЭМ!$D$10+'СЕТ СН'!$F$6-'СЕТ СН'!$F$22</f>
        <v>931.75197079999998</v>
      </c>
      <c r="P23" s="36">
        <f>SUMIFS(СВЦЭМ!$C$33:$C$776,СВЦЭМ!$A$33:$A$776,$A23,СВЦЭМ!$B$33:$B$776,P$11)+'СЕТ СН'!$F$12+СВЦЭМ!$D$10+'СЕТ СН'!$F$6-'СЕТ СН'!$F$22</f>
        <v>943.75382844000001</v>
      </c>
      <c r="Q23" s="36">
        <f>SUMIFS(СВЦЭМ!$C$33:$C$776,СВЦЭМ!$A$33:$A$776,$A23,СВЦЭМ!$B$33:$B$776,Q$11)+'СЕТ СН'!$F$12+СВЦЭМ!$D$10+'СЕТ СН'!$F$6-'СЕТ СН'!$F$22</f>
        <v>947.47050276000004</v>
      </c>
      <c r="R23" s="36">
        <f>SUMIFS(СВЦЭМ!$C$33:$C$776,СВЦЭМ!$A$33:$A$776,$A23,СВЦЭМ!$B$33:$B$776,R$11)+'СЕТ СН'!$F$12+СВЦЭМ!$D$10+'СЕТ СН'!$F$6-'СЕТ СН'!$F$22</f>
        <v>940.95661935999999</v>
      </c>
      <c r="S23" s="36">
        <f>SUMIFS(СВЦЭМ!$C$33:$C$776,СВЦЭМ!$A$33:$A$776,$A23,СВЦЭМ!$B$33:$B$776,S$11)+'СЕТ СН'!$F$12+СВЦЭМ!$D$10+'СЕТ СН'!$F$6-'СЕТ СН'!$F$22</f>
        <v>936.91614011000001</v>
      </c>
      <c r="T23" s="36">
        <f>SUMIFS(СВЦЭМ!$C$33:$C$776,СВЦЭМ!$A$33:$A$776,$A23,СВЦЭМ!$B$33:$B$776,T$11)+'СЕТ СН'!$F$12+СВЦЭМ!$D$10+'СЕТ СН'!$F$6-'СЕТ СН'!$F$22</f>
        <v>920.81265211000004</v>
      </c>
      <c r="U23" s="36">
        <f>SUMIFS(СВЦЭМ!$C$33:$C$776,СВЦЭМ!$A$33:$A$776,$A23,СВЦЭМ!$B$33:$B$776,U$11)+'СЕТ СН'!$F$12+СВЦЭМ!$D$10+'СЕТ СН'!$F$6-'СЕТ СН'!$F$22</f>
        <v>880.79385410999998</v>
      </c>
      <c r="V23" s="36">
        <f>SUMIFS(СВЦЭМ!$C$33:$C$776,СВЦЭМ!$A$33:$A$776,$A23,СВЦЭМ!$B$33:$B$776,V$11)+'СЕТ СН'!$F$12+СВЦЭМ!$D$10+'СЕТ СН'!$F$6-'СЕТ СН'!$F$22</f>
        <v>824.20126951999998</v>
      </c>
      <c r="W23" s="36">
        <f>SUMIFS(СВЦЭМ!$C$33:$C$776,СВЦЭМ!$A$33:$A$776,$A23,СВЦЭМ!$B$33:$B$776,W$11)+'СЕТ СН'!$F$12+СВЦЭМ!$D$10+'СЕТ СН'!$F$6-'СЕТ СН'!$F$22</f>
        <v>821.50391262000005</v>
      </c>
      <c r="X23" s="36">
        <f>SUMIFS(СВЦЭМ!$C$33:$C$776,СВЦЭМ!$A$33:$A$776,$A23,СВЦЭМ!$B$33:$B$776,X$11)+'СЕТ СН'!$F$12+СВЦЭМ!$D$10+'СЕТ СН'!$F$6-'СЕТ СН'!$F$22</f>
        <v>856.30876068999999</v>
      </c>
      <c r="Y23" s="36">
        <f>SUMIFS(СВЦЭМ!$C$33:$C$776,СВЦЭМ!$A$33:$A$776,$A23,СВЦЭМ!$B$33:$B$776,Y$11)+'СЕТ СН'!$F$12+СВЦЭМ!$D$10+'СЕТ СН'!$F$6-'СЕТ СН'!$F$22</f>
        <v>884.02214403999994</v>
      </c>
    </row>
    <row r="24" spans="1:25" ht="15.75" x14ac:dyDescent="0.2">
      <c r="A24" s="35">
        <f t="shared" si="0"/>
        <v>43934</v>
      </c>
      <c r="B24" s="36">
        <f>SUMIFS(СВЦЭМ!$C$33:$C$776,СВЦЭМ!$A$33:$A$776,$A24,СВЦЭМ!$B$33:$B$776,B$11)+'СЕТ СН'!$F$12+СВЦЭМ!$D$10+'СЕТ СН'!$F$6-'СЕТ СН'!$F$22</f>
        <v>882.95180863999997</v>
      </c>
      <c r="C24" s="36">
        <f>SUMIFS(СВЦЭМ!$C$33:$C$776,СВЦЭМ!$A$33:$A$776,$A24,СВЦЭМ!$B$33:$B$776,C$11)+'СЕТ СН'!$F$12+СВЦЭМ!$D$10+'СЕТ СН'!$F$6-'СЕТ СН'!$F$22</f>
        <v>901.73282709</v>
      </c>
      <c r="D24" s="36">
        <f>SUMIFS(СВЦЭМ!$C$33:$C$776,СВЦЭМ!$A$33:$A$776,$A24,СВЦЭМ!$B$33:$B$776,D$11)+'СЕТ СН'!$F$12+СВЦЭМ!$D$10+'СЕТ СН'!$F$6-'СЕТ СН'!$F$22</f>
        <v>930.43403580999995</v>
      </c>
      <c r="E24" s="36">
        <f>SUMIFS(СВЦЭМ!$C$33:$C$776,СВЦЭМ!$A$33:$A$776,$A24,СВЦЭМ!$B$33:$B$776,E$11)+'СЕТ СН'!$F$12+СВЦЭМ!$D$10+'СЕТ СН'!$F$6-'СЕТ СН'!$F$22</f>
        <v>944.16573884000002</v>
      </c>
      <c r="F24" s="36">
        <f>SUMIFS(СВЦЭМ!$C$33:$C$776,СВЦЭМ!$A$33:$A$776,$A24,СВЦЭМ!$B$33:$B$776,F$11)+'СЕТ СН'!$F$12+СВЦЭМ!$D$10+'СЕТ СН'!$F$6-'СЕТ СН'!$F$22</f>
        <v>948.12046269999996</v>
      </c>
      <c r="G24" s="36">
        <f>SUMIFS(СВЦЭМ!$C$33:$C$776,СВЦЭМ!$A$33:$A$776,$A24,СВЦЭМ!$B$33:$B$776,G$11)+'СЕТ СН'!$F$12+СВЦЭМ!$D$10+'СЕТ СН'!$F$6-'СЕТ СН'!$F$22</f>
        <v>933.99455250999995</v>
      </c>
      <c r="H24" s="36">
        <f>SUMIFS(СВЦЭМ!$C$33:$C$776,СВЦЭМ!$A$33:$A$776,$A24,СВЦЭМ!$B$33:$B$776,H$11)+'СЕТ СН'!$F$12+СВЦЭМ!$D$10+'СЕТ СН'!$F$6-'СЕТ СН'!$F$22</f>
        <v>937.64957731000004</v>
      </c>
      <c r="I24" s="36">
        <f>SUMIFS(СВЦЭМ!$C$33:$C$776,СВЦЭМ!$A$33:$A$776,$A24,СВЦЭМ!$B$33:$B$776,I$11)+'СЕТ СН'!$F$12+СВЦЭМ!$D$10+'СЕТ СН'!$F$6-'СЕТ СН'!$F$22</f>
        <v>893.88551929000005</v>
      </c>
      <c r="J24" s="36">
        <f>SUMIFS(СВЦЭМ!$C$33:$C$776,СВЦЭМ!$A$33:$A$776,$A24,СВЦЭМ!$B$33:$B$776,J$11)+'СЕТ СН'!$F$12+СВЦЭМ!$D$10+'СЕТ СН'!$F$6-'СЕТ СН'!$F$22</f>
        <v>839.26359463999995</v>
      </c>
      <c r="K24" s="36">
        <f>SUMIFS(СВЦЭМ!$C$33:$C$776,СВЦЭМ!$A$33:$A$776,$A24,СВЦЭМ!$B$33:$B$776,K$11)+'СЕТ СН'!$F$12+СВЦЭМ!$D$10+'СЕТ СН'!$F$6-'СЕТ СН'!$F$22</f>
        <v>820.27983343999995</v>
      </c>
      <c r="L24" s="36">
        <f>SUMIFS(СВЦЭМ!$C$33:$C$776,СВЦЭМ!$A$33:$A$776,$A24,СВЦЭМ!$B$33:$B$776,L$11)+'СЕТ СН'!$F$12+СВЦЭМ!$D$10+'СЕТ СН'!$F$6-'СЕТ СН'!$F$22</f>
        <v>816.71691845999999</v>
      </c>
      <c r="M24" s="36">
        <f>SUMIFS(СВЦЭМ!$C$33:$C$776,СВЦЭМ!$A$33:$A$776,$A24,СВЦЭМ!$B$33:$B$776,M$11)+'СЕТ СН'!$F$12+СВЦЭМ!$D$10+'СЕТ СН'!$F$6-'СЕТ СН'!$F$22</f>
        <v>810.42575714999998</v>
      </c>
      <c r="N24" s="36">
        <f>SUMIFS(СВЦЭМ!$C$33:$C$776,СВЦЭМ!$A$33:$A$776,$A24,СВЦЭМ!$B$33:$B$776,N$11)+'СЕТ СН'!$F$12+СВЦЭМ!$D$10+'СЕТ СН'!$F$6-'СЕТ СН'!$F$22</f>
        <v>820.54770610000003</v>
      </c>
      <c r="O24" s="36">
        <f>SUMIFS(СВЦЭМ!$C$33:$C$776,СВЦЭМ!$A$33:$A$776,$A24,СВЦЭМ!$B$33:$B$776,O$11)+'СЕТ СН'!$F$12+СВЦЭМ!$D$10+'СЕТ СН'!$F$6-'СЕТ СН'!$F$22</f>
        <v>819.67700634999994</v>
      </c>
      <c r="P24" s="36">
        <f>SUMIFS(СВЦЭМ!$C$33:$C$776,СВЦЭМ!$A$33:$A$776,$A24,СВЦЭМ!$B$33:$B$776,P$11)+'СЕТ СН'!$F$12+СВЦЭМ!$D$10+'СЕТ СН'!$F$6-'СЕТ СН'!$F$22</f>
        <v>824.49374786999999</v>
      </c>
      <c r="Q24" s="36">
        <f>SUMIFS(СВЦЭМ!$C$33:$C$776,СВЦЭМ!$A$33:$A$776,$A24,СВЦЭМ!$B$33:$B$776,Q$11)+'СЕТ СН'!$F$12+СВЦЭМ!$D$10+'СЕТ СН'!$F$6-'СЕТ СН'!$F$22</f>
        <v>826.24681515999998</v>
      </c>
      <c r="R24" s="36">
        <f>SUMIFS(СВЦЭМ!$C$33:$C$776,СВЦЭМ!$A$33:$A$776,$A24,СВЦЭМ!$B$33:$B$776,R$11)+'СЕТ СН'!$F$12+СВЦЭМ!$D$10+'СЕТ СН'!$F$6-'СЕТ СН'!$F$22</f>
        <v>831.13076097999999</v>
      </c>
      <c r="S24" s="36">
        <f>SUMIFS(СВЦЭМ!$C$33:$C$776,СВЦЭМ!$A$33:$A$776,$A24,СВЦЭМ!$B$33:$B$776,S$11)+'СЕТ СН'!$F$12+СВЦЭМ!$D$10+'СЕТ СН'!$F$6-'СЕТ СН'!$F$22</f>
        <v>829.65069935999998</v>
      </c>
      <c r="T24" s="36">
        <f>SUMIFS(СВЦЭМ!$C$33:$C$776,СВЦЭМ!$A$33:$A$776,$A24,СВЦЭМ!$B$33:$B$776,T$11)+'СЕТ СН'!$F$12+СВЦЭМ!$D$10+'СЕТ СН'!$F$6-'СЕТ СН'!$F$22</f>
        <v>829.15003636999995</v>
      </c>
      <c r="U24" s="36">
        <f>SUMIFS(СВЦЭМ!$C$33:$C$776,СВЦЭМ!$A$33:$A$776,$A24,СВЦЭМ!$B$33:$B$776,U$11)+'СЕТ СН'!$F$12+СВЦЭМ!$D$10+'СЕТ СН'!$F$6-'СЕТ СН'!$F$22</f>
        <v>831.43624847000001</v>
      </c>
      <c r="V24" s="36">
        <f>SUMIFS(СВЦЭМ!$C$33:$C$776,СВЦЭМ!$A$33:$A$776,$A24,СВЦЭМ!$B$33:$B$776,V$11)+'СЕТ СН'!$F$12+СВЦЭМ!$D$10+'СЕТ СН'!$F$6-'СЕТ СН'!$F$22</f>
        <v>820.06271043000004</v>
      </c>
      <c r="W24" s="36">
        <f>SUMIFS(СВЦЭМ!$C$33:$C$776,СВЦЭМ!$A$33:$A$776,$A24,СВЦЭМ!$B$33:$B$776,W$11)+'СЕТ СН'!$F$12+СВЦЭМ!$D$10+'СЕТ СН'!$F$6-'СЕТ СН'!$F$22</f>
        <v>818.60330111999997</v>
      </c>
      <c r="X24" s="36">
        <f>SUMIFS(СВЦЭМ!$C$33:$C$776,СВЦЭМ!$A$33:$A$776,$A24,СВЦЭМ!$B$33:$B$776,X$11)+'СЕТ СН'!$F$12+СВЦЭМ!$D$10+'СЕТ СН'!$F$6-'СЕТ СН'!$F$22</f>
        <v>824.71940013999995</v>
      </c>
      <c r="Y24" s="36">
        <f>SUMIFS(СВЦЭМ!$C$33:$C$776,СВЦЭМ!$A$33:$A$776,$A24,СВЦЭМ!$B$33:$B$776,Y$11)+'СЕТ СН'!$F$12+СВЦЭМ!$D$10+'СЕТ СН'!$F$6-'СЕТ СН'!$F$22</f>
        <v>851.31511657999999</v>
      </c>
    </row>
    <row r="25" spans="1:25" ht="15.75" x14ac:dyDescent="0.2">
      <c r="A25" s="35">
        <f t="shared" si="0"/>
        <v>43935</v>
      </c>
      <c r="B25" s="36">
        <f>SUMIFS(СВЦЭМ!$C$33:$C$776,СВЦЭМ!$A$33:$A$776,$A25,СВЦЭМ!$B$33:$B$776,B$11)+'СЕТ СН'!$F$12+СВЦЭМ!$D$10+'СЕТ СН'!$F$6-'СЕТ СН'!$F$22</f>
        <v>878.94825751999997</v>
      </c>
      <c r="C25" s="36">
        <f>SUMIFS(СВЦЭМ!$C$33:$C$776,СВЦЭМ!$A$33:$A$776,$A25,СВЦЭМ!$B$33:$B$776,C$11)+'СЕТ СН'!$F$12+СВЦЭМ!$D$10+'СЕТ СН'!$F$6-'СЕТ СН'!$F$22</f>
        <v>903.25899489000005</v>
      </c>
      <c r="D25" s="36">
        <f>SUMIFS(СВЦЭМ!$C$33:$C$776,СВЦЭМ!$A$33:$A$776,$A25,СВЦЭМ!$B$33:$B$776,D$11)+'СЕТ СН'!$F$12+СВЦЭМ!$D$10+'СЕТ СН'!$F$6-'СЕТ СН'!$F$22</f>
        <v>930.64515303999997</v>
      </c>
      <c r="E25" s="36">
        <f>SUMIFS(СВЦЭМ!$C$33:$C$776,СВЦЭМ!$A$33:$A$776,$A25,СВЦЭМ!$B$33:$B$776,E$11)+'СЕТ СН'!$F$12+СВЦЭМ!$D$10+'СЕТ СН'!$F$6-'СЕТ СН'!$F$22</f>
        <v>942.73530219999998</v>
      </c>
      <c r="F25" s="36">
        <f>SUMIFS(СВЦЭМ!$C$33:$C$776,СВЦЭМ!$A$33:$A$776,$A25,СВЦЭМ!$B$33:$B$776,F$11)+'СЕТ СН'!$F$12+СВЦЭМ!$D$10+'СЕТ СН'!$F$6-'СЕТ СН'!$F$22</f>
        <v>951.12836169000002</v>
      </c>
      <c r="G25" s="36">
        <f>SUMIFS(СВЦЭМ!$C$33:$C$776,СВЦЭМ!$A$33:$A$776,$A25,СВЦЭМ!$B$33:$B$776,G$11)+'СЕТ СН'!$F$12+СВЦЭМ!$D$10+'СЕТ СН'!$F$6-'СЕТ СН'!$F$22</f>
        <v>944.41888160999997</v>
      </c>
      <c r="H25" s="36">
        <f>SUMIFS(СВЦЭМ!$C$33:$C$776,СВЦЭМ!$A$33:$A$776,$A25,СВЦЭМ!$B$33:$B$776,H$11)+'СЕТ СН'!$F$12+СВЦЭМ!$D$10+'СЕТ СН'!$F$6-'СЕТ СН'!$F$22</f>
        <v>950.81453338999995</v>
      </c>
      <c r="I25" s="36">
        <f>SUMIFS(СВЦЭМ!$C$33:$C$776,СВЦЭМ!$A$33:$A$776,$A25,СВЦЭМ!$B$33:$B$776,I$11)+'СЕТ СН'!$F$12+СВЦЭМ!$D$10+'СЕТ СН'!$F$6-'СЕТ СН'!$F$22</f>
        <v>976.98183204999998</v>
      </c>
      <c r="J25" s="36">
        <f>SUMIFS(СВЦЭМ!$C$33:$C$776,СВЦЭМ!$A$33:$A$776,$A25,СВЦЭМ!$B$33:$B$776,J$11)+'СЕТ СН'!$F$12+СВЦЭМ!$D$10+'СЕТ СН'!$F$6-'СЕТ СН'!$F$22</f>
        <v>937.02101273999995</v>
      </c>
      <c r="K25" s="36">
        <f>SUMIFS(СВЦЭМ!$C$33:$C$776,СВЦЭМ!$A$33:$A$776,$A25,СВЦЭМ!$B$33:$B$776,K$11)+'СЕТ СН'!$F$12+СВЦЭМ!$D$10+'СЕТ СН'!$F$6-'СЕТ СН'!$F$22</f>
        <v>921.92056648999994</v>
      </c>
      <c r="L25" s="36">
        <f>SUMIFS(СВЦЭМ!$C$33:$C$776,СВЦЭМ!$A$33:$A$776,$A25,СВЦЭМ!$B$33:$B$776,L$11)+'СЕТ СН'!$F$12+СВЦЭМ!$D$10+'СЕТ СН'!$F$6-'СЕТ СН'!$F$22</f>
        <v>918.09542085999999</v>
      </c>
      <c r="M25" s="36">
        <f>SUMIFS(СВЦЭМ!$C$33:$C$776,СВЦЭМ!$A$33:$A$776,$A25,СВЦЭМ!$B$33:$B$776,M$11)+'СЕТ СН'!$F$12+СВЦЭМ!$D$10+'СЕТ СН'!$F$6-'СЕТ СН'!$F$22</f>
        <v>918.35621954999999</v>
      </c>
      <c r="N25" s="36">
        <f>SUMIFS(СВЦЭМ!$C$33:$C$776,СВЦЭМ!$A$33:$A$776,$A25,СВЦЭМ!$B$33:$B$776,N$11)+'СЕТ СН'!$F$12+СВЦЭМ!$D$10+'СЕТ СН'!$F$6-'СЕТ СН'!$F$22</f>
        <v>916.81724535000001</v>
      </c>
      <c r="O25" s="36">
        <f>SUMIFS(СВЦЭМ!$C$33:$C$776,СВЦЭМ!$A$33:$A$776,$A25,СВЦЭМ!$B$33:$B$776,O$11)+'СЕТ СН'!$F$12+СВЦЭМ!$D$10+'СЕТ СН'!$F$6-'СЕТ СН'!$F$22</f>
        <v>892.00614397000004</v>
      </c>
      <c r="P25" s="36">
        <f>SUMIFS(СВЦЭМ!$C$33:$C$776,СВЦЭМ!$A$33:$A$776,$A25,СВЦЭМ!$B$33:$B$776,P$11)+'СЕТ СН'!$F$12+СВЦЭМ!$D$10+'СЕТ СН'!$F$6-'СЕТ СН'!$F$22</f>
        <v>895.44991924999999</v>
      </c>
      <c r="Q25" s="36">
        <f>SUMIFS(СВЦЭМ!$C$33:$C$776,СВЦЭМ!$A$33:$A$776,$A25,СВЦЭМ!$B$33:$B$776,Q$11)+'СЕТ СН'!$F$12+СВЦЭМ!$D$10+'СЕТ СН'!$F$6-'СЕТ СН'!$F$22</f>
        <v>905.73344779000001</v>
      </c>
      <c r="R25" s="36">
        <f>SUMIFS(СВЦЭМ!$C$33:$C$776,СВЦЭМ!$A$33:$A$776,$A25,СВЦЭМ!$B$33:$B$776,R$11)+'СЕТ СН'!$F$12+СВЦЭМ!$D$10+'СЕТ СН'!$F$6-'СЕТ СН'!$F$22</f>
        <v>926.92294134999997</v>
      </c>
      <c r="S25" s="36">
        <f>SUMIFS(СВЦЭМ!$C$33:$C$776,СВЦЭМ!$A$33:$A$776,$A25,СВЦЭМ!$B$33:$B$776,S$11)+'СЕТ СН'!$F$12+СВЦЭМ!$D$10+'СЕТ СН'!$F$6-'СЕТ СН'!$F$22</f>
        <v>934.01117256999999</v>
      </c>
      <c r="T25" s="36">
        <f>SUMIFS(СВЦЭМ!$C$33:$C$776,СВЦЭМ!$A$33:$A$776,$A25,СВЦЭМ!$B$33:$B$776,T$11)+'СЕТ СН'!$F$12+СВЦЭМ!$D$10+'СЕТ СН'!$F$6-'СЕТ СН'!$F$22</f>
        <v>910.50758358999997</v>
      </c>
      <c r="U25" s="36">
        <f>SUMIFS(СВЦЭМ!$C$33:$C$776,СВЦЭМ!$A$33:$A$776,$A25,СВЦЭМ!$B$33:$B$776,U$11)+'СЕТ СН'!$F$12+СВЦЭМ!$D$10+'СЕТ СН'!$F$6-'СЕТ СН'!$F$22</f>
        <v>893.97698152999999</v>
      </c>
      <c r="V25" s="36">
        <f>SUMIFS(СВЦЭМ!$C$33:$C$776,СВЦЭМ!$A$33:$A$776,$A25,СВЦЭМ!$B$33:$B$776,V$11)+'СЕТ СН'!$F$12+СВЦЭМ!$D$10+'СЕТ СН'!$F$6-'СЕТ СН'!$F$22</f>
        <v>891.25066814000002</v>
      </c>
      <c r="W25" s="36">
        <f>SUMIFS(СВЦЭМ!$C$33:$C$776,СВЦЭМ!$A$33:$A$776,$A25,СВЦЭМ!$B$33:$B$776,W$11)+'СЕТ СН'!$F$12+СВЦЭМ!$D$10+'СЕТ СН'!$F$6-'СЕТ СН'!$F$22</f>
        <v>885.79159225000001</v>
      </c>
      <c r="X25" s="36">
        <f>SUMIFS(СВЦЭМ!$C$33:$C$776,СВЦЭМ!$A$33:$A$776,$A25,СВЦЭМ!$B$33:$B$776,X$11)+'СЕТ СН'!$F$12+СВЦЭМ!$D$10+'СЕТ СН'!$F$6-'СЕТ СН'!$F$22</f>
        <v>893.36017694999998</v>
      </c>
      <c r="Y25" s="36">
        <f>SUMIFS(СВЦЭМ!$C$33:$C$776,СВЦЭМ!$A$33:$A$776,$A25,СВЦЭМ!$B$33:$B$776,Y$11)+'СЕТ СН'!$F$12+СВЦЭМ!$D$10+'СЕТ СН'!$F$6-'СЕТ СН'!$F$22</f>
        <v>906.88413315000003</v>
      </c>
    </row>
    <row r="26" spans="1:25" ht="15.75" x14ac:dyDescent="0.2">
      <c r="A26" s="35">
        <f t="shared" si="0"/>
        <v>43936</v>
      </c>
      <c r="B26" s="36">
        <f>SUMIFS(СВЦЭМ!$C$33:$C$776,СВЦЭМ!$A$33:$A$776,$A26,СВЦЭМ!$B$33:$B$776,B$11)+'СЕТ СН'!$F$12+СВЦЭМ!$D$10+'СЕТ СН'!$F$6-'СЕТ СН'!$F$22</f>
        <v>940.71959084000002</v>
      </c>
      <c r="C26" s="36">
        <f>SUMIFS(СВЦЭМ!$C$33:$C$776,СВЦЭМ!$A$33:$A$776,$A26,СВЦЭМ!$B$33:$B$776,C$11)+'СЕТ СН'!$F$12+СВЦЭМ!$D$10+'СЕТ СН'!$F$6-'СЕТ СН'!$F$22</f>
        <v>958.47271345000001</v>
      </c>
      <c r="D26" s="36">
        <f>SUMIFS(СВЦЭМ!$C$33:$C$776,СВЦЭМ!$A$33:$A$776,$A26,СВЦЭМ!$B$33:$B$776,D$11)+'СЕТ СН'!$F$12+СВЦЭМ!$D$10+'СЕТ СН'!$F$6-'СЕТ СН'!$F$22</f>
        <v>960.38061907999997</v>
      </c>
      <c r="E26" s="36">
        <f>SUMIFS(СВЦЭМ!$C$33:$C$776,СВЦЭМ!$A$33:$A$776,$A26,СВЦЭМ!$B$33:$B$776,E$11)+'СЕТ СН'!$F$12+СВЦЭМ!$D$10+'СЕТ СН'!$F$6-'СЕТ СН'!$F$22</f>
        <v>954.65814857999999</v>
      </c>
      <c r="F26" s="36">
        <f>SUMIFS(СВЦЭМ!$C$33:$C$776,СВЦЭМ!$A$33:$A$776,$A26,СВЦЭМ!$B$33:$B$776,F$11)+'СЕТ СН'!$F$12+СВЦЭМ!$D$10+'СЕТ СН'!$F$6-'СЕТ СН'!$F$22</f>
        <v>951.21318616999997</v>
      </c>
      <c r="G26" s="36">
        <f>SUMIFS(СВЦЭМ!$C$33:$C$776,СВЦЭМ!$A$33:$A$776,$A26,СВЦЭМ!$B$33:$B$776,G$11)+'СЕТ СН'!$F$12+СВЦЭМ!$D$10+'СЕТ СН'!$F$6-'СЕТ СН'!$F$22</f>
        <v>948.79450063000002</v>
      </c>
      <c r="H26" s="36">
        <f>SUMIFS(СВЦЭМ!$C$33:$C$776,СВЦЭМ!$A$33:$A$776,$A26,СВЦЭМ!$B$33:$B$776,H$11)+'СЕТ СН'!$F$12+СВЦЭМ!$D$10+'СЕТ СН'!$F$6-'СЕТ СН'!$F$22</f>
        <v>941.97906179999995</v>
      </c>
      <c r="I26" s="36">
        <f>SUMIFS(СВЦЭМ!$C$33:$C$776,СВЦЭМ!$A$33:$A$776,$A26,СВЦЭМ!$B$33:$B$776,I$11)+'СЕТ СН'!$F$12+СВЦЭМ!$D$10+'СЕТ СН'!$F$6-'СЕТ СН'!$F$22</f>
        <v>931.15254586000003</v>
      </c>
      <c r="J26" s="36">
        <f>SUMIFS(СВЦЭМ!$C$33:$C$776,СВЦЭМ!$A$33:$A$776,$A26,СВЦЭМ!$B$33:$B$776,J$11)+'СЕТ СН'!$F$12+СВЦЭМ!$D$10+'СЕТ СН'!$F$6-'СЕТ СН'!$F$22</f>
        <v>881.32653191999998</v>
      </c>
      <c r="K26" s="36">
        <f>SUMIFS(СВЦЭМ!$C$33:$C$776,СВЦЭМ!$A$33:$A$776,$A26,СВЦЭМ!$B$33:$B$776,K$11)+'СЕТ СН'!$F$12+СВЦЭМ!$D$10+'СЕТ СН'!$F$6-'СЕТ СН'!$F$22</f>
        <v>851.22471424000003</v>
      </c>
      <c r="L26" s="36">
        <f>SUMIFS(СВЦЭМ!$C$33:$C$776,СВЦЭМ!$A$33:$A$776,$A26,СВЦЭМ!$B$33:$B$776,L$11)+'СЕТ СН'!$F$12+СВЦЭМ!$D$10+'СЕТ СН'!$F$6-'СЕТ СН'!$F$22</f>
        <v>858.08549675999996</v>
      </c>
      <c r="M26" s="36">
        <f>SUMIFS(СВЦЭМ!$C$33:$C$776,СВЦЭМ!$A$33:$A$776,$A26,СВЦЭМ!$B$33:$B$776,M$11)+'СЕТ СН'!$F$12+СВЦЭМ!$D$10+'СЕТ СН'!$F$6-'СЕТ СН'!$F$22</f>
        <v>862.02253286999996</v>
      </c>
      <c r="N26" s="36">
        <f>SUMIFS(СВЦЭМ!$C$33:$C$776,СВЦЭМ!$A$33:$A$776,$A26,СВЦЭМ!$B$33:$B$776,N$11)+'СЕТ СН'!$F$12+СВЦЭМ!$D$10+'СЕТ СН'!$F$6-'СЕТ СН'!$F$22</f>
        <v>862.16945540999996</v>
      </c>
      <c r="O26" s="36">
        <f>SUMIFS(СВЦЭМ!$C$33:$C$776,СВЦЭМ!$A$33:$A$776,$A26,СВЦЭМ!$B$33:$B$776,O$11)+'СЕТ СН'!$F$12+СВЦЭМ!$D$10+'СЕТ СН'!$F$6-'СЕТ СН'!$F$22</f>
        <v>876.78338220000001</v>
      </c>
      <c r="P26" s="36">
        <f>SUMIFS(СВЦЭМ!$C$33:$C$776,СВЦЭМ!$A$33:$A$776,$A26,СВЦЭМ!$B$33:$B$776,P$11)+'СЕТ СН'!$F$12+СВЦЭМ!$D$10+'СЕТ СН'!$F$6-'СЕТ СН'!$F$22</f>
        <v>876.59312755999997</v>
      </c>
      <c r="Q26" s="36">
        <f>SUMIFS(СВЦЭМ!$C$33:$C$776,СВЦЭМ!$A$33:$A$776,$A26,СВЦЭМ!$B$33:$B$776,Q$11)+'СЕТ СН'!$F$12+СВЦЭМ!$D$10+'СЕТ СН'!$F$6-'СЕТ СН'!$F$22</f>
        <v>878.50533623000001</v>
      </c>
      <c r="R26" s="36">
        <f>SUMIFS(СВЦЭМ!$C$33:$C$776,СВЦЭМ!$A$33:$A$776,$A26,СВЦЭМ!$B$33:$B$776,R$11)+'СЕТ СН'!$F$12+СВЦЭМ!$D$10+'СЕТ СН'!$F$6-'СЕТ СН'!$F$22</f>
        <v>877.45060882999996</v>
      </c>
      <c r="S26" s="36">
        <f>SUMIFS(СВЦЭМ!$C$33:$C$776,СВЦЭМ!$A$33:$A$776,$A26,СВЦЭМ!$B$33:$B$776,S$11)+'СЕТ СН'!$F$12+СВЦЭМ!$D$10+'СЕТ СН'!$F$6-'СЕТ СН'!$F$22</f>
        <v>875.52888040999994</v>
      </c>
      <c r="T26" s="36">
        <f>SUMIFS(СВЦЭМ!$C$33:$C$776,СВЦЭМ!$A$33:$A$776,$A26,СВЦЭМ!$B$33:$B$776,T$11)+'СЕТ СН'!$F$12+СВЦЭМ!$D$10+'СЕТ СН'!$F$6-'СЕТ СН'!$F$22</f>
        <v>857.16334359999996</v>
      </c>
      <c r="U26" s="36">
        <f>SUMIFS(СВЦЭМ!$C$33:$C$776,СВЦЭМ!$A$33:$A$776,$A26,СВЦЭМ!$B$33:$B$776,U$11)+'СЕТ СН'!$F$12+СВЦЭМ!$D$10+'СЕТ СН'!$F$6-'СЕТ СН'!$F$22</f>
        <v>837.60740510999995</v>
      </c>
      <c r="V26" s="36">
        <f>SUMIFS(СВЦЭМ!$C$33:$C$776,СВЦЭМ!$A$33:$A$776,$A26,СВЦЭМ!$B$33:$B$776,V$11)+'СЕТ СН'!$F$12+СВЦЭМ!$D$10+'СЕТ СН'!$F$6-'СЕТ СН'!$F$22</f>
        <v>846.17652278000003</v>
      </c>
      <c r="W26" s="36">
        <f>SUMIFS(СВЦЭМ!$C$33:$C$776,СВЦЭМ!$A$33:$A$776,$A26,СВЦЭМ!$B$33:$B$776,W$11)+'СЕТ СН'!$F$12+СВЦЭМ!$D$10+'СЕТ СН'!$F$6-'СЕТ СН'!$F$22</f>
        <v>848.46805628000004</v>
      </c>
      <c r="X26" s="36">
        <f>SUMIFS(СВЦЭМ!$C$33:$C$776,СВЦЭМ!$A$33:$A$776,$A26,СВЦЭМ!$B$33:$B$776,X$11)+'СЕТ СН'!$F$12+СВЦЭМ!$D$10+'СЕТ СН'!$F$6-'СЕТ СН'!$F$22</f>
        <v>841.24741787000005</v>
      </c>
      <c r="Y26" s="36">
        <f>SUMIFS(СВЦЭМ!$C$33:$C$776,СВЦЭМ!$A$33:$A$776,$A26,СВЦЭМ!$B$33:$B$776,Y$11)+'СЕТ СН'!$F$12+СВЦЭМ!$D$10+'СЕТ СН'!$F$6-'СЕТ СН'!$F$22</f>
        <v>868.43469983</v>
      </c>
    </row>
    <row r="27" spans="1:25" ht="15.75" x14ac:dyDescent="0.2">
      <c r="A27" s="35">
        <f t="shared" si="0"/>
        <v>43937</v>
      </c>
      <c r="B27" s="36">
        <f>SUMIFS(СВЦЭМ!$C$33:$C$776,СВЦЭМ!$A$33:$A$776,$A27,СВЦЭМ!$B$33:$B$776,B$11)+'СЕТ СН'!$F$12+СВЦЭМ!$D$10+'СЕТ СН'!$F$6-'СЕТ СН'!$F$22</f>
        <v>836.32223865000003</v>
      </c>
      <c r="C27" s="36">
        <f>SUMIFS(СВЦЭМ!$C$33:$C$776,СВЦЭМ!$A$33:$A$776,$A27,СВЦЭМ!$B$33:$B$776,C$11)+'СЕТ СН'!$F$12+СВЦЭМ!$D$10+'СЕТ СН'!$F$6-'СЕТ СН'!$F$22</f>
        <v>855.74905193999996</v>
      </c>
      <c r="D27" s="36">
        <f>SUMIFS(СВЦЭМ!$C$33:$C$776,СВЦЭМ!$A$33:$A$776,$A27,СВЦЭМ!$B$33:$B$776,D$11)+'СЕТ СН'!$F$12+СВЦЭМ!$D$10+'СЕТ СН'!$F$6-'СЕТ СН'!$F$22</f>
        <v>873.20648311000002</v>
      </c>
      <c r="E27" s="36">
        <f>SUMIFS(СВЦЭМ!$C$33:$C$776,СВЦЭМ!$A$33:$A$776,$A27,СВЦЭМ!$B$33:$B$776,E$11)+'СЕТ СН'!$F$12+СВЦЭМ!$D$10+'СЕТ СН'!$F$6-'СЕТ СН'!$F$22</f>
        <v>886.08561945999998</v>
      </c>
      <c r="F27" s="36">
        <f>SUMIFS(СВЦЭМ!$C$33:$C$776,СВЦЭМ!$A$33:$A$776,$A27,СВЦЭМ!$B$33:$B$776,F$11)+'СЕТ СН'!$F$12+СВЦЭМ!$D$10+'СЕТ СН'!$F$6-'СЕТ СН'!$F$22</f>
        <v>885.60597155000005</v>
      </c>
      <c r="G27" s="36">
        <f>SUMIFS(СВЦЭМ!$C$33:$C$776,СВЦЭМ!$A$33:$A$776,$A27,СВЦЭМ!$B$33:$B$776,G$11)+'СЕТ СН'!$F$12+СВЦЭМ!$D$10+'СЕТ СН'!$F$6-'СЕТ СН'!$F$22</f>
        <v>876.50891591000004</v>
      </c>
      <c r="H27" s="36">
        <f>SUMIFS(СВЦЭМ!$C$33:$C$776,СВЦЭМ!$A$33:$A$776,$A27,СВЦЭМ!$B$33:$B$776,H$11)+'СЕТ СН'!$F$12+СВЦЭМ!$D$10+'СЕТ СН'!$F$6-'СЕТ СН'!$F$22</f>
        <v>856.12859935999995</v>
      </c>
      <c r="I27" s="36">
        <f>SUMIFS(СВЦЭМ!$C$33:$C$776,СВЦЭМ!$A$33:$A$776,$A27,СВЦЭМ!$B$33:$B$776,I$11)+'СЕТ СН'!$F$12+СВЦЭМ!$D$10+'СЕТ СН'!$F$6-'СЕТ СН'!$F$22</f>
        <v>834.15398987000003</v>
      </c>
      <c r="J27" s="36">
        <f>SUMIFS(СВЦЭМ!$C$33:$C$776,СВЦЭМ!$A$33:$A$776,$A27,СВЦЭМ!$B$33:$B$776,J$11)+'СЕТ СН'!$F$12+СВЦЭМ!$D$10+'СЕТ СН'!$F$6-'СЕТ СН'!$F$22</f>
        <v>806.89005311999995</v>
      </c>
      <c r="K27" s="36">
        <f>SUMIFS(СВЦЭМ!$C$33:$C$776,СВЦЭМ!$A$33:$A$776,$A27,СВЦЭМ!$B$33:$B$776,K$11)+'СЕТ СН'!$F$12+СВЦЭМ!$D$10+'СЕТ СН'!$F$6-'СЕТ СН'!$F$22</f>
        <v>823.25697975000003</v>
      </c>
      <c r="L27" s="36">
        <f>SUMIFS(СВЦЭМ!$C$33:$C$776,СВЦЭМ!$A$33:$A$776,$A27,СВЦЭМ!$B$33:$B$776,L$11)+'СЕТ СН'!$F$12+СВЦЭМ!$D$10+'СЕТ СН'!$F$6-'СЕТ СН'!$F$22</f>
        <v>819.94916920000003</v>
      </c>
      <c r="M27" s="36">
        <f>SUMIFS(СВЦЭМ!$C$33:$C$776,СВЦЭМ!$A$33:$A$776,$A27,СВЦЭМ!$B$33:$B$776,M$11)+'СЕТ СН'!$F$12+СВЦЭМ!$D$10+'СЕТ СН'!$F$6-'СЕТ СН'!$F$22</f>
        <v>810.93828456999995</v>
      </c>
      <c r="N27" s="36">
        <f>SUMIFS(СВЦЭМ!$C$33:$C$776,СВЦЭМ!$A$33:$A$776,$A27,СВЦЭМ!$B$33:$B$776,N$11)+'СЕТ СН'!$F$12+СВЦЭМ!$D$10+'СЕТ СН'!$F$6-'СЕТ СН'!$F$22</f>
        <v>803.66101603000004</v>
      </c>
      <c r="O27" s="36">
        <f>SUMIFS(СВЦЭМ!$C$33:$C$776,СВЦЭМ!$A$33:$A$776,$A27,СВЦЭМ!$B$33:$B$776,O$11)+'СЕТ СН'!$F$12+СВЦЭМ!$D$10+'СЕТ СН'!$F$6-'СЕТ СН'!$F$22</f>
        <v>808.61783358000002</v>
      </c>
      <c r="P27" s="36">
        <f>SUMIFS(СВЦЭМ!$C$33:$C$776,СВЦЭМ!$A$33:$A$776,$A27,СВЦЭМ!$B$33:$B$776,P$11)+'СЕТ СН'!$F$12+СВЦЭМ!$D$10+'СЕТ СН'!$F$6-'СЕТ СН'!$F$22</f>
        <v>810.18595994999998</v>
      </c>
      <c r="Q27" s="36">
        <f>SUMIFS(СВЦЭМ!$C$33:$C$776,СВЦЭМ!$A$33:$A$776,$A27,СВЦЭМ!$B$33:$B$776,Q$11)+'СЕТ СН'!$F$12+СВЦЭМ!$D$10+'СЕТ СН'!$F$6-'СЕТ СН'!$F$22</f>
        <v>805.23924438999995</v>
      </c>
      <c r="R27" s="36">
        <f>SUMIFS(СВЦЭМ!$C$33:$C$776,СВЦЭМ!$A$33:$A$776,$A27,СВЦЭМ!$B$33:$B$776,R$11)+'СЕТ СН'!$F$12+СВЦЭМ!$D$10+'СЕТ СН'!$F$6-'СЕТ СН'!$F$22</f>
        <v>800.41007872</v>
      </c>
      <c r="S27" s="36">
        <f>SUMIFS(СВЦЭМ!$C$33:$C$776,СВЦЭМ!$A$33:$A$776,$A27,СВЦЭМ!$B$33:$B$776,S$11)+'СЕТ СН'!$F$12+СВЦЭМ!$D$10+'СЕТ СН'!$F$6-'СЕТ СН'!$F$22</f>
        <v>798.15394391999996</v>
      </c>
      <c r="T27" s="36">
        <f>SUMIFS(СВЦЭМ!$C$33:$C$776,СВЦЭМ!$A$33:$A$776,$A27,СВЦЭМ!$B$33:$B$776,T$11)+'СЕТ СН'!$F$12+СВЦЭМ!$D$10+'СЕТ СН'!$F$6-'СЕТ СН'!$F$22</f>
        <v>792.76138168</v>
      </c>
      <c r="U27" s="36">
        <f>SUMIFS(СВЦЭМ!$C$33:$C$776,СВЦЭМ!$A$33:$A$776,$A27,СВЦЭМ!$B$33:$B$776,U$11)+'СЕТ СН'!$F$12+СВЦЭМ!$D$10+'СЕТ СН'!$F$6-'СЕТ СН'!$F$22</f>
        <v>782.82965909999996</v>
      </c>
      <c r="V27" s="36">
        <f>SUMIFS(СВЦЭМ!$C$33:$C$776,СВЦЭМ!$A$33:$A$776,$A27,СВЦЭМ!$B$33:$B$776,V$11)+'СЕТ СН'!$F$12+СВЦЭМ!$D$10+'СЕТ СН'!$F$6-'СЕТ СН'!$F$22</f>
        <v>769.80974658000002</v>
      </c>
      <c r="W27" s="36">
        <f>SUMIFS(СВЦЭМ!$C$33:$C$776,СВЦЭМ!$A$33:$A$776,$A27,СВЦЭМ!$B$33:$B$776,W$11)+'СЕТ СН'!$F$12+СВЦЭМ!$D$10+'СЕТ СН'!$F$6-'СЕТ СН'!$F$22</f>
        <v>777.56696797999996</v>
      </c>
      <c r="X27" s="36">
        <f>SUMIFS(СВЦЭМ!$C$33:$C$776,СВЦЭМ!$A$33:$A$776,$A27,СВЦЭМ!$B$33:$B$776,X$11)+'СЕТ СН'!$F$12+СВЦЭМ!$D$10+'СЕТ СН'!$F$6-'СЕТ СН'!$F$22</f>
        <v>788.62233905999994</v>
      </c>
      <c r="Y27" s="36">
        <f>SUMIFS(СВЦЭМ!$C$33:$C$776,СВЦЭМ!$A$33:$A$776,$A27,СВЦЭМ!$B$33:$B$776,Y$11)+'СЕТ СН'!$F$12+СВЦЭМ!$D$10+'СЕТ СН'!$F$6-'СЕТ СН'!$F$22</f>
        <v>799.85504613000001</v>
      </c>
    </row>
    <row r="28" spans="1:25" ht="15.75" x14ac:dyDescent="0.2">
      <c r="A28" s="35">
        <f t="shared" si="0"/>
        <v>43938</v>
      </c>
      <c r="B28" s="36">
        <f>SUMIFS(СВЦЭМ!$C$33:$C$776,СВЦЭМ!$A$33:$A$776,$A28,СВЦЭМ!$B$33:$B$776,B$11)+'СЕТ СН'!$F$12+СВЦЭМ!$D$10+'СЕТ СН'!$F$6-'СЕТ СН'!$F$22</f>
        <v>868.31085400999996</v>
      </c>
      <c r="C28" s="36">
        <f>SUMIFS(СВЦЭМ!$C$33:$C$776,СВЦЭМ!$A$33:$A$776,$A28,СВЦЭМ!$B$33:$B$776,C$11)+'СЕТ СН'!$F$12+СВЦЭМ!$D$10+'СЕТ СН'!$F$6-'СЕТ СН'!$F$22</f>
        <v>880.17438789000005</v>
      </c>
      <c r="D28" s="36">
        <f>SUMIFS(СВЦЭМ!$C$33:$C$776,СВЦЭМ!$A$33:$A$776,$A28,СВЦЭМ!$B$33:$B$776,D$11)+'СЕТ СН'!$F$12+СВЦЭМ!$D$10+'СЕТ СН'!$F$6-'СЕТ СН'!$F$22</f>
        <v>897.20257808999997</v>
      </c>
      <c r="E28" s="36">
        <f>SUMIFS(СВЦЭМ!$C$33:$C$776,СВЦЭМ!$A$33:$A$776,$A28,СВЦЭМ!$B$33:$B$776,E$11)+'СЕТ СН'!$F$12+СВЦЭМ!$D$10+'СЕТ СН'!$F$6-'СЕТ СН'!$F$22</f>
        <v>910.24375335000002</v>
      </c>
      <c r="F28" s="36">
        <f>SUMIFS(СВЦЭМ!$C$33:$C$776,СВЦЭМ!$A$33:$A$776,$A28,СВЦЭМ!$B$33:$B$776,F$11)+'СЕТ СН'!$F$12+СВЦЭМ!$D$10+'СЕТ СН'!$F$6-'СЕТ СН'!$F$22</f>
        <v>906.69687567999995</v>
      </c>
      <c r="G28" s="36">
        <f>SUMIFS(СВЦЭМ!$C$33:$C$776,СВЦЭМ!$A$33:$A$776,$A28,СВЦЭМ!$B$33:$B$776,G$11)+'СЕТ СН'!$F$12+СВЦЭМ!$D$10+'СЕТ СН'!$F$6-'СЕТ СН'!$F$22</f>
        <v>897.09020441999996</v>
      </c>
      <c r="H28" s="36">
        <f>SUMIFS(СВЦЭМ!$C$33:$C$776,СВЦЭМ!$A$33:$A$776,$A28,СВЦЭМ!$B$33:$B$776,H$11)+'СЕТ СН'!$F$12+СВЦЭМ!$D$10+'СЕТ СН'!$F$6-'СЕТ СН'!$F$22</f>
        <v>868.26082609000002</v>
      </c>
      <c r="I28" s="36">
        <f>SUMIFS(СВЦЭМ!$C$33:$C$776,СВЦЭМ!$A$33:$A$776,$A28,СВЦЭМ!$B$33:$B$776,I$11)+'СЕТ СН'!$F$12+СВЦЭМ!$D$10+'СЕТ СН'!$F$6-'СЕТ СН'!$F$22</f>
        <v>837.86731276</v>
      </c>
      <c r="J28" s="36">
        <f>SUMIFS(СВЦЭМ!$C$33:$C$776,СВЦЭМ!$A$33:$A$776,$A28,СВЦЭМ!$B$33:$B$776,J$11)+'СЕТ СН'!$F$12+СВЦЭМ!$D$10+'СЕТ СН'!$F$6-'СЕТ СН'!$F$22</f>
        <v>794.16724012999998</v>
      </c>
      <c r="K28" s="36">
        <f>SUMIFS(СВЦЭМ!$C$33:$C$776,СВЦЭМ!$A$33:$A$776,$A28,СВЦЭМ!$B$33:$B$776,K$11)+'СЕТ СН'!$F$12+СВЦЭМ!$D$10+'СЕТ СН'!$F$6-'СЕТ СН'!$F$22</f>
        <v>795.47202206999998</v>
      </c>
      <c r="L28" s="36">
        <f>SUMIFS(СВЦЭМ!$C$33:$C$776,СВЦЭМ!$A$33:$A$776,$A28,СВЦЭМ!$B$33:$B$776,L$11)+'СЕТ СН'!$F$12+СВЦЭМ!$D$10+'СЕТ СН'!$F$6-'СЕТ СН'!$F$22</f>
        <v>792.94143030999999</v>
      </c>
      <c r="M28" s="36">
        <f>SUMIFS(СВЦЭМ!$C$33:$C$776,СВЦЭМ!$A$33:$A$776,$A28,СВЦЭМ!$B$33:$B$776,M$11)+'СЕТ СН'!$F$12+СВЦЭМ!$D$10+'СЕТ СН'!$F$6-'СЕТ СН'!$F$22</f>
        <v>788.14576709999994</v>
      </c>
      <c r="N28" s="36">
        <f>SUMIFS(СВЦЭМ!$C$33:$C$776,СВЦЭМ!$A$33:$A$776,$A28,СВЦЭМ!$B$33:$B$776,N$11)+'СЕТ СН'!$F$12+СВЦЭМ!$D$10+'СЕТ СН'!$F$6-'СЕТ СН'!$F$22</f>
        <v>785.72907900999996</v>
      </c>
      <c r="O28" s="36">
        <f>SUMIFS(СВЦЭМ!$C$33:$C$776,СВЦЭМ!$A$33:$A$776,$A28,СВЦЭМ!$B$33:$B$776,O$11)+'СЕТ СН'!$F$12+СВЦЭМ!$D$10+'СЕТ СН'!$F$6-'СЕТ СН'!$F$22</f>
        <v>795.36983375</v>
      </c>
      <c r="P28" s="36">
        <f>SUMIFS(СВЦЭМ!$C$33:$C$776,СВЦЭМ!$A$33:$A$776,$A28,СВЦЭМ!$B$33:$B$776,P$11)+'СЕТ СН'!$F$12+СВЦЭМ!$D$10+'СЕТ СН'!$F$6-'СЕТ СН'!$F$22</f>
        <v>803.51191378999999</v>
      </c>
      <c r="Q28" s="36">
        <f>SUMIFS(СВЦЭМ!$C$33:$C$776,СВЦЭМ!$A$33:$A$776,$A28,СВЦЭМ!$B$33:$B$776,Q$11)+'СЕТ СН'!$F$12+СВЦЭМ!$D$10+'СЕТ СН'!$F$6-'СЕТ СН'!$F$22</f>
        <v>808.48894169000005</v>
      </c>
      <c r="R28" s="36">
        <f>SUMIFS(СВЦЭМ!$C$33:$C$776,СВЦЭМ!$A$33:$A$776,$A28,СВЦЭМ!$B$33:$B$776,R$11)+'СЕТ СН'!$F$12+СВЦЭМ!$D$10+'СЕТ СН'!$F$6-'СЕТ СН'!$F$22</f>
        <v>805.23199466999995</v>
      </c>
      <c r="S28" s="36">
        <f>SUMIFS(СВЦЭМ!$C$33:$C$776,СВЦЭМ!$A$33:$A$776,$A28,СВЦЭМ!$B$33:$B$776,S$11)+'СЕТ СН'!$F$12+СВЦЭМ!$D$10+'СЕТ СН'!$F$6-'СЕТ СН'!$F$22</f>
        <v>801.84087865000004</v>
      </c>
      <c r="T28" s="36">
        <f>SUMIFS(СВЦЭМ!$C$33:$C$776,СВЦЭМ!$A$33:$A$776,$A28,СВЦЭМ!$B$33:$B$776,T$11)+'СЕТ СН'!$F$12+СВЦЭМ!$D$10+'СЕТ СН'!$F$6-'СЕТ СН'!$F$22</f>
        <v>783.65505197000005</v>
      </c>
      <c r="U28" s="36">
        <f>SUMIFS(СВЦЭМ!$C$33:$C$776,СВЦЭМ!$A$33:$A$776,$A28,СВЦЭМ!$B$33:$B$776,U$11)+'СЕТ СН'!$F$12+СВЦЭМ!$D$10+'СЕТ СН'!$F$6-'СЕТ СН'!$F$22</f>
        <v>774.56514239000001</v>
      </c>
      <c r="V28" s="36">
        <f>SUMIFS(СВЦЭМ!$C$33:$C$776,СВЦЭМ!$A$33:$A$776,$A28,СВЦЭМ!$B$33:$B$776,V$11)+'СЕТ СН'!$F$12+СВЦЭМ!$D$10+'СЕТ СН'!$F$6-'СЕТ СН'!$F$22</f>
        <v>781.21913044999997</v>
      </c>
      <c r="W28" s="36">
        <f>SUMIFS(СВЦЭМ!$C$33:$C$776,СВЦЭМ!$A$33:$A$776,$A28,СВЦЭМ!$B$33:$B$776,W$11)+'СЕТ СН'!$F$12+СВЦЭМ!$D$10+'СЕТ СН'!$F$6-'СЕТ СН'!$F$22</f>
        <v>784.57566166000004</v>
      </c>
      <c r="X28" s="36">
        <f>SUMIFS(СВЦЭМ!$C$33:$C$776,СВЦЭМ!$A$33:$A$776,$A28,СВЦЭМ!$B$33:$B$776,X$11)+'СЕТ СН'!$F$12+СВЦЭМ!$D$10+'СЕТ СН'!$F$6-'СЕТ СН'!$F$22</f>
        <v>784.71818483000004</v>
      </c>
      <c r="Y28" s="36">
        <f>SUMIFS(СВЦЭМ!$C$33:$C$776,СВЦЭМ!$A$33:$A$776,$A28,СВЦЭМ!$B$33:$B$776,Y$11)+'СЕТ СН'!$F$12+СВЦЭМ!$D$10+'СЕТ СН'!$F$6-'СЕТ СН'!$F$22</f>
        <v>795.56042520999995</v>
      </c>
    </row>
    <row r="29" spans="1:25" ht="15.75" x14ac:dyDescent="0.2">
      <c r="A29" s="35">
        <f t="shared" si="0"/>
        <v>43939</v>
      </c>
      <c r="B29" s="36">
        <f>SUMIFS(СВЦЭМ!$C$33:$C$776,СВЦЭМ!$A$33:$A$776,$A29,СВЦЭМ!$B$33:$B$776,B$11)+'СЕТ СН'!$F$12+СВЦЭМ!$D$10+'СЕТ СН'!$F$6-'СЕТ СН'!$F$22</f>
        <v>884.22898609000003</v>
      </c>
      <c r="C29" s="36">
        <f>SUMIFS(СВЦЭМ!$C$33:$C$776,СВЦЭМ!$A$33:$A$776,$A29,СВЦЭМ!$B$33:$B$776,C$11)+'СЕТ СН'!$F$12+СВЦЭМ!$D$10+'СЕТ СН'!$F$6-'СЕТ СН'!$F$22</f>
        <v>922.09687119</v>
      </c>
      <c r="D29" s="36">
        <f>SUMIFS(СВЦЭМ!$C$33:$C$776,СВЦЭМ!$A$33:$A$776,$A29,СВЦЭМ!$B$33:$B$776,D$11)+'СЕТ СН'!$F$12+СВЦЭМ!$D$10+'СЕТ СН'!$F$6-'СЕТ СН'!$F$22</f>
        <v>927.81356873000004</v>
      </c>
      <c r="E29" s="36">
        <f>SUMIFS(СВЦЭМ!$C$33:$C$776,СВЦЭМ!$A$33:$A$776,$A29,СВЦЭМ!$B$33:$B$776,E$11)+'СЕТ СН'!$F$12+СВЦЭМ!$D$10+'СЕТ СН'!$F$6-'СЕТ СН'!$F$22</f>
        <v>935.58551442999999</v>
      </c>
      <c r="F29" s="36">
        <f>SUMIFS(СВЦЭМ!$C$33:$C$776,СВЦЭМ!$A$33:$A$776,$A29,СВЦЭМ!$B$33:$B$776,F$11)+'СЕТ СН'!$F$12+СВЦЭМ!$D$10+'СЕТ СН'!$F$6-'СЕТ СН'!$F$22</f>
        <v>935.00713321000001</v>
      </c>
      <c r="G29" s="36">
        <f>SUMIFS(СВЦЭМ!$C$33:$C$776,СВЦЭМ!$A$33:$A$776,$A29,СВЦЭМ!$B$33:$B$776,G$11)+'СЕТ СН'!$F$12+СВЦЭМ!$D$10+'СЕТ СН'!$F$6-'СЕТ СН'!$F$22</f>
        <v>935.92243478</v>
      </c>
      <c r="H29" s="36">
        <f>SUMIFS(СВЦЭМ!$C$33:$C$776,СВЦЭМ!$A$33:$A$776,$A29,СВЦЭМ!$B$33:$B$776,H$11)+'СЕТ СН'!$F$12+СВЦЭМ!$D$10+'СЕТ СН'!$F$6-'СЕТ СН'!$F$22</f>
        <v>928.82262936999996</v>
      </c>
      <c r="I29" s="36">
        <f>SUMIFS(СВЦЭМ!$C$33:$C$776,СВЦЭМ!$A$33:$A$776,$A29,СВЦЭМ!$B$33:$B$776,I$11)+'СЕТ СН'!$F$12+СВЦЭМ!$D$10+'СЕТ СН'!$F$6-'СЕТ СН'!$F$22</f>
        <v>903.22166558000004</v>
      </c>
      <c r="J29" s="36">
        <f>SUMIFS(СВЦЭМ!$C$33:$C$776,СВЦЭМ!$A$33:$A$776,$A29,СВЦЭМ!$B$33:$B$776,J$11)+'СЕТ СН'!$F$12+СВЦЭМ!$D$10+'СЕТ СН'!$F$6-'СЕТ СН'!$F$22</f>
        <v>832.44996329000003</v>
      </c>
      <c r="K29" s="36">
        <f>SUMIFS(СВЦЭМ!$C$33:$C$776,СВЦЭМ!$A$33:$A$776,$A29,СВЦЭМ!$B$33:$B$776,K$11)+'СЕТ СН'!$F$12+СВЦЭМ!$D$10+'СЕТ СН'!$F$6-'СЕТ СН'!$F$22</f>
        <v>823.72603054000001</v>
      </c>
      <c r="L29" s="36">
        <f>SUMIFS(СВЦЭМ!$C$33:$C$776,СВЦЭМ!$A$33:$A$776,$A29,СВЦЭМ!$B$33:$B$776,L$11)+'СЕТ СН'!$F$12+СВЦЭМ!$D$10+'СЕТ СН'!$F$6-'СЕТ СН'!$F$22</f>
        <v>817.00259553000001</v>
      </c>
      <c r="M29" s="36">
        <f>SUMIFS(СВЦЭМ!$C$33:$C$776,СВЦЭМ!$A$33:$A$776,$A29,СВЦЭМ!$B$33:$B$776,M$11)+'СЕТ СН'!$F$12+СВЦЭМ!$D$10+'СЕТ СН'!$F$6-'СЕТ СН'!$F$22</f>
        <v>811.91524440000001</v>
      </c>
      <c r="N29" s="36">
        <f>SUMIFS(СВЦЭМ!$C$33:$C$776,СВЦЭМ!$A$33:$A$776,$A29,СВЦЭМ!$B$33:$B$776,N$11)+'СЕТ СН'!$F$12+СВЦЭМ!$D$10+'СЕТ СН'!$F$6-'СЕТ СН'!$F$22</f>
        <v>822.84127061000004</v>
      </c>
      <c r="O29" s="36">
        <f>SUMIFS(СВЦЭМ!$C$33:$C$776,СВЦЭМ!$A$33:$A$776,$A29,СВЦЭМ!$B$33:$B$776,O$11)+'СЕТ СН'!$F$12+СВЦЭМ!$D$10+'СЕТ СН'!$F$6-'СЕТ СН'!$F$22</f>
        <v>841.12759529000004</v>
      </c>
      <c r="P29" s="36">
        <f>SUMIFS(СВЦЭМ!$C$33:$C$776,СВЦЭМ!$A$33:$A$776,$A29,СВЦЭМ!$B$33:$B$776,P$11)+'СЕТ СН'!$F$12+СВЦЭМ!$D$10+'СЕТ СН'!$F$6-'СЕТ СН'!$F$22</f>
        <v>848.26994166999998</v>
      </c>
      <c r="Q29" s="36">
        <f>SUMIFS(СВЦЭМ!$C$33:$C$776,СВЦЭМ!$A$33:$A$776,$A29,СВЦЭМ!$B$33:$B$776,Q$11)+'СЕТ СН'!$F$12+СВЦЭМ!$D$10+'СЕТ СН'!$F$6-'СЕТ СН'!$F$22</f>
        <v>851.91442457999995</v>
      </c>
      <c r="R29" s="36">
        <f>SUMIFS(СВЦЭМ!$C$33:$C$776,СВЦЭМ!$A$33:$A$776,$A29,СВЦЭМ!$B$33:$B$776,R$11)+'СЕТ СН'!$F$12+СВЦЭМ!$D$10+'СЕТ СН'!$F$6-'СЕТ СН'!$F$22</f>
        <v>849.09774616000004</v>
      </c>
      <c r="S29" s="36">
        <f>SUMIFS(СВЦЭМ!$C$33:$C$776,СВЦЭМ!$A$33:$A$776,$A29,СВЦЭМ!$B$33:$B$776,S$11)+'СЕТ СН'!$F$12+СВЦЭМ!$D$10+'СЕТ СН'!$F$6-'СЕТ СН'!$F$22</f>
        <v>842.08686377000004</v>
      </c>
      <c r="T29" s="36">
        <f>SUMIFS(СВЦЭМ!$C$33:$C$776,СВЦЭМ!$A$33:$A$776,$A29,СВЦЭМ!$B$33:$B$776,T$11)+'СЕТ СН'!$F$12+СВЦЭМ!$D$10+'СЕТ СН'!$F$6-'СЕТ СН'!$F$22</f>
        <v>822.52825588999997</v>
      </c>
      <c r="U29" s="36">
        <f>SUMIFS(СВЦЭМ!$C$33:$C$776,СВЦЭМ!$A$33:$A$776,$A29,СВЦЭМ!$B$33:$B$776,U$11)+'СЕТ СН'!$F$12+СВЦЭМ!$D$10+'СЕТ СН'!$F$6-'СЕТ СН'!$F$22</f>
        <v>799.19081257000005</v>
      </c>
      <c r="V29" s="36">
        <f>SUMIFS(СВЦЭМ!$C$33:$C$776,СВЦЭМ!$A$33:$A$776,$A29,СВЦЭМ!$B$33:$B$776,V$11)+'СЕТ СН'!$F$12+СВЦЭМ!$D$10+'СЕТ СН'!$F$6-'СЕТ СН'!$F$22</f>
        <v>791.04236056000002</v>
      </c>
      <c r="W29" s="36">
        <f>SUMIFS(СВЦЭМ!$C$33:$C$776,СВЦЭМ!$A$33:$A$776,$A29,СВЦЭМ!$B$33:$B$776,W$11)+'СЕТ СН'!$F$12+СВЦЭМ!$D$10+'СЕТ СН'!$F$6-'СЕТ СН'!$F$22</f>
        <v>802.96730021999997</v>
      </c>
      <c r="X29" s="36">
        <f>SUMIFS(СВЦЭМ!$C$33:$C$776,СВЦЭМ!$A$33:$A$776,$A29,СВЦЭМ!$B$33:$B$776,X$11)+'СЕТ СН'!$F$12+СВЦЭМ!$D$10+'СЕТ СН'!$F$6-'СЕТ СН'!$F$22</f>
        <v>818.80637373000002</v>
      </c>
      <c r="Y29" s="36">
        <f>SUMIFS(СВЦЭМ!$C$33:$C$776,СВЦЭМ!$A$33:$A$776,$A29,СВЦЭМ!$B$33:$B$776,Y$11)+'СЕТ СН'!$F$12+СВЦЭМ!$D$10+'СЕТ СН'!$F$6-'СЕТ СН'!$F$22</f>
        <v>847.70962027999997</v>
      </c>
    </row>
    <row r="30" spans="1:25" ht="15.75" x14ac:dyDescent="0.2">
      <c r="A30" s="35">
        <f t="shared" si="0"/>
        <v>43940</v>
      </c>
      <c r="B30" s="36">
        <f>SUMIFS(СВЦЭМ!$C$33:$C$776,СВЦЭМ!$A$33:$A$776,$A30,СВЦЭМ!$B$33:$B$776,B$11)+'СЕТ СН'!$F$12+СВЦЭМ!$D$10+'СЕТ СН'!$F$6-'СЕТ СН'!$F$22</f>
        <v>893.56500346999997</v>
      </c>
      <c r="C30" s="36">
        <f>SUMIFS(СВЦЭМ!$C$33:$C$776,СВЦЭМ!$A$33:$A$776,$A30,СВЦЭМ!$B$33:$B$776,C$11)+'СЕТ СН'!$F$12+СВЦЭМ!$D$10+'СЕТ СН'!$F$6-'СЕТ СН'!$F$22</f>
        <v>895.64730220000001</v>
      </c>
      <c r="D30" s="36">
        <f>SUMIFS(СВЦЭМ!$C$33:$C$776,СВЦЭМ!$A$33:$A$776,$A30,СВЦЭМ!$B$33:$B$776,D$11)+'СЕТ СН'!$F$12+СВЦЭМ!$D$10+'СЕТ СН'!$F$6-'СЕТ СН'!$F$22</f>
        <v>885.14051080000002</v>
      </c>
      <c r="E30" s="36">
        <f>SUMIFS(СВЦЭМ!$C$33:$C$776,СВЦЭМ!$A$33:$A$776,$A30,СВЦЭМ!$B$33:$B$776,E$11)+'СЕТ СН'!$F$12+СВЦЭМ!$D$10+'СЕТ СН'!$F$6-'СЕТ СН'!$F$22</f>
        <v>891.18270313999994</v>
      </c>
      <c r="F30" s="36">
        <f>SUMIFS(СВЦЭМ!$C$33:$C$776,СВЦЭМ!$A$33:$A$776,$A30,СВЦЭМ!$B$33:$B$776,F$11)+'СЕТ СН'!$F$12+СВЦЭМ!$D$10+'СЕТ СН'!$F$6-'СЕТ СН'!$F$22</f>
        <v>890.12031055</v>
      </c>
      <c r="G30" s="36">
        <f>SUMIFS(СВЦЭМ!$C$33:$C$776,СВЦЭМ!$A$33:$A$776,$A30,СВЦЭМ!$B$33:$B$776,G$11)+'СЕТ СН'!$F$12+СВЦЭМ!$D$10+'СЕТ СН'!$F$6-'СЕТ СН'!$F$22</f>
        <v>896.65311210000004</v>
      </c>
      <c r="H30" s="36">
        <f>SUMIFS(СВЦЭМ!$C$33:$C$776,СВЦЭМ!$A$33:$A$776,$A30,СВЦЭМ!$B$33:$B$776,H$11)+'СЕТ СН'!$F$12+СВЦЭМ!$D$10+'СЕТ СН'!$F$6-'СЕТ СН'!$F$22</f>
        <v>896.68263463000005</v>
      </c>
      <c r="I30" s="36">
        <f>SUMIFS(СВЦЭМ!$C$33:$C$776,СВЦЭМ!$A$33:$A$776,$A30,СВЦЭМ!$B$33:$B$776,I$11)+'СЕТ СН'!$F$12+СВЦЭМ!$D$10+'СЕТ СН'!$F$6-'СЕТ СН'!$F$22</f>
        <v>864.35103722999997</v>
      </c>
      <c r="J30" s="36">
        <f>SUMIFS(СВЦЭМ!$C$33:$C$776,СВЦЭМ!$A$33:$A$776,$A30,СВЦЭМ!$B$33:$B$776,J$11)+'СЕТ СН'!$F$12+СВЦЭМ!$D$10+'СЕТ СН'!$F$6-'СЕТ СН'!$F$22</f>
        <v>814.98701358000005</v>
      </c>
      <c r="K30" s="36">
        <f>SUMIFS(СВЦЭМ!$C$33:$C$776,СВЦЭМ!$A$33:$A$776,$A30,СВЦЭМ!$B$33:$B$776,K$11)+'СЕТ СН'!$F$12+СВЦЭМ!$D$10+'СЕТ СН'!$F$6-'СЕТ СН'!$F$22</f>
        <v>808.40125696999996</v>
      </c>
      <c r="L30" s="36">
        <f>SUMIFS(СВЦЭМ!$C$33:$C$776,СВЦЭМ!$A$33:$A$776,$A30,СВЦЭМ!$B$33:$B$776,L$11)+'СЕТ СН'!$F$12+СВЦЭМ!$D$10+'СЕТ СН'!$F$6-'СЕТ СН'!$F$22</f>
        <v>809.68692198999997</v>
      </c>
      <c r="M30" s="36">
        <f>SUMIFS(СВЦЭМ!$C$33:$C$776,СВЦЭМ!$A$33:$A$776,$A30,СВЦЭМ!$B$33:$B$776,M$11)+'СЕТ СН'!$F$12+СВЦЭМ!$D$10+'СЕТ СН'!$F$6-'СЕТ СН'!$F$22</f>
        <v>821.86948895</v>
      </c>
      <c r="N30" s="36">
        <f>SUMIFS(СВЦЭМ!$C$33:$C$776,СВЦЭМ!$A$33:$A$776,$A30,СВЦЭМ!$B$33:$B$776,N$11)+'СЕТ СН'!$F$12+СВЦЭМ!$D$10+'СЕТ СН'!$F$6-'СЕТ СН'!$F$22</f>
        <v>848.55030019000003</v>
      </c>
      <c r="O30" s="36">
        <f>SUMIFS(СВЦЭМ!$C$33:$C$776,СВЦЭМ!$A$33:$A$776,$A30,СВЦЭМ!$B$33:$B$776,O$11)+'СЕТ СН'!$F$12+СВЦЭМ!$D$10+'СЕТ СН'!$F$6-'СЕТ СН'!$F$22</f>
        <v>855.71622434000005</v>
      </c>
      <c r="P30" s="36">
        <f>SUMIFS(СВЦЭМ!$C$33:$C$776,СВЦЭМ!$A$33:$A$776,$A30,СВЦЭМ!$B$33:$B$776,P$11)+'СЕТ СН'!$F$12+СВЦЭМ!$D$10+'СЕТ СН'!$F$6-'СЕТ СН'!$F$22</f>
        <v>864.01446037999995</v>
      </c>
      <c r="Q30" s="36">
        <f>SUMIFS(СВЦЭМ!$C$33:$C$776,СВЦЭМ!$A$33:$A$776,$A30,СВЦЭМ!$B$33:$B$776,Q$11)+'СЕТ СН'!$F$12+СВЦЭМ!$D$10+'СЕТ СН'!$F$6-'СЕТ СН'!$F$22</f>
        <v>863.05917445</v>
      </c>
      <c r="R30" s="36">
        <f>SUMIFS(СВЦЭМ!$C$33:$C$776,СВЦЭМ!$A$33:$A$776,$A30,СВЦЭМ!$B$33:$B$776,R$11)+'СЕТ СН'!$F$12+СВЦЭМ!$D$10+'СЕТ СН'!$F$6-'СЕТ СН'!$F$22</f>
        <v>855.22669790999998</v>
      </c>
      <c r="S30" s="36">
        <f>SUMIFS(СВЦЭМ!$C$33:$C$776,СВЦЭМ!$A$33:$A$776,$A30,СВЦЭМ!$B$33:$B$776,S$11)+'СЕТ СН'!$F$12+СВЦЭМ!$D$10+'СЕТ СН'!$F$6-'СЕТ СН'!$F$22</f>
        <v>853.34206105999999</v>
      </c>
      <c r="T30" s="36">
        <f>SUMIFS(СВЦЭМ!$C$33:$C$776,СВЦЭМ!$A$33:$A$776,$A30,СВЦЭМ!$B$33:$B$776,T$11)+'СЕТ СН'!$F$12+СВЦЭМ!$D$10+'СЕТ СН'!$F$6-'СЕТ СН'!$F$22</f>
        <v>840.13477791000003</v>
      </c>
      <c r="U30" s="36">
        <f>SUMIFS(СВЦЭМ!$C$33:$C$776,СВЦЭМ!$A$33:$A$776,$A30,СВЦЭМ!$B$33:$B$776,U$11)+'СЕТ СН'!$F$12+СВЦЭМ!$D$10+'СЕТ СН'!$F$6-'СЕТ СН'!$F$22</f>
        <v>833.69954456000005</v>
      </c>
      <c r="V30" s="36">
        <f>SUMIFS(СВЦЭМ!$C$33:$C$776,СВЦЭМ!$A$33:$A$776,$A30,СВЦЭМ!$B$33:$B$776,V$11)+'СЕТ СН'!$F$12+СВЦЭМ!$D$10+'СЕТ СН'!$F$6-'СЕТ СН'!$F$22</f>
        <v>809.56563025000003</v>
      </c>
      <c r="W30" s="36">
        <f>SUMIFS(СВЦЭМ!$C$33:$C$776,СВЦЭМ!$A$33:$A$776,$A30,СВЦЭМ!$B$33:$B$776,W$11)+'СЕТ СН'!$F$12+СВЦЭМ!$D$10+'СЕТ СН'!$F$6-'СЕТ СН'!$F$22</f>
        <v>813.10622903000001</v>
      </c>
      <c r="X30" s="36">
        <f>SUMIFS(СВЦЭМ!$C$33:$C$776,СВЦЭМ!$A$33:$A$776,$A30,СВЦЭМ!$B$33:$B$776,X$11)+'СЕТ СН'!$F$12+СВЦЭМ!$D$10+'СЕТ СН'!$F$6-'СЕТ СН'!$F$22</f>
        <v>838.62241356000004</v>
      </c>
      <c r="Y30" s="36">
        <f>SUMIFS(СВЦЭМ!$C$33:$C$776,СВЦЭМ!$A$33:$A$776,$A30,СВЦЭМ!$B$33:$B$776,Y$11)+'СЕТ СН'!$F$12+СВЦЭМ!$D$10+'СЕТ СН'!$F$6-'СЕТ СН'!$F$22</f>
        <v>871.38568823000003</v>
      </c>
    </row>
    <row r="31" spans="1:25" ht="15.75" x14ac:dyDescent="0.2">
      <c r="A31" s="35">
        <f t="shared" si="0"/>
        <v>43941</v>
      </c>
      <c r="B31" s="36">
        <f>SUMIFS(СВЦЭМ!$C$33:$C$776,СВЦЭМ!$A$33:$A$776,$A31,СВЦЭМ!$B$33:$B$776,B$11)+'СЕТ СН'!$F$12+СВЦЭМ!$D$10+'СЕТ СН'!$F$6-'СЕТ СН'!$F$22</f>
        <v>906.05373224000004</v>
      </c>
      <c r="C31" s="36">
        <f>SUMIFS(СВЦЭМ!$C$33:$C$776,СВЦЭМ!$A$33:$A$776,$A31,СВЦЭМ!$B$33:$B$776,C$11)+'СЕТ СН'!$F$12+СВЦЭМ!$D$10+'СЕТ СН'!$F$6-'СЕТ СН'!$F$22</f>
        <v>924.50781884000003</v>
      </c>
      <c r="D31" s="36">
        <f>SUMIFS(СВЦЭМ!$C$33:$C$776,СВЦЭМ!$A$33:$A$776,$A31,СВЦЭМ!$B$33:$B$776,D$11)+'СЕТ СН'!$F$12+СВЦЭМ!$D$10+'СЕТ СН'!$F$6-'СЕТ СН'!$F$22</f>
        <v>948.80464336</v>
      </c>
      <c r="E31" s="36">
        <f>SUMIFS(СВЦЭМ!$C$33:$C$776,СВЦЭМ!$A$33:$A$776,$A31,СВЦЭМ!$B$33:$B$776,E$11)+'СЕТ СН'!$F$12+СВЦЭМ!$D$10+'СЕТ СН'!$F$6-'СЕТ СН'!$F$22</f>
        <v>957.85257402000002</v>
      </c>
      <c r="F31" s="36">
        <f>SUMIFS(СВЦЭМ!$C$33:$C$776,СВЦЭМ!$A$33:$A$776,$A31,СВЦЭМ!$B$33:$B$776,F$11)+'СЕТ СН'!$F$12+СВЦЭМ!$D$10+'СЕТ СН'!$F$6-'СЕТ СН'!$F$22</f>
        <v>956.01826374999996</v>
      </c>
      <c r="G31" s="36">
        <f>SUMIFS(СВЦЭМ!$C$33:$C$776,СВЦЭМ!$A$33:$A$776,$A31,СВЦЭМ!$B$33:$B$776,G$11)+'СЕТ СН'!$F$12+СВЦЭМ!$D$10+'СЕТ СН'!$F$6-'СЕТ СН'!$F$22</f>
        <v>949.79427385999998</v>
      </c>
      <c r="H31" s="36">
        <f>SUMIFS(СВЦЭМ!$C$33:$C$776,СВЦЭМ!$A$33:$A$776,$A31,СВЦЭМ!$B$33:$B$776,H$11)+'СЕТ СН'!$F$12+СВЦЭМ!$D$10+'СЕТ СН'!$F$6-'СЕТ СН'!$F$22</f>
        <v>922.86447541999996</v>
      </c>
      <c r="I31" s="36">
        <f>SUMIFS(СВЦЭМ!$C$33:$C$776,СВЦЭМ!$A$33:$A$776,$A31,СВЦЭМ!$B$33:$B$776,I$11)+'СЕТ СН'!$F$12+СВЦЭМ!$D$10+'СЕТ СН'!$F$6-'СЕТ СН'!$F$22</f>
        <v>879.98782583000002</v>
      </c>
      <c r="J31" s="36">
        <f>SUMIFS(СВЦЭМ!$C$33:$C$776,СВЦЭМ!$A$33:$A$776,$A31,СВЦЭМ!$B$33:$B$776,J$11)+'СЕТ СН'!$F$12+СВЦЭМ!$D$10+'СЕТ СН'!$F$6-'СЕТ СН'!$F$22</f>
        <v>808.35825095999996</v>
      </c>
      <c r="K31" s="36">
        <f>SUMIFS(СВЦЭМ!$C$33:$C$776,СВЦЭМ!$A$33:$A$776,$A31,СВЦЭМ!$B$33:$B$776,K$11)+'СЕТ СН'!$F$12+СВЦЭМ!$D$10+'СЕТ СН'!$F$6-'СЕТ СН'!$F$22</f>
        <v>797.25539857000001</v>
      </c>
      <c r="L31" s="36">
        <f>SUMIFS(СВЦЭМ!$C$33:$C$776,СВЦЭМ!$A$33:$A$776,$A31,СВЦЭМ!$B$33:$B$776,L$11)+'СЕТ СН'!$F$12+СВЦЭМ!$D$10+'СЕТ СН'!$F$6-'СЕТ СН'!$F$22</f>
        <v>802.67241549999994</v>
      </c>
      <c r="M31" s="36">
        <f>SUMIFS(СВЦЭМ!$C$33:$C$776,СВЦЭМ!$A$33:$A$776,$A31,СВЦЭМ!$B$33:$B$776,M$11)+'СЕТ СН'!$F$12+СВЦЭМ!$D$10+'СЕТ СН'!$F$6-'СЕТ СН'!$F$22</f>
        <v>809.31325990000005</v>
      </c>
      <c r="N31" s="36">
        <f>SUMIFS(СВЦЭМ!$C$33:$C$776,СВЦЭМ!$A$33:$A$776,$A31,СВЦЭМ!$B$33:$B$776,N$11)+'СЕТ СН'!$F$12+СВЦЭМ!$D$10+'СЕТ СН'!$F$6-'СЕТ СН'!$F$22</f>
        <v>814.52231342000005</v>
      </c>
      <c r="O31" s="36">
        <f>SUMIFS(СВЦЭМ!$C$33:$C$776,СВЦЭМ!$A$33:$A$776,$A31,СВЦЭМ!$B$33:$B$776,O$11)+'СЕТ СН'!$F$12+СВЦЭМ!$D$10+'СЕТ СН'!$F$6-'СЕТ СН'!$F$22</f>
        <v>822.17258273000004</v>
      </c>
      <c r="P31" s="36">
        <f>SUMIFS(СВЦЭМ!$C$33:$C$776,СВЦЭМ!$A$33:$A$776,$A31,СВЦЭМ!$B$33:$B$776,P$11)+'СЕТ СН'!$F$12+СВЦЭМ!$D$10+'СЕТ СН'!$F$6-'СЕТ СН'!$F$22</f>
        <v>827.81806241000004</v>
      </c>
      <c r="Q31" s="36">
        <f>SUMIFS(СВЦЭМ!$C$33:$C$776,СВЦЭМ!$A$33:$A$776,$A31,СВЦЭМ!$B$33:$B$776,Q$11)+'СЕТ СН'!$F$12+СВЦЭМ!$D$10+'СЕТ СН'!$F$6-'СЕТ СН'!$F$22</f>
        <v>830.22943344999999</v>
      </c>
      <c r="R31" s="36">
        <f>SUMIFS(СВЦЭМ!$C$33:$C$776,СВЦЭМ!$A$33:$A$776,$A31,СВЦЭМ!$B$33:$B$776,R$11)+'СЕТ СН'!$F$12+СВЦЭМ!$D$10+'СЕТ СН'!$F$6-'СЕТ СН'!$F$22</f>
        <v>829.40874011000005</v>
      </c>
      <c r="S31" s="36">
        <f>SUMIFS(СВЦЭМ!$C$33:$C$776,СВЦЭМ!$A$33:$A$776,$A31,СВЦЭМ!$B$33:$B$776,S$11)+'СЕТ СН'!$F$12+СВЦЭМ!$D$10+'СЕТ СН'!$F$6-'СЕТ СН'!$F$22</f>
        <v>831.30128757</v>
      </c>
      <c r="T31" s="36">
        <f>SUMIFS(СВЦЭМ!$C$33:$C$776,СВЦЭМ!$A$33:$A$776,$A31,СВЦЭМ!$B$33:$B$776,T$11)+'СЕТ СН'!$F$12+СВЦЭМ!$D$10+'СЕТ СН'!$F$6-'СЕТ СН'!$F$22</f>
        <v>828.12409965999996</v>
      </c>
      <c r="U31" s="36">
        <f>SUMIFS(СВЦЭМ!$C$33:$C$776,СВЦЭМ!$A$33:$A$776,$A31,СВЦЭМ!$B$33:$B$776,U$11)+'СЕТ СН'!$F$12+СВЦЭМ!$D$10+'СЕТ СН'!$F$6-'СЕТ СН'!$F$22</f>
        <v>817.54604733999997</v>
      </c>
      <c r="V31" s="36">
        <f>SUMIFS(СВЦЭМ!$C$33:$C$776,СВЦЭМ!$A$33:$A$776,$A31,СВЦЭМ!$B$33:$B$776,V$11)+'СЕТ СН'!$F$12+СВЦЭМ!$D$10+'СЕТ СН'!$F$6-'СЕТ СН'!$F$22</f>
        <v>809.62635683999997</v>
      </c>
      <c r="W31" s="36">
        <f>SUMIFS(СВЦЭМ!$C$33:$C$776,СВЦЭМ!$A$33:$A$776,$A31,СВЦЭМ!$B$33:$B$776,W$11)+'СЕТ СН'!$F$12+СВЦЭМ!$D$10+'СЕТ СН'!$F$6-'СЕТ СН'!$F$22</f>
        <v>811.31376940999996</v>
      </c>
      <c r="X31" s="36">
        <f>SUMIFS(СВЦЭМ!$C$33:$C$776,СВЦЭМ!$A$33:$A$776,$A31,СВЦЭМ!$B$33:$B$776,X$11)+'СЕТ СН'!$F$12+СВЦЭМ!$D$10+'СЕТ СН'!$F$6-'СЕТ СН'!$F$22</f>
        <v>808.07477304999998</v>
      </c>
      <c r="Y31" s="36">
        <f>SUMIFS(СВЦЭМ!$C$33:$C$776,СВЦЭМ!$A$33:$A$776,$A31,СВЦЭМ!$B$33:$B$776,Y$11)+'СЕТ СН'!$F$12+СВЦЭМ!$D$10+'СЕТ СН'!$F$6-'СЕТ СН'!$F$22</f>
        <v>838.13453497</v>
      </c>
    </row>
    <row r="32" spans="1:25" ht="15.75" x14ac:dyDescent="0.2">
      <c r="A32" s="35">
        <f t="shared" si="0"/>
        <v>43942</v>
      </c>
      <c r="B32" s="36">
        <f>SUMIFS(СВЦЭМ!$C$33:$C$776,СВЦЭМ!$A$33:$A$776,$A32,СВЦЭМ!$B$33:$B$776,B$11)+'СЕТ СН'!$F$12+СВЦЭМ!$D$10+'СЕТ СН'!$F$6-'СЕТ СН'!$F$22</f>
        <v>904.46606268999994</v>
      </c>
      <c r="C32" s="36">
        <f>SUMIFS(СВЦЭМ!$C$33:$C$776,СВЦЭМ!$A$33:$A$776,$A32,СВЦЭМ!$B$33:$B$776,C$11)+'СЕТ СН'!$F$12+СВЦЭМ!$D$10+'СЕТ СН'!$F$6-'СЕТ СН'!$F$22</f>
        <v>929.25762588999999</v>
      </c>
      <c r="D32" s="36">
        <f>SUMIFS(СВЦЭМ!$C$33:$C$776,СВЦЭМ!$A$33:$A$776,$A32,СВЦЭМ!$B$33:$B$776,D$11)+'СЕТ СН'!$F$12+СВЦЭМ!$D$10+'СЕТ СН'!$F$6-'СЕТ СН'!$F$22</f>
        <v>945.41951786000004</v>
      </c>
      <c r="E32" s="36">
        <f>SUMIFS(СВЦЭМ!$C$33:$C$776,СВЦЭМ!$A$33:$A$776,$A32,СВЦЭМ!$B$33:$B$776,E$11)+'СЕТ СН'!$F$12+СВЦЭМ!$D$10+'СЕТ СН'!$F$6-'СЕТ СН'!$F$22</f>
        <v>951.71187777</v>
      </c>
      <c r="F32" s="36">
        <f>SUMIFS(СВЦЭМ!$C$33:$C$776,СВЦЭМ!$A$33:$A$776,$A32,СВЦЭМ!$B$33:$B$776,F$11)+'СЕТ СН'!$F$12+СВЦЭМ!$D$10+'СЕТ СН'!$F$6-'СЕТ СН'!$F$22</f>
        <v>947.12227766000001</v>
      </c>
      <c r="G32" s="36">
        <f>SUMIFS(СВЦЭМ!$C$33:$C$776,СВЦЭМ!$A$33:$A$776,$A32,СВЦЭМ!$B$33:$B$776,G$11)+'СЕТ СН'!$F$12+СВЦЭМ!$D$10+'СЕТ СН'!$F$6-'СЕТ СН'!$F$22</f>
        <v>940.10118350999994</v>
      </c>
      <c r="H32" s="36">
        <f>SUMIFS(СВЦЭМ!$C$33:$C$776,СВЦЭМ!$A$33:$A$776,$A32,СВЦЭМ!$B$33:$B$776,H$11)+'СЕТ СН'!$F$12+СВЦЭМ!$D$10+'СЕТ СН'!$F$6-'СЕТ СН'!$F$22</f>
        <v>896.33846581</v>
      </c>
      <c r="I32" s="36">
        <f>SUMIFS(СВЦЭМ!$C$33:$C$776,СВЦЭМ!$A$33:$A$776,$A32,СВЦЭМ!$B$33:$B$776,I$11)+'СЕТ СН'!$F$12+СВЦЭМ!$D$10+'СЕТ СН'!$F$6-'СЕТ СН'!$F$22</f>
        <v>865.99049416000003</v>
      </c>
      <c r="J32" s="36">
        <f>SUMIFS(СВЦЭМ!$C$33:$C$776,СВЦЭМ!$A$33:$A$776,$A32,СВЦЭМ!$B$33:$B$776,J$11)+'СЕТ СН'!$F$12+СВЦЭМ!$D$10+'СЕТ СН'!$F$6-'СЕТ СН'!$F$22</f>
        <v>818.25623919999998</v>
      </c>
      <c r="K32" s="36">
        <f>SUMIFS(СВЦЭМ!$C$33:$C$776,СВЦЭМ!$A$33:$A$776,$A32,СВЦЭМ!$B$33:$B$776,K$11)+'СЕТ СН'!$F$12+СВЦЭМ!$D$10+'СЕТ СН'!$F$6-'СЕТ СН'!$F$22</f>
        <v>816.78081895000003</v>
      </c>
      <c r="L32" s="36">
        <f>SUMIFS(СВЦЭМ!$C$33:$C$776,СВЦЭМ!$A$33:$A$776,$A32,СВЦЭМ!$B$33:$B$776,L$11)+'СЕТ СН'!$F$12+СВЦЭМ!$D$10+'СЕТ СН'!$F$6-'СЕТ СН'!$F$22</f>
        <v>816.43858565999994</v>
      </c>
      <c r="M32" s="36">
        <f>SUMIFS(СВЦЭМ!$C$33:$C$776,СВЦЭМ!$A$33:$A$776,$A32,СВЦЭМ!$B$33:$B$776,M$11)+'СЕТ СН'!$F$12+СВЦЭМ!$D$10+'СЕТ СН'!$F$6-'СЕТ СН'!$F$22</f>
        <v>816.18204624999998</v>
      </c>
      <c r="N32" s="36">
        <f>SUMIFS(СВЦЭМ!$C$33:$C$776,СВЦЭМ!$A$33:$A$776,$A32,СВЦЭМ!$B$33:$B$776,N$11)+'СЕТ СН'!$F$12+СВЦЭМ!$D$10+'СЕТ СН'!$F$6-'СЕТ СН'!$F$22</f>
        <v>822.51089238999998</v>
      </c>
      <c r="O32" s="36">
        <f>SUMIFS(СВЦЭМ!$C$33:$C$776,СВЦЭМ!$A$33:$A$776,$A32,СВЦЭМ!$B$33:$B$776,O$11)+'СЕТ СН'!$F$12+СВЦЭМ!$D$10+'СЕТ СН'!$F$6-'СЕТ СН'!$F$22</f>
        <v>835.80217561999996</v>
      </c>
      <c r="P32" s="36">
        <f>SUMIFS(СВЦЭМ!$C$33:$C$776,СВЦЭМ!$A$33:$A$776,$A32,СВЦЭМ!$B$33:$B$776,P$11)+'СЕТ СН'!$F$12+СВЦЭМ!$D$10+'СЕТ СН'!$F$6-'СЕТ СН'!$F$22</f>
        <v>837.99208539999995</v>
      </c>
      <c r="Q32" s="36">
        <f>SUMIFS(СВЦЭМ!$C$33:$C$776,СВЦЭМ!$A$33:$A$776,$A32,СВЦЭМ!$B$33:$B$776,Q$11)+'СЕТ СН'!$F$12+СВЦЭМ!$D$10+'СЕТ СН'!$F$6-'СЕТ СН'!$F$22</f>
        <v>848.61104998999997</v>
      </c>
      <c r="R32" s="36">
        <f>SUMIFS(СВЦЭМ!$C$33:$C$776,СВЦЭМ!$A$33:$A$776,$A32,СВЦЭМ!$B$33:$B$776,R$11)+'СЕТ СН'!$F$12+СВЦЭМ!$D$10+'СЕТ СН'!$F$6-'СЕТ СН'!$F$22</f>
        <v>834.55910947999996</v>
      </c>
      <c r="S32" s="36">
        <f>SUMIFS(СВЦЭМ!$C$33:$C$776,СВЦЭМ!$A$33:$A$776,$A32,СВЦЭМ!$B$33:$B$776,S$11)+'СЕТ СН'!$F$12+СВЦЭМ!$D$10+'СЕТ СН'!$F$6-'СЕТ СН'!$F$22</f>
        <v>832.32010273000003</v>
      </c>
      <c r="T32" s="36">
        <f>SUMIFS(СВЦЭМ!$C$33:$C$776,СВЦЭМ!$A$33:$A$776,$A32,СВЦЭМ!$B$33:$B$776,T$11)+'СЕТ СН'!$F$12+СВЦЭМ!$D$10+'СЕТ СН'!$F$6-'СЕТ СН'!$F$22</f>
        <v>836.75730621000002</v>
      </c>
      <c r="U32" s="36">
        <f>SUMIFS(СВЦЭМ!$C$33:$C$776,СВЦЭМ!$A$33:$A$776,$A32,СВЦЭМ!$B$33:$B$776,U$11)+'СЕТ СН'!$F$12+СВЦЭМ!$D$10+'СЕТ СН'!$F$6-'СЕТ СН'!$F$22</f>
        <v>843.34516202999998</v>
      </c>
      <c r="V32" s="36">
        <f>SUMIFS(СВЦЭМ!$C$33:$C$776,СВЦЭМ!$A$33:$A$776,$A32,СВЦЭМ!$B$33:$B$776,V$11)+'СЕТ СН'!$F$12+СВЦЭМ!$D$10+'СЕТ СН'!$F$6-'СЕТ СН'!$F$22</f>
        <v>851.27555972000005</v>
      </c>
      <c r="W32" s="36">
        <f>SUMIFS(СВЦЭМ!$C$33:$C$776,СВЦЭМ!$A$33:$A$776,$A32,СВЦЭМ!$B$33:$B$776,W$11)+'СЕТ СН'!$F$12+СВЦЭМ!$D$10+'СЕТ СН'!$F$6-'СЕТ СН'!$F$22</f>
        <v>847.76723048999997</v>
      </c>
      <c r="X32" s="36">
        <f>SUMIFS(СВЦЭМ!$C$33:$C$776,СВЦЭМ!$A$33:$A$776,$A32,СВЦЭМ!$B$33:$B$776,X$11)+'СЕТ СН'!$F$12+СВЦЭМ!$D$10+'СЕТ СН'!$F$6-'СЕТ СН'!$F$22</f>
        <v>839.02275081999994</v>
      </c>
      <c r="Y32" s="36">
        <f>SUMIFS(СВЦЭМ!$C$33:$C$776,СВЦЭМ!$A$33:$A$776,$A32,СВЦЭМ!$B$33:$B$776,Y$11)+'СЕТ СН'!$F$12+СВЦЭМ!$D$10+'СЕТ СН'!$F$6-'СЕТ СН'!$F$22</f>
        <v>857.83031259999996</v>
      </c>
    </row>
    <row r="33" spans="1:25" ht="15.75" x14ac:dyDescent="0.2">
      <c r="A33" s="35">
        <f t="shared" si="0"/>
        <v>43943</v>
      </c>
      <c r="B33" s="36">
        <f>SUMIFS(СВЦЭМ!$C$33:$C$776,СВЦЭМ!$A$33:$A$776,$A33,СВЦЭМ!$B$33:$B$776,B$11)+'СЕТ СН'!$F$12+СВЦЭМ!$D$10+'СЕТ СН'!$F$6-'СЕТ СН'!$F$22</f>
        <v>881.83746793</v>
      </c>
      <c r="C33" s="36">
        <f>SUMIFS(СВЦЭМ!$C$33:$C$776,СВЦЭМ!$A$33:$A$776,$A33,СВЦЭМ!$B$33:$B$776,C$11)+'СЕТ СН'!$F$12+СВЦЭМ!$D$10+'СЕТ СН'!$F$6-'СЕТ СН'!$F$22</f>
        <v>879.04251187</v>
      </c>
      <c r="D33" s="36">
        <f>SUMIFS(СВЦЭМ!$C$33:$C$776,СВЦЭМ!$A$33:$A$776,$A33,СВЦЭМ!$B$33:$B$776,D$11)+'СЕТ СН'!$F$12+СВЦЭМ!$D$10+'СЕТ СН'!$F$6-'СЕТ СН'!$F$22</f>
        <v>874.45891949999998</v>
      </c>
      <c r="E33" s="36">
        <f>SUMIFS(СВЦЭМ!$C$33:$C$776,СВЦЭМ!$A$33:$A$776,$A33,СВЦЭМ!$B$33:$B$776,E$11)+'СЕТ СН'!$F$12+СВЦЭМ!$D$10+'СЕТ СН'!$F$6-'СЕТ СН'!$F$22</f>
        <v>883.58879864999994</v>
      </c>
      <c r="F33" s="36">
        <f>SUMIFS(СВЦЭМ!$C$33:$C$776,СВЦЭМ!$A$33:$A$776,$A33,СВЦЭМ!$B$33:$B$776,F$11)+'СЕТ СН'!$F$12+СВЦЭМ!$D$10+'СЕТ СН'!$F$6-'СЕТ СН'!$F$22</f>
        <v>883.64634034000005</v>
      </c>
      <c r="G33" s="36">
        <f>SUMIFS(СВЦЭМ!$C$33:$C$776,СВЦЭМ!$A$33:$A$776,$A33,СВЦЭМ!$B$33:$B$776,G$11)+'СЕТ СН'!$F$12+СВЦЭМ!$D$10+'СЕТ СН'!$F$6-'СЕТ СН'!$F$22</f>
        <v>889.08680274999995</v>
      </c>
      <c r="H33" s="36">
        <f>SUMIFS(СВЦЭМ!$C$33:$C$776,СВЦЭМ!$A$33:$A$776,$A33,СВЦЭМ!$B$33:$B$776,H$11)+'СЕТ СН'!$F$12+СВЦЭМ!$D$10+'СЕТ СН'!$F$6-'СЕТ СН'!$F$22</f>
        <v>886.15059518999999</v>
      </c>
      <c r="I33" s="36">
        <f>SUMIFS(СВЦЭМ!$C$33:$C$776,СВЦЭМ!$A$33:$A$776,$A33,СВЦЭМ!$B$33:$B$776,I$11)+'СЕТ СН'!$F$12+СВЦЭМ!$D$10+'СЕТ СН'!$F$6-'СЕТ СН'!$F$22</f>
        <v>889.04779778</v>
      </c>
      <c r="J33" s="36">
        <f>SUMIFS(СВЦЭМ!$C$33:$C$776,СВЦЭМ!$A$33:$A$776,$A33,СВЦЭМ!$B$33:$B$776,J$11)+'СЕТ СН'!$F$12+СВЦЭМ!$D$10+'СЕТ СН'!$F$6-'СЕТ СН'!$F$22</f>
        <v>850.71904956000003</v>
      </c>
      <c r="K33" s="36">
        <f>SUMIFS(СВЦЭМ!$C$33:$C$776,СВЦЭМ!$A$33:$A$776,$A33,СВЦЭМ!$B$33:$B$776,K$11)+'СЕТ СН'!$F$12+СВЦЭМ!$D$10+'СЕТ СН'!$F$6-'СЕТ СН'!$F$22</f>
        <v>843.95628109999996</v>
      </c>
      <c r="L33" s="36">
        <f>SUMIFS(СВЦЭМ!$C$33:$C$776,СВЦЭМ!$A$33:$A$776,$A33,СВЦЭМ!$B$33:$B$776,L$11)+'СЕТ СН'!$F$12+СВЦЭМ!$D$10+'СЕТ СН'!$F$6-'СЕТ СН'!$F$22</f>
        <v>844.94968012000004</v>
      </c>
      <c r="M33" s="36">
        <f>SUMIFS(СВЦЭМ!$C$33:$C$776,СВЦЭМ!$A$33:$A$776,$A33,СВЦЭМ!$B$33:$B$776,M$11)+'СЕТ СН'!$F$12+СВЦЭМ!$D$10+'СЕТ СН'!$F$6-'СЕТ СН'!$F$22</f>
        <v>848.54263646000004</v>
      </c>
      <c r="N33" s="36">
        <f>SUMIFS(СВЦЭМ!$C$33:$C$776,СВЦЭМ!$A$33:$A$776,$A33,СВЦЭМ!$B$33:$B$776,N$11)+'СЕТ СН'!$F$12+СВЦЭМ!$D$10+'СЕТ СН'!$F$6-'СЕТ СН'!$F$22</f>
        <v>858.31993135000005</v>
      </c>
      <c r="O33" s="36">
        <f>SUMIFS(СВЦЭМ!$C$33:$C$776,СВЦЭМ!$A$33:$A$776,$A33,СВЦЭМ!$B$33:$B$776,O$11)+'СЕТ СН'!$F$12+СВЦЭМ!$D$10+'СЕТ СН'!$F$6-'СЕТ СН'!$F$22</f>
        <v>857.38046066000004</v>
      </c>
      <c r="P33" s="36">
        <f>SUMIFS(СВЦЭМ!$C$33:$C$776,СВЦЭМ!$A$33:$A$776,$A33,СВЦЭМ!$B$33:$B$776,P$11)+'СЕТ СН'!$F$12+СВЦЭМ!$D$10+'СЕТ СН'!$F$6-'СЕТ СН'!$F$22</f>
        <v>857.43568715000004</v>
      </c>
      <c r="Q33" s="36">
        <f>SUMIFS(СВЦЭМ!$C$33:$C$776,СВЦЭМ!$A$33:$A$776,$A33,СВЦЭМ!$B$33:$B$776,Q$11)+'СЕТ СН'!$F$12+СВЦЭМ!$D$10+'СЕТ СН'!$F$6-'СЕТ СН'!$F$22</f>
        <v>861.86600712999996</v>
      </c>
      <c r="R33" s="36">
        <f>SUMIFS(СВЦЭМ!$C$33:$C$776,СВЦЭМ!$A$33:$A$776,$A33,СВЦЭМ!$B$33:$B$776,R$11)+'СЕТ СН'!$F$12+СВЦЭМ!$D$10+'СЕТ СН'!$F$6-'СЕТ СН'!$F$22</f>
        <v>860.55490116999999</v>
      </c>
      <c r="S33" s="36">
        <f>SUMIFS(СВЦЭМ!$C$33:$C$776,СВЦЭМ!$A$33:$A$776,$A33,СВЦЭМ!$B$33:$B$776,S$11)+'СЕТ СН'!$F$12+СВЦЭМ!$D$10+'СЕТ СН'!$F$6-'СЕТ СН'!$F$22</f>
        <v>853.97097254000005</v>
      </c>
      <c r="T33" s="36">
        <f>SUMIFS(СВЦЭМ!$C$33:$C$776,СВЦЭМ!$A$33:$A$776,$A33,СВЦЭМ!$B$33:$B$776,T$11)+'СЕТ СН'!$F$12+СВЦЭМ!$D$10+'СЕТ СН'!$F$6-'СЕТ СН'!$F$22</f>
        <v>841.68059278999999</v>
      </c>
      <c r="U33" s="36">
        <f>SUMIFS(СВЦЭМ!$C$33:$C$776,СВЦЭМ!$A$33:$A$776,$A33,СВЦЭМ!$B$33:$B$776,U$11)+'СЕТ СН'!$F$12+СВЦЭМ!$D$10+'СЕТ СН'!$F$6-'СЕТ СН'!$F$22</f>
        <v>840.73300254000003</v>
      </c>
      <c r="V33" s="36">
        <f>SUMIFS(СВЦЭМ!$C$33:$C$776,СВЦЭМ!$A$33:$A$776,$A33,СВЦЭМ!$B$33:$B$776,V$11)+'СЕТ СН'!$F$12+СВЦЭМ!$D$10+'СЕТ СН'!$F$6-'СЕТ СН'!$F$22</f>
        <v>836.10804072999997</v>
      </c>
      <c r="W33" s="36">
        <f>SUMIFS(СВЦЭМ!$C$33:$C$776,СВЦЭМ!$A$33:$A$776,$A33,СВЦЭМ!$B$33:$B$776,W$11)+'СЕТ СН'!$F$12+СВЦЭМ!$D$10+'СЕТ СН'!$F$6-'СЕТ СН'!$F$22</f>
        <v>828.40508600999999</v>
      </c>
      <c r="X33" s="36">
        <f>SUMIFS(СВЦЭМ!$C$33:$C$776,СВЦЭМ!$A$33:$A$776,$A33,СВЦЭМ!$B$33:$B$776,X$11)+'СЕТ СН'!$F$12+СВЦЭМ!$D$10+'СЕТ СН'!$F$6-'СЕТ СН'!$F$22</f>
        <v>818.70456922000005</v>
      </c>
      <c r="Y33" s="36">
        <f>SUMIFS(СВЦЭМ!$C$33:$C$776,СВЦЭМ!$A$33:$A$776,$A33,СВЦЭМ!$B$33:$B$776,Y$11)+'СЕТ СН'!$F$12+СВЦЭМ!$D$10+'СЕТ СН'!$F$6-'СЕТ СН'!$F$22</f>
        <v>844.89571711999997</v>
      </c>
    </row>
    <row r="34" spans="1:25" ht="15.75" x14ac:dyDescent="0.2">
      <c r="A34" s="35">
        <f t="shared" si="0"/>
        <v>43944</v>
      </c>
      <c r="B34" s="36">
        <f>SUMIFS(СВЦЭМ!$C$33:$C$776,СВЦЭМ!$A$33:$A$776,$A34,СВЦЭМ!$B$33:$B$776,B$11)+'СЕТ СН'!$F$12+СВЦЭМ!$D$10+'СЕТ СН'!$F$6-'СЕТ СН'!$F$22</f>
        <v>954.32459301999995</v>
      </c>
      <c r="C34" s="36">
        <f>SUMIFS(СВЦЭМ!$C$33:$C$776,СВЦЭМ!$A$33:$A$776,$A34,СВЦЭМ!$B$33:$B$776,C$11)+'СЕТ СН'!$F$12+СВЦЭМ!$D$10+'СЕТ СН'!$F$6-'СЕТ СН'!$F$22</f>
        <v>962.15493719999995</v>
      </c>
      <c r="D34" s="36">
        <f>SUMIFS(СВЦЭМ!$C$33:$C$776,СВЦЭМ!$A$33:$A$776,$A34,СВЦЭМ!$B$33:$B$776,D$11)+'СЕТ СН'!$F$12+СВЦЭМ!$D$10+'СЕТ СН'!$F$6-'СЕТ СН'!$F$22</f>
        <v>973.95881497999994</v>
      </c>
      <c r="E34" s="36">
        <f>SUMIFS(СВЦЭМ!$C$33:$C$776,СВЦЭМ!$A$33:$A$776,$A34,СВЦЭМ!$B$33:$B$776,E$11)+'СЕТ СН'!$F$12+СВЦЭМ!$D$10+'СЕТ СН'!$F$6-'СЕТ СН'!$F$22</f>
        <v>993.41886281999996</v>
      </c>
      <c r="F34" s="36">
        <f>SUMIFS(СВЦЭМ!$C$33:$C$776,СВЦЭМ!$A$33:$A$776,$A34,СВЦЭМ!$B$33:$B$776,F$11)+'СЕТ СН'!$F$12+СВЦЭМ!$D$10+'СЕТ СН'!$F$6-'СЕТ СН'!$F$22</f>
        <v>994.77234089000001</v>
      </c>
      <c r="G34" s="36">
        <f>SUMIFS(СВЦЭМ!$C$33:$C$776,СВЦЭМ!$A$33:$A$776,$A34,СВЦЭМ!$B$33:$B$776,G$11)+'СЕТ СН'!$F$12+СВЦЭМ!$D$10+'СЕТ СН'!$F$6-'СЕТ СН'!$F$22</f>
        <v>985.51646509</v>
      </c>
      <c r="H34" s="36">
        <f>SUMIFS(СВЦЭМ!$C$33:$C$776,СВЦЭМ!$A$33:$A$776,$A34,СВЦЭМ!$B$33:$B$776,H$11)+'СЕТ СН'!$F$12+СВЦЭМ!$D$10+'СЕТ СН'!$F$6-'СЕТ СН'!$F$22</f>
        <v>964.19791359999999</v>
      </c>
      <c r="I34" s="36">
        <f>SUMIFS(СВЦЭМ!$C$33:$C$776,СВЦЭМ!$A$33:$A$776,$A34,СВЦЭМ!$B$33:$B$776,I$11)+'СЕТ СН'!$F$12+СВЦЭМ!$D$10+'СЕТ СН'!$F$6-'СЕТ СН'!$F$22</f>
        <v>953.24999657000001</v>
      </c>
      <c r="J34" s="36">
        <f>SUMIFS(СВЦЭМ!$C$33:$C$776,СВЦЭМ!$A$33:$A$776,$A34,СВЦЭМ!$B$33:$B$776,J$11)+'СЕТ СН'!$F$12+СВЦЭМ!$D$10+'СЕТ СН'!$F$6-'СЕТ СН'!$F$22</f>
        <v>908.42500952</v>
      </c>
      <c r="K34" s="36">
        <f>SUMIFS(СВЦЭМ!$C$33:$C$776,СВЦЭМ!$A$33:$A$776,$A34,СВЦЭМ!$B$33:$B$776,K$11)+'СЕТ СН'!$F$12+СВЦЭМ!$D$10+'СЕТ СН'!$F$6-'СЕТ СН'!$F$22</f>
        <v>890.65765963000001</v>
      </c>
      <c r="L34" s="36">
        <f>SUMIFS(СВЦЭМ!$C$33:$C$776,СВЦЭМ!$A$33:$A$776,$A34,СВЦЭМ!$B$33:$B$776,L$11)+'СЕТ СН'!$F$12+СВЦЭМ!$D$10+'СЕТ СН'!$F$6-'СЕТ СН'!$F$22</f>
        <v>880.57220953000001</v>
      </c>
      <c r="M34" s="36">
        <f>SUMIFS(СВЦЭМ!$C$33:$C$776,СВЦЭМ!$A$33:$A$776,$A34,СВЦЭМ!$B$33:$B$776,M$11)+'СЕТ СН'!$F$12+СВЦЭМ!$D$10+'СЕТ СН'!$F$6-'СЕТ СН'!$F$22</f>
        <v>886.42291143</v>
      </c>
      <c r="N34" s="36">
        <f>SUMIFS(СВЦЭМ!$C$33:$C$776,СВЦЭМ!$A$33:$A$776,$A34,СВЦЭМ!$B$33:$B$776,N$11)+'СЕТ СН'!$F$12+СВЦЭМ!$D$10+'СЕТ СН'!$F$6-'СЕТ СН'!$F$22</f>
        <v>893.96794375000002</v>
      </c>
      <c r="O34" s="36">
        <f>SUMIFS(СВЦЭМ!$C$33:$C$776,СВЦЭМ!$A$33:$A$776,$A34,СВЦЭМ!$B$33:$B$776,O$11)+'СЕТ СН'!$F$12+СВЦЭМ!$D$10+'СЕТ СН'!$F$6-'СЕТ СН'!$F$22</f>
        <v>905.18175033</v>
      </c>
      <c r="P34" s="36">
        <f>SUMIFS(СВЦЭМ!$C$33:$C$776,СВЦЭМ!$A$33:$A$776,$A34,СВЦЭМ!$B$33:$B$776,P$11)+'СЕТ СН'!$F$12+СВЦЭМ!$D$10+'СЕТ СН'!$F$6-'СЕТ СН'!$F$22</f>
        <v>907.42116725999995</v>
      </c>
      <c r="Q34" s="36">
        <f>SUMIFS(СВЦЭМ!$C$33:$C$776,СВЦЭМ!$A$33:$A$776,$A34,СВЦЭМ!$B$33:$B$776,Q$11)+'СЕТ СН'!$F$12+СВЦЭМ!$D$10+'СЕТ СН'!$F$6-'СЕТ СН'!$F$22</f>
        <v>906.05868013999998</v>
      </c>
      <c r="R34" s="36">
        <f>SUMIFS(СВЦЭМ!$C$33:$C$776,СВЦЭМ!$A$33:$A$776,$A34,СВЦЭМ!$B$33:$B$776,R$11)+'СЕТ СН'!$F$12+СВЦЭМ!$D$10+'СЕТ СН'!$F$6-'СЕТ СН'!$F$22</f>
        <v>910.02021731000002</v>
      </c>
      <c r="S34" s="36">
        <f>SUMIFS(СВЦЭМ!$C$33:$C$776,СВЦЭМ!$A$33:$A$776,$A34,СВЦЭМ!$B$33:$B$776,S$11)+'СЕТ СН'!$F$12+СВЦЭМ!$D$10+'СЕТ СН'!$F$6-'СЕТ СН'!$F$22</f>
        <v>904.79539608000005</v>
      </c>
      <c r="T34" s="36">
        <f>SUMIFS(СВЦЭМ!$C$33:$C$776,СВЦЭМ!$A$33:$A$776,$A34,СВЦЭМ!$B$33:$B$776,T$11)+'СЕТ СН'!$F$12+СВЦЭМ!$D$10+'СЕТ СН'!$F$6-'СЕТ СН'!$F$22</f>
        <v>886.78904850000004</v>
      </c>
      <c r="U34" s="36">
        <f>SUMIFS(СВЦЭМ!$C$33:$C$776,СВЦЭМ!$A$33:$A$776,$A34,СВЦЭМ!$B$33:$B$776,U$11)+'СЕТ СН'!$F$12+СВЦЭМ!$D$10+'СЕТ СН'!$F$6-'СЕТ СН'!$F$22</f>
        <v>865.23305642000003</v>
      </c>
      <c r="V34" s="36">
        <f>SUMIFS(СВЦЭМ!$C$33:$C$776,СВЦЭМ!$A$33:$A$776,$A34,СВЦЭМ!$B$33:$B$776,V$11)+'СЕТ СН'!$F$12+СВЦЭМ!$D$10+'СЕТ СН'!$F$6-'СЕТ СН'!$F$22</f>
        <v>862.34647875999997</v>
      </c>
      <c r="W34" s="36">
        <f>SUMIFS(СВЦЭМ!$C$33:$C$776,СВЦЭМ!$A$33:$A$776,$A34,СВЦЭМ!$B$33:$B$776,W$11)+'СЕТ СН'!$F$12+СВЦЭМ!$D$10+'СЕТ СН'!$F$6-'СЕТ СН'!$F$22</f>
        <v>850.62023194999995</v>
      </c>
      <c r="X34" s="36">
        <f>SUMIFS(СВЦЭМ!$C$33:$C$776,СВЦЭМ!$A$33:$A$776,$A34,СВЦЭМ!$B$33:$B$776,X$11)+'СЕТ СН'!$F$12+СВЦЭМ!$D$10+'СЕТ СН'!$F$6-'СЕТ СН'!$F$22</f>
        <v>862.90726556000004</v>
      </c>
      <c r="Y34" s="36">
        <f>SUMIFS(СВЦЭМ!$C$33:$C$776,СВЦЭМ!$A$33:$A$776,$A34,СВЦЭМ!$B$33:$B$776,Y$11)+'СЕТ СН'!$F$12+СВЦЭМ!$D$10+'СЕТ СН'!$F$6-'СЕТ СН'!$F$22</f>
        <v>898.87138052</v>
      </c>
    </row>
    <row r="35" spans="1:25" ht="15.75" x14ac:dyDescent="0.2">
      <c r="A35" s="35">
        <f t="shared" si="0"/>
        <v>43945</v>
      </c>
      <c r="B35" s="36">
        <f>SUMIFS(СВЦЭМ!$C$33:$C$776,СВЦЭМ!$A$33:$A$776,$A35,СВЦЭМ!$B$33:$B$776,B$11)+'СЕТ СН'!$F$12+СВЦЭМ!$D$10+'СЕТ СН'!$F$6-'СЕТ СН'!$F$22</f>
        <v>1123.04613047</v>
      </c>
      <c r="C35" s="36">
        <f>SUMIFS(СВЦЭМ!$C$33:$C$776,СВЦЭМ!$A$33:$A$776,$A35,СВЦЭМ!$B$33:$B$776,C$11)+'СЕТ СН'!$F$12+СВЦЭМ!$D$10+'СЕТ СН'!$F$6-'СЕТ СН'!$F$22</f>
        <v>1160.9891481300001</v>
      </c>
      <c r="D35" s="36">
        <f>SUMIFS(СВЦЭМ!$C$33:$C$776,СВЦЭМ!$A$33:$A$776,$A35,СВЦЭМ!$B$33:$B$776,D$11)+'СЕТ СН'!$F$12+СВЦЭМ!$D$10+'СЕТ СН'!$F$6-'СЕТ СН'!$F$22</f>
        <v>1190.1847662800001</v>
      </c>
      <c r="E35" s="36">
        <f>SUMIFS(СВЦЭМ!$C$33:$C$776,СВЦЭМ!$A$33:$A$776,$A35,СВЦЭМ!$B$33:$B$776,E$11)+'СЕТ СН'!$F$12+СВЦЭМ!$D$10+'СЕТ СН'!$F$6-'СЕТ СН'!$F$22</f>
        <v>1194.94769266</v>
      </c>
      <c r="F35" s="36">
        <f>SUMIFS(СВЦЭМ!$C$33:$C$776,СВЦЭМ!$A$33:$A$776,$A35,СВЦЭМ!$B$33:$B$776,F$11)+'СЕТ СН'!$F$12+СВЦЭМ!$D$10+'СЕТ СН'!$F$6-'СЕТ СН'!$F$22</f>
        <v>1199.37573782</v>
      </c>
      <c r="G35" s="36">
        <f>SUMIFS(СВЦЭМ!$C$33:$C$776,СВЦЭМ!$A$33:$A$776,$A35,СВЦЭМ!$B$33:$B$776,G$11)+'СЕТ СН'!$F$12+СВЦЭМ!$D$10+'СЕТ СН'!$F$6-'СЕТ СН'!$F$22</f>
        <v>1196.66511436</v>
      </c>
      <c r="H35" s="36">
        <f>SUMIFS(СВЦЭМ!$C$33:$C$776,СВЦЭМ!$A$33:$A$776,$A35,СВЦЭМ!$B$33:$B$776,H$11)+'СЕТ СН'!$F$12+СВЦЭМ!$D$10+'СЕТ СН'!$F$6-'СЕТ СН'!$F$22</f>
        <v>1166.9952949000001</v>
      </c>
      <c r="I35" s="36">
        <f>SUMIFS(СВЦЭМ!$C$33:$C$776,СВЦЭМ!$A$33:$A$776,$A35,СВЦЭМ!$B$33:$B$776,I$11)+'СЕТ СН'!$F$12+СВЦЭМ!$D$10+'СЕТ СН'!$F$6-'СЕТ СН'!$F$22</f>
        <v>1121.5145014099999</v>
      </c>
      <c r="J35" s="36">
        <f>SUMIFS(СВЦЭМ!$C$33:$C$776,СВЦЭМ!$A$33:$A$776,$A35,СВЦЭМ!$B$33:$B$776,J$11)+'СЕТ СН'!$F$12+СВЦЭМ!$D$10+'СЕТ СН'!$F$6-'СЕТ СН'!$F$22</f>
        <v>1040.6483614799999</v>
      </c>
      <c r="K35" s="36">
        <f>SUMIFS(СВЦЭМ!$C$33:$C$776,СВЦЭМ!$A$33:$A$776,$A35,СВЦЭМ!$B$33:$B$776,K$11)+'СЕТ СН'!$F$12+СВЦЭМ!$D$10+'СЕТ СН'!$F$6-'СЕТ СН'!$F$22</f>
        <v>1031.55319723</v>
      </c>
      <c r="L35" s="36">
        <f>SUMIFS(СВЦЭМ!$C$33:$C$776,СВЦЭМ!$A$33:$A$776,$A35,СВЦЭМ!$B$33:$B$776,L$11)+'СЕТ СН'!$F$12+СВЦЭМ!$D$10+'СЕТ СН'!$F$6-'СЕТ СН'!$F$22</f>
        <v>1026.02538641</v>
      </c>
      <c r="M35" s="36">
        <f>SUMIFS(СВЦЭМ!$C$33:$C$776,СВЦЭМ!$A$33:$A$776,$A35,СВЦЭМ!$B$33:$B$776,M$11)+'СЕТ СН'!$F$12+СВЦЭМ!$D$10+'СЕТ СН'!$F$6-'СЕТ СН'!$F$22</f>
        <v>1007.1598493</v>
      </c>
      <c r="N35" s="36">
        <f>SUMIFS(СВЦЭМ!$C$33:$C$776,СВЦЭМ!$A$33:$A$776,$A35,СВЦЭМ!$B$33:$B$776,N$11)+'СЕТ СН'!$F$12+СВЦЭМ!$D$10+'СЕТ СН'!$F$6-'СЕТ СН'!$F$22</f>
        <v>975.33556648000001</v>
      </c>
      <c r="O35" s="36">
        <f>SUMIFS(СВЦЭМ!$C$33:$C$776,СВЦЭМ!$A$33:$A$776,$A35,СВЦЭМ!$B$33:$B$776,O$11)+'СЕТ СН'!$F$12+СВЦЭМ!$D$10+'СЕТ СН'!$F$6-'СЕТ СН'!$F$22</f>
        <v>990.96128685999997</v>
      </c>
      <c r="P35" s="36">
        <f>SUMIFS(СВЦЭМ!$C$33:$C$776,СВЦЭМ!$A$33:$A$776,$A35,СВЦЭМ!$B$33:$B$776,P$11)+'СЕТ СН'!$F$12+СВЦЭМ!$D$10+'СЕТ СН'!$F$6-'СЕТ СН'!$F$22</f>
        <v>1001.49879048</v>
      </c>
      <c r="Q35" s="36">
        <f>SUMIFS(СВЦЭМ!$C$33:$C$776,СВЦЭМ!$A$33:$A$776,$A35,СВЦЭМ!$B$33:$B$776,Q$11)+'СЕТ СН'!$F$12+СВЦЭМ!$D$10+'СЕТ СН'!$F$6-'СЕТ СН'!$F$22</f>
        <v>1002.7182785700001</v>
      </c>
      <c r="R35" s="36">
        <f>SUMIFS(СВЦЭМ!$C$33:$C$776,СВЦЭМ!$A$33:$A$776,$A35,СВЦЭМ!$B$33:$B$776,R$11)+'СЕТ СН'!$F$12+СВЦЭМ!$D$10+'СЕТ СН'!$F$6-'СЕТ СН'!$F$22</f>
        <v>996.31704330000002</v>
      </c>
      <c r="S35" s="36">
        <f>SUMIFS(СВЦЭМ!$C$33:$C$776,СВЦЭМ!$A$33:$A$776,$A35,СВЦЭМ!$B$33:$B$776,S$11)+'СЕТ СН'!$F$12+СВЦЭМ!$D$10+'СЕТ СН'!$F$6-'СЕТ СН'!$F$22</f>
        <v>1008.27969941</v>
      </c>
      <c r="T35" s="36">
        <f>SUMIFS(СВЦЭМ!$C$33:$C$776,СВЦЭМ!$A$33:$A$776,$A35,СВЦЭМ!$B$33:$B$776,T$11)+'СЕТ СН'!$F$12+СВЦЭМ!$D$10+'СЕТ СН'!$F$6-'СЕТ СН'!$F$22</f>
        <v>981.23243148999995</v>
      </c>
      <c r="U35" s="36">
        <f>SUMIFS(СВЦЭМ!$C$33:$C$776,СВЦЭМ!$A$33:$A$776,$A35,СВЦЭМ!$B$33:$B$776,U$11)+'СЕТ СН'!$F$12+СВЦЭМ!$D$10+'СЕТ СН'!$F$6-'СЕТ СН'!$F$22</f>
        <v>960.75175817000002</v>
      </c>
      <c r="V35" s="36">
        <f>SUMIFS(СВЦЭМ!$C$33:$C$776,СВЦЭМ!$A$33:$A$776,$A35,СВЦЭМ!$B$33:$B$776,V$11)+'СЕТ СН'!$F$12+СВЦЭМ!$D$10+'СЕТ СН'!$F$6-'СЕТ СН'!$F$22</f>
        <v>944.03587894999998</v>
      </c>
      <c r="W35" s="36">
        <f>SUMIFS(СВЦЭМ!$C$33:$C$776,СВЦЭМ!$A$33:$A$776,$A35,СВЦЭМ!$B$33:$B$776,W$11)+'СЕТ СН'!$F$12+СВЦЭМ!$D$10+'СЕТ СН'!$F$6-'СЕТ СН'!$F$22</f>
        <v>930.38253521000001</v>
      </c>
      <c r="X35" s="36">
        <f>SUMIFS(СВЦЭМ!$C$33:$C$776,СВЦЭМ!$A$33:$A$776,$A35,СВЦЭМ!$B$33:$B$776,X$11)+'СЕТ СН'!$F$12+СВЦЭМ!$D$10+'СЕТ СН'!$F$6-'СЕТ СН'!$F$22</f>
        <v>967.21372351000002</v>
      </c>
      <c r="Y35" s="36">
        <f>SUMIFS(СВЦЭМ!$C$33:$C$776,СВЦЭМ!$A$33:$A$776,$A35,СВЦЭМ!$B$33:$B$776,Y$11)+'СЕТ СН'!$F$12+СВЦЭМ!$D$10+'СЕТ СН'!$F$6-'СЕТ СН'!$F$22</f>
        <v>951.84716570000001</v>
      </c>
    </row>
    <row r="36" spans="1:25" ht="15.75" x14ac:dyDescent="0.2">
      <c r="A36" s="35">
        <f t="shared" si="0"/>
        <v>43946</v>
      </c>
      <c r="B36" s="36">
        <f>SUMIFS(СВЦЭМ!$C$33:$C$776,СВЦЭМ!$A$33:$A$776,$A36,СВЦЭМ!$B$33:$B$776,B$11)+'СЕТ СН'!$F$12+СВЦЭМ!$D$10+'СЕТ СН'!$F$6-'СЕТ СН'!$F$22</f>
        <v>1095.20849456</v>
      </c>
      <c r="C36" s="36">
        <f>SUMIFS(СВЦЭМ!$C$33:$C$776,СВЦЭМ!$A$33:$A$776,$A36,СВЦЭМ!$B$33:$B$776,C$11)+'СЕТ СН'!$F$12+СВЦЭМ!$D$10+'СЕТ СН'!$F$6-'СЕТ СН'!$F$22</f>
        <v>1124.53367312</v>
      </c>
      <c r="D36" s="36">
        <f>SUMIFS(СВЦЭМ!$C$33:$C$776,СВЦЭМ!$A$33:$A$776,$A36,СВЦЭМ!$B$33:$B$776,D$11)+'СЕТ СН'!$F$12+СВЦЭМ!$D$10+'СЕТ СН'!$F$6-'СЕТ СН'!$F$22</f>
        <v>1136.9349224100001</v>
      </c>
      <c r="E36" s="36">
        <f>SUMIFS(СВЦЭМ!$C$33:$C$776,СВЦЭМ!$A$33:$A$776,$A36,СВЦЭМ!$B$33:$B$776,E$11)+'СЕТ СН'!$F$12+СВЦЭМ!$D$10+'СЕТ СН'!$F$6-'СЕТ СН'!$F$22</f>
        <v>1142.4349675399999</v>
      </c>
      <c r="F36" s="36">
        <f>SUMIFS(СВЦЭМ!$C$33:$C$776,СВЦЭМ!$A$33:$A$776,$A36,СВЦЭМ!$B$33:$B$776,F$11)+'СЕТ СН'!$F$12+СВЦЭМ!$D$10+'СЕТ СН'!$F$6-'СЕТ СН'!$F$22</f>
        <v>1149.65803549</v>
      </c>
      <c r="G36" s="36">
        <f>SUMIFS(СВЦЭМ!$C$33:$C$776,СВЦЭМ!$A$33:$A$776,$A36,СВЦЭМ!$B$33:$B$776,G$11)+'СЕТ СН'!$F$12+СВЦЭМ!$D$10+'СЕТ СН'!$F$6-'СЕТ СН'!$F$22</f>
        <v>1145.1286475100001</v>
      </c>
      <c r="H36" s="36">
        <f>SUMIFS(СВЦЭМ!$C$33:$C$776,СВЦЭМ!$A$33:$A$776,$A36,СВЦЭМ!$B$33:$B$776,H$11)+'СЕТ СН'!$F$12+СВЦЭМ!$D$10+'СЕТ СН'!$F$6-'СЕТ СН'!$F$22</f>
        <v>1147.3905682099999</v>
      </c>
      <c r="I36" s="36">
        <f>SUMIFS(СВЦЭМ!$C$33:$C$776,СВЦЭМ!$A$33:$A$776,$A36,СВЦЭМ!$B$33:$B$776,I$11)+'СЕТ СН'!$F$12+СВЦЭМ!$D$10+'СЕТ СН'!$F$6-'СЕТ СН'!$F$22</f>
        <v>1124.8763049200002</v>
      </c>
      <c r="J36" s="36">
        <f>SUMIFS(СВЦЭМ!$C$33:$C$776,СВЦЭМ!$A$33:$A$776,$A36,СВЦЭМ!$B$33:$B$776,J$11)+'СЕТ СН'!$F$12+СВЦЭМ!$D$10+'СЕТ СН'!$F$6-'СЕТ СН'!$F$22</f>
        <v>1088.21968135</v>
      </c>
      <c r="K36" s="36">
        <f>SUMIFS(СВЦЭМ!$C$33:$C$776,СВЦЭМ!$A$33:$A$776,$A36,СВЦЭМ!$B$33:$B$776,K$11)+'СЕТ СН'!$F$12+СВЦЭМ!$D$10+'СЕТ СН'!$F$6-'СЕТ СН'!$F$22</f>
        <v>1048.2598508800002</v>
      </c>
      <c r="L36" s="36">
        <f>SUMIFS(СВЦЭМ!$C$33:$C$776,СВЦЭМ!$A$33:$A$776,$A36,СВЦЭМ!$B$33:$B$776,L$11)+'СЕТ СН'!$F$12+СВЦЭМ!$D$10+'СЕТ СН'!$F$6-'СЕТ СН'!$F$22</f>
        <v>1043.97746192</v>
      </c>
      <c r="M36" s="36">
        <f>SUMIFS(СВЦЭМ!$C$33:$C$776,СВЦЭМ!$A$33:$A$776,$A36,СВЦЭМ!$B$33:$B$776,M$11)+'СЕТ СН'!$F$12+СВЦЭМ!$D$10+'СЕТ СН'!$F$6-'СЕТ СН'!$F$22</f>
        <v>1071.0790414800001</v>
      </c>
      <c r="N36" s="36">
        <f>SUMIFS(СВЦЭМ!$C$33:$C$776,СВЦЭМ!$A$33:$A$776,$A36,СВЦЭМ!$B$33:$B$776,N$11)+'СЕТ СН'!$F$12+СВЦЭМ!$D$10+'СЕТ СН'!$F$6-'СЕТ СН'!$F$22</f>
        <v>1083.7272415300001</v>
      </c>
      <c r="O36" s="36">
        <f>SUMIFS(СВЦЭМ!$C$33:$C$776,СВЦЭМ!$A$33:$A$776,$A36,СВЦЭМ!$B$33:$B$776,O$11)+'СЕТ СН'!$F$12+СВЦЭМ!$D$10+'СЕТ СН'!$F$6-'СЕТ СН'!$F$22</f>
        <v>1079.81387004</v>
      </c>
      <c r="P36" s="36">
        <f>SUMIFS(СВЦЭМ!$C$33:$C$776,СВЦЭМ!$A$33:$A$776,$A36,СВЦЭМ!$B$33:$B$776,P$11)+'СЕТ СН'!$F$12+СВЦЭМ!$D$10+'СЕТ СН'!$F$6-'СЕТ СН'!$F$22</f>
        <v>1095.0949954499999</v>
      </c>
      <c r="Q36" s="36">
        <f>SUMIFS(СВЦЭМ!$C$33:$C$776,СВЦЭМ!$A$33:$A$776,$A36,СВЦЭМ!$B$33:$B$776,Q$11)+'СЕТ СН'!$F$12+СВЦЭМ!$D$10+'СЕТ СН'!$F$6-'СЕТ СН'!$F$22</f>
        <v>1112.33406193</v>
      </c>
      <c r="R36" s="36">
        <f>SUMIFS(СВЦЭМ!$C$33:$C$776,СВЦЭМ!$A$33:$A$776,$A36,СВЦЭМ!$B$33:$B$776,R$11)+'СЕТ СН'!$F$12+СВЦЭМ!$D$10+'СЕТ СН'!$F$6-'СЕТ СН'!$F$22</f>
        <v>1112.2427542999999</v>
      </c>
      <c r="S36" s="36">
        <f>SUMIFS(СВЦЭМ!$C$33:$C$776,СВЦЭМ!$A$33:$A$776,$A36,СВЦЭМ!$B$33:$B$776,S$11)+'СЕТ СН'!$F$12+СВЦЭМ!$D$10+'СЕТ СН'!$F$6-'СЕТ СН'!$F$22</f>
        <v>1103.1502226699999</v>
      </c>
      <c r="T36" s="36">
        <f>SUMIFS(СВЦЭМ!$C$33:$C$776,СВЦЭМ!$A$33:$A$776,$A36,СВЦЭМ!$B$33:$B$776,T$11)+'СЕТ СН'!$F$12+СВЦЭМ!$D$10+'СЕТ СН'!$F$6-'СЕТ СН'!$F$22</f>
        <v>1084.55122332</v>
      </c>
      <c r="U36" s="36">
        <f>SUMIFS(СВЦЭМ!$C$33:$C$776,СВЦЭМ!$A$33:$A$776,$A36,СВЦЭМ!$B$33:$B$776,U$11)+'СЕТ СН'!$F$12+СВЦЭМ!$D$10+'СЕТ СН'!$F$6-'СЕТ СН'!$F$22</f>
        <v>1063.76713971</v>
      </c>
      <c r="V36" s="36">
        <f>SUMIFS(СВЦЭМ!$C$33:$C$776,СВЦЭМ!$A$33:$A$776,$A36,СВЦЭМ!$B$33:$B$776,V$11)+'СЕТ СН'!$F$12+СВЦЭМ!$D$10+'СЕТ СН'!$F$6-'СЕТ СН'!$F$22</f>
        <v>1043.8117243900001</v>
      </c>
      <c r="W36" s="36">
        <f>SUMIFS(СВЦЭМ!$C$33:$C$776,СВЦЭМ!$A$33:$A$776,$A36,СВЦЭМ!$B$33:$B$776,W$11)+'СЕТ СН'!$F$12+СВЦЭМ!$D$10+'СЕТ СН'!$F$6-'СЕТ СН'!$F$22</f>
        <v>1046.6867415700001</v>
      </c>
      <c r="X36" s="36">
        <f>SUMIFS(СВЦЭМ!$C$33:$C$776,СВЦЭМ!$A$33:$A$776,$A36,СВЦЭМ!$B$33:$B$776,X$11)+'СЕТ СН'!$F$12+СВЦЭМ!$D$10+'СЕТ СН'!$F$6-'СЕТ СН'!$F$22</f>
        <v>1051.3345664200001</v>
      </c>
      <c r="Y36" s="36">
        <f>SUMIFS(СВЦЭМ!$C$33:$C$776,СВЦЭМ!$A$33:$A$776,$A36,СВЦЭМ!$B$33:$B$776,Y$11)+'СЕТ СН'!$F$12+СВЦЭМ!$D$10+'СЕТ СН'!$F$6-'СЕТ СН'!$F$22</f>
        <v>1093.86303221</v>
      </c>
    </row>
    <row r="37" spans="1:25" ht="15.75" x14ac:dyDescent="0.2">
      <c r="A37" s="35">
        <f t="shared" si="0"/>
        <v>43947</v>
      </c>
      <c r="B37" s="36">
        <f>SUMIFS(СВЦЭМ!$C$33:$C$776,СВЦЭМ!$A$33:$A$776,$A37,СВЦЭМ!$B$33:$B$776,B$11)+'СЕТ СН'!$F$12+СВЦЭМ!$D$10+'СЕТ СН'!$F$6-'СЕТ СН'!$F$22</f>
        <v>1172.3815847400001</v>
      </c>
      <c r="C37" s="36">
        <f>SUMIFS(СВЦЭМ!$C$33:$C$776,СВЦЭМ!$A$33:$A$776,$A37,СВЦЭМ!$B$33:$B$776,C$11)+'СЕТ СН'!$F$12+СВЦЭМ!$D$10+'СЕТ СН'!$F$6-'СЕТ СН'!$F$22</f>
        <v>1172.78253526</v>
      </c>
      <c r="D37" s="36">
        <f>SUMIFS(СВЦЭМ!$C$33:$C$776,СВЦЭМ!$A$33:$A$776,$A37,СВЦЭМ!$B$33:$B$776,D$11)+'СЕТ СН'!$F$12+СВЦЭМ!$D$10+'СЕТ СН'!$F$6-'СЕТ СН'!$F$22</f>
        <v>1159.40884033</v>
      </c>
      <c r="E37" s="36">
        <f>SUMIFS(СВЦЭМ!$C$33:$C$776,СВЦЭМ!$A$33:$A$776,$A37,СВЦЭМ!$B$33:$B$776,E$11)+'СЕТ СН'!$F$12+СВЦЭМ!$D$10+'СЕТ СН'!$F$6-'СЕТ СН'!$F$22</f>
        <v>1153.78476015</v>
      </c>
      <c r="F37" s="36">
        <f>SUMIFS(СВЦЭМ!$C$33:$C$776,СВЦЭМ!$A$33:$A$776,$A37,СВЦЭМ!$B$33:$B$776,F$11)+'СЕТ СН'!$F$12+СВЦЭМ!$D$10+'СЕТ СН'!$F$6-'СЕТ СН'!$F$22</f>
        <v>1151.03956892</v>
      </c>
      <c r="G37" s="36">
        <f>SUMIFS(СВЦЭМ!$C$33:$C$776,СВЦЭМ!$A$33:$A$776,$A37,СВЦЭМ!$B$33:$B$776,G$11)+'СЕТ СН'!$F$12+СВЦЭМ!$D$10+'СЕТ СН'!$F$6-'СЕТ СН'!$F$22</f>
        <v>1153.5321143599999</v>
      </c>
      <c r="H37" s="36">
        <f>SUMIFS(СВЦЭМ!$C$33:$C$776,СВЦЭМ!$A$33:$A$776,$A37,СВЦЭМ!$B$33:$B$776,H$11)+'СЕТ СН'!$F$12+СВЦЭМ!$D$10+'СЕТ СН'!$F$6-'СЕТ СН'!$F$22</f>
        <v>1158.79587072</v>
      </c>
      <c r="I37" s="36">
        <f>SUMIFS(СВЦЭМ!$C$33:$C$776,СВЦЭМ!$A$33:$A$776,$A37,СВЦЭМ!$B$33:$B$776,I$11)+'СЕТ СН'!$F$12+СВЦЭМ!$D$10+'СЕТ СН'!$F$6-'СЕТ СН'!$F$22</f>
        <v>1157.6028463099999</v>
      </c>
      <c r="J37" s="36">
        <f>SUMIFS(СВЦЭМ!$C$33:$C$776,СВЦЭМ!$A$33:$A$776,$A37,СВЦЭМ!$B$33:$B$776,J$11)+'СЕТ СН'!$F$12+СВЦЭМ!$D$10+'СЕТ СН'!$F$6-'СЕТ СН'!$F$22</f>
        <v>1094.95784091</v>
      </c>
      <c r="K37" s="36">
        <f>SUMIFS(СВЦЭМ!$C$33:$C$776,СВЦЭМ!$A$33:$A$776,$A37,СВЦЭМ!$B$33:$B$776,K$11)+'СЕТ СН'!$F$12+СВЦЭМ!$D$10+'СЕТ СН'!$F$6-'СЕТ СН'!$F$22</f>
        <v>1062.191251</v>
      </c>
      <c r="L37" s="36">
        <f>SUMIFS(СВЦЭМ!$C$33:$C$776,СВЦЭМ!$A$33:$A$776,$A37,СВЦЭМ!$B$33:$B$776,L$11)+'СЕТ СН'!$F$12+СВЦЭМ!$D$10+'СЕТ СН'!$F$6-'СЕТ СН'!$F$22</f>
        <v>1049.6407613400002</v>
      </c>
      <c r="M37" s="36">
        <f>SUMIFS(СВЦЭМ!$C$33:$C$776,СВЦЭМ!$A$33:$A$776,$A37,СВЦЭМ!$B$33:$B$776,M$11)+'СЕТ СН'!$F$12+СВЦЭМ!$D$10+'СЕТ СН'!$F$6-'СЕТ СН'!$F$22</f>
        <v>1052.77412787</v>
      </c>
      <c r="N37" s="36">
        <f>SUMIFS(СВЦЭМ!$C$33:$C$776,СВЦЭМ!$A$33:$A$776,$A37,СВЦЭМ!$B$33:$B$776,N$11)+'СЕТ СН'!$F$12+СВЦЭМ!$D$10+'СЕТ СН'!$F$6-'СЕТ СН'!$F$22</f>
        <v>1055.3228769500001</v>
      </c>
      <c r="O37" s="36">
        <f>SUMIFS(СВЦЭМ!$C$33:$C$776,СВЦЭМ!$A$33:$A$776,$A37,СВЦЭМ!$B$33:$B$776,O$11)+'СЕТ СН'!$F$12+СВЦЭМ!$D$10+'СЕТ СН'!$F$6-'СЕТ СН'!$F$22</f>
        <v>1068.8131702800001</v>
      </c>
      <c r="P37" s="36">
        <f>SUMIFS(СВЦЭМ!$C$33:$C$776,СВЦЭМ!$A$33:$A$776,$A37,СВЦЭМ!$B$33:$B$776,P$11)+'СЕТ СН'!$F$12+СВЦЭМ!$D$10+'СЕТ СН'!$F$6-'СЕТ СН'!$F$22</f>
        <v>1078.10782307</v>
      </c>
      <c r="Q37" s="36">
        <f>SUMIFS(СВЦЭМ!$C$33:$C$776,СВЦЭМ!$A$33:$A$776,$A37,СВЦЭМ!$B$33:$B$776,Q$11)+'СЕТ СН'!$F$12+СВЦЭМ!$D$10+'СЕТ СН'!$F$6-'СЕТ СН'!$F$22</f>
        <v>1084.6479683800001</v>
      </c>
      <c r="R37" s="36">
        <f>SUMIFS(СВЦЭМ!$C$33:$C$776,СВЦЭМ!$A$33:$A$776,$A37,СВЦЭМ!$B$33:$B$776,R$11)+'СЕТ СН'!$F$12+СВЦЭМ!$D$10+'СЕТ СН'!$F$6-'СЕТ СН'!$F$22</f>
        <v>1087.88736159</v>
      </c>
      <c r="S37" s="36">
        <f>SUMIFS(СВЦЭМ!$C$33:$C$776,СВЦЭМ!$A$33:$A$776,$A37,СВЦЭМ!$B$33:$B$776,S$11)+'СЕТ СН'!$F$12+СВЦЭМ!$D$10+'СЕТ СН'!$F$6-'СЕТ СН'!$F$22</f>
        <v>1078.8196500700001</v>
      </c>
      <c r="T37" s="36">
        <f>SUMIFS(СВЦЭМ!$C$33:$C$776,СВЦЭМ!$A$33:$A$776,$A37,СВЦЭМ!$B$33:$B$776,T$11)+'СЕТ СН'!$F$12+СВЦЭМ!$D$10+'СЕТ СН'!$F$6-'СЕТ СН'!$F$22</f>
        <v>1058.0653782700001</v>
      </c>
      <c r="U37" s="36">
        <f>SUMIFS(СВЦЭМ!$C$33:$C$776,СВЦЭМ!$A$33:$A$776,$A37,СВЦЭМ!$B$33:$B$776,U$11)+'СЕТ СН'!$F$12+СВЦЭМ!$D$10+'СЕТ СН'!$F$6-'СЕТ СН'!$F$22</f>
        <v>1033.91249969</v>
      </c>
      <c r="V37" s="36">
        <f>SUMIFS(СВЦЭМ!$C$33:$C$776,СВЦЭМ!$A$33:$A$776,$A37,СВЦЭМ!$B$33:$B$776,V$11)+'СЕТ СН'!$F$12+СВЦЭМ!$D$10+'СЕТ СН'!$F$6-'СЕТ СН'!$F$22</f>
        <v>1021.55577188</v>
      </c>
      <c r="W37" s="36">
        <f>SUMIFS(СВЦЭМ!$C$33:$C$776,СВЦЭМ!$A$33:$A$776,$A37,СВЦЭМ!$B$33:$B$776,W$11)+'СЕТ СН'!$F$12+СВЦЭМ!$D$10+'СЕТ СН'!$F$6-'СЕТ СН'!$F$22</f>
        <v>1022.78357847</v>
      </c>
      <c r="X37" s="36">
        <f>SUMIFS(СВЦЭМ!$C$33:$C$776,СВЦЭМ!$A$33:$A$776,$A37,СВЦЭМ!$B$33:$B$776,X$11)+'СЕТ СН'!$F$12+СВЦЭМ!$D$10+'СЕТ СН'!$F$6-'СЕТ СН'!$F$22</f>
        <v>1044.5601103500001</v>
      </c>
      <c r="Y37" s="36">
        <f>SUMIFS(СВЦЭМ!$C$33:$C$776,СВЦЭМ!$A$33:$A$776,$A37,СВЦЭМ!$B$33:$B$776,Y$11)+'СЕТ СН'!$F$12+СВЦЭМ!$D$10+'СЕТ СН'!$F$6-'СЕТ СН'!$F$22</f>
        <v>1089.18497168</v>
      </c>
    </row>
    <row r="38" spans="1:25" ht="15.75" x14ac:dyDescent="0.2">
      <c r="A38" s="35">
        <f t="shared" si="0"/>
        <v>43948</v>
      </c>
      <c r="B38" s="36">
        <f>SUMIFS(СВЦЭМ!$C$33:$C$776,СВЦЭМ!$A$33:$A$776,$A38,СВЦЭМ!$B$33:$B$776,B$11)+'СЕТ СН'!$F$12+СВЦЭМ!$D$10+'СЕТ СН'!$F$6-'СЕТ СН'!$F$22</f>
        <v>1152.77528618</v>
      </c>
      <c r="C38" s="36">
        <f>SUMIFS(СВЦЭМ!$C$33:$C$776,СВЦЭМ!$A$33:$A$776,$A38,СВЦЭМ!$B$33:$B$776,C$11)+'СЕТ СН'!$F$12+СВЦЭМ!$D$10+'СЕТ СН'!$F$6-'СЕТ СН'!$F$22</f>
        <v>1148.93685736</v>
      </c>
      <c r="D38" s="36">
        <f>SUMIFS(СВЦЭМ!$C$33:$C$776,СВЦЭМ!$A$33:$A$776,$A38,СВЦЭМ!$B$33:$B$776,D$11)+'СЕТ СН'!$F$12+СВЦЭМ!$D$10+'СЕТ СН'!$F$6-'СЕТ СН'!$F$22</f>
        <v>1144.91382239</v>
      </c>
      <c r="E38" s="36">
        <f>SUMIFS(СВЦЭМ!$C$33:$C$776,СВЦЭМ!$A$33:$A$776,$A38,СВЦЭМ!$B$33:$B$776,E$11)+'СЕТ СН'!$F$12+СВЦЭМ!$D$10+'СЕТ СН'!$F$6-'СЕТ СН'!$F$22</f>
        <v>1124.92480948</v>
      </c>
      <c r="F38" s="36">
        <f>SUMIFS(СВЦЭМ!$C$33:$C$776,СВЦЭМ!$A$33:$A$776,$A38,СВЦЭМ!$B$33:$B$776,F$11)+'СЕТ СН'!$F$12+СВЦЭМ!$D$10+'СЕТ СН'!$F$6-'СЕТ СН'!$F$22</f>
        <v>1124.17777462</v>
      </c>
      <c r="G38" s="36">
        <f>SUMIFS(СВЦЭМ!$C$33:$C$776,СВЦЭМ!$A$33:$A$776,$A38,СВЦЭМ!$B$33:$B$776,G$11)+'СЕТ СН'!$F$12+СВЦЭМ!$D$10+'СЕТ СН'!$F$6-'СЕТ СН'!$F$22</f>
        <v>1133.90536802</v>
      </c>
      <c r="H38" s="36">
        <f>SUMIFS(СВЦЭМ!$C$33:$C$776,СВЦЭМ!$A$33:$A$776,$A38,СВЦЭМ!$B$33:$B$776,H$11)+'СЕТ СН'!$F$12+СВЦЭМ!$D$10+'СЕТ СН'!$F$6-'СЕТ СН'!$F$22</f>
        <v>1150.32696336</v>
      </c>
      <c r="I38" s="36">
        <f>SUMIFS(СВЦЭМ!$C$33:$C$776,СВЦЭМ!$A$33:$A$776,$A38,СВЦЭМ!$B$33:$B$776,I$11)+'СЕТ СН'!$F$12+СВЦЭМ!$D$10+'СЕТ СН'!$F$6-'СЕТ СН'!$F$22</f>
        <v>1143.3784297</v>
      </c>
      <c r="J38" s="36">
        <f>SUMIFS(СВЦЭМ!$C$33:$C$776,СВЦЭМ!$A$33:$A$776,$A38,СВЦЭМ!$B$33:$B$776,J$11)+'СЕТ СН'!$F$12+СВЦЭМ!$D$10+'СЕТ СН'!$F$6-'СЕТ СН'!$F$22</f>
        <v>1072.33356594</v>
      </c>
      <c r="K38" s="36">
        <f>SUMIFS(СВЦЭМ!$C$33:$C$776,СВЦЭМ!$A$33:$A$776,$A38,СВЦЭМ!$B$33:$B$776,K$11)+'СЕТ СН'!$F$12+СВЦЭМ!$D$10+'СЕТ СН'!$F$6-'СЕТ СН'!$F$22</f>
        <v>1053.97472541</v>
      </c>
      <c r="L38" s="36">
        <f>SUMIFS(СВЦЭМ!$C$33:$C$776,СВЦЭМ!$A$33:$A$776,$A38,СВЦЭМ!$B$33:$B$776,L$11)+'СЕТ СН'!$F$12+СВЦЭМ!$D$10+'СЕТ СН'!$F$6-'СЕТ СН'!$F$22</f>
        <v>1037.9487952900001</v>
      </c>
      <c r="M38" s="36">
        <f>SUMIFS(СВЦЭМ!$C$33:$C$776,СВЦЭМ!$A$33:$A$776,$A38,СВЦЭМ!$B$33:$B$776,M$11)+'СЕТ СН'!$F$12+СВЦЭМ!$D$10+'СЕТ СН'!$F$6-'СЕТ СН'!$F$22</f>
        <v>1037.71349022</v>
      </c>
      <c r="N38" s="36">
        <f>SUMIFS(СВЦЭМ!$C$33:$C$776,СВЦЭМ!$A$33:$A$776,$A38,СВЦЭМ!$B$33:$B$776,N$11)+'СЕТ СН'!$F$12+СВЦЭМ!$D$10+'СЕТ СН'!$F$6-'СЕТ СН'!$F$22</f>
        <v>1051.9757805900001</v>
      </c>
      <c r="O38" s="36">
        <f>SUMIFS(СВЦЭМ!$C$33:$C$776,СВЦЭМ!$A$33:$A$776,$A38,СВЦЭМ!$B$33:$B$776,O$11)+'СЕТ СН'!$F$12+СВЦЭМ!$D$10+'СЕТ СН'!$F$6-'СЕТ СН'!$F$22</f>
        <v>1066.70786258</v>
      </c>
      <c r="P38" s="36">
        <f>SUMIFS(СВЦЭМ!$C$33:$C$776,СВЦЭМ!$A$33:$A$776,$A38,СВЦЭМ!$B$33:$B$776,P$11)+'СЕТ СН'!$F$12+СВЦЭМ!$D$10+'СЕТ СН'!$F$6-'СЕТ СН'!$F$22</f>
        <v>1088.82755464</v>
      </c>
      <c r="Q38" s="36">
        <f>SUMIFS(СВЦЭМ!$C$33:$C$776,СВЦЭМ!$A$33:$A$776,$A38,СВЦЭМ!$B$33:$B$776,Q$11)+'СЕТ СН'!$F$12+СВЦЭМ!$D$10+'СЕТ СН'!$F$6-'СЕТ СН'!$F$22</f>
        <v>1097.28534274</v>
      </c>
      <c r="R38" s="36">
        <f>SUMIFS(СВЦЭМ!$C$33:$C$776,СВЦЭМ!$A$33:$A$776,$A38,СВЦЭМ!$B$33:$B$776,R$11)+'СЕТ СН'!$F$12+СВЦЭМ!$D$10+'СЕТ СН'!$F$6-'СЕТ СН'!$F$22</f>
        <v>1101.2349919200001</v>
      </c>
      <c r="S38" s="36">
        <f>SUMIFS(СВЦЭМ!$C$33:$C$776,СВЦЭМ!$A$33:$A$776,$A38,СВЦЭМ!$B$33:$B$776,S$11)+'СЕТ СН'!$F$12+СВЦЭМ!$D$10+'СЕТ СН'!$F$6-'СЕТ СН'!$F$22</f>
        <v>1092.8614852600001</v>
      </c>
      <c r="T38" s="36">
        <f>SUMIFS(СВЦЭМ!$C$33:$C$776,СВЦЭМ!$A$33:$A$776,$A38,СВЦЭМ!$B$33:$B$776,T$11)+'СЕТ СН'!$F$12+СВЦЭМ!$D$10+'СЕТ СН'!$F$6-'СЕТ СН'!$F$22</f>
        <v>1067.4024520400001</v>
      </c>
      <c r="U38" s="36">
        <f>SUMIFS(СВЦЭМ!$C$33:$C$776,СВЦЭМ!$A$33:$A$776,$A38,СВЦЭМ!$B$33:$B$776,U$11)+'СЕТ СН'!$F$12+СВЦЭМ!$D$10+'СЕТ СН'!$F$6-'СЕТ СН'!$F$22</f>
        <v>1049.01851721</v>
      </c>
      <c r="V38" s="36">
        <f>SUMIFS(СВЦЭМ!$C$33:$C$776,СВЦЭМ!$A$33:$A$776,$A38,СВЦЭМ!$B$33:$B$776,V$11)+'СЕТ СН'!$F$12+СВЦЭМ!$D$10+'СЕТ СН'!$F$6-'СЕТ СН'!$F$22</f>
        <v>1015.5871336599999</v>
      </c>
      <c r="W38" s="36">
        <f>SUMIFS(СВЦЭМ!$C$33:$C$776,СВЦЭМ!$A$33:$A$776,$A38,СВЦЭМ!$B$33:$B$776,W$11)+'СЕТ СН'!$F$12+СВЦЭМ!$D$10+'СЕТ СН'!$F$6-'СЕТ СН'!$F$22</f>
        <v>1026.1092632899999</v>
      </c>
      <c r="X38" s="36">
        <f>SUMIFS(СВЦЭМ!$C$33:$C$776,СВЦЭМ!$A$33:$A$776,$A38,СВЦЭМ!$B$33:$B$776,X$11)+'СЕТ СН'!$F$12+СВЦЭМ!$D$10+'СЕТ СН'!$F$6-'СЕТ СН'!$F$22</f>
        <v>1050.0639345900001</v>
      </c>
      <c r="Y38" s="36">
        <f>SUMIFS(СВЦЭМ!$C$33:$C$776,СВЦЭМ!$A$33:$A$776,$A38,СВЦЭМ!$B$33:$B$776,Y$11)+'СЕТ СН'!$F$12+СВЦЭМ!$D$10+'СЕТ СН'!$F$6-'СЕТ СН'!$F$22</f>
        <v>1085.58361328</v>
      </c>
    </row>
    <row r="39" spans="1:25" ht="15.75" x14ac:dyDescent="0.2">
      <c r="A39" s="35">
        <f t="shared" si="0"/>
        <v>43949</v>
      </c>
      <c r="B39" s="36">
        <f>SUMIFS(СВЦЭМ!$C$33:$C$776,СВЦЭМ!$A$33:$A$776,$A39,СВЦЭМ!$B$33:$B$776,B$11)+'СЕТ СН'!$F$12+СВЦЭМ!$D$10+'СЕТ СН'!$F$6-'СЕТ СН'!$F$22</f>
        <v>1092.06632706</v>
      </c>
      <c r="C39" s="36">
        <f>SUMIFS(СВЦЭМ!$C$33:$C$776,СВЦЭМ!$A$33:$A$776,$A39,СВЦЭМ!$B$33:$B$776,C$11)+'СЕТ СН'!$F$12+СВЦЭМ!$D$10+'СЕТ СН'!$F$6-'СЕТ СН'!$F$22</f>
        <v>1118.40220013</v>
      </c>
      <c r="D39" s="36">
        <f>SUMIFS(СВЦЭМ!$C$33:$C$776,СВЦЭМ!$A$33:$A$776,$A39,СВЦЭМ!$B$33:$B$776,D$11)+'СЕТ СН'!$F$12+СВЦЭМ!$D$10+'СЕТ СН'!$F$6-'СЕТ СН'!$F$22</f>
        <v>1167.1918821899999</v>
      </c>
      <c r="E39" s="36">
        <f>SUMIFS(СВЦЭМ!$C$33:$C$776,СВЦЭМ!$A$33:$A$776,$A39,СВЦЭМ!$B$33:$B$776,E$11)+'СЕТ СН'!$F$12+СВЦЭМ!$D$10+'СЕТ СН'!$F$6-'СЕТ СН'!$F$22</f>
        <v>1166.6039281200001</v>
      </c>
      <c r="F39" s="36">
        <f>SUMIFS(СВЦЭМ!$C$33:$C$776,СВЦЭМ!$A$33:$A$776,$A39,СВЦЭМ!$B$33:$B$776,F$11)+'СЕТ СН'!$F$12+СВЦЭМ!$D$10+'СЕТ СН'!$F$6-'СЕТ СН'!$F$22</f>
        <v>1169.37997726</v>
      </c>
      <c r="G39" s="36">
        <f>SUMIFS(СВЦЭМ!$C$33:$C$776,СВЦЭМ!$A$33:$A$776,$A39,СВЦЭМ!$B$33:$B$776,G$11)+'СЕТ СН'!$F$12+СВЦЭМ!$D$10+'СЕТ СН'!$F$6-'СЕТ СН'!$F$22</f>
        <v>1170.5919806300001</v>
      </c>
      <c r="H39" s="36">
        <f>SUMIFS(СВЦЭМ!$C$33:$C$776,СВЦЭМ!$A$33:$A$776,$A39,СВЦЭМ!$B$33:$B$776,H$11)+'СЕТ СН'!$F$12+СВЦЭМ!$D$10+'СЕТ СН'!$F$6-'СЕТ СН'!$F$22</f>
        <v>1128.3524256599999</v>
      </c>
      <c r="I39" s="36">
        <f>SUMIFS(СВЦЭМ!$C$33:$C$776,СВЦЭМ!$A$33:$A$776,$A39,СВЦЭМ!$B$33:$B$776,I$11)+'СЕТ СН'!$F$12+СВЦЭМ!$D$10+'СЕТ СН'!$F$6-'СЕТ СН'!$F$22</f>
        <v>1093.4919769600001</v>
      </c>
      <c r="J39" s="36">
        <f>SUMIFS(СВЦЭМ!$C$33:$C$776,СВЦЭМ!$A$33:$A$776,$A39,СВЦЭМ!$B$33:$B$776,J$11)+'СЕТ СН'!$F$12+СВЦЭМ!$D$10+'СЕТ СН'!$F$6-'СЕТ СН'!$F$22</f>
        <v>1047.09044365</v>
      </c>
      <c r="K39" s="36">
        <f>SUMIFS(СВЦЭМ!$C$33:$C$776,СВЦЭМ!$A$33:$A$776,$A39,СВЦЭМ!$B$33:$B$776,K$11)+'СЕТ СН'!$F$12+СВЦЭМ!$D$10+'СЕТ СН'!$F$6-'СЕТ СН'!$F$22</f>
        <v>1040.93234147</v>
      </c>
      <c r="L39" s="36">
        <f>SUMIFS(СВЦЭМ!$C$33:$C$776,СВЦЭМ!$A$33:$A$776,$A39,СВЦЭМ!$B$33:$B$776,L$11)+'СЕТ СН'!$F$12+СВЦЭМ!$D$10+'СЕТ СН'!$F$6-'СЕТ СН'!$F$22</f>
        <v>1041.69570823</v>
      </c>
      <c r="M39" s="36">
        <f>SUMIFS(СВЦЭМ!$C$33:$C$776,СВЦЭМ!$A$33:$A$776,$A39,СВЦЭМ!$B$33:$B$776,M$11)+'СЕТ СН'!$F$12+СВЦЭМ!$D$10+'СЕТ СН'!$F$6-'СЕТ СН'!$F$22</f>
        <v>1038.3740197</v>
      </c>
      <c r="N39" s="36">
        <f>SUMIFS(СВЦЭМ!$C$33:$C$776,СВЦЭМ!$A$33:$A$776,$A39,СВЦЭМ!$B$33:$B$776,N$11)+'СЕТ СН'!$F$12+СВЦЭМ!$D$10+'СЕТ СН'!$F$6-'СЕТ СН'!$F$22</f>
        <v>1027.63614871</v>
      </c>
      <c r="O39" s="36">
        <f>SUMIFS(СВЦЭМ!$C$33:$C$776,СВЦЭМ!$A$33:$A$776,$A39,СВЦЭМ!$B$33:$B$776,O$11)+'СЕТ СН'!$F$12+СВЦЭМ!$D$10+'СЕТ СН'!$F$6-'СЕТ СН'!$F$22</f>
        <v>1038.9542465100001</v>
      </c>
      <c r="P39" s="36">
        <f>SUMIFS(СВЦЭМ!$C$33:$C$776,СВЦЭМ!$A$33:$A$776,$A39,СВЦЭМ!$B$33:$B$776,P$11)+'СЕТ СН'!$F$12+СВЦЭМ!$D$10+'СЕТ СН'!$F$6-'СЕТ СН'!$F$22</f>
        <v>1051.28367024</v>
      </c>
      <c r="Q39" s="36">
        <f>SUMIFS(СВЦЭМ!$C$33:$C$776,СВЦЭМ!$A$33:$A$776,$A39,СВЦЭМ!$B$33:$B$776,Q$11)+'СЕТ СН'!$F$12+СВЦЭМ!$D$10+'СЕТ СН'!$F$6-'СЕТ СН'!$F$22</f>
        <v>1061.62198896</v>
      </c>
      <c r="R39" s="36">
        <f>SUMIFS(СВЦЭМ!$C$33:$C$776,СВЦЭМ!$A$33:$A$776,$A39,СВЦЭМ!$B$33:$B$776,R$11)+'СЕТ СН'!$F$12+СВЦЭМ!$D$10+'СЕТ СН'!$F$6-'СЕТ СН'!$F$22</f>
        <v>1061.39619156</v>
      </c>
      <c r="S39" s="36">
        <f>SUMIFS(СВЦЭМ!$C$33:$C$776,СВЦЭМ!$A$33:$A$776,$A39,СВЦЭМ!$B$33:$B$776,S$11)+'СЕТ СН'!$F$12+СВЦЭМ!$D$10+'СЕТ СН'!$F$6-'СЕТ СН'!$F$22</f>
        <v>1057.29416498</v>
      </c>
      <c r="T39" s="36">
        <f>SUMIFS(СВЦЭМ!$C$33:$C$776,СВЦЭМ!$A$33:$A$776,$A39,СВЦЭМ!$B$33:$B$776,T$11)+'СЕТ СН'!$F$12+СВЦЭМ!$D$10+'СЕТ СН'!$F$6-'СЕТ СН'!$F$22</f>
        <v>1037.4534579800002</v>
      </c>
      <c r="U39" s="36">
        <f>SUMIFS(СВЦЭМ!$C$33:$C$776,СВЦЭМ!$A$33:$A$776,$A39,СВЦЭМ!$B$33:$B$776,U$11)+'СЕТ СН'!$F$12+СВЦЭМ!$D$10+'СЕТ СН'!$F$6-'СЕТ СН'!$F$22</f>
        <v>1017.5883675</v>
      </c>
      <c r="V39" s="36">
        <f>SUMIFS(СВЦЭМ!$C$33:$C$776,СВЦЭМ!$A$33:$A$776,$A39,СВЦЭМ!$B$33:$B$776,V$11)+'СЕТ СН'!$F$12+СВЦЭМ!$D$10+'СЕТ СН'!$F$6-'СЕТ СН'!$F$22</f>
        <v>1004.80879884</v>
      </c>
      <c r="W39" s="36">
        <f>SUMIFS(СВЦЭМ!$C$33:$C$776,СВЦЭМ!$A$33:$A$776,$A39,СВЦЭМ!$B$33:$B$776,W$11)+'СЕТ СН'!$F$12+СВЦЭМ!$D$10+'СЕТ СН'!$F$6-'СЕТ СН'!$F$22</f>
        <v>1000.87797352</v>
      </c>
      <c r="X39" s="36">
        <f>SUMIFS(СВЦЭМ!$C$33:$C$776,СВЦЭМ!$A$33:$A$776,$A39,СВЦЭМ!$B$33:$B$776,X$11)+'СЕТ СН'!$F$12+СВЦЭМ!$D$10+'СЕТ СН'!$F$6-'СЕТ СН'!$F$22</f>
        <v>1004.22884816</v>
      </c>
      <c r="Y39" s="36">
        <f>SUMIFS(СВЦЭМ!$C$33:$C$776,СВЦЭМ!$A$33:$A$776,$A39,СВЦЭМ!$B$33:$B$776,Y$11)+'СЕТ СН'!$F$12+СВЦЭМ!$D$10+'СЕТ СН'!$F$6-'СЕТ СН'!$F$22</f>
        <v>1041.25043084</v>
      </c>
    </row>
    <row r="40" spans="1:25" ht="15.75" x14ac:dyDescent="0.2">
      <c r="A40" s="35">
        <f t="shared" si="0"/>
        <v>43950</v>
      </c>
      <c r="B40" s="36">
        <f>SUMIFS(СВЦЭМ!$C$33:$C$776,СВЦЭМ!$A$33:$A$776,$A40,СВЦЭМ!$B$33:$B$776,B$11)+'СЕТ СН'!$F$12+СВЦЭМ!$D$10+'СЕТ СН'!$F$6-'СЕТ СН'!$F$22</f>
        <v>1110.8133942300001</v>
      </c>
      <c r="C40" s="36">
        <f>SUMIFS(СВЦЭМ!$C$33:$C$776,СВЦЭМ!$A$33:$A$776,$A40,СВЦЭМ!$B$33:$B$776,C$11)+'СЕТ СН'!$F$12+СВЦЭМ!$D$10+'СЕТ СН'!$F$6-'СЕТ СН'!$F$22</f>
        <v>1144.7702838</v>
      </c>
      <c r="D40" s="36">
        <f>SUMIFS(СВЦЭМ!$C$33:$C$776,СВЦЭМ!$A$33:$A$776,$A40,СВЦЭМ!$B$33:$B$776,D$11)+'СЕТ СН'!$F$12+СВЦЭМ!$D$10+'СЕТ СН'!$F$6-'СЕТ СН'!$F$22</f>
        <v>1158.29999746</v>
      </c>
      <c r="E40" s="36">
        <f>SUMIFS(СВЦЭМ!$C$33:$C$776,СВЦЭМ!$A$33:$A$776,$A40,СВЦЭМ!$B$33:$B$776,E$11)+'СЕТ СН'!$F$12+СВЦЭМ!$D$10+'СЕТ СН'!$F$6-'СЕТ СН'!$F$22</f>
        <v>1161.9970822099999</v>
      </c>
      <c r="F40" s="36">
        <f>SUMIFS(СВЦЭМ!$C$33:$C$776,СВЦЭМ!$A$33:$A$776,$A40,СВЦЭМ!$B$33:$B$776,F$11)+'СЕТ СН'!$F$12+СВЦЭМ!$D$10+'СЕТ СН'!$F$6-'СЕТ СН'!$F$22</f>
        <v>1164.9878715699999</v>
      </c>
      <c r="G40" s="36">
        <f>SUMIFS(СВЦЭМ!$C$33:$C$776,СВЦЭМ!$A$33:$A$776,$A40,СВЦЭМ!$B$33:$B$776,G$11)+'СЕТ СН'!$F$12+СВЦЭМ!$D$10+'СЕТ СН'!$F$6-'СЕТ СН'!$F$22</f>
        <v>1169.2100792700001</v>
      </c>
      <c r="H40" s="36">
        <f>SUMIFS(СВЦЭМ!$C$33:$C$776,СВЦЭМ!$A$33:$A$776,$A40,СВЦЭМ!$B$33:$B$776,H$11)+'СЕТ СН'!$F$12+СВЦЭМ!$D$10+'СЕТ СН'!$F$6-'СЕТ СН'!$F$22</f>
        <v>1157.7936175100001</v>
      </c>
      <c r="I40" s="36">
        <f>SUMIFS(СВЦЭМ!$C$33:$C$776,СВЦЭМ!$A$33:$A$776,$A40,СВЦЭМ!$B$33:$B$776,I$11)+'СЕТ СН'!$F$12+СВЦЭМ!$D$10+'СЕТ СН'!$F$6-'СЕТ СН'!$F$22</f>
        <v>1118.9602970400001</v>
      </c>
      <c r="J40" s="36">
        <f>SUMIFS(СВЦЭМ!$C$33:$C$776,СВЦЭМ!$A$33:$A$776,$A40,СВЦЭМ!$B$33:$B$776,J$11)+'СЕТ СН'!$F$12+СВЦЭМ!$D$10+'СЕТ СН'!$F$6-'СЕТ СН'!$F$22</f>
        <v>1104.8158576199999</v>
      </c>
      <c r="K40" s="36">
        <f>SUMIFS(СВЦЭМ!$C$33:$C$776,СВЦЭМ!$A$33:$A$776,$A40,СВЦЭМ!$B$33:$B$776,K$11)+'СЕТ СН'!$F$12+СВЦЭМ!$D$10+'СЕТ СН'!$F$6-'СЕТ СН'!$F$22</f>
        <v>1089.8614541300001</v>
      </c>
      <c r="L40" s="36">
        <f>SUMIFS(СВЦЭМ!$C$33:$C$776,СВЦЭМ!$A$33:$A$776,$A40,СВЦЭМ!$B$33:$B$776,L$11)+'СЕТ СН'!$F$12+СВЦЭМ!$D$10+'СЕТ СН'!$F$6-'СЕТ СН'!$F$22</f>
        <v>1083.57251686</v>
      </c>
      <c r="M40" s="36">
        <f>SUMIFS(СВЦЭМ!$C$33:$C$776,СВЦЭМ!$A$33:$A$776,$A40,СВЦЭМ!$B$33:$B$776,M$11)+'СЕТ СН'!$F$12+СВЦЭМ!$D$10+'СЕТ СН'!$F$6-'СЕТ СН'!$F$22</f>
        <v>1079.5822805800001</v>
      </c>
      <c r="N40" s="36">
        <f>SUMIFS(СВЦЭМ!$C$33:$C$776,СВЦЭМ!$A$33:$A$776,$A40,СВЦЭМ!$B$33:$B$776,N$11)+'СЕТ СН'!$F$12+СВЦЭМ!$D$10+'СЕТ СН'!$F$6-'СЕТ СН'!$F$22</f>
        <v>1073.6682057800001</v>
      </c>
      <c r="O40" s="36">
        <f>SUMIFS(СВЦЭМ!$C$33:$C$776,СВЦЭМ!$A$33:$A$776,$A40,СВЦЭМ!$B$33:$B$776,O$11)+'СЕТ СН'!$F$12+СВЦЭМ!$D$10+'СЕТ СН'!$F$6-'СЕТ СН'!$F$22</f>
        <v>1083.4476369700001</v>
      </c>
      <c r="P40" s="36">
        <f>SUMIFS(СВЦЭМ!$C$33:$C$776,СВЦЭМ!$A$33:$A$776,$A40,СВЦЭМ!$B$33:$B$776,P$11)+'СЕТ СН'!$F$12+СВЦЭМ!$D$10+'СЕТ СН'!$F$6-'СЕТ СН'!$F$22</f>
        <v>1097.9506366099999</v>
      </c>
      <c r="Q40" s="36">
        <f>SUMIFS(СВЦЭМ!$C$33:$C$776,СВЦЭМ!$A$33:$A$776,$A40,СВЦЭМ!$B$33:$B$776,Q$11)+'СЕТ СН'!$F$12+СВЦЭМ!$D$10+'СЕТ СН'!$F$6-'СЕТ СН'!$F$22</f>
        <v>1097.82796695</v>
      </c>
      <c r="R40" s="36">
        <f>SUMIFS(СВЦЭМ!$C$33:$C$776,СВЦЭМ!$A$33:$A$776,$A40,СВЦЭМ!$B$33:$B$776,R$11)+'СЕТ СН'!$F$12+СВЦЭМ!$D$10+'СЕТ СН'!$F$6-'СЕТ СН'!$F$22</f>
        <v>1091.3787475000001</v>
      </c>
      <c r="S40" s="36">
        <f>SUMIFS(СВЦЭМ!$C$33:$C$776,СВЦЭМ!$A$33:$A$776,$A40,СВЦЭМ!$B$33:$B$776,S$11)+'СЕТ СН'!$F$12+СВЦЭМ!$D$10+'СЕТ СН'!$F$6-'СЕТ СН'!$F$22</f>
        <v>1091.7506311100001</v>
      </c>
      <c r="T40" s="36">
        <f>SUMIFS(СВЦЭМ!$C$33:$C$776,СВЦЭМ!$A$33:$A$776,$A40,СВЦЭМ!$B$33:$B$776,T$11)+'СЕТ СН'!$F$12+СВЦЭМ!$D$10+'СЕТ СН'!$F$6-'СЕТ СН'!$F$22</f>
        <v>1080.3768192699999</v>
      </c>
      <c r="U40" s="36">
        <f>SUMIFS(СВЦЭМ!$C$33:$C$776,СВЦЭМ!$A$33:$A$776,$A40,СВЦЭМ!$B$33:$B$776,U$11)+'СЕТ СН'!$F$12+СВЦЭМ!$D$10+'СЕТ СН'!$F$6-'СЕТ СН'!$F$22</f>
        <v>1041.29869747</v>
      </c>
      <c r="V40" s="36">
        <f>SUMIFS(СВЦЭМ!$C$33:$C$776,СВЦЭМ!$A$33:$A$776,$A40,СВЦЭМ!$B$33:$B$776,V$11)+'СЕТ СН'!$F$12+СВЦЭМ!$D$10+'СЕТ СН'!$F$6-'СЕТ СН'!$F$22</f>
        <v>1041.8057848200001</v>
      </c>
      <c r="W40" s="36">
        <f>SUMIFS(СВЦЭМ!$C$33:$C$776,СВЦЭМ!$A$33:$A$776,$A40,СВЦЭМ!$B$33:$B$776,W$11)+'СЕТ СН'!$F$12+СВЦЭМ!$D$10+'СЕТ СН'!$F$6-'СЕТ СН'!$F$22</f>
        <v>1068.59918285</v>
      </c>
      <c r="X40" s="36">
        <f>SUMIFS(СВЦЭМ!$C$33:$C$776,СВЦЭМ!$A$33:$A$776,$A40,СВЦЭМ!$B$33:$B$776,X$11)+'СЕТ СН'!$F$12+СВЦЭМ!$D$10+'СЕТ СН'!$F$6-'СЕТ СН'!$F$22</f>
        <v>1081.5340934800001</v>
      </c>
      <c r="Y40" s="36">
        <f>SUMIFS(СВЦЭМ!$C$33:$C$776,СВЦЭМ!$A$33:$A$776,$A40,СВЦЭМ!$B$33:$B$776,Y$11)+'СЕТ СН'!$F$12+СВЦЭМ!$D$10+'СЕТ СН'!$F$6-'СЕТ СН'!$F$22</f>
        <v>1084.9153278400001</v>
      </c>
    </row>
    <row r="41" spans="1:25" ht="15.75" x14ac:dyDescent="0.2">
      <c r="A41" s="35">
        <f t="shared" si="0"/>
        <v>43951</v>
      </c>
      <c r="B41" s="36">
        <f>SUMIFS(СВЦЭМ!$C$33:$C$776,СВЦЭМ!$A$33:$A$776,$A41,СВЦЭМ!$B$33:$B$776,B$11)+'СЕТ СН'!$F$12+СВЦЭМ!$D$10+'СЕТ СН'!$F$6-'СЕТ СН'!$F$22</f>
        <v>1159.07417059</v>
      </c>
      <c r="C41" s="36">
        <f>SUMIFS(СВЦЭМ!$C$33:$C$776,СВЦЭМ!$A$33:$A$776,$A41,СВЦЭМ!$B$33:$B$776,C$11)+'СЕТ СН'!$F$12+СВЦЭМ!$D$10+'СЕТ СН'!$F$6-'СЕТ СН'!$F$22</f>
        <v>1137.7353575900001</v>
      </c>
      <c r="D41" s="36">
        <f>SUMIFS(СВЦЭМ!$C$33:$C$776,СВЦЭМ!$A$33:$A$776,$A41,СВЦЭМ!$B$33:$B$776,D$11)+'СЕТ СН'!$F$12+СВЦЭМ!$D$10+'СЕТ СН'!$F$6-'СЕТ СН'!$F$22</f>
        <v>1147.8431446300001</v>
      </c>
      <c r="E41" s="36">
        <f>SUMIFS(СВЦЭМ!$C$33:$C$776,СВЦЭМ!$A$33:$A$776,$A41,СВЦЭМ!$B$33:$B$776,E$11)+'СЕТ СН'!$F$12+СВЦЭМ!$D$10+'СЕТ СН'!$F$6-'СЕТ СН'!$F$22</f>
        <v>1141.3715545</v>
      </c>
      <c r="F41" s="36">
        <f>SUMIFS(СВЦЭМ!$C$33:$C$776,СВЦЭМ!$A$33:$A$776,$A41,СВЦЭМ!$B$33:$B$776,F$11)+'СЕТ СН'!$F$12+СВЦЭМ!$D$10+'СЕТ СН'!$F$6-'СЕТ СН'!$F$22</f>
        <v>1174.96724352</v>
      </c>
      <c r="G41" s="36">
        <f>SUMIFS(СВЦЭМ!$C$33:$C$776,СВЦЭМ!$A$33:$A$776,$A41,СВЦЭМ!$B$33:$B$776,G$11)+'СЕТ СН'!$F$12+СВЦЭМ!$D$10+'СЕТ СН'!$F$6-'СЕТ СН'!$F$22</f>
        <v>1182.5073087799999</v>
      </c>
      <c r="H41" s="36">
        <f>SUMIFS(СВЦЭМ!$C$33:$C$776,СВЦЭМ!$A$33:$A$776,$A41,СВЦЭМ!$B$33:$B$776,H$11)+'СЕТ СН'!$F$12+СВЦЭМ!$D$10+'СЕТ СН'!$F$6-'СЕТ СН'!$F$22</f>
        <v>1168.0278546699999</v>
      </c>
      <c r="I41" s="36">
        <f>SUMIFS(СВЦЭМ!$C$33:$C$776,СВЦЭМ!$A$33:$A$776,$A41,СВЦЭМ!$B$33:$B$776,I$11)+'СЕТ СН'!$F$12+СВЦЭМ!$D$10+'СЕТ СН'!$F$6-'СЕТ СН'!$F$22</f>
        <v>1132.1321429499999</v>
      </c>
      <c r="J41" s="36">
        <f>SUMIFS(СВЦЭМ!$C$33:$C$776,СВЦЭМ!$A$33:$A$776,$A41,СВЦЭМ!$B$33:$B$776,J$11)+'СЕТ СН'!$F$12+СВЦЭМ!$D$10+'СЕТ СН'!$F$6-'СЕТ СН'!$F$22</f>
        <v>1051.9710609900001</v>
      </c>
      <c r="K41" s="36">
        <f>SUMIFS(СВЦЭМ!$C$33:$C$776,СВЦЭМ!$A$33:$A$776,$A41,СВЦЭМ!$B$33:$B$776,K$11)+'СЕТ СН'!$F$12+СВЦЭМ!$D$10+'СЕТ СН'!$F$6-'СЕТ СН'!$F$22</f>
        <v>1040.7822349600001</v>
      </c>
      <c r="L41" s="36">
        <f>SUMIFS(СВЦЭМ!$C$33:$C$776,СВЦЭМ!$A$33:$A$776,$A41,СВЦЭМ!$B$33:$B$776,L$11)+'СЕТ СН'!$F$12+СВЦЭМ!$D$10+'СЕТ СН'!$F$6-'СЕТ СН'!$F$22</f>
        <v>1027.88107769</v>
      </c>
      <c r="M41" s="36">
        <f>SUMIFS(СВЦЭМ!$C$33:$C$776,СВЦЭМ!$A$33:$A$776,$A41,СВЦЭМ!$B$33:$B$776,M$11)+'СЕТ СН'!$F$12+СВЦЭМ!$D$10+'СЕТ СН'!$F$6-'СЕТ СН'!$F$22</f>
        <v>1023.2581822</v>
      </c>
      <c r="N41" s="36">
        <f>SUMIFS(СВЦЭМ!$C$33:$C$776,СВЦЭМ!$A$33:$A$776,$A41,СВЦЭМ!$B$33:$B$776,N$11)+'СЕТ СН'!$F$12+СВЦЭМ!$D$10+'СЕТ СН'!$F$6-'СЕТ СН'!$F$22</f>
        <v>1035.2857344000001</v>
      </c>
      <c r="O41" s="36">
        <f>SUMIFS(СВЦЭМ!$C$33:$C$776,СВЦЭМ!$A$33:$A$776,$A41,СВЦЭМ!$B$33:$B$776,O$11)+'СЕТ СН'!$F$12+СВЦЭМ!$D$10+'СЕТ СН'!$F$6-'СЕТ СН'!$F$22</f>
        <v>1049.8549174300001</v>
      </c>
      <c r="P41" s="36">
        <f>SUMIFS(СВЦЭМ!$C$33:$C$776,СВЦЭМ!$A$33:$A$776,$A41,СВЦЭМ!$B$33:$B$776,P$11)+'СЕТ СН'!$F$12+СВЦЭМ!$D$10+'СЕТ СН'!$F$6-'СЕТ СН'!$F$22</f>
        <v>1055.3266879100001</v>
      </c>
      <c r="Q41" s="36">
        <f>SUMIFS(СВЦЭМ!$C$33:$C$776,СВЦЭМ!$A$33:$A$776,$A41,СВЦЭМ!$B$33:$B$776,Q$11)+'СЕТ СН'!$F$12+СВЦЭМ!$D$10+'СЕТ СН'!$F$6-'СЕТ СН'!$F$22</f>
        <v>1060.87127089</v>
      </c>
      <c r="R41" s="36">
        <f>SUMIFS(СВЦЭМ!$C$33:$C$776,СВЦЭМ!$A$33:$A$776,$A41,СВЦЭМ!$B$33:$B$776,R$11)+'СЕТ СН'!$F$12+СВЦЭМ!$D$10+'СЕТ СН'!$F$6-'СЕТ СН'!$F$22</f>
        <v>1063.0609619300001</v>
      </c>
      <c r="S41" s="36">
        <f>SUMIFS(СВЦЭМ!$C$33:$C$776,СВЦЭМ!$A$33:$A$776,$A41,СВЦЭМ!$B$33:$B$776,S$11)+'СЕТ СН'!$F$12+СВЦЭМ!$D$10+'СЕТ СН'!$F$6-'СЕТ СН'!$F$22</f>
        <v>1062.6425366200001</v>
      </c>
      <c r="T41" s="36">
        <f>SUMIFS(СВЦЭМ!$C$33:$C$776,СВЦЭМ!$A$33:$A$776,$A41,СВЦЭМ!$B$33:$B$776,T$11)+'СЕТ СН'!$F$12+СВЦЭМ!$D$10+'СЕТ СН'!$F$6-'СЕТ СН'!$F$22</f>
        <v>1049.02104998</v>
      </c>
      <c r="U41" s="36">
        <f>SUMIFS(СВЦЭМ!$C$33:$C$776,СВЦЭМ!$A$33:$A$776,$A41,СВЦЭМ!$B$33:$B$776,U$11)+'СЕТ СН'!$F$12+СВЦЭМ!$D$10+'СЕТ СН'!$F$6-'СЕТ СН'!$F$22</f>
        <v>1028.3723643600001</v>
      </c>
      <c r="V41" s="36">
        <f>SUMIFS(СВЦЭМ!$C$33:$C$776,СВЦЭМ!$A$33:$A$776,$A41,СВЦЭМ!$B$33:$B$776,V$11)+'СЕТ СН'!$F$12+СВЦЭМ!$D$10+'СЕТ СН'!$F$6-'СЕТ СН'!$F$22</f>
        <v>1006.45217673</v>
      </c>
      <c r="W41" s="36">
        <f>SUMIFS(СВЦЭМ!$C$33:$C$776,СВЦЭМ!$A$33:$A$776,$A41,СВЦЭМ!$B$33:$B$776,W$11)+'СЕТ СН'!$F$12+СВЦЭМ!$D$10+'СЕТ СН'!$F$6-'СЕТ СН'!$F$22</f>
        <v>1013.91123856</v>
      </c>
      <c r="X41" s="36">
        <f>SUMIFS(СВЦЭМ!$C$33:$C$776,СВЦЭМ!$A$33:$A$776,$A41,СВЦЭМ!$B$33:$B$776,X$11)+'СЕТ СН'!$F$12+СВЦЭМ!$D$10+'СЕТ СН'!$F$6-'СЕТ СН'!$F$22</f>
        <v>1042.1276334300001</v>
      </c>
      <c r="Y41" s="36">
        <f>SUMIFS(СВЦЭМ!$C$33:$C$776,СВЦЭМ!$A$33:$A$776,$A41,СВЦЭМ!$B$33:$B$776,Y$11)+'СЕТ СН'!$F$12+СВЦЭМ!$D$10+'СЕТ СН'!$F$6-'СЕТ СН'!$F$22</f>
        <v>1067.7540517899999</v>
      </c>
    </row>
    <row r="42" spans="1:25" ht="15.75" hidden="1" x14ac:dyDescent="0.2">
      <c r="A42" s="35">
        <f t="shared" si="0"/>
        <v>43952</v>
      </c>
      <c r="B42" s="36">
        <f>SUMIFS(СВЦЭМ!$C$33:$C$776,СВЦЭМ!$A$33:$A$776,$A42,СВЦЭМ!$B$33:$B$776,B$11)+'СЕТ СН'!$F$12+СВЦЭМ!$D$10+'СЕТ СН'!$F$6-'СЕТ СН'!$F$22</f>
        <v>124.19875112</v>
      </c>
      <c r="C42" s="36">
        <f>SUMIFS(СВЦЭМ!$C$33:$C$776,СВЦЭМ!$A$33:$A$776,$A42,СВЦЭМ!$B$33:$B$776,C$11)+'СЕТ СН'!$F$12+СВЦЭМ!$D$10+'СЕТ СН'!$F$6-'СЕТ СН'!$F$22</f>
        <v>124.19875112</v>
      </c>
      <c r="D42" s="36">
        <f>SUMIFS(СВЦЭМ!$C$33:$C$776,СВЦЭМ!$A$33:$A$776,$A42,СВЦЭМ!$B$33:$B$776,D$11)+'СЕТ СН'!$F$12+СВЦЭМ!$D$10+'СЕТ СН'!$F$6-'СЕТ СН'!$F$22</f>
        <v>124.19875112</v>
      </c>
      <c r="E42" s="36">
        <f>SUMIFS(СВЦЭМ!$C$33:$C$776,СВЦЭМ!$A$33:$A$776,$A42,СВЦЭМ!$B$33:$B$776,E$11)+'СЕТ СН'!$F$12+СВЦЭМ!$D$10+'СЕТ СН'!$F$6-'СЕТ СН'!$F$22</f>
        <v>124.19875112</v>
      </c>
      <c r="F42" s="36">
        <f>SUMIFS(СВЦЭМ!$C$33:$C$776,СВЦЭМ!$A$33:$A$776,$A42,СВЦЭМ!$B$33:$B$776,F$11)+'СЕТ СН'!$F$12+СВЦЭМ!$D$10+'СЕТ СН'!$F$6-'СЕТ СН'!$F$22</f>
        <v>124.19875112</v>
      </c>
      <c r="G42" s="36">
        <f>SUMIFS(СВЦЭМ!$C$33:$C$776,СВЦЭМ!$A$33:$A$776,$A42,СВЦЭМ!$B$33:$B$776,G$11)+'СЕТ СН'!$F$12+СВЦЭМ!$D$10+'СЕТ СН'!$F$6-'СЕТ СН'!$F$22</f>
        <v>124.19875112</v>
      </c>
      <c r="H42" s="36">
        <f>SUMIFS(СВЦЭМ!$C$33:$C$776,СВЦЭМ!$A$33:$A$776,$A42,СВЦЭМ!$B$33:$B$776,H$11)+'СЕТ СН'!$F$12+СВЦЭМ!$D$10+'СЕТ СН'!$F$6-'СЕТ СН'!$F$22</f>
        <v>124.19875112</v>
      </c>
      <c r="I42" s="36">
        <f>SUMIFS(СВЦЭМ!$C$33:$C$776,СВЦЭМ!$A$33:$A$776,$A42,СВЦЭМ!$B$33:$B$776,I$11)+'СЕТ СН'!$F$12+СВЦЭМ!$D$10+'СЕТ СН'!$F$6-'СЕТ СН'!$F$22</f>
        <v>124.19875112</v>
      </c>
      <c r="J42" s="36">
        <f>SUMIFS(СВЦЭМ!$C$33:$C$776,СВЦЭМ!$A$33:$A$776,$A42,СВЦЭМ!$B$33:$B$776,J$11)+'СЕТ СН'!$F$12+СВЦЭМ!$D$10+'СЕТ СН'!$F$6-'СЕТ СН'!$F$22</f>
        <v>124.19875112</v>
      </c>
      <c r="K42" s="36">
        <f>SUMIFS(СВЦЭМ!$C$33:$C$776,СВЦЭМ!$A$33:$A$776,$A42,СВЦЭМ!$B$33:$B$776,K$11)+'СЕТ СН'!$F$12+СВЦЭМ!$D$10+'СЕТ СН'!$F$6-'СЕТ СН'!$F$22</f>
        <v>124.19875112</v>
      </c>
      <c r="L42" s="36">
        <f>SUMIFS(СВЦЭМ!$C$33:$C$776,СВЦЭМ!$A$33:$A$776,$A42,СВЦЭМ!$B$33:$B$776,L$11)+'СЕТ СН'!$F$12+СВЦЭМ!$D$10+'СЕТ СН'!$F$6-'СЕТ СН'!$F$22</f>
        <v>124.19875112</v>
      </c>
      <c r="M42" s="36">
        <f>SUMIFS(СВЦЭМ!$C$33:$C$776,СВЦЭМ!$A$33:$A$776,$A42,СВЦЭМ!$B$33:$B$776,M$11)+'СЕТ СН'!$F$12+СВЦЭМ!$D$10+'СЕТ СН'!$F$6-'СЕТ СН'!$F$22</f>
        <v>124.19875112</v>
      </c>
      <c r="N42" s="36">
        <f>SUMIFS(СВЦЭМ!$C$33:$C$776,СВЦЭМ!$A$33:$A$776,$A42,СВЦЭМ!$B$33:$B$776,N$11)+'СЕТ СН'!$F$12+СВЦЭМ!$D$10+'СЕТ СН'!$F$6-'СЕТ СН'!$F$22</f>
        <v>124.19875112</v>
      </c>
      <c r="O42" s="36">
        <f>SUMIFS(СВЦЭМ!$C$33:$C$776,СВЦЭМ!$A$33:$A$776,$A42,СВЦЭМ!$B$33:$B$776,O$11)+'СЕТ СН'!$F$12+СВЦЭМ!$D$10+'СЕТ СН'!$F$6-'СЕТ СН'!$F$22</f>
        <v>124.19875112</v>
      </c>
      <c r="P42" s="36">
        <f>SUMIFS(СВЦЭМ!$C$33:$C$776,СВЦЭМ!$A$33:$A$776,$A42,СВЦЭМ!$B$33:$B$776,P$11)+'СЕТ СН'!$F$12+СВЦЭМ!$D$10+'СЕТ СН'!$F$6-'СЕТ СН'!$F$22</f>
        <v>124.19875112</v>
      </c>
      <c r="Q42" s="36">
        <f>SUMIFS(СВЦЭМ!$C$33:$C$776,СВЦЭМ!$A$33:$A$776,$A42,СВЦЭМ!$B$33:$B$776,Q$11)+'СЕТ СН'!$F$12+СВЦЭМ!$D$10+'СЕТ СН'!$F$6-'СЕТ СН'!$F$22</f>
        <v>124.19875112</v>
      </c>
      <c r="R42" s="36">
        <f>SUMIFS(СВЦЭМ!$C$33:$C$776,СВЦЭМ!$A$33:$A$776,$A42,СВЦЭМ!$B$33:$B$776,R$11)+'СЕТ СН'!$F$12+СВЦЭМ!$D$10+'СЕТ СН'!$F$6-'СЕТ СН'!$F$22</f>
        <v>124.19875112</v>
      </c>
      <c r="S42" s="36">
        <f>SUMIFS(СВЦЭМ!$C$33:$C$776,СВЦЭМ!$A$33:$A$776,$A42,СВЦЭМ!$B$33:$B$776,S$11)+'СЕТ СН'!$F$12+СВЦЭМ!$D$10+'СЕТ СН'!$F$6-'СЕТ СН'!$F$22</f>
        <v>124.19875112</v>
      </c>
      <c r="T42" s="36">
        <f>SUMIFS(СВЦЭМ!$C$33:$C$776,СВЦЭМ!$A$33:$A$776,$A42,СВЦЭМ!$B$33:$B$776,T$11)+'СЕТ СН'!$F$12+СВЦЭМ!$D$10+'СЕТ СН'!$F$6-'СЕТ СН'!$F$22</f>
        <v>124.19875112</v>
      </c>
      <c r="U42" s="36">
        <f>SUMIFS(СВЦЭМ!$C$33:$C$776,СВЦЭМ!$A$33:$A$776,$A42,СВЦЭМ!$B$33:$B$776,U$11)+'СЕТ СН'!$F$12+СВЦЭМ!$D$10+'СЕТ СН'!$F$6-'СЕТ СН'!$F$22</f>
        <v>124.19875112</v>
      </c>
      <c r="V42" s="36">
        <f>SUMIFS(СВЦЭМ!$C$33:$C$776,СВЦЭМ!$A$33:$A$776,$A42,СВЦЭМ!$B$33:$B$776,V$11)+'СЕТ СН'!$F$12+СВЦЭМ!$D$10+'СЕТ СН'!$F$6-'СЕТ СН'!$F$22</f>
        <v>124.19875112</v>
      </c>
      <c r="W42" s="36">
        <f>SUMIFS(СВЦЭМ!$C$33:$C$776,СВЦЭМ!$A$33:$A$776,$A42,СВЦЭМ!$B$33:$B$776,W$11)+'СЕТ СН'!$F$12+СВЦЭМ!$D$10+'СЕТ СН'!$F$6-'СЕТ СН'!$F$22</f>
        <v>124.19875112</v>
      </c>
      <c r="X42" s="36">
        <f>SUMIFS(СВЦЭМ!$C$33:$C$776,СВЦЭМ!$A$33:$A$776,$A42,СВЦЭМ!$B$33:$B$776,X$11)+'СЕТ СН'!$F$12+СВЦЭМ!$D$10+'СЕТ СН'!$F$6-'СЕТ СН'!$F$22</f>
        <v>124.19875112</v>
      </c>
      <c r="Y42" s="36">
        <f>SUMIFS(СВЦЭМ!$C$33:$C$776,СВЦЭМ!$A$33:$A$776,$A42,СВЦЭМ!$B$33:$B$776,Y$11)+'СЕТ СН'!$F$12+СВЦЭМ!$D$10+'СЕТ СН'!$F$6-'СЕТ СН'!$F$22</f>
        <v>124.19875112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01.04.2020</v>
      </c>
      <c r="B48" s="36">
        <f>SUMIFS(СВЦЭМ!$C$33:$C$776,СВЦЭМ!$A$33:$A$776,$A48,СВЦЭМ!$B$33:$B$776,B$47)+'СЕТ СН'!$G$12+СВЦЭМ!$D$10+'СЕТ СН'!$G$6-'СЕТ СН'!$G$22</f>
        <v>1420.2969325600002</v>
      </c>
      <c r="C48" s="36">
        <f>SUMIFS(СВЦЭМ!$C$33:$C$776,СВЦЭМ!$A$33:$A$776,$A48,СВЦЭМ!$B$33:$B$776,C$47)+'СЕТ СН'!$G$12+СВЦЭМ!$D$10+'СЕТ СН'!$G$6-'СЕТ СН'!$G$22</f>
        <v>1433.28138154</v>
      </c>
      <c r="D48" s="36">
        <f>SUMIFS(СВЦЭМ!$C$33:$C$776,СВЦЭМ!$A$33:$A$776,$A48,СВЦЭМ!$B$33:$B$776,D$47)+'СЕТ СН'!$G$12+СВЦЭМ!$D$10+'СЕТ СН'!$G$6-'СЕТ СН'!$G$22</f>
        <v>1432.88333575</v>
      </c>
      <c r="E48" s="36">
        <f>SUMIFS(СВЦЭМ!$C$33:$C$776,СВЦЭМ!$A$33:$A$776,$A48,СВЦЭМ!$B$33:$B$776,E$47)+'СЕТ СН'!$G$12+СВЦЭМ!$D$10+'СЕТ СН'!$G$6-'СЕТ СН'!$G$22</f>
        <v>1438.03583344</v>
      </c>
      <c r="F48" s="36">
        <f>SUMIFS(СВЦЭМ!$C$33:$C$776,СВЦЭМ!$A$33:$A$776,$A48,СВЦЭМ!$B$33:$B$776,F$47)+'СЕТ СН'!$G$12+СВЦЭМ!$D$10+'СЕТ СН'!$G$6-'СЕТ СН'!$G$22</f>
        <v>1480.7088134400001</v>
      </c>
      <c r="G48" s="36">
        <f>SUMIFS(СВЦЭМ!$C$33:$C$776,СВЦЭМ!$A$33:$A$776,$A48,СВЦЭМ!$B$33:$B$776,G$47)+'СЕТ СН'!$G$12+СВЦЭМ!$D$10+'СЕТ СН'!$G$6-'СЕТ СН'!$G$22</f>
        <v>1520.4160730000001</v>
      </c>
      <c r="H48" s="36">
        <f>SUMIFS(СВЦЭМ!$C$33:$C$776,СВЦЭМ!$A$33:$A$776,$A48,СВЦЭМ!$B$33:$B$776,H$47)+'СЕТ СН'!$G$12+СВЦЭМ!$D$10+'СЕТ СН'!$G$6-'СЕТ СН'!$G$22</f>
        <v>1566.2520226199999</v>
      </c>
      <c r="I48" s="36">
        <f>SUMIFS(СВЦЭМ!$C$33:$C$776,СВЦЭМ!$A$33:$A$776,$A48,СВЦЭМ!$B$33:$B$776,I$47)+'СЕТ СН'!$G$12+СВЦЭМ!$D$10+'СЕТ СН'!$G$6-'СЕТ СН'!$G$22</f>
        <v>1561.0199642699999</v>
      </c>
      <c r="J48" s="36">
        <f>SUMIFS(СВЦЭМ!$C$33:$C$776,СВЦЭМ!$A$33:$A$776,$A48,СВЦЭМ!$B$33:$B$776,J$47)+'СЕТ СН'!$G$12+СВЦЭМ!$D$10+'СЕТ СН'!$G$6-'СЕТ СН'!$G$22</f>
        <v>1531.4145094</v>
      </c>
      <c r="K48" s="36">
        <f>SUMIFS(СВЦЭМ!$C$33:$C$776,СВЦЭМ!$A$33:$A$776,$A48,СВЦЭМ!$B$33:$B$776,K$47)+'СЕТ СН'!$G$12+СВЦЭМ!$D$10+'СЕТ СН'!$G$6-'СЕТ СН'!$G$22</f>
        <v>1522.89421573</v>
      </c>
      <c r="L48" s="36">
        <f>SUMIFS(СВЦЭМ!$C$33:$C$776,СВЦЭМ!$A$33:$A$776,$A48,СВЦЭМ!$B$33:$B$776,L$47)+'СЕТ СН'!$G$12+СВЦЭМ!$D$10+'СЕТ СН'!$G$6-'СЕТ СН'!$G$22</f>
        <v>1527.2303984300002</v>
      </c>
      <c r="M48" s="36">
        <f>SUMIFS(СВЦЭМ!$C$33:$C$776,СВЦЭМ!$A$33:$A$776,$A48,СВЦЭМ!$B$33:$B$776,M$47)+'СЕТ СН'!$G$12+СВЦЭМ!$D$10+'СЕТ СН'!$G$6-'СЕТ СН'!$G$22</f>
        <v>1537.4670232799999</v>
      </c>
      <c r="N48" s="36">
        <f>SUMIFS(СВЦЭМ!$C$33:$C$776,СВЦЭМ!$A$33:$A$776,$A48,СВЦЭМ!$B$33:$B$776,N$47)+'СЕТ СН'!$G$12+СВЦЭМ!$D$10+'СЕТ СН'!$G$6-'СЕТ СН'!$G$22</f>
        <v>1558.0026533300002</v>
      </c>
      <c r="O48" s="36">
        <f>SUMIFS(СВЦЭМ!$C$33:$C$776,СВЦЭМ!$A$33:$A$776,$A48,СВЦЭМ!$B$33:$B$776,O$47)+'СЕТ СН'!$G$12+СВЦЭМ!$D$10+'СЕТ СН'!$G$6-'СЕТ СН'!$G$22</f>
        <v>1575.70391083</v>
      </c>
      <c r="P48" s="36">
        <f>SUMIFS(СВЦЭМ!$C$33:$C$776,СВЦЭМ!$A$33:$A$776,$A48,СВЦЭМ!$B$33:$B$776,P$47)+'СЕТ СН'!$G$12+СВЦЭМ!$D$10+'СЕТ СН'!$G$6-'СЕТ СН'!$G$22</f>
        <v>1553.7744967900001</v>
      </c>
      <c r="Q48" s="36">
        <f>SUMIFS(СВЦЭМ!$C$33:$C$776,СВЦЭМ!$A$33:$A$776,$A48,СВЦЭМ!$B$33:$B$776,Q$47)+'СЕТ СН'!$G$12+СВЦЭМ!$D$10+'СЕТ СН'!$G$6-'СЕТ СН'!$G$22</f>
        <v>1562.37850185</v>
      </c>
      <c r="R48" s="36">
        <f>SUMIFS(СВЦЭМ!$C$33:$C$776,СВЦЭМ!$A$33:$A$776,$A48,СВЦЭМ!$B$33:$B$776,R$47)+'СЕТ СН'!$G$12+СВЦЭМ!$D$10+'СЕТ СН'!$G$6-'СЕТ СН'!$G$22</f>
        <v>1563.28402669</v>
      </c>
      <c r="S48" s="36">
        <f>SUMIFS(СВЦЭМ!$C$33:$C$776,СВЦЭМ!$A$33:$A$776,$A48,СВЦЭМ!$B$33:$B$776,S$47)+'СЕТ СН'!$G$12+СВЦЭМ!$D$10+'СЕТ СН'!$G$6-'СЕТ СН'!$G$22</f>
        <v>1559.6757513299999</v>
      </c>
      <c r="T48" s="36">
        <f>SUMIFS(СВЦЭМ!$C$33:$C$776,СВЦЭМ!$A$33:$A$776,$A48,СВЦЭМ!$B$33:$B$776,T$47)+'СЕТ СН'!$G$12+СВЦЭМ!$D$10+'СЕТ СН'!$G$6-'СЕТ СН'!$G$22</f>
        <v>1531.4974351400001</v>
      </c>
      <c r="U48" s="36">
        <f>SUMIFS(СВЦЭМ!$C$33:$C$776,СВЦЭМ!$A$33:$A$776,$A48,СВЦЭМ!$B$33:$B$776,U$47)+'СЕТ СН'!$G$12+СВЦЭМ!$D$10+'СЕТ СН'!$G$6-'СЕТ СН'!$G$22</f>
        <v>1521.7294829699999</v>
      </c>
      <c r="V48" s="36">
        <f>SUMIFS(СВЦЭМ!$C$33:$C$776,СВЦЭМ!$A$33:$A$776,$A48,СВЦЭМ!$B$33:$B$776,V$47)+'СЕТ СН'!$G$12+СВЦЭМ!$D$10+'СЕТ СН'!$G$6-'СЕТ СН'!$G$22</f>
        <v>1509.5231008300002</v>
      </c>
      <c r="W48" s="36">
        <f>SUMIFS(СВЦЭМ!$C$33:$C$776,СВЦЭМ!$A$33:$A$776,$A48,СВЦЭМ!$B$33:$B$776,W$47)+'СЕТ СН'!$G$12+СВЦЭМ!$D$10+'СЕТ СН'!$G$6-'СЕТ СН'!$G$22</f>
        <v>1505.5007604800001</v>
      </c>
      <c r="X48" s="36">
        <f>SUMIFS(СВЦЭМ!$C$33:$C$776,СВЦЭМ!$A$33:$A$776,$A48,СВЦЭМ!$B$33:$B$776,X$47)+'СЕТ СН'!$G$12+СВЦЭМ!$D$10+'СЕТ СН'!$G$6-'СЕТ СН'!$G$22</f>
        <v>1503.72097648</v>
      </c>
      <c r="Y48" s="36">
        <f>SUMIFS(СВЦЭМ!$C$33:$C$776,СВЦЭМ!$A$33:$A$776,$A48,СВЦЭМ!$B$33:$B$776,Y$47)+'СЕТ СН'!$G$12+СВЦЭМ!$D$10+'СЕТ СН'!$G$6-'СЕТ СН'!$G$22</f>
        <v>1533.7531371499999</v>
      </c>
    </row>
    <row r="49" spans="1:25" ht="15.75" x14ac:dyDescent="0.2">
      <c r="A49" s="35">
        <f>A48+1</f>
        <v>43923</v>
      </c>
      <c r="B49" s="36">
        <f>SUMIFS(СВЦЭМ!$C$33:$C$776,СВЦЭМ!$A$33:$A$776,$A49,СВЦЭМ!$B$33:$B$776,B$47)+'СЕТ СН'!$G$12+СВЦЭМ!$D$10+'СЕТ СН'!$G$6-'СЕТ СН'!$G$22</f>
        <v>1512.5840787000002</v>
      </c>
      <c r="C49" s="36">
        <f>SUMIFS(СВЦЭМ!$C$33:$C$776,СВЦЭМ!$A$33:$A$776,$A49,СВЦЭМ!$B$33:$B$776,C$47)+'СЕТ СН'!$G$12+СВЦЭМ!$D$10+'СЕТ СН'!$G$6-'СЕТ СН'!$G$22</f>
        <v>1488.9508405300001</v>
      </c>
      <c r="D49" s="36">
        <f>SUMIFS(СВЦЭМ!$C$33:$C$776,СВЦЭМ!$A$33:$A$776,$A49,СВЦЭМ!$B$33:$B$776,D$47)+'СЕТ СН'!$G$12+СВЦЭМ!$D$10+'СЕТ СН'!$G$6-'СЕТ СН'!$G$22</f>
        <v>1482.14871754</v>
      </c>
      <c r="E49" s="36">
        <f>SUMIFS(СВЦЭМ!$C$33:$C$776,СВЦЭМ!$A$33:$A$776,$A49,СВЦЭМ!$B$33:$B$776,E$47)+'СЕТ СН'!$G$12+СВЦЭМ!$D$10+'СЕТ СН'!$G$6-'СЕТ СН'!$G$22</f>
        <v>1472.1462583000002</v>
      </c>
      <c r="F49" s="36">
        <f>SUMIFS(СВЦЭМ!$C$33:$C$776,СВЦЭМ!$A$33:$A$776,$A49,СВЦЭМ!$B$33:$B$776,F$47)+'СЕТ СН'!$G$12+СВЦЭМ!$D$10+'СЕТ СН'!$G$6-'СЕТ СН'!$G$22</f>
        <v>1472.6977417100002</v>
      </c>
      <c r="G49" s="36">
        <f>SUMIFS(СВЦЭМ!$C$33:$C$776,СВЦЭМ!$A$33:$A$776,$A49,СВЦЭМ!$B$33:$B$776,G$47)+'СЕТ СН'!$G$12+СВЦЭМ!$D$10+'СЕТ СН'!$G$6-'СЕТ СН'!$G$22</f>
        <v>1552.7189427799999</v>
      </c>
      <c r="H49" s="36">
        <f>SUMIFS(СВЦЭМ!$C$33:$C$776,СВЦЭМ!$A$33:$A$776,$A49,СВЦЭМ!$B$33:$B$776,H$47)+'СЕТ СН'!$G$12+СВЦЭМ!$D$10+'СЕТ СН'!$G$6-'СЕТ СН'!$G$22</f>
        <v>1581.1471132000001</v>
      </c>
      <c r="I49" s="36">
        <f>SUMIFS(СВЦЭМ!$C$33:$C$776,СВЦЭМ!$A$33:$A$776,$A49,СВЦЭМ!$B$33:$B$776,I$47)+'СЕТ СН'!$G$12+СВЦЭМ!$D$10+'СЕТ СН'!$G$6-'СЕТ СН'!$G$22</f>
        <v>1582.45048468</v>
      </c>
      <c r="J49" s="36">
        <f>SUMIFS(СВЦЭМ!$C$33:$C$776,СВЦЭМ!$A$33:$A$776,$A49,СВЦЭМ!$B$33:$B$776,J$47)+'СЕТ СН'!$G$12+СВЦЭМ!$D$10+'СЕТ СН'!$G$6-'СЕТ СН'!$G$22</f>
        <v>1547.7493770200001</v>
      </c>
      <c r="K49" s="36">
        <f>SUMIFS(СВЦЭМ!$C$33:$C$776,СВЦЭМ!$A$33:$A$776,$A49,СВЦЭМ!$B$33:$B$776,K$47)+'СЕТ СН'!$G$12+СВЦЭМ!$D$10+'СЕТ СН'!$G$6-'СЕТ СН'!$G$22</f>
        <v>1521.1782307600001</v>
      </c>
      <c r="L49" s="36">
        <f>SUMIFS(СВЦЭМ!$C$33:$C$776,СВЦЭМ!$A$33:$A$776,$A49,СВЦЭМ!$B$33:$B$776,L$47)+'СЕТ СН'!$G$12+СВЦЭМ!$D$10+'СЕТ СН'!$G$6-'СЕТ СН'!$G$22</f>
        <v>1522.6714081800001</v>
      </c>
      <c r="M49" s="36">
        <f>SUMIFS(СВЦЭМ!$C$33:$C$776,СВЦЭМ!$A$33:$A$776,$A49,СВЦЭМ!$B$33:$B$776,M$47)+'СЕТ СН'!$G$12+СВЦЭМ!$D$10+'СЕТ СН'!$G$6-'СЕТ СН'!$G$22</f>
        <v>1539.8681407600002</v>
      </c>
      <c r="N49" s="36">
        <f>SUMIFS(СВЦЭМ!$C$33:$C$776,СВЦЭМ!$A$33:$A$776,$A49,СВЦЭМ!$B$33:$B$776,N$47)+'СЕТ СН'!$G$12+СВЦЭМ!$D$10+'СЕТ СН'!$G$6-'СЕТ СН'!$G$22</f>
        <v>1557.6845445900001</v>
      </c>
      <c r="O49" s="36">
        <f>SUMIFS(СВЦЭМ!$C$33:$C$776,СВЦЭМ!$A$33:$A$776,$A49,СВЦЭМ!$B$33:$B$776,O$47)+'СЕТ СН'!$G$12+СВЦЭМ!$D$10+'СЕТ СН'!$G$6-'СЕТ СН'!$G$22</f>
        <v>1580.08572998</v>
      </c>
      <c r="P49" s="36">
        <f>SUMIFS(СВЦЭМ!$C$33:$C$776,СВЦЭМ!$A$33:$A$776,$A49,СВЦЭМ!$B$33:$B$776,P$47)+'СЕТ СН'!$G$12+СВЦЭМ!$D$10+'СЕТ СН'!$G$6-'СЕТ СН'!$G$22</f>
        <v>1547.42323493</v>
      </c>
      <c r="Q49" s="36">
        <f>SUMIFS(СВЦЭМ!$C$33:$C$776,СВЦЭМ!$A$33:$A$776,$A49,СВЦЭМ!$B$33:$B$776,Q$47)+'СЕТ СН'!$G$12+СВЦЭМ!$D$10+'СЕТ СН'!$G$6-'СЕТ СН'!$G$22</f>
        <v>1541.60751622</v>
      </c>
      <c r="R49" s="36">
        <f>SUMIFS(СВЦЭМ!$C$33:$C$776,СВЦЭМ!$A$33:$A$776,$A49,СВЦЭМ!$B$33:$B$776,R$47)+'СЕТ СН'!$G$12+СВЦЭМ!$D$10+'СЕТ СН'!$G$6-'СЕТ СН'!$G$22</f>
        <v>1544.03076418</v>
      </c>
      <c r="S49" s="36">
        <f>SUMIFS(СВЦЭМ!$C$33:$C$776,СВЦЭМ!$A$33:$A$776,$A49,СВЦЭМ!$B$33:$B$776,S$47)+'СЕТ СН'!$G$12+СВЦЭМ!$D$10+'СЕТ СН'!$G$6-'СЕТ СН'!$G$22</f>
        <v>1541.74710469</v>
      </c>
      <c r="T49" s="36">
        <f>SUMIFS(СВЦЭМ!$C$33:$C$776,СВЦЭМ!$A$33:$A$776,$A49,СВЦЭМ!$B$33:$B$776,T$47)+'СЕТ СН'!$G$12+СВЦЭМ!$D$10+'СЕТ СН'!$G$6-'СЕТ СН'!$G$22</f>
        <v>1521.2493219200001</v>
      </c>
      <c r="U49" s="36">
        <f>SUMIFS(СВЦЭМ!$C$33:$C$776,СВЦЭМ!$A$33:$A$776,$A49,СВЦЭМ!$B$33:$B$776,U$47)+'СЕТ СН'!$G$12+СВЦЭМ!$D$10+'СЕТ СН'!$G$6-'СЕТ СН'!$G$22</f>
        <v>1506.9031857</v>
      </c>
      <c r="V49" s="36">
        <f>SUMIFS(СВЦЭМ!$C$33:$C$776,СВЦЭМ!$A$33:$A$776,$A49,СВЦЭМ!$B$33:$B$776,V$47)+'СЕТ СН'!$G$12+СВЦЭМ!$D$10+'СЕТ СН'!$G$6-'СЕТ СН'!$G$22</f>
        <v>1489.3741259600001</v>
      </c>
      <c r="W49" s="36">
        <f>SUMIFS(СВЦЭМ!$C$33:$C$776,СВЦЭМ!$A$33:$A$776,$A49,СВЦЭМ!$B$33:$B$776,W$47)+'СЕТ СН'!$G$12+СВЦЭМ!$D$10+'СЕТ СН'!$G$6-'СЕТ СН'!$G$22</f>
        <v>1491.9687692900002</v>
      </c>
      <c r="X49" s="36">
        <f>SUMIFS(СВЦЭМ!$C$33:$C$776,СВЦЭМ!$A$33:$A$776,$A49,СВЦЭМ!$B$33:$B$776,X$47)+'СЕТ СН'!$G$12+СВЦЭМ!$D$10+'СЕТ СН'!$G$6-'СЕТ СН'!$G$22</f>
        <v>1504.5309037400002</v>
      </c>
      <c r="Y49" s="36">
        <f>SUMIFS(СВЦЭМ!$C$33:$C$776,СВЦЭМ!$A$33:$A$776,$A49,СВЦЭМ!$B$33:$B$776,Y$47)+'СЕТ СН'!$G$12+СВЦЭМ!$D$10+'СЕТ СН'!$G$6-'СЕТ СН'!$G$22</f>
        <v>1524.9174837</v>
      </c>
    </row>
    <row r="50" spans="1:25" ht="15.75" x14ac:dyDescent="0.2">
      <c r="A50" s="35">
        <f t="shared" ref="A50:A78" si="1">A49+1</f>
        <v>43924</v>
      </c>
      <c r="B50" s="36">
        <f>SUMIFS(СВЦЭМ!$C$33:$C$776,СВЦЭМ!$A$33:$A$776,$A50,СВЦЭМ!$B$33:$B$776,B$47)+'СЕТ СН'!$G$12+СВЦЭМ!$D$10+'СЕТ СН'!$G$6-'СЕТ СН'!$G$22</f>
        <v>1514.74634915</v>
      </c>
      <c r="C50" s="36">
        <f>SUMIFS(СВЦЭМ!$C$33:$C$776,СВЦЭМ!$A$33:$A$776,$A50,СВЦЭМ!$B$33:$B$776,C$47)+'СЕТ СН'!$G$12+СВЦЭМ!$D$10+'СЕТ СН'!$G$6-'СЕТ СН'!$G$22</f>
        <v>1554.2823681100001</v>
      </c>
      <c r="D50" s="36">
        <f>SUMIFS(СВЦЭМ!$C$33:$C$776,СВЦЭМ!$A$33:$A$776,$A50,СВЦЭМ!$B$33:$B$776,D$47)+'СЕТ СН'!$G$12+СВЦЭМ!$D$10+'СЕТ СН'!$G$6-'СЕТ СН'!$G$22</f>
        <v>1564.1521555100001</v>
      </c>
      <c r="E50" s="36">
        <f>SUMIFS(СВЦЭМ!$C$33:$C$776,СВЦЭМ!$A$33:$A$776,$A50,СВЦЭМ!$B$33:$B$776,E$47)+'СЕТ СН'!$G$12+СВЦЭМ!$D$10+'СЕТ СН'!$G$6-'СЕТ СН'!$G$22</f>
        <v>1565.06587261</v>
      </c>
      <c r="F50" s="36">
        <f>SUMIFS(СВЦЭМ!$C$33:$C$776,СВЦЭМ!$A$33:$A$776,$A50,СВЦЭМ!$B$33:$B$776,F$47)+'СЕТ СН'!$G$12+СВЦЭМ!$D$10+'СЕТ СН'!$G$6-'СЕТ СН'!$G$22</f>
        <v>1560.5100057899999</v>
      </c>
      <c r="G50" s="36">
        <f>SUMIFS(СВЦЭМ!$C$33:$C$776,СВЦЭМ!$A$33:$A$776,$A50,СВЦЭМ!$B$33:$B$776,G$47)+'СЕТ СН'!$G$12+СВЦЭМ!$D$10+'СЕТ СН'!$G$6-'СЕТ СН'!$G$22</f>
        <v>1561.8143822400002</v>
      </c>
      <c r="H50" s="36">
        <f>SUMIFS(СВЦЭМ!$C$33:$C$776,СВЦЭМ!$A$33:$A$776,$A50,СВЦЭМ!$B$33:$B$776,H$47)+'СЕТ СН'!$G$12+СВЦЭМ!$D$10+'СЕТ СН'!$G$6-'СЕТ СН'!$G$22</f>
        <v>1549.0583710400001</v>
      </c>
      <c r="I50" s="36">
        <f>SUMIFS(СВЦЭМ!$C$33:$C$776,СВЦЭМ!$A$33:$A$776,$A50,СВЦЭМ!$B$33:$B$776,I$47)+'СЕТ СН'!$G$12+СВЦЭМ!$D$10+'СЕТ СН'!$G$6-'СЕТ СН'!$G$22</f>
        <v>1528.6839845</v>
      </c>
      <c r="J50" s="36">
        <f>SUMIFS(СВЦЭМ!$C$33:$C$776,СВЦЭМ!$A$33:$A$776,$A50,СВЦЭМ!$B$33:$B$776,J$47)+'СЕТ СН'!$G$12+СВЦЭМ!$D$10+'СЕТ СН'!$G$6-'СЕТ СН'!$G$22</f>
        <v>1477.1607697500001</v>
      </c>
      <c r="K50" s="36">
        <f>SUMIFS(СВЦЭМ!$C$33:$C$776,СВЦЭМ!$A$33:$A$776,$A50,СВЦЭМ!$B$33:$B$776,K$47)+'СЕТ СН'!$G$12+СВЦЭМ!$D$10+'СЕТ СН'!$G$6-'СЕТ СН'!$G$22</f>
        <v>1479.59137014</v>
      </c>
      <c r="L50" s="36">
        <f>SUMIFS(СВЦЭМ!$C$33:$C$776,СВЦЭМ!$A$33:$A$776,$A50,СВЦЭМ!$B$33:$B$776,L$47)+'СЕТ СН'!$G$12+СВЦЭМ!$D$10+'СЕТ СН'!$G$6-'СЕТ СН'!$G$22</f>
        <v>1487.4201820400001</v>
      </c>
      <c r="M50" s="36">
        <f>SUMIFS(СВЦЭМ!$C$33:$C$776,СВЦЭМ!$A$33:$A$776,$A50,СВЦЭМ!$B$33:$B$776,M$47)+'СЕТ СН'!$G$12+СВЦЭМ!$D$10+'СЕТ СН'!$G$6-'СЕТ СН'!$G$22</f>
        <v>1489.3862827600001</v>
      </c>
      <c r="N50" s="36">
        <f>SUMIFS(СВЦЭМ!$C$33:$C$776,СВЦЭМ!$A$33:$A$776,$A50,СВЦЭМ!$B$33:$B$776,N$47)+'СЕТ СН'!$G$12+СВЦЭМ!$D$10+'СЕТ СН'!$G$6-'СЕТ СН'!$G$22</f>
        <v>1506.7898584700001</v>
      </c>
      <c r="O50" s="36">
        <f>SUMIFS(СВЦЭМ!$C$33:$C$776,СВЦЭМ!$A$33:$A$776,$A50,СВЦЭМ!$B$33:$B$776,O$47)+'СЕТ СН'!$G$12+СВЦЭМ!$D$10+'СЕТ СН'!$G$6-'СЕТ СН'!$G$22</f>
        <v>1520.2690945700001</v>
      </c>
      <c r="P50" s="36">
        <f>SUMIFS(СВЦЭМ!$C$33:$C$776,СВЦЭМ!$A$33:$A$776,$A50,СВЦЭМ!$B$33:$B$776,P$47)+'СЕТ СН'!$G$12+СВЦЭМ!$D$10+'СЕТ СН'!$G$6-'СЕТ СН'!$G$22</f>
        <v>1507.1729969100002</v>
      </c>
      <c r="Q50" s="36">
        <f>SUMIFS(СВЦЭМ!$C$33:$C$776,СВЦЭМ!$A$33:$A$776,$A50,СВЦЭМ!$B$33:$B$776,Q$47)+'СЕТ СН'!$G$12+СВЦЭМ!$D$10+'СЕТ СН'!$G$6-'СЕТ СН'!$G$22</f>
        <v>1515.6219668000001</v>
      </c>
      <c r="R50" s="36">
        <f>SUMIFS(СВЦЭМ!$C$33:$C$776,СВЦЭМ!$A$33:$A$776,$A50,СВЦЭМ!$B$33:$B$776,R$47)+'СЕТ СН'!$G$12+СВЦЭМ!$D$10+'СЕТ СН'!$G$6-'СЕТ СН'!$G$22</f>
        <v>1513.0071506900001</v>
      </c>
      <c r="S50" s="36">
        <f>SUMIFS(СВЦЭМ!$C$33:$C$776,СВЦЭМ!$A$33:$A$776,$A50,СВЦЭМ!$B$33:$B$776,S$47)+'СЕТ СН'!$G$12+СВЦЭМ!$D$10+'СЕТ СН'!$G$6-'СЕТ СН'!$G$22</f>
        <v>1506.6761081</v>
      </c>
      <c r="T50" s="36">
        <f>SUMIFS(СВЦЭМ!$C$33:$C$776,СВЦЭМ!$A$33:$A$776,$A50,СВЦЭМ!$B$33:$B$776,T$47)+'СЕТ СН'!$G$12+СВЦЭМ!$D$10+'СЕТ СН'!$G$6-'СЕТ СН'!$G$22</f>
        <v>1490.66696503</v>
      </c>
      <c r="U50" s="36">
        <f>SUMIFS(СВЦЭМ!$C$33:$C$776,СВЦЭМ!$A$33:$A$776,$A50,СВЦЭМ!$B$33:$B$776,U$47)+'СЕТ СН'!$G$12+СВЦЭМ!$D$10+'СЕТ СН'!$G$6-'СЕТ СН'!$G$22</f>
        <v>1469.8819878500001</v>
      </c>
      <c r="V50" s="36">
        <f>SUMIFS(СВЦЭМ!$C$33:$C$776,СВЦЭМ!$A$33:$A$776,$A50,СВЦЭМ!$B$33:$B$776,V$47)+'СЕТ СН'!$G$12+СВЦЭМ!$D$10+'СЕТ СН'!$G$6-'СЕТ СН'!$G$22</f>
        <v>1454.21009452</v>
      </c>
      <c r="W50" s="36">
        <f>SUMIFS(СВЦЭМ!$C$33:$C$776,СВЦЭМ!$A$33:$A$776,$A50,СВЦЭМ!$B$33:$B$776,W$47)+'СЕТ СН'!$G$12+СВЦЭМ!$D$10+'СЕТ СН'!$G$6-'СЕТ СН'!$G$22</f>
        <v>1468.4103859700001</v>
      </c>
      <c r="X50" s="36">
        <f>SUMIFS(СВЦЭМ!$C$33:$C$776,СВЦЭМ!$A$33:$A$776,$A50,СВЦЭМ!$B$33:$B$776,X$47)+'СЕТ СН'!$G$12+СВЦЭМ!$D$10+'СЕТ СН'!$G$6-'СЕТ СН'!$G$22</f>
        <v>1483.95290131</v>
      </c>
      <c r="Y50" s="36">
        <f>SUMIFS(СВЦЭМ!$C$33:$C$776,СВЦЭМ!$A$33:$A$776,$A50,СВЦЭМ!$B$33:$B$776,Y$47)+'СЕТ СН'!$G$12+СВЦЭМ!$D$10+'СЕТ СН'!$G$6-'СЕТ СН'!$G$22</f>
        <v>1517.41425037</v>
      </c>
    </row>
    <row r="51" spans="1:25" ht="15.75" x14ac:dyDescent="0.2">
      <c r="A51" s="35">
        <f t="shared" si="1"/>
        <v>43925</v>
      </c>
      <c r="B51" s="36">
        <f>SUMIFS(СВЦЭМ!$C$33:$C$776,СВЦЭМ!$A$33:$A$776,$A51,СВЦЭМ!$B$33:$B$776,B$47)+'СЕТ СН'!$G$12+СВЦЭМ!$D$10+'СЕТ СН'!$G$6-'СЕТ СН'!$G$22</f>
        <v>1535.1016294400001</v>
      </c>
      <c r="C51" s="36">
        <f>SUMIFS(СВЦЭМ!$C$33:$C$776,СВЦЭМ!$A$33:$A$776,$A51,СВЦЭМ!$B$33:$B$776,C$47)+'СЕТ СН'!$G$12+СВЦЭМ!$D$10+'СЕТ СН'!$G$6-'СЕТ СН'!$G$22</f>
        <v>1562.4165429100001</v>
      </c>
      <c r="D51" s="36">
        <f>SUMIFS(СВЦЭМ!$C$33:$C$776,СВЦЭМ!$A$33:$A$776,$A51,СВЦЭМ!$B$33:$B$776,D$47)+'СЕТ СН'!$G$12+СВЦЭМ!$D$10+'СЕТ СН'!$G$6-'СЕТ СН'!$G$22</f>
        <v>1569.1011339800002</v>
      </c>
      <c r="E51" s="36">
        <f>SUMIFS(СВЦЭМ!$C$33:$C$776,СВЦЭМ!$A$33:$A$776,$A51,СВЦЭМ!$B$33:$B$776,E$47)+'СЕТ СН'!$G$12+СВЦЭМ!$D$10+'СЕТ СН'!$G$6-'СЕТ СН'!$G$22</f>
        <v>1589.8690359900002</v>
      </c>
      <c r="F51" s="36">
        <f>SUMIFS(СВЦЭМ!$C$33:$C$776,СВЦЭМ!$A$33:$A$776,$A51,СВЦЭМ!$B$33:$B$776,F$47)+'СЕТ СН'!$G$12+СВЦЭМ!$D$10+'СЕТ СН'!$G$6-'СЕТ СН'!$G$22</f>
        <v>1589.28891054</v>
      </c>
      <c r="G51" s="36">
        <f>SUMIFS(СВЦЭМ!$C$33:$C$776,СВЦЭМ!$A$33:$A$776,$A51,СВЦЭМ!$B$33:$B$776,G$47)+'СЕТ СН'!$G$12+СВЦЭМ!$D$10+'СЕТ СН'!$G$6-'СЕТ СН'!$G$22</f>
        <v>1587.7713449900002</v>
      </c>
      <c r="H51" s="36">
        <f>SUMIFS(СВЦЭМ!$C$33:$C$776,СВЦЭМ!$A$33:$A$776,$A51,СВЦЭМ!$B$33:$B$776,H$47)+'СЕТ СН'!$G$12+СВЦЭМ!$D$10+'СЕТ СН'!$G$6-'СЕТ СН'!$G$22</f>
        <v>1563.60610483</v>
      </c>
      <c r="I51" s="36">
        <f>SUMIFS(СВЦЭМ!$C$33:$C$776,СВЦЭМ!$A$33:$A$776,$A51,СВЦЭМ!$B$33:$B$776,I$47)+'СЕТ СН'!$G$12+СВЦЭМ!$D$10+'СЕТ СН'!$G$6-'СЕТ СН'!$G$22</f>
        <v>1546.4972748300002</v>
      </c>
      <c r="J51" s="36">
        <f>SUMIFS(СВЦЭМ!$C$33:$C$776,СВЦЭМ!$A$33:$A$776,$A51,СВЦЭМ!$B$33:$B$776,J$47)+'СЕТ СН'!$G$12+СВЦЭМ!$D$10+'СЕТ СН'!$G$6-'СЕТ СН'!$G$22</f>
        <v>1493.0761982500001</v>
      </c>
      <c r="K51" s="36">
        <f>SUMIFS(СВЦЭМ!$C$33:$C$776,СВЦЭМ!$A$33:$A$776,$A51,СВЦЭМ!$B$33:$B$776,K$47)+'СЕТ СН'!$G$12+СВЦЭМ!$D$10+'СЕТ СН'!$G$6-'СЕТ СН'!$G$22</f>
        <v>1468.19915717</v>
      </c>
      <c r="L51" s="36">
        <f>SUMIFS(СВЦЭМ!$C$33:$C$776,СВЦЭМ!$A$33:$A$776,$A51,СВЦЭМ!$B$33:$B$776,L$47)+'СЕТ СН'!$G$12+СВЦЭМ!$D$10+'СЕТ СН'!$G$6-'СЕТ СН'!$G$22</f>
        <v>1467.4458092499999</v>
      </c>
      <c r="M51" s="36">
        <f>SUMIFS(СВЦЭМ!$C$33:$C$776,СВЦЭМ!$A$33:$A$776,$A51,СВЦЭМ!$B$33:$B$776,M$47)+'СЕТ СН'!$G$12+СВЦЭМ!$D$10+'СЕТ СН'!$G$6-'СЕТ СН'!$G$22</f>
        <v>1464.6383846900001</v>
      </c>
      <c r="N51" s="36">
        <f>SUMIFS(СВЦЭМ!$C$33:$C$776,СВЦЭМ!$A$33:$A$776,$A51,СВЦЭМ!$B$33:$B$776,N$47)+'СЕТ СН'!$G$12+СВЦЭМ!$D$10+'СЕТ СН'!$G$6-'СЕТ СН'!$G$22</f>
        <v>1475.3939914699999</v>
      </c>
      <c r="O51" s="36">
        <f>SUMIFS(СВЦЭМ!$C$33:$C$776,СВЦЭМ!$A$33:$A$776,$A51,СВЦЭМ!$B$33:$B$776,O$47)+'СЕТ СН'!$G$12+СВЦЭМ!$D$10+'СЕТ СН'!$G$6-'СЕТ СН'!$G$22</f>
        <v>1483.4031658200001</v>
      </c>
      <c r="P51" s="36">
        <f>SUMIFS(СВЦЭМ!$C$33:$C$776,СВЦЭМ!$A$33:$A$776,$A51,СВЦЭМ!$B$33:$B$776,P$47)+'СЕТ СН'!$G$12+СВЦЭМ!$D$10+'СЕТ СН'!$G$6-'СЕТ СН'!$G$22</f>
        <v>1482.0598757600001</v>
      </c>
      <c r="Q51" s="36">
        <f>SUMIFS(СВЦЭМ!$C$33:$C$776,СВЦЭМ!$A$33:$A$776,$A51,СВЦЭМ!$B$33:$B$776,Q$47)+'СЕТ СН'!$G$12+СВЦЭМ!$D$10+'СЕТ СН'!$G$6-'СЕТ СН'!$G$22</f>
        <v>1490.6562714500001</v>
      </c>
      <c r="R51" s="36">
        <f>SUMIFS(СВЦЭМ!$C$33:$C$776,СВЦЭМ!$A$33:$A$776,$A51,СВЦЭМ!$B$33:$B$776,R$47)+'СЕТ СН'!$G$12+СВЦЭМ!$D$10+'СЕТ СН'!$G$6-'СЕТ СН'!$G$22</f>
        <v>1488.4875087600001</v>
      </c>
      <c r="S51" s="36">
        <f>SUMIFS(СВЦЭМ!$C$33:$C$776,СВЦЭМ!$A$33:$A$776,$A51,СВЦЭМ!$B$33:$B$776,S$47)+'СЕТ СН'!$G$12+СВЦЭМ!$D$10+'СЕТ СН'!$G$6-'СЕТ СН'!$G$22</f>
        <v>1480.6171353200002</v>
      </c>
      <c r="T51" s="36">
        <f>SUMIFS(СВЦЭМ!$C$33:$C$776,СВЦЭМ!$A$33:$A$776,$A51,СВЦЭМ!$B$33:$B$776,T$47)+'СЕТ СН'!$G$12+СВЦЭМ!$D$10+'СЕТ СН'!$G$6-'СЕТ СН'!$G$22</f>
        <v>1471.3279457900001</v>
      </c>
      <c r="U51" s="36">
        <f>SUMIFS(СВЦЭМ!$C$33:$C$776,СВЦЭМ!$A$33:$A$776,$A51,СВЦЭМ!$B$33:$B$776,U$47)+'СЕТ СН'!$G$12+СВЦЭМ!$D$10+'СЕТ СН'!$G$6-'СЕТ СН'!$G$22</f>
        <v>1455.3581652600001</v>
      </c>
      <c r="V51" s="36">
        <f>SUMIFS(СВЦЭМ!$C$33:$C$776,СВЦЭМ!$A$33:$A$776,$A51,СВЦЭМ!$B$33:$B$776,V$47)+'СЕТ СН'!$G$12+СВЦЭМ!$D$10+'СЕТ СН'!$G$6-'СЕТ СН'!$G$22</f>
        <v>1450.9810929700002</v>
      </c>
      <c r="W51" s="36">
        <f>SUMIFS(СВЦЭМ!$C$33:$C$776,СВЦЭМ!$A$33:$A$776,$A51,СВЦЭМ!$B$33:$B$776,W$47)+'СЕТ СН'!$G$12+СВЦЭМ!$D$10+'СЕТ СН'!$G$6-'СЕТ СН'!$G$22</f>
        <v>1447.5961875</v>
      </c>
      <c r="X51" s="36">
        <f>SUMIFS(СВЦЭМ!$C$33:$C$776,СВЦЭМ!$A$33:$A$776,$A51,СВЦЭМ!$B$33:$B$776,X$47)+'СЕТ СН'!$G$12+СВЦЭМ!$D$10+'СЕТ СН'!$G$6-'СЕТ СН'!$G$22</f>
        <v>1457.4657248600001</v>
      </c>
      <c r="Y51" s="36">
        <f>SUMIFS(СВЦЭМ!$C$33:$C$776,СВЦЭМ!$A$33:$A$776,$A51,СВЦЭМ!$B$33:$B$776,Y$47)+'СЕТ СН'!$G$12+СВЦЭМ!$D$10+'СЕТ СН'!$G$6-'СЕТ СН'!$G$22</f>
        <v>1497.4463866000001</v>
      </c>
    </row>
    <row r="52" spans="1:25" ht="15.75" x14ac:dyDescent="0.2">
      <c r="A52" s="35">
        <f t="shared" si="1"/>
        <v>43926</v>
      </c>
      <c r="B52" s="36">
        <f>SUMIFS(СВЦЭМ!$C$33:$C$776,СВЦЭМ!$A$33:$A$776,$A52,СВЦЭМ!$B$33:$B$776,B$47)+'СЕТ СН'!$G$12+СВЦЭМ!$D$10+'СЕТ СН'!$G$6-'СЕТ СН'!$G$22</f>
        <v>1516.47529214</v>
      </c>
      <c r="C52" s="36">
        <f>SUMIFS(СВЦЭМ!$C$33:$C$776,СВЦЭМ!$A$33:$A$776,$A52,СВЦЭМ!$B$33:$B$776,C$47)+'СЕТ СН'!$G$12+СВЦЭМ!$D$10+'СЕТ СН'!$G$6-'СЕТ СН'!$G$22</f>
        <v>1571.9964160300001</v>
      </c>
      <c r="D52" s="36">
        <f>SUMIFS(СВЦЭМ!$C$33:$C$776,СВЦЭМ!$A$33:$A$776,$A52,СВЦЭМ!$B$33:$B$776,D$47)+'СЕТ СН'!$G$12+СВЦЭМ!$D$10+'СЕТ СН'!$G$6-'СЕТ СН'!$G$22</f>
        <v>1587.98856045</v>
      </c>
      <c r="E52" s="36">
        <f>SUMIFS(СВЦЭМ!$C$33:$C$776,СВЦЭМ!$A$33:$A$776,$A52,СВЦЭМ!$B$33:$B$776,E$47)+'СЕТ СН'!$G$12+СВЦЭМ!$D$10+'СЕТ СН'!$G$6-'СЕТ СН'!$G$22</f>
        <v>1593.01690912</v>
      </c>
      <c r="F52" s="36">
        <f>SUMIFS(СВЦЭМ!$C$33:$C$776,СВЦЭМ!$A$33:$A$776,$A52,СВЦЭМ!$B$33:$B$776,F$47)+'СЕТ СН'!$G$12+СВЦЭМ!$D$10+'СЕТ СН'!$G$6-'СЕТ СН'!$G$22</f>
        <v>1591.64489355</v>
      </c>
      <c r="G52" s="36">
        <f>SUMIFS(СВЦЭМ!$C$33:$C$776,СВЦЭМ!$A$33:$A$776,$A52,СВЦЭМ!$B$33:$B$776,G$47)+'СЕТ СН'!$G$12+СВЦЭМ!$D$10+'СЕТ СН'!$G$6-'СЕТ СН'!$G$22</f>
        <v>1594.2642161200001</v>
      </c>
      <c r="H52" s="36">
        <f>SUMIFS(СВЦЭМ!$C$33:$C$776,СВЦЭМ!$A$33:$A$776,$A52,СВЦЭМ!$B$33:$B$776,H$47)+'СЕТ СН'!$G$12+СВЦЭМ!$D$10+'СЕТ СН'!$G$6-'СЕТ СН'!$G$22</f>
        <v>1578.39864388</v>
      </c>
      <c r="I52" s="36">
        <f>SUMIFS(СВЦЭМ!$C$33:$C$776,СВЦЭМ!$A$33:$A$776,$A52,СВЦЭМ!$B$33:$B$776,I$47)+'СЕТ СН'!$G$12+СВЦЭМ!$D$10+'СЕТ СН'!$G$6-'СЕТ СН'!$G$22</f>
        <v>1560.7106518999999</v>
      </c>
      <c r="J52" s="36">
        <f>SUMIFS(СВЦЭМ!$C$33:$C$776,СВЦЭМ!$A$33:$A$776,$A52,СВЦЭМ!$B$33:$B$776,J$47)+'СЕТ СН'!$G$12+СВЦЭМ!$D$10+'СЕТ СН'!$G$6-'СЕТ СН'!$G$22</f>
        <v>1516.1019405000002</v>
      </c>
      <c r="K52" s="36">
        <f>SUMIFS(СВЦЭМ!$C$33:$C$776,СВЦЭМ!$A$33:$A$776,$A52,СВЦЭМ!$B$33:$B$776,K$47)+'СЕТ СН'!$G$12+СВЦЭМ!$D$10+'СЕТ СН'!$G$6-'СЕТ СН'!$G$22</f>
        <v>1471.5395352800001</v>
      </c>
      <c r="L52" s="36">
        <f>SUMIFS(СВЦЭМ!$C$33:$C$776,СВЦЭМ!$A$33:$A$776,$A52,СВЦЭМ!$B$33:$B$776,L$47)+'СЕТ СН'!$G$12+СВЦЭМ!$D$10+'СЕТ СН'!$G$6-'СЕТ СН'!$G$22</f>
        <v>1465.7453533500002</v>
      </c>
      <c r="M52" s="36">
        <f>SUMIFS(СВЦЭМ!$C$33:$C$776,СВЦЭМ!$A$33:$A$776,$A52,СВЦЭМ!$B$33:$B$776,M$47)+'СЕТ СН'!$G$12+СВЦЭМ!$D$10+'СЕТ СН'!$G$6-'СЕТ СН'!$G$22</f>
        <v>1464.19605761</v>
      </c>
      <c r="N52" s="36">
        <f>SUMIFS(СВЦЭМ!$C$33:$C$776,СВЦЭМ!$A$33:$A$776,$A52,СВЦЭМ!$B$33:$B$776,N$47)+'СЕТ СН'!$G$12+СВЦЭМ!$D$10+'СЕТ СН'!$G$6-'СЕТ СН'!$G$22</f>
        <v>1477.2888953500001</v>
      </c>
      <c r="O52" s="36">
        <f>SUMIFS(СВЦЭМ!$C$33:$C$776,СВЦЭМ!$A$33:$A$776,$A52,СВЦЭМ!$B$33:$B$776,O$47)+'СЕТ СН'!$G$12+СВЦЭМ!$D$10+'СЕТ СН'!$G$6-'СЕТ СН'!$G$22</f>
        <v>1486.6201189200001</v>
      </c>
      <c r="P52" s="36">
        <f>SUMIFS(СВЦЭМ!$C$33:$C$776,СВЦЭМ!$A$33:$A$776,$A52,СВЦЭМ!$B$33:$B$776,P$47)+'СЕТ СН'!$G$12+СВЦЭМ!$D$10+'СЕТ СН'!$G$6-'СЕТ СН'!$G$22</f>
        <v>1475.51111917</v>
      </c>
      <c r="Q52" s="36">
        <f>SUMIFS(СВЦЭМ!$C$33:$C$776,СВЦЭМ!$A$33:$A$776,$A52,СВЦЭМ!$B$33:$B$776,Q$47)+'СЕТ СН'!$G$12+СВЦЭМ!$D$10+'СЕТ СН'!$G$6-'СЕТ СН'!$G$22</f>
        <v>1479.8134092300002</v>
      </c>
      <c r="R52" s="36">
        <f>SUMIFS(СВЦЭМ!$C$33:$C$776,СВЦЭМ!$A$33:$A$776,$A52,СВЦЭМ!$B$33:$B$776,R$47)+'СЕТ СН'!$G$12+СВЦЭМ!$D$10+'СЕТ СН'!$G$6-'СЕТ СН'!$G$22</f>
        <v>1476.04239676</v>
      </c>
      <c r="S52" s="36">
        <f>SUMIFS(СВЦЭМ!$C$33:$C$776,СВЦЭМ!$A$33:$A$776,$A52,СВЦЭМ!$B$33:$B$776,S$47)+'СЕТ СН'!$G$12+СВЦЭМ!$D$10+'СЕТ СН'!$G$6-'СЕТ СН'!$G$22</f>
        <v>1472.9634911799999</v>
      </c>
      <c r="T52" s="36">
        <f>SUMIFS(СВЦЭМ!$C$33:$C$776,СВЦЭМ!$A$33:$A$776,$A52,СВЦЭМ!$B$33:$B$776,T$47)+'СЕТ СН'!$G$12+СВЦЭМ!$D$10+'СЕТ СН'!$G$6-'СЕТ СН'!$G$22</f>
        <v>1464.2889743000001</v>
      </c>
      <c r="U52" s="36">
        <f>SUMIFS(СВЦЭМ!$C$33:$C$776,СВЦЭМ!$A$33:$A$776,$A52,СВЦЭМ!$B$33:$B$776,U$47)+'СЕТ СН'!$G$12+СВЦЭМ!$D$10+'СЕТ СН'!$G$6-'СЕТ СН'!$G$22</f>
        <v>1452.24964445</v>
      </c>
      <c r="V52" s="36">
        <f>SUMIFS(СВЦЭМ!$C$33:$C$776,СВЦЭМ!$A$33:$A$776,$A52,СВЦЭМ!$B$33:$B$776,V$47)+'СЕТ СН'!$G$12+СВЦЭМ!$D$10+'СЕТ СН'!$G$6-'СЕТ СН'!$G$22</f>
        <v>1437.5128357399999</v>
      </c>
      <c r="W52" s="36">
        <f>SUMIFS(СВЦЭМ!$C$33:$C$776,СВЦЭМ!$A$33:$A$776,$A52,СВЦЭМ!$B$33:$B$776,W$47)+'СЕТ СН'!$G$12+СВЦЭМ!$D$10+'СЕТ СН'!$G$6-'СЕТ СН'!$G$22</f>
        <v>1422.08227048</v>
      </c>
      <c r="X52" s="36">
        <f>SUMIFS(СВЦЭМ!$C$33:$C$776,СВЦЭМ!$A$33:$A$776,$A52,СВЦЭМ!$B$33:$B$776,X$47)+'СЕТ СН'!$G$12+СВЦЭМ!$D$10+'СЕТ СН'!$G$6-'СЕТ СН'!$G$22</f>
        <v>1417.6007637299999</v>
      </c>
      <c r="Y52" s="36">
        <f>SUMIFS(СВЦЭМ!$C$33:$C$776,СВЦЭМ!$A$33:$A$776,$A52,СВЦЭМ!$B$33:$B$776,Y$47)+'СЕТ СН'!$G$12+СВЦЭМ!$D$10+'СЕТ СН'!$G$6-'СЕТ СН'!$G$22</f>
        <v>1454.66564492</v>
      </c>
    </row>
    <row r="53" spans="1:25" ht="15.75" x14ac:dyDescent="0.2">
      <c r="A53" s="35">
        <f t="shared" si="1"/>
        <v>43927</v>
      </c>
      <c r="B53" s="36">
        <f>SUMIFS(СВЦЭМ!$C$33:$C$776,СВЦЭМ!$A$33:$A$776,$A53,СВЦЭМ!$B$33:$B$776,B$47)+'СЕТ СН'!$G$12+СВЦЭМ!$D$10+'СЕТ СН'!$G$6-'СЕТ СН'!$G$22</f>
        <v>1550.95002834</v>
      </c>
      <c r="C53" s="36">
        <f>SUMIFS(СВЦЭМ!$C$33:$C$776,СВЦЭМ!$A$33:$A$776,$A53,СВЦЭМ!$B$33:$B$776,C$47)+'СЕТ СН'!$G$12+СВЦЭМ!$D$10+'СЕТ СН'!$G$6-'СЕТ СН'!$G$22</f>
        <v>1575.71828744</v>
      </c>
      <c r="D53" s="36">
        <f>SUMIFS(СВЦЭМ!$C$33:$C$776,СВЦЭМ!$A$33:$A$776,$A53,СВЦЭМ!$B$33:$B$776,D$47)+'СЕТ СН'!$G$12+СВЦЭМ!$D$10+'СЕТ СН'!$G$6-'СЕТ СН'!$G$22</f>
        <v>1587.6991697200001</v>
      </c>
      <c r="E53" s="36">
        <f>SUMIFS(СВЦЭМ!$C$33:$C$776,СВЦЭМ!$A$33:$A$776,$A53,СВЦЭМ!$B$33:$B$776,E$47)+'СЕТ СН'!$G$12+СВЦЭМ!$D$10+'СЕТ СН'!$G$6-'СЕТ СН'!$G$22</f>
        <v>1594.5105326100002</v>
      </c>
      <c r="F53" s="36">
        <f>SUMIFS(СВЦЭМ!$C$33:$C$776,СВЦЭМ!$A$33:$A$776,$A53,СВЦЭМ!$B$33:$B$776,F$47)+'СЕТ СН'!$G$12+СВЦЭМ!$D$10+'СЕТ СН'!$G$6-'СЕТ СН'!$G$22</f>
        <v>1591.6525942600001</v>
      </c>
      <c r="G53" s="36">
        <f>SUMIFS(СВЦЭМ!$C$33:$C$776,СВЦЭМ!$A$33:$A$776,$A53,СВЦЭМ!$B$33:$B$776,G$47)+'СЕТ СН'!$G$12+СВЦЭМ!$D$10+'СЕТ СН'!$G$6-'СЕТ СН'!$G$22</f>
        <v>1592.4867825700001</v>
      </c>
      <c r="H53" s="36">
        <f>SUMIFS(СВЦЭМ!$C$33:$C$776,СВЦЭМ!$A$33:$A$776,$A53,СВЦЭМ!$B$33:$B$776,H$47)+'СЕТ СН'!$G$12+СВЦЭМ!$D$10+'СЕТ СН'!$G$6-'СЕТ СН'!$G$22</f>
        <v>1582.17811803</v>
      </c>
      <c r="I53" s="36">
        <f>SUMIFS(СВЦЭМ!$C$33:$C$776,СВЦЭМ!$A$33:$A$776,$A53,СВЦЭМ!$B$33:$B$776,I$47)+'СЕТ СН'!$G$12+СВЦЭМ!$D$10+'СЕТ СН'!$G$6-'СЕТ СН'!$G$22</f>
        <v>1555.8378944000001</v>
      </c>
      <c r="J53" s="36">
        <f>SUMIFS(СВЦЭМ!$C$33:$C$776,СВЦЭМ!$A$33:$A$776,$A53,СВЦЭМ!$B$33:$B$776,J$47)+'СЕТ СН'!$G$12+СВЦЭМ!$D$10+'СЕТ СН'!$G$6-'СЕТ СН'!$G$22</f>
        <v>1512.5377195999999</v>
      </c>
      <c r="K53" s="36">
        <f>SUMIFS(СВЦЭМ!$C$33:$C$776,СВЦЭМ!$A$33:$A$776,$A53,СВЦЭМ!$B$33:$B$776,K$47)+'СЕТ СН'!$G$12+СВЦЭМ!$D$10+'СЕТ СН'!$G$6-'СЕТ СН'!$G$22</f>
        <v>1506.6570238100001</v>
      </c>
      <c r="L53" s="36">
        <f>SUMIFS(СВЦЭМ!$C$33:$C$776,СВЦЭМ!$A$33:$A$776,$A53,СВЦЭМ!$B$33:$B$776,L$47)+'СЕТ СН'!$G$12+СВЦЭМ!$D$10+'СЕТ СН'!$G$6-'СЕТ СН'!$G$22</f>
        <v>1492.08720124</v>
      </c>
      <c r="M53" s="36">
        <f>SUMIFS(СВЦЭМ!$C$33:$C$776,СВЦЭМ!$A$33:$A$776,$A53,СВЦЭМ!$B$33:$B$776,M$47)+'СЕТ СН'!$G$12+СВЦЭМ!$D$10+'СЕТ СН'!$G$6-'СЕТ СН'!$G$22</f>
        <v>1492.9076706000001</v>
      </c>
      <c r="N53" s="36">
        <f>SUMIFS(СВЦЭМ!$C$33:$C$776,СВЦЭМ!$A$33:$A$776,$A53,СВЦЭМ!$B$33:$B$776,N$47)+'СЕТ СН'!$G$12+СВЦЭМ!$D$10+'СЕТ СН'!$G$6-'СЕТ СН'!$G$22</f>
        <v>1497.3048378000001</v>
      </c>
      <c r="O53" s="36">
        <f>SUMIFS(СВЦЭМ!$C$33:$C$776,СВЦЭМ!$A$33:$A$776,$A53,СВЦЭМ!$B$33:$B$776,O$47)+'СЕТ СН'!$G$12+СВЦЭМ!$D$10+'СЕТ СН'!$G$6-'СЕТ СН'!$G$22</f>
        <v>1503.3346548600002</v>
      </c>
      <c r="P53" s="36">
        <f>SUMIFS(СВЦЭМ!$C$33:$C$776,СВЦЭМ!$A$33:$A$776,$A53,СВЦЭМ!$B$33:$B$776,P$47)+'СЕТ СН'!$G$12+СВЦЭМ!$D$10+'СЕТ СН'!$G$6-'СЕТ СН'!$G$22</f>
        <v>1498.05972855</v>
      </c>
      <c r="Q53" s="36">
        <f>SUMIFS(СВЦЭМ!$C$33:$C$776,СВЦЭМ!$A$33:$A$776,$A53,СВЦЭМ!$B$33:$B$776,Q$47)+'СЕТ СН'!$G$12+СВЦЭМ!$D$10+'СЕТ СН'!$G$6-'СЕТ СН'!$G$22</f>
        <v>1502.3127255600002</v>
      </c>
      <c r="R53" s="36">
        <f>SUMIFS(СВЦЭМ!$C$33:$C$776,СВЦЭМ!$A$33:$A$776,$A53,СВЦЭМ!$B$33:$B$776,R$47)+'СЕТ СН'!$G$12+СВЦЭМ!$D$10+'СЕТ СН'!$G$6-'СЕТ СН'!$G$22</f>
        <v>1485.45810783</v>
      </c>
      <c r="S53" s="36">
        <f>SUMIFS(СВЦЭМ!$C$33:$C$776,СВЦЭМ!$A$33:$A$776,$A53,СВЦЭМ!$B$33:$B$776,S$47)+'СЕТ СН'!$G$12+СВЦЭМ!$D$10+'СЕТ СН'!$G$6-'СЕТ СН'!$G$22</f>
        <v>1499.1563716300002</v>
      </c>
      <c r="T53" s="36">
        <f>SUMIFS(СВЦЭМ!$C$33:$C$776,СВЦЭМ!$A$33:$A$776,$A53,СВЦЭМ!$B$33:$B$776,T$47)+'СЕТ СН'!$G$12+СВЦЭМ!$D$10+'СЕТ СН'!$G$6-'СЕТ СН'!$G$22</f>
        <v>1483.6616347200002</v>
      </c>
      <c r="U53" s="36">
        <f>SUMIFS(СВЦЭМ!$C$33:$C$776,СВЦЭМ!$A$33:$A$776,$A53,СВЦЭМ!$B$33:$B$776,U$47)+'СЕТ СН'!$G$12+СВЦЭМ!$D$10+'СЕТ СН'!$G$6-'СЕТ СН'!$G$22</f>
        <v>1463.9114187099999</v>
      </c>
      <c r="V53" s="36">
        <f>SUMIFS(СВЦЭМ!$C$33:$C$776,СВЦЭМ!$A$33:$A$776,$A53,СВЦЭМ!$B$33:$B$776,V$47)+'СЕТ СН'!$G$12+СВЦЭМ!$D$10+'СЕТ СН'!$G$6-'СЕТ СН'!$G$22</f>
        <v>1467.2512766899999</v>
      </c>
      <c r="W53" s="36">
        <f>SUMIFS(СВЦЭМ!$C$33:$C$776,СВЦЭМ!$A$33:$A$776,$A53,СВЦЭМ!$B$33:$B$776,W$47)+'СЕТ СН'!$G$12+СВЦЭМ!$D$10+'СЕТ СН'!$G$6-'СЕТ СН'!$G$22</f>
        <v>1458.2835136100002</v>
      </c>
      <c r="X53" s="36">
        <f>SUMIFS(СВЦЭМ!$C$33:$C$776,СВЦЭМ!$A$33:$A$776,$A53,СВЦЭМ!$B$33:$B$776,X$47)+'СЕТ СН'!$G$12+СВЦЭМ!$D$10+'СЕТ СН'!$G$6-'СЕТ СН'!$G$22</f>
        <v>1471.64242771</v>
      </c>
      <c r="Y53" s="36">
        <f>SUMIFS(СВЦЭМ!$C$33:$C$776,СВЦЭМ!$A$33:$A$776,$A53,СВЦЭМ!$B$33:$B$776,Y$47)+'СЕТ СН'!$G$12+СВЦЭМ!$D$10+'СЕТ СН'!$G$6-'СЕТ СН'!$G$22</f>
        <v>1512.4824931100002</v>
      </c>
    </row>
    <row r="54" spans="1:25" ht="15.75" x14ac:dyDescent="0.2">
      <c r="A54" s="35">
        <f t="shared" si="1"/>
        <v>43928</v>
      </c>
      <c r="B54" s="36">
        <f>SUMIFS(СВЦЭМ!$C$33:$C$776,СВЦЭМ!$A$33:$A$776,$A54,СВЦЭМ!$B$33:$B$776,B$47)+'СЕТ СН'!$G$12+СВЦЭМ!$D$10+'СЕТ СН'!$G$6-'СЕТ СН'!$G$22</f>
        <v>1553.62938979</v>
      </c>
      <c r="C54" s="36">
        <f>SUMIFS(СВЦЭМ!$C$33:$C$776,СВЦЭМ!$A$33:$A$776,$A54,СВЦЭМ!$B$33:$B$776,C$47)+'СЕТ СН'!$G$12+СВЦЭМ!$D$10+'СЕТ СН'!$G$6-'СЕТ СН'!$G$22</f>
        <v>1576.6449937000002</v>
      </c>
      <c r="D54" s="36">
        <f>SUMIFS(СВЦЭМ!$C$33:$C$776,СВЦЭМ!$A$33:$A$776,$A54,СВЦЭМ!$B$33:$B$776,D$47)+'СЕТ СН'!$G$12+СВЦЭМ!$D$10+'СЕТ СН'!$G$6-'СЕТ СН'!$G$22</f>
        <v>1598.27646286</v>
      </c>
      <c r="E54" s="36">
        <f>SUMIFS(СВЦЭМ!$C$33:$C$776,СВЦЭМ!$A$33:$A$776,$A54,СВЦЭМ!$B$33:$B$776,E$47)+'СЕТ СН'!$G$12+СВЦЭМ!$D$10+'СЕТ СН'!$G$6-'СЕТ СН'!$G$22</f>
        <v>1614.49098116</v>
      </c>
      <c r="F54" s="36">
        <f>SUMIFS(СВЦЭМ!$C$33:$C$776,СВЦЭМ!$A$33:$A$776,$A54,СВЦЭМ!$B$33:$B$776,F$47)+'СЕТ СН'!$G$12+СВЦЭМ!$D$10+'СЕТ СН'!$G$6-'СЕТ СН'!$G$22</f>
        <v>1612.7848663099999</v>
      </c>
      <c r="G54" s="36">
        <f>SUMIFS(СВЦЭМ!$C$33:$C$776,СВЦЭМ!$A$33:$A$776,$A54,СВЦЭМ!$B$33:$B$776,G$47)+'СЕТ СН'!$G$12+СВЦЭМ!$D$10+'СЕТ СН'!$G$6-'СЕТ СН'!$G$22</f>
        <v>1613.92700401</v>
      </c>
      <c r="H54" s="36">
        <f>SUMIFS(СВЦЭМ!$C$33:$C$776,СВЦЭМ!$A$33:$A$776,$A54,СВЦЭМ!$B$33:$B$776,H$47)+'СЕТ СН'!$G$12+СВЦЭМ!$D$10+'СЕТ СН'!$G$6-'СЕТ СН'!$G$22</f>
        <v>1595.20381234</v>
      </c>
      <c r="I54" s="36">
        <f>SUMIFS(СВЦЭМ!$C$33:$C$776,СВЦЭМ!$A$33:$A$776,$A54,СВЦЭМ!$B$33:$B$776,I$47)+'СЕТ СН'!$G$12+СВЦЭМ!$D$10+'СЕТ СН'!$G$6-'СЕТ СН'!$G$22</f>
        <v>1571.0937654100001</v>
      </c>
      <c r="J54" s="36">
        <f>SUMIFS(СВЦЭМ!$C$33:$C$776,СВЦЭМ!$A$33:$A$776,$A54,СВЦЭМ!$B$33:$B$776,J$47)+'СЕТ СН'!$G$12+СВЦЭМ!$D$10+'СЕТ СН'!$G$6-'СЕТ СН'!$G$22</f>
        <v>1517.4470544999999</v>
      </c>
      <c r="K54" s="36">
        <f>SUMIFS(СВЦЭМ!$C$33:$C$776,СВЦЭМ!$A$33:$A$776,$A54,СВЦЭМ!$B$33:$B$776,K$47)+'СЕТ СН'!$G$12+СВЦЭМ!$D$10+'СЕТ СН'!$G$6-'СЕТ СН'!$G$22</f>
        <v>1514.60002902</v>
      </c>
      <c r="L54" s="36">
        <f>SUMIFS(СВЦЭМ!$C$33:$C$776,СВЦЭМ!$A$33:$A$776,$A54,СВЦЭМ!$B$33:$B$776,L$47)+'СЕТ СН'!$G$12+СВЦЭМ!$D$10+'СЕТ СН'!$G$6-'СЕТ СН'!$G$22</f>
        <v>1520.6294013700001</v>
      </c>
      <c r="M54" s="36">
        <f>SUMIFS(СВЦЭМ!$C$33:$C$776,СВЦЭМ!$A$33:$A$776,$A54,СВЦЭМ!$B$33:$B$776,M$47)+'СЕТ СН'!$G$12+СВЦЭМ!$D$10+'СЕТ СН'!$G$6-'СЕТ СН'!$G$22</f>
        <v>1522.4676462500001</v>
      </c>
      <c r="N54" s="36">
        <f>SUMIFS(СВЦЭМ!$C$33:$C$776,СВЦЭМ!$A$33:$A$776,$A54,СВЦЭМ!$B$33:$B$776,N$47)+'СЕТ СН'!$G$12+СВЦЭМ!$D$10+'СЕТ СН'!$G$6-'СЕТ СН'!$G$22</f>
        <v>1522.0623904900001</v>
      </c>
      <c r="O54" s="36">
        <f>SUMIFS(СВЦЭМ!$C$33:$C$776,СВЦЭМ!$A$33:$A$776,$A54,СВЦЭМ!$B$33:$B$776,O$47)+'СЕТ СН'!$G$12+СВЦЭМ!$D$10+'СЕТ СН'!$G$6-'СЕТ СН'!$G$22</f>
        <v>1527.88807688</v>
      </c>
      <c r="P54" s="36">
        <f>SUMIFS(СВЦЭМ!$C$33:$C$776,СВЦЭМ!$A$33:$A$776,$A54,СВЦЭМ!$B$33:$B$776,P$47)+'СЕТ СН'!$G$12+СВЦЭМ!$D$10+'СЕТ СН'!$G$6-'СЕТ СН'!$G$22</f>
        <v>1512.2267902399999</v>
      </c>
      <c r="Q54" s="36">
        <f>SUMIFS(СВЦЭМ!$C$33:$C$776,СВЦЭМ!$A$33:$A$776,$A54,СВЦЭМ!$B$33:$B$776,Q$47)+'СЕТ СН'!$G$12+СВЦЭМ!$D$10+'СЕТ СН'!$G$6-'СЕТ СН'!$G$22</f>
        <v>1516.40798791</v>
      </c>
      <c r="R54" s="36">
        <f>SUMIFS(СВЦЭМ!$C$33:$C$776,СВЦЭМ!$A$33:$A$776,$A54,СВЦЭМ!$B$33:$B$776,R$47)+'СЕТ СН'!$G$12+СВЦЭМ!$D$10+'СЕТ СН'!$G$6-'СЕТ СН'!$G$22</f>
        <v>1513.19157651</v>
      </c>
      <c r="S54" s="36">
        <f>SUMIFS(СВЦЭМ!$C$33:$C$776,СВЦЭМ!$A$33:$A$776,$A54,СВЦЭМ!$B$33:$B$776,S$47)+'СЕТ СН'!$G$12+СВЦЭМ!$D$10+'СЕТ СН'!$G$6-'СЕТ СН'!$G$22</f>
        <v>1514.9199854399999</v>
      </c>
      <c r="T54" s="36">
        <f>SUMIFS(СВЦЭМ!$C$33:$C$776,СВЦЭМ!$A$33:$A$776,$A54,СВЦЭМ!$B$33:$B$776,T$47)+'СЕТ СН'!$G$12+СВЦЭМ!$D$10+'СЕТ СН'!$G$6-'СЕТ СН'!$G$22</f>
        <v>1495.7122364100001</v>
      </c>
      <c r="U54" s="36">
        <f>SUMIFS(СВЦЭМ!$C$33:$C$776,СВЦЭМ!$A$33:$A$776,$A54,СВЦЭМ!$B$33:$B$776,U$47)+'СЕТ СН'!$G$12+СВЦЭМ!$D$10+'СЕТ СН'!$G$6-'СЕТ СН'!$G$22</f>
        <v>1489.9137278799999</v>
      </c>
      <c r="V54" s="36">
        <f>SUMIFS(СВЦЭМ!$C$33:$C$776,СВЦЭМ!$A$33:$A$776,$A54,СВЦЭМ!$B$33:$B$776,V$47)+'СЕТ СН'!$G$12+СВЦЭМ!$D$10+'СЕТ СН'!$G$6-'СЕТ СН'!$G$22</f>
        <v>1487.7121879700001</v>
      </c>
      <c r="W54" s="36">
        <f>SUMIFS(СВЦЭМ!$C$33:$C$776,СВЦЭМ!$A$33:$A$776,$A54,СВЦЭМ!$B$33:$B$776,W$47)+'СЕТ СН'!$G$12+СВЦЭМ!$D$10+'СЕТ СН'!$G$6-'СЕТ СН'!$G$22</f>
        <v>1478.1086197200002</v>
      </c>
      <c r="X54" s="36">
        <f>SUMIFS(СВЦЭМ!$C$33:$C$776,СВЦЭМ!$A$33:$A$776,$A54,СВЦЭМ!$B$33:$B$776,X$47)+'СЕТ СН'!$G$12+СВЦЭМ!$D$10+'СЕТ СН'!$G$6-'СЕТ СН'!$G$22</f>
        <v>1480.95718214</v>
      </c>
      <c r="Y54" s="36">
        <f>SUMIFS(СВЦЭМ!$C$33:$C$776,СВЦЭМ!$A$33:$A$776,$A54,СВЦЭМ!$B$33:$B$776,Y$47)+'СЕТ СН'!$G$12+СВЦЭМ!$D$10+'СЕТ СН'!$G$6-'СЕТ СН'!$G$22</f>
        <v>1513.9527409900002</v>
      </c>
    </row>
    <row r="55" spans="1:25" ht="15.75" x14ac:dyDescent="0.2">
      <c r="A55" s="35">
        <f t="shared" si="1"/>
        <v>43929</v>
      </c>
      <c r="B55" s="36">
        <f>SUMIFS(СВЦЭМ!$C$33:$C$776,СВЦЭМ!$A$33:$A$776,$A55,СВЦЭМ!$B$33:$B$776,B$47)+'СЕТ СН'!$G$12+СВЦЭМ!$D$10+'СЕТ СН'!$G$6-'СЕТ СН'!$G$22</f>
        <v>1537.30240529</v>
      </c>
      <c r="C55" s="36">
        <f>SUMIFS(СВЦЭМ!$C$33:$C$776,СВЦЭМ!$A$33:$A$776,$A55,СВЦЭМ!$B$33:$B$776,C$47)+'СЕТ СН'!$G$12+СВЦЭМ!$D$10+'СЕТ СН'!$G$6-'СЕТ СН'!$G$22</f>
        <v>1577.4281604900002</v>
      </c>
      <c r="D55" s="36">
        <f>SUMIFS(СВЦЭМ!$C$33:$C$776,СВЦЭМ!$A$33:$A$776,$A55,СВЦЭМ!$B$33:$B$776,D$47)+'СЕТ СН'!$G$12+СВЦЭМ!$D$10+'СЕТ СН'!$G$6-'СЕТ СН'!$G$22</f>
        <v>1587.53618689</v>
      </c>
      <c r="E55" s="36">
        <f>SUMIFS(СВЦЭМ!$C$33:$C$776,СВЦЭМ!$A$33:$A$776,$A55,СВЦЭМ!$B$33:$B$776,E$47)+'СЕТ СН'!$G$12+СВЦЭМ!$D$10+'СЕТ СН'!$G$6-'СЕТ СН'!$G$22</f>
        <v>1593.9884705200002</v>
      </c>
      <c r="F55" s="36">
        <f>SUMIFS(СВЦЭМ!$C$33:$C$776,СВЦЭМ!$A$33:$A$776,$A55,СВЦЭМ!$B$33:$B$776,F$47)+'СЕТ СН'!$G$12+СВЦЭМ!$D$10+'СЕТ СН'!$G$6-'СЕТ СН'!$G$22</f>
        <v>1592.8664076700002</v>
      </c>
      <c r="G55" s="36">
        <f>SUMIFS(СВЦЭМ!$C$33:$C$776,СВЦЭМ!$A$33:$A$776,$A55,СВЦЭМ!$B$33:$B$776,G$47)+'СЕТ СН'!$G$12+СВЦЭМ!$D$10+'СЕТ СН'!$G$6-'СЕТ СН'!$G$22</f>
        <v>1600.8304732700001</v>
      </c>
      <c r="H55" s="36">
        <f>SUMIFS(СВЦЭМ!$C$33:$C$776,СВЦЭМ!$A$33:$A$776,$A55,СВЦЭМ!$B$33:$B$776,H$47)+'СЕТ СН'!$G$12+СВЦЭМ!$D$10+'СЕТ СН'!$G$6-'СЕТ СН'!$G$22</f>
        <v>1583.1303335600001</v>
      </c>
      <c r="I55" s="36">
        <f>SUMIFS(СВЦЭМ!$C$33:$C$776,СВЦЭМ!$A$33:$A$776,$A55,СВЦЭМ!$B$33:$B$776,I$47)+'СЕТ СН'!$G$12+СВЦЭМ!$D$10+'СЕТ СН'!$G$6-'СЕТ СН'!$G$22</f>
        <v>1545.52838247</v>
      </c>
      <c r="J55" s="36">
        <f>SUMIFS(СВЦЭМ!$C$33:$C$776,СВЦЭМ!$A$33:$A$776,$A55,СВЦЭМ!$B$33:$B$776,J$47)+'СЕТ СН'!$G$12+СВЦЭМ!$D$10+'СЕТ СН'!$G$6-'СЕТ СН'!$G$22</f>
        <v>1498.2570227900001</v>
      </c>
      <c r="K55" s="36">
        <f>SUMIFS(СВЦЭМ!$C$33:$C$776,СВЦЭМ!$A$33:$A$776,$A55,СВЦЭМ!$B$33:$B$776,K$47)+'СЕТ СН'!$G$12+СВЦЭМ!$D$10+'СЕТ СН'!$G$6-'СЕТ СН'!$G$22</f>
        <v>1489.3331558200002</v>
      </c>
      <c r="L55" s="36">
        <f>SUMIFS(СВЦЭМ!$C$33:$C$776,СВЦЭМ!$A$33:$A$776,$A55,СВЦЭМ!$B$33:$B$776,L$47)+'СЕТ СН'!$G$12+СВЦЭМ!$D$10+'СЕТ СН'!$G$6-'СЕТ СН'!$G$22</f>
        <v>1477.6638561</v>
      </c>
      <c r="M55" s="36">
        <f>SUMIFS(СВЦЭМ!$C$33:$C$776,СВЦЭМ!$A$33:$A$776,$A55,СВЦЭМ!$B$33:$B$776,M$47)+'СЕТ СН'!$G$12+СВЦЭМ!$D$10+'СЕТ СН'!$G$6-'СЕТ СН'!$G$22</f>
        <v>1473.2257956799999</v>
      </c>
      <c r="N55" s="36">
        <f>SUMIFS(СВЦЭМ!$C$33:$C$776,СВЦЭМ!$A$33:$A$776,$A55,СВЦЭМ!$B$33:$B$776,N$47)+'СЕТ СН'!$G$12+СВЦЭМ!$D$10+'СЕТ СН'!$G$6-'СЕТ СН'!$G$22</f>
        <v>1487.6367810199999</v>
      </c>
      <c r="O55" s="36">
        <f>SUMIFS(СВЦЭМ!$C$33:$C$776,СВЦЭМ!$A$33:$A$776,$A55,СВЦЭМ!$B$33:$B$776,O$47)+'СЕТ СН'!$G$12+СВЦЭМ!$D$10+'СЕТ СН'!$G$6-'СЕТ СН'!$G$22</f>
        <v>1492.3484010100001</v>
      </c>
      <c r="P55" s="36">
        <f>SUMIFS(СВЦЭМ!$C$33:$C$776,СВЦЭМ!$A$33:$A$776,$A55,СВЦЭМ!$B$33:$B$776,P$47)+'СЕТ СН'!$G$12+СВЦЭМ!$D$10+'СЕТ СН'!$G$6-'СЕТ СН'!$G$22</f>
        <v>1470.2786541</v>
      </c>
      <c r="Q55" s="36">
        <f>SUMIFS(СВЦЭМ!$C$33:$C$776,СВЦЭМ!$A$33:$A$776,$A55,СВЦЭМ!$B$33:$B$776,Q$47)+'СЕТ СН'!$G$12+СВЦЭМ!$D$10+'СЕТ СН'!$G$6-'СЕТ СН'!$G$22</f>
        <v>1470.09028575</v>
      </c>
      <c r="R55" s="36">
        <f>SUMIFS(СВЦЭМ!$C$33:$C$776,СВЦЭМ!$A$33:$A$776,$A55,СВЦЭМ!$B$33:$B$776,R$47)+'СЕТ СН'!$G$12+СВЦЭМ!$D$10+'СЕТ СН'!$G$6-'СЕТ СН'!$G$22</f>
        <v>1467.50617444</v>
      </c>
      <c r="S55" s="36">
        <f>SUMIFS(СВЦЭМ!$C$33:$C$776,СВЦЭМ!$A$33:$A$776,$A55,СВЦЭМ!$B$33:$B$776,S$47)+'СЕТ СН'!$G$12+СВЦЭМ!$D$10+'СЕТ СН'!$G$6-'СЕТ СН'!$G$22</f>
        <v>1465.4877653799999</v>
      </c>
      <c r="T55" s="36">
        <f>SUMIFS(СВЦЭМ!$C$33:$C$776,СВЦЭМ!$A$33:$A$776,$A55,СВЦЭМ!$B$33:$B$776,T$47)+'СЕТ СН'!$G$12+СВЦЭМ!$D$10+'СЕТ СН'!$G$6-'СЕТ СН'!$G$22</f>
        <v>1453.1497188000001</v>
      </c>
      <c r="U55" s="36">
        <f>SUMIFS(СВЦЭМ!$C$33:$C$776,СВЦЭМ!$A$33:$A$776,$A55,СВЦЭМ!$B$33:$B$776,U$47)+'СЕТ СН'!$G$12+СВЦЭМ!$D$10+'СЕТ СН'!$G$6-'СЕТ СН'!$G$22</f>
        <v>1439.1745584499999</v>
      </c>
      <c r="V55" s="36">
        <f>SUMIFS(СВЦЭМ!$C$33:$C$776,СВЦЭМ!$A$33:$A$776,$A55,СВЦЭМ!$B$33:$B$776,V$47)+'СЕТ СН'!$G$12+СВЦЭМ!$D$10+'СЕТ СН'!$G$6-'СЕТ СН'!$G$22</f>
        <v>1431.77676875</v>
      </c>
      <c r="W55" s="36">
        <f>SUMIFS(СВЦЭМ!$C$33:$C$776,СВЦЭМ!$A$33:$A$776,$A55,СВЦЭМ!$B$33:$B$776,W$47)+'СЕТ СН'!$G$12+СВЦЭМ!$D$10+'СЕТ СН'!$G$6-'СЕТ СН'!$G$22</f>
        <v>1424.62845543</v>
      </c>
      <c r="X55" s="36">
        <f>SUMIFS(СВЦЭМ!$C$33:$C$776,СВЦЭМ!$A$33:$A$776,$A55,СВЦЭМ!$B$33:$B$776,X$47)+'СЕТ СН'!$G$12+СВЦЭМ!$D$10+'СЕТ СН'!$G$6-'СЕТ СН'!$G$22</f>
        <v>1432.2273216399999</v>
      </c>
      <c r="Y55" s="36">
        <f>SUMIFS(СВЦЭМ!$C$33:$C$776,СВЦЭМ!$A$33:$A$776,$A55,СВЦЭМ!$B$33:$B$776,Y$47)+'СЕТ СН'!$G$12+СВЦЭМ!$D$10+'СЕТ СН'!$G$6-'СЕТ СН'!$G$22</f>
        <v>1476.7567783700001</v>
      </c>
    </row>
    <row r="56" spans="1:25" ht="15.75" x14ac:dyDescent="0.2">
      <c r="A56" s="35">
        <f t="shared" si="1"/>
        <v>43930</v>
      </c>
      <c r="B56" s="36">
        <f>SUMIFS(СВЦЭМ!$C$33:$C$776,СВЦЭМ!$A$33:$A$776,$A56,СВЦЭМ!$B$33:$B$776,B$47)+'СЕТ СН'!$G$12+СВЦЭМ!$D$10+'СЕТ СН'!$G$6-'СЕТ СН'!$G$22</f>
        <v>1530.1783783999999</v>
      </c>
      <c r="C56" s="36">
        <f>SUMIFS(СВЦЭМ!$C$33:$C$776,СВЦЭМ!$A$33:$A$776,$A56,СВЦЭМ!$B$33:$B$776,C$47)+'СЕТ СН'!$G$12+СВЦЭМ!$D$10+'СЕТ СН'!$G$6-'СЕТ СН'!$G$22</f>
        <v>1558.50448772</v>
      </c>
      <c r="D56" s="36">
        <f>SUMIFS(СВЦЭМ!$C$33:$C$776,СВЦЭМ!$A$33:$A$776,$A56,СВЦЭМ!$B$33:$B$776,D$47)+'СЕТ СН'!$G$12+СВЦЭМ!$D$10+'СЕТ СН'!$G$6-'СЕТ СН'!$G$22</f>
        <v>1580.4080175399999</v>
      </c>
      <c r="E56" s="36">
        <f>SUMIFS(СВЦЭМ!$C$33:$C$776,СВЦЭМ!$A$33:$A$776,$A56,СВЦЭМ!$B$33:$B$776,E$47)+'СЕТ СН'!$G$12+СВЦЭМ!$D$10+'СЕТ СН'!$G$6-'СЕТ СН'!$G$22</f>
        <v>1591.675594</v>
      </c>
      <c r="F56" s="36">
        <f>SUMIFS(СВЦЭМ!$C$33:$C$776,СВЦЭМ!$A$33:$A$776,$A56,СВЦЭМ!$B$33:$B$776,F$47)+'СЕТ СН'!$G$12+СВЦЭМ!$D$10+'СЕТ СН'!$G$6-'СЕТ СН'!$G$22</f>
        <v>1590.0391643200001</v>
      </c>
      <c r="G56" s="36">
        <f>SUMIFS(СВЦЭМ!$C$33:$C$776,СВЦЭМ!$A$33:$A$776,$A56,СВЦЭМ!$B$33:$B$776,G$47)+'СЕТ СН'!$G$12+СВЦЭМ!$D$10+'СЕТ СН'!$G$6-'СЕТ СН'!$G$22</f>
        <v>1593.5143963200001</v>
      </c>
      <c r="H56" s="36">
        <f>SUMIFS(СВЦЭМ!$C$33:$C$776,СВЦЭМ!$A$33:$A$776,$A56,СВЦЭМ!$B$33:$B$776,H$47)+'СЕТ СН'!$G$12+СВЦЭМ!$D$10+'СЕТ СН'!$G$6-'СЕТ СН'!$G$22</f>
        <v>1586.8093456000001</v>
      </c>
      <c r="I56" s="36">
        <f>SUMIFS(СВЦЭМ!$C$33:$C$776,СВЦЭМ!$A$33:$A$776,$A56,СВЦЭМ!$B$33:$B$776,I$47)+'СЕТ СН'!$G$12+СВЦЭМ!$D$10+'СЕТ СН'!$G$6-'СЕТ СН'!$G$22</f>
        <v>1561.7697647700002</v>
      </c>
      <c r="J56" s="36">
        <f>SUMIFS(СВЦЭМ!$C$33:$C$776,СВЦЭМ!$A$33:$A$776,$A56,СВЦЭМ!$B$33:$B$776,J$47)+'СЕТ СН'!$G$12+СВЦЭМ!$D$10+'СЕТ СН'!$G$6-'СЕТ СН'!$G$22</f>
        <v>1505.0554634700002</v>
      </c>
      <c r="K56" s="36">
        <f>SUMIFS(СВЦЭМ!$C$33:$C$776,СВЦЭМ!$A$33:$A$776,$A56,СВЦЭМ!$B$33:$B$776,K$47)+'СЕТ СН'!$G$12+СВЦЭМ!$D$10+'СЕТ СН'!$G$6-'СЕТ СН'!$G$22</f>
        <v>1503.53105112</v>
      </c>
      <c r="L56" s="36">
        <f>SUMIFS(СВЦЭМ!$C$33:$C$776,СВЦЭМ!$A$33:$A$776,$A56,СВЦЭМ!$B$33:$B$776,L$47)+'СЕТ СН'!$G$12+СВЦЭМ!$D$10+'СЕТ СН'!$G$6-'СЕТ СН'!$G$22</f>
        <v>1488.4665691600001</v>
      </c>
      <c r="M56" s="36">
        <f>SUMIFS(СВЦЭМ!$C$33:$C$776,СВЦЭМ!$A$33:$A$776,$A56,СВЦЭМ!$B$33:$B$776,M$47)+'СЕТ СН'!$G$12+СВЦЭМ!$D$10+'СЕТ СН'!$G$6-'СЕТ СН'!$G$22</f>
        <v>1483.10926814</v>
      </c>
      <c r="N56" s="36">
        <f>SUMIFS(СВЦЭМ!$C$33:$C$776,СВЦЭМ!$A$33:$A$776,$A56,СВЦЭМ!$B$33:$B$776,N$47)+'СЕТ СН'!$G$12+СВЦЭМ!$D$10+'СЕТ СН'!$G$6-'СЕТ СН'!$G$22</f>
        <v>1480.49240293</v>
      </c>
      <c r="O56" s="36">
        <f>SUMIFS(СВЦЭМ!$C$33:$C$776,СВЦЭМ!$A$33:$A$776,$A56,СВЦЭМ!$B$33:$B$776,O$47)+'СЕТ СН'!$G$12+СВЦЭМ!$D$10+'СЕТ СН'!$G$6-'СЕТ СН'!$G$22</f>
        <v>1485.8936621</v>
      </c>
      <c r="P56" s="36">
        <f>SUMIFS(СВЦЭМ!$C$33:$C$776,СВЦЭМ!$A$33:$A$776,$A56,СВЦЭМ!$B$33:$B$776,P$47)+'СЕТ СН'!$G$12+СВЦЭМ!$D$10+'СЕТ СН'!$G$6-'СЕТ СН'!$G$22</f>
        <v>1458.7706541100001</v>
      </c>
      <c r="Q56" s="36">
        <f>SUMIFS(СВЦЭМ!$C$33:$C$776,СВЦЭМ!$A$33:$A$776,$A56,СВЦЭМ!$B$33:$B$776,Q$47)+'СЕТ СН'!$G$12+СВЦЭМ!$D$10+'СЕТ СН'!$G$6-'СЕТ СН'!$G$22</f>
        <v>1462.9787489400001</v>
      </c>
      <c r="R56" s="36">
        <f>SUMIFS(СВЦЭМ!$C$33:$C$776,СВЦЭМ!$A$33:$A$776,$A56,СВЦЭМ!$B$33:$B$776,R$47)+'СЕТ СН'!$G$12+СВЦЭМ!$D$10+'СЕТ СН'!$G$6-'СЕТ СН'!$G$22</f>
        <v>1463.2662532600002</v>
      </c>
      <c r="S56" s="36">
        <f>SUMIFS(СВЦЭМ!$C$33:$C$776,СВЦЭМ!$A$33:$A$776,$A56,СВЦЭМ!$B$33:$B$776,S$47)+'СЕТ СН'!$G$12+СВЦЭМ!$D$10+'СЕТ СН'!$G$6-'СЕТ СН'!$G$22</f>
        <v>1460.9338595200002</v>
      </c>
      <c r="T56" s="36">
        <f>SUMIFS(СВЦЭМ!$C$33:$C$776,СВЦЭМ!$A$33:$A$776,$A56,СВЦЭМ!$B$33:$B$776,T$47)+'СЕТ СН'!$G$12+СВЦЭМ!$D$10+'СЕТ СН'!$G$6-'СЕТ СН'!$G$22</f>
        <v>1448.7464685899999</v>
      </c>
      <c r="U56" s="36">
        <f>SUMIFS(СВЦЭМ!$C$33:$C$776,СВЦЭМ!$A$33:$A$776,$A56,СВЦЭМ!$B$33:$B$776,U$47)+'СЕТ СН'!$G$12+СВЦЭМ!$D$10+'СЕТ СН'!$G$6-'СЕТ СН'!$G$22</f>
        <v>1434.4300089500002</v>
      </c>
      <c r="V56" s="36">
        <f>SUMIFS(СВЦЭМ!$C$33:$C$776,СВЦЭМ!$A$33:$A$776,$A56,СВЦЭМ!$B$33:$B$776,V$47)+'СЕТ СН'!$G$12+СВЦЭМ!$D$10+'СЕТ СН'!$G$6-'СЕТ СН'!$G$22</f>
        <v>1431.6451648100001</v>
      </c>
      <c r="W56" s="36">
        <f>SUMIFS(СВЦЭМ!$C$33:$C$776,СВЦЭМ!$A$33:$A$776,$A56,СВЦЭМ!$B$33:$B$776,W$47)+'СЕТ СН'!$G$12+СВЦЭМ!$D$10+'СЕТ СН'!$G$6-'СЕТ СН'!$G$22</f>
        <v>1432.6086979700001</v>
      </c>
      <c r="X56" s="36">
        <f>SUMIFS(СВЦЭМ!$C$33:$C$776,СВЦЭМ!$A$33:$A$776,$A56,СВЦЭМ!$B$33:$B$776,X$47)+'СЕТ СН'!$G$12+СВЦЭМ!$D$10+'СЕТ СН'!$G$6-'СЕТ СН'!$G$22</f>
        <v>1439.7424892600002</v>
      </c>
      <c r="Y56" s="36">
        <f>SUMIFS(СВЦЭМ!$C$33:$C$776,СВЦЭМ!$A$33:$A$776,$A56,СВЦЭМ!$B$33:$B$776,Y$47)+'СЕТ СН'!$G$12+СВЦЭМ!$D$10+'СЕТ СН'!$G$6-'СЕТ СН'!$G$22</f>
        <v>1475.2942903200001</v>
      </c>
    </row>
    <row r="57" spans="1:25" ht="15.75" x14ac:dyDescent="0.2">
      <c r="A57" s="35">
        <f t="shared" si="1"/>
        <v>43931</v>
      </c>
      <c r="B57" s="36">
        <f>SUMIFS(СВЦЭМ!$C$33:$C$776,СВЦЭМ!$A$33:$A$776,$A57,СВЦЭМ!$B$33:$B$776,B$47)+'СЕТ СН'!$G$12+СВЦЭМ!$D$10+'СЕТ СН'!$G$6-'СЕТ СН'!$G$22</f>
        <v>1468.9938476699999</v>
      </c>
      <c r="C57" s="36">
        <f>SUMIFS(СВЦЭМ!$C$33:$C$776,СВЦЭМ!$A$33:$A$776,$A57,СВЦЭМ!$B$33:$B$776,C$47)+'СЕТ СН'!$G$12+СВЦЭМ!$D$10+'СЕТ СН'!$G$6-'СЕТ СН'!$G$22</f>
        <v>1511.5196134299999</v>
      </c>
      <c r="D57" s="36">
        <f>SUMIFS(СВЦЭМ!$C$33:$C$776,СВЦЭМ!$A$33:$A$776,$A57,СВЦЭМ!$B$33:$B$776,D$47)+'СЕТ СН'!$G$12+СВЦЭМ!$D$10+'СЕТ СН'!$G$6-'СЕТ СН'!$G$22</f>
        <v>1555.81995166</v>
      </c>
      <c r="E57" s="36">
        <f>SUMIFS(СВЦЭМ!$C$33:$C$776,СВЦЭМ!$A$33:$A$776,$A57,СВЦЭМ!$B$33:$B$776,E$47)+'СЕТ СН'!$G$12+СВЦЭМ!$D$10+'СЕТ СН'!$G$6-'СЕТ СН'!$G$22</f>
        <v>1594.50255915</v>
      </c>
      <c r="F57" s="36">
        <f>SUMIFS(СВЦЭМ!$C$33:$C$776,СВЦЭМ!$A$33:$A$776,$A57,СВЦЭМ!$B$33:$B$776,F$47)+'СЕТ СН'!$G$12+СВЦЭМ!$D$10+'СЕТ СН'!$G$6-'СЕТ СН'!$G$22</f>
        <v>1602.19525651</v>
      </c>
      <c r="G57" s="36">
        <f>SUMIFS(СВЦЭМ!$C$33:$C$776,СВЦЭМ!$A$33:$A$776,$A57,СВЦЭМ!$B$33:$B$776,G$47)+'СЕТ СН'!$G$12+СВЦЭМ!$D$10+'СЕТ СН'!$G$6-'СЕТ СН'!$G$22</f>
        <v>1591.2543873899999</v>
      </c>
      <c r="H57" s="36">
        <f>SUMIFS(СВЦЭМ!$C$33:$C$776,СВЦЭМ!$A$33:$A$776,$A57,СВЦЭМ!$B$33:$B$776,H$47)+'СЕТ СН'!$G$12+СВЦЭМ!$D$10+'СЕТ СН'!$G$6-'СЕТ СН'!$G$22</f>
        <v>1565.7395882000001</v>
      </c>
      <c r="I57" s="36">
        <f>SUMIFS(СВЦЭМ!$C$33:$C$776,СВЦЭМ!$A$33:$A$776,$A57,СВЦЭМ!$B$33:$B$776,I$47)+'СЕТ СН'!$G$12+СВЦЭМ!$D$10+'СЕТ СН'!$G$6-'СЕТ СН'!$G$22</f>
        <v>1532.9541708500001</v>
      </c>
      <c r="J57" s="36">
        <f>SUMIFS(СВЦЭМ!$C$33:$C$776,СВЦЭМ!$A$33:$A$776,$A57,СВЦЭМ!$B$33:$B$776,J$47)+'СЕТ СН'!$G$12+СВЦЭМ!$D$10+'СЕТ СН'!$G$6-'СЕТ СН'!$G$22</f>
        <v>1472.1727451000002</v>
      </c>
      <c r="K57" s="36">
        <f>SUMIFS(СВЦЭМ!$C$33:$C$776,СВЦЭМ!$A$33:$A$776,$A57,СВЦЭМ!$B$33:$B$776,K$47)+'СЕТ СН'!$G$12+СВЦЭМ!$D$10+'СЕТ СН'!$G$6-'СЕТ СН'!$G$22</f>
        <v>1465.44711811</v>
      </c>
      <c r="L57" s="36">
        <f>SUMIFS(СВЦЭМ!$C$33:$C$776,СВЦЭМ!$A$33:$A$776,$A57,СВЦЭМ!$B$33:$B$776,L$47)+'СЕТ СН'!$G$12+СВЦЭМ!$D$10+'СЕТ СН'!$G$6-'СЕТ СН'!$G$22</f>
        <v>1466.8807173499999</v>
      </c>
      <c r="M57" s="36">
        <f>SUMIFS(СВЦЭМ!$C$33:$C$776,СВЦЭМ!$A$33:$A$776,$A57,СВЦЭМ!$B$33:$B$776,M$47)+'СЕТ СН'!$G$12+СВЦЭМ!$D$10+'СЕТ СН'!$G$6-'СЕТ СН'!$G$22</f>
        <v>1460.8304547900002</v>
      </c>
      <c r="N57" s="36">
        <f>SUMIFS(СВЦЭМ!$C$33:$C$776,СВЦЭМ!$A$33:$A$776,$A57,СВЦЭМ!$B$33:$B$776,N$47)+'СЕТ СН'!$G$12+СВЦЭМ!$D$10+'СЕТ СН'!$G$6-'СЕТ СН'!$G$22</f>
        <v>1474.1318565700001</v>
      </c>
      <c r="O57" s="36">
        <f>SUMIFS(СВЦЭМ!$C$33:$C$776,СВЦЭМ!$A$33:$A$776,$A57,СВЦЭМ!$B$33:$B$776,O$47)+'СЕТ СН'!$G$12+СВЦЭМ!$D$10+'СЕТ СН'!$G$6-'СЕТ СН'!$G$22</f>
        <v>1488.2036358800001</v>
      </c>
      <c r="P57" s="36">
        <f>SUMIFS(СВЦЭМ!$C$33:$C$776,СВЦЭМ!$A$33:$A$776,$A57,СВЦЭМ!$B$33:$B$776,P$47)+'СЕТ СН'!$G$12+СВЦЭМ!$D$10+'СЕТ СН'!$G$6-'СЕТ СН'!$G$22</f>
        <v>1459.2004573500001</v>
      </c>
      <c r="Q57" s="36">
        <f>SUMIFS(СВЦЭМ!$C$33:$C$776,СВЦЭМ!$A$33:$A$776,$A57,СВЦЭМ!$B$33:$B$776,Q$47)+'СЕТ СН'!$G$12+СВЦЭМ!$D$10+'СЕТ СН'!$G$6-'СЕТ СН'!$G$22</f>
        <v>1466.80603782</v>
      </c>
      <c r="R57" s="36">
        <f>SUMIFS(СВЦЭМ!$C$33:$C$776,СВЦЭМ!$A$33:$A$776,$A57,СВЦЭМ!$B$33:$B$776,R$47)+'СЕТ СН'!$G$12+СВЦЭМ!$D$10+'СЕТ СН'!$G$6-'СЕТ СН'!$G$22</f>
        <v>1465.2846303199999</v>
      </c>
      <c r="S57" s="36">
        <f>SUMIFS(СВЦЭМ!$C$33:$C$776,СВЦЭМ!$A$33:$A$776,$A57,СВЦЭМ!$B$33:$B$776,S$47)+'СЕТ СН'!$G$12+СВЦЭМ!$D$10+'СЕТ СН'!$G$6-'СЕТ СН'!$G$22</f>
        <v>1458.9229025700001</v>
      </c>
      <c r="T57" s="36">
        <f>SUMIFS(СВЦЭМ!$C$33:$C$776,СВЦЭМ!$A$33:$A$776,$A57,СВЦЭМ!$B$33:$B$776,T$47)+'СЕТ СН'!$G$12+СВЦЭМ!$D$10+'СЕТ СН'!$G$6-'СЕТ СН'!$G$22</f>
        <v>1440.3827187300001</v>
      </c>
      <c r="U57" s="36">
        <f>SUMIFS(СВЦЭМ!$C$33:$C$776,СВЦЭМ!$A$33:$A$776,$A57,СВЦЭМ!$B$33:$B$776,U$47)+'СЕТ СН'!$G$12+СВЦЭМ!$D$10+'СЕТ СН'!$G$6-'СЕТ СН'!$G$22</f>
        <v>1422.8963881100001</v>
      </c>
      <c r="V57" s="36">
        <f>SUMIFS(СВЦЭМ!$C$33:$C$776,СВЦЭМ!$A$33:$A$776,$A57,СВЦЭМ!$B$33:$B$776,V$47)+'СЕТ СН'!$G$12+СВЦЭМ!$D$10+'СЕТ СН'!$G$6-'СЕТ СН'!$G$22</f>
        <v>1413.2275728700001</v>
      </c>
      <c r="W57" s="36">
        <f>SUMIFS(СВЦЭМ!$C$33:$C$776,СВЦЭМ!$A$33:$A$776,$A57,СВЦЭМ!$B$33:$B$776,W$47)+'СЕТ СН'!$G$12+СВЦЭМ!$D$10+'СЕТ СН'!$G$6-'СЕТ СН'!$G$22</f>
        <v>1414.2261793800001</v>
      </c>
      <c r="X57" s="36">
        <f>SUMIFS(СВЦЭМ!$C$33:$C$776,СВЦЭМ!$A$33:$A$776,$A57,СВЦЭМ!$B$33:$B$776,X$47)+'СЕТ СН'!$G$12+СВЦЭМ!$D$10+'СЕТ СН'!$G$6-'СЕТ СН'!$G$22</f>
        <v>1396.4367356800001</v>
      </c>
      <c r="Y57" s="36">
        <f>SUMIFS(СВЦЭМ!$C$33:$C$776,СВЦЭМ!$A$33:$A$776,$A57,СВЦЭМ!$B$33:$B$776,Y$47)+'СЕТ СН'!$G$12+СВЦЭМ!$D$10+'СЕТ СН'!$G$6-'СЕТ СН'!$G$22</f>
        <v>1441.6891704700001</v>
      </c>
    </row>
    <row r="58" spans="1:25" ht="15.75" x14ac:dyDescent="0.2">
      <c r="A58" s="35">
        <f t="shared" si="1"/>
        <v>43932</v>
      </c>
      <c r="B58" s="36">
        <f>SUMIFS(СВЦЭМ!$C$33:$C$776,СВЦЭМ!$A$33:$A$776,$A58,СВЦЭМ!$B$33:$B$776,B$47)+'СЕТ СН'!$G$12+СВЦЭМ!$D$10+'СЕТ СН'!$G$6-'СЕТ СН'!$G$22</f>
        <v>1477.51928632</v>
      </c>
      <c r="C58" s="36">
        <f>SUMIFS(СВЦЭМ!$C$33:$C$776,СВЦЭМ!$A$33:$A$776,$A58,СВЦЭМ!$B$33:$B$776,C$47)+'СЕТ СН'!$G$12+СВЦЭМ!$D$10+'СЕТ СН'!$G$6-'СЕТ СН'!$G$22</f>
        <v>1497.5275549400001</v>
      </c>
      <c r="D58" s="36">
        <f>SUMIFS(СВЦЭМ!$C$33:$C$776,СВЦЭМ!$A$33:$A$776,$A58,СВЦЭМ!$B$33:$B$776,D$47)+'СЕТ СН'!$G$12+СВЦЭМ!$D$10+'СЕТ СН'!$G$6-'СЕТ СН'!$G$22</f>
        <v>1513.63754627</v>
      </c>
      <c r="E58" s="36">
        <f>SUMIFS(СВЦЭМ!$C$33:$C$776,СВЦЭМ!$A$33:$A$776,$A58,СВЦЭМ!$B$33:$B$776,E$47)+'СЕТ СН'!$G$12+СВЦЭМ!$D$10+'СЕТ СН'!$G$6-'СЕТ СН'!$G$22</f>
        <v>1521.3717565500001</v>
      </c>
      <c r="F58" s="36">
        <f>SUMIFS(СВЦЭМ!$C$33:$C$776,СВЦЭМ!$A$33:$A$776,$A58,СВЦЭМ!$B$33:$B$776,F$47)+'СЕТ СН'!$G$12+СВЦЭМ!$D$10+'СЕТ СН'!$G$6-'СЕТ СН'!$G$22</f>
        <v>1524.4537809200001</v>
      </c>
      <c r="G58" s="36">
        <f>SUMIFS(СВЦЭМ!$C$33:$C$776,СВЦЭМ!$A$33:$A$776,$A58,СВЦЭМ!$B$33:$B$776,G$47)+'СЕТ СН'!$G$12+СВЦЭМ!$D$10+'СЕТ СН'!$G$6-'СЕТ СН'!$G$22</f>
        <v>1516.9582621700001</v>
      </c>
      <c r="H58" s="36">
        <f>SUMIFS(СВЦЭМ!$C$33:$C$776,СВЦЭМ!$A$33:$A$776,$A58,СВЦЭМ!$B$33:$B$776,H$47)+'СЕТ СН'!$G$12+СВЦЭМ!$D$10+'СЕТ СН'!$G$6-'СЕТ СН'!$G$22</f>
        <v>1500.5077080200001</v>
      </c>
      <c r="I58" s="36">
        <f>SUMIFS(СВЦЭМ!$C$33:$C$776,СВЦЭМ!$A$33:$A$776,$A58,СВЦЭМ!$B$33:$B$776,I$47)+'СЕТ СН'!$G$12+СВЦЭМ!$D$10+'СЕТ СН'!$G$6-'СЕТ СН'!$G$22</f>
        <v>1483.0257362900002</v>
      </c>
      <c r="J58" s="36">
        <f>SUMIFS(СВЦЭМ!$C$33:$C$776,СВЦЭМ!$A$33:$A$776,$A58,СВЦЭМ!$B$33:$B$776,J$47)+'СЕТ СН'!$G$12+СВЦЭМ!$D$10+'СЕТ СН'!$G$6-'СЕТ СН'!$G$22</f>
        <v>1461.0247039999999</v>
      </c>
      <c r="K58" s="36">
        <f>SUMIFS(СВЦЭМ!$C$33:$C$776,СВЦЭМ!$A$33:$A$776,$A58,СВЦЭМ!$B$33:$B$776,K$47)+'СЕТ СН'!$G$12+СВЦЭМ!$D$10+'СЕТ СН'!$G$6-'СЕТ СН'!$G$22</f>
        <v>1441.06640457</v>
      </c>
      <c r="L58" s="36">
        <f>SUMIFS(СВЦЭМ!$C$33:$C$776,СВЦЭМ!$A$33:$A$776,$A58,СВЦЭМ!$B$33:$B$776,L$47)+'СЕТ СН'!$G$12+СВЦЭМ!$D$10+'СЕТ СН'!$G$6-'СЕТ СН'!$G$22</f>
        <v>1447.8588374300002</v>
      </c>
      <c r="M58" s="36">
        <f>SUMIFS(СВЦЭМ!$C$33:$C$776,СВЦЭМ!$A$33:$A$776,$A58,СВЦЭМ!$B$33:$B$776,M$47)+'СЕТ СН'!$G$12+СВЦЭМ!$D$10+'СЕТ СН'!$G$6-'СЕТ СН'!$G$22</f>
        <v>1463.59099896</v>
      </c>
      <c r="N58" s="36">
        <f>SUMIFS(СВЦЭМ!$C$33:$C$776,СВЦЭМ!$A$33:$A$776,$A58,СВЦЭМ!$B$33:$B$776,N$47)+'СЕТ СН'!$G$12+СВЦЭМ!$D$10+'СЕТ СН'!$G$6-'СЕТ СН'!$G$22</f>
        <v>1482.8416430500001</v>
      </c>
      <c r="O58" s="36">
        <f>SUMIFS(СВЦЭМ!$C$33:$C$776,СВЦЭМ!$A$33:$A$776,$A58,СВЦЭМ!$B$33:$B$776,O$47)+'СЕТ СН'!$G$12+СВЦЭМ!$D$10+'СЕТ СН'!$G$6-'СЕТ СН'!$G$22</f>
        <v>1481.5014482900001</v>
      </c>
      <c r="P58" s="36">
        <f>SUMIFS(СВЦЭМ!$C$33:$C$776,СВЦЭМ!$A$33:$A$776,$A58,СВЦЭМ!$B$33:$B$776,P$47)+'СЕТ СН'!$G$12+СВЦЭМ!$D$10+'СЕТ СН'!$G$6-'СЕТ СН'!$G$22</f>
        <v>1452.0778791299999</v>
      </c>
      <c r="Q58" s="36">
        <f>SUMIFS(СВЦЭМ!$C$33:$C$776,СВЦЭМ!$A$33:$A$776,$A58,СВЦЭМ!$B$33:$B$776,Q$47)+'СЕТ СН'!$G$12+СВЦЭМ!$D$10+'СЕТ СН'!$G$6-'СЕТ СН'!$G$22</f>
        <v>1451.0067008400001</v>
      </c>
      <c r="R58" s="36">
        <f>SUMIFS(СВЦЭМ!$C$33:$C$776,СВЦЭМ!$A$33:$A$776,$A58,СВЦЭМ!$B$33:$B$776,R$47)+'СЕТ СН'!$G$12+СВЦЭМ!$D$10+'СЕТ СН'!$G$6-'СЕТ СН'!$G$22</f>
        <v>1445.4918917</v>
      </c>
      <c r="S58" s="36">
        <f>SUMIFS(СВЦЭМ!$C$33:$C$776,СВЦЭМ!$A$33:$A$776,$A58,СВЦЭМ!$B$33:$B$776,S$47)+'СЕТ СН'!$G$12+СВЦЭМ!$D$10+'СЕТ СН'!$G$6-'СЕТ СН'!$G$22</f>
        <v>1455.3234991100001</v>
      </c>
      <c r="T58" s="36">
        <f>SUMIFS(СВЦЭМ!$C$33:$C$776,СВЦЭМ!$A$33:$A$776,$A58,СВЦЭМ!$B$33:$B$776,T$47)+'СЕТ СН'!$G$12+СВЦЭМ!$D$10+'СЕТ СН'!$G$6-'СЕТ СН'!$G$22</f>
        <v>1466.7019072600001</v>
      </c>
      <c r="U58" s="36">
        <f>SUMIFS(СВЦЭМ!$C$33:$C$776,СВЦЭМ!$A$33:$A$776,$A58,СВЦЭМ!$B$33:$B$776,U$47)+'СЕТ СН'!$G$12+СВЦЭМ!$D$10+'СЕТ СН'!$G$6-'СЕТ СН'!$G$22</f>
        <v>1453.7022915299999</v>
      </c>
      <c r="V58" s="36">
        <f>SUMIFS(СВЦЭМ!$C$33:$C$776,СВЦЭМ!$A$33:$A$776,$A58,СВЦЭМ!$B$33:$B$776,V$47)+'СЕТ СН'!$G$12+СВЦЭМ!$D$10+'СЕТ СН'!$G$6-'СЕТ СН'!$G$22</f>
        <v>1425.63764702</v>
      </c>
      <c r="W58" s="36">
        <f>SUMIFS(СВЦЭМ!$C$33:$C$776,СВЦЭМ!$A$33:$A$776,$A58,СВЦЭМ!$B$33:$B$776,W$47)+'СЕТ СН'!$G$12+СВЦЭМ!$D$10+'СЕТ СН'!$G$6-'СЕТ СН'!$G$22</f>
        <v>1423.4853001000001</v>
      </c>
      <c r="X58" s="36">
        <f>SUMIFS(СВЦЭМ!$C$33:$C$776,СВЦЭМ!$A$33:$A$776,$A58,СВЦЭМ!$B$33:$B$776,X$47)+'СЕТ СН'!$G$12+СВЦЭМ!$D$10+'СЕТ СН'!$G$6-'СЕТ СН'!$G$22</f>
        <v>1438.9372398700002</v>
      </c>
      <c r="Y58" s="36">
        <f>SUMIFS(СВЦЭМ!$C$33:$C$776,СВЦЭМ!$A$33:$A$776,$A58,СВЦЭМ!$B$33:$B$776,Y$47)+'СЕТ СН'!$G$12+СВЦЭМ!$D$10+'СЕТ СН'!$G$6-'СЕТ СН'!$G$22</f>
        <v>1483.5898022000001</v>
      </c>
    </row>
    <row r="59" spans="1:25" ht="15.75" x14ac:dyDescent="0.2">
      <c r="A59" s="35">
        <f t="shared" si="1"/>
        <v>43933</v>
      </c>
      <c r="B59" s="36">
        <f>SUMIFS(СВЦЭМ!$C$33:$C$776,СВЦЭМ!$A$33:$A$776,$A59,СВЦЭМ!$B$33:$B$776,B$47)+'СЕТ СН'!$G$12+СВЦЭМ!$D$10+'СЕТ СН'!$G$6-'СЕТ СН'!$G$22</f>
        <v>1471.03676726</v>
      </c>
      <c r="C59" s="36">
        <f>SUMIFS(СВЦЭМ!$C$33:$C$776,СВЦЭМ!$A$33:$A$776,$A59,СВЦЭМ!$B$33:$B$776,C$47)+'СЕТ СН'!$G$12+СВЦЭМ!$D$10+'СЕТ СН'!$G$6-'СЕТ СН'!$G$22</f>
        <v>1472.3896216600001</v>
      </c>
      <c r="D59" s="36">
        <f>SUMIFS(СВЦЭМ!$C$33:$C$776,СВЦЭМ!$A$33:$A$776,$A59,СВЦЭМ!$B$33:$B$776,D$47)+'СЕТ СН'!$G$12+СВЦЭМ!$D$10+'СЕТ СН'!$G$6-'СЕТ СН'!$G$22</f>
        <v>1461.4217058500001</v>
      </c>
      <c r="E59" s="36">
        <f>SUMIFS(СВЦЭМ!$C$33:$C$776,СВЦЭМ!$A$33:$A$776,$A59,СВЦЭМ!$B$33:$B$776,E$47)+'СЕТ СН'!$G$12+СВЦЭМ!$D$10+'СЕТ СН'!$G$6-'СЕТ СН'!$G$22</f>
        <v>1459.8939891300001</v>
      </c>
      <c r="F59" s="36">
        <f>SUMIFS(СВЦЭМ!$C$33:$C$776,СВЦЭМ!$A$33:$A$776,$A59,СВЦЭМ!$B$33:$B$776,F$47)+'СЕТ СН'!$G$12+СВЦЭМ!$D$10+'СЕТ СН'!$G$6-'СЕТ СН'!$G$22</f>
        <v>1451.27436246</v>
      </c>
      <c r="G59" s="36">
        <f>SUMIFS(СВЦЭМ!$C$33:$C$776,СВЦЭМ!$A$33:$A$776,$A59,СВЦЭМ!$B$33:$B$776,G$47)+'СЕТ СН'!$G$12+СВЦЭМ!$D$10+'СЕТ СН'!$G$6-'СЕТ СН'!$G$22</f>
        <v>1458.11426151</v>
      </c>
      <c r="H59" s="36">
        <f>SUMIFS(СВЦЭМ!$C$33:$C$776,СВЦЭМ!$A$33:$A$776,$A59,СВЦЭМ!$B$33:$B$776,H$47)+'СЕТ СН'!$G$12+СВЦЭМ!$D$10+'СЕТ СН'!$G$6-'СЕТ СН'!$G$22</f>
        <v>1462.4833009399999</v>
      </c>
      <c r="I59" s="36">
        <f>SUMIFS(СВЦЭМ!$C$33:$C$776,СВЦЭМ!$A$33:$A$776,$A59,СВЦЭМ!$B$33:$B$776,I$47)+'СЕТ СН'!$G$12+СВЦЭМ!$D$10+'СЕТ СН'!$G$6-'СЕТ СН'!$G$22</f>
        <v>1464.18134186</v>
      </c>
      <c r="J59" s="36">
        <f>SUMIFS(СВЦЭМ!$C$33:$C$776,СВЦЭМ!$A$33:$A$776,$A59,СВЦЭМ!$B$33:$B$776,J$47)+'СЕТ СН'!$G$12+СВЦЭМ!$D$10+'СЕТ СН'!$G$6-'СЕТ СН'!$G$22</f>
        <v>1437.7371935900001</v>
      </c>
      <c r="K59" s="36">
        <f>SUMIFS(СВЦЭМ!$C$33:$C$776,СВЦЭМ!$A$33:$A$776,$A59,СВЦЭМ!$B$33:$B$776,K$47)+'СЕТ СН'!$G$12+СВЦЭМ!$D$10+'СЕТ СН'!$G$6-'СЕТ СН'!$G$22</f>
        <v>1393.52989837</v>
      </c>
      <c r="L59" s="36">
        <f>SUMIFS(СВЦЭМ!$C$33:$C$776,СВЦЭМ!$A$33:$A$776,$A59,СВЦЭМ!$B$33:$B$776,L$47)+'СЕТ СН'!$G$12+СВЦЭМ!$D$10+'СЕТ СН'!$G$6-'СЕТ СН'!$G$22</f>
        <v>1407.9964652600002</v>
      </c>
      <c r="M59" s="36">
        <f>SUMIFS(СВЦЭМ!$C$33:$C$776,СВЦЭМ!$A$33:$A$776,$A59,СВЦЭМ!$B$33:$B$776,M$47)+'СЕТ СН'!$G$12+СВЦЭМ!$D$10+'СЕТ СН'!$G$6-'СЕТ СН'!$G$22</f>
        <v>1411.0040749100001</v>
      </c>
      <c r="N59" s="36">
        <f>SUMIFS(СВЦЭМ!$C$33:$C$776,СВЦЭМ!$A$33:$A$776,$A59,СВЦЭМ!$B$33:$B$776,N$47)+'СЕТ СН'!$G$12+СВЦЭМ!$D$10+'СЕТ СН'!$G$6-'СЕТ СН'!$G$22</f>
        <v>1423.9902445800001</v>
      </c>
      <c r="O59" s="36">
        <f>SUMIFS(СВЦЭМ!$C$33:$C$776,СВЦЭМ!$A$33:$A$776,$A59,СВЦЭМ!$B$33:$B$776,O$47)+'СЕТ СН'!$G$12+СВЦЭМ!$D$10+'СЕТ СН'!$G$6-'СЕТ СН'!$G$22</f>
        <v>1438.9319708</v>
      </c>
      <c r="P59" s="36">
        <f>SUMIFS(СВЦЭМ!$C$33:$C$776,СВЦЭМ!$A$33:$A$776,$A59,СВЦЭМ!$B$33:$B$776,P$47)+'СЕТ СН'!$G$12+СВЦЭМ!$D$10+'СЕТ СН'!$G$6-'СЕТ СН'!$G$22</f>
        <v>1450.9338284400001</v>
      </c>
      <c r="Q59" s="36">
        <f>SUMIFS(СВЦЭМ!$C$33:$C$776,СВЦЭМ!$A$33:$A$776,$A59,СВЦЭМ!$B$33:$B$776,Q$47)+'СЕТ СН'!$G$12+СВЦЭМ!$D$10+'СЕТ СН'!$G$6-'СЕТ СН'!$G$22</f>
        <v>1454.6505027600001</v>
      </c>
      <c r="R59" s="36">
        <f>SUMIFS(СВЦЭМ!$C$33:$C$776,СВЦЭМ!$A$33:$A$776,$A59,СВЦЭМ!$B$33:$B$776,R$47)+'СЕТ СН'!$G$12+СВЦЭМ!$D$10+'СЕТ СН'!$G$6-'СЕТ СН'!$G$22</f>
        <v>1448.1366193600002</v>
      </c>
      <c r="S59" s="36">
        <f>SUMIFS(СВЦЭМ!$C$33:$C$776,СВЦЭМ!$A$33:$A$776,$A59,СВЦЭМ!$B$33:$B$776,S$47)+'СЕТ СН'!$G$12+СВЦЭМ!$D$10+'СЕТ СН'!$G$6-'СЕТ СН'!$G$22</f>
        <v>1444.0961401100001</v>
      </c>
      <c r="T59" s="36">
        <f>SUMIFS(СВЦЭМ!$C$33:$C$776,СВЦЭМ!$A$33:$A$776,$A59,СВЦЭМ!$B$33:$B$776,T$47)+'СЕТ СН'!$G$12+СВЦЭМ!$D$10+'СЕТ СН'!$G$6-'СЕТ СН'!$G$22</f>
        <v>1427.9926521100001</v>
      </c>
      <c r="U59" s="36">
        <f>SUMIFS(СВЦЭМ!$C$33:$C$776,СВЦЭМ!$A$33:$A$776,$A59,СВЦЭМ!$B$33:$B$776,U$47)+'СЕТ СН'!$G$12+СВЦЭМ!$D$10+'СЕТ СН'!$G$6-'СЕТ СН'!$G$22</f>
        <v>1387.97385411</v>
      </c>
      <c r="V59" s="36">
        <f>SUMIFS(СВЦЭМ!$C$33:$C$776,СВЦЭМ!$A$33:$A$776,$A59,СВЦЭМ!$B$33:$B$776,V$47)+'СЕТ СН'!$G$12+СВЦЭМ!$D$10+'СЕТ СН'!$G$6-'СЕТ СН'!$G$22</f>
        <v>1331.3812695199999</v>
      </c>
      <c r="W59" s="36">
        <f>SUMIFS(СВЦЭМ!$C$33:$C$776,СВЦЭМ!$A$33:$A$776,$A59,СВЦЭМ!$B$33:$B$776,W$47)+'СЕТ СН'!$G$12+СВЦЭМ!$D$10+'СЕТ СН'!$G$6-'СЕТ СН'!$G$22</f>
        <v>1328.6839126200002</v>
      </c>
      <c r="X59" s="36">
        <f>SUMIFS(СВЦЭМ!$C$33:$C$776,СВЦЭМ!$A$33:$A$776,$A59,СВЦЭМ!$B$33:$B$776,X$47)+'СЕТ СН'!$G$12+СВЦЭМ!$D$10+'СЕТ СН'!$G$6-'СЕТ СН'!$G$22</f>
        <v>1363.4887606900002</v>
      </c>
      <c r="Y59" s="36">
        <f>SUMIFS(СВЦЭМ!$C$33:$C$776,СВЦЭМ!$A$33:$A$776,$A59,СВЦЭМ!$B$33:$B$776,Y$47)+'СЕТ СН'!$G$12+СВЦЭМ!$D$10+'СЕТ СН'!$G$6-'СЕТ СН'!$G$22</f>
        <v>1391.2021440399999</v>
      </c>
    </row>
    <row r="60" spans="1:25" ht="15.75" x14ac:dyDescent="0.2">
      <c r="A60" s="35">
        <f t="shared" si="1"/>
        <v>43934</v>
      </c>
      <c r="B60" s="36">
        <f>SUMIFS(СВЦЭМ!$C$33:$C$776,СВЦЭМ!$A$33:$A$776,$A60,СВЦЭМ!$B$33:$B$776,B$47)+'СЕТ СН'!$G$12+СВЦЭМ!$D$10+'СЕТ СН'!$G$6-'СЕТ СН'!$G$22</f>
        <v>1390.1318086400001</v>
      </c>
      <c r="C60" s="36">
        <f>SUMIFS(СВЦЭМ!$C$33:$C$776,СВЦЭМ!$A$33:$A$776,$A60,СВЦЭМ!$B$33:$B$776,C$47)+'СЕТ СН'!$G$12+СВЦЭМ!$D$10+'СЕТ СН'!$G$6-'СЕТ СН'!$G$22</f>
        <v>1408.9128270900001</v>
      </c>
      <c r="D60" s="36">
        <f>SUMIFS(СВЦЭМ!$C$33:$C$776,СВЦЭМ!$A$33:$A$776,$A60,СВЦЭМ!$B$33:$B$776,D$47)+'СЕТ СН'!$G$12+СВЦЭМ!$D$10+'СЕТ СН'!$G$6-'СЕТ СН'!$G$22</f>
        <v>1437.6140358100001</v>
      </c>
      <c r="E60" s="36">
        <f>SUMIFS(СВЦЭМ!$C$33:$C$776,СВЦЭМ!$A$33:$A$776,$A60,СВЦЭМ!$B$33:$B$776,E$47)+'СЕТ СН'!$G$12+СВЦЭМ!$D$10+'СЕТ СН'!$G$6-'СЕТ СН'!$G$22</f>
        <v>1451.3457388400002</v>
      </c>
      <c r="F60" s="36">
        <f>SUMIFS(СВЦЭМ!$C$33:$C$776,СВЦЭМ!$A$33:$A$776,$A60,СВЦЭМ!$B$33:$B$776,F$47)+'СЕТ СН'!$G$12+СВЦЭМ!$D$10+'СЕТ СН'!$G$6-'СЕТ СН'!$G$22</f>
        <v>1455.3004627</v>
      </c>
      <c r="G60" s="36">
        <f>SUMIFS(СВЦЭМ!$C$33:$C$776,СВЦЭМ!$A$33:$A$776,$A60,СВЦЭМ!$B$33:$B$776,G$47)+'СЕТ СН'!$G$12+СВЦЭМ!$D$10+'СЕТ СН'!$G$6-'СЕТ СН'!$G$22</f>
        <v>1441.17455251</v>
      </c>
      <c r="H60" s="36">
        <f>SUMIFS(СВЦЭМ!$C$33:$C$776,СВЦЭМ!$A$33:$A$776,$A60,СВЦЭМ!$B$33:$B$776,H$47)+'СЕТ СН'!$G$12+СВЦЭМ!$D$10+'СЕТ СН'!$G$6-'СЕТ СН'!$G$22</f>
        <v>1444.8295773100001</v>
      </c>
      <c r="I60" s="36">
        <f>SUMIFS(СВЦЭМ!$C$33:$C$776,СВЦЭМ!$A$33:$A$776,$A60,СВЦЭМ!$B$33:$B$776,I$47)+'СЕТ СН'!$G$12+СВЦЭМ!$D$10+'СЕТ СН'!$G$6-'СЕТ СН'!$G$22</f>
        <v>1401.0655192900001</v>
      </c>
      <c r="J60" s="36">
        <f>SUMIFS(СВЦЭМ!$C$33:$C$776,СВЦЭМ!$A$33:$A$776,$A60,СВЦЭМ!$B$33:$B$776,J$47)+'СЕТ СН'!$G$12+СВЦЭМ!$D$10+'СЕТ СН'!$G$6-'СЕТ СН'!$G$22</f>
        <v>1346.4435946399999</v>
      </c>
      <c r="K60" s="36">
        <f>SUMIFS(СВЦЭМ!$C$33:$C$776,СВЦЭМ!$A$33:$A$776,$A60,СВЦЭМ!$B$33:$B$776,K$47)+'СЕТ СН'!$G$12+СВЦЭМ!$D$10+'СЕТ СН'!$G$6-'СЕТ СН'!$G$22</f>
        <v>1327.45983344</v>
      </c>
      <c r="L60" s="36">
        <f>SUMIFS(СВЦЭМ!$C$33:$C$776,СВЦЭМ!$A$33:$A$776,$A60,СВЦЭМ!$B$33:$B$776,L$47)+'СЕТ СН'!$G$12+СВЦЭМ!$D$10+'СЕТ СН'!$G$6-'СЕТ СН'!$G$22</f>
        <v>1323.8969184600001</v>
      </c>
      <c r="M60" s="36">
        <f>SUMIFS(СВЦЭМ!$C$33:$C$776,СВЦЭМ!$A$33:$A$776,$A60,СВЦЭМ!$B$33:$B$776,M$47)+'СЕТ СН'!$G$12+СВЦЭМ!$D$10+'СЕТ СН'!$G$6-'СЕТ СН'!$G$22</f>
        <v>1317.60575715</v>
      </c>
      <c r="N60" s="36">
        <f>SUMIFS(СВЦЭМ!$C$33:$C$776,СВЦЭМ!$A$33:$A$776,$A60,СВЦЭМ!$B$33:$B$776,N$47)+'СЕТ СН'!$G$12+СВЦЭМ!$D$10+'СЕТ СН'!$G$6-'СЕТ СН'!$G$22</f>
        <v>1327.7277061</v>
      </c>
      <c r="O60" s="36">
        <f>SUMIFS(СВЦЭМ!$C$33:$C$776,СВЦЭМ!$A$33:$A$776,$A60,СВЦЭМ!$B$33:$B$776,O$47)+'СЕТ СН'!$G$12+СВЦЭМ!$D$10+'СЕТ СН'!$G$6-'СЕТ СН'!$G$22</f>
        <v>1326.8570063500001</v>
      </c>
      <c r="P60" s="36">
        <f>SUMIFS(СВЦЭМ!$C$33:$C$776,СВЦЭМ!$A$33:$A$776,$A60,СВЦЭМ!$B$33:$B$776,P$47)+'СЕТ СН'!$G$12+СВЦЭМ!$D$10+'СЕТ СН'!$G$6-'СЕТ СН'!$G$22</f>
        <v>1331.6737478700002</v>
      </c>
      <c r="Q60" s="36">
        <f>SUMIFS(СВЦЭМ!$C$33:$C$776,СВЦЭМ!$A$33:$A$776,$A60,СВЦЭМ!$B$33:$B$776,Q$47)+'СЕТ СН'!$G$12+СВЦЭМ!$D$10+'СЕТ СН'!$G$6-'СЕТ СН'!$G$22</f>
        <v>1333.4268151599999</v>
      </c>
      <c r="R60" s="36">
        <f>SUMIFS(СВЦЭМ!$C$33:$C$776,СВЦЭМ!$A$33:$A$776,$A60,СВЦЭМ!$B$33:$B$776,R$47)+'СЕТ СН'!$G$12+СВЦЭМ!$D$10+'СЕТ СН'!$G$6-'СЕТ СН'!$G$22</f>
        <v>1338.3107609799999</v>
      </c>
      <c r="S60" s="36">
        <f>SUMIFS(СВЦЭМ!$C$33:$C$776,СВЦЭМ!$A$33:$A$776,$A60,СВЦЭМ!$B$33:$B$776,S$47)+'СЕТ СН'!$G$12+СВЦЭМ!$D$10+'СЕТ СН'!$G$6-'СЕТ СН'!$G$22</f>
        <v>1336.8306993599999</v>
      </c>
      <c r="T60" s="36">
        <f>SUMIFS(СВЦЭМ!$C$33:$C$776,СВЦЭМ!$A$33:$A$776,$A60,СВЦЭМ!$B$33:$B$776,T$47)+'СЕТ СН'!$G$12+СВЦЭМ!$D$10+'СЕТ СН'!$G$6-'СЕТ СН'!$G$22</f>
        <v>1336.33003637</v>
      </c>
      <c r="U60" s="36">
        <f>SUMIFS(СВЦЭМ!$C$33:$C$776,СВЦЭМ!$A$33:$A$776,$A60,СВЦЭМ!$B$33:$B$776,U$47)+'СЕТ СН'!$G$12+СВЦЭМ!$D$10+'СЕТ СН'!$G$6-'СЕТ СН'!$G$22</f>
        <v>1338.6162484700001</v>
      </c>
      <c r="V60" s="36">
        <f>SUMIFS(СВЦЭМ!$C$33:$C$776,СВЦЭМ!$A$33:$A$776,$A60,СВЦЭМ!$B$33:$B$776,V$47)+'СЕТ СН'!$G$12+СВЦЭМ!$D$10+'СЕТ СН'!$G$6-'СЕТ СН'!$G$22</f>
        <v>1327.24271043</v>
      </c>
      <c r="W60" s="36">
        <f>SUMIFS(СВЦЭМ!$C$33:$C$776,СВЦЭМ!$A$33:$A$776,$A60,СВЦЭМ!$B$33:$B$776,W$47)+'СЕТ СН'!$G$12+СВЦЭМ!$D$10+'СЕТ СН'!$G$6-'СЕТ СН'!$G$22</f>
        <v>1325.78330112</v>
      </c>
      <c r="X60" s="36">
        <f>SUMIFS(СВЦЭМ!$C$33:$C$776,СВЦЭМ!$A$33:$A$776,$A60,СВЦЭМ!$B$33:$B$776,X$47)+'СЕТ СН'!$G$12+СВЦЭМ!$D$10+'СЕТ СН'!$G$6-'СЕТ СН'!$G$22</f>
        <v>1331.8994001400001</v>
      </c>
      <c r="Y60" s="36">
        <f>SUMIFS(СВЦЭМ!$C$33:$C$776,СВЦЭМ!$A$33:$A$776,$A60,СВЦЭМ!$B$33:$B$776,Y$47)+'СЕТ СН'!$G$12+СВЦЭМ!$D$10+'СЕТ СН'!$G$6-'СЕТ СН'!$G$22</f>
        <v>1358.4951165800001</v>
      </c>
    </row>
    <row r="61" spans="1:25" ht="15.75" x14ac:dyDescent="0.2">
      <c r="A61" s="35">
        <f t="shared" si="1"/>
        <v>43935</v>
      </c>
      <c r="B61" s="36">
        <f>SUMIFS(СВЦЭМ!$C$33:$C$776,СВЦЭМ!$A$33:$A$776,$A61,СВЦЭМ!$B$33:$B$776,B$47)+'СЕТ СН'!$G$12+СВЦЭМ!$D$10+'СЕТ СН'!$G$6-'СЕТ СН'!$G$22</f>
        <v>1386.12825752</v>
      </c>
      <c r="C61" s="36">
        <f>SUMIFS(СВЦЭМ!$C$33:$C$776,СВЦЭМ!$A$33:$A$776,$A61,СВЦЭМ!$B$33:$B$776,C$47)+'СЕТ СН'!$G$12+СВЦЭМ!$D$10+'СЕТ СН'!$G$6-'СЕТ СН'!$G$22</f>
        <v>1410.4389948900002</v>
      </c>
      <c r="D61" s="36">
        <f>SUMIFS(СВЦЭМ!$C$33:$C$776,СВЦЭМ!$A$33:$A$776,$A61,СВЦЭМ!$B$33:$B$776,D$47)+'СЕТ СН'!$G$12+СВЦЭМ!$D$10+'СЕТ СН'!$G$6-'СЕТ СН'!$G$22</f>
        <v>1437.82515304</v>
      </c>
      <c r="E61" s="36">
        <f>SUMIFS(СВЦЭМ!$C$33:$C$776,СВЦЭМ!$A$33:$A$776,$A61,СВЦЭМ!$B$33:$B$776,E$47)+'СЕТ СН'!$G$12+СВЦЭМ!$D$10+'СЕТ СН'!$G$6-'СЕТ СН'!$G$22</f>
        <v>1449.9153022</v>
      </c>
      <c r="F61" s="36">
        <f>SUMIFS(СВЦЭМ!$C$33:$C$776,СВЦЭМ!$A$33:$A$776,$A61,СВЦЭМ!$B$33:$B$776,F$47)+'СЕТ СН'!$G$12+СВЦЭМ!$D$10+'СЕТ СН'!$G$6-'СЕТ СН'!$G$22</f>
        <v>1458.3083616900001</v>
      </c>
      <c r="G61" s="36">
        <f>SUMIFS(СВЦЭМ!$C$33:$C$776,СВЦЭМ!$A$33:$A$776,$A61,СВЦЭМ!$B$33:$B$776,G$47)+'СЕТ СН'!$G$12+СВЦЭМ!$D$10+'СЕТ СН'!$G$6-'СЕТ СН'!$G$22</f>
        <v>1451.59888161</v>
      </c>
      <c r="H61" s="36">
        <f>SUMIFS(СВЦЭМ!$C$33:$C$776,СВЦЭМ!$A$33:$A$776,$A61,СВЦЭМ!$B$33:$B$776,H$47)+'СЕТ СН'!$G$12+СВЦЭМ!$D$10+'СЕТ СН'!$G$6-'СЕТ СН'!$G$22</f>
        <v>1457.99453339</v>
      </c>
      <c r="I61" s="36">
        <f>SUMIFS(СВЦЭМ!$C$33:$C$776,СВЦЭМ!$A$33:$A$776,$A61,СВЦЭМ!$B$33:$B$776,I$47)+'СЕТ СН'!$G$12+СВЦЭМ!$D$10+'СЕТ СН'!$G$6-'СЕТ СН'!$G$22</f>
        <v>1484.1618320500002</v>
      </c>
      <c r="J61" s="36">
        <f>SUMIFS(СВЦЭМ!$C$33:$C$776,СВЦЭМ!$A$33:$A$776,$A61,СВЦЭМ!$B$33:$B$776,J$47)+'СЕТ СН'!$G$12+СВЦЭМ!$D$10+'СЕТ СН'!$G$6-'СЕТ СН'!$G$22</f>
        <v>1444.2010127399999</v>
      </c>
      <c r="K61" s="36">
        <f>SUMIFS(СВЦЭМ!$C$33:$C$776,СВЦЭМ!$A$33:$A$776,$A61,СВЦЭМ!$B$33:$B$776,K$47)+'СЕТ СН'!$G$12+СВЦЭМ!$D$10+'СЕТ СН'!$G$6-'СЕТ СН'!$G$22</f>
        <v>1429.1005664899999</v>
      </c>
      <c r="L61" s="36">
        <f>SUMIFS(СВЦЭМ!$C$33:$C$776,СВЦЭМ!$A$33:$A$776,$A61,СВЦЭМ!$B$33:$B$776,L$47)+'СЕТ СН'!$G$12+СВЦЭМ!$D$10+'СЕТ СН'!$G$6-'СЕТ СН'!$G$22</f>
        <v>1425.2754208599999</v>
      </c>
      <c r="M61" s="36">
        <f>SUMIFS(СВЦЭМ!$C$33:$C$776,СВЦЭМ!$A$33:$A$776,$A61,СВЦЭМ!$B$33:$B$776,M$47)+'СЕТ СН'!$G$12+СВЦЭМ!$D$10+'СЕТ СН'!$G$6-'СЕТ СН'!$G$22</f>
        <v>1425.5362195500002</v>
      </c>
      <c r="N61" s="36">
        <f>SUMIFS(СВЦЭМ!$C$33:$C$776,СВЦЭМ!$A$33:$A$776,$A61,СВЦЭМ!$B$33:$B$776,N$47)+'СЕТ СН'!$G$12+СВЦЭМ!$D$10+'СЕТ СН'!$G$6-'СЕТ СН'!$G$22</f>
        <v>1423.99724535</v>
      </c>
      <c r="O61" s="36">
        <f>SUMIFS(СВЦЭМ!$C$33:$C$776,СВЦЭМ!$A$33:$A$776,$A61,СВЦЭМ!$B$33:$B$776,O$47)+'СЕТ СН'!$G$12+СВЦЭМ!$D$10+'СЕТ СН'!$G$6-'СЕТ СН'!$G$22</f>
        <v>1399.1861439700001</v>
      </c>
      <c r="P61" s="36">
        <f>SUMIFS(СВЦЭМ!$C$33:$C$776,СВЦЭМ!$A$33:$A$776,$A61,СВЦЭМ!$B$33:$B$776,P$47)+'СЕТ СН'!$G$12+СВЦЭМ!$D$10+'СЕТ СН'!$G$6-'СЕТ СН'!$G$22</f>
        <v>1402.6299192500001</v>
      </c>
      <c r="Q61" s="36">
        <f>SUMIFS(СВЦЭМ!$C$33:$C$776,СВЦЭМ!$A$33:$A$776,$A61,СВЦЭМ!$B$33:$B$776,Q$47)+'СЕТ СН'!$G$12+СВЦЭМ!$D$10+'СЕТ СН'!$G$6-'СЕТ СН'!$G$22</f>
        <v>1412.9134477900002</v>
      </c>
      <c r="R61" s="36">
        <f>SUMIFS(СВЦЭМ!$C$33:$C$776,СВЦЭМ!$A$33:$A$776,$A61,СВЦЭМ!$B$33:$B$776,R$47)+'СЕТ СН'!$G$12+СВЦЭМ!$D$10+'СЕТ СН'!$G$6-'СЕТ СН'!$G$22</f>
        <v>1434.10294135</v>
      </c>
      <c r="S61" s="36">
        <f>SUMIFS(СВЦЭМ!$C$33:$C$776,СВЦЭМ!$A$33:$A$776,$A61,СВЦЭМ!$B$33:$B$776,S$47)+'СЕТ СН'!$G$12+СВЦЭМ!$D$10+'СЕТ СН'!$G$6-'СЕТ СН'!$G$22</f>
        <v>1441.1911725700002</v>
      </c>
      <c r="T61" s="36">
        <f>SUMIFS(СВЦЭМ!$C$33:$C$776,СВЦЭМ!$A$33:$A$776,$A61,СВЦЭМ!$B$33:$B$776,T$47)+'СЕТ СН'!$G$12+СВЦЭМ!$D$10+'СЕТ СН'!$G$6-'СЕТ СН'!$G$22</f>
        <v>1417.68758359</v>
      </c>
      <c r="U61" s="36">
        <f>SUMIFS(СВЦЭМ!$C$33:$C$776,СВЦЭМ!$A$33:$A$776,$A61,СВЦЭМ!$B$33:$B$776,U$47)+'СЕТ СН'!$G$12+СВЦЭМ!$D$10+'СЕТ СН'!$G$6-'СЕТ СН'!$G$22</f>
        <v>1401.1569815299999</v>
      </c>
      <c r="V61" s="36">
        <f>SUMIFS(СВЦЭМ!$C$33:$C$776,СВЦЭМ!$A$33:$A$776,$A61,СВЦЭМ!$B$33:$B$776,V$47)+'СЕТ СН'!$G$12+СВЦЭМ!$D$10+'СЕТ СН'!$G$6-'СЕТ СН'!$G$22</f>
        <v>1398.4306681400001</v>
      </c>
      <c r="W61" s="36">
        <f>SUMIFS(СВЦЭМ!$C$33:$C$776,СВЦЭМ!$A$33:$A$776,$A61,СВЦЭМ!$B$33:$B$776,W$47)+'СЕТ СН'!$G$12+СВЦЭМ!$D$10+'СЕТ СН'!$G$6-'СЕТ СН'!$G$22</f>
        <v>1392.97159225</v>
      </c>
      <c r="X61" s="36">
        <f>SUMIFS(СВЦЭМ!$C$33:$C$776,СВЦЭМ!$A$33:$A$776,$A61,СВЦЭМ!$B$33:$B$776,X$47)+'СЕТ СН'!$G$12+СВЦЭМ!$D$10+'СЕТ СН'!$G$6-'СЕТ СН'!$G$22</f>
        <v>1400.5401769499999</v>
      </c>
      <c r="Y61" s="36">
        <f>SUMIFS(СВЦЭМ!$C$33:$C$776,СВЦЭМ!$A$33:$A$776,$A61,СВЦЭМ!$B$33:$B$776,Y$47)+'СЕТ СН'!$G$12+СВЦЭМ!$D$10+'СЕТ СН'!$G$6-'СЕТ СН'!$G$22</f>
        <v>1414.0641331500001</v>
      </c>
    </row>
    <row r="62" spans="1:25" ht="15.75" x14ac:dyDescent="0.2">
      <c r="A62" s="35">
        <f t="shared" si="1"/>
        <v>43936</v>
      </c>
      <c r="B62" s="36">
        <f>SUMIFS(СВЦЭМ!$C$33:$C$776,СВЦЭМ!$A$33:$A$776,$A62,СВЦЭМ!$B$33:$B$776,B$47)+'СЕТ СН'!$G$12+СВЦЭМ!$D$10+'СЕТ СН'!$G$6-'СЕТ СН'!$G$22</f>
        <v>1447.8995908400002</v>
      </c>
      <c r="C62" s="36">
        <f>SUMIFS(СВЦЭМ!$C$33:$C$776,СВЦЭМ!$A$33:$A$776,$A62,СВЦЭМ!$B$33:$B$776,C$47)+'СЕТ СН'!$G$12+СВЦЭМ!$D$10+'СЕТ СН'!$G$6-'СЕТ СН'!$G$22</f>
        <v>1465.6527134500002</v>
      </c>
      <c r="D62" s="36">
        <f>SUMIFS(СВЦЭМ!$C$33:$C$776,СВЦЭМ!$A$33:$A$776,$A62,СВЦЭМ!$B$33:$B$776,D$47)+'СЕТ СН'!$G$12+СВЦЭМ!$D$10+'СЕТ СН'!$G$6-'СЕТ СН'!$G$22</f>
        <v>1467.5606190799999</v>
      </c>
      <c r="E62" s="36">
        <f>SUMIFS(СВЦЭМ!$C$33:$C$776,СВЦЭМ!$A$33:$A$776,$A62,СВЦЭМ!$B$33:$B$776,E$47)+'СЕТ СН'!$G$12+СВЦЭМ!$D$10+'СЕТ СН'!$G$6-'СЕТ СН'!$G$22</f>
        <v>1461.8381485800001</v>
      </c>
      <c r="F62" s="36">
        <f>SUMIFS(СВЦЭМ!$C$33:$C$776,СВЦЭМ!$A$33:$A$776,$A62,СВЦЭМ!$B$33:$B$776,F$47)+'СЕТ СН'!$G$12+СВЦЭМ!$D$10+'СЕТ СН'!$G$6-'СЕТ СН'!$G$22</f>
        <v>1458.39318617</v>
      </c>
      <c r="G62" s="36">
        <f>SUMIFS(СВЦЭМ!$C$33:$C$776,СВЦЭМ!$A$33:$A$776,$A62,СВЦЭМ!$B$33:$B$776,G$47)+'СЕТ СН'!$G$12+СВЦЭМ!$D$10+'СЕТ СН'!$G$6-'СЕТ СН'!$G$22</f>
        <v>1455.97450063</v>
      </c>
      <c r="H62" s="36">
        <f>SUMIFS(СВЦЭМ!$C$33:$C$776,СВЦЭМ!$A$33:$A$776,$A62,СВЦЭМ!$B$33:$B$776,H$47)+'СЕТ СН'!$G$12+СВЦЭМ!$D$10+'СЕТ СН'!$G$6-'СЕТ СН'!$G$22</f>
        <v>1449.1590618</v>
      </c>
      <c r="I62" s="36">
        <f>SUMIFS(СВЦЭМ!$C$33:$C$776,СВЦЭМ!$A$33:$A$776,$A62,СВЦЭМ!$B$33:$B$776,I$47)+'СЕТ СН'!$G$12+СВЦЭМ!$D$10+'СЕТ СН'!$G$6-'СЕТ СН'!$G$22</f>
        <v>1438.3325458600002</v>
      </c>
      <c r="J62" s="36">
        <f>SUMIFS(СВЦЭМ!$C$33:$C$776,СВЦЭМ!$A$33:$A$776,$A62,СВЦЭМ!$B$33:$B$776,J$47)+'СЕТ СН'!$G$12+СВЦЭМ!$D$10+'СЕТ СН'!$G$6-'СЕТ СН'!$G$22</f>
        <v>1388.50653192</v>
      </c>
      <c r="K62" s="36">
        <f>SUMIFS(СВЦЭМ!$C$33:$C$776,СВЦЭМ!$A$33:$A$776,$A62,СВЦЭМ!$B$33:$B$776,K$47)+'СЕТ СН'!$G$12+СВЦЭМ!$D$10+'СЕТ СН'!$G$6-'СЕТ СН'!$G$22</f>
        <v>1358.40471424</v>
      </c>
      <c r="L62" s="36">
        <f>SUMIFS(СВЦЭМ!$C$33:$C$776,СВЦЭМ!$A$33:$A$776,$A62,СВЦЭМ!$B$33:$B$776,L$47)+'СЕТ СН'!$G$12+СВЦЭМ!$D$10+'СЕТ СН'!$G$6-'СЕТ СН'!$G$22</f>
        <v>1365.2654967600001</v>
      </c>
      <c r="M62" s="36">
        <f>SUMIFS(СВЦЭМ!$C$33:$C$776,СВЦЭМ!$A$33:$A$776,$A62,СВЦЭМ!$B$33:$B$776,M$47)+'СЕТ СН'!$G$12+СВЦЭМ!$D$10+'СЕТ СН'!$G$6-'СЕТ СН'!$G$22</f>
        <v>1369.2025328700001</v>
      </c>
      <c r="N62" s="36">
        <f>SUMIFS(СВЦЭМ!$C$33:$C$776,СВЦЭМ!$A$33:$A$776,$A62,СВЦЭМ!$B$33:$B$776,N$47)+'СЕТ СН'!$G$12+СВЦЭМ!$D$10+'СЕТ СН'!$G$6-'СЕТ СН'!$G$22</f>
        <v>1369.34945541</v>
      </c>
      <c r="O62" s="36">
        <f>SUMIFS(СВЦЭМ!$C$33:$C$776,СВЦЭМ!$A$33:$A$776,$A62,СВЦЭМ!$B$33:$B$776,O$47)+'СЕТ СН'!$G$12+СВЦЭМ!$D$10+'СЕТ СН'!$G$6-'СЕТ СН'!$G$22</f>
        <v>1383.9633822000001</v>
      </c>
      <c r="P62" s="36">
        <f>SUMIFS(СВЦЭМ!$C$33:$C$776,СВЦЭМ!$A$33:$A$776,$A62,СВЦЭМ!$B$33:$B$776,P$47)+'СЕТ СН'!$G$12+СВЦЭМ!$D$10+'СЕТ СН'!$G$6-'СЕТ СН'!$G$22</f>
        <v>1383.7731275599999</v>
      </c>
      <c r="Q62" s="36">
        <f>SUMIFS(СВЦЭМ!$C$33:$C$776,СВЦЭМ!$A$33:$A$776,$A62,СВЦЭМ!$B$33:$B$776,Q$47)+'СЕТ СН'!$G$12+СВЦЭМ!$D$10+'СЕТ СН'!$G$6-'СЕТ СН'!$G$22</f>
        <v>1385.6853362300001</v>
      </c>
      <c r="R62" s="36">
        <f>SUMIFS(СВЦЭМ!$C$33:$C$776,СВЦЭМ!$A$33:$A$776,$A62,СВЦЭМ!$B$33:$B$776,R$47)+'СЕТ СН'!$G$12+СВЦЭМ!$D$10+'СЕТ СН'!$G$6-'СЕТ СН'!$G$22</f>
        <v>1384.63060883</v>
      </c>
      <c r="S62" s="36">
        <f>SUMIFS(СВЦЭМ!$C$33:$C$776,СВЦЭМ!$A$33:$A$776,$A62,СВЦЭМ!$B$33:$B$776,S$47)+'СЕТ СН'!$G$12+СВЦЭМ!$D$10+'СЕТ СН'!$G$6-'СЕТ СН'!$G$22</f>
        <v>1382.7088804099999</v>
      </c>
      <c r="T62" s="36">
        <f>SUMIFS(СВЦЭМ!$C$33:$C$776,СВЦЭМ!$A$33:$A$776,$A62,СВЦЭМ!$B$33:$B$776,T$47)+'СЕТ СН'!$G$12+СВЦЭМ!$D$10+'СЕТ СН'!$G$6-'СЕТ СН'!$G$22</f>
        <v>1364.3433436</v>
      </c>
      <c r="U62" s="36">
        <f>SUMIFS(СВЦЭМ!$C$33:$C$776,СВЦЭМ!$A$33:$A$776,$A62,СВЦЭМ!$B$33:$B$776,U$47)+'СЕТ СН'!$G$12+СВЦЭМ!$D$10+'СЕТ СН'!$G$6-'СЕТ СН'!$G$22</f>
        <v>1344.78740511</v>
      </c>
      <c r="V62" s="36">
        <f>SUMIFS(СВЦЭМ!$C$33:$C$776,СВЦЭМ!$A$33:$A$776,$A62,СВЦЭМ!$B$33:$B$776,V$47)+'СЕТ СН'!$G$12+СВЦЭМ!$D$10+'СЕТ СН'!$G$6-'СЕТ СН'!$G$22</f>
        <v>1353.35652278</v>
      </c>
      <c r="W62" s="36">
        <f>SUMIFS(СВЦЭМ!$C$33:$C$776,СВЦЭМ!$A$33:$A$776,$A62,СВЦЭМ!$B$33:$B$776,W$47)+'СЕТ СН'!$G$12+СВЦЭМ!$D$10+'СЕТ СН'!$G$6-'СЕТ СН'!$G$22</f>
        <v>1355.6480562800002</v>
      </c>
      <c r="X62" s="36">
        <f>SUMIFS(СВЦЭМ!$C$33:$C$776,СВЦЭМ!$A$33:$A$776,$A62,СВЦЭМ!$B$33:$B$776,X$47)+'СЕТ СН'!$G$12+СВЦЭМ!$D$10+'СЕТ СН'!$G$6-'СЕТ СН'!$G$22</f>
        <v>1348.4274178700002</v>
      </c>
      <c r="Y62" s="36">
        <f>SUMIFS(СВЦЭМ!$C$33:$C$776,СВЦЭМ!$A$33:$A$776,$A62,СВЦЭМ!$B$33:$B$776,Y$47)+'СЕТ СН'!$G$12+СВЦЭМ!$D$10+'СЕТ СН'!$G$6-'СЕТ СН'!$G$22</f>
        <v>1375.6146998300001</v>
      </c>
    </row>
    <row r="63" spans="1:25" ht="15.75" x14ac:dyDescent="0.2">
      <c r="A63" s="35">
        <f t="shared" si="1"/>
        <v>43937</v>
      </c>
      <c r="B63" s="36">
        <f>SUMIFS(СВЦЭМ!$C$33:$C$776,СВЦЭМ!$A$33:$A$776,$A63,СВЦЭМ!$B$33:$B$776,B$47)+'СЕТ СН'!$G$12+СВЦЭМ!$D$10+'СЕТ СН'!$G$6-'СЕТ СН'!$G$22</f>
        <v>1343.50223865</v>
      </c>
      <c r="C63" s="36">
        <f>SUMIFS(СВЦЭМ!$C$33:$C$776,СВЦЭМ!$A$33:$A$776,$A63,СВЦЭМ!$B$33:$B$776,C$47)+'СЕТ СН'!$G$12+СВЦЭМ!$D$10+'СЕТ СН'!$G$6-'СЕТ СН'!$G$22</f>
        <v>1362.9290519400001</v>
      </c>
      <c r="D63" s="36">
        <f>SUMIFS(СВЦЭМ!$C$33:$C$776,СВЦЭМ!$A$33:$A$776,$A63,СВЦЭМ!$B$33:$B$776,D$47)+'СЕТ СН'!$G$12+СВЦЭМ!$D$10+'СЕТ СН'!$G$6-'СЕТ СН'!$G$22</f>
        <v>1380.38648311</v>
      </c>
      <c r="E63" s="36">
        <f>SUMIFS(СВЦЭМ!$C$33:$C$776,СВЦЭМ!$A$33:$A$776,$A63,СВЦЭМ!$B$33:$B$776,E$47)+'СЕТ СН'!$G$12+СВЦЭМ!$D$10+'СЕТ СН'!$G$6-'СЕТ СН'!$G$22</f>
        <v>1393.2656194599999</v>
      </c>
      <c r="F63" s="36">
        <f>SUMIFS(СВЦЭМ!$C$33:$C$776,СВЦЭМ!$A$33:$A$776,$A63,СВЦЭМ!$B$33:$B$776,F$47)+'СЕТ СН'!$G$12+СВЦЭМ!$D$10+'СЕТ СН'!$G$6-'СЕТ СН'!$G$22</f>
        <v>1392.7859715500001</v>
      </c>
      <c r="G63" s="36">
        <f>SUMIFS(СВЦЭМ!$C$33:$C$776,СВЦЭМ!$A$33:$A$776,$A63,СВЦЭМ!$B$33:$B$776,G$47)+'СЕТ СН'!$G$12+СВЦЭМ!$D$10+'СЕТ СН'!$G$6-'СЕТ СН'!$G$22</f>
        <v>1383.6889159100001</v>
      </c>
      <c r="H63" s="36">
        <f>SUMIFS(СВЦЭМ!$C$33:$C$776,СВЦЭМ!$A$33:$A$776,$A63,СВЦЭМ!$B$33:$B$776,H$47)+'СЕТ СН'!$G$12+СВЦЭМ!$D$10+'СЕТ СН'!$G$6-'СЕТ СН'!$G$22</f>
        <v>1363.30859936</v>
      </c>
      <c r="I63" s="36">
        <f>SUMIFS(СВЦЭМ!$C$33:$C$776,СВЦЭМ!$A$33:$A$776,$A63,СВЦЭМ!$B$33:$B$776,I$47)+'СЕТ СН'!$G$12+СВЦЭМ!$D$10+'СЕТ СН'!$G$6-'СЕТ СН'!$G$22</f>
        <v>1341.3339898700001</v>
      </c>
      <c r="J63" s="36">
        <f>SUMIFS(СВЦЭМ!$C$33:$C$776,СВЦЭМ!$A$33:$A$776,$A63,СВЦЭМ!$B$33:$B$776,J$47)+'СЕТ СН'!$G$12+СВЦЭМ!$D$10+'СЕТ СН'!$G$6-'СЕТ СН'!$G$22</f>
        <v>1314.07005312</v>
      </c>
      <c r="K63" s="36">
        <f>SUMIFS(СВЦЭМ!$C$33:$C$776,СВЦЭМ!$A$33:$A$776,$A63,СВЦЭМ!$B$33:$B$776,K$47)+'СЕТ СН'!$G$12+СВЦЭМ!$D$10+'СЕТ СН'!$G$6-'СЕТ СН'!$G$22</f>
        <v>1330.4369797500001</v>
      </c>
      <c r="L63" s="36">
        <f>SUMIFS(СВЦЭМ!$C$33:$C$776,СВЦЭМ!$A$33:$A$776,$A63,СВЦЭМ!$B$33:$B$776,L$47)+'СЕТ СН'!$G$12+СВЦЭМ!$D$10+'СЕТ СН'!$G$6-'СЕТ СН'!$G$22</f>
        <v>1327.1291692</v>
      </c>
      <c r="M63" s="36">
        <f>SUMIFS(СВЦЭМ!$C$33:$C$776,СВЦЭМ!$A$33:$A$776,$A63,СВЦЭМ!$B$33:$B$776,M$47)+'СЕТ СН'!$G$12+СВЦЭМ!$D$10+'СЕТ СН'!$G$6-'СЕТ СН'!$G$22</f>
        <v>1318.11828457</v>
      </c>
      <c r="N63" s="36">
        <f>SUMIFS(СВЦЭМ!$C$33:$C$776,СВЦЭМ!$A$33:$A$776,$A63,СВЦЭМ!$B$33:$B$776,N$47)+'СЕТ СН'!$G$12+СВЦЭМ!$D$10+'СЕТ СН'!$G$6-'СЕТ СН'!$G$22</f>
        <v>1310.84101603</v>
      </c>
      <c r="O63" s="36">
        <f>SUMIFS(СВЦЭМ!$C$33:$C$776,СВЦЭМ!$A$33:$A$776,$A63,СВЦЭМ!$B$33:$B$776,O$47)+'СЕТ СН'!$G$12+СВЦЭМ!$D$10+'СЕТ СН'!$G$6-'СЕТ СН'!$G$22</f>
        <v>1315.7978335800001</v>
      </c>
      <c r="P63" s="36">
        <f>SUMIFS(СВЦЭМ!$C$33:$C$776,СВЦЭМ!$A$33:$A$776,$A63,СВЦЭМ!$B$33:$B$776,P$47)+'СЕТ СН'!$G$12+СВЦЭМ!$D$10+'СЕТ СН'!$G$6-'СЕТ СН'!$G$22</f>
        <v>1317.3659599500002</v>
      </c>
      <c r="Q63" s="36">
        <f>SUMIFS(СВЦЭМ!$C$33:$C$776,СВЦЭМ!$A$33:$A$776,$A63,СВЦЭМ!$B$33:$B$776,Q$47)+'СЕТ СН'!$G$12+СВЦЭМ!$D$10+'СЕТ СН'!$G$6-'СЕТ СН'!$G$22</f>
        <v>1312.4192443900001</v>
      </c>
      <c r="R63" s="36">
        <f>SUMIFS(СВЦЭМ!$C$33:$C$776,СВЦЭМ!$A$33:$A$776,$A63,СВЦЭМ!$B$33:$B$776,R$47)+'СЕТ СН'!$G$12+СВЦЭМ!$D$10+'СЕТ СН'!$G$6-'СЕТ СН'!$G$22</f>
        <v>1307.5900787200001</v>
      </c>
      <c r="S63" s="36">
        <f>SUMIFS(СВЦЭМ!$C$33:$C$776,СВЦЭМ!$A$33:$A$776,$A63,СВЦЭМ!$B$33:$B$776,S$47)+'СЕТ СН'!$G$12+СВЦЭМ!$D$10+'СЕТ СН'!$G$6-'СЕТ СН'!$G$22</f>
        <v>1305.3339439199999</v>
      </c>
      <c r="T63" s="36">
        <f>SUMIFS(СВЦЭМ!$C$33:$C$776,СВЦЭМ!$A$33:$A$776,$A63,СВЦЭМ!$B$33:$B$776,T$47)+'СЕТ СН'!$G$12+СВЦЭМ!$D$10+'СЕТ СН'!$G$6-'СЕТ СН'!$G$22</f>
        <v>1299.9413816800002</v>
      </c>
      <c r="U63" s="36">
        <f>SUMIFS(СВЦЭМ!$C$33:$C$776,СВЦЭМ!$A$33:$A$776,$A63,СВЦЭМ!$B$33:$B$776,U$47)+'СЕТ СН'!$G$12+СВЦЭМ!$D$10+'СЕТ СН'!$G$6-'СЕТ СН'!$G$22</f>
        <v>1290.0096591000001</v>
      </c>
      <c r="V63" s="36">
        <f>SUMIFS(СВЦЭМ!$C$33:$C$776,СВЦЭМ!$A$33:$A$776,$A63,СВЦЭМ!$B$33:$B$776,V$47)+'СЕТ СН'!$G$12+СВЦЭМ!$D$10+'СЕТ СН'!$G$6-'СЕТ СН'!$G$22</f>
        <v>1276.98974658</v>
      </c>
      <c r="W63" s="36">
        <f>SUMIFS(СВЦЭМ!$C$33:$C$776,СВЦЭМ!$A$33:$A$776,$A63,СВЦЭМ!$B$33:$B$776,W$47)+'СЕТ СН'!$G$12+СВЦЭМ!$D$10+'СЕТ СН'!$G$6-'СЕТ СН'!$G$22</f>
        <v>1284.7469679800001</v>
      </c>
      <c r="X63" s="36">
        <f>SUMIFS(СВЦЭМ!$C$33:$C$776,СВЦЭМ!$A$33:$A$776,$A63,СВЦЭМ!$B$33:$B$776,X$47)+'СЕТ СН'!$G$12+СВЦЭМ!$D$10+'СЕТ СН'!$G$6-'СЕТ СН'!$G$22</f>
        <v>1295.8023390600001</v>
      </c>
      <c r="Y63" s="36">
        <f>SUMIFS(СВЦЭМ!$C$33:$C$776,СВЦЭМ!$A$33:$A$776,$A63,СВЦЭМ!$B$33:$B$776,Y$47)+'СЕТ СН'!$G$12+СВЦЭМ!$D$10+'СЕТ СН'!$G$6-'СЕТ СН'!$G$22</f>
        <v>1307.03504613</v>
      </c>
    </row>
    <row r="64" spans="1:25" ht="15.75" x14ac:dyDescent="0.2">
      <c r="A64" s="35">
        <f t="shared" si="1"/>
        <v>43938</v>
      </c>
      <c r="B64" s="36">
        <f>SUMIFS(СВЦЭМ!$C$33:$C$776,СВЦЭМ!$A$33:$A$776,$A64,СВЦЭМ!$B$33:$B$776,B$47)+'СЕТ СН'!$G$12+СВЦЭМ!$D$10+'СЕТ СН'!$G$6-'СЕТ СН'!$G$22</f>
        <v>1375.49085401</v>
      </c>
      <c r="C64" s="36">
        <f>SUMIFS(СВЦЭМ!$C$33:$C$776,СВЦЭМ!$A$33:$A$776,$A64,СВЦЭМ!$B$33:$B$776,C$47)+'СЕТ СН'!$G$12+СВЦЭМ!$D$10+'СЕТ СН'!$G$6-'СЕТ СН'!$G$22</f>
        <v>1387.35438789</v>
      </c>
      <c r="D64" s="36">
        <f>SUMIFS(СВЦЭМ!$C$33:$C$776,СВЦЭМ!$A$33:$A$776,$A64,СВЦЭМ!$B$33:$B$776,D$47)+'СЕТ СН'!$G$12+СВЦЭМ!$D$10+'СЕТ СН'!$G$6-'СЕТ СН'!$G$22</f>
        <v>1404.3825780900002</v>
      </c>
      <c r="E64" s="36">
        <f>SUMIFS(СВЦЭМ!$C$33:$C$776,СВЦЭМ!$A$33:$A$776,$A64,СВЦЭМ!$B$33:$B$776,E$47)+'СЕТ СН'!$G$12+СВЦЭМ!$D$10+'СЕТ СН'!$G$6-'СЕТ СН'!$G$22</f>
        <v>1417.42375335</v>
      </c>
      <c r="F64" s="36">
        <f>SUMIFS(СВЦЭМ!$C$33:$C$776,СВЦЭМ!$A$33:$A$776,$A64,СВЦЭМ!$B$33:$B$776,F$47)+'СЕТ СН'!$G$12+СВЦЭМ!$D$10+'СЕТ СН'!$G$6-'СЕТ СН'!$G$22</f>
        <v>1413.87687568</v>
      </c>
      <c r="G64" s="36">
        <f>SUMIFS(СВЦЭМ!$C$33:$C$776,СВЦЭМ!$A$33:$A$776,$A64,СВЦЭМ!$B$33:$B$776,G$47)+'СЕТ СН'!$G$12+СВЦЭМ!$D$10+'СЕТ СН'!$G$6-'СЕТ СН'!$G$22</f>
        <v>1404.27020442</v>
      </c>
      <c r="H64" s="36">
        <f>SUMIFS(СВЦЭМ!$C$33:$C$776,СВЦЭМ!$A$33:$A$776,$A64,СВЦЭМ!$B$33:$B$776,H$47)+'СЕТ СН'!$G$12+СВЦЭМ!$D$10+'СЕТ СН'!$G$6-'СЕТ СН'!$G$22</f>
        <v>1375.44082609</v>
      </c>
      <c r="I64" s="36">
        <f>SUMIFS(СВЦЭМ!$C$33:$C$776,СВЦЭМ!$A$33:$A$776,$A64,СВЦЭМ!$B$33:$B$776,I$47)+'СЕТ СН'!$G$12+СВЦЭМ!$D$10+'СЕТ СН'!$G$6-'СЕТ СН'!$G$22</f>
        <v>1345.0473127600001</v>
      </c>
      <c r="J64" s="36">
        <f>SUMIFS(СВЦЭМ!$C$33:$C$776,СВЦЭМ!$A$33:$A$776,$A64,СВЦЭМ!$B$33:$B$776,J$47)+'СЕТ СН'!$G$12+СВЦЭМ!$D$10+'СЕТ СН'!$G$6-'СЕТ СН'!$G$22</f>
        <v>1301.34724013</v>
      </c>
      <c r="K64" s="36">
        <f>SUMIFS(СВЦЭМ!$C$33:$C$776,СВЦЭМ!$A$33:$A$776,$A64,СВЦЭМ!$B$33:$B$776,K$47)+'СЕТ СН'!$G$12+СВЦЭМ!$D$10+'СЕТ СН'!$G$6-'СЕТ СН'!$G$22</f>
        <v>1302.6520220699999</v>
      </c>
      <c r="L64" s="36">
        <f>SUMIFS(СВЦЭМ!$C$33:$C$776,СВЦЭМ!$A$33:$A$776,$A64,СВЦЭМ!$B$33:$B$776,L$47)+'СЕТ СН'!$G$12+СВЦЭМ!$D$10+'СЕТ СН'!$G$6-'СЕТ СН'!$G$22</f>
        <v>1300.1214303100001</v>
      </c>
      <c r="M64" s="36">
        <f>SUMIFS(СВЦЭМ!$C$33:$C$776,СВЦЭМ!$A$33:$A$776,$A64,СВЦЭМ!$B$33:$B$776,M$47)+'СЕТ СН'!$G$12+СВЦЭМ!$D$10+'СЕТ СН'!$G$6-'СЕТ СН'!$G$22</f>
        <v>1295.3257671000001</v>
      </c>
      <c r="N64" s="36">
        <f>SUMIFS(СВЦЭМ!$C$33:$C$776,СВЦЭМ!$A$33:$A$776,$A64,СВЦЭМ!$B$33:$B$776,N$47)+'СЕТ СН'!$G$12+СВЦЭМ!$D$10+'СЕТ СН'!$G$6-'СЕТ СН'!$G$22</f>
        <v>1292.9090790099999</v>
      </c>
      <c r="O64" s="36">
        <f>SUMIFS(СВЦЭМ!$C$33:$C$776,СВЦЭМ!$A$33:$A$776,$A64,СВЦЭМ!$B$33:$B$776,O$47)+'СЕТ СН'!$G$12+СВЦЭМ!$D$10+'СЕТ СН'!$G$6-'СЕТ СН'!$G$22</f>
        <v>1302.5498337500001</v>
      </c>
      <c r="P64" s="36">
        <f>SUMIFS(СВЦЭМ!$C$33:$C$776,СВЦЭМ!$A$33:$A$776,$A64,СВЦЭМ!$B$33:$B$776,P$47)+'СЕТ СН'!$G$12+СВЦЭМ!$D$10+'СЕТ СН'!$G$6-'СЕТ СН'!$G$22</f>
        <v>1310.6919137899999</v>
      </c>
      <c r="Q64" s="36">
        <f>SUMIFS(СВЦЭМ!$C$33:$C$776,СВЦЭМ!$A$33:$A$776,$A64,СВЦЭМ!$B$33:$B$776,Q$47)+'СЕТ СН'!$G$12+СВЦЭМ!$D$10+'СЕТ СН'!$G$6-'СЕТ СН'!$G$22</f>
        <v>1315.6689416900001</v>
      </c>
      <c r="R64" s="36">
        <f>SUMIFS(СВЦЭМ!$C$33:$C$776,СВЦЭМ!$A$33:$A$776,$A64,СВЦЭМ!$B$33:$B$776,R$47)+'СЕТ СН'!$G$12+СВЦЭМ!$D$10+'СЕТ СН'!$G$6-'СЕТ СН'!$G$22</f>
        <v>1312.41199467</v>
      </c>
      <c r="S64" s="36">
        <f>SUMIFS(СВЦЭМ!$C$33:$C$776,СВЦЭМ!$A$33:$A$776,$A64,СВЦЭМ!$B$33:$B$776,S$47)+'СЕТ СН'!$G$12+СВЦЭМ!$D$10+'СЕТ СН'!$G$6-'СЕТ СН'!$G$22</f>
        <v>1309.0208786500002</v>
      </c>
      <c r="T64" s="36">
        <f>SUMIFS(СВЦЭМ!$C$33:$C$776,СВЦЭМ!$A$33:$A$776,$A64,СВЦЭМ!$B$33:$B$776,T$47)+'СЕТ СН'!$G$12+СВЦЭМ!$D$10+'СЕТ СН'!$G$6-'СЕТ СН'!$G$22</f>
        <v>1290.8350519700002</v>
      </c>
      <c r="U64" s="36">
        <f>SUMIFS(СВЦЭМ!$C$33:$C$776,СВЦЭМ!$A$33:$A$776,$A64,СВЦЭМ!$B$33:$B$776,U$47)+'СЕТ СН'!$G$12+СВЦЭМ!$D$10+'СЕТ СН'!$G$6-'СЕТ СН'!$G$22</f>
        <v>1281.7451423900002</v>
      </c>
      <c r="V64" s="36">
        <f>SUMIFS(СВЦЭМ!$C$33:$C$776,СВЦЭМ!$A$33:$A$776,$A64,СВЦЭМ!$B$33:$B$776,V$47)+'СЕТ СН'!$G$12+СВЦЭМ!$D$10+'СЕТ СН'!$G$6-'СЕТ СН'!$G$22</f>
        <v>1288.39913045</v>
      </c>
      <c r="W64" s="36">
        <f>SUMIFS(СВЦЭМ!$C$33:$C$776,СВЦЭМ!$A$33:$A$776,$A64,СВЦЭМ!$B$33:$B$776,W$47)+'СЕТ СН'!$G$12+СВЦЭМ!$D$10+'СЕТ СН'!$G$6-'СЕТ СН'!$G$22</f>
        <v>1291.75566166</v>
      </c>
      <c r="X64" s="36">
        <f>SUMIFS(СВЦЭМ!$C$33:$C$776,СВЦЭМ!$A$33:$A$776,$A64,СВЦЭМ!$B$33:$B$776,X$47)+'СЕТ СН'!$G$12+СВЦЭМ!$D$10+'СЕТ СН'!$G$6-'СЕТ СН'!$G$22</f>
        <v>1291.89818483</v>
      </c>
      <c r="Y64" s="36">
        <f>SUMIFS(СВЦЭМ!$C$33:$C$776,СВЦЭМ!$A$33:$A$776,$A64,СВЦЭМ!$B$33:$B$776,Y$47)+'СЕТ СН'!$G$12+СВЦЭМ!$D$10+'СЕТ СН'!$G$6-'СЕТ СН'!$G$22</f>
        <v>1302.74042521</v>
      </c>
    </row>
    <row r="65" spans="1:27" ht="15.75" x14ac:dyDescent="0.2">
      <c r="A65" s="35">
        <f t="shared" si="1"/>
        <v>43939</v>
      </c>
      <c r="B65" s="36">
        <f>SUMIFS(СВЦЭМ!$C$33:$C$776,СВЦЭМ!$A$33:$A$776,$A65,СВЦЭМ!$B$33:$B$776,B$47)+'СЕТ СН'!$G$12+СВЦЭМ!$D$10+'СЕТ СН'!$G$6-'СЕТ СН'!$G$22</f>
        <v>1391.4089860900001</v>
      </c>
      <c r="C65" s="36">
        <f>SUMIFS(СВЦЭМ!$C$33:$C$776,СВЦЭМ!$A$33:$A$776,$A65,СВЦЭМ!$B$33:$B$776,C$47)+'СЕТ СН'!$G$12+СВЦЭМ!$D$10+'СЕТ СН'!$G$6-'СЕТ СН'!$G$22</f>
        <v>1429.2768711900001</v>
      </c>
      <c r="D65" s="36">
        <f>SUMIFS(СВЦЭМ!$C$33:$C$776,СВЦЭМ!$A$33:$A$776,$A65,СВЦЭМ!$B$33:$B$776,D$47)+'СЕТ СН'!$G$12+СВЦЭМ!$D$10+'СЕТ СН'!$G$6-'СЕТ СН'!$G$22</f>
        <v>1434.9935687300001</v>
      </c>
      <c r="E65" s="36">
        <f>SUMIFS(СВЦЭМ!$C$33:$C$776,СВЦЭМ!$A$33:$A$776,$A65,СВЦЭМ!$B$33:$B$776,E$47)+'СЕТ СН'!$G$12+СВЦЭМ!$D$10+'СЕТ СН'!$G$6-'СЕТ СН'!$G$22</f>
        <v>1442.7655144300002</v>
      </c>
      <c r="F65" s="36">
        <f>SUMIFS(СВЦЭМ!$C$33:$C$776,СВЦЭМ!$A$33:$A$776,$A65,СВЦЭМ!$B$33:$B$776,F$47)+'СЕТ СН'!$G$12+СВЦЭМ!$D$10+'СЕТ СН'!$G$6-'СЕТ СН'!$G$22</f>
        <v>1442.18713321</v>
      </c>
      <c r="G65" s="36">
        <f>SUMIFS(СВЦЭМ!$C$33:$C$776,СВЦЭМ!$A$33:$A$776,$A65,СВЦЭМ!$B$33:$B$776,G$47)+'СЕТ СН'!$G$12+СВЦЭМ!$D$10+'СЕТ СН'!$G$6-'СЕТ СН'!$G$22</f>
        <v>1443.1024347800001</v>
      </c>
      <c r="H65" s="36">
        <f>SUMIFS(СВЦЭМ!$C$33:$C$776,СВЦЭМ!$A$33:$A$776,$A65,СВЦЭМ!$B$33:$B$776,H$47)+'СЕТ СН'!$G$12+СВЦЭМ!$D$10+'СЕТ СН'!$G$6-'СЕТ СН'!$G$22</f>
        <v>1436.00262937</v>
      </c>
      <c r="I65" s="36">
        <f>SUMIFS(СВЦЭМ!$C$33:$C$776,СВЦЭМ!$A$33:$A$776,$A65,СВЦЭМ!$B$33:$B$776,I$47)+'СЕТ СН'!$G$12+СВЦЭМ!$D$10+'СЕТ СН'!$G$6-'СЕТ СН'!$G$22</f>
        <v>1410.4016655800001</v>
      </c>
      <c r="J65" s="36">
        <f>SUMIFS(СВЦЭМ!$C$33:$C$776,СВЦЭМ!$A$33:$A$776,$A65,СВЦЭМ!$B$33:$B$776,J$47)+'СЕТ СН'!$G$12+СВЦЭМ!$D$10+'СЕТ СН'!$G$6-'СЕТ СН'!$G$22</f>
        <v>1339.62996329</v>
      </c>
      <c r="K65" s="36">
        <f>SUMIFS(СВЦЭМ!$C$33:$C$776,СВЦЭМ!$A$33:$A$776,$A65,СВЦЭМ!$B$33:$B$776,K$47)+'СЕТ СН'!$G$12+СВЦЭМ!$D$10+'СЕТ СН'!$G$6-'СЕТ СН'!$G$22</f>
        <v>1330.9060305400001</v>
      </c>
      <c r="L65" s="36">
        <f>SUMIFS(СВЦЭМ!$C$33:$C$776,СВЦЭМ!$A$33:$A$776,$A65,СВЦЭМ!$B$33:$B$776,L$47)+'СЕТ СН'!$G$12+СВЦЭМ!$D$10+'СЕТ СН'!$G$6-'СЕТ СН'!$G$22</f>
        <v>1324.1825955300001</v>
      </c>
      <c r="M65" s="36">
        <f>SUMIFS(СВЦЭМ!$C$33:$C$776,СВЦЭМ!$A$33:$A$776,$A65,СВЦЭМ!$B$33:$B$776,M$47)+'СЕТ СН'!$G$12+СВЦЭМ!$D$10+'СЕТ СН'!$G$6-'СЕТ СН'!$G$22</f>
        <v>1319.0952444</v>
      </c>
      <c r="N65" s="36">
        <f>SUMIFS(СВЦЭМ!$C$33:$C$776,СВЦЭМ!$A$33:$A$776,$A65,СВЦЭМ!$B$33:$B$776,N$47)+'СЕТ СН'!$G$12+СВЦЭМ!$D$10+'СЕТ СН'!$G$6-'СЕТ СН'!$G$22</f>
        <v>1330.0212706100001</v>
      </c>
      <c r="O65" s="36">
        <f>SUMIFS(СВЦЭМ!$C$33:$C$776,СВЦЭМ!$A$33:$A$776,$A65,СВЦЭМ!$B$33:$B$776,O$47)+'СЕТ СН'!$G$12+СВЦЭМ!$D$10+'СЕТ СН'!$G$6-'СЕТ СН'!$G$22</f>
        <v>1348.3075952900001</v>
      </c>
      <c r="P65" s="36">
        <f>SUMIFS(СВЦЭМ!$C$33:$C$776,СВЦЭМ!$A$33:$A$776,$A65,СВЦЭМ!$B$33:$B$776,P$47)+'СЕТ СН'!$G$12+СВЦЭМ!$D$10+'СЕТ СН'!$G$6-'СЕТ СН'!$G$22</f>
        <v>1355.44994167</v>
      </c>
      <c r="Q65" s="36">
        <f>SUMIFS(СВЦЭМ!$C$33:$C$776,СВЦЭМ!$A$33:$A$776,$A65,СВЦЭМ!$B$33:$B$776,Q$47)+'СЕТ СН'!$G$12+СВЦЭМ!$D$10+'СЕТ СН'!$G$6-'СЕТ СН'!$G$22</f>
        <v>1359.0944245800001</v>
      </c>
      <c r="R65" s="36">
        <f>SUMIFS(СВЦЭМ!$C$33:$C$776,СВЦЭМ!$A$33:$A$776,$A65,СВЦЭМ!$B$33:$B$776,R$47)+'СЕТ СН'!$G$12+СВЦЭМ!$D$10+'СЕТ СН'!$G$6-'СЕТ СН'!$G$22</f>
        <v>1356.2777461600001</v>
      </c>
      <c r="S65" s="36">
        <f>SUMIFS(СВЦЭМ!$C$33:$C$776,СВЦЭМ!$A$33:$A$776,$A65,СВЦЭМ!$B$33:$B$776,S$47)+'СЕТ СН'!$G$12+СВЦЭМ!$D$10+'СЕТ СН'!$G$6-'СЕТ СН'!$G$22</f>
        <v>1349.2668637700001</v>
      </c>
      <c r="T65" s="36">
        <f>SUMIFS(СВЦЭМ!$C$33:$C$776,СВЦЭМ!$A$33:$A$776,$A65,СВЦЭМ!$B$33:$B$776,T$47)+'СЕТ СН'!$G$12+СВЦЭМ!$D$10+'СЕТ СН'!$G$6-'СЕТ СН'!$G$22</f>
        <v>1329.7082558900001</v>
      </c>
      <c r="U65" s="36">
        <f>SUMIFS(СВЦЭМ!$C$33:$C$776,СВЦЭМ!$A$33:$A$776,$A65,СВЦЭМ!$B$33:$B$776,U$47)+'СЕТ СН'!$G$12+СВЦЭМ!$D$10+'СЕТ СН'!$G$6-'СЕТ СН'!$G$22</f>
        <v>1306.37081257</v>
      </c>
      <c r="V65" s="36">
        <f>SUMIFS(СВЦЭМ!$C$33:$C$776,СВЦЭМ!$A$33:$A$776,$A65,СВЦЭМ!$B$33:$B$776,V$47)+'СЕТ СН'!$G$12+СВЦЭМ!$D$10+'СЕТ СН'!$G$6-'СЕТ СН'!$G$22</f>
        <v>1298.2223605600002</v>
      </c>
      <c r="W65" s="36">
        <f>SUMIFS(СВЦЭМ!$C$33:$C$776,СВЦЭМ!$A$33:$A$776,$A65,СВЦЭМ!$B$33:$B$776,W$47)+'СЕТ СН'!$G$12+СВЦЭМ!$D$10+'СЕТ СН'!$G$6-'СЕТ СН'!$G$22</f>
        <v>1310.14730022</v>
      </c>
      <c r="X65" s="36">
        <f>SUMIFS(СВЦЭМ!$C$33:$C$776,СВЦЭМ!$A$33:$A$776,$A65,СВЦЭМ!$B$33:$B$776,X$47)+'СЕТ СН'!$G$12+СВЦЭМ!$D$10+'СЕТ СН'!$G$6-'СЕТ СН'!$G$22</f>
        <v>1325.9863737300002</v>
      </c>
      <c r="Y65" s="36">
        <f>SUMIFS(СВЦЭМ!$C$33:$C$776,СВЦЭМ!$A$33:$A$776,$A65,СВЦЭМ!$B$33:$B$776,Y$47)+'СЕТ СН'!$G$12+СВЦЭМ!$D$10+'СЕТ СН'!$G$6-'СЕТ СН'!$G$22</f>
        <v>1354.8896202800001</v>
      </c>
    </row>
    <row r="66" spans="1:27" ht="15.75" x14ac:dyDescent="0.2">
      <c r="A66" s="35">
        <f t="shared" si="1"/>
        <v>43940</v>
      </c>
      <c r="B66" s="36">
        <f>SUMIFS(СВЦЭМ!$C$33:$C$776,СВЦЭМ!$A$33:$A$776,$A66,СВЦЭМ!$B$33:$B$776,B$47)+'СЕТ СН'!$G$12+СВЦЭМ!$D$10+'СЕТ СН'!$G$6-'СЕТ СН'!$G$22</f>
        <v>1400.74500347</v>
      </c>
      <c r="C66" s="36">
        <f>SUMIFS(СВЦЭМ!$C$33:$C$776,СВЦЭМ!$A$33:$A$776,$A66,СВЦЭМ!$B$33:$B$776,C$47)+'СЕТ СН'!$G$12+СВЦЭМ!$D$10+'СЕТ СН'!$G$6-'СЕТ СН'!$G$22</f>
        <v>1402.8273022000001</v>
      </c>
      <c r="D66" s="36">
        <f>SUMIFS(СВЦЭМ!$C$33:$C$776,СВЦЭМ!$A$33:$A$776,$A66,СВЦЭМ!$B$33:$B$776,D$47)+'СЕТ СН'!$G$12+СВЦЭМ!$D$10+'СЕТ СН'!$G$6-'СЕТ СН'!$G$22</f>
        <v>1392.3205108000002</v>
      </c>
      <c r="E66" s="36">
        <f>SUMIFS(СВЦЭМ!$C$33:$C$776,СВЦЭМ!$A$33:$A$776,$A66,СВЦЭМ!$B$33:$B$776,E$47)+'СЕТ СН'!$G$12+СВЦЭМ!$D$10+'СЕТ СН'!$G$6-'СЕТ СН'!$G$22</f>
        <v>1398.3627031400001</v>
      </c>
      <c r="F66" s="36">
        <f>SUMIFS(СВЦЭМ!$C$33:$C$776,СВЦЭМ!$A$33:$A$776,$A66,СВЦЭМ!$B$33:$B$776,F$47)+'СЕТ СН'!$G$12+СВЦЭМ!$D$10+'СЕТ СН'!$G$6-'СЕТ СН'!$G$22</f>
        <v>1397.3003105500002</v>
      </c>
      <c r="G66" s="36">
        <f>SUMIFS(СВЦЭМ!$C$33:$C$776,СВЦЭМ!$A$33:$A$776,$A66,СВЦЭМ!$B$33:$B$776,G$47)+'СЕТ СН'!$G$12+СВЦЭМ!$D$10+'СЕТ СН'!$G$6-'СЕТ СН'!$G$22</f>
        <v>1403.8331121000001</v>
      </c>
      <c r="H66" s="36">
        <f>SUMIFS(СВЦЭМ!$C$33:$C$776,СВЦЭМ!$A$33:$A$776,$A66,СВЦЭМ!$B$33:$B$776,H$47)+'СЕТ СН'!$G$12+СВЦЭМ!$D$10+'СЕТ СН'!$G$6-'СЕТ СН'!$G$22</f>
        <v>1403.8626346300002</v>
      </c>
      <c r="I66" s="36">
        <f>SUMIFS(СВЦЭМ!$C$33:$C$776,СВЦЭМ!$A$33:$A$776,$A66,СВЦЭМ!$B$33:$B$776,I$47)+'СЕТ СН'!$G$12+СВЦЭМ!$D$10+'СЕТ СН'!$G$6-'СЕТ СН'!$G$22</f>
        <v>1371.53103723</v>
      </c>
      <c r="J66" s="36">
        <f>SUMIFS(СВЦЭМ!$C$33:$C$776,СВЦЭМ!$A$33:$A$776,$A66,СВЦЭМ!$B$33:$B$776,J$47)+'СЕТ СН'!$G$12+СВЦЭМ!$D$10+'СЕТ СН'!$G$6-'СЕТ СН'!$G$22</f>
        <v>1322.16701358</v>
      </c>
      <c r="K66" s="36">
        <f>SUMIFS(СВЦЭМ!$C$33:$C$776,СВЦЭМ!$A$33:$A$776,$A66,СВЦЭМ!$B$33:$B$776,K$47)+'СЕТ СН'!$G$12+СВЦЭМ!$D$10+'СЕТ СН'!$G$6-'СЕТ СН'!$G$22</f>
        <v>1315.5812569700001</v>
      </c>
      <c r="L66" s="36">
        <f>SUMIFS(СВЦЭМ!$C$33:$C$776,СВЦЭМ!$A$33:$A$776,$A66,СВЦЭМ!$B$33:$B$776,L$47)+'СЕТ СН'!$G$12+СВЦЭМ!$D$10+'СЕТ СН'!$G$6-'СЕТ СН'!$G$22</f>
        <v>1316.86692199</v>
      </c>
      <c r="M66" s="36">
        <f>SUMIFS(СВЦЭМ!$C$33:$C$776,СВЦЭМ!$A$33:$A$776,$A66,СВЦЭМ!$B$33:$B$776,M$47)+'СЕТ СН'!$G$12+СВЦЭМ!$D$10+'СЕТ СН'!$G$6-'СЕТ СН'!$G$22</f>
        <v>1329.0494889500001</v>
      </c>
      <c r="N66" s="36">
        <f>SUMIFS(СВЦЭМ!$C$33:$C$776,СВЦЭМ!$A$33:$A$776,$A66,СВЦЭМ!$B$33:$B$776,N$47)+'СЕТ СН'!$G$12+СВЦЭМ!$D$10+'СЕТ СН'!$G$6-'СЕТ СН'!$G$22</f>
        <v>1355.73030019</v>
      </c>
      <c r="O66" s="36">
        <f>SUMIFS(СВЦЭМ!$C$33:$C$776,СВЦЭМ!$A$33:$A$776,$A66,СВЦЭМ!$B$33:$B$776,O$47)+'СЕТ СН'!$G$12+СВЦЭМ!$D$10+'СЕТ СН'!$G$6-'СЕТ СН'!$G$22</f>
        <v>1362.8962243400001</v>
      </c>
      <c r="P66" s="36">
        <f>SUMIFS(СВЦЭМ!$C$33:$C$776,СВЦЭМ!$A$33:$A$776,$A66,СВЦЭМ!$B$33:$B$776,P$47)+'СЕТ СН'!$G$12+СВЦЭМ!$D$10+'СЕТ СН'!$G$6-'СЕТ СН'!$G$22</f>
        <v>1371.19446038</v>
      </c>
      <c r="Q66" s="36">
        <f>SUMIFS(СВЦЭМ!$C$33:$C$776,СВЦЭМ!$A$33:$A$776,$A66,СВЦЭМ!$B$33:$B$776,Q$47)+'СЕТ СН'!$G$12+СВЦЭМ!$D$10+'СЕТ СН'!$G$6-'СЕТ СН'!$G$22</f>
        <v>1370.2391744500001</v>
      </c>
      <c r="R66" s="36">
        <f>SUMIFS(СВЦЭМ!$C$33:$C$776,СВЦЭМ!$A$33:$A$776,$A66,СВЦЭМ!$B$33:$B$776,R$47)+'СЕТ СН'!$G$12+СВЦЭМ!$D$10+'СЕТ СН'!$G$6-'СЕТ СН'!$G$22</f>
        <v>1362.40669791</v>
      </c>
      <c r="S66" s="36">
        <f>SUMIFS(СВЦЭМ!$C$33:$C$776,СВЦЭМ!$A$33:$A$776,$A66,СВЦЭМ!$B$33:$B$776,S$47)+'СЕТ СН'!$G$12+СВЦЭМ!$D$10+'СЕТ СН'!$G$6-'СЕТ СН'!$G$22</f>
        <v>1360.5220610599999</v>
      </c>
      <c r="T66" s="36">
        <f>SUMIFS(СВЦЭМ!$C$33:$C$776,СВЦЭМ!$A$33:$A$776,$A66,СВЦЭМ!$B$33:$B$776,T$47)+'СЕТ СН'!$G$12+СВЦЭМ!$D$10+'СЕТ СН'!$G$6-'СЕТ СН'!$G$22</f>
        <v>1347.31477791</v>
      </c>
      <c r="U66" s="36">
        <f>SUMIFS(СВЦЭМ!$C$33:$C$776,СВЦЭМ!$A$33:$A$776,$A66,СВЦЭМ!$B$33:$B$776,U$47)+'СЕТ СН'!$G$12+СВЦЭМ!$D$10+'СЕТ СН'!$G$6-'СЕТ СН'!$G$22</f>
        <v>1340.8795445600001</v>
      </c>
      <c r="V66" s="36">
        <f>SUMIFS(СВЦЭМ!$C$33:$C$776,СВЦЭМ!$A$33:$A$776,$A66,СВЦЭМ!$B$33:$B$776,V$47)+'СЕТ СН'!$G$12+СВЦЭМ!$D$10+'СЕТ СН'!$G$6-'СЕТ СН'!$G$22</f>
        <v>1316.74563025</v>
      </c>
      <c r="W66" s="36">
        <f>SUMIFS(СВЦЭМ!$C$33:$C$776,СВЦЭМ!$A$33:$A$776,$A66,СВЦЭМ!$B$33:$B$776,W$47)+'СЕТ СН'!$G$12+СВЦЭМ!$D$10+'СЕТ СН'!$G$6-'СЕТ СН'!$G$22</f>
        <v>1320.28622903</v>
      </c>
      <c r="X66" s="36">
        <f>SUMIFS(СВЦЭМ!$C$33:$C$776,СВЦЭМ!$A$33:$A$776,$A66,СВЦЭМ!$B$33:$B$776,X$47)+'СЕТ СН'!$G$12+СВЦЭМ!$D$10+'СЕТ СН'!$G$6-'СЕТ СН'!$G$22</f>
        <v>1345.8024135600001</v>
      </c>
      <c r="Y66" s="36">
        <f>SUMIFS(СВЦЭМ!$C$33:$C$776,СВЦЭМ!$A$33:$A$776,$A66,СВЦЭМ!$B$33:$B$776,Y$47)+'СЕТ СН'!$G$12+СВЦЭМ!$D$10+'СЕТ СН'!$G$6-'СЕТ СН'!$G$22</f>
        <v>1378.56568823</v>
      </c>
    </row>
    <row r="67" spans="1:27" ht="15.75" x14ac:dyDescent="0.2">
      <c r="A67" s="35">
        <f t="shared" si="1"/>
        <v>43941</v>
      </c>
      <c r="B67" s="36">
        <f>SUMIFS(СВЦЭМ!$C$33:$C$776,СВЦЭМ!$A$33:$A$776,$A67,СВЦЭМ!$B$33:$B$776,B$47)+'СЕТ СН'!$G$12+СВЦЭМ!$D$10+'СЕТ СН'!$G$6-'СЕТ СН'!$G$22</f>
        <v>1413.2337322400001</v>
      </c>
      <c r="C67" s="36">
        <f>SUMIFS(СВЦЭМ!$C$33:$C$776,СВЦЭМ!$A$33:$A$776,$A67,СВЦЭМ!$B$33:$B$776,C$47)+'СЕТ СН'!$G$12+СВЦЭМ!$D$10+'СЕТ СН'!$G$6-'СЕТ СН'!$G$22</f>
        <v>1431.6878188400001</v>
      </c>
      <c r="D67" s="36">
        <f>SUMIFS(СВЦЭМ!$C$33:$C$776,СВЦЭМ!$A$33:$A$776,$A67,СВЦЭМ!$B$33:$B$776,D$47)+'СЕТ СН'!$G$12+СВЦЭМ!$D$10+'СЕТ СН'!$G$6-'СЕТ СН'!$G$22</f>
        <v>1455.9846433600001</v>
      </c>
      <c r="E67" s="36">
        <f>SUMIFS(СВЦЭМ!$C$33:$C$776,СВЦЭМ!$A$33:$A$776,$A67,СВЦЭМ!$B$33:$B$776,E$47)+'СЕТ СН'!$G$12+СВЦЭМ!$D$10+'СЕТ СН'!$G$6-'СЕТ СН'!$G$22</f>
        <v>1465.0325740200001</v>
      </c>
      <c r="F67" s="36">
        <f>SUMIFS(СВЦЭМ!$C$33:$C$776,СВЦЭМ!$A$33:$A$776,$A67,СВЦЭМ!$B$33:$B$776,F$47)+'СЕТ СН'!$G$12+СВЦЭМ!$D$10+'СЕТ СН'!$G$6-'СЕТ СН'!$G$22</f>
        <v>1463.19826375</v>
      </c>
      <c r="G67" s="36">
        <f>SUMIFS(СВЦЭМ!$C$33:$C$776,СВЦЭМ!$A$33:$A$776,$A67,СВЦЭМ!$B$33:$B$776,G$47)+'СЕТ СН'!$G$12+СВЦЭМ!$D$10+'СЕТ СН'!$G$6-'СЕТ СН'!$G$22</f>
        <v>1456.97427386</v>
      </c>
      <c r="H67" s="36">
        <f>SUMIFS(СВЦЭМ!$C$33:$C$776,СВЦЭМ!$A$33:$A$776,$A67,СВЦЭМ!$B$33:$B$776,H$47)+'СЕТ СН'!$G$12+СВЦЭМ!$D$10+'СЕТ СН'!$G$6-'СЕТ СН'!$G$22</f>
        <v>1430.04447542</v>
      </c>
      <c r="I67" s="36">
        <f>SUMIFS(СВЦЭМ!$C$33:$C$776,СВЦЭМ!$A$33:$A$776,$A67,СВЦЭМ!$B$33:$B$776,I$47)+'СЕТ СН'!$G$12+СВЦЭМ!$D$10+'СЕТ СН'!$G$6-'СЕТ СН'!$G$22</f>
        <v>1387.1678258300001</v>
      </c>
      <c r="J67" s="36">
        <f>SUMIFS(СВЦЭМ!$C$33:$C$776,СВЦЭМ!$A$33:$A$776,$A67,СВЦЭМ!$B$33:$B$776,J$47)+'СЕТ СН'!$G$12+СВЦЭМ!$D$10+'СЕТ СН'!$G$6-'СЕТ СН'!$G$22</f>
        <v>1315.5382509599999</v>
      </c>
      <c r="K67" s="36">
        <f>SUMIFS(СВЦЭМ!$C$33:$C$776,СВЦЭМ!$A$33:$A$776,$A67,СВЦЭМ!$B$33:$B$776,K$47)+'СЕТ СН'!$G$12+СВЦЭМ!$D$10+'СЕТ СН'!$G$6-'СЕТ СН'!$G$22</f>
        <v>1304.43539857</v>
      </c>
      <c r="L67" s="36">
        <f>SUMIFS(СВЦЭМ!$C$33:$C$776,СВЦЭМ!$A$33:$A$776,$A67,СВЦЭМ!$B$33:$B$776,L$47)+'СЕТ СН'!$G$12+СВЦЭМ!$D$10+'СЕТ СН'!$G$6-'СЕТ СН'!$G$22</f>
        <v>1309.8524155</v>
      </c>
      <c r="M67" s="36">
        <f>SUMIFS(СВЦЭМ!$C$33:$C$776,СВЦЭМ!$A$33:$A$776,$A67,СВЦЭМ!$B$33:$B$776,M$47)+'СЕТ СН'!$G$12+СВЦЭМ!$D$10+'СЕТ СН'!$G$6-'СЕТ СН'!$G$22</f>
        <v>1316.4932599000001</v>
      </c>
      <c r="N67" s="36">
        <f>SUMIFS(СВЦЭМ!$C$33:$C$776,СВЦЭМ!$A$33:$A$776,$A67,СВЦЭМ!$B$33:$B$776,N$47)+'СЕТ СН'!$G$12+СВЦЭМ!$D$10+'СЕТ СН'!$G$6-'СЕТ СН'!$G$22</f>
        <v>1321.7023134200001</v>
      </c>
      <c r="O67" s="36">
        <f>SUMIFS(СВЦЭМ!$C$33:$C$776,СВЦЭМ!$A$33:$A$776,$A67,СВЦЭМ!$B$33:$B$776,O$47)+'СЕТ СН'!$G$12+СВЦЭМ!$D$10+'СЕТ СН'!$G$6-'СЕТ СН'!$G$22</f>
        <v>1329.35258273</v>
      </c>
      <c r="P67" s="36">
        <f>SUMIFS(СВЦЭМ!$C$33:$C$776,СВЦЭМ!$A$33:$A$776,$A67,СВЦЭМ!$B$33:$B$776,P$47)+'СЕТ СН'!$G$12+СВЦЭМ!$D$10+'СЕТ СН'!$G$6-'СЕТ СН'!$G$22</f>
        <v>1334.9980624100001</v>
      </c>
      <c r="Q67" s="36">
        <f>SUMIFS(СВЦЭМ!$C$33:$C$776,СВЦЭМ!$A$33:$A$776,$A67,СВЦЭМ!$B$33:$B$776,Q$47)+'СЕТ СН'!$G$12+СВЦЭМ!$D$10+'СЕТ СН'!$G$6-'СЕТ СН'!$G$22</f>
        <v>1337.4094334500001</v>
      </c>
      <c r="R67" s="36">
        <f>SUMIFS(СВЦЭМ!$C$33:$C$776,СВЦЭМ!$A$33:$A$776,$A67,СВЦЭМ!$B$33:$B$776,R$47)+'СЕТ СН'!$G$12+СВЦЭМ!$D$10+'СЕТ СН'!$G$6-'СЕТ СН'!$G$22</f>
        <v>1336.5887401100001</v>
      </c>
      <c r="S67" s="36">
        <f>SUMIFS(СВЦЭМ!$C$33:$C$776,СВЦЭМ!$A$33:$A$776,$A67,СВЦЭМ!$B$33:$B$776,S$47)+'СЕТ СН'!$G$12+СВЦЭМ!$D$10+'СЕТ СН'!$G$6-'СЕТ СН'!$G$22</f>
        <v>1338.4812875699999</v>
      </c>
      <c r="T67" s="36">
        <f>SUMIFS(СВЦЭМ!$C$33:$C$776,СВЦЭМ!$A$33:$A$776,$A67,СВЦЭМ!$B$33:$B$776,T$47)+'СЕТ СН'!$G$12+СВЦЭМ!$D$10+'СЕТ СН'!$G$6-'СЕТ СН'!$G$22</f>
        <v>1335.30409966</v>
      </c>
      <c r="U67" s="36">
        <f>SUMIFS(СВЦЭМ!$C$33:$C$776,СВЦЭМ!$A$33:$A$776,$A67,СВЦЭМ!$B$33:$B$776,U$47)+'СЕТ СН'!$G$12+СВЦЭМ!$D$10+'СЕТ СН'!$G$6-'СЕТ СН'!$G$22</f>
        <v>1324.7260473400002</v>
      </c>
      <c r="V67" s="36">
        <f>SUMIFS(СВЦЭМ!$C$33:$C$776,СВЦЭМ!$A$33:$A$776,$A67,СВЦЭМ!$B$33:$B$776,V$47)+'СЕТ СН'!$G$12+СВЦЭМ!$D$10+'СЕТ СН'!$G$6-'СЕТ СН'!$G$22</f>
        <v>1316.80635684</v>
      </c>
      <c r="W67" s="36">
        <f>SUMIFS(СВЦЭМ!$C$33:$C$776,СВЦЭМ!$A$33:$A$776,$A67,СВЦЭМ!$B$33:$B$776,W$47)+'СЕТ СН'!$G$12+СВЦЭМ!$D$10+'СЕТ СН'!$G$6-'СЕТ СН'!$G$22</f>
        <v>1318.4937694099999</v>
      </c>
      <c r="X67" s="36">
        <f>SUMIFS(СВЦЭМ!$C$33:$C$776,СВЦЭМ!$A$33:$A$776,$A67,СВЦЭМ!$B$33:$B$776,X$47)+'СЕТ СН'!$G$12+СВЦЭМ!$D$10+'СЕТ СН'!$G$6-'СЕТ СН'!$G$22</f>
        <v>1315.25477305</v>
      </c>
      <c r="Y67" s="36">
        <f>SUMIFS(СВЦЭМ!$C$33:$C$776,СВЦЭМ!$A$33:$A$776,$A67,СВЦЭМ!$B$33:$B$776,Y$47)+'СЕТ СН'!$G$12+СВЦЭМ!$D$10+'СЕТ СН'!$G$6-'СЕТ СН'!$G$22</f>
        <v>1345.3145349700001</v>
      </c>
    </row>
    <row r="68" spans="1:27" ht="15.75" x14ac:dyDescent="0.2">
      <c r="A68" s="35">
        <f t="shared" si="1"/>
        <v>43942</v>
      </c>
      <c r="B68" s="36">
        <f>SUMIFS(СВЦЭМ!$C$33:$C$776,СВЦЭМ!$A$33:$A$776,$A68,СВЦЭМ!$B$33:$B$776,B$47)+'СЕТ СН'!$G$12+СВЦЭМ!$D$10+'СЕТ СН'!$G$6-'СЕТ СН'!$G$22</f>
        <v>1411.64606269</v>
      </c>
      <c r="C68" s="36">
        <f>SUMIFS(СВЦЭМ!$C$33:$C$776,СВЦЭМ!$A$33:$A$776,$A68,СВЦЭМ!$B$33:$B$776,C$47)+'СЕТ СН'!$G$12+СВЦЭМ!$D$10+'СЕТ СН'!$G$6-'СЕТ СН'!$G$22</f>
        <v>1436.4376258900002</v>
      </c>
      <c r="D68" s="36">
        <f>SUMIFS(СВЦЭМ!$C$33:$C$776,СВЦЭМ!$A$33:$A$776,$A68,СВЦЭМ!$B$33:$B$776,D$47)+'СЕТ СН'!$G$12+СВЦЭМ!$D$10+'СЕТ СН'!$G$6-'СЕТ СН'!$G$22</f>
        <v>1452.5995178600001</v>
      </c>
      <c r="E68" s="36">
        <f>SUMIFS(СВЦЭМ!$C$33:$C$776,СВЦЭМ!$A$33:$A$776,$A68,СВЦЭМ!$B$33:$B$776,E$47)+'СЕТ СН'!$G$12+СВЦЭМ!$D$10+'СЕТ СН'!$G$6-'СЕТ СН'!$G$22</f>
        <v>1458.8918777700001</v>
      </c>
      <c r="F68" s="36">
        <f>SUMIFS(СВЦЭМ!$C$33:$C$776,СВЦЭМ!$A$33:$A$776,$A68,СВЦЭМ!$B$33:$B$776,F$47)+'СЕТ СН'!$G$12+СВЦЭМ!$D$10+'СЕТ СН'!$G$6-'СЕТ СН'!$G$22</f>
        <v>1454.3022776600001</v>
      </c>
      <c r="G68" s="36">
        <f>SUMIFS(СВЦЭМ!$C$33:$C$776,СВЦЭМ!$A$33:$A$776,$A68,СВЦЭМ!$B$33:$B$776,G$47)+'СЕТ СН'!$G$12+СВЦЭМ!$D$10+'СЕТ СН'!$G$6-'СЕТ СН'!$G$22</f>
        <v>1447.2811835100001</v>
      </c>
      <c r="H68" s="36">
        <f>SUMIFS(СВЦЭМ!$C$33:$C$776,СВЦЭМ!$A$33:$A$776,$A68,СВЦЭМ!$B$33:$B$776,H$47)+'СЕТ СН'!$G$12+СВЦЭМ!$D$10+'СЕТ СН'!$G$6-'СЕТ СН'!$G$22</f>
        <v>1403.5184658100002</v>
      </c>
      <c r="I68" s="36">
        <f>SUMIFS(СВЦЭМ!$C$33:$C$776,СВЦЭМ!$A$33:$A$776,$A68,СВЦЭМ!$B$33:$B$776,I$47)+'СЕТ СН'!$G$12+СВЦЭМ!$D$10+'СЕТ СН'!$G$6-'СЕТ СН'!$G$22</f>
        <v>1373.1704941600001</v>
      </c>
      <c r="J68" s="36">
        <f>SUMIFS(СВЦЭМ!$C$33:$C$776,СВЦЭМ!$A$33:$A$776,$A68,СВЦЭМ!$B$33:$B$776,J$47)+'СЕТ СН'!$G$12+СВЦЭМ!$D$10+'СЕТ СН'!$G$6-'СЕТ СН'!$G$22</f>
        <v>1325.4362392</v>
      </c>
      <c r="K68" s="36">
        <f>SUMIFS(СВЦЭМ!$C$33:$C$776,СВЦЭМ!$A$33:$A$776,$A68,СВЦЭМ!$B$33:$B$776,K$47)+'СЕТ СН'!$G$12+СВЦЭМ!$D$10+'СЕТ СН'!$G$6-'СЕТ СН'!$G$22</f>
        <v>1323.96081895</v>
      </c>
      <c r="L68" s="36">
        <f>SUMIFS(СВЦЭМ!$C$33:$C$776,СВЦЭМ!$A$33:$A$776,$A68,СВЦЭМ!$B$33:$B$776,L$47)+'СЕТ СН'!$G$12+СВЦЭМ!$D$10+'СЕТ СН'!$G$6-'СЕТ СН'!$G$22</f>
        <v>1323.61858566</v>
      </c>
      <c r="M68" s="36">
        <f>SUMIFS(СВЦЭМ!$C$33:$C$776,СВЦЭМ!$A$33:$A$776,$A68,СВЦЭМ!$B$33:$B$776,M$47)+'СЕТ СН'!$G$12+СВЦЭМ!$D$10+'СЕТ СН'!$G$6-'СЕТ СН'!$G$22</f>
        <v>1323.36204625</v>
      </c>
      <c r="N68" s="36">
        <f>SUMIFS(СВЦЭМ!$C$33:$C$776,СВЦЭМ!$A$33:$A$776,$A68,СВЦЭМ!$B$33:$B$776,N$47)+'СЕТ СН'!$G$12+СВЦЭМ!$D$10+'СЕТ СН'!$G$6-'СЕТ СН'!$G$22</f>
        <v>1329.69089239</v>
      </c>
      <c r="O68" s="36">
        <f>SUMIFS(СВЦЭМ!$C$33:$C$776,СВЦЭМ!$A$33:$A$776,$A68,СВЦЭМ!$B$33:$B$776,O$47)+'СЕТ СН'!$G$12+СВЦЭМ!$D$10+'СЕТ СН'!$G$6-'СЕТ СН'!$G$22</f>
        <v>1342.9821756199999</v>
      </c>
      <c r="P68" s="36">
        <f>SUMIFS(СВЦЭМ!$C$33:$C$776,СВЦЭМ!$A$33:$A$776,$A68,СВЦЭМ!$B$33:$B$776,P$47)+'СЕТ СН'!$G$12+СВЦЭМ!$D$10+'СЕТ СН'!$G$6-'СЕТ СН'!$G$22</f>
        <v>1345.1720854</v>
      </c>
      <c r="Q68" s="36">
        <f>SUMIFS(СВЦЭМ!$C$33:$C$776,СВЦЭМ!$A$33:$A$776,$A68,СВЦЭМ!$B$33:$B$776,Q$47)+'СЕТ СН'!$G$12+СВЦЭМ!$D$10+'СЕТ СН'!$G$6-'СЕТ СН'!$G$22</f>
        <v>1355.7910499899999</v>
      </c>
      <c r="R68" s="36">
        <f>SUMIFS(СВЦЭМ!$C$33:$C$776,СВЦЭМ!$A$33:$A$776,$A68,СВЦЭМ!$B$33:$B$776,R$47)+'СЕТ СН'!$G$12+СВЦЭМ!$D$10+'СЕТ СН'!$G$6-'СЕТ СН'!$G$22</f>
        <v>1341.73910948</v>
      </c>
      <c r="S68" s="36">
        <f>SUMIFS(СВЦЭМ!$C$33:$C$776,СВЦЭМ!$A$33:$A$776,$A68,СВЦЭМ!$B$33:$B$776,S$47)+'СЕТ СН'!$G$12+СВЦЭМ!$D$10+'СЕТ СН'!$G$6-'СЕТ СН'!$G$22</f>
        <v>1339.50010273</v>
      </c>
      <c r="T68" s="36">
        <f>SUMIFS(СВЦЭМ!$C$33:$C$776,СВЦЭМ!$A$33:$A$776,$A68,СВЦЭМ!$B$33:$B$776,T$47)+'СЕТ СН'!$G$12+СВЦЭМ!$D$10+'СЕТ СН'!$G$6-'СЕТ СН'!$G$22</f>
        <v>1343.9373062100001</v>
      </c>
      <c r="U68" s="36">
        <f>SUMIFS(СВЦЭМ!$C$33:$C$776,СВЦЭМ!$A$33:$A$776,$A68,СВЦЭМ!$B$33:$B$776,U$47)+'СЕТ СН'!$G$12+СВЦЭМ!$D$10+'СЕТ СН'!$G$6-'СЕТ СН'!$G$22</f>
        <v>1350.52516203</v>
      </c>
      <c r="V68" s="36">
        <f>SUMIFS(СВЦЭМ!$C$33:$C$776,СВЦЭМ!$A$33:$A$776,$A68,СВЦЭМ!$B$33:$B$776,V$47)+'СЕТ СН'!$G$12+СВЦЭМ!$D$10+'СЕТ СН'!$G$6-'СЕТ СН'!$G$22</f>
        <v>1358.4555597200001</v>
      </c>
      <c r="W68" s="36">
        <f>SUMIFS(СВЦЭМ!$C$33:$C$776,СВЦЭМ!$A$33:$A$776,$A68,СВЦЭМ!$B$33:$B$776,W$47)+'СЕТ СН'!$G$12+СВЦЭМ!$D$10+'СЕТ СН'!$G$6-'СЕТ СН'!$G$22</f>
        <v>1354.94723049</v>
      </c>
      <c r="X68" s="36">
        <f>SUMIFS(СВЦЭМ!$C$33:$C$776,СВЦЭМ!$A$33:$A$776,$A68,СВЦЭМ!$B$33:$B$776,X$47)+'СЕТ СН'!$G$12+СВЦЭМ!$D$10+'СЕТ СН'!$G$6-'СЕТ СН'!$G$22</f>
        <v>1346.2027508199999</v>
      </c>
      <c r="Y68" s="36">
        <f>SUMIFS(СВЦЭМ!$C$33:$C$776,СВЦЭМ!$A$33:$A$776,$A68,СВЦЭМ!$B$33:$B$776,Y$47)+'СЕТ СН'!$G$12+СВЦЭМ!$D$10+'СЕТ СН'!$G$6-'СЕТ СН'!$G$22</f>
        <v>1365.0103125999999</v>
      </c>
    </row>
    <row r="69" spans="1:27" ht="15.75" x14ac:dyDescent="0.2">
      <c r="A69" s="35">
        <f t="shared" si="1"/>
        <v>43943</v>
      </c>
      <c r="B69" s="36">
        <f>SUMIFS(СВЦЭМ!$C$33:$C$776,СВЦЭМ!$A$33:$A$776,$A69,СВЦЭМ!$B$33:$B$776,B$47)+'СЕТ СН'!$G$12+СВЦЭМ!$D$10+'СЕТ СН'!$G$6-'СЕТ СН'!$G$22</f>
        <v>1389.0174679300001</v>
      </c>
      <c r="C69" s="36">
        <f>SUMIFS(СВЦЭМ!$C$33:$C$776,СВЦЭМ!$A$33:$A$776,$A69,СВЦЭМ!$B$33:$B$776,C$47)+'СЕТ СН'!$G$12+СВЦЭМ!$D$10+'СЕТ СН'!$G$6-'СЕТ СН'!$G$22</f>
        <v>1386.2225118700001</v>
      </c>
      <c r="D69" s="36">
        <f>SUMIFS(СВЦЭМ!$C$33:$C$776,СВЦЭМ!$A$33:$A$776,$A69,СВЦЭМ!$B$33:$B$776,D$47)+'СЕТ СН'!$G$12+СВЦЭМ!$D$10+'СЕТ СН'!$G$6-'СЕТ СН'!$G$22</f>
        <v>1381.6389195000002</v>
      </c>
      <c r="E69" s="36">
        <f>SUMIFS(СВЦЭМ!$C$33:$C$776,СВЦЭМ!$A$33:$A$776,$A69,СВЦЭМ!$B$33:$B$776,E$47)+'СЕТ СН'!$G$12+СВЦЭМ!$D$10+'СЕТ СН'!$G$6-'СЕТ СН'!$G$22</f>
        <v>1390.76879865</v>
      </c>
      <c r="F69" s="36">
        <f>SUMIFS(СВЦЭМ!$C$33:$C$776,СВЦЭМ!$A$33:$A$776,$A69,СВЦЭМ!$B$33:$B$776,F$47)+'СЕТ СН'!$G$12+СВЦЭМ!$D$10+'СЕТ СН'!$G$6-'СЕТ СН'!$G$22</f>
        <v>1390.8263403400001</v>
      </c>
      <c r="G69" s="36">
        <f>SUMIFS(СВЦЭМ!$C$33:$C$776,СВЦЭМ!$A$33:$A$776,$A69,СВЦЭМ!$B$33:$B$776,G$47)+'СЕТ СН'!$G$12+СВЦЭМ!$D$10+'СЕТ СН'!$G$6-'СЕТ СН'!$G$22</f>
        <v>1396.2668027499999</v>
      </c>
      <c r="H69" s="36">
        <f>SUMIFS(СВЦЭМ!$C$33:$C$776,СВЦЭМ!$A$33:$A$776,$A69,СВЦЭМ!$B$33:$B$776,H$47)+'СЕТ СН'!$G$12+СВЦЭМ!$D$10+'СЕТ СН'!$G$6-'СЕТ СН'!$G$22</f>
        <v>1393.3305951900002</v>
      </c>
      <c r="I69" s="36">
        <f>SUMIFS(СВЦЭМ!$C$33:$C$776,СВЦЭМ!$A$33:$A$776,$A69,СВЦЭМ!$B$33:$B$776,I$47)+'СЕТ СН'!$G$12+СВЦЭМ!$D$10+'СЕТ СН'!$G$6-'СЕТ СН'!$G$22</f>
        <v>1396.2277977799999</v>
      </c>
      <c r="J69" s="36">
        <f>SUMIFS(СВЦЭМ!$C$33:$C$776,СВЦЭМ!$A$33:$A$776,$A69,СВЦЭМ!$B$33:$B$776,J$47)+'СЕТ СН'!$G$12+СВЦЭМ!$D$10+'СЕТ СН'!$G$6-'СЕТ СН'!$G$22</f>
        <v>1357.8990495600001</v>
      </c>
      <c r="K69" s="36">
        <f>SUMIFS(СВЦЭМ!$C$33:$C$776,СВЦЭМ!$A$33:$A$776,$A69,СВЦЭМ!$B$33:$B$776,K$47)+'СЕТ СН'!$G$12+СВЦЭМ!$D$10+'СЕТ СН'!$G$6-'СЕТ СН'!$G$22</f>
        <v>1351.1362810999999</v>
      </c>
      <c r="L69" s="36">
        <f>SUMIFS(СВЦЭМ!$C$33:$C$776,СВЦЭМ!$A$33:$A$776,$A69,СВЦЭМ!$B$33:$B$776,L$47)+'СЕТ СН'!$G$12+СВЦЭМ!$D$10+'СЕТ СН'!$G$6-'СЕТ СН'!$G$22</f>
        <v>1352.1296801200001</v>
      </c>
      <c r="M69" s="36">
        <f>SUMIFS(СВЦЭМ!$C$33:$C$776,СВЦЭМ!$A$33:$A$776,$A69,СВЦЭМ!$B$33:$B$776,M$47)+'СЕТ СН'!$G$12+СВЦЭМ!$D$10+'СЕТ СН'!$G$6-'СЕТ СН'!$G$22</f>
        <v>1355.7226364600001</v>
      </c>
      <c r="N69" s="36">
        <f>SUMIFS(СВЦЭМ!$C$33:$C$776,СВЦЭМ!$A$33:$A$776,$A69,СВЦЭМ!$B$33:$B$776,N$47)+'СЕТ СН'!$G$12+СВЦЭМ!$D$10+'СЕТ СН'!$G$6-'СЕТ СН'!$G$22</f>
        <v>1365.4999313500002</v>
      </c>
      <c r="O69" s="36">
        <f>SUMIFS(СВЦЭМ!$C$33:$C$776,СВЦЭМ!$A$33:$A$776,$A69,СВЦЭМ!$B$33:$B$776,O$47)+'СЕТ СН'!$G$12+СВЦЭМ!$D$10+'СЕТ СН'!$G$6-'СЕТ СН'!$G$22</f>
        <v>1364.56046066</v>
      </c>
      <c r="P69" s="36">
        <f>SUMIFS(СВЦЭМ!$C$33:$C$776,СВЦЭМ!$A$33:$A$776,$A69,СВЦЭМ!$B$33:$B$776,P$47)+'СЕТ СН'!$G$12+СВЦЭМ!$D$10+'СЕТ СН'!$G$6-'СЕТ СН'!$G$22</f>
        <v>1364.6156871500002</v>
      </c>
      <c r="Q69" s="36">
        <f>SUMIFS(СВЦЭМ!$C$33:$C$776,СВЦЭМ!$A$33:$A$776,$A69,СВЦЭМ!$B$33:$B$776,Q$47)+'СЕТ СН'!$G$12+СВЦЭМ!$D$10+'СЕТ СН'!$G$6-'СЕТ СН'!$G$22</f>
        <v>1369.0460071299999</v>
      </c>
      <c r="R69" s="36">
        <f>SUMIFS(СВЦЭМ!$C$33:$C$776,СВЦЭМ!$A$33:$A$776,$A69,СВЦЭМ!$B$33:$B$776,R$47)+'СЕТ СН'!$G$12+СВЦЭМ!$D$10+'СЕТ СН'!$G$6-'СЕТ СН'!$G$22</f>
        <v>1367.7349011700001</v>
      </c>
      <c r="S69" s="36">
        <f>SUMIFS(СВЦЭМ!$C$33:$C$776,СВЦЭМ!$A$33:$A$776,$A69,СВЦЭМ!$B$33:$B$776,S$47)+'СЕТ СН'!$G$12+СВЦЭМ!$D$10+'СЕТ СН'!$G$6-'СЕТ СН'!$G$22</f>
        <v>1361.1509725400001</v>
      </c>
      <c r="T69" s="36">
        <f>SUMIFS(СВЦЭМ!$C$33:$C$776,СВЦЭМ!$A$33:$A$776,$A69,СВЦЭМ!$B$33:$B$776,T$47)+'СЕТ СН'!$G$12+СВЦЭМ!$D$10+'СЕТ СН'!$G$6-'СЕТ СН'!$G$22</f>
        <v>1348.8605927900001</v>
      </c>
      <c r="U69" s="36">
        <f>SUMIFS(СВЦЭМ!$C$33:$C$776,СВЦЭМ!$A$33:$A$776,$A69,СВЦЭМ!$B$33:$B$776,U$47)+'СЕТ СН'!$G$12+СВЦЭМ!$D$10+'СЕТ СН'!$G$6-'СЕТ СН'!$G$22</f>
        <v>1347.91300254</v>
      </c>
      <c r="V69" s="36">
        <f>SUMIFS(СВЦЭМ!$C$33:$C$776,СВЦЭМ!$A$33:$A$776,$A69,СВЦЭМ!$B$33:$B$776,V$47)+'СЕТ СН'!$G$12+СВЦЭМ!$D$10+'СЕТ СН'!$G$6-'СЕТ СН'!$G$22</f>
        <v>1343.2880407299999</v>
      </c>
      <c r="W69" s="36">
        <f>SUMIFS(СВЦЭМ!$C$33:$C$776,СВЦЭМ!$A$33:$A$776,$A69,СВЦЭМ!$B$33:$B$776,W$47)+'СЕТ СН'!$G$12+СВЦЭМ!$D$10+'СЕТ СН'!$G$6-'СЕТ СН'!$G$22</f>
        <v>1335.5850860099999</v>
      </c>
      <c r="X69" s="36">
        <f>SUMIFS(СВЦЭМ!$C$33:$C$776,СВЦЭМ!$A$33:$A$776,$A69,СВЦЭМ!$B$33:$B$776,X$47)+'СЕТ СН'!$G$12+СВЦЭМ!$D$10+'СЕТ СН'!$G$6-'СЕТ СН'!$G$22</f>
        <v>1325.8845692200002</v>
      </c>
      <c r="Y69" s="36">
        <f>SUMIFS(СВЦЭМ!$C$33:$C$776,СВЦЭМ!$A$33:$A$776,$A69,СВЦЭМ!$B$33:$B$776,Y$47)+'СЕТ СН'!$G$12+СВЦЭМ!$D$10+'СЕТ СН'!$G$6-'СЕТ СН'!$G$22</f>
        <v>1352.07571712</v>
      </c>
    </row>
    <row r="70" spans="1:27" ht="15.75" x14ac:dyDescent="0.2">
      <c r="A70" s="35">
        <f t="shared" si="1"/>
        <v>43944</v>
      </c>
      <c r="B70" s="36">
        <f>SUMIFS(СВЦЭМ!$C$33:$C$776,СВЦЭМ!$A$33:$A$776,$A70,СВЦЭМ!$B$33:$B$776,B$47)+'СЕТ СН'!$G$12+СВЦЭМ!$D$10+'СЕТ СН'!$G$6-'СЕТ СН'!$G$22</f>
        <v>1461.5045930199999</v>
      </c>
      <c r="C70" s="36">
        <f>SUMIFS(СВЦЭМ!$C$33:$C$776,СВЦЭМ!$A$33:$A$776,$A70,СВЦЭМ!$B$33:$B$776,C$47)+'СЕТ СН'!$G$12+СВЦЭМ!$D$10+'СЕТ СН'!$G$6-'СЕТ СН'!$G$22</f>
        <v>1469.3349372</v>
      </c>
      <c r="D70" s="36">
        <f>SUMIFS(СВЦЭМ!$C$33:$C$776,СВЦЭМ!$A$33:$A$776,$A70,СВЦЭМ!$B$33:$B$776,D$47)+'СЕТ СН'!$G$12+СВЦЭМ!$D$10+'СЕТ СН'!$G$6-'СЕТ СН'!$G$22</f>
        <v>1481.13881498</v>
      </c>
      <c r="E70" s="36">
        <f>SUMIFS(СВЦЭМ!$C$33:$C$776,СВЦЭМ!$A$33:$A$776,$A70,СВЦЭМ!$B$33:$B$776,E$47)+'СЕТ СН'!$G$12+СВЦЭМ!$D$10+'СЕТ СН'!$G$6-'СЕТ СН'!$G$22</f>
        <v>1500.59886282</v>
      </c>
      <c r="F70" s="36">
        <f>SUMIFS(СВЦЭМ!$C$33:$C$776,СВЦЭМ!$A$33:$A$776,$A70,СВЦЭМ!$B$33:$B$776,F$47)+'СЕТ СН'!$G$12+СВЦЭМ!$D$10+'СЕТ СН'!$G$6-'СЕТ СН'!$G$22</f>
        <v>1501.95234089</v>
      </c>
      <c r="G70" s="36">
        <f>SUMIFS(СВЦЭМ!$C$33:$C$776,СВЦЭМ!$A$33:$A$776,$A70,СВЦЭМ!$B$33:$B$776,G$47)+'СЕТ СН'!$G$12+СВЦЭМ!$D$10+'СЕТ СН'!$G$6-'СЕТ СН'!$G$22</f>
        <v>1492.6964650899999</v>
      </c>
      <c r="H70" s="36">
        <f>SUMIFS(СВЦЭМ!$C$33:$C$776,СВЦЭМ!$A$33:$A$776,$A70,СВЦЭМ!$B$33:$B$776,H$47)+'СЕТ СН'!$G$12+СВЦЭМ!$D$10+'СЕТ СН'!$G$6-'СЕТ СН'!$G$22</f>
        <v>1471.3779136000001</v>
      </c>
      <c r="I70" s="36">
        <f>SUMIFS(СВЦЭМ!$C$33:$C$776,СВЦЭМ!$A$33:$A$776,$A70,СВЦЭМ!$B$33:$B$776,I$47)+'СЕТ СН'!$G$12+СВЦЭМ!$D$10+'СЕТ СН'!$G$6-'СЕТ СН'!$G$22</f>
        <v>1460.4299965700002</v>
      </c>
      <c r="J70" s="36">
        <f>SUMIFS(СВЦЭМ!$C$33:$C$776,СВЦЭМ!$A$33:$A$776,$A70,СВЦЭМ!$B$33:$B$776,J$47)+'СЕТ СН'!$G$12+СВЦЭМ!$D$10+'СЕТ СН'!$G$6-'СЕТ СН'!$G$22</f>
        <v>1415.6050095200001</v>
      </c>
      <c r="K70" s="36">
        <f>SUMIFS(СВЦЭМ!$C$33:$C$776,СВЦЭМ!$A$33:$A$776,$A70,СВЦЭМ!$B$33:$B$776,K$47)+'СЕТ СН'!$G$12+СВЦЭМ!$D$10+'СЕТ СН'!$G$6-'СЕТ СН'!$G$22</f>
        <v>1397.83765963</v>
      </c>
      <c r="L70" s="36">
        <f>SUMIFS(СВЦЭМ!$C$33:$C$776,СВЦЭМ!$A$33:$A$776,$A70,СВЦЭМ!$B$33:$B$776,L$47)+'СЕТ СН'!$G$12+СВЦЭМ!$D$10+'СЕТ СН'!$G$6-'СЕТ СН'!$G$22</f>
        <v>1387.7522095300001</v>
      </c>
      <c r="M70" s="36">
        <f>SUMIFS(СВЦЭМ!$C$33:$C$776,СВЦЭМ!$A$33:$A$776,$A70,СВЦЭМ!$B$33:$B$776,M$47)+'СЕТ СН'!$G$12+СВЦЭМ!$D$10+'СЕТ СН'!$G$6-'СЕТ СН'!$G$22</f>
        <v>1393.6029114299999</v>
      </c>
      <c r="N70" s="36">
        <f>SUMIFS(СВЦЭМ!$C$33:$C$776,СВЦЭМ!$A$33:$A$776,$A70,СВЦЭМ!$B$33:$B$776,N$47)+'СЕТ СН'!$G$12+СВЦЭМ!$D$10+'СЕТ СН'!$G$6-'СЕТ СН'!$G$22</f>
        <v>1401.1479437500002</v>
      </c>
      <c r="O70" s="36">
        <f>SUMIFS(СВЦЭМ!$C$33:$C$776,СВЦЭМ!$A$33:$A$776,$A70,СВЦЭМ!$B$33:$B$776,O$47)+'СЕТ СН'!$G$12+СВЦЭМ!$D$10+'СЕТ СН'!$G$6-'СЕТ СН'!$G$22</f>
        <v>1412.3617503300002</v>
      </c>
      <c r="P70" s="36">
        <f>SUMIFS(СВЦЭМ!$C$33:$C$776,СВЦЭМ!$A$33:$A$776,$A70,СВЦЭМ!$B$33:$B$776,P$47)+'СЕТ СН'!$G$12+СВЦЭМ!$D$10+'СЕТ СН'!$G$6-'СЕТ СН'!$G$22</f>
        <v>1414.60116726</v>
      </c>
      <c r="Q70" s="36">
        <f>SUMIFS(СВЦЭМ!$C$33:$C$776,СВЦЭМ!$A$33:$A$776,$A70,СВЦЭМ!$B$33:$B$776,Q$47)+'СЕТ СН'!$G$12+СВЦЭМ!$D$10+'СЕТ СН'!$G$6-'СЕТ СН'!$G$22</f>
        <v>1413.23868014</v>
      </c>
      <c r="R70" s="36">
        <f>SUMIFS(СВЦЭМ!$C$33:$C$776,СВЦЭМ!$A$33:$A$776,$A70,СВЦЭМ!$B$33:$B$776,R$47)+'СЕТ СН'!$G$12+СВЦЭМ!$D$10+'СЕТ СН'!$G$6-'СЕТ СН'!$G$22</f>
        <v>1417.20021731</v>
      </c>
      <c r="S70" s="36">
        <f>SUMIFS(СВЦЭМ!$C$33:$C$776,СВЦЭМ!$A$33:$A$776,$A70,СВЦЭМ!$B$33:$B$776,S$47)+'СЕТ СН'!$G$12+СВЦЭМ!$D$10+'СЕТ СН'!$G$6-'СЕТ СН'!$G$22</f>
        <v>1411.9753960800001</v>
      </c>
      <c r="T70" s="36">
        <f>SUMIFS(СВЦЭМ!$C$33:$C$776,СВЦЭМ!$A$33:$A$776,$A70,СВЦЭМ!$B$33:$B$776,T$47)+'СЕТ СН'!$G$12+СВЦЭМ!$D$10+'СЕТ СН'!$G$6-'СЕТ СН'!$G$22</f>
        <v>1393.9690485000001</v>
      </c>
      <c r="U70" s="36">
        <f>SUMIFS(СВЦЭМ!$C$33:$C$776,СВЦЭМ!$A$33:$A$776,$A70,СВЦЭМ!$B$33:$B$776,U$47)+'СЕТ СН'!$G$12+СВЦЭМ!$D$10+'СЕТ СН'!$G$6-'СЕТ СН'!$G$22</f>
        <v>1372.41305642</v>
      </c>
      <c r="V70" s="36">
        <f>SUMIFS(СВЦЭМ!$C$33:$C$776,СВЦЭМ!$A$33:$A$776,$A70,СВЦЭМ!$B$33:$B$776,V$47)+'СЕТ СН'!$G$12+СВЦЭМ!$D$10+'СЕТ СН'!$G$6-'СЕТ СН'!$G$22</f>
        <v>1369.5264787599999</v>
      </c>
      <c r="W70" s="36">
        <f>SUMIFS(СВЦЭМ!$C$33:$C$776,СВЦЭМ!$A$33:$A$776,$A70,СВЦЭМ!$B$33:$B$776,W$47)+'СЕТ СН'!$G$12+СВЦЭМ!$D$10+'СЕТ СН'!$G$6-'СЕТ СН'!$G$22</f>
        <v>1357.8002319500001</v>
      </c>
      <c r="X70" s="36">
        <f>SUMIFS(СВЦЭМ!$C$33:$C$776,СВЦЭМ!$A$33:$A$776,$A70,СВЦЭМ!$B$33:$B$776,X$47)+'СЕТ СН'!$G$12+СВЦЭМ!$D$10+'СЕТ СН'!$G$6-'СЕТ СН'!$G$22</f>
        <v>1370.0872655600001</v>
      </c>
      <c r="Y70" s="36">
        <f>SUMIFS(СВЦЭМ!$C$33:$C$776,СВЦЭМ!$A$33:$A$776,$A70,СВЦЭМ!$B$33:$B$776,Y$47)+'СЕТ СН'!$G$12+СВЦЭМ!$D$10+'СЕТ СН'!$G$6-'СЕТ СН'!$G$22</f>
        <v>1406.0513805200001</v>
      </c>
    </row>
    <row r="71" spans="1:27" ht="15.75" x14ac:dyDescent="0.2">
      <c r="A71" s="35">
        <f t="shared" si="1"/>
        <v>43945</v>
      </c>
      <c r="B71" s="36">
        <f>SUMIFS(СВЦЭМ!$C$33:$C$776,СВЦЭМ!$A$33:$A$776,$A71,СВЦЭМ!$B$33:$B$776,B$47)+'СЕТ СН'!$G$12+СВЦЭМ!$D$10+'СЕТ СН'!$G$6-'СЕТ СН'!$G$22</f>
        <v>1630.22613047</v>
      </c>
      <c r="C71" s="36">
        <f>SUMIFS(СВЦЭМ!$C$33:$C$776,СВЦЭМ!$A$33:$A$776,$A71,СВЦЭМ!$B$33:$B$776,C$47)+'СЕТ СН'!$G$12+СВЦЭМ!$D$10+'СЕТ СН'!$G$6-'СЕТ СН'!$G$22</f>
        <v>1668.1691481299999</v>
      </c>
      <c r="D71" s="36">
        <f>SUMIFS(СВЦЭМ!$C$33:$C$776,СВЦЭМ!$A$33:$A$776,$A71,СВЦЭМ!$B$33:$B$776,D$47)+'СЕТ СН'!$G$12+СВЦЭМ!$D$10+'СЕТ СН'!$G$6-'СЕТ СН'!$G$22</f>
        <v>1697.3647662799999</v>
      </c>
      <c r="E71" s="36">
        <f>SUMIFS(СВЦЭМ!$C$33:$C$776,СВЦЭМ!$A$33:$A$776,$A71,СВЦЭМ!$B$33:$B$776,E$47)+'СЕТ СН'!$G$12+СВЦЭМ!$D$10+'СЕТ СН'!$G$6-'СЕТ СН'!$G$22</f>
        <v>1702.1276926599999</v>
      </c>
      <c r="F71" s="36">
        <f>SUMIFS(СВЦЭМ!$C$33:$C$776,СВЦЭМ!$A$33:$A$776,$A71,СВЦЭМ!$B$33:$B$776,F$47)+'СЕТ СН'!$G$12+СВЦЭМ!$D$10+'СЕТ СН'!$G$6-'СЕТ СН'!$G$22</f>
        <v>1706.5557378200001</v>
      </c>
      <c r="G71" s="36">
        <f>SUMIFS(СВЦЭМ!$C$33:$C$776,СВЦЭМ!$A$33:$A$776,$A71,СВЦЭМ!$B$33:$B$776,G$47)+'СЕТ СН'!$G$12+СВЦЭМ!$D$10+'СЕТ СН'!$G$6-'СЕТ СН'!$G$22</f>
        <v>1703.84511436</v>
      </c>
      <c r="H71" s="36">
        <f>SUMIFS(СВЦЭМ!$C$33:$C$776,СВЦЭМ!$A$33:$A$776,$A71,СВЦЭМ!$B$33:$B$776,H$47)+'СЕТ СН'!$G$12+СВЦЭМ!$D$10+'СЕТ СН'!$G$6-'СЕТ СН'!$G$22</f>
        <v>1674.1752949000002</v>
      </c>
      <c r="I71" s="36">
        <f>SUMIFS(СВЦЭМ!$C$33:$C$776,СВЦЭМ!$A$33:$A$776,$A71,СВЦЭМ!$B$33:$B$776,I$47)+'СЕТ СН'!$G$12+СВЦЭМ!$D$10+'СЕТ СН'!$G$6-'СЕТ СН'!$G$22</f>
        <v>1628.6945014099997</v>
      </c>
      <c r="J71" s="36">
        <f>SUMIFS(СВЦЭМ!$C$33:$C$776,СВЦЭМ!$A$33:$A$776,$A71,СВЦЭМ!$B$33:$B$776,J$47)+'СЕТ СН'!$G$12+СВЦЭМ!$D$10+'СЕТ СН'!$G$6-'СЕТ СН'!$G$22</f>
        <v>1547.82836148</v>
      </c>
      <c r="K71" s="36">
        <f>SUMIFS(СВЦЭМ!$C$33:$C$776,СВЦЭМ!$A$33:$A$776,$A71,СВЦЭМ!$B$33:$B$776,K$47)+'СЕТ СН'!$G$12+СВЦЭМ!$D$10+'СЕТ СН'!$G$6-'СЕТ СН'!$G$22</f>
        <v>1538.7331972300001</v>
      </c>
      <c r="L71" s="36">
        <f>SUMIFS(СВЦЭМ!$C$33:$C$776,СВЦЭМ!$A$33:$A$776,$A71,СВЦЭМ!$B$33:$B$776,L$47)+'СЕТ СН'!$G$12+СВЦЭМ!$D$10+'СЕТ СН'!$G$6-'СЕТ СН'!$G$22</f>
        <v>1533.2053864100001</v>
      </c>
      <c r="M71" s="36">
        <f>SUMIFS(СВЦЭМ!$C$33:$C$776,СВЦЭМ!$A$33:$A$776,$A71,СВЦЭМ!$B$33:$B$776,M$47)+'СЕТ СН'!$G$12+СВЦЭМ!$D$10+'СЕТ СН'!$G$6-'СЕТ СН'!$G$22</f>
        <v>1514.3398493</v>
      </c>
      <c r="N71" s="36">
        <f>SUMIFS(СВЦЭМ!$C$33:$C$776,СВЦЭМ!$A$33:$A$776,$A71,СВЦЭМ!$B$33:$B$776,N$47)+'СЕТ СН'!$G$12+СВЦЭМ!$D$10+'СЕТ СН'!$G$6-'СЕТ СН'!$G$22</f>
        <v>1482.51556648</v>
      </c>
      <c r="O71" s="36">
        <f>SUMIFS(СВЦЭМ!$C$33:$C$776,СВЦЭМ!$A$33:$A$776,$A71,СВЦЭМ!$B$33:$B$776,O$47)+'СЕТ СН'!$G$12+СВЦЭМ!$D$10+'СЕТ СН'!$G$6-'СЕТ СН'!$G$22</f>
        <v>1498.14128686</v>
      </c>
      <c r="P71" s="36">
        <f>SUMIFS(СВЦЭМ!$C$33:$C$776,СВЦЭМ!$A$33:$A$776,$A71,СВЦЭМ!$B$33:$B$776,P$47)+'СЕТ СН'!$G$12+СВЦЭМ!$D$10+'СЕТ СН'!$G$6-'СЕТ СН'!$G$22</f>
        <v>1508.6787904800001</v>
      </c>
      <c r="Q71" s="36">
        <f>SUMIFS(СВЦЭМ!$C$33:$C$776,СВЦЭМ!$A$33:$A$776,$A71,СВЦЭМ!$B$33:$B$776,Q$47)+'СЕТ СН'!$G$12+СВЦЭМ!$D$10+'СЕТ СН'!$G$6-'СЕТ СН'!$G$22</f>
        <v>1509.89827857</v>
      </c>
      <c r="R71" s="36">
        <f>SUMIFS(СВЦЭМ!$C$33:$C$776,СВЦЭМ!$A$33:$A$776,$A71,СВЦЭМ!$B$33:$B$776,R$47)+'СЕТ СН'!$G$12+СВЦЭМ!$D$10+'СЕТ СН'!$G$6-'СЕТ СН'!$G$22</f>
        <v>1503.4970433000001</v>
      </c>
      <c r="S71" s="36">
        <f>SUMIFS(СВЦЭМ!$C$33:$C$776,СВЦЭМ!$A$33:$A$776,$A71,СВЦЭМ!$B$33:$B$776,S$47)+'СЕТ СН'!$G$12+СВЦЭМ!$D$10+'СЕТ СН'!$G$6-'СЕТ СН'!$G$22</f>
        <v>1515.4596994100002</v>
      </c>
      <c r="T71" s="36">
        <f>SUMIFS(СВЦЭМ!$C$33:$C$776,СВЦЭМ!$A$33:$A$776,$A71,СВЦЭМ!$B$33:$B$776,T$47)+'СЕТ СН'!$G$12+СВЦЭМ!$D$10+'СЕТ СН'!$G$6-'СЕТ СН'!$G$22</f>
        <v>1488.41243149</v>
      </c>
      <c r="U71" s="36">
        <f>SUMIFS(СВЦЭМ!$C$33:$C$776,СВЦЭМ!$A$33:$A$776,$A71,СВЦЭМ!$B$33:$B$776,U$47)+'СЕТ СН'!$G$12+СВЦЭМ!$D$10+'СЕТ СН'!$G$6-'СЕТ СН'!$G$22</f>
        <v>1467.9317581700002</v>
      </c>
      <c r="V71" s="36">
        <f>SUMIFS(СВЦЭМ!$C$33:$C$776,СВЦЭМ!$A$33:$A$776,$A71,СВЦЭМ!$B$33:$B$776,V$47)+'СЕТ СН'!$G$12+СВЦЭМ!$D$10+'СЕТ СН'!$G$6-'СЕТ СН'!$G$22</f>
        <v>1451.2158789499999</v>
      </c>
      <c r="W71" s="36">
        <f>SUMIFS(СВЦЭМ!$C$33:$C$776,СВЦЭМ!$A$33:$A$776,$A71,СВЦЭМ!$B$33:$B$776,W$47)+'СЕТ СН'!$G$12+СВЦЭМ!$D$10+'СЕТ СН'!$G$6-'СЕТ СН'!$G$22</f>
        <v>1437.5625352100001</v>
      </c>
      <c r="X71" s="36">
        <f>SUMIFS(СВЦЭМ!$C$33:$C$776,СВЦЭМ!$A$33:$A$776,$A71,СВЦЭМ!$B$33:$B$776,X$47)+'СЕТ СН'!$G$12+СВЦЭМ!$D$10+'СЕТ СН'!$G$6-'СЕТ СН'!$G$22</f>
        <v>1474.3937235100002</v>
      </c>
      <c r="Y71" s="36">
        <f>SUMIFS(СВЦЭМ!$C$33:$C$776,СВЦЭМ!$A$33:$A$776,$A71,СВЦЭМ!$B$33:$B$776,Y$47)+'СЕТ СН'!$G$12+СВЦЭМ!$D$10+'СЕТ СН'!$G$6-'СЕТ СН'!$G$22</f>
        <v>1459.0271657000001</v>
      </c>
    </row>
    <row r="72" spans="1:27" ht="15.75" x14ac:dyDescent="0.2">
      <c r="A72" s="35">
        <f t="shared" si="1"/>
        <v>43946</v>
      </c>
      <c r="B72" s="36">
        <f>SUMIFS(СВЦЭМ!$C$33:$C$776,СВЦЭМ!$A$33:$A$776,$A72,СВЦЭМ!$B$33:$B$776,B$47)+'СЕТ СН'!$G$12+СВЦЭМ!$D$10+'СЕТ СН'!$G$6-'СЕТ СН'!$G$22</f>
        <v>1602.3884945599998</v>
      </c>
      <c r="C72" s="36">
        <f>SUMIFS(СВЦЭМ!$C$33:$C$776,СВЦЭМ!$A$33:$A$776,$A72,СВЦЭМ!$B$33:$B$776,C$47)+'СЕТ СН'!$G$12+СВЦЭМ!$D$10+'СЕТ СН'!$G$6-'СЕТ СН'!$G$22</f>
        <v>1631.7136731199998</v>
      </c>
      <c r="D72" s="36">
        <f>SUMIFS(СВЦЭМ!$C$33:$C$776,СВЦЭМ!$A$33:$A$776,$A72,СВЦЭМ!$B$33:$B$776,D$47)+'СЕТ СН'!$G$12+СВЦЭМ!$D$10+'СЕТ СН'!$G$6-'СЕТ СН'!$G$22</f>
        <v>1644.11492241</v>
      </c>
      <c r="E72" s="36">
        <f>SUMIFS(СВЦЭМ!$C$33:$C$776,СВЦЭМ!$A$33:$A$776,$A72,СВЦЭМ!$B$33:$B$776,E$47)+'СЕТ СН'!$G$12+СВЦЭМ!$D$10+'СЕТ СН'!$G$6-'СЕТ СН'!$G$22</f>
        <v>1649.6149675399997</v>
      </c>
      <c r="F72" s="36">
        <f>SUMIFS(СВЦЭМ!$C$33:$C$776,СВЦЭМ!$A$33:$A$776,$A72,СВЦЭМ!$B$33:$B$776,F$47)+'СЕТ СН'!$G$12+СВЦЭМ!$D$10+'СЕТ СН'!$G$6-'СЕТ СН'!$G$22</f>
        <v>1656.83803549</v>
      </c>
      <c r="G72" s="36">
        <f>SUMIFS(СВЦЭМ!$C$33:$C$776,СВЦЭМ!$A$33:$A$776,$A72,СВЦЭМ!$B$33:$B$776,G$47)+'СЕТ СН'!$G$12+СВЦЭМ!$D$10+'СЕТ СН'!$G$6-'СЕТ СН'!$G$22</f>
        <v>1652.3086475099999</v>
      </c>
      <c r="H72" s="36">
        <f>SUMIFS(СВЦЭМ!$C$33:$C$776,СВЦЭМ!$A$33:$A$776,$A72,СВЦЭМ!$B$33:$B$776,H$47)+'СЕТ СН'!$G$12+СВЦЭМ!$D$10+'СЕТ СН'!$G$6-'СЕТ СН'!$G$22</f>
        <v>1654.5705682099997</v>
      </c>
      <c r="I72" s="36">
        <f>SUMIFS(СВЦЭМ!$C$33:$C$776,СВЦЭМ!$A$33:$A$776,$A72,СВЦЭМ!$B$33:$B$776,I$47)+'СЕТ СН'!$G$12+СВЦЭМ!$D$10+'СЕТ СН'!$G$6-'СЕТ СН'!$G$22</f>
        <v>1632.05630492</v>
      </c>
      <c r="J72" s="36">
        <f>SUMIFS(СВЦЭМ!$C$33:$C$776,СВЦЭМ!$A$33:$A$776,$A72,СВЦЭМ!$B$33:$B$776,J$47)+'СЕТ СН'!$G$12+СВЦЭМ!$D$10+'СЕТ СН'!$G$6-'СЕТ СН'!$G$22</f>
        <v>1595.39968135</v>
      </c>
      <c r="K72" s="36">
        <f>SUMIFS(СВЦЭМ!$C$33:$C$776,СВЦЭМ!$A$33:$A$776,$A72,СВЦЭМ!$B$33:$B$776,K$47)+'СЕТ СН'!$G$12+СВЦЭМ!$D$10+'СЕТ СН'!$G$6-'СЕТ СН'!$G$22</f>
        <v>1555.43985088</v>
      </c>
      <c r="L72" s="36">
        <f>SUMIFS(СВЦЭМ!$C$33:$C$776,СВЦЭМ!$A$33:$A$776,$A72,СВЦЭМ!$B$33:$B$776,L$47)+'СЕТ СН'!$G$12+СВЦЭМ!$D$10+'СЕТ СН'!$G$6-'СЕТ СН'!$G$22</f>
        <v>1551.1574619200001</v>
      </c>
      <c r="M72" s="36">
        <f>SUMIFS(СВЦЭМ!$C$33:$C$776,СВЦЭМ!$A$33:$A$776,$A72,СВЦЭМ!$B$33:$B$776,M$47)+'СЕТ СН'!$G$12+СВЦЭМ!$D$10+'СЕТ СН'!$G$6-'СЕТ СН'!$G$22</f>
        <v>1578.2590414800002</v>
      </c>
      <c r="N72" s="36">
        <f>SUMIFS(СВЦЭМ!$C$33:$C$776,СВЦЭМ!$A$33:$A$776,$A72,СВЦЭМ!$B$33:$B$776,N$47)+'СЕТ СН'!$G$12+СВЦЭМ!$D$10+'СЕТ СН'!$G$6-'СЕТ СН'!$G$22</f>
        <v>1590.9072415300002</v>
      </c>
      <c r="O72" s="36">
        <f>SUMIFS(СВЦЭМ!$C$33:$C$776,СВЦЭМ!$A$33:$A$776,$A72,СВЦЭМ!$B$33:$B$776,O$47)+'СЕТ СН'!$G$12+СВЦЭМ!$D$10+'СЕТ СН'!$G$6-'СЕТ СН'!$G$22</f>
        <v>1586.99387004</v>
      </c>
      <c r="P72" s="36">
        <f>SUMIFS(СВЦЭМ!$C$33:$C$776,СВЦЭМ!$A$33:$A$776,$A72,СВЦЭМ!$B$33:$B$776,P$47)+'СЕТ СН'!$G$12+СВЦЭМ!$D$10+'СЕТ СН'!$G$6-'СЕТ СН'!$G$22</f>
        <v>1602.27499545</v>
      </c>
      <c r="Q72" s="36">
        <f>SUMIFS(СВЦЭМ!$C$33:$C$776,СВЦЭМ!$A$33:$A$776,$A72,СВЦЭМ!$B$33:$B$776,Q$47)+'СЕТ СН'!$G$12+СВЦЭМ!$D$10+'СЕТ СН'!$G$6-'СЕТ СН'!$G$22</f>
        <v>1619.51406193</v>
      </c>
      <c r="R72" s="36">
        <f>SUMIFS(СВЦЭМ!$C$33:$C$776,СВЦЭМ!$A$33:$A$776,$A72,СВЦЭМ!$B$33:$B$776,R$47)+'СЕТ СН'!$G$12+СВЦЭМ!$D$10+'СЕТ СН'!$G$6-'СЕТ СН'!$G$22</f>
        <v>1619.4227542999997</v>
      </c>
      <c r="S72" s="36">
        <f>SUMIFS(СВЦЭМ!$C$33:$C$776,СВЦЭМ!$A$33:$A$776,$A72,СВЦЭМ!$B$33:$B$776,S$47)+'СЕТ СН'!$G$12+СВЦЭМ!$D$10+'СЕТ СН'!$G$6-'СЕТ СН'!$G$22</f>
        <v>1610.3302226699998</v>
      </c>
      <c r="T72" s="36">
        <f>SUMIFS(СВЦЭМ!$C$33:$C$776,СВЦЭМ!$A$33:$A$776,$A72,СВЦЭМ!$B$33:$B$776,T$47)+'СЕТ СН'!$G$12+СВЦЭМ!$D$10+'СЕТ СН'!$G$6-'СЕТ СН'!$G$22</f>
        <v>1591.73122332</v>
      </c>
      <c r="U72" s="36">
        <f>SUMIFS(СВЦЭМ!$C$33:$C$776,СВЦЭМ!$A$33:$A$776,$A72,СВЦЭМ!$B$33:$B$776,U$47)+'СЕТ СН'!$G$12+СВЦЭМ!$D$10+'СЕТ СН'!$G$6-'СЕТ СН'!$G$22</f>
        <v>1570.9471397100001</v>
      </c>
      <c r="V72" s="36">
        <f>SUMIFS(СВЦЭМ!$C$33:$C$776,СВЦЭМ!$A$33:$A$776,$A72,СВЦЭМ!$B$33:$B$776,V$47)+'СЕТ СН'!$G$12+СВЦЭМ!$D$10+'СЕТ СН'!$G$6-'СЕТ СН'!$G$22</f>
        <v>1550.9917243899999</v>
      </c>
      <c r="W72" s="36">
        <f>SUMIFS(СВЦЭМ!$C$33:$C$776,СВЦЭМ!$A$33:$A$776,$A72,СВЦЭМ!$B$33:$B$776,W$47)+'СЕТ СН'!$G$12+СВЦЭМ!$D$10+'СЕТ СН'!$G$6-'СЕТ СН'!$G$22</f>
        <v>1553.8667415700002</v>
      </c>
      <c r="X72" s="36">
        <f>SUMIFS(СВЦЭМ!$C$33:$C$776,СВЦЭМ!$A$33:$A$776,$A72,СВЦЭМ!$B$33:$B$776,X$47)+'СЕТ СН'!$G$12+СВЦЭМ!$D$10+'СЕТ СН'!$G$6-'СЕТ СН'!$G$22</f>
        <v>1558.5145664199999</v>
      </c>
      <c r="Y72" s="36">
        <f>SUMIFS(СВЦЭМ!$C$33:$C$776,СВЦЭМ!$A$33:$A$776,$A72,СВЦЭМ!$B$33:$B$776,Y$47)+'СЕТ СН'!$G$12+СВЦЭМ!$D$10+'СЕТ СН'!$G$6-'СЕТ СН'!$G$22</f>
        <v>1601.0430322100001</v>
      </c>
    </row>
    <row r="73" spans="1:27" ht="15.75" x14ac:dyDescent="0.2">
      <c r="A73" s="35">
        <f t="shared" si="1"/>
        <v>43947</v>
      </c>
      <c r="B73" s="36">
        <f>SUMIFS(СВЦЭМ!$C$33:$C$776,СВЦЭМ!$A$33:$A$776,$A73,СВЦЭМ!$B$33:$B$776,B$47)+'СЕТ СН'!$G$12+СВЦЭМ!$D$10+'СЕТ СН'!$G$6-'СЕТ СН'!$G$22</f>
        <v>1679.5615847399999</v>
      </c>
      <c r="C73" s="36">
        <f>SUMIFS(СВЦЭМ!$C$33:$C$776,СВЦЭМ!$A$33:$A$776,$A73,СВЦЭМ!$B$33:$B$776,C$47)+'СЕТ СН'!$G$12+СВЦЭМ!$D$10+'СЕТ СН'!$G$6-'СЕТ СН'!$G$22</f>
        <v>1679.9625352600001</v>
      </c>
      <c r="D73" s="36">
        <f>SUMIFS(СВЦЭМ!$C$33:$C$776,СВЦЭМ!$A$33:$A$776,$A73,СВЦЭМ!$B$33:$B$776,D$47)+'СЕТ СН'!$G$12+СВЦЭМ!$D$10+'СЕТ СН'!$G$6-'СЕТ СН'!$G$22</f>
        <v>1666.58884033</v>
      </c>
      <c r="E73" s="36">
        <f>SUMIFS(СВЦЭМ!$C$33:$C$776,СВЦЭМ!$A$33:$A$776,$A73,СВЦЭМ!$B$33:$B$776,E$47)+'СЕТ СН'!$G$12+СВЦЭМ!$D$10+'СЕТ СН'!$G$6-'СЕТ СН'!$G$22</f>
        <v>1660.9647601500001</v>
      </c>
      <c r="F73" s="36">
        <f>SUMIFS(СВЦЭМ!$C$33:$C$776,СВЦЭМ!$A$33:$A$776,$A73,СВЦЭМ!$B$33:$B$776,F$47)+'СЕТ СН'!$G$12+СВЦЭМ!$D$10+'СЕТ СН'!$G$6-'СЕТ СН'!$G$22</f>
        <v>1658.2195689199998</v>
      </c>
      <c r="G73" s="36">
        <f>SUMIFS(СВЦЭМ!$C$33:$C$776,СВЦЭМ!$A$33:$A$776,$A73,СВЦЭМ!$B$33:$B$776,G$47)+'СЕТ СН'!$G$12+СВЦЭМ!$D$10+'СЕТ СН'!$G$6-'СЕТ СН'!$G$22</f>
        <v>1660.7121143599998</v>
      </c>
      <c r="H73" s="36">
        <f>SUMIFS(СВЦЭМ!$C$33:$C$776,СВЦЭМ!$A$33:$A$776,$A73,СВЦЭМ!$B$33:$B$776,H$47)+'СЕТ СН'!$G$12+СВЦЭМ!$D$10+'СЕТ СН'!$G$6-'СЕТ СН'!$G$22</f>
        <v>1665.9758707199999</v>
      </c>
      <c r="I73" s="36">
        <f>SUMIFS(СВЦЭМ!$C$33:$C$776,СВЦЭМ!$A$33:$A$776,$A73,СВЦЭМ!$B$33:$B$776,I$47)+'СЕТ СН'!$G$12+СВЦЭМ!$D$10+'СЕТ СН'!$G$6-'СЕТ СН'!$G$22</f>
        <v>1664.78284631</v>
      </c>
      <c r="J73" s="36">
        <f>SUMIFS(СВЦЭМ!$C$33:$C$776,СВЦЭМ!$A$33:$A$776,$A73,СВЦЭМ!$B$33:$B$776,J$47)+'СЕТ СН'!$G$12+СВЦЭМ!$D$10+'СЕТ СН'!$G$6-'СЕТ СН'!$G$22</f>
        <v>1602.13784091</v>
      </c>
      <c r="K73" s="36">
        <f>SUMIFS(СВЦЭМ!$C$33:$C$776,СВЦЭМ!$A$33:$A$776,$A73,СВЦЭМ!$B$33:$B$776,K$47)+'СЕТ СН'!$G$12+СВЦЭМ!$D$10+'СЕТ СН'!$G$6-'СЕТ СН'!$G$22</f>
        <v>1569.371251</v>
      </c>
      <c r="L73" s="36">
        <f>SUMIFS(СВЦЭМ!$C$33:$C$776,СВЦЭМ!$A$33:$A$776,$A73,СВЦЭМ!$B$33:$B$776,L$47)+'СЕТ СН'!$G$12+СВЦЭМ!$D$10+'СЕТ СН'!$G$6-'СЕТ СН'!$G$22</f>
        <v>1556.82076134</v>
      </c>
      <c r="M73" s="36">
        <f>SUMIFS(СВЦЭМ!$C$33:$C$776,СВЦЭМ!$A$33:$A$776,$A73,СВЦЭМ!$B$33:$B$776,M$47)+'СЕТ СН'!$G$12+СВЦЭМ!$D$10+'СЕТ СН'!$G$6-'СЕТ СН'!$G$22</f>
        <v>1559.9541278700001</v>
      </c>
      <c r="N73" s="36">
        <f>SUMIFS(СВЦЭМ!$C$33:$C$776,СВЦЭМ!$A$33:$A$776,$A73,СВЦЭМ!$B$33:$B$776,N$47)+'СЕТ СН'!$G$12+СВЦЭМ!$D$10+'СЕТ СН'!$G$6-'СЕТ СН'!$G$22</f>
        <v>1562.50287695</v>
      </c>
      <c r="O73" s="36">
        <f>SUMIFS(СВЦЭМ!$C$33:$C$776,СВЦЭМ!$A$33:$A$776,$A73,СВЦЭМ!$B$33:$B$776,O$47)+'СЕТ СН'!$G$12+СВЦЭМ!$D$10+'СЕТ СН'!$G$6-'СЕТ СН'!$G$22</f>
        <v>1575.99317028</v>
      </c>
      <c r="P73" s="36">
        <f>SUMIFS(СВЦЭМ!$C$33:$C$776,СВЦЭМ!$A$33:$A$776,$A73,СВЦЭМ!$B$33:$B$776,P$47)+'СЕТ СН'!$G$12+СВЦЭМ!$D$10+'СЕТ СН'!$G$6-'СЕТ СН'!$G$22</f>
        <v>1585.2878230700001</v>
      </c>
      <c r="Q73" s="36">
        <f>SUMIFS(СВЦЭМ!$C$33:$C$776,СВЦЭМ!$A$33:$A$776,$A73,СВЦЭМ!$B$33:$B$776,Q$47)+'СЕТ СН'!$G$12+СВЦЭМ!$D$10+'СЕТ СН'!$G$6-'СЕТ СН'!$G$22</f>
        <v>1591.8279683800001</v>
      </c>
      <c r="R73" s="36">
        <f>SUMIFS(СВЦЭМ!$C$33:$C$776,СВЦЭМ!$A$33:$A$776,$A73,СВЦЭМ!$B$33:$B$776,R$47)+'СЕТ СН'!$G$12+СВЦЭМ!$D$10+'СЕТ СН'!$G$6-'СЕТ СН'!$G$22</f>
        <v>1595.06736159</v>
      </c>
      <c r="S73" s="36">
        <f>SUMIFS(СВЦЭМ!$C$33:$C$776,СВЦЭМ!$A$33:$A$776,$A73,СВЦЭМ!$B$33:$B$776,S$47)+'СЕТ СН'!$G$12+СВЦЭМ!$D$10+'СЕТ СН'!$G$6-'СЕТ СН'!$G$22</f>
        <v>1585.9996500699999</v>
      </c>
      <c r="T73" s="36">
        <f>SUMIFS(СВЦЭМ!$C$33:$C$776,СВЦЭМ!$A$33:$A$776,$A73,СВЦЭМ!$B$33:$B$776,T$47)+'СЕТ СН'!$G$12+СВЦЭМ!$D$10+'СЕТ СН'!$G$6-'СЕТ СН'!$G$22</f>
        <v>1565.2453782699999</v>
      </c>
      <c r="U73" s="36">
        <f>SUMIFS(СВЦЭМ!$C$33:$C$776,СВЦЭМ!$A$33:$A$776,$A73,СВЦЭМ!$B$33:$B$776,U$47)+'СЕТ СН'!$G$12+СВЦЭМ!$D$10+'СЕТ СН'!$G$6-'СЕТ СН'!$G$22</f>
        <v>1541.0924996900001</v>
      </c>
      <c r="V73" s="36">
        <f>SUMIFS(СВЦЭМ!$C$33:$C$776,СВЦЭМ!$A$33:$A$776,$A73,СВЦЭМ!$B$33:$B$776,V$47)+'СЕТ СН'!$G$12+СВЦЭМ!$D$10+'СЕТ СН'!$G$6-'СЕТ СН'!$G$22</f>
        <v>1528.7357718799999</v>
      </c>
      <c r="W73" s="36">
        <f>SUMIFS(СВЦЭМ!$C$33:$C$776,СВЦЭМ!$A$33:$A$776,$A73,СВЦЭМ!$B$33:$B$776,W$47)+'СЕТ СН'!$G$12+СВЦЭМ!$D$10+'СЕТ СН'!$G$6-'СЕТ СН'!$G$22</f>
        <v>1529.9635784699999</v>
      </c>
      <c r="X73" s="36">
        <f>SUMIFS(СВЦЭМ!$C$33:$C$776,СВЦЭМ!$A$33:$A$776,$A73,СВЦЭМ!$B$33:$B$776,X$47)+'СЕТ СН'!$G$12+СВЦЭМ!$D$10+'СЕТ СН'!$G$6-'СЕТ СН'!$G$22</f>
        <v>1551.7401103500001</v>
      </c>
      <c r="Y73" s="36">
        <f>SUMIFS(СВЦЭМ!$C$33:$C$776,СВЦЭМ!$A$33:$A$776,$A73,СВЦЭМ!$B$33:$B$776,Y$47)+'СЕТ СН'!$G$12+СВЦЭМ!$D$10+'СЕТ СН'!$G$6-'СЕТ СН'!$G$22</f>
        <v>1596.3649716800001</v>
      </c>
    </row>
    <row r="74" spans="1:27" ht="15.75" x14ac:dyDescent="0.2">
      <c r="A74" s="35">
        <f t="shared" si="1"/>
        <v>43948</v>
      </c>
      <c r="B74" s="36">
        <f>SUMIFS(СВЦЭМ!$C$33:$C$776,СВЦЭМ!$A$33:$A$776,$A74,СВЦЭМ!$B$33:$B$776,B$47)+'СЕТ СН'!$G$12+СВЦЭМ!$D$10+'СЕТ СН'!$G$6-'СЕТ СН'!$G$22</f>
        <v>1659.9552861799998</v>
      </c>
      <c r="C74" s="36">
        <f>SUMIFS(СВЦЭМ!$C$33:$C$776,СВЦЭМ!$A$33:$A$776,$A74,СВЦЭМ!$B$33:$B$776,C$47)+'СЕТ СН'!$G$12+СВЦЭМ!$D$10+'СЕТ СН'!$G$6-'СЕТ СН'!$G$22</f>
        <v>1656.1168573599998</v>
      </c>
      <c r="D74" s="36">
        <f>SUMIFS(СВЦЭМ!$C$33:$C$776,СВЦЭМ!$A$33:$A$776,$A74,СВЦЭМ!$B$33:$B$776,D$47)+'СЕТ СН'!$G$12+СВЦЭМ!$D$10+'СЕТ СН'!$G$6-'СЕТ СН'!$G$22</f>
        <v>1652.0938223899998</v>
      </c>
      <c r="E74" s="36">
        <f>SUMIFS(СВЦЭМ!$C$33:$C$776,СВЦЭМ!$A$33:$A$776,$A74,СВЦЭМ!$B$33:$B$776,E$47)+'СЕТ СН'!$G$12+СВЦЭМ!$D$10+'СЕТ СН'!$G$6-'СЕТ СН'!$G$22</f>
        <v>1632.1048094799999</v>
      </c>
      <c r="F74" s="36">
        <f>SUMIFS(СВЦЭМ!$C$33:$C$776,СВЦЭМ!$A$33:$A$776,$A74,СВЦЭМ!$B$33:$B$776,F$47)+'СЕТ СН'!$G$12+СВЦЭМ!$D$10+'СЕТ СН'!$G$6-'СЕТ СН'!$G$22</f>
        <v>1631.3577746199999</v>
      </c>
      <c r="G74" s="36">
        <f>SUMIFS(СВЦЭМ!$C$33:$C$776,СВЦЭМ!$A$33:$A$776,$A74,СВЦЭМ!$B$33:$B$776,G$47)+'СЕТ СН'!$G$12+СВЦЭМ!$D$10+'СЕТ СН'!$G$6-'СЕТ СН'!$G$22</f>
        <v>1641.0853680199998</v>
      </c>
      <c r="H74" s="36">
        <f>SUMIFS(СВЦЭМ!$C$33:$C$776,СВЦЭМ!$A$33:$A$776,$A74,СВЦЭМ!$B$33:$B$776,H$47)+'СЕТ СН'!$G$12+СВЦЭМ!$D$10+'СЕТ СН'!$G$6-'СЕТ СН'!$G$22</f>
        <v>1657.5069633600001</v>
      </c>
      <c r="I74" s="36">
        <f>SUMIFS(СВЦЭМ!$C$33:$C$776,СВЦЭМ!$A$33:$A$776,$A74,СВЦЭМ!$B$33:$B$776,I$47)+'СЕТ СН'!$G$12+СВЦЭМ!$D$10+'СЕТ СН'!$G$6-'СЕТ СН'!$G$22</f>
        <v>1650.5584297</v>
      </c>
      <c r="J74" s="36">
        <f>SUMIFS(СВЦЭМ!$C$33:$C$776,СВЦЭМ!$A$33:$A$776,$A74,СВЦЭМ!$B$33:$B$776,J$47)+'СЕТ СН'!$G$12+СВЦЭМ!$D$10+'СЕТ СН'!$G$6-'СЕТ СН'!$G$22</f>
        <v>1579.51356594</v>
      </c>
      <c r="K74" s="36">
        <f>SUMIFS(СВЦЭМ!$C$33:$C$776,СВЦЭМ!$A$33:$A$776,$A74,СВЦЭМ!$B$33:$B$776,K$47)+'СЕТ СН'!$G$12+СВЦЭМ!$D$10+'СЕТ СН'!$G$6-'СЕТ СН'!$G$22</f>
        <v>1561.1547254100001</v>
      </c>
      <c r="L74" s="36">
        <f>SUMIFS(СВЦЭМ!$C$33:$C$776,СВЦЭМ!$A$33:$A$776,$A74,СВЦЭМ!$B$33:$B$776,L$47)+'СЕТ СН'!$G$12+СВЦЭМ!$D$10+'СЕТ СН'!$G$6-'СЕТ СН'!$G$22</f>
        <v>1545.1287952900002</v>
      </c>
      <c r="M74" s="36">
        <f>SUMIFS(СВЦЭМ!$C$33:$C$776,СВЦЭМ!$A$33:$A$776,$A74,СВЦЭМ!$B$33:$B$776,M$47)+'СЕТ СН'!$G$12+СВЦЭМ!$D$10+'СЕТ СН'!$G$6-'СЕТ СН'!$G$22</f>
        <v>1544.8934902200001</v>
      </c>
      <c r="N74" s="36">
        <f>SUMIFS(СВЦЭМ!$C$33:$C$776,СВЦЭМ!$A$33:$A$776,$A74,СВЦЭМ!$B$33:$B$776,N$47)+'СЕТ СН'!$G$12+СВЦЭМ!$D$10+'СЕТ СН'!$G$6-'СЕТ СН'!$G$22</f>
        <v>1559.1557805900002</v>
      </c>
      <c r="O74" s="36">
        <f>SUMIFS(СВЦЭМ!$C$33:$C$776,СВЦЭМ!$A$33:$A$776,$A74,СВЦЭМ!$B$33:$B$776,O$47)+'СЕТ СН'!$G$12+СВЦЭМ!$D$10+'СЕТ СН'!$G$6-'СЕТ СН'!$G$22</f>
        <v>1573.88786258</v>
      </c>
      <c r="P74" s="36">
        <f>SUMIFS(СВЦЭМ!$C$33:$C$776,СВЦЭМ!$A$33:$A$776,$A74,СВЦЭМ!$B$33:$B$776,P$47)+'СЕТ СН'!$G$12+СВЦЭМ!$D$10+'СЕТ СН'!$G$6-'СЕТ СН'!$G$22</f>
        <v>1596.0075546400001</v>
      </c>
      <c r="Q74" s="36">
        <f>SUMIFS(СВЦЭМ!$C$33:$C$776,СВЦЭМ!$A$33:$A$776,$A74,СВЦЭМ!$B$33:$B$776,Q$47)+'СЕТ СН'!$G$12+СВЦЭМ!$D$10+'СЕТ СН'!$G$6-'СЕТ СН'!$G$22</f>
        <v>1604.4653427399999</v>
      </c>
      <c r="R74" s="36">
        <f>SUMIFS(СВЦЭМ!$C$33:$C$776,СВЦЭМ!$A$33:$A$776,$A74,СВЦЭМ!$B$33:$B$776,R$47)+'СЕТ СН'!$G$12+СВЦЭМ!$D$10+'СЕТ СН'!$G$6-'СЕТ СН'!$G$22</f>
        <v>1608.4149919199999</v>
      </c>
      <c r="S74" s="36">
        <f>SUMIFS(СВЦЭМ!$C$33:$C$776,СВЦЭМ!$A$33:$A$776,$A74,СВЦЭМ!$B$33:$B$776,S$47)+'СЕТ СН'!$G$12+СВЦЭМ!$D$10+'СЕТ СН'!$G$6-'СЕТ СН'!$G$22</f>
        <v>1600.0414852600002</v>
      </c>
      <c r="T74" s="36">
        <f>SUMIFS(СВЦЭМ!$C$33:$C$776,СВЦЭМ!$A$33:$A$776,$A74,СВЦЭМ!$B$33:$B$776,T$47)+'СЕТ СН'!$G$12+СВЦЭМ!$D$10+'СЕТ СН'!$G$6-'СЕТ СН'!$G$22</f>
        <v>1574.5824520400001</v>
      </c>
      <c r="U74" s="36">
        <f>SUMIFS(СВЦЭМ!$C$33:$C$776,СВЦЭМ!$A$33:$A$776,$A74,СВЦЭМ!$B$33:$B$776,U$47)+'СЕТ СН'!$G$12+СВЦЭМ!$D$10+'СЕТ СН'!$G$6-'СЕТ СН'!$G$22</f>
        <v>1556.1985172100001</v>
      </c>
      <c r="V74" s="36">
        <f>SUMIFS(СВЦЭМ!$C$33:$C$776,СВЦЭМ!$A$33:$A$776,$A74,СВЦЭМ!$B$33:$B$776,V$47)+'СЕТ СН'!$G$12+СВЦЭМ!$D$10+'СЕТ СН'!$G$6-'СЕТ СН'!$G$22</f>
        <v>1522.7671336600001</v>
      </c>
      <c r="W74" s="36">
        <f>SUMIFS(СВЦЭМ!$C$33:$C$776,СВЦЭМ!$A$33:$A$776,$A74,СВЦЭМ!$B$33:$B$776,W$47)+'СЕТ СН'!$G$12+СВЦЭМ!$D$10+'СЕТ СН'!$G$6-'СЕТ СН'!$G$22</f>
        <v>1533.28926329</v>
      </c>
      <c r="X74" s="36">
        <f>SUMIFS(СВЦЭМ!$C$33:$C$776,СВЦЭМ!$A$33:$A$776,$A74,СВЦЭМ!$B$33:$B$776,X$47)+'СЕТ СН'!$G$12+СВЦЭМ!$D$10+'СЕТ СН'!$G$6-'СЕТ СН'!$G$22</f>
        <v>1557.2439345900002</v>
      </c>
      <c r="Y74" s="36">
        <f>SUMIFS(СВЦЭМ!$C$33:$C$776,СВЦЭМ!$A$33:$A$776,$A74,СВЦЭМ!$B$33:$B$776,Y$47)+'СЕТ СН'!$G$12+СВЦЭМ!$D$10+'СЕТ СН'!$G$6-'СЕТ СН'!$G$22</f>
        <v>1592.7636132800001</v>
      </c>
    </row>
    <row r="75" spans="1:27" ht="15.75" x14ac:dyDescent="0.2">
      <c r="A75" s="35">
        <f t="shared" si="1"/>
        <v>43949</v>
      </c>
      <c r="B75" s="36">
        <f>SUMIFS(СВЦЭМ!$C$33:$C$776,СВЦЭМ!$A$33:$A$776,$A75,СВЦЭМ!$B$33:$B$776,B$47)+'СЕТ СН'!$G$12+СВЦЭМ!$D$10+'СЕТ СН'!$G$6-'СЕТ СН'!$G$22</f>
        <v>1599.2463270600001</v>
      </c>
      <c r="C75" s="36">
        <f>SUMIFS(СВЦЭМ!$C$33:$C$776,СВЦЭМ!$A$33:$A$776,$A75,СВЦЭМ!$B$33:$B$776,C$47)+'СЕТ СН'!$G$12+СВЦЭМ!$D$10+'СЕТ СН'!$G$6-'СЕТ СН'!$G$22</f>
        <v>1625.5822001299998</v>
      </c>
      <c r="D75" s="36">
        <f>SUMIFS(СВЦЭМ!$C$33:$C$776,СВЦЭМ!$A$33:$A$776,$A75,СВЦЭМ!$B$33:$B$776,D$47)+'СЕТ СН'!$G$12+СВЦЭМ!$D$10+'СЕТ СН'!$G$6-'СЕТ СН'!$G$22</f>
        <v>1674.3718821899997</v>
      </c>
      <c r="E75" s="36">
        <f>SUMIFS(СВЦЭМ!$C$33:$C$776,СВЦЭМ!$A$33:$A$776,$A75,СВЦЭМ!$B$33:$B$776,E$47)+'СЕТ СН'!$G$12+СВЦЭМ!$D$10+'СЕТ СН'!$G$6-'СЕТ СН'!$G$22</f>
        <v>1673.7839281199999</v>
      </c>
      <c r="F75" s="36">
        <f>SUMIFS(СВЦЭМ!$C$33:$C$776,СВЦЭМ!$A$33:$A$776,$A75,СВЦЭМ!$B$33:$B$776,F$47)+'СЕТ СН'!$G$12+СВЦЭМ!$D$10+'СЕТ СН'!$G$6-'СЕТ СН'!$G$22</f>
        <v>1676.5599772599999</v>
      </c>
      <c r="G75" s="36">
        <f>SUMIFS(СВЦЭМ!$C$33:$C$776,СВЦЭМ!$A$33:$A$776,$A75,СВЦЭМ!$B$33:$B$776,G$47)+'СЕТ СН'!$G$12+СВЦЭМ!$D$10+'СЕТ СН'!$G$6-'СЕТ СН'!$G$22</f>
        <v>1677.7719806300001</v>
      </c>
      <c r="H75" s="36">
        <f>SUMIFS(СВЦЭМ!$C$33:$C$776,СВЦЭМ!$A$33:$A$776,$A75,СВЦЭМ!$B$33:$B$776,H$47)+'СЕТ СН'!$G$12+СВЦЭМ!$D$10+'СЕТ СН'!$G$6-'СЕТ СН'!$G$22</f>
        <v>1635.5324256599997</v>
      </c>
      <c r="I75" s="36">
        <f>SUMIFS(СВЦЭМ!$C$33:$C$776,СВЦЭМ!$A$33:$A$776,$A75,СВЦЭМ!$B$33:$B$776,I$47)+'СЕТ СН'!$G$12+СВЦЭМ!$D$10+'СЕТ СН'!$G$6-'СЕТ СН'!$G$22</f>
        <v>1600.6719769599999</v>
      </c>
      <c r="J75" s="36">
        <f>SUMIFS(СВЦЭМ!$C$33:$C$776,СВЦЭМ!$A$33:$A$776,$A75,СВЦЭМ!$B$33:$B$776,J$47)+'СЕТ СН'!$G$12+СВЦЭМ!$D$10+'СЕТ СН'!$G$6-'СЕТ СН'!$G$22</f>
        <v>1554.2704436500001</v>
      </c>
      <c r="K75" s="36">
        <f>SUMIFS(СВЦЭМ!$C$33:$C$776,СВЦЭМ!$A$33:$A$776,$A75,СВЦЭМ!$B$33:$B$776,K$47)+'СЕТ СН'!$G$12+СВЦЭМ!$D$10+'СЕТ СН'!$G$6-'СЕТ СН'!$G$22</f>
        <v>1548.11234147</v>
      </c>
      <c r="L75" s="36">
        <f>SUMIFS(СВЦЭМ!$C$33:$C$776,СВЦЭМ!$A$33:$A$776,$A75,СВЦЭМ!$B$33:$B$776,L$47)+'СЕТ СН'!$G$12+СВЦЭМ!$D$10+'СЕТ СН'!$G$6-'СЕТ СН'!$G$22</f>
        <v>1548.8757082300001</v>
      </c>
      <c r="M75" s="36">
        <f>SUMIFS(СВЦЭМ!$C$33:$C$776,СВЦЭМ!$A$33:$A$776,$A75,СВЦЭМ!$B$33:$B$776,M$47)+'СЕТ СН'!$G$12+СВЦЭМ!$D$10+'СЕТ СН'!$G$6-'СЕТ СН'!$G$22</f>
        <v>1545.5540197</v>
      </c>
      <c r="N75" s="36">
        <f>SUMIFS(СВЦЭМ!$C$33:$C$776,СВЦЭМ!$A$33:$A$776,$A75,СВЦЭМ!$B$33:$B$776,N$47)+'СЕТ СН'!$G$12+СВЦЭМ!$D$10+'СЕТ СН'!$G$6-'СЕТ СН'!$G$22</f>
        <v>1534.8161487100001</v>
      </c>
      <c r="O75" s="36">
        <f>SUMIFS(СВЦЭМ!$C$33:$C$776,СВЦЭМ!$A$33:$A$776,$A75,СВЦЭМ!$B$33:$B$776,O$47)+'СЕТ СН'!$G$12+СВЦЭМ!$D$10+'СЕТ СН'!$G$6-'СЕТ СН'!$G$22</f>
        <v>1546.1342465100001</v>
      </c>
      <c r="P75" s="36">
        <f>SUMIFS(СВЦЭМ!$C$33:$C$776,СВЦЭМ!$A$33:$A$776,$A75,СВЦЭМ!$B$33:$B$776,P$47)+'СЕТ СН'!$G$12+СВЦЭМ!$D$10+'СЕТ СН'!$G$6-'СЕТ СН'!$G$22</f>
        <v>1558.4636702400001</v>
      </c>
      <c r="Q75" s="36">
        <f>SUMIFS(СВЦЭМ!$C$33:$C$776,СВЦЭМ!$A$33:$A$776,$A75,СВЦЭМ!$B$33:$B$776,Q$47)+'СЕТ СН'!$G$12+СВЦЭМ!$D$10+'СЕТ СН'!$G$6-'СЕТ СН'!$G$22</f>
        <v>1568.80198896</v>
      </c>
      <c r="R75" s="36">
        <f>SUMIFS(СВЦЭМ!$C$33:$C$776,СВЦЭМ!$A$33:$A$776,$A75,СВЦЭМ!$B$33:$B$776,R$47)+'СЕТ СН'!$G$12+СВЦЭМ!$D$10+'СЕТ СН'!$G$6-'СЕТ СН'!$G$22</f>
        <v>1568.5761915600001</v>
      </c>
      <c r="S75" s="36">
        <f>SUMIFS(СВЦЭМ!$C$33:$C$776,СВЦЭМ!$A$33:$A$776,$A75,СВЦЭМ!$B$33:$B$776,S$47)+'СЕТ СН'!$G$12+СВЦЭМ!$D$10+'СЕТ СН'!$G$6-'СЕТ СН'!$G$22</f>
        <v>1564.4741649800001</v>
      </c>
      <c r="T75" s="36">
        <f>SUMIFS(СВЦЭМ!$C$33:$C$776,СВЦЭМ!$A$33:$A$776,$A75,СВЦЭМ!$B$33:$B$776,T$47)+'СЕТ СН'!$G$12+СВЦЭМ!$D$10+'СЕТ СН'!$G$6-'СЕТ СН'!$G$22</f>
        <v>1544.63345798</v>
      </c>
      <c r="U75" s="36">
        <f>SUMIFS(СВЦЭМ!$C$33:$C$776,СВЦЭМ!$A$33:$A$776,$A75,СВЦЭМ!$B$33:$B$776,U$47)+'СЕТ СН'!$G$12+СВЦЭМ!$D$10+'СЕТ СН'!$G$6-'СЕТ СН'!$G$22</f>
        <v>1524.7683675000001</v>
      </c>
      <c r="V75" s="36">
        <f>SUMIFS(СВЦЭМ!$C$33:$C$776,СВЦЭМ!$A$33:$A$776,$A75,СВЦЭМ!$B$33:$B$776,V$47)+'СЕТ СН'!$G$12+СВЦЭМ!$D$10+'СЕТ СН'!$G$6-'СЕТ СН'!$G$22</f>
        <v>1511.9887988400001</v>
      </c>
      <c r="W75" s="36">
        <f>SUMIFS(СВЦЭМ!$C$33:$C$776,СВЦЭМ!$A$33:$A$776,$A75,СВЦЭМ!$B$33:$B$776,W$47)+'СЕТ СН'!$G$12+СВЦЭМ!$D$10+'СЕТ СН'!$G$6-'СЕТ СН'!$G$22</f>
        <v>1508.0579735199999</v>
      </c>
      <c r="X75" s="36">
        <f>SUMIFS(СВЦЭМ!$C$33:$C$776,СВЦЭМ!$A$33:$A$776,$A75,СВЦЭМ!$B$33:$B$776,X$47)+'СЕТ СН'!$G$12+СВЦЭМ!$D$10+'СЕТ СН'!$G$6-'СЕТ СН'!$G$22</f>
        <v>1511.4088481600002</v>
      </c>
      <c r="Y75" s="36">
        <f>SUMIFS(СВЦЭМ!$C$33:$C$776,СВЦЭМ!$A$33:$A$776,$A75,СВЦЭМ!$B$33:$B$776,Y$47)+'СЕТ СН'!$G$12+СВЦЭМ!$D$10+'СЕТ СН'!$G$6-'СЕТ СН'!$G$22</f>
        <v>1548.4304308400001</v>
      </c>
    </row>
    <row r="76" spans="1:27" ht="15.75" x14ac:dyDescent="0.2">
      <c r="A76" s="35">
        <f t="shared" si="1"/>
        <v>43950</v>
      </c>
      <c r="B76" s="36">
        <f>SUMIFS(СВЦЭМ!$C$33:$C$776,СВЦЭМ!$A$33:$A$776,$A76,СВЦЭМ!$B$33:$B$776,B$47)+'СЕТ СН'!$G$12+СВЦЭМ!$D$10+'СЕТ СН'!$G$6-'СЕТ СН'!$G$22</f>
        <v>1617.9933942299999</v>
      </c>
      <c r="C76" s="36">
        <f>SUMIFS(СВЦЭМ!$C$33:$C$776,СВЦЭМ!$A$33:$A$776,$A76,СВЦЭМ!$B$33:$B$776,C$47)+'СЕТ СН'!$G$12+СВЦЭМ!$D$10+'СЕТ СН'!$G$6-'СЕТ СН'!$G$22</f>
        <v>1651.9502837999999</v>
      </c>
      <c r="D76" s="36">
        <f>SUMIFS(СВЦЭМ!$C$33:$C$776,СВЦЭМ!$A$33:$A$776,$A76,СВЦЭМ!$B$33:$B$776,D$47)+'СЕТ СН'!$G$12+СВЦЭМ!$D$10+'СЕТ СН'!$G$6-'СЕТ СН'!$G$22</f>
        <v>1665.47999746</v>
      </c>
      <c r="E76" s="36">
        <f>SUMIFS(СВЦЭМ!$C$33:$C$776,СВЦЭМ!$A$33:$A$776,$A76,СВЦЭМ!$B$33:$B$776,E$47)+'СЕТ СН'!$G$12+СВЦЭМ!$D$10+'СЕТ СН'!$G$6-'СЕТ СН'!$G$22</f>
        <v>1669.1770822099998</v>
      </c>
      <c r="F76" s="36">
        <f>SUMIFS(СВЦЭМ!$C$33:$C$776,СВЦЭМ!$A$33:$A$776,$A76,СВЦЭМ!$B$33:$B$776,F$47)+'СЕТ СН'!$G$12+СВЦЭМ!$D$10+'СЕТ СН'!$G$6-'СЕТ СН'!$G$22</f>
        <v>1672.16787157</v>
      </c>
      <c r="G76" s="36">
        <f>SUMIFS(СВЦЭМ!$C$33:$C$776,СВЦЭМ!$A$33:$A$776,$A76,СВЦЭМ!$B$33:$B$776,G$47)+'СЕТ СН'!$G$12+СВЦЭМ!$D$10+'СЕТ СН'!$G$6-'СЕТ СН'!$G$22</f>
        <v>1676.3900792700001</v>
      </c>
      <c r="H76" s="36">
        <f>SUMIFS(СВЦЭМ!$C$33:$C$776,СВЦЭМ!$A$33:$A$776,$A76,СВЦЭМ!$B$33:$B$776,H$47)+'СЕТ СН'!$G$12+СВЦЭМ!$D$10+'СЕТ СН'!$G$6-'СЕТ СН'!$G$22</f>
        <v>1664.9736175100002</v>
      </c>
      <c r="I76" s="36">
        <f>SUMIFS(СВЦЭМ!$C$33:$C$776,СВЦЭМ!$A$33:$A$776,$A76,СВЦЭМ!$B$33:$B$776,I$47)+'СЕТ СН'!$G$12+СВЦЭМ!$D$10+'СЕТ СН'!$G$6-'СЕТ СН'!$G$22</f>
        <v>1626.14029704</v>
      </c>
      <c r="J76" s="36">
        <f>SUMIFS(СВЦЭМ!$C$33:$C$776,СВЦЭМ!$A$33:$A$776,$A76,СВЦЭМ!$B$33:$B$776,J$47)+'СЕТ СН'!$G$12+СВЦЭМ!$D$10+'СЕТ СН'!$G$6-'СЕТ СН'!$G$22</f>
        <v>1611.9958576199997</v>
      </c>
      <c r="K76" s="36">
        <f>SUMIFS(СВЦЭМ!$C$33:$C$776,СВЦЭМ!$A$33:$A$776,$A76,СВЦЭМ!$B$33:$B$776,K$47)+'СЕТ СН'!$G$12+СВЦЭМ!$D$10+'СЕТ СН'!$G$6-'СЕТ СН'!$G$22</f>
        <v>1597.0414541300001</v>
      </c>
      <c r="L76" s="36">
        <f>SUMIFS(СВЦЭМ!$C$33:$C$776,СВЦЭМ!$A$33:$A$776,$A76,СВЦЭМ!$B$33:$B$776,L$47)+'СЕТ СН'!$G$12+СВЦЭМ!$D$10+'СЕТ СН'!$G$6-'СЕТ СН'!$G$22</f>
        <v>1590.75251686</v>
      </c>
      <c r="M76" s="36">
        <f>SUMIFS(СВЦЭМ!$C$33:$C$776,СВЦЭМ!$A$33:$A$776,$A76,СВЦЭМ!$B$33:$B$776,M$47)+'СЕТ СН'!$G$12+СВЦЭМ!$D$10+'СЕТ СН'!$G$6-'СЕТ СН'!$G$22</f>
        <v>1586.7622805800002</v>
      </c>
      <c r="N76" s="36">
        <f>SUMIFS(СВЦЭМ!$C$33:$C$776,СВЦЭМ!$A$33:$A$776,$A76,СВЦЭМ!$B$33:$B$776,N$47)+'СЕТ СН'!$G$12+СВЦЭМ!$D$10+'СЕТ СН'!$G$6-'СЕТ СН'!$G$22</f>
        <v>1580.8482057800002</v>
      </c>
      <c r="O76" s="36">
        <f>SUMIFS(СВЦЭМ!$C$33:$C$776,СВЦЭМ!$A$33:$A$776,$A76,СВЦЭМ!$B$33:$B$776,O$47)+'СЕТ СН'!$G$12+СВЦЭМ!$D$10+'СЕТ СН'!$G$6-'СЕТ СН'!$G$22</f>
        <v>1590.6276369699999</v>
      </c>
      <c r="P76" s="36">
        <f>SUMIFS(СВЦЭМ!$C$33:$C$776,СВЦЭМ!$A$33:$A$776,$A76,СВЦЭМ!$B$33:$B$776,P$47)+'СЕТ СН'!$G$12+СВЦЭМ!$D$10+'СЕТ СН'!$G$6-'СЕТ СН'!$G$22</f>
        <v>1605.1306366099998</v>
      </c>
      <c r="Q76" s="36">
        <f>SUMIFS(СВЦЭМ!$C$33:$C$776,СВЦЭМ!$A$33:$A$776,$A76,СВЦЭМ!$B$33:$B$776,Q$47)+'СЕТ СН'!$G$12+СВЦЭМ!$D$10+'СЕТ СН'!$G$6-'СЕТ СН'!$G$22</f>
        <v>1605.0079669500001</v>
      </c>
      <c r="R76" s="36">
        <f>SUMIFS(СВЦЭМ!$C$33:$C$776,СВЦЭМ!$A$33:$A$776,$A76,СВЦЭМ!$B$33:$B$776,R$47)+'СЕТ СН'!$G$12+СВЦЭМ!$D$10+'СЕТ СН'!$G$6-'СЕТ СН'!$G$22</f>
        <v>1598.5587475000002</v>
      </c>
      <c r="S76" s="36">
        <f>SUMIFS(СВЦЭМ!$C$33:$C$776,СВЦЭМ!$A$33:$A$776,$A76,СВЦЭМ!$B$33:$B$776,S$47)+'СЕТ СН'!$G$12+СВЦЭМ!$D$10+'СЕТ СН'!$G$6-'СЕТ СН'!$G$22</f>
        <v>1598.9306311099999</v>
      </c>
      <c r="T76" s="36">
        <f>SUMIFS(СВЦЭМ!$C$33:$C$776,СВЦЭМ!$A$33:$A$776,$A76,СВЦЭМ!$B$33:$B$776,T$47)+'СЕТ СН'!$G$12+СВЦЭМ!$D$10+'СЕТ СН'!$G$6-'СЕТ СН'!$G$22</f>
        <v>1587.55681927</v>
      </c>
      <c r="U76" s="36">
        <f>SUMIFS(СВЦЭМ!$C$33:$C$776,СВЦЭМ!$A$33:$A$776,$A76,СВЦЭМ!$B$33:$B$776,U$47)+'СЕТ СН'!$G$12+СВЦЭМ!$D$10+'СЕТ СН'!$G$6-'СЕТ СН'!$G$22</f>
        <v>1548.47869747</v>
      </c>
      <c r="V76" s="36">
        <f>SUMIFS(СВЦЭМ!$C$33:$C$776,СВЦЭМ!$A$33:$A$776,$A76,СВЦЭМ!$B$33:$B$776,V$47)+'СЕТ СН'!$G$12+СВЦЭМ!$D$10+'СЕТ СН'!$G$6-'СЕТ СН'!$G$22</f>
        <v>1548.9857848199999</v>
      </c>
      <c r="W76" s="36">
        <f>SUMIFS(СВЦЭМ!$C$33:$C$776,СВЦЭМ!$A$33:$A$776,$A76,СВЦЭМ!$B$33:$B$776,W$47)+'СЕТ СН'!$G$12+СВЦЭМ!$D$10+'СЕТ СН'!$G$6-'СЕТ СН'!$G$22</f>
        <v>1575.7791828500001</v>
      </c>
      <c r="X76" s="36">
        <f>SUMIFS(СВЦЭМ!$C$33:$C$776,СВЦЭМ!$A$33:$A$776,$A76,СВЦЭМ!$B$33:$B$776,X$47)+'СЕТ СН'!$G$12+СВЦЭМ!$D$10+'СЕТ СН'!$G$6-'СЕТ СН'!$G$22</f>
        <v>1588.71409348</v>
      </c>
      <c r="Y76" s="36">
        <f>SUMIFS(СВЦЭМ!$C$33:$C$776,СВЦЭМ!$A$33:$A$776,$A76,СВЦЭМ!$B$33:$B$776,Y$47)+'СЕТ СН'!$G$12+СВЦЭМ!$D$10+'СЕТ СН'!$G$6-'СЕТ СН'!$G$22</f>
        <v>1592.0953278400002</v>
      </c>
    </row>
    <row r="77" spans="1:27" ht="15.75" x14ac:dyDescent="0.2">
      <c r="A77" s="35">
        <f t="shared" si="1"/>
        <v>43951</v>
      </c>
      <c r="B77" s="36">
        <f>SUMIFS(СВЦЭМ!$C$33:$C$776,СВЦЭМ!$A$33:$A$776,$A77,СВЦЭМ!$B$33:$B$776,B$47)+'СЕТ СН'!$G$12+СВЦЭМ!$D$10+'СЕТ СН'!$G$6-'СЕТ СН'!$G$22</f>
        <v>1666.2541705899998</v>
      </c>
      <c r="C77" s="36">
        <f>SUMIFS(СВЦЭМ!$C$33:$C$776,СВЦЭМ!$A$33:$A$776,$A77,СВЦЭМ!$B$33:$B$776,C$47)+'СЕТ СН'!$G$12+СВЦЭМ!$D$10+'СЕТ СН'!$G$6-'СЕТ СН'!$G$22</f>
        <v>1644.91535759</v>
      </c>
      <c r="D77" s="36">
        <f>SUMIFS(СВЦЭМ!$C$33:$C$776,СВЦЭМ!$A$33:$A$776,$A77,СВЦЭМ!$B$33:$B$776,D$47)+'СЕТ СН'!$G$12+СВЦЭМ!$D$10+'СЕТ СН'!$G$6-'СЕТ СН'!$G$22</f>
        <v>1655.0231446299999</v>
      </c>
      <c r="E77" s="36">
        <f>SUMIFS(СВЦЭМ!$C$33:$C$776,СВЦЭМ!$A$33:$A$776,$A77,СВЦЭМ!$B$33:$B$776,E$47)+'СЕТ СН'!$G$12+СВЦЭМ!$D$10+'СЕТ СН'!$G$6-'СЕТ СН'!$G$22</f>
        <v>1648.5515544999998</v>
      </c>
      <c r="F77" s="36">
        <f>SUMIFS(СВЦЭМ!$C$33:$C$776,СВЦЭМ!$A$33:$A$776,$A77,СВЦЭМ!$B$33:$B$776,F$47)+'СЕТ СН'!$G$12+СВЦЭМ!$D$10+'СЕТ СН'!$G$6-'СЕТ СН'!$G$22</f>
        <v>1682.1472435199998</v>
      </c>
      <c r="G77" s="36">
        <f>SUMIFS(СВЦЭМ!$C$33:$C$776,СВЦЭМ!$A$33:$A$776,$A77,СВЦЭМ!$B$33:$B$776,G$47)+'СЕТ СН'!$G$12+СВЦЭМ!$D$10+'СЕТ СН'!$G$6-'СЕТ СН'!$G$22</f>
        <v>1689.68730878</v>
      </c>
      <c r="H77" s="36">
        <f>SUMIFS(СВЦЭМ!$C$33:$C$776,СВЦЭМ!$A$33:$A$776,$A77,СВЦЭМ!$B$33:$B$776,H$47)+'СЕТ СН'!$G$12+СВЦЭМ!$D$10+'СЕТ СН'!$G$6-'СЕТ СН'!$G$22</f>
        <v>1675.20785467</v>
      </c>
      <c r="I77" s="36">
        <f>SUMIFS(СВЦЭМ!$C$33:$C$776,СВЦЭМ!$A$33:$A$776,$A77,СВЦЭМ!$B$33:$B$776,I$47)+'СЕТ СН'!$G$12+СВЦЭМ!$D$10+'СЕТ СН'!$G$6-'СЕТ СН'!$G$22</f>
        <v>1639.3121429499997</v>
      </c>
      <c r="J77" s="36">
        <f>SUMIFS(СВЦЭМ!$C$33:$C$776,СВЦЭМ!$A$33:$A$776,$A77,СВЦЭМ!$B$33:$B$776,J$47)+'СЕТ СН'!$G$12+СВЦЭМ!$D$10+'СЕТ СН'!$G$6-'СЕТ СН'!$G$22</f>
        <v>1559.1510609900001</v>
      </c>
      <c r="K77" s="36">
        <f>SUMIFS(СВЦЭМ!$C$33:$C$776,СВЦЭМ!$A$33:$A$776,$A77,СВЦЭМ!$B$33:$B$776,K$47)+'СЕТ СН'!$G$12+СВЦЭМ!$D$10+'СЕТ СН'!$G$6-'СЕТ СН'!$G$22</f>
        <v>1547.9622349599999</v>
      </c>
      <c r="L77" s="36">
        <f>SUMIFS(СВЦЭМ!$C$33:$C$776,СВЦЭМ!$A$33:$A$776,$A77,СВЦЭМ!$B$33:$B$776,L$47)+'СЕТ СН'!$G$12+СВЦЭМ!$D$10+'СЕТ СН'!$G$6-'СЕТ СН'!$G$22</f>
        <v>1535.06107769</v>
      </c>
      <c r="M77" s="36">
        <f>SUMIFS(СВЦЭМ!$C$33:$C$776,СВЦЭМ!$A$33:$A$776,$A77,СВЦЭМ!$B$33:$B$776,M$47)+'СЕТ СН'!$G$12+СВЦЭМ!$D$10+'СЕТ СН'!$G$6-'СЕТ СН'!$G$22</f>
        <v>1530.4381822</v>
      </c>
      <c r="N77" s="36">
        <f>SUMIFS(СВЦЭМ!$C$33:$C$776,СВЦЭМ!$A$33:$A$776,$A77,СВЦЭМ!$B$33:$B$776,N$47)+'СЕТ СН'!$G$12+СВЦЭМ!$D$10+'СЕТ СН'!$G$6-'СЕТ СН'!$G$22</f>
        <v>1542.4657344000002</v>
      </c>
      <c r="O77" s="36">
        <f>SUMIFS(СВЦЭМ!$C$33:$C$776,СВЦЭМ!$A$33:$A$776,$A77,СВЦЭМ!$B$33:$B$776,O$47)+'СЕТ СН'!$G$12+СВЦЭМ!$D$10+'СЕТ СН'!$G$6-'СЕТ СН'!$G$22</f>
        <v>1557.03491743</v>
      </c>
      <c r="P77" s="36">
        <f>SUMIFS(СВЦЭМ!$C$33:$C$776,СВЦЭМ!$A$33:$A$776,$A77,СВЦЭМ!$B$33:$B$776,P$47)+'СЕТ СН'!$G$12+СВЦЭМ!$D$10+'СЕТ СН'!$G$6-'СЕТ СН'!$G$22</f>
        <v>1562.50668791</v>
      </c>
      <c r="Q77" s="36">
        <f>SUMIFS(СВЦЭМ!$C$33:$C$776,СВЦЭМ!$A$33:$A$776,$A77,СВЦЭМ!$B$33:$B$776,Q$47)+'СЕТ СН'!$G$12+СВЦЭМ!$D$10+'СЕТ СН'!$G$6-'СЕТ СН'!$G$22</f>
        <v>1568.0512708900001</v>
      </c>
      <c r="R77" s="36">
        <f>SUMIFS(СВЦЭМ!$C$33:$C$776,СВЦЭМ!$A$33:$A$776,$A77,СВЦЭМ!$B$33:$B$776,R$47)+'СЕТ СН'!$G$12+СВЦЭМ!$D$10+'СЕТ СН'!$G$6-'СЕТ СН'!$G$22</f>
        <v>1570.2409619300001</v>
      </c>
      <c r="S77" s="36">
        <f>SUMIFS(СВЦЭМ!$C$33:$C$776,СВЦЭМ!$A$33:$A$776,$A77,СВЦЭМ!$B$33:$B$776,S$47)+'СЕТ СН'!$G$12+СВЦЭМ!$D$10+'СЕТ СН'!$G$6-'СЕТ СН'!$G$22</f>
        <v>1569.8225366199999</v>
      </c>
      <c r="T77" s="36">
        <f>SUMIFS(СВЦЭМ!$C$33:$C$776,СВЦЭМ!$A$33:$A$776,$A77,СВЦЭМ!$B$33:$B$776,T$47)+'СЕТ СН'!$G$12+СВЦЭМ!$D$10+'СЕТ СН'!$G$6-'СЕТ СН'!$G$22</f>
        <v>1556.2010499800001</v>
      </c>
      <c r="U77" s="36">
        <f>SUMIFS(СВЦЭМ!$C$33:$C$776,СВЦЭМ!$A$33:$A$776,$A77,СВЦЭМ!$B$33:$B$776,U$47)+'СЕТ СН'!$G$12+СВЦЭМ!$D$10+'СЕТ СН'!$G$6-'СЕТ СН'!$G$22</f>
        <v>1535.55236436</v>
      </c>
      <c r="V77" s="36">
        <f>SUMIFS(СВЦЭМ!$C$33:$C$776,СВЦЭМ!$A$33:$A$776,$A77,СВЦЭМ!$B$33:$B$776,V$47)+'СЕТ СН'!$G$12+СВЦЭМ!$D$10+'СЕТ СН'!$G$6-'СЕТ СН'!$G$22</f>
        <v>1513.6321767300001</v>
      </c>
      <c r="W77" s="36">
        <f>SUMIFS(СВЦЭМ!$C$33:$C$776,СВЦЭМ!$A$33:$A$776,$A77,СВЦЭМ!$B$33:$B$776,W$47)+'СЕТ СН'!$G$12+СВЦЭМ!$D$10+'СЕТ СН'!$G$6-'СЕТ СН'!$G$22</f>
        <v>1521.09123856</v>
      </c>
      <c r="X77" s="36">
        <f>SUMIFS(СВЦЭМ!$C$33:$C$776,СВЦЭМ!$A$33:$A$776,$A77,СВЦЭМ!$B$33:$B$776,X$47)+'СЕТ СН'!$G$12+СВЦЭМ!$D$10+'СЕТ СН'!$G$6-'СЕТ СН'!$G$22</f>
        <v>1549.3076334299999</v>
      </c>
      <c r="Y77" s="36">
        <f>SUMIFS(СВЦЭМ!$C$33:$C$776,СВЦЭМ!$A$33:$A$776,$A77,СВЦЭМ!$B$33:$B$776,Y$47)+'СЕТ СН'!$G$12+СВЦЭМ!$D$10+'СЕТ СН'!$G$6-'СЕТ СН'!$G$22</f>
        <v>1574.93405179</v>
      </c>
      <c r="AA77" s="37"/>
    </row>
    <row r="78" spans="1:27" ht="15.75" hidden="1" x14ac:dyDescent="0.2">
      <c r="A78" s="35">
        <f t="shared" si="1"/>
        <v>43952</v>
      </c>
      <c r="B78" s="36">
        <f>SUMIFS(СВЦЭМ!$C$33:$C$776,СВЦЭМ!$A$33:$A$776,$A78,СВЦЭМ!$B$33:$B$776,B$47)+'СЕТ СН'!$G$12+СВЦЭМ!$D$10+'СЕТ СН'!$G$6-'СЕТ СН'!$G$22</f>
        <v>631.37875112000006</v>
      </c>
      <c r="C78" s="36">
        <f>SUMIFS(СВЦЭМ!$C$33:$C$776,СВЦЭМ!$A$33:$A$776,$A78,СВЦЭМ!$B$33:$B$776,C$47)+'СЕТ СН'!$G$12+СВЦЭМ!$D$10+'СЕТ СН'!$G$6-'СЕТ СН'!$G$22</f>
        <v>631.37875112000006</v>
      </c>
      <c r="D78" s="36">
        <f>SUMIFS(СВЦЭМ!$C$33:$C$776,СВЦЭМ!$A$33:$A$776,$A78,СВЦЭМ!$B$33:$B$776,D$47)+'СЕТ СН'!$G$12+СВЦЭМ!$D$10+'СЕТ СН'!$G$6-'СЕТ СН'!$G$22</f>
        <v>631.37875112000006</v>
      </c>
      <c r="E78" s="36">
        <f>SUMIFS(СВЦЭМ!$C$33:$C$776,СВЦЭМ!$A$33:$A$776,$A78,СВЦЭМ!$B$33:$B$776,E$47)+'СЕТ СН'!$G$12+СВЦЭМ!$D$10+'СЕТ СН'!$G$6-'СЕТ СН'!$G$22</f>
        <v>631.37875112000006</v>
      </c>
      <c r="F78" s="36">
        <f>SUMIFS(СВЦЭМ!$C$33:$C$776,СВЦЭМ!$A$33:$A$776,$A78,СВЦЭМ!$B$33:$B$776,F$47)+'СЕТ СН'!$G$12+СВЦЭМ!$D$10+'СЕТ СН'!$G$6-'СЕТ СН'!$G$22</f>
        <v>631.37875112000006</v>
      </c>
      <c r="G78" s="36">
        <f>SUMIFS(СВЦЭМ!$C$33:$C$776,СВЦЭМ!$A$33:$A$776,$A78,СВЦЭМ!$B$33:$B$776,G$47)+'СЕТ СН'!$G$12+СВЦЭМ!$D$10+'СЕТ СН'!$G$6-'СЕТ СН'!$G$22</f>
        <v>631.37875112000006</v>
      </c>
      <c r="H78" s="36">
        <f>SUMIFS(СВЦЭМ!$C$33:$C$776,СВЦЭМ!$A$33:$A$776,$A78,СВЦЭМ!$B$33:$B$776,H$47)+'СЕТ СН'!$G$12+СВЦЭМ!$D$10+'СЕТ СН'!$G$6-'СЕТ СН'!$G$22</f>
        <v>631.37875112000006</v>
      </c>
      <c r="I78" s="36">
        <f>SUMIFS(СВЦЭМ!$C$33:$C$776,СВЦЭМ!$A$33:$A$776,$A78,СВЦЭМ!$B$33:$B$776,I$47)+'СЕТ СН'!$G$12+СВЦЭМ!$D$10+'СЕТ СН'!$G$6-'СЕТ СН'!$G$22</f>
        <v>631.37875112000006</v>
      </c>
      <c r="J78" s="36">
        <f>SUMIFS(СВЦЭМ!$C$33:$C$776,СВЦЭМ!$A$33:$A$776,$A78,СВЦЭМ!$B$33:$B$776,J$47)+'СЕТ СН'!$G$12+СВЦЭМ!$D$10+'СЕТ СН'!$G$6-'СЕТ СН'!$G$22</f>
        <v>631.37875112000006</v>
      </c>
      <c r="K78" s="36">
        <f>SUMIFS(СВЦЭМ!$C$33:$C$776,СВЦЭМ!$A$33:$A$776,$A78,СВЦЭМ!$B$33:$B$776,K$47)+'СЕТ СН'!$G$12+СВЦЭМ!$D$10+'СЕТ СН'!$G$6-'СЕТ СН'!$G$22</f>
        <v>631.37875112000006</v>
      </c>
      <c r="L78" s="36">
        <f>SUMIFS(СВЦЭМ!$C$33:$C$776,СВЦЭМ!$A$33:$A$776,$A78,СВЦЭМ!$B$33:$B$776,L$47)+'СЕТ СН'!$G$12+СВЦЭМ!$D$10+'СЕТ СН'!$G$6-'СЕТ СН'!$G$22</f>
        <v>631.37875112000006</v>
      </c>
      <c r="M78" s="36">
        <f>SUMIFS(СВЦЭМ!$C$33:$C$776,СВЦЭМ!$A$33:$A$776,$A78,СВЦЭМ!$B$33:$B$776,M$47)+'СЕТ СН'!$G$12+СВЦЭМ!$D$10+'СЕТ СН'!$G$6-'СЕТ СН'!$G$22</f>
        <v>631.37875112000006</v>
      </c>
      <c r="N78" s="36">
        <f>SUMIFS(СВЦЭМ!$C$33:$C$776,СВЦЭМ!$A$33:$A$776,$A78,СВЦЭМ!$B$33:$B$776,N$47)+'СЕТ СН'!$G$12+СВЦЭМ!$D$10+'СЕТ СН'!$G$6-'СЕТ СН'!$G$22</f>
        <v>631.37875112000006</v>
      </c>
      <c r="O78" s="36">
        <f>SUMIFS(СВЦЭМ!$C$33:$C$776,СВЦЭМ!$A$33:$A$776,$A78,СВЦЭМ!$B$33:$B$776,O$47)+'СЕТ СН'!$G$12+СВЦЭМ!$D$10+'СЕТ СН'!$G$6-'СЕТ СН'!$G$22</f>
        <v>631.37875112000006</v>
      </c>
      <c r="P78" s="36">
        <f>SUMIFS(СВЦЭМ!$C$33:$C$776,СВЦЭМ!$A$33:$A$776,$A78,СВЦЭМ!$B$33:$B$776,P$47)+'СЕТ СН'!$G$12+СВЦЭМ!$D$10+'СЕТ СН'!$G$6-'СЕТ СН'!$G$22</f>
        <v>631.37875112000006</v>
      </c>
      <c r="Q78" s="36">
        <f>SUMIFS(СВЦЭМ!$C$33:$C$776,СВЦЭМ!$A$33:$A$776,$A78,СВЦЭМ!$B$33:$B$776,Q$47)+'СЕТ СН'!$G$12+СВЦЭМ!$D$10+'СЕТ СН'!$G$6-'СЕТ СН'!$G$22</f>
        <v>631.37875112000006</v>
      </c>
      <c r="R78" s="36">
        <f>SUMIFS(СВЦЭМ!$C$33:$C$776,СВЦЭМ!$A$33:$A$776,$A78,СВЦЭМ!$B$33:$B$776,R$47)+'СЕТ СН'!$G$12+СВЦЭМ!$D$10+'СЕТ СН'!$G$6-'СЕТ СН'!$G$22</f>
        <v>631.37875112000006</v>
      </c>
      <c r="S78" s="36">
        <f>SUMIFS(СВЦЭМ!$C$33:$C$776,СВЦЭМ!$A$33:$A$776,$A78,СВЦЭМ!$B$33:$B$776,S$47)+'СЕТ СН'!$G$12+СВЦЭМ!$D$10+'СЕТ СН'!$G$6-'СЕТ СН'!$G$22</f>
        <v>631.37875112000006</v>
      </c>
      <c r="T78" s="36">
        <f>SUMIFS(СВЦЭМ!$C$33:$C$776,СВЦЭМ!$A$33:$A$776,$A78,СВЦЭМ!$B$33:$B$776,T$47)+'СЕТ СН'!$G$12+СВЦЭМ!$D$10+'СЕТ СН'!$G$6-'СЕТ СН'!$G$22</f>
        <v>631.37875112000006</v>
      </c>
      <c r="U78" s="36">
        <f>SUMIFS(СВЦЭМ!$C$33:$C$776,СВЦЭМ!$A$33:$A$776,$A78,СВЦЭМ!$B$33:$B$776,U$47)+'СЕТ СН'!$G$12+СВЦЭМ!$D$10+'СЕТ СН'!$G$6-'СЕТ СН'!$G$22</f>
        <v>631.37875112000006</v>
      </c>
      <c r="V78" s="36">
        <f>SUMIFS(СВЦЭМ!$C$33:$C$776,СВЦЭМ!$A$33:$A$776,$A78,СВЦЭМ!$B$33:$B$776,V$47)+'СЕТ СН'!$G$12+СВЦЭМ!$D$10+'СЕТ СН'!$G$6-'СЕТ СН'!$G$22</f>
        <v>631.37875112000006</v>
      </c>
      <c r="W78" s="36">
        <f>SUMIFS(СВЦЭМ!$C$33:$C$776,СВЦЭМ!$A$33:$A$776,$A78,СВЦЭМ!$B$33:$B$776,W$47)+'СЕТ СН'!$G$12+СВЦЭМ!$D$10+'СЕТ СН'!$G$6-'СЕТ СН'!$G$22</f>
        <v>631.37875112000006</v>
      </c>
      <c r="X78" s="36">
        <f>SUMIFS(СВЦЭМ!$C$33:$C$776,СВЦЭМ!$A$33:$A$776,$A78,СВЦЭМ!$B$33:$B$776,X$47)+'СЕТ СН'!$G$12+СВЦЭМ!$D$10+'СЕТ СН'!$G$6-'СЕТ СН'!$G$22</f>
        <v>631.37875112000006</v>
      </c>
      <c r="Y78" s="36">
        <f>SUMIFS(СВЦЭМ!$C$33:$C$776,СВЦЭМ!$A$33:$A$776,$A78,СВЦЭМ!$B$33:$B$776,Y$47)+'СЕТ СН'!$G$12+СВЦЭМ!$D$10+'СЕТ СН'!$G$6-'СЕТ СН'!$G$22</f>
        <v>631.37875112000006</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01.04.2020</v>
      </c>
      <c r="B84" s="36">
        <f>SUMIFS(СВЦЭМ!$C$33:$C$776,СВЦЭМ!$A$33:$A$776,$A84,СВЦЭМ!$B$33:$B$776,B$83)+'СЕТ СН'!$H$12+СВЦЭМ!$D$10+'СЕТ СН'!$H$6-'СЕТ СН'!$H$22</f>
        <v>1239.80693256</v>
      </c>
      <c r="C84" s="36">
        <f>SUMIFS(СВЦЭМ!$C$33:$C$776,СВЦЭМ!$A$33:$A$776,$A84,СВЦЭМ!$B$33:$B$776,C$83)+'СЕТ СН'!$H$12+СВЦЭМ!$D$10+'СЕТ СН'!$H$6-'СЕТ СН'!$H$22</f>
        <v>1252.7913815400002</v>
      </c>
      <c r="D84" s="36">
        <f>SUMIFS(СВЦЭМ!$C$33:$C$776,СВЦЭМ!$A$33:$A$776,$A84,СВЦЭМ!$B$33:$B$776,D$83)+'СЕТ СН'!$H$12+СВЦЭМ!$D$10+'СЕТ СН'!$H$6-'СЕТ СН'!$H$22</f>
        <v>1252.39333575</v>
      </c>
      <c r="E84" s="36">
        <f>SUMIFS(СВЦЭМ!$C$33:$C$776,СВЦЭМ!$A$33:$A$776,$A84,СВЦЭМ!$B$33:$B$776,E$83)+'СЕТ СН'!$H$12+СВЦЭМ!$D$10+'СЕТ СН'!$H$6-'СЕТ СН'!$H$22</f>
        <v>1257.54583344</v>
      </c>
      <c r="F84" s="36">
        <f>SUMIFS(СВЦЭМ!$C$33:$C$776,СВЦЭМ!$A$33:$A$776,$A84,СВЦЭМ!$B$33:$B$776,F$83)+'СЕТ СН'!$H$12+СВЦЭМ!$D$10+'СЕТ СН'!$H$6-'СЕТ СН'!$H$22</f>
        <v>1300.2188134400001</v>
      </c>
      <c r="G84" s="36">
        <f>SUMIFS(СВЦЭМ!$C$33:$C$776,СВЦЭМ!$A$33:$A$776,$A84,СВЦЭМ!$B$33:$B$776,G$83)+'СЕТ СН'!$H$12+СВЦЭМ!$D$10+'СЕТ СН'!$H$6-'СЕТ СН'!$H$22</f>
        <v>1339.9260730000001</v>
      </c>
      <c r="H84" s="36">
        <f>SUMIFS(СВЦЭМ!$C$33:$C$776,СВЦЭМ!$A$33:$A$776,$A84,СВЦЭМ!$B$33:$B$776,H$83)+'СЕТ СН'!$H$12+СВЦЭМ!$D$10+'СЕТ СН'!$H$6-'СЕТ СН'!$H$22</f>
        <v>1385.7620226200002</v>
      </c>
      <c r="I84" s="36">
        <f>SUMIFS(СВЦЭМ!$C$33:$C$776,СВЦЭМ!$A$33:$A$776,$A84,СВЦЭМ!$B$33:$B$776,I$83)+'СЕТ СН'!$H$12+СВЦЭМ!$D$10+'СЕТ СН'!$H$6-'СЕТ СН'!$H$22</f>
        <v>1380.5299642700002</v>
      </c>
      <c r="J84" s="36">
        <f>SUMIFS(СВЦЭМ!$C$33:$C$776,СВЦЭМ!$A$33:$A$776,$A84,СВЦЭМ!$B$33:$B$776,J$83)+'СЕТ СН'!$H$12+СВЦЭМ!$D$10+'СЕТ СН'!$H$6-'СЕТ СН'!$H$22</f>
        <v>1350.9245094</v>
      </c>
      <c r="K84" s="36">
        <f>SUMIFS(СВЦЭМ!$C$33:$C$776,СВЦЭМ!$A$33:$A$776,$A84,СВЦЭМ!$B$33:$B$776,K$83)+'СЕТ СН'!$H$12+СВЦЭМ!$D$10+'СЕТ СН'!$H$6-'СЕТ СН'!$H$22</f>
        <v>1342.40421573</v>
      </c>
      <c r="L84" s="36">
        <f>SUMIFS(СВЦЭМ!$C$33:$C$776,СВЦЭМ!$A$33:$A$776,$A84,СВЦЭМ!$B$33:$B$776,L$83)+'СЕТ СН'!$H$12+СВЦЭМ!$D$10+'СЕТ СН'!$H$6-'СЕТ СН'!$H$22</f>
        <v>1346.7403984299999</v>
      </c>
      <c r="M84" s="36">
        <f>SUMIFS(СВЦЭМ!$C$33:$C$776,СВЦЭМ!$A$33:$A$776,$A84,СВЦЭМ!$B$33:$B$776,M$83)+'СЕТ СН'!$H$12+СВЦЭМ!$D$10+'СЕТ СН'!$H$6-'СЕТ СН'!$H$22</f>
        <v>1356.9770232800001</v>
      </c>
      <c r="N84" s="36">
        <f>SUMIFS(СВЦЭМ!$C$33:$C$776,СВЦЭМ!$A$33:$A$776,$A84,СВЦЭМ!$B$33:$B$776,N$83)+'СЕТ СН'!$H$12+СВЦЭМ!$D$10+'СЕТ СН'!$H$6-'СЕТ СН'!$H$22</f>
        <v>1377.5126533299999</v>
      </c>
      <c r="O84" s="36">
        <f>SUMIFS(СВЦЭМ!$C$33:$C$776,СВЦЭМ!$A$33:$A$776,$A84,СВЦЭМ!$B$33:$B$776,O$83)+'СЕТ СН'!$H$12+СВЦЭМ!$D$10+'СЕТ СН'!$H$6-'СЕТ СН'!$H$22</f>
        <v>1395.21391083</v>
      </c>
      <c r="P84" s="36">
        <f>SUMIFS(СВЦЭМ!$C$33:$C$776,СВЦЭМ!$A$33:$A$776,$A84,СВЦЭМ!$B$33:$B$776,P$83)+'СЕТ СН'!$H$12+СВЦЭМ!$D$10+'СЕТ СН'!$H$6-'СЕТ СН'!$H$22</f>
        <v>1373.28449679</v>
      </c>
      <c r="Q84" s="36">
        <f>SUMIFS(СВЦЭМ!$C$33:$C$776,СВЦЭМ!$A$33:$A$776,$A84,СВЦЭМ!$B$33:$B$776,Q$83)+'СЕТ СН'!$H$12+СВЦЭМ!$D$10+'СЕТ СН'!$H$6-'СЕТ СН'!$H$22</f>
        <v>1381.88850185</v>
      </c>
      <c r="R84" s="36">
        <f>SUMIFS(СВЦЭМ!$C$33:$C$776,СВЦЭМ!$A$33:$A$776,$A84,СВЦЭМ!$B$33:$B$776,R$83)+'СЕТ СН'!$H$12+СВЦЭМ!$D$10+'СЕТ СН'!$H$6-'СЕТ СН'!$H$22</f>
        <v>1382.79402669</v>
      </c>
      <c r="S84" s="36">
        <f>SUMIFS(СВЦЭМ!$C$33:$C$776,СВЦЭМ!$A$33:$A$776,$A84,СВЦЭМ!$B$33:$B$776,S$83)+'СЕТ СН'!$H$12+СВЦЭМ!$D$10+'СЕТ СН'!$H$6-'СЕТ СН'!$H$22</f>
        <v>1379.1857513300001</v>
      </c>
      <c r="T84" s="36">
        <f>SUMIFS(СВЦЭМ!$C$33:$C$776,СВЦЭМ!$A$33:$A$776,$A84,СВЦЭМ!$B$33:$B$776,T$83)+'СЕТ СН'!$H$12+СВЦЭМ!$D$10+'СЕТ СН'!$H$6-'СЕТ СН'!$H$22</f>
        <v>1351.0074351400001</v>
      </c>
      <c r="U84" s="36">
        <f>SUMIFS(СВЦЭМ!$C$33:$C$776,СВЦЭМ!$A$33:$A$776,$A84,СВЦЭМ!$B$33:$B$776,U$83)+'СЕТ СН'!$H$12+СВЦЭМ!$D$10+'СЕТ СН'!$H$6-'СЕТ СН'!$H$22</f>
        <v>1341.2394829700002</v>
      </c>
      <c r="V84" s="36">
        <f>SUMIFS(СВЦЭМ!$C$33:$C$776,СВЦЭМ!$A$33:$A$776,$A84,СВЦЭМ!$B$33:$B$776,V$83)+'СЕТ СН'!$H$12+СВЦЭМ!$D$10+'СЕТ СН'!$H$6-'СЕТ СН'!$H$22</f>
        <v>1329.03310083</v>
      </c>
      <c r="W84" s="36">
        <f>SUMIFS(СВЦЭМ!$C$33:$C$776,СВЦЭМ!$A$33:$A$776,$A84,СВЦЭМ!$B$33:$B$776,W$83)+'СЕТ СН'!$H$12+СВЦЭМ!$D$10+'СЕТ СН'!$H$6-'СЕТ СН'!$H$22</f>
        <v>1325.01076048</v>
      </c>
      <c r="X84" s="36">
        <f>SUMIFS(СВЦЭМ!$C$33:$C$776,СВЦЭМ!$A$33:$A$776,$A84,СВЦЭМ!$B$33:$B$776,X$83)+'СЕТ СН'!$H$12+СВЦЭМ!$D$10+'СЕТ СН'!$H$6-'СЕТ СН'!$H$22</f>
        <v>1323.2309764800002</v>
      </c>
      <c r="Y84" s="36">
        <f>SUMIFS(СВЦЭМ!$C$33:$C$776,СВЦЭМ!$A$33:$A$776,$A84,СВЦЭМ!$B$33:$B$776,Y$83)+'СЕТ СН'!$H$12+СВЦЭМ!$D$10+'СЕТ СН'!$H$6-'СЕТ СН'!$H$22</f>
        <v>1353.2631371500001</v>
      </c>
    </row>
    <row r="85" spans="1:25" ht="15.75" x14ac:dyDescent="0.2">
      <c r="A85" s="35">
        <f>A84+1</f>
        <v>43923</v>
      </c>
      <c r="B85" s="36">
        <f>SUMIFS(СВЦЭМ!$C$33:$C$776,СВЦЭМ!$A$33:$A$776,$A85,СВЦЭМ!$B$33:$B$776,B$83)+'СЕТ СН'!$H$12+СВЦЭМ!$D$10+'СЕТ СН'!$H$6-'СЕТ СН'!$H$22</f>
        <v>1332.0940787</v>
      </c>
      <c r="C85" s="36">
        <f>SUMIFS(СВЦЭМ!$C$33:$C$776,СВЦЭМ!$A$33:$A$776,$A85,СВЦЭМ!$B$33:$B$776,C$83)+'СЕТ СН'!$H$12+СВЦЭМ!$D$10+'СЕТ СН'!$H$6-'СЕТ СН'!$H$22</f>
        <v>1308.46084053</v>
      </c>
      <c r="D85" s="36">
        <f>SUMIFS(СВЦЭМ!$C$33:$C$776,СВЦЭМ!$A$33:$A$776,$A85,СВЦЭМ!$B$33:$B$776,D$83)+'СЕТ СН'!$H$12+СВЦЭМ!$D$10+'СЕТ СН'!$H$6-'СЕТ СН'!$H$22</f>
        <v>1301.65871754</v>
      </c>
      <c r="E85" s="36">
        <f>SUMIFS(СВЦЭМ!$C$33:$C$776,СВЦЭМ!$A$33:$A$776,$A85,СВЦЭМ!$B$33:$B$776,E$83)+'СЕТ СН'!$H$12+СВЦЭМ!$D$10+'СЕТ СН'!$H$6-'СЕТ СН'!$H$22</f>
        <v>1291.6562583</v>
      </c>
      <c r="F85" s="36">
        <f>SUMIFS(СВЦЭМ!$C$33:$C$776,СВЦЭМ!$A$33:$A$776,$A85,СВЦЭМ!$B$33:$B$776,F$83)+'СЕТ СН'!$H$12+СВЦЭМ!$D$10+'СЕТ СН'!$H$6-'СЕТ СН'!$H$22</f>
        <v>1292.2077417099999</v>
      </c>
      <c r="G85" s="36">
        <f>SUMIFS(СВЦЭМ!$C$33:$C$776,СВЦЭМ!$A$33:$A$776,$A85,СВЦЭМ!$B$33:$B$776,G$83)+'СЕТ СН'!$H$12+СВЦЭМ!$D$10+'СЕТ СН'!$H$6-'СЕТ СН'!$H$22</f>
        <v>1372.2289427800001</v>
      </c>
      <c r="H85" s="36">
        <f>SUMIFS(СВЦЭМ!$C$33:$C$776,СВЦЭМ!$A$33:$A$776,$A85,СВЦЭМ!$B$33:$B$776,H$83)+'СЕТ СН'!$H$12+СВЦЭМ!$D$10+'СЕТ СН'!$H$6-'СЕТ СН'!$H$22</f>
        <v>1400.6571131999999</v>
      </c>
      <c r="I85" s="36">
        <f>SUMIFS(СВЦЭМ!$C$33:$C$776,СВЦЭМ!$A$33:$A$776,$A85,СВЦЭМ!$B$33:$B$776,I$83)+'СЕТ СН'!$H$12+СВЦЭМ!$D$10+'СЕТ СН'!$H$6-'СЕТ СН'!$H$22</f>
        <v>1401.96048468</v>
      </c>
      <c r="J85" s="36">
        <f>SUMIFS(СВЦЭМ!$C$33:$C$776,СВЦЭМ!$A$33:$A$776,$A85,СВЦЭМ!$B$33:$B$776,J$83)+'СЕТ СН'!$H$12+СВЦЭМ!$D$10+'СЕТ СН'!$H$6-'СЕТ СН'!$H$22</f>
        <v>1367.2593770200001</v>
      </c>
      <c r="K85" s="36">
        <f>SUMIFS(СВЦЭМ!$C$33:$C$776,СВЦЭМ!$A$33:$A$776,$A85,СВЦЭМ!$B$33:$B$776,K$83)+'СЕТ СН'!$H$12+СВЦЭМ!$D$10+'СЕТ СН'!$H$6-'СЕТ СН'!$H$22</f>
        <v>1340.6882307599999</v>
      </c>
      <c r="L85" s="36">
        <f>SUMIFS(СВЦЭМ!$C$33:$C$776,СВЦЭМ!$A$33:$A$776,$A85,СВЦЭМ!$B$33:$B$776,L$83)+'СЕТ СН'!$H$12+СВЦЭМ!$D$10+'СЕТ СН'!$H$6-'СЕТ СН'!$H$22</f>
        <v>1342.1814081800001</v>
      </c>
      <c r="M85" s="36">
        <f>SUMIFS(СВЦЭМ!$C$33:$C$776,СВЦЭМ!$A$33:$A$776,$A85,СВЦЭМ!$B$33:$B$776,M$83)+'СЕТ СН'!$H$12+СВЦЭМ!$D$10+'СЕТ СН'!$H$6-'СЕТ СН'!$H$22</f>
        <v>1359.37814076</v>
      </c>
      <c r="N85" s="36">
        <f>SUMIFS(СВЦЭМ!$C$33:$C$776,СВЦЭМ!$A$33:$A$776,$A85,СВЦЭМ!$B$33:$B$776,N$83)+'СЕТ СН'!$H$12+СВЦЭМ!$D$10+'СЕТ СН'!$H$6-'СЕТ СН'!$H$22</f>
        <v>1377.1945445900001</v>
      </c>
      <c r="O85" s="36">
        <f>SUMIFS(СВЦЭМ!$C$33:$C$776,СВЦЭМ!$A$33:$A$776,$A85,СВЦЭМ!$B$33:$B$776,O$83)+'СЕТ СН'!$H$12+СВЦЭМ!$D$10+'СЕТ СН'!$H$6-'СЕТ СН'!$H$22</f>
        <v>1399.5957299800002</v>
      </c>
      <c r="P85" s="36">
        <f>SUMIFS(СВЦЭМ!$C$33:$C$776,СВЦЭМ!$A$33:$A$776,$A85,СВЦЭМ!$B$33:$B$776,P$83)+'СЕТ СН'!$H$12+СВЦЭМ!$D$10+'СЕТ СН'!$H$6-'СЕТ СН'!$H$22</f>
        <v>1366.93323493</v>
      </c>
      <c r="Q85" s="36">
        <f>SUMIFS(СВЦЭМ!$C$33:$C$776,СВЦЭМ!$A$33:$A$776,$A85,СВЦЭМ!$B$33:$B$776,Q$83)+'СЕТ СН'!$H$12+СВЦЭМ!$D$10+'СЕТ СН'!$H$6-'СЕТ СН'!$H$22</f>
        <v>1361.1175162200002</v>
      </c>
      <c r="R85" s="36">
        <f>SUMIFS(СВЦЭМ!$C$33:$C$776,СВЦЭМ!$A$33:$A$776,$A85,СВЦЭМ!$B$33:$B$776,R$83)+'СЕТ СН'!$H$12+СВЦЭМ!$D$10+'СЕТ СН'!$H$6-'СЕТ СН'!$H$22</f>
        <v>1363.54076418</v>
      </c>
      <c r="S85" s="36">
        <f>SUMIFS(СВЦЭМ!$C$33:$C$776,СВЦЭМ!$A$33:$A$776,$A85,СВЦЭМ!$B$33:$B$776,S$83)+'СЕТ СН'!$H$12+СВЦЭМ!$D$10+'СЕТ СН'!$H$6-'СЕТ СН'!$H$22</f>
        <v>1361.25710469</v>
      </c>
      <c r="T85" s="36">
        <f>SUMIFS(СВЦЭМ!$C$33:$C$776,СВЦЭМ!$A$33:$A$776,$A85,СВЦЭМ!$B$33:$B$776,T$83)+'СЕТ СН'!$H$12+СВЦЭМ!$D$10+'СЕТ СН'!$H$6-'СЕТ СН'!$H$22</f>
        <v>1340.75932192</v>
      </c>
      <c r="U85" s="36">
        <f>SUMIFS(СВЦЭМ!$C$33:$C$776,СВЦЭМ!$A$33:$A$776,$A85,СВЦЭМ!$B$33:$B$776,U$83)+'СЕТ СН'!$H$12+СВЦЭМ!$D$10+'СЕТ СН'!$H$6-'СЕТ СН'!$H$22</f>
        <v>1326.4131857000002</v>
      </c>
      <c r="V85" s="36">
        <f>SUMIFS(СВЦЭМ!$C$33:$C$776,СВЦЭМ!$A$33:$A$776,$A85,СВЦЭМ!$B$33:$B$776,V$83)+'СЕТ СН'!$H$12+СВЦЭМ!$D$10+'СЕТ СН'!$H$6-'СЕТ СН'!$H$22</f>
        <v>1308.8841259599999</v>
      </c>
      <c r="W85" s="36">
        <f>SUMIFS(СВЦЭМ!$C$33:$C$776,СВЦЭМ!$A$33:$A$776,$A85,СВЦЭМ!$B$33:$B$776,W$83)+'СЕТ СН'!$H$12+СВЦЭМ!$D$10+'СЕТ СН'!$H$6-'СЕТ СН'!$H$22</f>
        <v>1311.4787692899999</v>
      </c>
      <c r="X85" s="36">
        <f>SUMIFS(СВЦЭМ!$C$33:$C$776,СВЦЭМ!$A$33:$A$776,$A85,СВЦЭМ!$B$33:$B$776,X$83)+'СЕТ СН'!$H$12+СВЦЭМ!$D$10+'СЕТ СН'!$H$6-'СЕТ СН'!$H$22</f>
        <v>1324.04090374</v>
      </c>
      <c r="Y85" s="36">
        <f>SUMIFS(СВЦЭМ!$C$33:$C$776,СВЦЭМ!$A$33:$A$776,$A85,СВЦЭМ!$B$33:$B$776,Y$83)+'СЕТ СН'!$H$12+СВЦЭМ!$D$10+'СЕТ СН'!$H$6-'СЕТ СН'!$H$22</f>
        <v>1344.4274837</v>
      </c>
    </row>
    <row r="86" spans="1:25" ht="15.75" x14ac:dyDescent="0.2">
      <c r="A86" s="35">
        <f t="shared" ref="A86:A114" si="2">A85+1</f>
        <v>43924</v>
      </c>
      <c r="B86" s="36">
        <f>SUMIFS(СВЦЭМ!$C$33:$C$776,СВЦЭМ!$A$33:$A$776,$A86,СВЦЭМ!$B$33:$B$776,B$83)+'СЕТ СН'!$H$12+СВЦЭМ!$D$10+'СЕТ СН'!$H$6-'СЕТ СН'!$H$22</f>
        <v>1334.25634915</v>
      </c>
      <c r="C86" s="36">
        <f>SUMIFS(СВЦЭМ!$C$33:$C$776,СВЦЭМ!$A$33:$A$776,$A86,СВЦЭМ!$B$33:$B$776,C$83)+'СЕТ СН'!$H$12+СВЦЭМ!$D$10+'СЕТ СН'!$H$6-'СЕТ СН'!$H$22</f>
        <v>1373.7923681100001</v>
      </c>
      <c r="D86" s="36">
        <f>SUMIFS(СВЦЭМ!$C$33:$C$776,СВЦЭМ!$A$33:$A$776,$A86,СВЦЭМ!$B$33:$B$776,D$83)+'СЕТ СН'!$H$12+СВЦЭМ!$D$10+'СЕТ СН'!$H$6-'СЕТ СН'!$H$22</f>
        <v>1383.66215551</v>
      </c>
      <c r="E86" s="36">
        <f>SUMIFS(СВЦЭМ!$C$33:$C$776,СВЦЭМ!$A$33:$A$776,$A86,СВЦЭМ!$B$33:$B$776,E$83)+'СЕТ СН'!$H$12+СВЦЭМ!$D$10+'СЕТ СН'!$H$6-'СЕТ СН'!$H$22</f>
        <v>1384.57587261</v>
      </c>
      <c r="F86" s="36">
        <f>SUMIFS(СВЦЭМ!$C$33:$C$776,СВЦЭМ!$A$33:$A$776,$A86,СВЦЭМ!$B$33:$B$776,F$83)+'СЕТ СН'!$H$12+СВЦЭМ!$D$10+'СЕТ СН'!$H$6-'СЕТ СН'!$H$22</f>
        <v>1380.0200057900001</v>
      </c>
      <c r="G86" s="36">
        <f>SUMIFS(СВЦЭМ!$C$33:$C$776,СВЦЭМ!$A$33:$A$776,$A86,СВЦЭМ!$B$33:$B$776,G$83)+'СЕТ СН'!$H$12+СВЦЭМ!$D$10+'СЕТ СН'!$H$6-'СЕТ СН'!$H$22</f>
        <v>1381.32438224</v>
      </c>
      <c r="H86" s="36">
        <f>SUMIFS(СВЦЭМ!$C$33:$C$776,СВЦЭМ!$A$33:$A$776,$A86,СВЦЭМ!$B$33:$B$776,H$83)+'СЕТ СН'!$H$12+СВЦЭМ!$D$10+'СЕТ СН'!$H$6-'СЕТ СН'!$H$22</f>
        <v>1368.5683710400001</v>
      </c>
      <c r="I86" s="36">
        <f>SUMIFS(СВЦЭМ!$C$33:$C$776,СВЦЭМ!$A$33:$A$776,$A86,СВЦЭМ!$B$33:$B$776,I$83)+'СЕТ СН'!$H$12+СВЦЭМ!$D$10+'СЕТ СН'!$H$6-'СЕТ СН'!$H$22</f>
        <v>1348.1939845000002</v>
      </c>
      <c r="J86" s="36">
        <f>SUMIFS(СВЦЭМ!$C$33:$C$776,СВЦЭМ!$A$33:$A$776,$A86,СВЦЭМ!$B$33:$B$776,J$83)+'СЕТ СН'!$H$12+СВЦЭМ!$D$10+'СЕТ СН'!$H$6-'СЕТ СН'!$H$22</f>
        <v>1296.6707697500001</v>
      </c>
      <c r="K86" s="36">
        <f>SUMIFS(СВЦЭМ!$C$33:$C$776,СВЦЭМ!$A$33:$A$776,$A86,СВЦЭМ!$B$33:$B$776,K$83)+'СЕТ СН'!$H$12+СВЦЭМ!$D$10+'СЕТ СН'!$H$6-'СЕТ СН'!$H$22</f>
        <v>1299.1013701400002</v>
      </c>
      <c r="L86" s="36">
        <f>SUMIFS(СВЦЭМ!$C$33:$C$776,СВЦЭМ!$A$33:$A$776,$A86,СВЦЭМ!$B$33:$B$776,L$83)+'СЕТ СН'!$H$12+СВЦЭМ!$D$10+'СЕТ СН'!$H$6-'СЕТ СН'!$H$22</f>
        <v>1306.9301820400001</v>
      </c>
      <c r="M86" s="36">
        <f>SUMIFS(СВЦЭМ!$C$33:$C$776,СВЦЭМ!$A$33:$A$776,$A86,СВЦЭМ!$B$33:$B$776,M$83)+'СЕТ СН'!$H$12+СВЦЭМ!$D$10+'СЕТ СН'!$H$6-'СЕТ СН'!$H$22</f>
        <v>1308.8962827600001</v>
      </c>
      <c r="N86" s="36">
        <f>SUMIFS(СВЦЭМ!$C$33:$C$776,СВЦЭМ!$A$33:$A$776,$A86,СВЦЭМ!$B$33:$B$776,N$83)+'СЕТ СН'!$H$12+СВЦЭМ!$D$10+'СЕТ СН'!$H$6-'СЕТ СН'!$H$22</f>
        <v>1326.2998584699999</v>
      </c>
      <c r="O86" s="36">
        <f>SUMIFS(СВЦЭМ!$C$33:$C$776,СВЦЭМ!$A$33:$A$776,$A86,СВЦЭМ!$B$33:$B$776,O$83)+'СЕТ СН'!$H$12+СВЦЭМ!$D$10+'СЕТ СН'!$H$6-'СЕТ СН'!$H$22</f>
        <v>1339.7790945700001</v>
      </c>
      <c r="P86" s="36">
        <f>SUMIFS(СВЦЭМ!$C$33:$C$776,СВЦЭМ!$A$33:$A$776,$A86,СВЦЭМ!$B$33:$B$776,P$83)+'СЕТ СН'!$H$12+СВЦЭМ!$D$10+'СЕТ СН'!$H$6-'СЕТ СН'!$H$22</f>
        <v>1326.6829969099999</v>
      </c>
      <c r="Q86" s="36">
        <f>SUMIFS(СВЦЭМ!$C$33:$C$776,СВЦЭМ!$A$33:$A$776,$A86,СВЦЭМ!$B$33:$B$776,Q$83)+'СЕТ СН'!$H$12+СВЦЭМ!$D$10+'СЕТ СН'!$H$6-'СЕТ СН'!$H$22</f>
        <v>1335.1319668000001</v>
      </c>
      <c r="R86" s="36">
        <f>SUMIFS(СВЦЭМ!$C$33:$C$776,СВЦЭМ!$A$33:$A$776,$A86,СВЦЭМ!$B$33:$B$776,R$83)+'СЕТ СН'!$H$12+СВЦЭМ!$D$10+'СЕТ СН'!$H$6-'СЕТ СН'!$H$22</f>
        <v>1332.5171506900001</v>
      </c>
      <c r="S86" s="36">
        <f>SUMIFS(СВЦЭМ!$C$33:$C$776,СВЦЭМ!$A$33:$A$776,$A86,СВЦЭМ!$B$33:$B$776,S$83)+'СЕТ СН'!$H$12+СВЦЭМ!$D$10+'СЕТ СН'!$H$6-'СЕТ СН'!$H$22</f>
        <v>1326.1861081000002</v>
      </c>
      <c r="T86" s="36">
        <f>SUMIFS(СВЦЭМ!$C$33:$C$776,СВЦЭМ!$A$33:$A$776,$A86,СВЦЭМ!$B$33:$B$776,T$83)+'СЕТ СН'!$H$12+СВЦЭМ!$D$10+'СЕТ СН'!$H$6-'СЕТ СН'!$H$22</f>
        <v>1310.17696503</v>
      </c>
      <c r="U86" s="36">
        <f>SUMIFS(СВЦЭМ!$C$33:$C$776,СВЦЭМ!$A$33:$A$776,$A86,СВЦЭМ!$B$33:$B$776,U$83)+'СЕТ СН'!$H$12+СВЦЭМ!$D$10+'СЕТ СН'!$H$6-'СЕТ СН'!$H$22</f>
        <v>1289.3919878500001</v>
      </c>
      <c r="V86" s="36">
        <f>SUMIFS(СВЦЭМ!$C$33:$C$776,СВЦЭМ!$A$33:$A$776,$A86,СВЦЭМ!$B$33:$B$776,V$83)+'СЕТ СН'!$H$12+СВЦЭМ!$D$10+'СЕТ СН'!$H$6-'СЕТ СН'!$H$22</f>
        <v>1273.7200945200002</v>
      </c>
      <c r="W86" s="36">
        <f>SUMIFS(СВЦЭМ!$C$33:$C$776,СВЦЭМ!$A$33:$A$776,$A86,СВЦЭМ!$B$33:$B$776,W$83)+'СЕТ СН'!$H$12+СВЦЭМ!$D$10+'СЕТ СН'!$H$6-'СЕТ СН'!$H$22</f>
        <v>1287.9203859700001</v>
      </c>
      <c r="X86" s="36">
        <f>SUMIFS(СВЦЭМ!$C$33:$C$776,СВЦЭМ!$A$33:$A$776,$A86,СВЦЭМ!$B$33:$B$776,X$83)+'СЕТ СН'!$H$12+СВЦЭМ!$D$10+'СЕТ СН'!$H$6-'СЕТ СН'!$H$22</f>
        <v>1303.46290131</v>
      </c>
      <c r="Y86" s="36">
        <f>SUMIFS(СВЦЭМ!$C$33:$C$776,СВЦЭМ!$A$33:$A$776,$A86,СВЦЭМ!$B$33:$B$776,Y$83)+'СЕТ СН'!$H$12+СВЦЭМ!$D$10+'СЕТ СН'!$H$6-'СЕТ СН'!$H$22</f>
        <v>1336.9242503700002</v>
      </c>
    </row>
    <row r="87" spans="1:25" ht="15.75" x14ac:dyDescent="0.2">
      <c r="A87" s="35">
        <f t="shared" si="2"/>
        <v>43925</v>
      </c>
      <c r="B87" s="36">
        <f>SUMIFS(СВЦЭМ!$C$33:$C$776,СВЦЭМ!$A$33:$A$776,$A87,СВЦЭМ!$B$33:$B$776,B$83)+'СЕТ СН'!$H$12+СВЦЭМ!$D$10+'СЕТ СН'!$H$6-'СЕТ СН'!$H$22</f>
        <v>1354.6116294399999</v>
      </c>
      <c r="C87" s="36">
        <f>SUMIFS(СВЦЭМ!$C$33:$C$776,СВЦЭМ!$A$33:$A$776,$A87,СВЦЭМ!$B$33:$B$776,C$83)+'СЕТ СН'!$H$12+СВЦЭМ!$D$10+'СЕТ СН'!$H$6-'СЕТ СН'!$H$22</f>
        <v>1381.9265429100001</v>
      </c>
      <c r="D87" s="36">
        <f>SUMIFS(СВЦЭМ!$C$33:$C$776,СВЦЭМ!$A$33:$A$776,$A87,СВЦЭМ!$B$33:$B$776,D$83)+'СЕТ СН'!$H$12+СВЦЭМ!$D$10+'СЕТ СН'!$H$6-'СЕТ СН'!$H$22</f>
        <v>1388.61113398</v>
      </c>
      <c r="E87" s="36">
        <f>SUMIFS(СВЦЭМ!$C$33:$C$776,СВЦЭМ!$A$33:$A$776,$A87,СВЦЭМ!$B$33:$B$776,E$83)+'СЕТ СН'!$H$12+СВЦЭМ!$D$10+'СЕТ СН'!$H$6-'СЕТ СН'!$H$22</f>
        <v>1409.3790359899999</v>
      </c>
      <c r="F87" s="36">
        <f>SUMIFS(СВЦЭМ!$C$33:$C$776,СВЦЭМ!$A$33:$A$776,$A87,СВЦЭМ!$B$33:$B$776,F$83)+'СЕТ СН'!$H$12+СВЦЭМ!$D$10+'СЕТ СН'!$H$6-'СЕТ СН'!$H$22</f>
        <v>1408.7989105400002</v>
      </c>
      <c r="G87" s="36">
        <f>SUMIFS(СВЦЭМ!$C$33:$C$776,СВЦЭМ!$A$33:$A$776,$A87,СВЦЭМ!$B$33:$B$776,G$83)+'СЕТ СН'!$H$12+СВЦЭМ!$D$10+'СЕТ СН'!$H$6-'СЕТ СН'!$H$22</f>
        <v>1407.28134499</v>
      </c>
      <c r="H87" s="36">
        <f>SUMIFS(СВЦЭМ!$C$33:$C$776,СВЦЭМ!$A$33:$A$776,$A87,СВЦЭМ!$B$33:$B$776,H$83)+'СЕТ СН'!$H$12+СВЦЭМ!$D$10+'СЕТ СН'!$H$6-'СЕТ СН'!$H$22</f>
        <v>1383.11610483</v>
      </c>
      <c r="I87" s="36">
        <f>SUMIFS(СВЦЭМ!$C$33:$C$776,СВЦЭМ!$A$33:$A$776,$A87,СВЦЭМ!$B$33:$B$776,I$83)+'СЕТ СН'!$H$12+СВЦЭМ!$D$10+'СЕТ СН'!$H$6-'СЕТ СН'!$H$22</f>
        <v>1366.0072748299999</v>
      </c>
      <c r="J87" s="36">
        <f>SUMIFS(СВЦЭМ!$C$33:$C$776,СВЦЭМ!$A$33:$A$776,$A87,СВЦЭМ!$B$33:$B$776,J$83)+'СЕТ СН'!$H$12+СВЦЭМ!$D$10+'СЕТ СН'!$H$6-'СЕТ СН'!$H$22</f>
        <v>1312.5861982500001</v>
      </c>
      <c r="K87" s="36">
        <f>SUMIFS(СВЦЭМ!$C$33:$C$776,СВЦЭМ!$A$33:$A$776,$A87,СВЦЭМ!$B$33:$B$776,K$83)+'СЕТ СН'!$H$12+СВЦЭМ!$D$10+'СЕТ СН'!$H$6-'СЕТ СН'!$H$22</f>
        <v>1287.70915717</v>
      </c>
      <c r="L87" s="36">
        <f>SUMIFS(СВЦЭМ!$C$33:$C$776,СВЦЭМ!$A$33:$A$776,$A87,СВЦЭМ!$B$33:$B$776,L$83)+'СЕТ СН'!$H$12+СВЦЭМ!$D$10+'СЕТ СН'!$H$6-'СЕТ СН'!$H$22</f>
        <v>1286.9558092500001</v>
      </c>
      <c r="M87" s="36">
        <f>SUMIFS(СВЦЭМ!$C$33:$C$776,СВЦЭМ!$A$33:$A$776,$A87,СВЦЭМ!$B$33:$B$776,M$83)+'СЕТ СН'!$H$12+СВЦЭМ!$D$10+'СЕТ СН'!$H$6-'СЕТ СН'!$H$22</f>
        <v>1284.1483846900001</v>
      </c>
      <c r="N87" s="36">
        <f>SUMIFS(СВЦЭМ!$C$33:$C$776,СВЦЭМ!$A$33:$A$776,$A87,СВЦЭМ!$B$33:$B$776,N$83)+'СЕТ СН'!$H$12+СВЦЭМ!$D$10+'СЕТ СН'!$H$6-'СЕТ СН'!$H$22</f>
        <v>1294.9039914700002</v>
      </c>
      <c r="O87" s="36">
        <f>SUMIFS(СВЦЭМ!$C$33:$C$776,СВЦЭМ!$A$33:$A$776,$A87,СВЦЭМ!$B$33:$B$776,O$83)+'СЕТ СН'!$H$12+СВЦЭМ!$D$10+'СЕТ СН'!$H$6-'СЕТ СН'!$H$22</f>
        <v>1302.9131658199999</v>
      </c>
      <c r="P87" s="36">
        <f>SUMIFS(СВЦЭМ!$C$33:$C$776,СВЦЭМ!$A$33:$A$776,$A87,СВЦЭМ!$B$33:$B$776,P$83)+'СЕТ СН'!$H$12+СВЦЭМ!$D$10+'СЕТ СН'!$H$6-'СЕТ СН'!$H$22</f>
        <v>1301.5698757600001</v>
      </c>
      <c r="Q87" s="36">
        <f>SUMIFS(СВЦЭМ!$C$33:$C$776,СВЦЭМ!$A$33:$A$776,$A87,СВЦЭМ!$B$33:$B$776,Q$83)+'СЕТ СН'!$H$12+СВЦЭМ!$D$10+'СЕТ СН'!$H$6-'СЕТ СН'!$H$22</f>
        <v>1310.1662714500001</v>
      </c>
      <c r="R87" s="36">
        <f>SUMIFS(СВЦЭМ!$C$33:$C$776,СВЦЭМ!$A$33:$A$776,$A87,СВЦЭМ!$B$33:$B$776,R$83)+'СЕТ СН'!$H$12+СВЦЭМ!$D$10+'СЕТ СН'!$H$6-'СЕТ СН'!$H$22</f>
        <v>1307.9975087600001</v>
      </c>
      <c r="S87" s="36">
        <f>SUMIFS(СВЦЭМ!$C$33:$C$776,СВЦЭМ!$A$33:$A$776,$A87,СВЦЭМ!$B$33:$B$776,S$83)+'СЕТ СН'!$H$12+СВЦЭМ!$D$10+'СЕТ СН'!$H$6-'СЕТ СН'!$H$22</f>
        <v>1300.12713532</v>
      </c>
      <c r="T87" s="36">
        <f>SUMIFS(СВЦЭМ!$C$33:$C$776,СВЦЭМ!$A$33:$A$776,$A87,СВЦЭМ!$B$33:$B$776,T$83)+'СЕТ СН'!$H$12+СВЦЭМ!$D$10+'СЕТ СН'!$H$6-'СЕТ СН'!$H$22</f>
        <v>1290.83794579</v>
      </c>
      <c r="U87" s="36">
        <f>SUMIFS(СВЦЭМ!$C$33:$C$776,СВЦЭМ!$A$33:$A$776,$A87,СВЦЭМ!$B$33:$B$776,U$83)+'СЕТ СН'!$H$12+СВЦЭМ!$D$10+'СЕТ СН'!$H$6-'СЕТ СН'!$H$22</f>
        <v>1274.8681652600001</v>
      </c>
      <c r="V87" s="36">
        <f>SUMIFS(СВЦЭМ!$C$33:$C$776,СВЦЭМ!$A$33:$A$776,$A87,СВЦЭМ!$B$33:$B$776,V$83)+'СЕТ СН'!$H$12+СВЦЭМ!$D$10+'СЕТ СН'!$H$6-'СЕТ СН'!$H$22</f>
        <v>1270.49109297</v>
      </c>
      <c r="W87" s="36">
        <f>SUMIFS(СВЦЭМ!$C$33:$C$776,СВЦЭМ!$A$33:$A$776,$A87,СВЦЭМ!$B$33:$B$776,W$83)+'СЕТ СН'!$H$12+СВЦЭМ!$D$10+'СЕТ СН'!$H$6-'СЕТ СН'!$H$22</f>
        <v>1267.1061875</v>
      </c>
      <c r="X87" s="36">
        <f>SUMIFS(СВЦЭМ!$C$33:$C$776,СВЦЭМ!$A$33:$A$776,$A87,СВЦЭМ!$B$33:$B$776,X$83)+'СЕТ СН'!$H$12+СВЦЭМ!$D$10+'СЕТ СН'!$H$6-'СЕТ СН'!$H$22</f>
        <v>1276.9757248599999</v>
      </c>
      <c r="Y87" s="36">
        <f>SUMIFS(СВЦЭМ!$C$33:$C$776,СВЦЭМ!$A$33:$A$776,$A87,СВЦЭМ!$B$33:$B$776,Y$83)+'СЕТ СН'!$H$12+СВЦЭМ!$D$10+'СЕТ СН'!$H$6-'СЕТ СН'!$H$22</f>
        <v>1316.9563866000001</v>
      </c>
    </row>
    <row r="88" spans="1:25" ht="15.75" x14ac:dyDescent="0.2">
      <c r="A88" s="35">
        <f t="shared" si="2"/>
        <v>43926</v>
      </c>
      <c r="B88" s="36">
        <f>SUMIFS(СВЦЭМ!$C$33:$C$776,СВЦЭМ!$A$33:$A$776,$A88,СВЦЭМ!$B$33:$B$776,B$83)+'СЕТ СН'!$H$12+СВЦЭМ!$D$10+'СЕТ СН'!$H$6-'СЕТ СН'!$H$22</f>
        <v>1335.9852921400002</v>
      </c>
      <c r="C88" s="36">
        <f>SUMIFS(СВЦЭМ!$C$33:$C$776,СВЦЭМ!$A$33:$A$776,$A88,СВЦЭМ!$B$33:$B$776,C$83)+'СЕТ СН'!$H$12+СВЦЭМ!$D$10+'СЕТ СН'!$H$6-'СЕТ СН'!$H$22</f>
        <v>1391.5064160300001</v>
      </c>
      <c r="D88" s="36">
        <f>SUMIFS(СВЦЭМ!$C$33:$C$776,СВЦЭМ!$A$33:$A$776,$A88,СВЦЭМ!$B$33:$B$776,D$83)+'СЕТ СН'!$H$12+СВЦЭМ!$D$10+'СЕТ СН'!$H$6-'СЕТ СН'!$H$22</f>
        <v>1407.49856045</v>
      </c>
      <c r="E88" s="36">
        <f>SUMIFS(СВЦЭМ!$C$33:$C$776,СВЦЭМ!$A$33:$A$776,$A88,СВЦЭМ!$B$33:$B$776,E$83)+'СЕТ СН'!$H$12+СВЦЭМ!$D$10+'СЕТ СН'!$H$6-'СЕТ СН'!$H$22</f>
        <v>1412.52690912</v>
      </c>
      <c r="F88" s="36">
        <f>SUMIFS(СВЦЭМ!$C$33:$C$776,СВЦЭМ!$A$33:$A$776,$A88,СВЦЭМ!$B$33:$B$776,F$83)+'СЕТ СН'!$H$12+СВЦЭМ!$D$10+'СЕТ СН'!$H$6-'СЕТ СН'!$H$22</f>
        <v>1411.15489355</v>
      </c>
      <c r="G88" s="36">
        <f>SUMIFS(СВЦЭМ!$C$33:$C$776,СВЦЭМ!$A$33:$A$776,$A88,СВЦЭМ!$B$33:$B$776,G$83)+'СЕТ СН'!$H$12+СВЦЭМ!$D$10+'СЕТ СН'!$H$6-'СЕТ СН'!$H$22</f>
        <v>1413.7742161199999</v>
      </c>
      <c r="H88" s="36">
        <f>SUMIFS(СВЦЭМ!$C$33:$C$776,СВЦЭМ!$A$33:$A$776,$A88,СВЦЭМ!$B$33:$B$776,H$83)+'СЕТ СН'!$H$12+СВЦЭМ!$D$10+'СЕТ СН'!$H$6-'СЕТ СН'!$H$22</f>
        <v>1397.90864388</v>
      </c>
      <c r="I88" s="36">
        <f>SUMIFS(СВЦЭМ!$C$33:$C$776,СВЦЭМ!$A$33:$A$776,$A88,СВЦЭМ!$B$33:$B$776,I$83)+'СЕТ СН'!$H$12+СВЦЭМ!$D$10+'СЕТ СН'!$H$6-'СЕТ СН'!$H$22</f>
        <v>1380.2206519000001</v>
      </c>
      <c r="J88" s="36">
        <f>SUMIFS(СВЦЭМ!$C$33:$C$776,СВЦЭМ!$A$33:$A$776,$A88,СВЦЭМ!$B$33:$B$776,J$83)+'СЕТ СН'!$H$12+СВЦЭМ!$D$10+'СЕТ СН'!$H$6-'СЕТ СН'!$H$22</f>
        <v>1335.6119404999999</v>
      </c>
      <c r="K88" s="36">
        <f>SUMIFS(СВЦЭМ!$C$33:$C$776,СВЦЭМ!$A$33:$A$776,$A88,СВЦЭМ!$B$33:$B$776,K$83)+'СЕТ СН'!$H$12+СВЦЭМ!$D$10+'СЕТ СН'!$H$6-'СЕТ СН'!$H$22</f>
        <v>1291.0495352800001</v>
      </c>
      <c r="L88" s="36">
        <f>SUMIFS(СВЦЭМ!$C$33:$C$776,СВЦЭМ!$A$33:$A$776,$A88,СВЦЭМ!$B$33:$B$776,L$83)+'СЕТ СН'!$H$12+СВЦЭМ!$D$10+'СЕТ СН'!$H$6-'СЕТ СН'!$H$22</f>
        <v>1285.25535335</v>
      </c>
      <c r="M88" s="36">
        <f>SUMIFS(СВЦЭМ!$C$33:$C$776,СВЦЭМ!$A$33:$A$776,$A88,СВЦЭМ!$B$33:$B$776,M$83)+'СЕТ СН'!$H$12+СВЦЭМ!$D$10+'СЕТ СН'!$H$6-'СЕТ СН'!$H$22</f>
        <v>1283.70605761</v>
      </c>
      <c r="N88" s="36">
        <f>SUMIFS(СВЦЭМ!$C$33:$C$776,СВЦЭМ!$A$33:$A$776,$A88,СВЦЭМ!$B$33:$B$776,N$83)+'СЕТ СН'!$H$12+СВЦЭМ!$D$10+'СЕТ СН'!$H$6-'СЕТ СН'!$H$22</f>
        <v>1296.7988953500001</v>
      </c>
      <c r="O88" s="36">
        <f>SUMIFS(СВЦЭМ!$C$33:$C$776,СВЦЭМ!$A$33:$A$776,$A88,СВЦЭМ!$B$33:$B$776,O$83)+'СЕТ СН'!$H$12+СВЦЭМ!$D$10+'СЕТ СН'!$H$6-'СЕТ СН'!$H$22</f>
        <v>1306.1301189200001</v>
      </c>
      <c r="P88" s="36">
        <f>SUMIFS(СВЦЭМ!$C$33:$C$776,СВЦЭМ!$A$33:$A$776,$A88,СВЦЭМ!$B$33:$B$776,P$83)+'СЕТ СН'!$H$12+СВЦЭМ!$D$10+'СЕТ СН'!$H$6-'СЕТ СН'!$H$22</f>
        <v>1295.02111917</v>
      </c>
      <c r="Q88" s="36">
        <f>SUMIFS(СВЦЭМ!$C$33:$C$776,СВЦЭМ!$A$33:$A$776,$A88,СВЦЭМ!$B$33:$B$776,Q$83)+'СЕТ СН'!$H$12+СВЦЭМ!$D$10+'СЕТ СН'!$H$6-'СЕТ СН'!$H$22</f>
        <v>1299.3234092299999</v>
      </c>
      <c r="R88" s="36">
        <f>SUMIFS(СВЦЭМ!$C$33:$C$776,СВЦЭМ!$A$33:$A$776,$A88,СВЦЭМ!$B$33:$B$776,R$83)+'СЕТ СН'!$H$12+СВЦЭМ!$D$10+'СЕТ СН'!$H$6-'СЕТ СН'!$H$22</f>
        <v>1295.5523967600002</v>
      </c>
      <c r="S88" s="36">
        <f>SUMIFS(СВЦЭМ!$C$33:$C$776,СВЦЭМ!$A$33:$A$776,$A88,СВЦЭМ!$B$33:$B$776,S$83)+'СЕТ СН'!$H$12+СВЦЭМ!$D$10+'СЕТ СН'!$H$6-'СЕТ СН'!$H$22</f>
        <v>1292.4734911800001</v>
      </c>
      <c r="T88" s="36">
        <f>SUMIFS(СВЦЭМ!$C$33:$C$776,СВЦЭМ!$A$33:$A$776,$A88,СВЦЭМ!$B$33:$B$776,T$83)+'СЕТ СН'!$H$12+СВЦЭМ!$D$10+'СЕТ СН'!$H$6-'СЕТ СН'!$H$22</f>
        <v>1283.7989743000001</v>
      </c>
      <c r="U88" s="36">
        <f>SUMIFS(СВЦЭМ!$C$33:$C$776,СВЦЭМ!$A$33:$A$776,$A88,СВЦЭМ!$B$33:$B$776,U$83)+'СЕТ СН'!$H$12+СВЦЭМ!$D$10+'СЕТ СН'!$H$6-'СЕТ СН'!$H$22</f>
        <v>1271.75964445</v>
      </c>
      <c r="V88" s="36">
        <f>SUMIFS(СВЦЭМ!$C$33:$C$776,СВЦЭМ!$A$33:$A$776,$A88,СВЦЭМ!$B$33:$B$776,V$83)+'СЕТ СН'!$H$12+СВЦЭМ!$D$10+'СЕТ СН'!$H$6-'СЕТ СН'!$H$22</f>
        <v>1257.0228357400001</v>
      </c>
      <c r="W88" s="36">
        <f>SUMIFS(СВЦЭМ!$C$33:$C$776,СВЦЭМ!$A$33:$A$776,$A88,СВЦЭМ!$B$33:$B$776,W$83)+'СЕТ СН'!$H$12+СВЦЭМ!$D$10+'СЕТ СН'!$H$6-'СЕТ СН'!$H$22</f>
        <v>1241.59227048</v>
      </c>
      <c r="X88" s="36">
        <f>SUMIFS(СВЦЭМ!$C$33:$C$776,СВЦЭМ!$A$33:$A$776,$A88,СВЦЭМ!$B$33:$B$776,X$83)+'СЕТ СН'!$H$12+СВЦЭМ!$D$10+'СЕТ СН'!$H$6-'СЕТ СН'!$H$22</f>
        <v>1237.1107637300001</v>
      </c>
      <c r="Y88" s="36">
        <f>SUMIFS(СВЦЭМ!$C$33:$C$776,СВЦЭМ!$A$33:$A$776,$A88,СВЦЭМ!$B$33:$B$776,Y$83)+'СЕТ СН'!$H$12+СВЦЭМ!$D$10+'СЕТ СН'!$H$6-'СЕТ СН'!$H$22</f>
        <v>1274.1756449200002</v>
      </c>
    </row>
    <row r="89" spans="1:25" ht="15.75" x14ac:dyDescent="0.2">
      <c r="A89" s="35">
        <f t="shared" si="2"/>
        <v>43927</v>
      </c>
      <c r="B89" s="36">
        <f>SUMIFS(СВЦЭМ!$C$33:$C$776,СВЦЭМ!$A$33:$A$776,$A89,СВЦЭМ!$B$33:$B$776,B$83)+'СЕТ СН'!$H$12+СВЦЭМ!$D$10+'СЕТ СН'!$H$6-'СЕТ СН'!$H$22</f>
        <v>1370.46002834</v>
      </c>
      <c r="C89" s="36">
        <f>SUMIFS(СВЦЭМ!$C$33:$C$776,СВЦЭМ!$A$33:$A$776,$A89,СВЦЭМ!$B$33:$B$776,C$83)+'СЕТ СН'!$H$12+СВЦЭМ!$D$10+'СЕТ СН'!$H$6-'СЕТ СН'!$H$22</f>
        <v>1395.22828744</v>
      </c>
      <c r="D89" s="36">
        <f>SUMIFS(СВЦЭМ!$C$33:$C$776,СВЦЭМ!$A$33:$A$776,$A89,СВЦЭМ!$B$33:$B$776,D$83)+'СЕТ СН'!$H$12+СВЦЭМ!$D$10+'СЕТ СН'!$H$6-'СЕТ СН'!$H$22</f>
        <v>1407.2091697200001</v>
      </c>
      <c r="E89" s="36">
        <f>SUMIFS(СВЦЭМ!$C$33:$C$776,СВЦЭМ!$A$33:$A$776,$A89,СВЦЭМ!$B$33:$B$776,E$83)+'СЕТ СН'!$H$12+СВЦЭМ!$D$10+'СЕТ СН'!$H$6-'СЕТ СН'!$H$22</f>
        <v>1414.0205326099999</v>
      </c>
      <c r="F89" s="36">
        <f>SUMIFS(СВЦЭМ!$C$33:$C$776,СВЦЭМ!$A$33:$A$776,$A89,СВЦЭМ!$B$33:$B$776,F$83)+'СЕТ СН'!$H$12+СВЦЭМ!$D$10+'СЕТ СН'!$H$6-'СЕТ СН'!$H$22</f>
        <v>1411.1625942600001</v>
      </c>
      <c r="G89" s="36">
        <f>SUMIFS(СВЦЭМ!$C$33:$C$776,СВЦЭМ!$A$33:$A$776,$A89,СВЦЭМ!$B$33:$B$776,G$83)+'СЕТ СН'!$H$12+СВЦЭМ!$D$10+'СЕТ СН'!$H$6-'СЕТ СН'!$H$22</f>
        <v>1411.9967825700001</v>
      </c>
      <c r="H89" s="36">
        <f>SUMIFS(СВЦЭМ!$C$33:$C$776,СВЦЭМ!$A$33:$A$776,$A89,СВЦЭМ!$B$33:$B$776,H$83)+'СЕТ СН'!$H$12+СВЦЭМ!$D$10+'СЕТ СН'!$H$6-'СЕТ СН'!$H$22</f>
        <v>1401.6881180300002</v>
      </c>
      <c r="I89" s="36">
        <f>SUMIFS(СВЦЭМ!$C$33:$C$776,СВЦЭМ!$A$33:$A$776,$A89,СВЦЭМ!$B$33:$B$776,I$83)+'СЕТ СН'!$H$12+СВЦЭМ!$D$10+'СЕТ СН'!$H$6-'СЕТ СН'!$H$22</f>
        <v>1375.3478944000001</v>
      </c>
      <c r="J89" s="36">
        <f>SUMIFS(СВЦЭМ!$C$33:$C$776,СВЦЭМ!$A$33:$A$776,$A89,СВЦЭМ!$B$33:$B$776,J$83)+'СЕТ СН'!$H$12+СВЦЭМ!$D$10+'СЕТ СН'!$H$6-'СЕТ СН'!$H$22</f>
        <v>1332.0477196000002</v>
      </c>
      <c r="K89" s="36">
        <f>SUMIFS(СВЦЭМ!$C$33:$C$776,СВЦЭМ!$A$33:$A$776,$A89,СВЦЭМ!$B$33:$B$776,K$83)+'СЕТ СН'!$H$12+СВЦЭМ!$D$10+'СЕТ СН'!$H$6-'СЕТ СН'!$H$22</f>
        <v>1326.16702381</v>
      </c>
      <c r="L89" s="36">
        <f>SUMIFS(СВЦЭМ!$C$33:$C$776,СВЦЭМ!$A$33:$A$776,$A89,СВЦЭМ!$B$33:$B$776,L$83)+'СЕТ СН'!$H$12+СВЦЭМ!$D$10+'СЕТ СН'!$H$6-'СЕТ СН'!$H$22</f>
        <v>1311.59720124</v>
      </c>
      <c r="M89" s="36">
        <f>SUMIFS(СВЦЭМ!$C$33:$C$776,СВЦЭМ!$A$33:$A$776,$A89,СВЦЭМ!$B$33:$B$776,M$83)+'СЕТ СН'!$H$12+СВЦЭМ!$D$10+'СЕТ СН'!$H$6-'СЕТ СН'!$H$22</f>
        <v>1312.4176706000001</v>
      </c>
      <c r="N89" s="36">
        <f>SUMIFS(СВЦЭМ!$C$33:$C$776,СВЦЭМ!$A$33:$A$776,$A89,СВЦЭМ!$B$33:$B$776,N$83)+'СЕТ СН'!$H$12+СВЦЭМ!$D$10+'СЕТ СН'!$H$6-'СЕТ СН'!$H$22</f>
        <v>1316.8148378000001</v>
      </c>
      <c r="O89" s="36">
        <f>SUMIFS(СВЦЭМ!$C$33:$C$776,СВЦЭМ!$A$33:$A$776,$A89,СВЦЭМ!$B$33:$B$776,O$83)+'СЕТ СН'!$H$12+СВЦЭМ!$D$10+'СЕТ СН'!$H$6-'СЕТ СН'!$H$22</f>
        <v>1322.84465486</v>
      </c>
      <c r="P89" s="36">
        <f>SUMIFS(СВЦЭМ!$C$33:$C$776,СВЦЭМ!$A$33:$A$776,$A89,СВЦЭМ!$B$33:$B$776,P$83)+'СЕТ СН'!$H$12+СВЦЭМ!$D$10+'СЕТ СН'!$H$6-'СЕТ СН'!$H$22</f>
        <v>1317.56972855</v>
      </c>
      <c r="Q89" s="36">
        <f>SUMIFS(СВЦЭМ!$C$33:$C$776,СВЦЭМ!$A$33:$A$776,$A89,СВЦЭМ!$B$33:$B$776,Q$83)+'СЕТ СН'!$H$12+СВЦЭМ!$D$10+'СЕТ СН'!$H$6-'СЕТ СН'!$H$22</f>
        <v>1321.82272556</v>
      </c>
      <c r="R89" s="36">
        <f>SUMIFS(СВЦЭМ!$C$33:$C$776,СВЦЭМ!$A$33:$A$776,$A89,СВЦЭМ!$B$33:$B$776,R$83)+'СЕТ СН'!$H$12+СВЦЭМ!$D$10+'СЕТ СН'!$H$6-'СЕТ СН'!$H$22</f>
        <v>1304.96810783</v>
      </c>
      <c r="S89" s="36">
        <f>SUMIFS(СВЦЭМ!$C$33:$C$776,СВЦЭМ!$A$33:$A$776,$A89,СВЦЭМ!$B$33:$B$776,S$83)+'СЕТ СН'!$H$12+СВЦЭМ!$D$10+'СЕТ СН'!$H$6-'СЕТ СН'!$H$22</f>
        <v>1318.66637163</v>
      </c>
      <c r="T89" s="36">
        <f>SUMIFS(СВЦЭМ!$C$33:$C$776,СВЦЭМ!$A$33:$A$776,$A89,СВЦЭМ!$B$33:$B$776,T$83)+'СЕТ СН'!$H$12+СВЦЭМ!$D$10+'СЕТ СН'!$H$6-'СЕТ СН'!$H$22</f>
        <v>1303.1716347199999</v>
      </c>
      <c r="U89" s="36">
        <f>SUMIFS(СВЦЭМ!$C$33:$C$776,СВЦЭМ!$A$33:$A$776,$A89,СВЦЭМ!$B$33:$B$776,U$83)+'СЕТ СН'!$H$12+СВЦЭМ!$D$10+'СЕТ СН'!$H$6-'СЕТ СН'!$H$22</f>
        <v>1283.4214187100001</v>
      </c>
      <c r="V89" s="36">
        <f>SUMIFS(СВЦЭМ!$C$33:$C$776,СВЦЭМ!$A$33:$A$776,$A89,СВЦЭМ!$B$33:$B$776,V$83)+'СЕТ СН'!$H$12+СВЦЭМ!$D$10+'СЕТ СН'!$H$6-'СЕТ СН'!$H$22</f>
        <v>1286.7612766900002</v>
      </c>
      <c r="W89" s="36">
        <f>SUMIFS(СВЦЭМ!$C$33:$C$776,СВЦЭМ!$A$33:$A$776,$A89,СВЦЭМ!$B$33:$B$776,W$83)+'СЕТ СН'!$H$12+СВЦЭМ!$D$10+'СЕТ СН'!$H$6-'СЕТ СН'!$H$22</f>
        <v>1277.79351361</v>
      </c>
      <c r="X89" s="36">
        <f>SUMIFS(СВЦЭМ!$C$33:$C$776,СВЦЭМ!$A$33:$A$776,$A89,СВЦЭМ!$B$33:$B$776,X$83)+'СЕТ СН'!$H$12+СВЦЭМ!$D$10+'СЕТ СН'!$H$6-'СЕТ СН'!$H$22</f>
        <v>1291.1524277100002</v>
      </c>
      <c r="Y89" s="36">
        <f>SUMIFS(СВЦЭМ!$C$33:$C$776,СВЦЭМ!$A$33:$A$776,$A89,СВЦЭМ!$B$33:$B$776,Y$83)+'СЕТ СН'!$H$12+СВЦЭМ!$D$10+'СЕТ СН'!$H$6-'СЕТ СН'!$H$22</f>
        <v>1331.9924931099999</v>
      </c>
    </row>
    <row r="90" spans="1:25" ht="15.75" x14ac:dyDescent="0.2">
      <c r="A90" s="35">
        <f t="shared" si="2"/>
        <v>43928</v>
      </c>
      <c r="B90" s="36">
        <f>SUMIFS(СВЦЭМ!$C$33:$C$776,СВЦЭМ!$A$33:$A$776,$A90,СВЦЭМ!$B$33:$B$776,B$83)+'СЕТ СН'!$H$12+СВЦЭМ!$D$10+'СЕТ СН'!$H$6-'СЕТ СН'!$H$22</f>
        <v>1373.13938979</v>
      </c>
      <c r="C90" s="36">
        <f>SUMIFS(СВЦЭМ!$C$33:$C$776,СВЦЭМ!$A$33:$A$776,$A90,СВЦЭМ!$B$33:$B$776,C$83)+'СЕТ СН'!$H$12+СВЦЭМ!$D$10+'СЕТ СН'!$H$6-'СЕТ СН'!$H$22</f>
        <v>1396.1549937</v>
      </c>
      <c r="D90" s="36">
        <f>SUMIFS(СВЦЭМ!$C$33:$C$776,СВЦЭМ!$A$33:$A$776,$A90,СВЦЭМ!$B$33:$B$776,D$83)+'СЕТ СН'!$H$12+СВЦЭМ!$D$10+'СЕТ СН'!$H$6-'СЕТ СН'!$H$22</f>
        <v>1417.78646286</v>
      </c>
      <c r="E90" s="36">
        <f>SUMIFS(СВЦЭМ!$C$33:$C$776,СВЦЭМ!$A$33:$A$776,$A90,СВЦЭМ!$B$33:$B$776,E$83)+'СЕТ СН'!$H$12+СВЦЭМ!$D$10+'СЕТ СН'!$H$6-'СЕТ СН'!$H$22</f>
        <v>1434.0009811599998</v>
      </c>
      <c r="F90" s="36">
        <f>SUMIFS(СВЦЭМ!$C$33:$C$776,СВЦЭМ!$A$33:$A$776,$A90,СВЦЭМ!$B$33:$B$776,F$83)+'СЕТ СН'!$H$12+СВЦЭМ!$D$10+'СЕТ СН'!$H$6-'СЕТ СН'!$H$22</f>
        <v>1432.2948663100001</v>
      </c>
      <c r="G90" s="36">
        <f>SUMIFS(СВЦЭМ!$C$33:$C$776,СВЦЭМ!$A$33:$A$776,$A90,СВЦЭМ!$B$33:$B$776,G$83)+'СЕТ СН'!$H$12+СВЦЭМ!$D$10+'СЕТ СН'!$H$6-'СЕТ СН'!$H$22</f>
        <v>1433.4370040099998</v>
      </c>
      <c r="H90" s="36">
        <f>SUMIFS(СВЦЭМ!$C$33:$C$776,СВЦЭМ!$A$33:$A$776,$A90,СВЦЭМ!$B$33:$B$776,H$83)+'СЕТ СН'!$H$12+СВЦЭМ!$D$10+'СЕТ СН'!$H$6-'СЕТ СН'!$H$22</f>
        <v>1414.71381234</v>
      </c>
      <c r="I90" s="36">
        <f>SUMIFS(СВЦЭМ!$C$33:$C$776,СВЦЭМ!$A$33:$A$776,$A90,СВЦЭМ!$B$33:$B$776,I$83)+'СЕТ СН'!$H$12+СВЦЭМ!$D$10+'СЕТ СН'!$H$6-'СЕТ СН'!$H$22</f>
        <v>1390.6037654100001</v>
      </c>
      <c r="J90" s="36">
        <f>SUMIFS(СВЦЭМ!$C$33:$C$776,СВЦЭМ!$A$33:$A$776,$A90,СВЦЭМ!$B$33:$B$776,J$83)+'СЕТ СН'!$H$12+СВЦЭМ!$D$10+'СЕТ СН'!$H$6-'СЕТ СН'!$H$22</f>
        <v>1336.9570545000001</v>
      </c>
      <c r="K90" s="36">
        <f>SUMIFS(СВЦЭМ!$C$33:$C$776,СВЦЭМ!$A$33:$A$776,$A90,СВЦЭМ!$B$33:$B$776,K$83)+'СЕТ СН'!$H$12+СВЦЭМ!$D$10+'СЕТ СН'!$H$6-'СЕТ СН'!$H$22</f>
        <v>1334.1100290200002</v>
      </c>
      <c r="L90" s="36">
        <f>SUMIFS(СВЦЭМ!$C$33:$C$776,СВЦЭМ!$A$33:$A$776,$A90,СВЦЭМ!$B$33:$B$776,L$83)+'СЕТ СН'!$H$12+СВЦЭМ!$D$10+'СЕТ СН'!$H$6-'СЕТ СН'!$H$22</f>
        <v>1340.1394013700001</v>
      </c>
      <c r="M90" s="36">
        <f>SUMIFS(СВЦЭМ!$C$33:$C$776,СВЦЭМ!$A$33:$A$776,$A90,СВЦЭМ!$B$33:$B$776,M$83)+'СЕТ СН'!$H$12+СВЦЭМ!$D$10+'СЕТ СН'!$H$6-'СЕТ СН'!$H$22</f>
        <v>1341.9776462499999</v>
      </c>
      <c r="N90" s="36">
        <f>SUMIFS(СВЦЭМ!$C$33:$C$776,СВЦЭМ!$A$33:$A$776,$A90,СВЦЭМ!$B$33:$B$776,N$83)+'СЕТ СН'!$H$12+СВЦЭМ!$D$10+'СЕТ СН'!$H$6-'СЕТ СН'!$H$22</f>
        <v>1341.5723904900001</v>
      </c>
      <c r="O90" s="36">
        <f>SUMIFS(СВЦЭМ!$C$33:$C$776,СВЦЭМ!$A$33:$A$776,$A90,СВЦЭМ!$B$33:$B$776,O$83)+'СЕТ СН'!$H$12+СВЦЭМ!$D$10+'СЕТ СН'!$H$6-'СЕТ СН'!$H$22</f>
        <v>1347.3980768800002</v>
      </c>
      <c r="P90" s="36">
        <f>SUMIFS(СВЦЭМ!$C$33:$C$776,СВЦЭМ!$A$33:$A$776,$A90,СВЦЭМ!$B$33:$B$776,P$83)+'СЕТ СН'!$H$12+СВЦЭМ!$D$10+'СЕТ СН'!$H$6-'СЕТ СН'!$H$22</f>
        <v>1331.7367902400001</v>
      </c>
      <c r="Q90" s="36">
        <f>SUMIFS(СВЦЭМ!$C$33:$C$776,СВЦЭМ!$A$33:$A$776,$A90,СВЦЭМ!$B$33:$B$776,Q$83)+'СЕТ СН'!$H$12+СВЦЭМ!$D$10+'СЕТ СН'!$H$6-'СЕТ СН'!$H$22</f>
        <v>1335.9179879100002</v>
      </c>
      <c r="R90" s="36">
        <f>SUMIFS(СВЦЭМ!$C$33:$C$776,СВЦЭМ!$A$33:$A$776,$A90,СВЦЭМ!$B$33:$B$776,R$83)+'СЕТ СН'!$H$12+СВЦЭМ!$D$10+'СЕТ СН'!$H$6-'СЕТ СН'!$H$22</f>
        <v>1332.70157651</v>
      </c>
      <c r="S90" s="36">
        <f>SUMIFS(СВЦЭМ!$C$33:$C$776,СВЦЭМ!$A$33:$A$776,$A90,СВЦЭМ!$B$33:$B$776,S$83)+'СЕТ СН'!$H$12+СВЦЭМ!$D$10+'СЕТ СН'!$H$6-'СЕТ СН'!$H$22</f>
        <v>1334.4299854400001</v>
      </c>
      <c r="T90" s="36">
        <f>SUMIFS(СВЦЭМ!$C$33:$C$776,СВЦЭМ!$A$33:$A$776,$A90,СВЦЭМ!$B$33:$B$776,T$83)+'СЕТ СН'!$H$12+СВЦЭМ!$D$10+'СЕТ СН'!$H$6-'СЕТ СН'!$H$22</f>
        <v>1315.2222364100001</v>
      </c>
      <c r="U90" s="36">
        <f>SUMIFS(СВЦЭМ!$C$33:$C$776,СВЦЭМ!$A$33:$A$776,$A90,СВЦЭМ!$B$33:$B$776,U$83)+'СЕТ СН'!$H$12+СВЦЭМ!$D$10+'СЕТ СН'!$H$6-'СЕТ СН'!$H$22</f>
        <v>1309.4237278800001</v>
      </c>
      <c r="V90" s="36">
        <f>SUMIFS(СВЦЭМ!$C$33:$C$776,СВЦЭМ!$A$33:$A$776,$A90,СВЦЭМ!$B$33:$B$776,V$83)+'СЕТ СН'!$H$12+СВЦЭМ!$D$10+'СЕТ СН'!$H$6-'СЕТ СН'!$H$22</f>
        <v>1307.22218797</v>
      </c>
      <c r="W90" s="36">
        <f>SUMIFS(СВЦЭМ!$C$33:$C$776,СВЦЭМ!$A$33:$A$776,$A90,СВЦЭМ!$B$33:$B$776,W$83)+'СЕТ СН'!$H$12+СВЦЭМ!$D$10+'СЕТ СН'!$H$6-'СЕТ СН'!$H$22</f>
        <v>1297.61861972</v>
      </c>
      <c r="X90" s="36">
        <f>SUMIFS(СВЦЭМ!$C$33:$C$776,СВЦЭМ!$A$33:$A$776,$A90,СВЦЭМ!$B$33:$B$776,X$83)+'СЕТ СН'!$H$12+СВЦЭМ!$D$10+'СЕТ СН'!$H$6-'СЕТ СН'!$H$22</f>
        <v>1300.4671821400002</v>
      </c>
      <c r="Y90" s="36">
        <f>SUMIFS(СВЦЭМ!$C$33:$C$776,СВЦЭМ!$A$33:$A$776,$A90,СВЦЭМ!$B$33:$B$776,Y$83)+'СЕТ СН'!$H$12+СВЦЭМ!$D$10+'СЕТ СН'!$H$6-'СЕТ СН'!$H$22</f>
        <v>1333.4627409899999</v>
      </c>
    </row>
    <row r="91" spans="1:25" ht="15.75" x14ac:dyDescent="0.2">
      <c r="A91" s="35">
        <f t="shared" si="2"/>
        <v>43929</v>
      </c>
      <c r="B91" s="36">
        <f>SUMIFS(СВЦЭМ!$C$33:$C$776,СВЦЭМ!$A$33:$A$776,$A91,СВЦЭМ!$B$33:$B$776,B$83)+'СЕТ СН'!$H$12+СВЦЭМ!$D$10+'СЕТ СН'!$H$6-'СЕТ СН'!$H$22</f>
        <v>1356.81240529</v>
      </c>
      <c r="C91" s="36">
        <f>SUMIFS(СВЦЭМ!$C$33:$C$776,СВЦЭМ!$A$33:$A$776,$A91,СВЦЭМ!$B$33:$B$776,C$83)+'СЕТ СН'!$H$12+СВЦЭМ!$D$10+'СЕТ СН'!$H$6-'СЕТ СН'!$H$22</f>
        <v>1396.93816049</v>
      </c>
      <c r="D91" s="36">
        <f>SUMIFS(СВЦЭМ!$C$33:$C$776,СВЦЭМ!$A$33:$A$776,$A91,СВЦЭМ!$B$33:$B$776,D$83)+'СЕТ СН'!$H$12+СВЦЭМ!$D$10+'СЕТ СН'!$H$6-'СЕТ СН'!$H$22</f>
        <v>1407.0461868900002</v>
      </c>
      <c r="E91" s="36">
        <f>SUMIFS(СВЦЭМ!$C$33:$C$776,СВЦЭМ!$A$33:$A$776,$A91,СВЦЭМ!$B$33:$B$776,E$83)+'СЕТ СН'!$H$12+СВЦЭМ!$D$10+'СЕТ СН'!$H$6-'СЕТ СН'!$H$22</f>
        <v>1413.49847052</v>
      </c>
      <c r="F91" s="36">
        <f>SUMIFS(СВЦЭМ!$C$33:$C$776,СВЦЭМ!$A$33:$A$776,$A91,СВЦЭМ!$B$33:$B$776,F$83)+'СЕТ СН'!$H$12+СВЦЭМ!$D$10+'СЕТ СН'!$H$6-'СЕТ СН'!$H$22</f>
        <v>1412.3764076699999</v>
      </c>
      <c r="G91" s="36">
        <f>SUMIFS(СВЦЭМ!$C$33:$C$776,СВЦЭМ!$A$33:$A$776,$A91,СВЦЭМ!$B$33:$B$776,G$83)+'СЕТ СН'!$H$12+СВЦЭМ!$D$10+'СЕТ СН'!$H$6-'СЕТ СН'!$H$22</f>
        <v>1420.3404732700001</v>
      </c>
      <c r="H91" s="36">
        <f>SUMIFS(СВЦЭМ!$C$33:$C$776,СВЦЭМ!$A$33:$A$776,$A91,СВЦЭМ!$B$33:$B$776,H$83)+'СЕТ СН'!$H$12+СВЦЭМ!$D$10+'СЕТ СН'!$H$6-'СЕТ СН'!$H$22</f>
        <v>1402.64033356</v>
      </c>
      <c r="I91" s="36">
        <f>SUMIFS(СВЦЭМ!$C$33:$C$776,СВЦЭМ!$A$33:$A$776,$A91,СВЦЭМ!$B$33:$B$776,I$83)+'СЕТ СН'!$H$12+СВЦЭМ!$D$10+'СЕТ СН'!$H$6-'СЕТ СН'!$H$22</f>
        <v>1365.0383824700002</v>
      </c>
      <c r="J91" s="36">
        <f>SUMIFS(СВЦЭМ!$C$33:$C$776,СВЦЭМ!$A$33:$A$776,$A91,СВЦЭМ!$B$33:$B$776,J$83)+'СЕТ СН'!$H$12+СВЦЭМ!$D$10+'СЕТ СН'!$H$6-'СЕТ СН'!$H$22</f>
        <v>1317.7670227900001</v>
      </c>
      <c r="K91" s="36">
        <f>SUMIFS(СВЦЭМ!$C$33:$C$776,СВЦЭМ!$A$33:$A$776,$A91,СВЦЭМ!$B$33:$B$776,K$83)+'СЕТ СН'!$H$12+СВЦЭМ!$D$10+'СЕТ СН'!$H$6-'СЕТ СН'!$H$22</f>
        <v>1308.84315582</v>
      </c>
      <c r="L91" s="36">
        <f>SUMIFS(СВЦЭМ!$C$33:$C$776,СВЦЭМ!$A$33:$A$776,$A91,СВЦЭМ!$B$33:$B$776,L$83)+'СЕТ СН'!$H$12+СВЦЭМ!$D$10+'СЕТ СН'!$H$6-'СЕТ СН'!$H$22</f>
        <v>1297.1738561000002</v>
      </c>
      <c r="M91" s="36">
        <f>SUMIFS(СВЦЭМ!$C$33:$C$776,СВЦЭМ!$A$33:$A$776,$A91,СВЦЭМ!$B$33:$B$776,M$83)+'СЕТ СН'!$H$12+СВЦЭМ!$D$10+'СЕТ СН'!$H$6-'СЕТ СН'!$H$22</f>
        <v>1292.7357956800001</v>
      </c>
      <c r="N91" s="36">
        <f>SUMIFS(СВЦЭМ!$C$33:$C$776,СВЦЭМ!$A$33:$A$776,$A91,СВЦЭМ!$B$33:$B$776,N$83)+'СЕТ СН'!$H$12+СВЦЭМ!$D$10+'СЕТ СН'!$H$6-'СЕТ СН'!$H$22</f>
        <v>1307.1467810200002</v>
      </c>
      <c r="O91" s="36">
        <f>SUMIFS(СВЦЭМ!$C$33:$C$776,СВЦЭМ!$A$33:$A$776,$A91,СВЦЭМ!$B$33:$B$776,O$83)+'СЕТ СН'!$H$12+СВЦЭМ!$D$10+'СЕТ СН'!$H$6-'СЕТ СН'!$H$22</f>
        <v>1311.8584010100001</v>
      </c>
      <c r="P91" s="36">
        <f>SUMIFS(СВЦЭМ!$C$33:$C$776,СВЦЭМ!$A$33:$A$776,$A91,СВЦЭМ!$B$33:$B$776,P$83)+'СЕТ СН'!$H$12+СВЦЭМ!$D$10+'СЕТ СН'!$H$6-'СЕТ СН'!$H$22</f>
        <v>1289.7886541</v>
      </c>
      <c r="Q91" s="36">
        <f>SUMIFS(СВЦЭМ!$C$33:$C$776,СВЦЭМ!$A$33:$A$776,$A91,СВЦЭМ!$B$33:$B$776,Q$83)+'СЕТ СН'!$H$12+СВЦЭМ!$D$10+'СЕТ СН'!$H$6-'СЕТ СН'!$H$22</f>
        <v>1289.60028575</v>
      </c>
      <c r="R91" s="36">
        <f>SUMIFS(СВЦЭМ!$C$33:$C$776,СВЦЭМ!$A$33:$A$776,$A91,СВЦЭМ!$B$33:$B$776,R$83)+'СЕТ СН'!$H$12+СВЦЭМ!$D$10+'СЕТ СН'!$H$6-'СЕТ СН'!$H$22</f>
        <v>1287.0161744400002</v>
      </c>
      <c r="S91" s="36">
        <f>SUMIFS(СВЦЭМ!$C$33:$C$776,СВЦЭМ!$A$33:$A$776,$A91,СВЦЭМ!$B$33:$B$776,S$83)+'СЕТ СН'!$H$12+СВЦЭМ!$D$10+'СЕТ СН'!$H$6-'СЕТ СН'!$H$22</f>
        <v>1284.9977653800001</v>
      </c>
      <c r="T91" s="36">
        <f>SUMIFS(СВЦЭМ!$C$33:$C$776,СВЦЭМ!$A$33:$A$776,$A91,СВЦЭМ!$B$33:$B$776,T$83)+'СЕТ СН'!$H$12+СВЦЭМ!$D$10+'СЕТ СН'!$H$6-'СЕТ СН'!$H$22</f>
        <v>1272.6597188000001</v>
      </c>
      <c r="U91" s="36">
        <f>SUMIFS(СВЦЭМ!$C$33:$C$776,СВЦЭМ!$A$33:$A$776,$A91,СВЦЭМ!$B$33:$B$776,U$83)+'СЕТ СН'!$H$12+СВЦЭМ!$D$10+'СЕТ СН'!$H$6-'СЕТ СН'!$H$22</f>
        <v>1258.6845584500002</v>
      </c>
      <c r="V91" s="36">
        <f>SUMIFS(СВЦЭМ!$C$33:$C$776,СВЦЭМ!$A$33:$A$776,$A91,СВЦЭМ!$B$33:$B$776,V$83)+'СЕТ СН'!$H$12+СВЦЭМ!$D$10+'СЕТ СН'!$H$6-'СЕТ СН'!$H$22</f>
        <v>1251.2867687500002</v>
      </c>
      <c r="W91" s="36">
        <f>SUMIFS(СВЦЭМ!$C$33:$C$776,СВЦЭМ!$A$33:$A$776,$A91,СВЦЭМ!$B$33:$B$776,W$83)+'СЕТ СН'!$H$12+СВЦЭМ!$D$10+'СЕТ СН'!$H$6-'СЕТ СН'!$H$22</f>
        <v>1244.13845543</v>
      </c>
      <c r="X91" s="36">
        <f>SUMIFS(СВЦЭМ!$C$33:$C$776,СВЦЭМ!$A$33:$A$776,$A91,СВЦЭМ!$B$33:$B$776,X$83)+'СЕТ СН'!$H$12+СВЦЭМ!$D$10+'СЕТ СН'!$H$6-'СЕТ СН'!$H$22</f>
        <v>1251.7373216400001</v>
      </c>
      <c r="Y91" s="36">
        <f>SUMIFS(СВЦЭМ!$C$33:$C$776,СВЦЭМ!$A$33:$A$776,$A91,СВЦЭМ!$B$33:$B$776,Y$83)+'СЕТ СН'!$H$12+СВЦЭМ!$D$10+'СЕТ СН'!$H$6-'СЕТ СН'!$H$22</f>
        <v>1296.2667783699999</v>
      </c>
    </row>
    <row r="92" spans="1:25" ht="15.75" x14ac:dyDescent="0.2">
      <c r="A92" s="35">
        <f t="shared" si="2"/>
        <v>43930</v>
      </c>
      <c r="B92" s="36">
        <f>SUMIFS(СВЦЭМ!$C$33:$C$776,СВЦЭМ!$A$33:$A$776,$A92,СВЦЭМ!$B$33:$B$776,B$83)+'СЕТ СН'!$H$12+СВЦЭМ!$D$10+'СЕТ СН'!$H$6-'СЕТ СН'!$H$22</f>
        <v>1349.6883784000001</v>
      </c>
      <c r="C92" s="36">
        <f>SUMIFS(СВЦЭМ!$C$33:$C$776,СВЦЭМ!$A$33:$A$776,$A92,СВЦЭМ!$B$33:$B$776,C$83)+'СЕТ СН'!$H$12+СВЦЭМ!$D$10+'СЕТ СН'!$H$6-'СЕТ СН'!$H$22</f>
        <v>1378.01448772</v>
      </c>
      <c r="D92" s="36">
        <f>SUMIFS(СВЦЭМ!$C$33:$C$776,СВЦЭМ!$A$33:$A$776,$A92,СВЦЭМ!$B$33:$B$776,D$83)+'СЕТ СН'!$H$12+СВЦЭМ!$D$10+'СЕТ СН'!$H$6-'СЕТ СН'!$H$22</f>
        <v>1399.9180175400002</v>
      </c>
      <c r="E92" s="36">
        <f>SUMIFS(СВЦЭМ!$C$33:$C$776,СВЦЭМ!$A$33:$A$776,$A92,СВЦЭМ!$B$33:$B$776,E$83)+'СЕТ СН'!$H$12+СВЦЭМ!$D$10+'СЕТ СН'!$H$6-'СЕТ СН'!$H$22</f>
        <v>1411.185594</v>
      </c>
      <c r="F92" s="36">
        <f>SUMIFS(СВЦЭМ!$C$33:$C$776,СВЦЭМ!$A$33:$A$776,$A92,СВЦЭМ!$B$33:$B$776,F$83)+'СЕТ СН'!$H$12+СВЦЭМ!$D$10+'СЕТ СН'!$H$6-'СЕТ СН'!$H$22</f>
        <v>1409.54916432</v>
      </c>
      <c r="G92" s="36">
        <f>SUMIFS(СВЦЭМ!$C$33:$C$776,СВЦЭМ!$A$33:$A$776,$A92,СВЦЭМ!$B$33:$B$776,G$83)+'СЕТ СН'!$H$12+СВЦЭМ!$D$10+'СЕТ СН'!$H$6-'СЕТ СН'!$H$22</f>
        <v>1413.0243963200001</v>
      </c>
      <c r="H92" s="36">
        <f>SUMIFS(СВЦЭМ!$C$33:$C$776,СВЦЭМ!$A$33:$A$776,$A92,СВЦЭМ!$B$33:$B$776,H$83)+'СЕТ СН'!$H$12+СВЦЭМ!$D$10+'СЕТ СН'!$H$6-'СЕТ СН'!$H$22</f>
        <v>1406.3193455999999</v>
      </c>
      <c r="I92" s="36">
        <f>SUMIFS(СВЦЭМ!$C$33:$C$776,СВЦЭМ!$A$33:$A$776,$A92,СВЦЭМ!$B$33:$B$776,I$83)+'СЕТ СН'!$H$12+СВЦЭМ!$D$10+'СЕТ СН'!$H$6-'СЕТ СН'!$H$22</f>
        <v>1381.2797647699999</v>
      </c>
      <c r="J92" s="36">
        <f>SUMIFS(СВЦЭМ!$C$33:$C$776,СВЦЭМ!$A$33:$A$776,$A92,СВЦЭМ!$B$33:$B$776,J$83)+'СЕТ СН'!$H$12+СВЦЭМ!$D$10+'СЕТ СН'!$H$6-'СЕТ СН'!$H$22</f>
        <v>1324.5654634699999</v>
      </c>
      <c r="K92" s="36">
        <f>SUMIFS(СВЦЭМ!$C$33:$C$776,СВЦЭМ!$A$33:$A$776,$A92,СВЦЭМ!$B$33:$B$776,K$83)+'СЕТ СН'!$H$12+СВЦЭМ!$D$10+'СЕТ СН'!$H$6-'СЕТ СН'!$H$22</f>
        <v>1323.04105112</v>
      </c>
      <c r="L92" s="36">
        <f>SUMIFS(СВЦЭМ!$C$33:$C$776,СВЦЭМ!$A$33:$A$776,$A92,СВЦЭМ!$B$33:$B$776,L$83)+'СЕТ СН'!$H$12+СВЦЭМ!$D$10+'СЕТ СН'!$H$6-'СЕТ СН'!$H$22</f>
        <v>1307.9765691600001</v>
      </c>
      <c r="M92" s="36">
        <f>SUMIFS(СВЦЭМ!$C$33:$C$776,СВЦЭМ!$A$33:$A$776,$A92,СВЦЭМ!$B$33:$B$776,M$83)+'СЕТ СН'!$H$12+СВЦЭМ!$D$10+'СЕТ СН'!$H$6-'СЕТ СН'!$H$22</f>
        <v>1302.61926814</v>
      </c>
      <c r="N92" s="36">
        <f>SUMIFS(СВЦЭМ!$C$33:$C$776,СВЦЭМ!$A$33:$A$776,$A92,СВЦЭМ!$B$33:$B$776,N$83)+'СЕТ СН'!$H$12+СВЦЭМ!$D$10+'СЕТ СН'!$H$6-'СЕТ СН'!$H$22</f>
        <v>1300.00240293</v>
      </c>
      <c r="O92" s="36">
        <f>SUMIFS(СВЦЭМ!$C$33:$C$776,СВЦЭМ!$A$33:$A$776,$A92,СВЦЭМ!$B$33:$B$776,O$83)+'СЕТ СН'!$H$12+СВЦЭМ!$D$10+'СЕТ СН'!$H$6-'СЕТ СН'!$H$22</f>
        <v>1305.4036621</v>
      </c>
      <c r="P92" s="36">
        <f>SUMIFS(СВЦЭМ!$C$33:$C$776,СВЦЭМ!$A$33:$A$776,$A92,СВЦЭМ!$B$33:$B$776,P$83)+'СЕТ СН'!$H$12+СВЦЭМ!$D$10+'СЕТ СН'!$H$6-'СЕТ СН'!$H$22</f>
        <v>1278.2806541099999</v>
      </c>
      <c r="Q92" s="36">
        <f>SUMIFS(СВЦЭМ!$C$33:$C$776,СВЦЭМ!$A$33:$A$776,$A92,СВЦЭМ!$B$33:$B$776,Q$83)+'СЕТ СН'!$H$12+СВЦЭМ!$D$10+'СЕТ СН'!$H$6-'СЕТ СН'!$H$22</f>
        <v>1282.4887489400001</v>
      </c>
      <c r="R92" s="36">
        <f>SUMIFS(СВЦЭМ!$C$33:$C$776,СВЦЭМ!$A$33:$A$776,$A92,СВЦЭМ!$B$33:$B$776,R$83)+'СЕТ СН'!$H$12+СВЦЭМ!$D$10+'СЕТ СН'!$H$6-'СЕТ СН'!$H$22</f>
        <v>1282.77625326</v>
      </c>
      <c r="S92" s="36">
        <f>SUMIFS(СВЦЭМ!$C$33:$C$776,СВЦЭМ!$A$33:$A$776,$A92,СВЦЭМ!$B$33:$B$776,S$83)+'СЕТ СН'!$H$12+СВЦЭМ!$D$10+'СЕТ СН'!$H$6-'СЕТ СН'!$H$22</f>
        <v>1280.4438595199999</v>
      </c>
      <c r="T92" s="36">
        <f>SUMIFS(СВЦЭМ!$C$33:$C$776,СВЦЭМ!$A$33:$A$776,$A92,СВЦЭМ!$B$33:$B$776,T$83)+'СЕТ СН'!$H$12+СВЦЭМ!$D$10+'СЕТ СН'!$H$6-'СЕТ СН'!$H$22</f>
        <v>1268.2564685900002</v>
      </c>
      <c r="U92" s="36">
        <f>SUMIFS(СВЦЭМ!$C$33:$C$776,СВЦЭМ!$A$33:$A$776,$A92,СВЦЭМ!$B$33:$B$776,U$83)+'СЕТ СН'!$H$12+СВЦЭМ!$D$10+'СЕТ СН'!$H$6-'СЕТ СН'!$H$22</f>
        <v>1253.94000895</v>
      </c>
      <c r="V92" s="36">
        <f>SUMIFS(СВЦЭМ!$C$33:$C$776,СВЦЭМ!$A$33:$A$776,$A92,СВЦЭМ!$B$33:$B$776,V$83)+'СЕТ СН'!$H$12+СВЦЭМ!$D$10+'СЕТ СН'!$H$6-'СЕТ СН'!$H$22</f>
        <v>1251.1551648100001</v>
      </c>
      <c r="W92" s="36">
        <f>SUMIFS(СВЦЭМ!$C$33:$C$776,СВЦЭМ!$A$33:$A$776,$A92,СВЦЭМ!$B$33:$B$776,W$83)+'СЕТ СН'!$H$12+СВЦЭМ!$D$10+'СЕТ СН'!$H$6-'СЕТ СН'!$H$22</f>
        <v>1252.1186979700001</v>
      </c>
      <c r="X92" s="36">
        <f>SUMIFS(СВЦЭМ!$C$33:$C$776,СВЦЭМ!$A$33:$A$776,$A92,СВЦЭМ!$B$33:$B$776,X$83)+'СЕТ СН'!$H$12+СВЦЭМ!$D$10+'СЕТ СН'!$H$6-'СЕТ СН'!$H$22</f>
        <v>1259.2524892599999</v>
      </c>
      <c r="Y92" s="36">
        <f>SUMIFS(СВЦЭМ!$C$33:$C$776,СВЦЭМ!$A$33:$A$776,$A92,СВЦЭМ!$B$33:$B$776,Y$83)+'СЕТ СН'!$H$12+СВЦЭМ!$D$10+'СЕТ СН'!$H$6-'СЕТ СН'!$H$22</f>
        <v>1294.8042903200001</v>
      </c>
    </row>
    <row r="93" spans="1:25" ht="15.75" x14ac:dyDescent="0.2">
      <c r="A93" s="35">
        <f t="shared" si="2"/>
        <v>43931</v>
      </c>
      <c r="B93" s="36">
        <f>SUMIFS(СВЦЭМ!$C$33:$C$776,СВЦЭМ!$A$33:$A$776,$A93,СВЦЭМ!$B$33:$B$776,B$83)+'СЕТ СН'!$H$12+СВЦЭМ!$D$10+'СЕТ СН'!$H$6-'СЕТ СН'!$H$22</f>
        <v>1288.5038476700001</v>
      </c>
      <c r="C93" s="36">
        <f>SUMIFS(СВЦЭМ!$C$33:$C$776,СВЦЭМ!$A$33:$A$776,$A93,СВЦЭМ!$B$33:$B$776,C$83)+'СЕТ СН'!$H$12+СВЦЭМ!$D$10+'СЕТ СН'!$H$6-'СЕТ СН'!$H$22</f>
        <v>1331.0296134300002</v>
      </c>
      <c r="D93" s="36">
        <f>SUMIFS(СВЦЭМ!$C$33:$C$776,СВЦЭМ!$A$33:$A$776,$A93,СВЦЭМ!$B$33:$B$776,D$83)+'СЕТ СН'!$H$12+СВЦЭМ!$D$10+'СЕТ СН'!$H$6-'СЕТ СН'!$H$22</f>
        <v>1375.32995166</v>
      </c>
      <c r="E93" s="36">
        <f>SUMIFS(СВЦЭМ!$C$33:$C$776,СВЦЭМ!$A$33:$A$776,$A93,СВЦЭМ!$B$33:$B$776,E$83)+'СЕТ СН'!$H$12+СВЦЭМ!$D$10+'СЕТ СН'!$H$6-'СЕТ СН'!$H$22</f>
        <v>1414.01255915</v>
      </c>
      <c r="F93" s="36">
        <f>SUMIFS(СВЦЭМ!$C$33:$C$776,СВЦЭМ!$A$33:$A$776,$A93,СВЦЭМ!$B$33:$B$776,F$83)+'СЕТ СН'!$H$12+СВЦЭМ!$D$10+'СЕТ СН'!$H$6-'СЕТ СН'!$H$22</f>
        <v>1421.70525651</v>
      </c>
      <c r="G93" s="36">
        <f>SUMIFS(СВЦЭМ!$C$33:$C$776,СВЦЭМ!$A$33:$A$776,$A93,СВЦЭМ!$B$33:$B$776,G$83)+'СЕТ СН'!$H$12+СВЦЭМ!$D$10+'СЕТ СН'!$H$6-'СЕТ СН'!$H$22</f>
        <v>1410.7643873900001</v>
      </c>
      <c r="H93" s="36">
        <f>SUMIFS(СВЦЭМ!$C$33:$C$776,СВЦЭМ!$A$33:$A$776,$A93,СВЦЭМ!$B$33:$B$776,H$83)+'СЕТ СН'!$H$12+СВЦЭМ!$D$10+'СЕТ СН'!$H$6-'СЕТ СН'!$H$22</f>
        <v>1385.2495882000001</v>
      </c>
      <c r="I93" s="36">
        <f>SUMIFS(СВЦЭМ!$C$33:$C$776,СВЦЭМ!$A$33:$A$776,$A93,СВЦЭМ!$B$33:$B$776,I$83)+'СЕТ СН'!$H$12+СВЦЭМ!$D$10+'СЕТ СН'!$H$6-'СЕТ СН'!$H$22</f>
        <v>1352.4641708500001</v>
      </c>
      <c r="J93" s="36">
        <f>SUMIFS(СВЦЭМ!$C$33:$C$776,СВЦЭМ!$A$33:$A$776,$A93,СВЦЭМ!$B$33:$B$776,J$83)+'СЕТ СН'!$H$12+СВЦЭМ!$D$10+'СЕТ СН'!$H$6-'СЕТ СН'!$H$22</f>
        <v>1291.6827450999999</v>
      </c>
      <c r="K93" s="36">
        <f>SUMIFS(СВЦЭМ!$C$33:$C$776,СВЦЭМ!$A$33:$A$776,$A93,СВЦЭМ!$B$33:$B$776,K$83)+'СЕТ СН'!$H$12+СВЦЭМ!$D$10+'СЕТ СН'!$H$6-'СЕТ СН'!$H$22</f>
        <v>1284.95711811</v>
      </c>
      <c r="L93" s="36">
        <f>SUMIFS(СВЦЭМ!$C$33:$C$776,СВЦЭМ!$A$33:$A$776,$A93,СВЦЭМ!$B$33:$B$776,L$83)+'СЕТ СН'!$H$12+СВЦЭМ!$D$10+'СЕТ СН'!$H$6-'СЕТ СН'!$H$22</f>
        <v>1286.3907173500002</v>
      </c>
      <c r="M93" s="36">
        <f>SUMIFS(СВЦЭМ!$C$33:$C$776,СВЦЭМ!$A$33:$A$776,$A93,СВЦЭМ!$B$33:$B$776,M$83)+'СЕТ СН'!$H$12+СВЦЭМ!$D$10+'СЕТ СН'!$H$6-'СЕТ СН'!$H$22</f>
        <v>1280.34045479</v>
      </c>
      <c r="N93" s="36">
        <f>SUMIFS(СВЦЭМ!$C$33:$C$776,СВЦЭМ!$A$33:$A$776,$A93,СВЦЭМ!$B$33:$B$776,N$83)+'СЕТ СН'!$H$12+СВЦЭМ!$D$10+'СЕТ СН'!$H$6-'СЕТ СН'!$H$22</f>
        <v>1293.6418565700001</v>
      </c>
      <c r="O93" s="36">
        <f>SUMIFS(СВЦЭМ!$C$33:$C$776,СВЦЭМ!$A$33:$A$776,$A93,СВЦЭМ!$B$33:$B$776,O$83)+'СЕТ СН'!$H$12+СВЦЭМ!$D$10+'СЕТ СН'!$H$6-'СЕТ СН'!$H$22</f>
        <v>1307.7136358800001</v>
      </c>
      <c r="P93" s="36">
        <f>SUMIFS(СВЦЭМ!$C$33:$C$776,СВЦЭМ!$A$33:$A$776,$A93,СВЦЭМ!$B$33:$B$776,P$83)+'СЕТ СН'!$H$12+СВЦЭМ!$D$10+'СЕТ СН'!$H$6-'СЕТ СН'!$H$22</f>
        <v>1278.7104573500001</v>
      </c>
      <c r="Q93" s="36">
        <f>SUMIFS(СВЦЭМ!$C$33:$C$776,СВЦЭМ!$A$33:$A$776,$A93,СВЦЭМ!$B$33:$B$776,Q$83)+'СЕТ СН'!$H$12+СВЦЭМ!$D$10+'СЕТ СН'!$H$6-'СЕТ СН'!$H$22</f>
        <v>1286.31603782</v>
      </c>
      <c r="R93" s="36">
        <f>SUMIFS(СВЦЭМ!$C$33:$C$776,СВЦЭМ!$A$33:$A$776,$A93,СВЦЭМ!$B$33:$B$776,R$83)+'СЕТ СН'!$H$12+СВЦЭМ!$D$10+'СЕТ СН'!$H$6-'СЕТ СН'!$H$22</f>
        <v>1284.7946303200001</v>
      </c>
      <c r="S93" s="36">
        <f>SUMIFS(СВЦЭМ!$C$33:$C$776,СВЦЭМ!$A$33:$A$776,$A93,СВЦЭМ!$B$33:$B$776,S$83)+'СЕТ СН'!$H$12+СВЦЭМ!$D$10+'СЕТ СН'!$H$6-'СЕТ СН'!$H$22</f>
        <v>1278.4329025699999</v>
      </c>
      <c r="T93" s="36">
        <f>SUMIFS(СВЦЭМ!$C$33:$C$776,СВЦЭМ!$A$33:$A$776,$A93,СВЦЭМ!$B$33:$B$776,T$83)+'СЕТ СН'!$H$12+СВЦЭМ!$D$10+'СЕТ СН'!$H$6-'СЕТ СН'!$H$22</f>
        <v>1259.8927187300001</v>
      </c>
      <c r="U93" s="36">
        <f>SUMIFS(СВЦЭМ!$C$33:$C$776,СВЦЭМ!$A$33:$A$776,$A93,СВЦЭМ!$B$33:$B$776,U$83)+'СЕТ СН'!$H$12+СВЦЭМ!$D$10+'СЕТ СН'!$H$6-'СЕТ СН'!$H$22</f>
        <v>1242.4063881100001</v>
      </c>
      <c r="V93" s="36">
        <f>SUMIFS(СВЦЭМ!$C$33:$C$776,СВЦЭМ!$A$33:$A$776,$A93,СВЦЭМ!$B$33:$B$776,V$83)+'СЕТ СН'!$H$12+СВЦЭМ!$D$10+'СЕТ СН'!$H$6-'СЕТ СН'!$H$22</f>
        <v>1232.7375728699999</v>
      </c>
      <c r="W93" s="36">
        <f>SUMIFS(СВЦЭМ!$C$33:$C$776,СВЦЭМ!$A$33:$A$776,$A93,СВЦЭМ!$B$33:$B$776,W$83)+'СЕТ СН'!$H$12+СВЦЭМ!$D$10+'СЕТ СН'!$H$6-'СЕТ СН'!$H$22</f>
        <v>1233.7361793800001</v>
      </c>
      <c r="X93" s="36">
        <f>SUMIFS(СВЦЭМ!$C$33:$C$776,СВЦЭМ!$A$33:$A$776,$A93,СВЦЭМ!$B$33:$B$776,X$83)+'СЕТ СН'!$H$12+СВЦЭМ!$D$10+'СЕТ СН'!$H$6-'СЕТ СН'!$H$22</f>
        <v>1215.9467356800001</v>
      </c>
      <c r="Y93" s="36">
        <f>SUMIFS(СВЦЭМ!$C$33:$C$776,СВЦЭМ!$A$33:$A$776,$A93,СВЦЭМ!$B$33:$B$776,Y$83)+'СЕТ СН'!$H$12+СВЦЭМ!$D$10+'СЕТ СН'!$H$6-'СЕТ СН'!$H$22</f>
        <v>1261.1991704699999</v>
      </c>
    </row>
    <row r="94" spans="1:25" ht="15.75" x14ac:dyDescent="0.2">
      <c r="A94" s="35">
        <f t="shared" si="2"/>
        <v>43932</v>
      </c>
      <c r="B94" s="36">
        <f>SUMIFS(СВЦЭМ!$C$33:$C$776,СВЦЭМ!$A$33:$A$776,$A94,СВЦЭМ!$B$33:$B$776,B$83)+'СЕТ СН'!$H$12+СВЦЭМ!$D$10+'СЕТ СН'!$H$6-'СЕТ СН'!$H$22</f>
        <v>1297.0292863200002</v>
      </c>
      <c r="C94" s="36">
        <f>SUMIFS(СВЦЭМ!$C$33:$C$776,СВЦЭМ!$A$33:$A$776,$A94,СВЦЭМ!$B$33:$B$776,C$83)+'СЕТ СН'!$H$12+СВЦЭМ!$D$10+'СЕТ СН'!$H$6-'СЕТ СН'!$H$22</f>
        <v>1317.0375549400001</v>
      </c>
      <c r="D94" s="36">
        <f>SUMIFS(СВЦЭМ!$C$33:$C$776,СВЦЭМ!$A$33:$A$776,$A94,СВЦЭМ!$B$33:$B$776,D$83)+'СЕТ СН'!$H$12+СВЦЭМ!$D$10+'СЕТ СН'!$H$6-'СЕТ СН'!$H$22</f>
        <v>1333.14754627</v>
      </c>
      <c r="E94" s="36">
        <f>SUMIFS(СВЦЭМ!$C$33:$C$776,СВЦЭМ!$A$33:$A$776,$A94,СВЦЭМ!$B$33:$B$776,E$83)+'СЕТ СН'!$H$12+СВЦЭМ!$D$10+'СЕТ СН'!$H$6-'СЕТ СН'!$H$22</f>
        <v>1340.8817565500001</v>
      </c>
      <c r="F94" s="36">
        <f>SUMIFS(СВЦЭМ!$C$33:$C$776,СВЦЭМ!$A$33:$A$776,$A94,СВЦЭМ!$B$33:$B$776,F$83)+'СЕТ СН'!$H$12+СВЦЭМ!$D$10+'СЕТ СН'!$H$6-'СЕТ СН'!$H$22</f>
        <v>1343.9637809200001</v>
      </c>
      <c r="G94" s="36">
        <f>SUMIFS(СВЦЭМ!$C$33:$C$776,СВЦЭМ!$A$33:$A$776,$A94,СВЦЭМ!$B$33:$B$776,G$83)+'СЕТ СН'!$H$12+СВЦЭМ!$D$10+'СЕТ СН'!$H$6-'СЕТ СН'!$H$22</f>
        <v>1336.4682621699999</v>
      </c>
      <c r="H94" s="36">
        <f>SUMIFS(СВЦЭМ!$C$33:$C$776,СВЦЭМ!$A$33:$A$776,$A94,СВЦЭМ!$B$33:$B$776,H$83)+'СЕТ СН'!$H$12+СВЦЭМ!$D$10+'СЕТ СН'!$H$6-'СЕТ СН'!$H$22</f>
        <v>1320.0177080200001</v>
      </c>
      <c r="I94" s="36">
        <f>SUMIFS(СВЦЭМ!$C$33:$C$776,СВЦЭМ!$A$33:$A$776,$A94,СВЦЭМ!$B$33:$B$776,I$83)+'СЕТ СН'!$H$12+СВЦЭМ!$D$10+'СЕТ СН'!$H$6-'СЕТ СН'!$H$22</f>
        <v>1302.5357362899999</v>
      </c>
      <c r="J94" s="36">
        <f>SUMIFS(СВЦЭМ!$C$33:$C$776,СВЦЭМ!$A$33:$A$776,$A94,СВЦЭМ!$B$33:$B$776,J$83)+'СЕТ СН'!$H$12+СВЦЭМ!$D$10+'СЕТ СН'!$H$6-'СЕТ СН'!$H$22</f>
        <v>1280.5347040000001</v>
      </c>
      <c r="K94" s="36">
        <f>SUMIFS(СВЦЭМ!$C$33:$C$776,СВЦЭМ!$A$33:$A$776,$A94,СВЦЭМ!$B$33:$B$776,K$83)+'СЕТ СН'!$H$12+СВЦЭМ!$D$10+'СЕТ СН'!$H$6-'СЕТ СН'!$H$22</f>
        <v>1260.57640457</v>
      </c>
      <c r="L94" s="36">
        <f>SUMIFS(СВЦЭМ!$C$33:$C$776,СВЦЭМ!$A$33:$A$776,$A94,СВЦЭМ!$B$33:$B$776,L$83)+'СЕТ СН'!$H$12+СВЦЭМ!$D$10+'СЕТ СН'!$H$6-'СЕТ СН'!$H$22</f>
        <v>1267.36883743</v>
      </c>
      <c r="M94" s="36">
        <f>SUMIFS(СВЦЭМ!$C$33:$C$776,СВЦЭМ!$A$33:$A$776,$A94,СВЦЭМ!$B$33:$B$776,M$83)+'СЕТ СН'!$H$12+СВЦЭМ!$D$10+'СЕТ СН'!$H$6-'СЕТ СН'!$H$22</f>
        <v>1283.1009989600002</v>
      </c>
      <c r="N94" s="36">
        <f>SUMIFS(СВЦЭМ!$C$33:$C$776,СВЦЭМ!$A$33:$A$776,$A94,СВЦЭМ!$B$33:$B$776,N$83)+'СЕТ СН'!$H$12+СВЦЭМ!$D$10+'СЕТ СН'!$H$6-'СЕТ СН'!$H$22</f>
        <v>1302.3516430499999</v>
      </c>
      <c r="O94" s="36">
        <f>SUMIFS(СВЦЭМ!$C$33:$C$776,СВЦЭМ!$A$33:$A$776,$A94,СВЦЭМ!$B$33:$B$776,O$83)+'СЕТ СН'!$H$12+СВЦЭМ!$D$10+'СЕТ СН'!$H$6-'СЕТ СН'!$H$22</f>
        <v>1301.0114482900001</v>
      </c>
      <c r="P94" s="36">
        <f>SUMIFS(СВЦЭМ!$C$33:$C$776,СВЦЭМ!$A$33:$A$776,$A94,СВЦЭМ!$B$33:$B$776,P$83)+'СЕТ СН'!$H$12+СВЦЭМ!$D$10+'СЕТ СН'!$H$6-'СЕТ СН'!$H$22</f>
        <v>1271.5878791300001</v>
      </c>
      <c r="Q94" s="36">
        <f>SUMIFS(СВЦЭМ!$C$33:$C$776,СВЦЭМ!$A$33:$A$776,$A94,СВЦЭМ!$B$33:$B$776,Q$83)+'СЕТ СН'!$H$12+СВЦЭМ!$D$10+'СЕТ СН'!$H$6-'СЕТ СН'!$H$22</f>
        <v>1270.5167008399999</v>
      </c>
      <c r="R94" s="36">
        <f>SUMIFS(СВЦЭМ!$C$33:$C$776,СВЦЭМ!$A$33:$A$776,$A94,СВЦЭМ!$B$33:$B$776,R$83)+'СЕТ СН'!$H$12+СВЦЭМ!$D$10+'СЕТ СН'!$H$6-'СЕТ СН'!$H$22</f>
        <v>1265.0018917000002</v>
      </c>
      <c r="S94" s="36">
        <f>SUMIFS(СВЦЭМ!$C$33:$C$776,СВЦЭМ!$A$33:$A$776,$A94,СВЦЭМ!$B$33:$B$776,S$83)+'СЕТ СН'!$H$12+СВЦЭМ!$D$10+'СЕТ СН'!$H$6-'СЕТ СН'!$H$22</f>
        <v>1274.83349911</v>
      </c>
      <c r="T94" s="36">
        <f>SUMIFS(СВЦЭМ!$C$33:$C$776,СВЦЭМ!$A$33:$A$776,$A94,СВЦЭМ!$B$33:$B$776,T$83)+'СЕТ СН'!$H$12+СВЦЭМ!$D$10+'СЕТ СН'!$H$6-'СЕТ СН'!$H$22</f>
        <v>1286.2119072600001</v>
      </c>
      <c r="U94" s="36">
        <f>SUMIFS(СВЦЭМ!$C$33:$C$776,СВЦЭМ!$A$33:$A$776,$A94,СВЦЭМ!$B$33:$B$776,U$83)+'СЕТ СН'!$H$12+СВЦЭМ!$D$10+'СЕТ СН'!$H$6-'СЕТ СН'!$H$22</f>
        <v>1273.2122915300001</v>
      </c>
      <c r="V94" s="36">
        <f>SUMIFS(СВЦЭМ!$C$33:$C$776,СВЦЭМ!$A$33:$A$776,$A94,СВЦЭМ!$B$33:$B$776,V$83)+'СЕТ СН'!$H$12+СВЦЭМ!$D$10+'СЕТ СН'!$H$6-'СЕТ СН'!$H$22</f>
        <v>1245.14764702</v>
      </c>
      <c r="W94" s="36">
        <f>SUMIFS(СВЦЭМ!$C$33:$C$776,СВЦЭМ!$A$33:$A$776,$A94,СВЦЭМ!$B$33:$B$776,W$83)+'СЕТ СН'!$H$12+СВЦЭМ!$D$10+'СЕТ СН'!$H$6-'СЕТ СН'!$H$22</f>
        <v>1242.9953000999999</v>
      </c>
      <c r="X94" s="36">
        <f>SUMIFS(СВЦЭМ!$C$33:$C$776,СВЦЭМ!$A$33:$A$776,$A94,СВЦЭМ!$B$33:$B$776,X$83)+'СЕТ СН'!$H$12+СВЦЭМ!$D$10+'СЕТ СН'!$H$6-'СЕТ СН'!$H$22</f>
        <v>1258.44723987</v>
      </c>
      <c r="Y94" s="36">
        <f>SUMIFS(СВЦЭМ!$C$33:$C$776,СВЦЭМ!$A$33:$A$776,$A94,СВЦЭМ!$B$33:$B$776,Y$83)+'СЕТ СН'!$H$12+СВЦЭМ!$D$10+'СЕТ СН'!$H$6-'СЕТ СН'!$H$22</f>
        <v>1303.0998021999999</v>
      </c>
    </row>
    <row r="95" spans="1:25" ht="15.75" x14ac:dyDescent="0.2">
      <c r="A95" s="35">
        <f t="shared" si="2"/>
        <v>43933</v>
      </c>
      <c r="B95" s="36">
        <f>SUMIFS(СВЦЭМ!$C$33:$C$776,СВЦЭМ!$A$33:$A$776,$A95,СВЦЭМ!$B$33:$B$776,B$83)+'СЕТ СН'!$H$12+СВЦЭМ!$D$10+'СЕТ СН'!$H$6-'СЕТ СН'!$H$22</f>
        <v>1290.54676726</v>
      </c>
      <c r="C95" s="36">
        <f>SUMIFS(СВЦЭМ!$C$33:$C$776,СВЦЭМ!$A$33:$A$776,$A95,СВЦЭМ!$B$33:$B$776,C$83)+'СЕТ СН'!$H$12+СВЦЭМ!$D$10+'СЕТ СН'!$H$6-'СЕТ СН'!$H$22</f>
        <v>1291.8996216600001</v>
      </c>
      <c r="D95" s="36">
        <f>SUMIFS(СВЦЭМ!$C$33:$C$776,СВЦЭМ!$A$33:$A$776,$A95,СВЦЭМ!$B$33:$B$776,D$83)+'СЕТ СН'!$H$12+СВЦЭМ!$D$10+'СЕТ СН'!$H$6-'СЕТ СН'!$H$22</f>
        <v>1280.9317058500001</v>
      </c>
      <c r="E95" s="36">
        <f>SUMIFS(СВЦЭМ!$C$33:$C$776,СВЦЭМ!$A$33:$A$776,$A95,СВЦЭМ!$B$33:$B$776,E$83)+'СЕТ СН'!$H$12+СВЦЭМ!$D$10+'СЕТ СН'!$H$6-'СЕТ СН'!$H$22</f>
        <v>1279.4039891299999</v>
      </c>
      <c r="F95" s="36">
        <f>SUMIFS(СВЦЭМ!$C$33:$C$776,СВЦЭМ!$A$33:$A$776,$A95,СВЦЭМ!$B$33:$B$776,F$83)+'СЕТ СН'!$H$12+СВЦЭМ!$D$10+'СЕТ СН'!$H$6-'СЕТ СН'!$H$22</f>
        <v>1270.78436246</v>
      </c>
      <c r="G95" s="36">
        <f>SUMIFS(СВЦЭМ!$C$33:$C$776,СВЦЭМ!$A$33:$A$776,$A95,СВЦЭМ!$B$33:$B$776,G$83)+'СЕТ СН'!$H$12+СВЦЭМ!$D$10+'СЕТ СН'!$H$6-'СЕТ СН'!$H$22</f>
        <v>1277.62426151</v>
      </c>
      <c r="H95" s="36">
        <f>SUMIFS(СВЦЭМ!$C$33:$C$776,СВЦЭМ!$A$33:$A$776,$A95,СВЦЭМ!$B$33:$B$776,H$83)+'СЕТ СН'!$H$12+СВЦЭМ!$D$10+'СЕТ СН'!$H$6-'СЕТ СН'!$H$22</f>
        <v>1281.9933009400002</v>
      </c>
      <c r="I95" s="36">
        <f>SUMIFS(СВЦЭМ!$C$33:$C$776,СВЦЭМ!$A$33:$A$776,$A95,СВЦЭМ!$B$33:$B$776,I$83)+'СЕТ СН'!$H$12+СВЦЭМ!$D$10+'СЕТ СН'!$H$6-'СЕТ СН'!$H$22</f>
        <v>1283.6913418600002</v>
      </c>
      <c r="J95" s="36">
        <f>SUMIFS(СВЦЭМ!$C$33:$C$776,СВЦЭМ!$A$33:$A$776,$A95,СВЦЭМ!$B$33:$B$776,J$83)+'СЕТ СН'!$H$12+СВЦЭМ!$D$10+'СЕТ СН'!$H$6-'СЕТ СН'!$H$22</f>
        <v>1257.2471935900001</v>
      </c>
      <c r="K95" s="36">
        <f>SUMIFS(СВЦЭМ!$C$33:$C$776,СВЦЭМ!$A$33:$A$776,$A95,СВЦЭМ!$B$33:$B$776,K$83)+'СЕТ СН'!$H$12+СВЦЭМ!$D$10+'СЕТ СН'!$H$6-'СЕТ СН'!$H$22</f>
        <v>1213.0398983700002</v>
      </c>
      <c r="L95" s="36">
        <f>SUMIFS(СВЦЭМ!$C$33:$C$776,СВЦЭМ!$A$33:$A$776,$A95,СВЦЭМ!$B$33:$B$776,L$83)+'СЕТ СН'!$H$12+СВЦЭМ!$D$10+'СЕТ СН'!$H$6-'СЕТ СН'!$H$22</f>
        <v>1227.5064652599999</v>
      </c>
      <c r="M95" s="36">
        <f>SUMIFS(СВЦЭМ!$C$33:$C$776,СВЦЭМ!$A$33:$A$776,$A95,СВЦЭМ!$B$33:$B$776,M$83)+'СЕТ СН'!$H$12+СВЦЭМ!$D$10+'СЕТ СН'!$H$6-'СЕТ СН'!$H$22</f>
        <v>1230.5140749100001</v>
      </c>
      <c r="N95" s="36">
        <f>SUMIFS(СВЦЭМ!$C$33:$C$776,СВЦЭМ!$A$33:$A$776,$A95,СВЦЭМ!$B$33:$B$776,N$83)+'СЕТ СН'!$H$12+СВЦЭМ!$D$10+'СЕТ СН'!$H$6-'СЕТ СН'!$H$22</f>
        <v>1243.5002445800001</v>
      </c>
      <c r="O95" s="36">
        <f>SUMIFS(СВЦЭМ!$C$33:$C$776,СВЦЭМ!$A$33:$A$776,$A95,СВЦЭМ!$B$33:$B$776,O$83)+'СЕТ СН'!$H$12+СВЦЭМ!$D$10+'СЕТ СН'!$H$6-'СЕТ СН'!$H$22</f>
        <v>1258.4419708</v>
      </c>
      <c r="P95" s="36">
        <f>SUMIFS(СВЦЭМ!$C$33:$C$776,СВЦЭМ!$A$33:$A$776,$A95,СВЦЭМ!$B$33:$B$776,P$83)+'СЕТ СН'!$H$12+СВЦЭМ!$D$10+'СЕТ СН'!$H$6-'СЕТ СН'!$H$22</f>
        <v>1270.4438284400001</v>
      </c>
      <c r="Q95" s="36">
        <f>SUMIFS(СВЦЭМ!$C$33:$C$776,СВЦЭМ!$A$33:$A$776,$A95,СВЦЭМ!$B$33:$B$776,Q$83)+'СЕТ СН'!$H$12+СВЦЭМ!$D$10+'СЕТ СН'!$H$6-'СЕТ СН'!$H$22</f>
        <v>1274.1605027600001</v>
      </c>
      <c r="R95" s="36">
        <f>SUMIFS(СВЦЭМ!$C$33:$C$776,СВЦЭМ!$A$33:$A$776,$A95,СВЦЭМ!$B$33:$B$776,R$83)+'СЕТ СН'!$H$12+СВЦЭМ!$D$10+'СЕТ СН'!$H$6-'СЕТ СН'!$H$22</f>
        <v>1267.6466193599999</v>
      </c>
      <c r="S95" s="36">
        <f>SUMIFS(СВЦЭМ!$C$33:$C$776,СВЦЭМ!$A$33:$A$776,$A95,СВЦЭМ!$B$33:$B$776,S$83)+'СЕТ СН'!$H$12+СВЦЭМ!$D$10+'СЕТ СН'!$H$6-'СЕТ СН'!$H$22</f>
        <v>1263.6061401100001</v>
      </c>
      <c r="T95" s="36">
        <f>SUMIFS(СВЦЭМ!$C$33:$C$776,СВЦЭМ!$A$33:$A$776,$A95,СВЦЭМ!$B$33:$B$776,T$83)+'СЕТ СН'!$H$12+СВЦЭМ!$D$10+'СЕТ СН'!$H$6-'СЕТ СН'!$H$22</f>
        <v>1247.5026521100001</v>
      </c>
      <c r="U95" s="36">
        <f>SUMIFS(СВЦЭМ!$C$33:$C$776,СВЦЭМ!$A$33:$A$776,$A95,СВЦЭМ!$B$33:$B$776,U$83)+'СЕТ СН'!$H$12+СВЦЭМ!$D$10+'СЕТ СН'!$H$6-'СЕТ СН'!$H$22</f>
        <v>1207.48385411</v>
      </c>
      <c r="V95" s="36">
        <f>SUMIFS(СВЦЭМ!$C$33:$C$776,СВЦЭМ!$A$33:$A$776,$A95,СВЦЭМ!$B$33:$B$776,V$83)+'СЕТ СН'!$H$12+СВЦЭМ!$D$10+'СЕТ СН'!$H$6-'СЕТ СН'!$H$22</f>
        <v>1150.8912695200002</v>
      </c>
      <c r="W95" s="36">
        <f>SUMIFS(СВЦЭМ!$C$33:$C$776,СВЦЭМ!$A$33:$A$776,$A95,СВЦЭМ!$B$33:$B$776,W$83)+'СЕТ СН'!$H$12+СВЦЭМ!$D$10+'СЕТ СН'!$H$6-'СЕТ СН'!$H$22</f>
        <v>1148.19391262</v>
      </c>
      <c r="X95" s="36">
        <f>SUMIFS(СВЦЭМ!$C$33:$C$776,СВЦЭМ!$A$33:$A$776,$A95,СВЦЭМ!$B$33:$B$776,X$83)+'СЕТ СН'!$H$12+СВЦЭМ!$D$10+'СЕТ СН'!$H$6-'СЕТ СН'!$H$22</f>
        <v>1182.9987606899999</v>
      </c>
      <c r="Y95" s="36">
        <f>SUMIFS(СВЦЭМ!$C$33:$C$776,СВЦЭМ!$A$33:$A$776,$A95,СВЦЭМ!$B$33:$B$776,Y$83)+'СЕТ СН'!$H$12+СВЦЭМ!$D$10+'СЕТ СН'!$H$6-'СЕТ СН'!$H$22</f>
        <v>1210.7121440400001</v>
      </c>
    </row>
    <row r="96" spans="1:25" ht="15.75" x14ac:dyDescent="0.2">
      <c r="A96" s="35">
        <f t="shared" si="2"/>
        <v>43934</v>
      </c>
      <c r="B96" s="36">
        <f>SUMIFS(СВЦЭМ!$C$33:$C$776,СВЦЭМ!$A$33:$A$776,$A96,СВЦЭМ!$B$33:$B$776,B$83)+'СЕТ СН'!$H$12+СВЦЭМ!$D$10+'СЕТ СН'!$H$6-'СЕТ СН'!$H$22</f>
        <v>1209.6418086399999</v>
      </c>
      <c r="C96" s="36">
        <f>SUMIFS(СВЦЭМ!$C$33:$C$776,СВЦЭМ!$A$33:$A$776,$A96,СВЦЭМ!$B$33:$B$776,C$83)+'СЕТ СН'!$H$12+СВЦЭМ!$D$10+'СЕТ СН'!$H$6-'СЕТ СН'!$H$22</f>
        <v>1228.4228270900001</v>
      </c>
      <c r="D96" s="36">
        <f>SUMIFS(СВЦЭМ!$C$33:$C$776,СВЦЭМ!$A$33:$A$776,$A96,СВЦЭМ!$B$33:$B$776,D$83)+'СЕТ СН'!$H$12+СВЦЭМ!$D$10+'СЕТ СН'!$H$6-'СЕТ СН'!$H$22</f>
        <v>1257.1240358099999</v>
      </c>
      <c r="E96" s="36">
        <f>SUMIFS(СВЦЭМ!$C$33:$C$776,СВЦЭМ!$A$33:$A$776,$A96,СВЦЭМ!$B$33:$B$776,E$83)+'СЕТ СН'!$H$12+СВЦЭМ!$D$10+'СЕТ СН'!$H$6-'СЕТ СН'!$H$22</f>
        <v>1270.85573884</v>
      </c>
      <c r="F96" s="36">
        <f>SUMIFS(СВЦЭМ!$C$33:$C$776,СВЦЭМ!$A$33:$A$776,$A96,СВЦЭМ!$B$33:$B$776,F$83)+'СЕТ СН'!$H$12+СВЦЭМ!$D$10+'СЕТ СН'!$H$6-'СЕТ СН'!$H$22</f>
        <v>1274.8104627</v>
      </c>
      <c r="G96" s="36">
        <f>SUMIFS(СВЦЭМ!$C$33:$C$776,СВЦЭМ!$A$33:$A$776,$A96,СВЦЭМ!$B$33:$B$776,G$83)+'СЕТ СН'!$H$12+СВЦЭМ!$D$10+'СЕТ СН'!$H$6-'СЕТ СН'!$H$22</f>
        <v>1260.68455251</v>
      </c>
      <c r="H96" s="36">
        <f>SUMIFS(СВЦЭМ!$C$33:$C$776,СВЦЭМ!$A$33:$A$776,$A96,СВЦЭМ!$B$33:$B$776,H$83)+'СЕТ СН'!$H$12+СВЦЭМ!$D$10+'СЕТ СН'!$H$6-'СЕТ СН'!$H$22</f>
        <v>1264.3395773100001</v>
      </c>
      <c r="I96" s="36">
        <f>SUMIFS(СВЦЭМ!$C$33:$C$776,СВЦЭМ!$A$33:$A$776,$A96,СВЦЭМ!$B$33:$B$776,I$83)+'СЕТ СН'!$H$12+СВЦЭМ!$D$10+'СЕТ СН'!$H$6-'СЕТ СН'!$H$22</f>
        <v>1220.5755192900001</v>
      </c>
      <c r="J96" s="36">
        <f>SUMIFS(СВЦЭМ!$C$33:$C$776,СВЦЭМ!$A$33:$A$776,$A96,СВЦЭМ!$B$33:$B$776,J$83)+'СЕТ СН'!$H$12+СВЦЭМ!$D$10+'СЕТ СН'!$H$6-'СЕТ СН'!$H$22</f>
        <v>1165.9535946400001</v>
      </c>
      <c r="K96" s="36">
        <f>SUMIFS(СВЦЭМ!$C$33:$C$776,СВЦЭМ!$A$33:$A$776,$A96,СВЦЭМ!$B$33:$B$776,K$83)+'СЕТ СН'!$H$12+СВЦЭМ!$D$10+'СЕТ СН'!$H$6-'СЕТ СН'!$H$22</f>
        <v>1146.96983344</v>
      </c>
      <c r="L96" s="36">
        <f>SUMIFS(СВЦЭМ!$C$33:$C$776,СВЦЭМ!$A$33:$A$776,$A96,СВЦЭМ!$B$33:$B$776,L$83)+'СЕТ СН'!$H$12+СВЦЭМ!$D$10+'СЕТ СН'!$H$6-'СЕТ СН'!$H$22</f>
        <v>1143.40691846</v>
      </c>
      <c r="M96" s="36">
        <f>SUMIFS(СВЦЭМ!$C$33:$C$776,СВЦЭМ!$A$33:$A$776,$A96,СВЦЭМ!$B$33:$B$776,M$83)+'СЕТ СН'!$H$12+СВЦЭМ!$D$10+'СЕТ СН'!$H$6-'СЕТ СН'!$H$22</f>
        <v>1137.11575715</v>
      </c>
      <c r="N96" s="36">
        <f>SUMIFS(СВЦЭМ!$C$33:$C$776,СВЦЭМ!$A$33:$A$776,$A96,СВЦЭМ!$B$33:$B$776,N$83)+'СЕТ СН'!$H$12+СВЦЭМ!$D$10+'СЕТ СН'!$H$6-'СЕТ СН'!$H$22</f>
        <v>1147.2377061000002</v>
      </c>
      <c r="O96" s="36">
        <f>SUMIFS(СВЦЭМ!$C$33:$C$776,СВЦЭМ!$A$33:$A$776,$A96,СВЦЭМ!$B$33:$B$776,O$83)+'СЕТ СН'!$H$12+СВЦЭМ!$D$10+'СЕТ СН'!$H$6-'СЕТ СН'!$H$22</f>
        <v>1146.3670063499999</v>
      </c>
      <c r="P96" s="36">
        <f>SUMIFS(СВЦЭМ!$C$33:$C$776,СВЦЭМ!$A$33:$A$776,$A96,СВЦЭМ!$B$33:$B$776,P$83)+'СЕТ СН'!$H$12+СВЦЭМ!$D$10+'СЕТ СН'!$H$6-'СЕТ СН'!$H$22</f>
        <v>1151.1837478699999</v>
      </c>
      <c r="Q96" s="36">
        <f>SUMIFS(СВЦЭМ!$C$33:$C$776,СВЦЭМ!$A$33:$A$776,$A96,СВЦЭМ!$B$33:$B$776,Q$83)+'СЕТ СН'!$H$12+СВЦЭМ!$D$10+'СЕТ СН'!$H$6-'СЕТ СН'!$H$22</f>
        <v>1152.9368151600002</v>
      </c>
      <c r="R96" s="36">
        <f>SUMIFS(СВЦЭМ!$C$33:$C$776,СВЦЭМ!$A$33:$A$776,$A96,СВЦЭМ!$B$33:$B$776,R$83)+'СЕТ СН'!$H$12+СВЦЭМ!$D$10+'СЕТ СН'!$H$6-'СЕТ СН'!$H$22</f>
        <v>1157.8207609800002</v>
      </c>
      <c r="S96" s="36">
        <f>SUMIFS(СВЦЭМ!$C$33:$C$776,СВЦЭМ!$A$33:$A$776,$A96,СВЦЭМ!$B$33:$B$776,S$83)+'СЕТ СН'!$H$12+СВЦЭМ!$D$10+'СЕТ СН'!$H$6-'СЕТ СН'!$H$22</f>
        <v>1156.3406993600001</v>
      </c>
      <c r="T96" s="36">
        <f>SUMIFS(СВЦЭМ!$C$33:$C$776,СВЦЭМ!$A$33:$A$776,$A96,СВЦЭМ!$B$33:$B$776,T$83)+'СЕТ СН'!$H$12+СВЦЭМ!$D$10+'СЕТ СН'!$H$6-'СЕТ СН'!$H$22</f>
        <v>1155.84003637</v>
      </c>
      <c r="U96" s="36">
        <f>SUMIFS(СВЦЭМ!$C$33:$C$776,СВЦЭМ!$A$33:$A$776,$A96,СВЦЭМ!$B$33:$B$776,U$83)+'СЕТ СН'!$H$12+СВЦЭМ!$D$10+'СЕТ СН'!$H$6-'СЕТ СН'!$H$22</f>
        <v>1158.1262484700001</v>
      </c>
      <c r="V96" s="36">
        <f>SUMIFS(СВЦЭМ!$C$33:$C$776,СВЦЭМ!$A$33:$A$776,$A96,СВЦЭМ!$B$33:$B$776,V$83)+'СЕТ СН'!$H$12+СВЦЭМ!$D$10+'СЕТ СН'!$H$6-'СЕТ СН'!$H$22</f>
        <v>1146.7527104300002</v>
      </c>
      <c r="W96" s="36">
        <f>SUMIFS(СВЦЭМ!$C$33:$C$776,СВЦЭМ!$A$33:$A$776,$A96,СВЦЭМ!$B$33:$B$776,W$83)+'СЕТ СН'!$H$12+СВЦЭМ!$D$10+'СЕТ СН'!$H$6-'СЕТ СН'!$H$22</f>
        <v>1145.29330112</v>
      </c>
      <c r="X96" s="36">
        <f>SUMIFS(СВЦЭМ!$C$33:$C$776,СВЦЭМ!$A$33:$A$776,$A96,СВЦЭМ!$B$33:$B$776,X$83)+'СЕТ СН'!$H$12+СВЦЭМ!$D$10+'СЕТ СН'!$H$6-'СЕТ СН'!$H$22</f>
        <v>1151.4094001399999</v>
      </c>
      <c r="Y96" s="36">
        <f>SUMIFS(СВЦЭМ!$C$33:$C$776,СВЦЭМ!$A$33:$A$776,$A96,СВЦЭМ!$B$33:$B$776,Y$83)+'СЕТ СН'!$H$12+СВЦЭМ!$D$10+'СЕТ СН'!$H$6-'СЕТ СН'!$H$22</f>
        <v>1178.00511658</v>
      </c>
    </row>
    <row r="97" spans="1:25" ht="15.75" x14ac:dyDescent="0.2">
      <c r="A97" s="35">
        <f t="shared" si="2"/>
        <v>43935</v>
      </c>
      <c r="B97" s="36">
        <f>SUMIFS(СВЦЭМ!$C$33:$C$776,СВЦЭМ!$A$33:$A$776,$A97,СВЦЭМ!$B$33:$B$776,B$83)+'СЕТ СН'!$H$12+СВЦЭМ!$D$10+'СЕТ СН'!$H$6-'СЕТ СН'!$H$22</f>
        <v>1205.63825752</v>
      </c>
      <c r="C97" s="36">
        <f>SUMIFS(СВЦЭМ!$C$33:$C$776,СВЦЭМ!$A$33:$A$776,$A97,СВЦЭМ!$B$33:$B$776,C$83)+'СЕТ СН'!$H$12+СВЦЭМ!$D$10+'СЕТ СН'!$H$6-'СЕТ СН'!$H$22</f>
        <v>1229.94899489</v>
      </c>
      <c r="D97" s="36">
        <f>SUMIFS(СВЦЭМ!$C$33:$C$776,СВЦЭМ!$A$33:$A$776,$A97,СВЦЭМ!$B$33:$B$776,D$83)+'СЕТ СН'!$H$12+СВЦЭМ!$D$10+'СЕТ СН'!$H$6-'СЕТ СН'!$H$22</f>
        <v>1257.33515304</v>
      </c>
      <c r="E97" s="36">
        <f>SUMIFS(СВЦЭМ!$C$33:$C$776,СВЦЭМ!$A$33:$A$776,$A97,СВЦЭМ!$B$33:$B$776,E$83)+'СЕТ СН'!$H$12+СВЦЭМ!$D$10+'СЕТ СН'!$H$6-'СЕТ СН'!$H$22</f>
        <v>1269.4253022</v>
      </c>
      <c r="F97" s="36">
        <f>SUMIFS(СВЦЭМ!$C$33:$C$776,СВЦЭМ!$A$33:$A$776,$A97,СВЦЭМ!$B$33:$B$776,F$83)+'СЕТ СН'!$H$12+СВЦЭМ!$D$10+'СЕТ СН'!$H$6-'СЕТ СН'!$H$22</f>
        <v>1277.8183616900001</v>
      </c>
      <c r="G97" s="36">
        <f>SUMIFS(СВЦЭМ!$C$33:$C$776,СВЦЭМ!$A$33:$A$776,$A97,СВЦЭМ!$B$33:$B$776,G$83)+'СЕТ СН'!$H$12+СВЦЭМ!$D$10+'СЕТ СН'!$H$6-'СЕТ СН'!$H$22</f>
        <v>1271.10888161</v>
      </c>
      <c r="H97" s="36">
        <f>SUMIFS(СВЦЭМ!$C$33:$C$776,СВЦЭМ!$A$33:$A$776,$A97,СВЦЭМ!$B$33:$B$776,H$83)+'СЕТ СН'!$H$12+СВЦЭМ!$D$10+'СЕТ СН'!$H$6-'СЕТ СН'!$H$22</f>
        <v>1277.50453339</v>
      </c>
      <c r="I97" s="36">
        <f>SUMIFS(СВЦЭМ!$C$33:$C$776,СВЦЭМ!$A$33:$A$776,$A97,СВЦЭМ!$B$33:$B$776,I$83)+'СЕТ СН'!$H$12+СВЦЭМ!$D$10+'СЕТ СН'!$H$6-'СЕТ СН'!$H$22</f>
        <v>1303.6718320499999</v>
      </c>
      <c r="J97" s="36">
        <f>SUMIFS(СВЦЭМ!$C$33:$C$776,СВЦЭМ!$A$33:$A$776,$A97,СВЦЭМ!$B$33:$B$776,J$83)+'СЕТ СН'!$H$12+СВЦЭМ!$D$10+'СЕТ СН'!$H$6-'СЕТ СН'!$H$22</f>
        <v>1263.7110127400001</v>
      </c>
      <c r="K97" s="36">
        <f>SUMIFS(СВЦЭМ!$C$33:$C$776,СВЦЭМ!$A$33:$A$776,$A97,СВЦЭМ!$B$33:$B$776,K$83)+'СЕТ СН'!$H$12+СВЦЭМ!$D$10+'СЕТ СН'!$H$6-'СЕТ СН'!$H$22</f>
        <v>1248.6105664900001</v>
      </c>
      <c r="L97" s="36">
        <f>SUMIFS(СВЦЭМ!$C$33:$C$776,СВЦЭМ!$A$33:$A$776,$A97,СВЦЭМ!$B$33:$B$776,L$83)+'СЕТ СН'!$H$12+СВЦЭМ!$D$10+'СЕТ СН'!$H$6-'СЕТ СН'!$H$22</f>
        <v>1244.7854208600002</v>
      </c>
      <c r="M97" s="36">
        <f>SUMIFS(СВЦЭМ!$C$33:$C$776,СВЦЭМ!$A$33:$A$776,$A97,СВЦЭМ!$B$33:$B$776,M$83)+'СЕТ СН'!$H$12+СВЦЭМ!$D$10+'СЕТ СН'!$H$6-'СЕТ СН'!$H$22</f>
        <v>1245.0462195499999</v>
      </c>
      <c r="N97" s="36">
        <f>SUMIFS(СВЦЭМ!$C$33:$C$776,СВЦЭМ!$A$33:$A$776,$A97,СВЦЭМ!$B$33:$B$776,N$83)+'СЕТ СН'!$H$12+СВЦЭМ!$D$10+'СЕТ СН'!$H$6-'СЕТ СН'!$H$22</f>
        <v>1243.5072453500002</v>
      </c>
      <c r="O97" s="36">
        <f>SUMIFS(СВЦЭМ!$C$33:$C$776,СВЦЭМ!$A$33:$A$776,$A97,СВЦЭМ!$B$33:$B$776,O$83)+'СЕТ СН'!$H$12+СВЦЭМ!$D$10+'СЕТ СН'!$H$6-'СЕТ СН'!$H$22</f>
        <v>1218.6961439700001</v>
      </c>
      <c r="P97" s="36">
        <f>SUMIFS(СВЦЭМ!$C$33:$C$776,СВЦЭМ!$A$33:$A$776,$A97,СВЦЭМ!$B$33:$B$776,P$83)+'СЕТ СН'!$H$12+СВЦЭМ!$D$10+'СЕТ СН'!$H$6-'СЕТ СН'!$H$22</f>
        <v>1222.13991925</v>
      </c>
      <c r="Q97" s="36">
        <f>SUMIFS(СВЦЭМ!$C$33:$C$776,СВЦЭМ!$A$33:$A$776,$A97,СВЦЭМ!$B$33:$B$776,Q$83)+'СЕТ СН'!$H$12+СВЦЭМ!$D$10+'СЕТ СН'!$H$6-'СЕТ СН'!$H$22</f>
        <v>1232.42344779</v>
      </c>
      <c r="R97" s="36">
        <f>SUMIFS(СВЦЭМ!$C$33:$C$776,СВЦЭМ!$A$33:$A$776,$A97,СВЦЭМ!$B$33:$B$776,R$83)+'СЕТ СН'!$H$12+СВЦЭМ!$D$10+'СЕТ СН'!$H$6-'СЕТ СН'!$H$22</f>
        <v>1253.61294135</v>
      </c>
      <c r="S97" s="36">
        <f>SUMIFS(СВЦЭМ!$C$33:$C$776,СВЦЭМ!$A$33:$A$776,$A97,СВЦЭМ!$B$33:$B$776,S$83)+'СЕТ СН'!$H$12+СВЦЭМ!$D$10+'СЕТ СН'!$H$6-'СЕТ СН'!$H$22</f>
        <v>1260.7011725699999</v>
      </c>
      <c r="T97" s="36">
        <f>SUMIFS(СВЦЭМ!$C$33:$C$776,СВЦЭМ!$A$33:$A$776,$A97,СВЦЭМ!$B$33:$B$776,T$83)+'СЕТ СН'!$H$12+СВЦЭМ!$D$10+'СЕТ СН'!$H$6-'СЕТ СН'!$H$22</f>
        <v>1237.19758359</v>
      </c>
      <c r="U97" s="36">
        <f>SUMIFS(СВЦЭМ!$C$33:$C$776,СВЦЭМ!$A$33:$A$776,$A97,СВЦЭМ!$B$33:$B$776,U$83)+'СЕТ СН'!$H$12+СВЦЭМ!$D$10+'СЕТ СН'!$H$6-'СЕТ СН'!$H$22</f>
        <v>1220.6669815300002</v>
      </c>
      <c r="V97" s="36">
        <f>SUMIFS(СВЦЭМ!$C$33:$C$776,СВЦЭМ!$A$33:$A$776,$A97,СВЦЭМ!$B$33:$B$776,V$83)+'СЕТ СН'!$H$12+СВЦЭМ!$D$10+'СЕТ СН'!$H$6-'СЕТ СН'!$H$22</f>
        <v>1217.9406681400001</v>
      </c>
      <c r="W97" s="36">
        <f>SUMIFS(СВЦЭМ!$C$33:$C$776,СВЦЭМ!$A$33:$A$776,$A97,СВЦЭМ!$B$33:$B$776,W$83)+'СЕТ СН'!$H$12+СВЦЭМ!$D$10+'СЕТ СН'!$H$6-'СЕТ СН'!$H$22</f>
        <v>1212.4815922500002</v>
      </c>
      <c r="X97" s="36">
        <f>SUMIFS(СВЦЭМ!$C$33:$C$776,СВЦЭМ!$A$33:$A$776,$A97,СВЦЭМ!$B$33:$B$776,X$83)+'СЕТ СН'!$H$12+СВЦЭМ!$D$10+'СЕТ СН'!$H$6-'СЕТ СН'!$H$22</f>
        <v>1220.0501769500002</v>
      </c>
      <c r="Y97" s="36">
        <f>SUMIFS(СВЦЭМ!$C$33:$C$776,СВЦЭМ!$A$33:$A$776,$A97,СВЦЭМ!$B$33:$B$776,Y$83)+'СЕТ СН'!$H$12+СВЦЭМ!$D$10+'СЕТ СН'!$H$6-'СЕТ СН'!$H$22</f>
        <v>1233.5741331500001</v>
      </c>
    </row>
    <row r="98" spans="1:25" ht="15.75" x14ac:dyDescent="0.2">
      <c r="A98" s="35">
        <f t="shared" si="2"/>
        <v>43936</v>
      </c>
      <c r="B98" s="36">
        <f>SUMIFS(СВЦЭМ!$C$33:$C$776,СВЦЭМ!$A$33:$A$776,$A98,СВЦЭМ!$B$33:$B$776,B$83)+'СЕТ СН'!$H$12+СВЦЭМ!$D$10+'СЕТ СН'!$H$6-'СЕТ СН'!$H$22</f>
        <v>1267.40959084</v>
      </c>
      <c r="C98" s="36">
        <f>SUMIFS(СВЦЭМ!$C$33:$C$776,СВЦЭМ!$A$33:$A$776,$A98,СВЦЭМ!$B$33:$B$776,C$83)+'СЕТ СН'!$H$12+СВЦЭМ!$D$10+'СЕТ СН'!$H$6-'СЕТ СН'!$H$22</f>
        <v>1285.16271345</v>
      </c>
      <c r="D98" s="36">
        <f>SUMIFS(СВЦЭМ!$C$33:$C$776,СВЦЭМ!$A$33:$A$776,$A98,СВЦЭМ!$B$33:$B$776,D$83)+'СЕТ СН'!$H$12+СВЦЭМ!$D$10+'СЕТ СН'!$H$6-'СЕТ СН'!$H$22</f>
        <v>1287.0706190800001</v>
      </c>
      <c r="E98" s="36">
        <f>SUMIFS(СВЦЭМ!$C$33:$C$776,СВЦЭМ!$A$33:$A$776,$A98,СВЦЭМ!$B$33:$B$776,E$83)+'СЕТ СН'!$H$12+СВЦЭМ!$D$10+'СЕТ СН'!$H$6-'СЕТ СН'!$H$22</f>
        <v>1281.34814858</v>
      </c>
      <c r="F98" s="36">
        <f>SUMIFS(СВЦЭМ!$C$33:$C$776,СВЦЭМ!$A$33:$A$776,$A98,СВЦЭМ!$B$33:$B$776,F$83)+'СЕТ СН'!$H$12+СВЦЭМ!$D$10+'СЕТ СН'!$H$6-'СЕТ СН'!$H$22</f>
        <v>1277.90318617</v>
      </c>
      <c r="G98" s="36">
        <f>SUMIFS(СВЦЭМ!$C$33:$C$776,СВЦЭМ!$A$33:$A$776,$A98,СВЦЭМ!$B$33:$B$776,G$83)+'СЕТ СН'!$H$12+СВЦЭМ!$D$10+'СЕТ СН'!$H$6-'СЕТ СН'!$H$22</f>
        <v>1275.4845006300002</v>
      </c>
      <c r="H98" s="36">
        <f>SUMIFS(СВЦЭМ!$C$33:$C$776,СВЦЭМ!$A$33:$A$776,$A98,СВЦЭМ!$B$33:$B$776,H$83)+'СЕТ СН'!$H$12+СВЦЭМ!$D$10+'СЕТ СН'!$H$6-'СЕТ СН'!$H$22</f>
        <v>1268.6690618</v>
      </c>
      <c r="I98" s="36">
        <f>SUMIFS(СВЦЭМ!$C$33:$C$776,СВЦЭМ!$A$33:$A$776,$A98,СВЦЭМ!$B$33:$B$776,I$83)+'СЕТ СН'!$H$12+СВЦЭМ!$D$10+'СЕТ СН'!$H$6-'СЕТ СН'!$H$22</f>
        <v>1257.84254586</v>
      </c>
      <c r="J98" s="36">
        <f>SUMIFS(СВЦЭМ!$C$33:$C$776,СВЦЭМ!$A$33:$A$776,$A98,СВЦЭМ!$B$33:$B$776,J$83)+'СЕТ СН'!$H$12+СВЦЭМ!$D$10+'СЕТ СН'!$H$6-'СЕТ СН'!$H$22</f>
        <v>1208.01653192</v>
      </c>
      <c r="K98" s="36">
        <f>SUMIFS(СВЦЭМ!$C$33:$C$776,СВЦЭМ!$A$33:$A$776,$A98,СВЦЭМ!$B$33:$B$776,K$83)+'СЕТ СН'!$H$12+СВЦЭМ!$D$10+'СЕТ СН'!$H$6-'СЕТ СН'!$H$22</f>
        <v>1177.9147142400002</v>
      </c>
      <c r="L98" s="36">
        <f>SUMIFS(СВЦЭМ!$C$33:$C$776,СВЦЭМ!$A$33:$A$776,$A98,СВЦЭМ!$B$33:$B$776,L$83)+'СЕТ СН'!$H$12+СВЦЭМ!$D$10+'СЕТ СН'!$H$6-'СЕТ СН'!$H$22</f>
        <v>1184.7754967599999</v>
      </c>
      <c r="M98" s="36">
        <f>SUMIFS(СВЦЭМ!$C$33:$C$776,СВЦЭМ!$A$33:$A$776,$A98,СВЦЭМ!$B$33:$B$776,M$83)+'СЕТ СН'!$H$12+СВЦЭМ!$D$10+'СЕТ СН'!$H$6-'СЕТ СН'!$H$22</f>
        <v>1188.7125328699999</v>
      </c>
      <c r="N98" s="36">
        <f>SUMIFS(СВЦЭМ!$C$33:$C$776,СВЦЭМ!$A$33:$A$776,$A98,СВЦЭМ!$B$33:$B$776,N$83)+'СЕТ СН'!$H$12+СВЦЭМ!$D$10+'СЕТ СН'!$H$6-'СЕТ СН'!$H$22</f>
        <v>1188.85945541</v>
      </c>
      <c r="O98" s="36">
        <f>SUMIFS(СВЦЭМ!$C$33:$C$776,СВЦЭМ!$A$33:$A$776,$A98,СВЦЭМ!$B$33:$B$776,O$83)+'СЕТ СН'!$H$12+СВЦЭМ!$D$10+'СЕТ СН'!$H$6-'СЕТ СН'!$H$22</f>
        <v>1203.4733822000001</v>
      </c>
      <c r="P98" s="36">
        <f>SUMIFS(СВЦЭМ!$C$33:$C$776,СВЦЭМ!$A$33:$A$776,$A98,СВЦЭМ!$B$33:$B$776,P$83)+'СЕТ СН'!$H$12+СВЦЭМ!$D$10+'СЕТ СН'!$H$6-'СЕТ СН'!$H$22</f>
        <v>1203.2831275600001</v>
      </c>
      <c r="Q98" s="36">
        <f>SUMIFS(СВЦЭМ!$C$33:$C$776,СВЦЭМ!$A$33:$A$776,$A98,СВЦЭМ!$B$33:$B$776,Q$83)+'СЕТ СН'!$H$12+СВЦЭМ!$D$10+'СЕТ СН'!$H$6-'СЕТ СН'!$H$22</f>
        <v>1205.1953362300001</v>
      </c>
      <c r="R98" s="36">
        <f>SUMIFS(СВЦЭМ!$C$33:$C$776,СВЦЭМ!$A$33:$A$776,$A98,СВЦЭМ!$B$33:$B$776,R$83)+'СЕТ СН'!$H$12+СВЦЭМ!$D$10+'СЕТ СН'!$H$6-'СЕТ СН'!$H$22</f>
        <v>1204.14060883</v>
      </c>
      <c r="S98" s="36">
        <f>SUMIFS(СВЦЭМ!$C$33:$C$776,СВЦЭМ!$A$33:$A$776,$A98,СВЦЭМ!$B$33:$B$776,S$83)+'СЕТ СН'!$H$12+СВЦЭМ!$D$10+'СЕТ СН'!$H$6-'СЕТ СН'!$H$22</f>
        <v>1202.2188804100001</v>
      </c>
      <c r="T98" s="36">
        <f>SUMIFS(СВЦЭМ!$C$33:$C$776,СВЦЭМ!$A$33:$A$776,$A98,СВЦЭМ!$B$33:$B$776,T$83)+'СЕТ СН'!$H$12+СВЦЭМ!$D$10+'СЕТ СН'!$H$6-'СЕТ СН'!$H$22</f>
        <v>1183.8533436</v>
      </c>
      <c r="U98" s="36">
        <f>SUMIFS(СВЦЭМ!$C$33:$C$776,СВЦЭМ!$A$33:$A$776,$A98,СВЦЭМ!$B$33:$B$776,U$83)+'СЕТ СН'!$H$12+СВЦЭМ!$D$10+'СЕТ СН'!$H$6-'СЕТ СН'!$H$22</f>
        <v>1164.29740511</v>
      </c>
      <c r="V98" s="36">
        <f>SUMIFS(СВЦЭМ!$C$33:$C$776,СВЦЭМ!$A$33:$A$776,$A98,СВЦЭМ!$B$33:$B$776,V$83)+'СЕТ СН'!$H$12+СВЦЭМ!$D$10+'СЕТ СН'!$H$6-'СЕТ СН'!$H$22</f>
        <v>1172.8665227800002</v>
      </c>
      <c r="W98" s="36">
        <f>SUMIFS(СВЦЭМ!$C$33:$C$776,СВЦЭМ!$A$33:$A$776,$A98,СВЦЭМ!$B$33:$B$776,W$83)+'СЕТ СН'!$H$12+СВЦЭМ!$D$10+'СЕТ СН'!$H$6-'СЕТ СН'!$H$22</f>
        <v>1175.15805628</v>
      </c>
      <c r="X98" s="36">
        <f>SUMIFS(СВЦЭМ!$C$33:$C$776,СВЦЭМ!$A$33:$A$776,$A98,СВЦЭМ!$B$33:$B$776,X$83)+'СЕТ СН'!$H$12+СВЦЭМ!$D$10+'СЕТ СН'!$H$6-'СЕТ СН'!$H$22</f>
        <v>1167.93741787</v>
      </c>
      <c r="Y98" s="36">
        <f>SUMIFS(СВЦЭМ!$C$33:$C$776,СВЦЭМ!$A$33:$A$776,$A98,СВЦЭМ!$B$33:$B$776,Y$83)+'СЕТ СН'!$H$12+СВЦЭМ!$D$10+'СЕТ СН'!$H$6-'СЕТ СН'!$H$22</f>
        <v>1195.1246998300001</v>
      </c>
    </row>
    <row r="99" spans="1:25" ht="15.75" x14ac:dyDescent="0.2">
      <c r="A99" s="35">
        <f t="shared" si="2"/>
        <v>43937</v>
      </c>
      <c r="B99" s="36">
        <f>SUMIFS(СВЦЭМ!$C$33:$C$776,СВЦЭМ!$A$33:$A$776,$A99,СВЦЭМ!$B$33:$B$776,B$83)+'СЕТ СН'!$H$12+СВЦЭМ!$D$10+'СЕТ СН'!$H$6-'СЕТ СН'!$H$22</f>
        <v>1163.0122386500002</v>
      </c>
      <c r="C99" s="36">
        <f>SUMIFS(СВЦЭМ!$C$33:$C$776,СВЦЭМ!$A$33:$A$776,$A99,СВЦЭМ!$B$33:$B$776,C$83)+'СЕТ СН'!$H$12+СВЦЭМ!$D$10+'СЕТ СН'!$H$6-'СЕТ СН'!$H$22</f>
        <v>1182.4390519399999</v>
      </c>
      <c r="D99" s="36">
        <f>SUMIFS(СВЦЭМ!$C$33:$C$776,СВЦЭМ!$A$33:$A$776,$A99,СВЦЭМ!$B$33:$B$776,D$83)+'СЕТ СН'!$H$12+СВЦЭМ!$D$10+'СЕТ СН'!$H$6-'СЕТ СН'!$H$22</f>
        <v>1199.8964831100002</v>
      </c>
      <c r="E99" s="36">
        <f>SUMIFS(СВЦЭМ!$C$33:$C$776,СВЦЭМ!$A$33:$A$776,$A99,СВЦЭМ!$B$33:$B$776,E$83)+'СЕТ СН'!$H$12+СВЦЭМ!$D$10+'СЕТ СН'!$H$6-'СЕТ СН'!$H$22</f>
        <v>1212.7756194600001</v>
      </c>
      <c r="F99" s="36">
        <f>SUMIFS(СВЦЭМ!$C$33:$C$776,СВЦЭМ!$A$33:$A$776,$A99,СВЦЭМ!$B$33:$B$776,F$83)+'СЕТ СН'!$H$12+СВЦЭМ!$D$10+'СЕТ СН'!$H$6-'СЕТ СН'!$H$22</f>
        <v>1212.2959715500001</v>
      </c>
      <c r="G99" s="36">
        <f>SUMIFS(СВЦЭМ!$C$33:$C$776,СВЦЭМ!$A$33:$A$776,$A99,СВЦЭМ!$B$33:$B$776,G$83)+'СЕТ СН'!$H$12+СВЦЭМ!$D$10+'СЕТ СН'!$H$6-'СЕТ СН'!$H$22</f>
        <v>1203.1989159100001</v>
      </c>
      <c r="H99" s="36">
        <f>SUMIFS(СВЦЭМ!$C$33:$C$776,СВЦЭМ!$A$33:$A$776,$A99,СВЦЭМ!$B$33:$B$776,H$83)+'СЕТ СН'!$H$12+СВЦЭМ!$D$10+'СЕТ СН'!$H$6-'СЕТ СН'!$H$22</f>
        <v>1182.81859936</v>
      </c>
      <c r="I99" s="36">
        <f>SUMIFS(СВЦЭМ!$C$33:$C$776,СВЦЭМ!$A$33:$A$776,$A99,СВЦЭМ!$B$33:$B$776,I$83)+'СЕТ СН'!$H$12+СВЦЭМ!$D$10+'СЕТ СН'!$H$6-'СЕТ СН'!$H$22</f>
        <v>1160.8439898700001</v>
      </c>
      <c r="J99" s="36">
        <f>SUMIFS(СВЦЭМ!$C$33:$C$776,СВЦЭМ!$A$33:$A$776,$A99,СВЦЭМ!$B$33:$B$776,J$83)+'СЕТ СН'!$H$12+СВЦЭМ!$D$10+'СЕТ СН'!$H$6-'СЕТ СН'!$H$22</f>
        <v>1133.58005312</v>
      </c>
      <c r="K99" s="36">
        <f>SUMIFS(СВЦЭМ!$C$33:$C$776,СВЦЭМ!$A$33:$A$776,$A99,СВЦЭМ!$B$33:$B$776,K$83)+'СЕТ СН'!$H$12+СВЦЭМ!$D$10+'СЕТ СН'!$H$6-'СЕТ СН'!$H$22</f>
        <v>1149.9469797500001</v>
      </c>
      <c r="L99" s="36">
        <f>SUMIFS(СВЦЭМ!$C$33:$C$776,СВЦЭМ!$A$33:$A$776,$A99,СВЦЭМ!$B$33:$B$776,L$83)+'СЕТ СН'!$H$12+СВЦЭМ!$D$10+'СЕТ СН'!$H$6-'СЕТ СН'!$H$22</f>
        <v>1146.6391692000002</v>
      </c>
      <c r="M99" s="36">
        <f>SUMIFS(СВЦЭМ!$C$33:$C$776,СВЦЭМ!$A$33:$A$776,$A99,СВЦЭМ!$B$33:$B$776,M$83)+'СЕТ СН'!$H$12+СВЦЭМ!$D$10+'СЕТ СН'!$H$6-'СЕТ СН'!$H$22</f>
        <v>1137.62828457</v>
      </c>
      <c r="N99" s="36">
        <f>SUMIFS(СВЦЭМ!$C$33:$C$776,СВЦЭМ!$A$33:$A$776,$A99,СВЦЭМ!$B$33:$B$776,N$83)+'СЕТ СН'!$H$12+СВЦЭМ!$D$10+'СЕТ СН'!$H$6-'СЕТ СН'!$H$22</f>
        <v>1130.3510160300002</v>
      </c>
      <c r="O99" s="36">
        <f>SUMIFS(СВЦЭМ!$C$33:$C$776,СВЦЭМ!$A$33:$A$776,$A99,СВЦЭМ!$B$33:$B$776,O$83)+'СЕТ СН'!$H$12+СВЦЭМ!$D$10+'СЕТ СН'!$H$6-'СЕТ СН'!$H$22</f>
        <v>1135.3078335800001</v>
      </c>
      <c r="P99" s="36">
        <f>SUMIFS(СВЦЭМ!$C$33:$C$776,СВЦЭМ!$A$33:$A$776,$A99,СВЦЭМ!$B$33:$B$776,P$83)+'СЕТ СН'!$H$12+СВЦЭМ!$D$10+'СЕТ СН'!$H$6-'СЕТ СН'!$H$22</f>
        <v>1136.8759599499999</v>
      </c>
      <c r="Q99" s="36">
        <f>SUMIFS(СВЦЭМ!$C$33:$C$776,СВЦЭМ!$A$33:$A$776,$A99,СВЦЭМ!$B$33:$B$776,Q$83)+'СЕТ СН'!$H$12+СВЦЭМ!$D$10+'СЕТ СН'!$H$6-'СЕТ СН'!$H$22</f>
        <v>1131.9292443899999</v>
      </c>
      <c r="R99" s="36">
        <f>SUMIFS(СВЦЭМ!$C$33:$C$776,СВЦЭМ!$A$33:$A$776,$A99,СВЦЭМ!$B$33:$B$776,R$83)+'СЕТ СН'!$H$12+СВЦЭМ!$D$10+'СЕТ СН'!$H$6-'СЕТ СН'!$H$22</f>
        <v>1127.1000787200001</v>
      </c>
      <c r="S99" s="36">
        <f>SUMIFS(СВЦЭМ!$C$33:$C$776,СВЦЭМ!$A$33:$A$776,$A99,СВЦЭМ!$B$33:$B$776,S$83)+'СЕТ СН'!$H$12+СВЦЭМ!$D$10+'СЕТ СН'!$H$6-'СЕТ СН'!$H$22</f>
        <v>1124.8439439200001</v>
      </c>
      <c r="T99" s="36">
        <f>SUMIFS(СВЦЭМ!$C$33:$C$776,СВЦЭМ!$A$33:$A$776,$A99,СВЦЭМ!$B$33:$B$776,T$83)+'СЕТ СН'!$H$12+СВЦЭМ!$D$10+'СЕТ СН'!$H$6-'СЕТ СН'!$H$22</f>
        <v>1119.4513816799999</v>
      </c>
      <c r="U99" s="36">
        <f>SUMIFS(СВЦЭМ!$C$33:$C$776,СВЦЭМ!$A$33:$A$776,$A99,СВЦЭМ!$B$33:$B$776,U$83)+'СЕТ СН'!$H$12+СВЦЭМ!$D$10+'СЕТ СН'!$H$6-'СЕТ СН'!$H$22</f>
        <v>1109.5196590999999</v>
      </c>
      <c r="V99" s="36">
        <f>SUMIFS(СВЦЭМ!$C$33:$C$776,СВЦЭМ!$A$33:$A$776,$A99,СВЦЭМ!$B$33:$B$776,V$83)+'СЕТ СН'!$H$12+СВЦЭМ!$D$10+'СЕТ СН'!$H$6-'СЕТ СН'!$H$22</f>
        <v>1096.4997465800002</v>
      </c>
      <c r="W99" s="36">
        <f>SUMIFS(СВЦЭМ!$C$33:$C$776,СВЦЭМ!$A$33:$A$776,$A99,СВЦЭМ!$B$33:$B$776,W$83)+'СЕТ СН'!$H$12+СВЦЭМ!$D$10+'СЕТ СН'!$H$6-'СЕТ СН'!$H$22</f>
        <v>1104.2569679799999</v>
      </c>
      <c r="X99" s="36">
        <f>SUMIFS(СВЦЭМ!$C$33:$C$776,СВЦЭМ!$A$33:$A$776,$A99,СВЦЭМ!$B$33:$B$776,X$83)+'СЕТ СН'!$H$12+СВЦЭМ!$D$10+'СЕТ СН'!$H$6-'СЕТ СН'!$H$22</f>
        <v>1115.3123390599999</v>
      </c>
      <c r="Y99" s="36">
        <f>SUMIFS(СВЦЭМ!$C$33:$C$776,СВЦЭМ!$A$33:$A$776,$A99,СВЦЭМ!$B$33:$B$776,Y$83)+'СЕТ СН'!$H$12+СВЦЭМ!$D$10+'СЕТ СН'!$H$6-'СЕТ СН'!$H$22</f>
        <v>1126.5450461300002</v>
      </c>
    </row>
    <row r="100" spans="1:25" ht="15.75" x14ac:dyDescent="0.2">
      <c r="A100" s="35">
        <f t="shared" si="2"/>
        <v>43938</v>
      </c>
      <c r="B100" s="36">
        <f>SUMIFS(СВЦЭМ!$C$33:$C$776,СВЦЭМ!$A$33:$A$776,$A100,СВЦЭМ!$B$33:$B$776,B$83)+'СЕТ СН'!$H$12+СВЦЭМ!$D$10+'СЕТ СН'!$H$6-'СЕТ СН'!$H$22</f>
        <v>1195.00085401</v>
      </c>
      <c r="C100" s="36">
        <f>SUMIFS(СВЦЭМ!$C$33:$C$776,СВЦЭМ!$A$33:$A$776,$A100,СВЦЭМ!$B$33:$B$776,C$83)+'СЕТ СН'!$H$12+СВЦЭМ!$D$10+'СЕТ СН'!$H$6-'СЕТ СН'!$H$22</f>
        <v>1206.8643878900002</v>
      </c>
      <c r="D100" s="36">
        <f>SUMIFS(СВЦЭМ!$C$33:$C$776,СВЦЭМ!$A$33:$A$776,$A100,СВЦЭМ!$B$33:$B$776,D$83)+'СЕТ СН'!$H$12+СВЦЭМ!$D$10+'СЕТ СН'!$H$6-'СЕТ СН'!$H$22</f>
        <v>1223.8925780899999</v>
      </c>
      <c r="E100" s="36">
        <f>SUMIFS(СВЦЭМ!$C$33:$C$776,СВЦЭМ!$A$33:$A$776,$A100,СВЦЭМ!$B$33:$B$776,E$83)+'СЕТ СН'!$H$12+СВЦЭМ!$D$10+'СЕТ СН'!$H$6-'СЕТ СН'!$H$22</f>
        <v>1236.9337533500002</v>
      </c>
      <c r="F100" s="36">
        <f>SUMIFS(СВЦЭМ!$C$33:$C$776,СВЦЭМ!$A$33:$A$776,$A100,СВЦЭМ!$B$33:$B$776,F$83)+'СЕТ СН'!$H$12+СВЦЭМ!$D$10+'СЕТ СН'!$H$6-'СЕТ СН'!$H$22</f>
        <v>1233.38687568</v>
      </c>
      <c r="G100" s="36">
        <f>SUMIFS(СВЦЭМ!$C$33:$C$776,СВЦЭМ!$A$33:$A$776,$A100,СВЦЭМ!$B$33:$B$776,G$83)+'СЕТ СН'!$H$12+СВЦЭМ!$D$10+'СЕТ СН'!$H$6-'СЕТ СН'!$H$22</f>
        <v>1223.78020442</v>
      </c>
      <c r="H100" s="36">
        <f>SUMIFS(СВЦЭМ!$C$33:$C$776,СВЦЭМ!$A$33:$A$776,$A100,СВЦЭМ!$B$33:$B$776,H$83)+'СЕТ СН'!$H$12+СВЦЭМ!$D$10+'СЕТ СН'!$H$6-'СЕТ СН'!$H$22</f>
        <v>1194.9508260900002</v>
      </c>
      <c r="I100" s="36">
        <f>SUMIFS(СВЦЭМ!$C$33:$C$776,СВЦЭМ!$A$33:$A$776,$A100,СВЦЭМ!$B$33:$B$776,I$83)+'СЕТ СН'!$H$12+СВЦЭМ!$D$10+'СЕТ СН'!$H$6-'СЕТ СН'!$H$22</f>
        <v>1164.5573127600001</v>
      </c>
      <c r="J100" s="36">
        <f>SUMIFS(СВЦЭМ!$C$33:$C$776,СВЦЭМ!$A$33:$A$776,$A100,СВЦЭМ!$B$33:$B$776,J$83)+'СЕТ СН'!$H$12+СВЦЭМ!$D$10+'СЕТ СН'!$H$6-'СЕТ СН'!$H$22</f>
        <v>1120.85724013</v>
      </c>
      <c r="K100" s="36">
        <f>SUMIFS(СВЦЭМ!$C$33:$C$776,СВЦЭМ!$A$33:$A$776,$A100,СВЦЭМ!$B$33:$B$776,K$83)+'СЕТ СН'!$H$12+СВЦЭМ!$D$10+'СЕТ СН'!$H$6-'СЕТ СН'!$H$22</f>
        <v>1122.1620220700001</v>
      </c>
      <c r="L100" s="36">
        <f>SUMIFS(СВЦЭМ!$C$33:$C$776,СВЦЭМ!$A$33:$A$776,$A100,СВЦЭМ!$B$33:$B$776,L$83)+'СЕТ СН'!$H$12+СВЦЭМ!$D$10+'СЕТ СН'!$H$6-'СЕТ СН'!$H$22</f>
        <v>1119.63143031</v>
      </c>
      <c r="M100" s="36">
        <f>SUMIFS(СВЦЭМ!$C$33:$C$776,СВЦЭМ!$A$33:$A$776,$A100,СВЦЭМ!$B$33:$B$776,M$83)+'СЕТ СН'!$H$12+СВЦЭМ!$D$10+'СЕТ СН'!$H$6-'СЕТ СН'!$H$22</f>
        <v>1114.8357670999999</v>
      </c>
      <c r="N100" s="36">
        <f>SUMIFS(СВЦЭМ!$C$33:$C$776,СВЦЭМ!$A$33:$A$776,$A100,СВЦЭМ!$B$33:$B$776,N$83)+'СЕТ СН'!$H$12+СВЦЭМ!$D$10+'СЕТ СН'!$H$6-'СЕТ СН'!$H$22</f>
        <v>1112.4190790100001</v>
      </c>
      <c r="O100" s="36">
        <f>SUMIFS(СВЦЭМ!$C$33:$C$776,СВЦЭМ!$A$33:$A$776,$A100,СВЦЭМ!$B$33:$B$776,O$83)+'СЕТ СН'!$H$12+СВЦЭМ!$D$10+'СЕТ СН'!$H$6-'СЕТ СН'!$H$22</f>
        <v>1122.0598337500001</v>
      </c>
      <c r="P100" s="36">
        <f>SUMIFS(СВЦЭМ!$C$33:$C$776,СВЦЭМ!$A$33:$A$776,$A100,СВЦЭМ!$B$33:$B$776,P$83)+'СЕТ СН'!$H$12+СВЦЭМ!$D$10+'СЕТ СН'!$H$6-'СЕТ СН'!$H$22</f>
        <v>1130.2019137900002</v>
      </c>
      <c r="Q100" s="36">
        <f>SUMIFS(СВЦЭМ!$C$33:$C$776,СВЦЭМ!$A$33:$A$776,$A100,СВЦЭМ!$B$33:$B$776,Q$83)+'СЕТ СН'!$H$12+СВЦЭМ!$D$10+'СЕТ СН'!$H$6-'СЕТ СН'!$H$22</f>
        <v>1135.1789416900001</v>
      </c>
      <c r="R100" s="36">
        <f>SUMIFS(СВЦЭМ!$C$33:$C$776,СВЦЭМ!$A$33:$A$776,$A100,СВЦЭМ!$B$33:$B$776,R$83)+'СЕТ СН'!$H$12+СВЦЭМ!$D$10+'СЕТ СН'!$H$6-'СЕТ СН'!$H$22</f>
        <v>1131.92199467</v>
      </c>
      <c r="S100" s="36">
        <f>SUMIFS(СВЦЭМ!$C$33:$C$776,СВЦЭМ!$A$33:$A$776,$A100,СВЦЭМ!$B$33:$B$776,S$83)+'СЕТ СН'!$H$12+СВЦЭМ!$D$10+'СЕТ СН'!$H$6-'СЕТ СН'!$H$22</f>
        <v>1128.53087865</v>
      </c>
      <c r="T100" s="36">
        <f>SUMIFS(СВЦЭМ!$C$33:$C$776,СВЦЭМ!$A$33:$A$776,$A100,СВЦЭМ!$B$33:$B$776,T$83)+'СЕТ СН'!$H$12+СВЦЭМ!$D$10+'СЕТ СН'!$H$6-'СЕТ СН'!$H$22</f>
        <v>1110.34505197</v>
      </c>
      <c r="U100" s="36">
        <f>SUMIFS(СВЦЭМ!$C$33:$C$776,СВЦЭМ!$A$33:$A$776,$A100,СВЦЭМ!$B$33:$B$776,U$83)+'СЕТ СН'!$H$12+СВЦЭМ!$D$10+'СЕТ СН'!$H$6-'СЕТ СН'!$H$22</f>
        <v>1101.2551423899999</v>
      </c>
      <c r="V100" s="36">
        <f>SUMIFS(СВЦЭМ!$C$33:$C$776,СВЦЭМ!$A$33:$A$776,$A100,СВЦЭМ!$B$33:$B$776,V$83)+'СЕТ СН'!$H$12+СВЦЭМ!$D$10+'СЕТ СН'!$H$6-'СЕТ СН'!$H$22</f>
        <v>1107.90913045</v>
      </c>
      <c r="W100" s="36">
        <f>SUMIFS(СВЦЭМ!$C$33:$C$776,СВЦЭМ!$A$33:$A$776,$A100,СВЦЭМ!$B$33:$B$776,W$83)+'СЕТ СН'!$H$12+СВЦЭМ!$D$10+'СЕТ СН'!$H$6-'СЕТ СН'!$H$22</f>
        <v>1111.2656616600002</v>
      </c>
      <c r="X100" s="36">
        <f>SUMIFS(СВЦЭМ!$C$33:$C$776,СВЦЭМ!$A$33:$A$776,$A100,СВЦЭМ!$B$33:$B$776,X$83)+'СЕТ СН'!$H$12+СВЦЭМ!$D$10+'СЕТ СН'!$H$6-'СЕТ СН'!$H$22</f>
        <v>1111.4081848300002</v>
      </c>
      <c r="Y100" s="36">
        <f>SUMIFS(СВЦЭМ!$C$33:$C$776,СВЦЭМ!$A$33:$A$776,$A100,СВЦЭМ!$B$33:$B$776,Y$83)+'СЕТ СН'!$H$12+СВЦЭМ!$D$10+'СЕТ СН'!$H$6-'СЕТ СН'!$H$22</f>
        <v>1122.25042521</v>
      </c>
    </row>
    <row r="101" spans="1:25" ht="15.75" x14ac:dyDescent="0.2">
      <c r="A101" s="35">
        <f t="shared" si="2"/>
        <v>43939</v>
      </c>
      <c r="B101" s="36">
        <f>SUMIFS(СВЦЭМ!$C$33:$C$776,СВЦЭМ!$A$33:$A$776,$A101,СВЦЭМ!$B$33:$B$776,B$83)+'СЕТ СН'!$H$12+СВЦЭМ!$D$10+'СЕТ СН'!$H$6-'СЕТ СН'!$H$22</f>
        <v>1210.9189860900001</v>
      </c>
      <c r="C101" s="36">
        <f>SUMIFS(СВЦЭМ!$C$33:$C$776,СВЦЭМ!$A$33:$A$776,$A101,СВЦЭМ!$B$33:$B$776,C$83)+'СЕТ СН'!$H$12+СВЦЭМ!$D$10+'СЕТ СН'!$H$6-'СЕТ СН'!$H$22</f>
        <v>1248.7868711900001</v>
      </c>
      <c r="D101" s="36">
        <f>SUMIFS(СВЦЭМ!$C$33:$C$776,СВЦЭМ!$A$33:$A$776,$A101,СВЦЭМ!$B$33:$B$776,D$83)+'СЕТ СН'!$H$12+СВЦЭМ!$D$10+'СЕТ СН'!$H$6-'СЕТ СН'!$H$22</f>
        <v>1254.5035687300001</v>
      </c>
      <c r="E101" s="36">
        <f>SUMIFS(СВЦЭМ!$C$33:$C$776,СВЦЭМ!$A$33:$A$776,$A101,СВЦЭМ!$B$33:$B$776,E$83)+'СЕТ СН'!$H$12+СВЦЭМ!$D$10+'СЕТ СН'!$H$6-'СЕТ СН'!$H$22</f>
        <v>1262.2755144299999</v>
      </c>
      <c r="F101" s="36">
        <f>SUMIFS(СВЦЭМ!$C$33:$C$776,СВЦЭМ!$A$33:$A$776,$A101,СВЦЭМ!$B$33:$B$776,F$83)+'СЕТ СН'!$H$12+СВЦЭМ!$D$10+'СЕТ СН'!$H$6-'СЕТ СН'!$H$22</f>
        <v>1261.6971332100002</v>
      </c>
      <c r="G101" s="36">
        <f>SUMIFS(СВЦЭМ!$C$33:$C$776,СВЦЭМ!$A$33:$A$776,$A101,СВЦЭМ!$B$33:$B$776,G$83)+'СЕТ СН'!$H$12+СВЦЭМ!$D$10+'СЕТ СН'!$H$6-'СЕТ СН'!$H$22</f>
        <v>1262.6124347800001</v>
      </c>
      <c r="H101" s="36">
        <f>SUMIFS(СВЦЭМ!$C$33:$C$776,СВЦЭМ!$A$33:$A$776,$A101,СВЦЭМ!$B$33:$B$776,H$83)+'СЕТ СН'!$H$12+СВЦЭМ!$D$10+'СЕТ СН'!$H$6-'СЕТ СН'!$H$22</f>
        <v>1255.51262937</v>
      </c>
      <c r="I101" s="36">
        <f>SUMIFS(СВЦЭМ!$C$33:$C$776,СВЦЭМ!$A$33:$A$776,$A101,СВЦЭМ!$B$33:$B$776,I$83)+'СЕТ СН'!$H$12+СВЦЭМ!$D$10+'СЕТ СН'!$H$6-'СЕТ СН'!$H$22</f>
        <v>1229.9116655800001</v>
      </c>
      <c r="J101" s="36">
        <f>SUMIFS(СВЦЭМ!$C$33:$C$776,СВЦЭМ!$A$33:$A$776,$A101,СВЦЭМ!$B$33:$B$776,J$83)+'СЕТ СН'!$H$12+СВЦЭМ!$D$10+'СЕТ СН'!$H$6-'СЕТ СН'!$H$22</f>
        <v>1159.1399632900002</v>
      </c>
      <c r="K101" s="36">
        <f>SUMIFS(СВЦЭМ!$C$33:$C$776,СВЦЭМ!$A$33:$A$776,$A101,СВЦЭМ!$B$33:$B$776,K$83)+'СЕТ СН'!$H$12+СВЦЭМ!$D$10+'СЕТ СН'!$H$6-'СЕТ СН'!$H$22</f>
        <v>1150.4160305400001</v>
      </c>
      <c r="L101" s="36">
        <f>SUMIFS(СВЦЭМ!$C$33:$C$776,СВЦЭМ!$A$33:$A$776,$A101,СВЦЭМ!$B$33:$B$776,L$83)+'СЕТ СН'!$H$12+СВЦЭМ!$D$10+'СЕТ СН'!$H$6-'СЕТ СН'!$H$22</f>
        <v>1143.6925955300001</v>
      </c>
      <c r="M101" s="36">
        <f>SUMIFS(СВЦЭМ!$C$33:$C$776,СВЦЭМ!$A$33:$A$776,$A101,СВЦЭМ!$B$33:$B$776,M$83)+'СЕТ СН'!$H$12+СВЦЭМ!$D$10+'СЕТ СН'!$H$6-'СЕТ СН'!$H$22</f>
        <v>1138.6052444000002</v>
      </c>
      <c r="N101" s="36">
        <f>SUMIFS(СВЦЭМ!$C$33:$C$776,СВЦЭМ!$A$33:$A$776,$A101,СВЦЭМ!$B$33:$B$776,N$83)+'СЕТ СН'!$H$12+СВЦЭМ!$D$10+'СЕТ СН'!$H$6-'СЕТ СН'!$H$22</f>
        <v>1149.5312706100001</v>
      </c>
      <c r="O101" s="36">
        <f>SUMIFS(СВЦЭМ!$C$33:$C$776,СВЦЭМ!$A$33:$A$776,$A101,СВЦЭМ!$B$33:$B$776,O$83)+'СЕТ СН'!$H$12+СВЦЭМ!$D$10+'СЕТ СН'!$H$6-'СЕТ СН'!$H$22</f>
        <v>1167.8175952900001</v>
      </c>
      <c r="P101" s="36">
        <f>SUMIFS(СВЦЭМ!$C$33:$C$776,СВЦЭМ!$A$33:$A$776,$A101,СВЦЭМ!$B$33:$B$776,P$83)+'СЕТ СН'!$H$12+СВЦЭМ!$D$10+'СЕТ СН'!$H$6-'СЕТ СН'!$H$22</f>
        <v>1174.95994167</v>
      </c>
      <c r="Q101" s="36">
        <f>SUMIFS(СВЦЭМ!$C$33:$C$776,СВЦЭМ!$A$33:$A$776,$A101,СВЦЭМ!$B$33:$B$776,Q$83)+'СЕТ СН'!$H$12+СВЦЭМ!$D$10+'СЕТ СН'!$H$6-'СЕТ СН'!$H$22</f>
        <v>1178.6044245799999</v>
      </c>
      <c r="R101" s="36">
        <f>SUMIFS(СВЦЭМ!$C$33:$C$776,СВЦЭМ!$A$33:$A$776,$A101,СВЦЭМ!$B$33:$B$776,R$83)+'СЕТ СН'!$H$12+СВЦЭМ!$D$10+'СЕТ СН'!$H$6-'СЕТ СН'!$H$22</f>
        <v>1175.7877461600001</v>
      </c>
      <c r="S101" s="36">
        <f>SUMIFS(СВЦЭМ!$C$33:$C$776,СВЦЭМ!$A$33:$A$776,$A101,СВЦЭМ!$B$33:$B$776,S$83)+'СЕТ СН'!$H$12+СВЦЭМ!$D$10+'СЕТ СН'!$H$6-'СЕТ СН'!$H$22</f>
        <v>1168.7768637700001</v>
      </c>
      <c r="T101" s="36">
        <f>SUMIFS(СВЦЭМ!$C$33:$C$776,СВЦЭМ!$A$33:$A$776,$A101,СВЦЭМ!$B$33:$B$776,T$83)+'СЕТ СН'!$H$12+СВЦЭМ!$D$10+'СЕТ СН'!$H$6-'СЕТ СН'!$H$22</f>
        <v>1149.2182558899999</v>
      </c>
      <c r="U101" s="36">
        <f>SUMIFS(СВЦЭМ!$C$33:$C$776,СВЦЭМ!$A$33:$A$776,$A101,СВЦЭМ!$B$33:$B$776,U$83)+'СЕТ СН'!$H$12+СВЦЭМ!$D$10+'СЕТ СН'!$H$6-'СЕТ СН'!$H$22</f>
        <v>1125.8808125700002</v>
      </c>
      <c r="V101" s="36">
        <f>SUMIFS(СВЦЭМ!$C$33:$C$776,СВЦЭМ!$A$33:$A$776,$A101,СВЦЭМ!$B$33:$B$776,V$83)+'СЕТ СН'!$H$12+СВЦЭМ!$D$10+'СЕТ СН'!$H$6-'СЕТ СН'!$H$22</f>
        <v>1117.73236056</v>
      </c>
      <c r="W101" s="36">
        <f>SUMIFS(СВЦЭМ!$C$33:$C$776,СВЦЭМ!$A$33:$A$776,$A101,СВЦЭМ!$B$33:$B$776,W$83)+'СЕТ СН'!$H$12+СВЦЭМ!$D$10+'СЕТ СН'!$H$6-'СЕТ СН'!$H$22</f>
        <v>1129.65730022</v>
      </c>
      <c r="X101" s="36">
        <f>SUMIFS(СВЦЭМ!$C$33:$C$776,СВЦЭМ!$A$33:$A$776,$A101,СВЦЭМ!$B$33:$B$776,X$83)+'СЕТ СН'!$H$12+СВЦЭМ!$D$10+'СЕТ СН'!$H$6-'СЕТ СН'!$H$22</f>
        <v>1145.49637373</v>
      </c>
      <c r="Y101" s="36">
        <f>SUMIFS(СВЦЭМ!$C$33:$C$776,СВЦЭМ!$A$33:$A$776,$A101,СВЦЭМ!$B$33:$B$776,Y$83)+'СЕТ СН'!$H$12+СВЦЭМ!$D$10+'СЕТ СН'!$H$6-'СЕТ СН'!$H$22</f>
        <v>1174.3996202799999</v>
      </c>
    </row>
    <row r="102" spans="1:25" ht="15.75" x14ac:dyDescent="0.2">
      <c r="A102" s="35">
        <f t="shared" si="2"/>
        <v>43940</v>
      </c>
      <c r="B102" s="36">
        <f>SUMIFS(СВЦЭМ!$C$33:$C$776,СВЦЭМ!$A$33:$A$776,$A102,СВЦЭМ!$B$33:$B$776,B$83)+'СЕТ СН'!$H$12+СВЦЭМ!$D$10+'СЕТ СН'!$H$6-'СЕТ СН'!$H$22</f>
        <v>1220.25500347</v>
      </c>
      <c r="C102" s="36">
        <f>SUMIFS(СВЦЭМ!$C$33:$C$776,СВЦЭМ!$A$33:$A$776,$A102,СВЦЭМ!$B$33:$B$776,C$83)+'СЕТ СН'!$H$12+СВЦЭМ!$D$10+'СЕТ СН'!$H$6-'СЕТ СН'!$H$22</f>
        <v>1222.3373022000001</v>
      </c>
      <c r="D102" s="36">
        <f>SUMIFS(СВЦЭМ!$C$33:$C$776,СВЦЭМ!$A$33:$A$776,$A102,СВЦЭМ!$B$33:$B$776,D$83)+'СЕТ СН'!$H$12+СВЦЭМ!$D$10+'СЕТ СН'!$H$6-'СЕТ СН'!$H$22</f>
        <v>1211.8305108</v>
      </c>
      <c r="E102" s="36">
        <f>SUMIFS(СВЦЭМ!$C$33:$C$776,СВЦЭМ!$A$33:$A$776,$A102,СВЦЭМ!$B$33:$B$776,E$83)+'СЕТ СН'!$H$12+СВЦЭМ!$D$10+'СЕТ СН'!$H$6-'СЕТ СН'!$H$22</f>
        <v>1217.8727031399999</v>
      </c>
      <c r="F102" s="36">
        <f>SUMIFS(СВЦЭМ!$C$33:$C$776,СВЦЭМ!$A$33:$A$776,$A102,СВЦЭМ!$B$33:$B$776,F$83)+'СЕТ СН'!$H$12+СВЦЭМ!$D$10+'СЕТ СН'!$H$6-'СЕТ СН'!$H$22</f>
        <v>1216.8103105499999</v>
      </c>
      <c r="G102" s="36">
        <f>SUMIFS(СВЦЭМ!$C$33:$C$776,СВЦЭМ!$A$33:$A$776,$A102,СВЦЭМ!$B$33:$B$776,G$83)+'СЕТ СН'!$H$12+СВЦЭМ!$D$10+'СЕТ СН'!$H$6-'СЕТ СН'!$H$22</f>
        <v>1223.3431121000001</v>
      </c>
      <c r="H102" s="36">
        <f>SUMIFS(СВЦЭМ!$C$33:$C$776,СВЦЭМ!$A$33:$A$776,$A102,СВЦЭМ!$B$33:$B$776,H$83)+'СЕТ СН'!$H$12+СВЦЭМ!$D$10+'СЕТ СН'!$H$6-'СЕТ СН'!$H$22</f>
        <v>1223.37263463</v>
      </c>
      <c r="I102" s="36">
        <f>SUMIFS(СВЦЭМ!$C$33:$C$776,СВЦЭМ!$A$33:$A$776,$A102,СВЦЭМ!$B$33:$B$776,I$83)+'СЕТ СН'!$H$12+СВЦЭМ!$D$10+'СЕТ СН'!$H$6-'СЕТ СН'!$H$22</f>
        <v>1191.04103723</v>
      </c>
      <c r="J102" s="36">
        <f>SUMIFS(СВЦЭМ!$C$33:$C$776,СВЦЭМ!$A$33:$A$776,$A102,СВЦЭМ!$B$33:$B$776,J$83)+'СЕТ СН'!$H$12+СВЦЭМ!$D$10+'СЕТ СН'!$H$6-'СЕТ СН'!$H$22</f>
        <v>1141.6770135800002</v>
      </c>
      <c r="K102" s="36">
        <f>SUMIFS(СВЦЭМ!$C$33:$C$776,СВЦЭМ!$A$33:$A$776,$A102,СВЦЭМ!$B$33:$B$776,K$83)+'СЕТ СН'!$H$12+СВЦЭМ!$D$10+'СЕТ СН'!$H$6-'СЕТ СН'!$H$22</f>
        <v>1135.0912569699999</v>
      </c>
      <c r="L102" s="36">
        <f>SUMIFS(СВЦЭМ!$C$33:$C$776,СВЦЭМ!$A$33:$A$776,$A102,СВЦЭМ!$B$33:$B$776,L$83)+'СЕТ СН'!$H$12+СВЦЭМ!$D$10+'СЕТ СН'!$H$6-'СЕТ СН'!$H$22</f>
        <v>1136.37692199</v>
      </c>
      <c r="M102" s="36">
        <f>SUMIFS(СВЦЭМ!$C$33:$C$776,СВЦЭМ!$A$33:$A$776,$A102,СВЦЭМ!$B$33:$B$776,M$83)+'СЕТ СН'!$H$12+СВЦЭМ!$D$10+'СЕТ СН'!$H$6-'СЕТ СН'!$H$22</f>
        <v>1148.5594889500001</v>
      </c>
      <c r="N102" s="36">
        <f>SUMIFS(СВЦЭМ!$C$33:$C$776,СВЦЭМ!$A$33:$A$776,$A102,СВЦЭМ!$B$33:$B$776,N$83)+'СЕТ СН'!$H$12+СВЦЭМ!$D$10+'СЕТ СН'!$H$6-'СЕТ СН'!$H$22</f>
        <v>1175.2403001900002</v>
      </c>
      <c r="O102" s="36">
        <f>SUMIFS(СВЦЭМ!$C$33:$C$776,СВЦЭМ!$A$33:$A$776,$A102,СВЦЭМ!$B$33:$B$776,O$83)+'СЕТ СН'!$H$12+СВЦЭМ!$D$10+'СЕТ СН'!$H$6-'СЕТ СН'!$H$22</f>
        <v>1182.4062243400001</v>
      </c>
      <c r="P102" s="36">
        <f>SUMIFS(СВЦЭМ!$C$33:$C$776,СВЦЭМ!$A$33:$A$776,$A102,СВЦЭМ!$B$33:$B$776,P$83)+'СЕТ СН'!$H$12+СВЦЭМ!$D$10+'СЕТ СН'!$H$6-'СЕТ СН'!$H$22</f>
        <v>1190.70446038</v>
      </c>
      <c r="Q102" s="36">
        <f>SUMIFS(СВЦЭМ!$C$33:$C$776,СВЦЭМ!$A$33:$A$776,$A102,СВЦЭМ!$B$33:$B$776,Q$83)+'СЕТ СН'!$H$12+СВЦЭМ!$D$10+'СЕТ СН'!$H$6-'СЕТ СН'!$H$22</f>
        <v>1189.7491744500001</v>
      </c>
      <c r="R102" s="36">
        <f>SUMIFS(СВЦЭМ!$C$33:$C$776,СВЦЭМ!$A$33:$A$776,$A102,СВЦЭМ!$B$33:$B$776,R$83)+'СЕТ СН'!$H$12+СВЦЭМ!$D$10+'СЕТ СН'!$H$6-'СЕТ СН'!$H$22</f>
        <v>1181.91669791</v>
      </c>
      <c r="S102" s="36">
        <f>SUMIFS(СВЦЭМ!$C$33:$C$776,СВЦЭМ!$A$33:$A$776,$A102,СВЦЭМ!$B$33:$B$776,S$83)+'СЕТ СН'!$H$12+СВЦЭМ!$D$10+'СЕТ СН'!$H$6-'СЕТ СН'!$H$22</f>
        <v>1180.0320610600002</v>
      </c>
      <c r="T102" s="36">
        <f>SUMIFS(СВЦЭМ!$C$33:$C$776,СВЦЭМ!$A$33:$A$776,$A102,СВЦЭМ!$B$33:$B$776,T$83)+'СЕТ СН'!$H$12+СВЦЭМ!$D$10+'СЕТ СН'!$H$6-'СЕТ СН'!$H$22</f>
        <v>1166.8247779100002</v>
      </c>
      <c r="U102" s="36">
        <f>SUMIFS(СВЦЭМ!$C$33:$C$776,СВЦЭМ!$A$33:$A$776,$A102,СВЦЭМ!$B$33:$B$776,U$83)+'СЕТ СН'!$H$12+СВЦЭМ!$D$10+'СЕТ СН'!$H$6-'СЕТ СН'!$H$22</f>
        <v>1160.3895445600001</v>
      </c>
      <c r="V102" s="36">
        <f>SUMIFS(СВЦЭМ!$C$33:$C$776,СВЦЭМ!$A$33:$A$776,$A102,СВЦЭМ!$B$33:$B$776,V$83)+'СЕТ СН'!$H$12+СВЦЭМ!$D$10+'СЕТ СН'!$H$6-'СЕТ СН'!$H$22</f>
        <v>1136.2556302500002</v>
      </c>
      <c r="W102" s="36">
        <f>SUMIFS(СВЦЭМ!$C$33:$C$776,СВЦЭМ!$A$33:$A$776,$A102,СВЦЭМ!$B$33:$B$776,W$83)+'СЕТ СН'!$H$12+СВЦЭМ!$D$10+'СЕТ СН'!$H$6-'СЕТ СН'!$H$22</f>
        <v>1139.7962290300002</v>
      </c>
      <c r="X102" s="36">
        <f>SUMIFS(СВЦЭМ!$C$33:$C$776,СВЦЭМ!$A$33:$A$776,$A102,СВЦЭМ!$B$33:$B$776,X$83)+'СЕТ СН'!$H$12+СВЦЭМ!$D$10+'СЕТ СН'!$H$6-'СЕТ СН'!$H$22</f>
        <v>1165.3124135600001</v>
      </c>
      <c r="Y102" s="36">
        <f>SUMIFS(СВЦЭМ!$C$33:$C$776,СВЦЭМ!$A$33:$A$776,$A102,СВЦЭМ!$B$33:$B$776,Y$83)+'СЕТ СН'!$H$12+СВЦЭМ!$D$10+'СЕТ СН'!$H$6-'СЕТ СН'!$H$22</f>
        <v>1198.0756882300002</v>
      </c>
    </row>
    <row r="103" spans="1:25" ht="15.75" x14ac:dyDescent="0.2">
      <c r="A103" s="35">
        <f t="shared" si="2"/>
        <v>43941</v>
      </c>
      <c r="B103" s="36">
        <f>SUMIFS(СВЦЭМ!$C$33:$C$776,СВЦЭМ!$A$33:$A$776,$A103,СВЦЭМ!$B$33:$B$776,B$83)+'СЕТ СН'!$H$12+СВЦЭМ!$D$10+'СЕТ СН'!$H$6-'СЕТ СН'!$H$22</f>
        <v>1232.7437322400001</v>
      </c>
      <c r="C103" s="36">
        <f>SUMIFS(СВЦЭМ!$C$33:$C$776,СВЦЭМ!$A$33:$A$776,$A103,СВЦЭМ!$B$33:$B$776,C$83)+'СЕТ СН'!$H$12+СВЦЭМ!$D$10+'СЕТ СН'!$H$6-'СЕТ СН'!$H$22</f>
        <v>1251.1978188400001</v>
      </c>
      <c r="D103" s="36">
        <f>SUMIFS(СВЦЭМ!$C$33:$C$776,СВЦЭМ!$A$33:$A$776,$A103,СВЦЭМ!$B$33:$B$776,D$83)+'СЕТ СН'!$H$12+СВЦЭМ!$D$10+'СЕТ СН'!$H$6-'СЕТ СН'!$H$22</f>
        <v>1275.4946433600001</v>
      </c>
      <c r="E103" s="36">
        <f>SUMIFS(СВЦЭМ!$C$33:$C$776,СВЦЭМ!$A$33:$A$776,$A103,СВЦЭМ!$B$33:$B$776,E$83)+'СЕТ СН'!$H$12+СВЦЭМ!$D$10+'СЕТ СН'!$H$6-'СЕТ СН'!$H$22</f>
        <v>1284.5425740200001</v>
      </c>
      <c r="F103" s="36">
        <f>SUMIFS(СВЦЭМ!$C$33:$C$776,СВЦЭМ!$A$33:$A$776,$A103,СВЦЭМ!$B$33:$B$776,F$83)+'СЕТ СН'!$H$12+СВЦЭМ!$D$10+'СЕТ СН'!$H$6-'СЕТ СН'!$H$22</f>
        <v>1282.70826375</v>
      </c>
      <c r="G103" s="36">
        <f>SUMIFS(СВЦЭМ!$C$33:$C$776,СВЦЭМ!$A$33:$A$776,$A103,СВЦЭМ!$B$33:$B$776,G$83)+'СЕТ СН'!$H$12+СВЦЭМ!$D$10+'СЕТ СН'!$H$6-'СЕТ СН'!$H$22</f>
        <v>1276.48427386</v>
      </c>
      <c r="H103" s="36">
        <f>SUMIFS(СВЦЭМ!$C$33:$C$776,СВЦЭМ!$A$33:$A$776,$A103,СВЦЭМ!$B$33:$B$776,H$83)+'СЕТ СН'!$H$12+СВЦЭМ!$D$10+'СЕТ СН'!$H$6-'СЕТ СН'!$H$22</f>
        <v>1249.55447542</v>
      </c>
      <c r="I103" s="36">
        <f>SUMIFS(СВЦЭМ!$C$33:$C$776,СВЦЭМ!$A$33:$A$776,$A103,СВЦЭМ!$B$33:$B$776,I$83)+'СЕТ СН'!$H$12+СВЦЭМ!$D$10+'СЕТ СН'!$H$6-'СЕТ СН'!$H$22</f>
        <v>1206.6778258300001</v>
      </c>
      <c r="J103" s="36">
        <f>SUMIFS(СВЦЭМ!$C$33:$C$776,СВЦЭМ!$A$33:$A$776,$A103,СВЦЭМ!$B$33:$B$776,J$83)+'СЕТ СН'!$H$12+СВЦЭМ!$D$10+'СЕТ СН'!$H$6-'СЕТ СН'!$H$22</f>
        <v>1135.0482509600001</v>
      </c>
      <c r="K103" s="36">
        <f>SUMIFS(СВЦЭМ!$C$33:$C$776,СВЦЭМ!$A$33:$A$776,$A103,СВЦЭМ!$B$33:$B$776,K$83)+'СЕТ СН'!$H$12+СВЦЭМ!$D$10+'СЕТ СН'!$H$6-'СЕТ СН'!$H$22</f>
        <v>1123.9453985700002</v>
      </c>
      <c r="L103" s="36">
        <f>SUMIFS(СВЦЭМ!$C$33:$C$776,СВЦЭМ!$A$33:$A$776,$A103,СВЦЭМ!$B$33:$B$776,L$83)+'СЕТ СН'!$H$12+СВЦЭМ!$D$10+'СЕТ СН'!$H$6-'СЕТ СН'!$H$22</f>
        <v>1129.3624155</v>
      </c>
      <c r="M103" s="36">
        <f>SUMIFS(СВЦЭМ!$C$33:$C$776,СВЦЭМ!$A$33:$A$776,$A103,СВЦЭМ!$B$33:$B$776,M$83)+'СЕТ СН'!$H$12+СВЦЭМ!$D$10+'СЕТ СН'!$H$6-'СЕТ СН'!$H$22</f>
        <v>1136.0032599000001</v>
      </c>
      <c r="N103" s="36">
        <f>SUMIFS(СВЦЭМ!$C$33:$C$776,СВЦЭМ!$A$33:$A$776,$A103,СВЦЭМ!$B$33:$B$776,N$83)+'СЕТ СН'!$H$12+СВЦЭМ!$D$10+'СЕТ СН'!$H$6-'СЕТ СН'!$H$22</f>
        <v>1141.2123134200001</v>
      </c>
      <c r="O103" s="36">
        <f>SUMIFS(СВЦЭМ!$C$33:$C$776,СВЦЭМ!$A$33:$A$776,$A103,СВЦЭМ!$B$33:$B$776,O$83)+'СЕТ СН'!$H$12+СВЦЭМ!$D$10+'СЕТ СН'!$H$6-'СЕТ СН'!$H$22</f>
        <v>1148.8625827300002</v>
      </c>
      <c r="P103" s="36">
        <f>SUMIFS(СВЦЭМ!$C$33:$C$776,СВЦЭМ!$A$33:$A$776,$A103,СВЦЭМ!$B$33:$B$776,P$83)+'СЕТ СН'!$H$12+СВЦЭМ!$D$10+'СЕТ СН'!$H$6-'СЕТ СН'!$H$22</f>
        <v>1154.5080624100001</v>
      </c>
      <c r="Q103" s="36">
        <f>SUMIFS(СВЦЭМ!$C$33:$C$776,СВЦЭМ!$A$33:$A$776,$A103,СВЦЭМ!$B$33:$B$776,Q$83)+'СЕТ СН'!$H$12+СВЦЭМ!$D$10+'СЕТ СН'!$H$6-'СЕТ СН'!$H$22</f>
        <v>1156.91943345</v>
      </c>
      <c r="R103" s="36">
        <f>SUMIFS(СВЦЭМ!$C$33:$C$776,СВЦЭМ!$A$33:$A$776,$A103,СВЦЭМ!$B$33:$B$776,R$83)+'СЕТ СН'!$H$12+СВЦЭМ!$D$10+'СЕТ СН'!$H$6-'СЕТ СН'!$H$22</f>
        <v>1156.0987401100001</v>
      </c>
      <c r="S103" s="36">
        <f>SUMIFS(СВЦЭМ!$C$33:$C$776,СВЦЭМ!$A$33:$A$776,$A103,СВЦЭМ!$B$33:$B$776,S$83)+'СЕТ СН'!$H$12+СВЦЭМ!$D$10+'СЕТ СН'!$H$6-'СЕТ СН'!$H$22</f>
        <v>1157.9912875700002</v>
      </c>
      <c r="T103" s="36">
        <f>SUMIFS(СВЦЭМ!$C$33:$C$776,СВЦЭМ!$A$33:$A$776,$A103,СВЦЭМ!$B$33:$B$776,T$83)+'СЕТ СН'!$H$12+СВЦЭМ!$D$10+'СЕТ СН'!$H$6-'СЕТ СН'!$H$22</f>
        <v>1154.81409966</v>
      </c>
      <c r="U103" s="36">
        <f>SUMIFS(СВЦЭМ!$C$33:$C$776,СВЦЭМ!$A$33:$A$776,$A103,СВЦЭМ!$B$33:$B$776,U$83)+'СЕТ СН'!$H$12+СВЦЭМ!$D$10+'СЕТ СН'!$H$6-'СЕТ СН'!$H$22</f>
        <v>1144.2360473399999</v>
      </c>
      <c r="V103" s="36">
        <f>SUMIFS(СВЦЭМ!$C$33:$C$776,СВЦЭМ!$A$33:$A$776,$A103,СВЦЭМ!$B$33:$B$776,V$83)+'СЕТ СН'!$H$12+СВЦЭМ!$D$10+'СЕТ СН'!$H$6-'СЕТ СН'!$H$22</f>
        <v>1136.31635684</v>
      </c>
      <c r="W103" s="36">
        <f>SUMIFS(СВЦЭМ!$C$33:$C$776,СВЦЭМ!$A$33:$A$776,$A103,СВЦЭМ!$B$33:$B$776,W$83)+'СЕТ СН'!$H$12+СВЦЭМ!$D$10+'СЕТ СН'!$H$6-'СЕТ СН'!$H$22</f>
        <v>1138.0037694100001</v>
      </c>
      <c r="X103" s="36">
        <f>SUMIFS(СВЦЭМ!$C$33:$C$776,СВЦЭМ!$A$33:$A$776,$A103,СВЦЭМ!$B$33:$B$776,X$83)+'СЕТ СН'!$H$12+СВЦЭМ!$D$10+'СЕТ СН'!$H$6-'СЕТ СН'!$H$22</f>
        <v>1134.76477305</v>
      </c>
      <c r="Y103" s="36">
        <f>SUMIFS(СВЦЭМ!$C$33:$C$776,СВЦЭМ!$A$33:$A$776,$A103,СВЦЭМ!$B$33:$B$776,Y$83)+'СЕТ СН'!$H$12+СВЦЭМ!$D$10+'СЕТ СН'!$H$6-'СЕТ СН'!$H$22</f>
        <v>1164.8245349700001</v>
      </c>
    </row>
    <row r="104" spans="1:25" ht="15.75" x14ac:dyDescent="0.2">
      <c r="A104" s="35">
        <f t="shared" si="2"/>
        <v>43942</v>
      </c>
      <c r="B104" s="36">
        <f>SUMIFS(СВЦЭМ!$C$33:$C$776,СВЦЭМ!$A$33:$A$776,$A104,СВЦЭМ!$B$33:$B$776,B$83)+'СЕТ СН'!$H$12+СВЦЭМ!$D$10+'СЕТ СН'!$H$6-'СЕТ СН'!$H$22</f>
        <v>1231.15606269</v>
      </c>
      <c r="C104" s="36">
        <f>SUMIFS(СВЦЭМ!$C$33:$C$776,СВЦЭМ!$A$33:$A$776,$A104,СВЦЭМ!$B$33:$B$776,C$83)+'СЕТ СН'!$H$12+СВЦЭМ!$D$10+'СЕТ СН'!$H$6-'СЕТ СН'!$H$22</f>
        <v>1255.9476258899999</v>
      </c>
      <c r="D104" s="36">
        <f>SUMIFS(СВЦЭМ!$C$33:$C$776,СВЦЭМ!$A$33:$A$776,$A104,СВЦЭМ!$B$33:$B$776,D$83)+'СЕТ СН'!$H$12+СВЦЭМ!$D$10+'СЕТ СН'!$H$6-'СЕТ СН'!$H$22</f>
        <v>1272.1095178600001</v>
      </c>
      <c r="E104" s="36">
        <f>SUMIFS(СВЦЭМ!$C$33:$C$776,СВЦЭМ!$A$33:$A$776,$A104,СВЦЭМ!$B$33:$B$776,E$83)+'СЕТ СН'!$H$12+СВЦЭМ!$D$10+'СЕТ СН'!$H$6-'СЕТ СН'!$H$22</f>
        <v>1278.4018777700001</v>
      </c>
      <c r="F104" s="36">
        <f>SUMIFS(СВЦЭМ!$C$33:$C$776,СВЦЭМ!$A$33:$A$776,$A104,СВЦЭМ!$B$33:$B$776,F$83)+'СЕТ СН'!$H$12+СВЦЭМ!$D$10+'СЕТ СН'!$H$6-'СЕТ СН'!$H$22</f>
        <v>1273.8122776600001</v>
      </c>
      <c r="G104" s="36">
        <f>SUMIFS(СВЦЭМ!$C$33:$C$776,СВЦЭМ!$A$33:$A$776,$A104,СВЦЭМ!$B$33:$B$776,G$83)+'СЕТ СН'!$H$12+СВЦЭМ!$D$10+'СЕТ СН'!$H$6-'СЕТ СН'!$H$22</f>
        <v>1266.7911835099999</v>
      </c>
      <c r="H104" s="36">
        <f>SUMIFS(СВЦЭМ!$C$33:$C$776,СВЦЭМ!$A$33:$A$776,$A104,СВЦЭМ!$B$33:$B$776,H$83)+'СЕТ СН'!$H$12+СВЦЭМ!$D$10+'СЕТ СН'!$H$6-'СЕТ СН'!$H$22</f>
        <v>1223.0284658099999</v>
      </c>
      <c r="I104" s="36">
        <f>SUMIFS(СВЦЭМ!$C$33:$C$776,СВЦЭМ!$A$33:$A$776,$A104,СВЦЭМ!$B$33:$B$776,I$83)+'СЕТ СН'!$H$12+СВЦЭМ!$D$10+'СЕТ СН'!$H$6-'СЕТ СН'!$H$22</f>
        <v>1192.6804941600001</v>
      </c>
      <c r="J104" s="36">
        <f>SUMIFS(СВЦЭМ!$C$33:$C$776,СВЦЭМ!$A$33:$A$776,$A104,СВЦЭМ!$B$33:$B$776,J$83)+'СЕТ СН'!$H$12+СВЦЭМ!$D$10+'СЕТ СН'!$H$6-'СЕТ СН'!$H$22</f>
        <v>1144.9462392</v>
      </c>
      <c r="K104" s="36">
        <f>SUMIFS(СВЦЭМ!$C$33:$C$776,СВЦЭМ!$A$33:$A$776,$A104,СВЦЭМ!$B$33:$B$776,K$83)+'СЕТ СН'!$H$12+СВЦЭМ!$D$10+'СЕТ СН'!$H$6-'СЕТ СН'!$H$22</f>
        <v>1143.4708189500002</v>
      </c>
      <c r="L104" s="36">
        <f>SUMIFS(СВЦЭМ!$C$33:$C$776,СВЦЭМ!$A$33:$A$776,$A104,СВЦЭМ!$B$33:$B$776,L$83)+'СЕТ СН'!$H$12+СВЦЭМ!$D$10+'СЕТ СН'!$H$6-'СЕТ СН'!$H$22</f>
        <v>1143.12858566</v>
      </c>
      <c r="M104" s="36">
        <f>SUMIFS(СВЦЭМ!$C$33:$C$776,СВЦЭМ!$A$33:$A$776,$A104,СВЦЭМ!$B$33:$B$776,M$83)+'СЕТ СН'!$H$12+СВЦЭМ!$D$10+'СЕТ СН'!$H$6-'СЕТ СН'!$H$22</f>
        <v>1142.87204625</v>
      </c>
      <c r="N104" s="36">
        <f>SUMIFS(СВЦЭМ!$C$33:$C$776,СВЦЭМ!$A$33:$A$776,$A104,СВЦЭМ!$B$33:$B$776,N$83)+'СЕТ СН'!$H$12+СВЦЭМ!$D$10+'СЕТ СН'!$H$6-'СЕТ СН'!$H$22</f>
        <v>1149.20089239</v>
      </c>
      <c r="O104" s="36">
        <f>SUMIFS(СВЦЭМ!$C$33:$C$776,СВЦЭМ!$A$33:$A$776,$A104,СВЦЭМ!$B$33:$B$776,O$83)+'СЕТ СН'!$H$12+СВЦЭМ!$D$10+'СЕТ СН'!$H$6-'СЕТ СН'!$H$22</f>
        <v>1162.4921756200001</v>
      </c>
      <c r="P104" s="36">
        <f>SUMIFS(СВЦЭМ!$C$33:$C$776,СВЦЭМ!$A$33:$A$776,$A104,СВЦЭМ!$B$33:$B$776,P$83)+'СЕТ СН'!$H$12+СВЦЭМ!$D$10+'СЕТ СН'!$H$6-'СЕТ СН'!$H$22</f>
        <v>1164.6820854</v>
      </c>
      <c r="Q104" s="36">
        <f>SUMIFS(СВЦЭМ!$C$33:$C$776,СВЦЭМ!$A$33:$A$776,$A104,СВЦЭМ!$B$33:$B$776,Q$83)+'СЕТ СН'!$H$12+СВЦЭМ!$D$10+'СЕТ СН'!$H$6-'СЕТ СН'!$H$22</f>
        <v>1175.3010499900001</v>
      </c>
      <c r="R104" s="36">
        <f>SUMIFS(СВЦЭМ!$C$33:$C$776,СВЦЭМ!$A$33:$A$776,$A104,СВЦЭМ!$B$33:$B$776,R$83)+'СЕТ СН'!$H$12+СВЦЭМ!$D$10+'СЕТ СН'!$H$6-'СЕТ СН'!$H$22</f>
        <v>1161.24910948</v>
      </c>
      <c r="S104" s="36">
        <f>SUMIFS(СВЦЭМ!$C$33:$C$776,СВЦЭМ!$A$33:$A$776,$A104,СВЦЭМ!$B$33:$B$776,S$83)+'СЕТ СН'!$H$12+СВЦЭМ!$D$10+'СЕТ СН'!$H$6-'СЕТ СН'!$H$22</f>
        <v>1159.0101027300002</v>
      </c>
      <c r="T104" s="36">
        <f>SUMIFS(СВЦЭМ!$C$33:$C$776,СВЦЭМ!$A$33:$A$776,$A104,СВЦЭМ!$B$33:$B$776,T$83)+'СЕТ СН'!$H$12+СВЦЭМ!$D$10+'СЕТ СН'!$H$6-'СЕТ СН'!$H$22</f>
        <v>1163.4473062100001</v>
      </c>
      <c r="U104" s="36">
        <f>SUMIFS(СВЦЭМ!$C$33:$C$776,СВЦЭМ!$A$33:$A$776,$A104,СВЦЭМ!$B$33:$B$776,U$83)+'СЕТ СН'!$H$12+СВЦЭМ!$D$10+'СЕТ СН'!$H$6-'СЕТ СН'!$H$22</f>
        <v>1170.03516203</v>
      </c>
      <c r="V104" s="36">
        <f>SUMIFS(СВЦЭМ!$C$33:$C$776,СВЦЭМ!$A$33:$A$776,$A104,СВЦЭМ!$B$33:$B$776,V$83)+'СЕТ СН'!$H$12+СВЦЭМ!$D$10+'СЕТ СН'!$H$6-'СЕТ СН'!$H$22</f>
        <v>1177.9655597200001</v>
      </c>
      <c r="W104" s="36">
        <f>SUMIFS(СВЦЭМ!$C$33:$C$776,СВЦЭМ!$A$33:$A$776,$A104,СВЦЭМ!$B$33:$B$776,W$83)+'СЕТ СН'!$H$12+СВЦЭМ!$D$10+'СЕТ СН'!$H$6-'СЕТ СН'!$H$22</f>
        <v>1174.45723049</v>
      </c>
      <c r="X104" s="36">
        <f>SUMIFS(СВЦЭМ!$C$33:$C$776,СВЦЭМ!$A$33:$A$776,$A104,СВЦЭМ!$B$33:$B$776,X$83)+'СЕТ СН'!$H$12+СВЦЭМ!$D$10+'СЕТ СН'!$H$6-'СЕТ СН'!$H$22</f>
        <v>1165.7127508200001</v>
      </c>
      <c r="Y104" s="36">
        <f>SUMIFS(СВЦЭМ!$C$33:$C$776,СВЦЭМ!$A$33:$A$776,$A104,СВЦЭМ!$B$33:$B$776,Y$83)+'СЕТ СН'!$H$12+СВЦЭМ!$D$10+'СЕТ СН'!$H$6-'СЕТ СН'!$H$22</f>
        <v>1184.5203126000001</v>
      </c>
    </row>
    <row r="105" spans="1:25" ht="15.75" x14ac:dyDescent="0.2">
      <c r="A105" s="35">
        <f t="shared" si="2"/>
        <v>43943</v>
      </c>
      <c r="B105" s="36">
        <f>SUMIFS(СВЦЭМ!$C$33:$C$776,СВЦЭМ!$A$33:$A$776,$A105,СВЦЭМ!$B$33:$B$776,B$83)+'СЕТ СН'!$H$12+СВЦЭМ!$D$10+'СЕТ СН'!$H$6-'СЕТ СН'!$H$22</f>
        <v>1208.5274679300001</v>
      </c>
      <c r="C105" s="36">
        <f>SUMIFS(СВЦЭМ!$C$33:$C$776,СВЦЭМ!$A$33:$A$776,$A105,СВЦЭМ!$B$33:$B$776,C$83)+'СЕТ СН'!$H$12+СВЦЭМ!$D$10+'СЕТ СН'!$H$6-'СЕТ СН'!$H$22</f>
        <v>1205.7325118700001</v>
      </c>
      <c r="D105" s="36">
        <f>SUMIFS(СВЦЭМ!$C$33:$C$776,СВЦЭМ!$A$33:$A$776,$A105,СВЦЭМ!$B$33:$B$776,D$83)+'СЕТ СН'!$H$12+СВЦЭМ!$D$10+'СЕТ СН'!$H$6-'СЕТ СН'!$H$22</f>
        <v>1201.1489194999999</v>
      </c>
      <c r="E105" s="36">
        <f>SUMIFS(СВЦЭМ!$C$33:$C$776,СВЦЭМ!$A$33:$A$776,$A105,СВЦЭМ!$B$33:$B$776,E$83)+'СЕТ СН'!$H$12+СВЦЭМ!$D$10+'СЕТ СН'!$H$6-'СЕТ СН'!$H$22</f>
        <v>1210.27879865</v>
      </c>
      <c r="F105" s="36">
        <f>SUMIFS(СВЦЭМ!$C$33:$C$776,СВЦЭМ!$A$33:$A$776,$A105,СВЦЭМ!$B$33:$B$776,F$83)+'СЕТ СН'!$H$12+СВЦЭМ!$D$10+'СЕТ СН'!$H$6-'СЕТ СН'!$H$22</f>
        <v>1210.3363403400001</v>
      </c>
      <c r="G105" s="36">
        <f>SUMIFS(СВЦЭМ!$C$33:$C$776,СВЦЭМ!$A$33:$A$776,$A105,СВЦЭМ!$B$33:$B$776,G$83)+'СЕТ СН'!$H$12+СВЦЭМ!$D$10+'СЕТ СН'!$H$6-'СЕТ СН'!$H$22</f>
        <v>1215.7768027500001</v>
      </c>
      <c r="H105" s="36">
        <f>SUMIFS(СВЦЭМ!$C$33:$C$776,СВЦЭМ!$A$33:$A$776,$A105,СВЦЭМ!$B$33:$B$776,H$83)+'СЕТ СН'!$H$12+СВЦЭМ!$D$10+'СЕТ СН'!$H$6-'СЕТ СН'!$H$22</f>
        <v>1212.8405951899999</v>
      </c>
      <c r="I105" s="36">
        <f>SUMIFS(СВЦЭМ!$C$33:$C$776,СВЦЭМ!$A$33:$A$776,$A105,СВЦЭМ!$B$33:$B$776,I$83)+'СЕТ СН'!$H$12+СВЦЭМ!$D$10+'СЕТ СН'!$H$6-'СЕТ СН'!$H$22</f>
        <v>1215.7377977800002</v>
      </c>
      <c r="J105" s="36">
        <f>SUMIFS(СВЦЭМ!$C$33:$C$776,СВЦЭМ!$A$33:$A$776,$A105,СВЦЭМ!$B$33:$B$776,J$83)+'СЕТ СН'!$H$12+СВЦЭМ!$D$10+'СЕТ СН'!$H$6-'СЕТ СН'!$H$22</f>
        <v>1177.4090495600001</v>
      </c>
      <c r="K105" s="36">
        <f>SUMIFS(СВЦЭМ!$C$33:$C$776,СВЦЭМ!$A$33:$A$776,$A105,СВЦЭМ!$B$33:$B$776,K$83)+'СЕТ СН'!$H$12+СВЦЭМ!$D$10+'СЕТ СН'!$H$6-'СЕТ СН'!$H$22</f>
        <v>1170.6462811000001</v>
      </c>
      <c r="L105" s="36">
        <f>SUMIFS(СВЦЭМ!$C$33:$C$776,СВЦЭМ!$A$33:$A$776,$A105,СВЦЭМ!$B$33:$B$776,L$83)+'СЕТ СН'!$H$12+СВЦЭМ!$D$10+'СЕТ СН'!$H$6-'СЕТ СН'!$H$22</f>
        <v>1171.6396801200001</v>
      </c>
      <c r="M105" s="36">
        <f>SUMIFS(СВЦЭМ!$C$33:$C$776,СВЦЭМ!$A$33:$A$776,$A105,СВЦЭМ!$B$33:$B$776,M$83)+'СЕТ СН'!$H$12+СВЦЭМ!$D$10+'СЕТ СН'!$H$6-'СЕТ СН'!$H$22</f>
        <v>1175.2326364600001</v>
      </c>
      <c r="N105" s="36">
        <f>SUMIFS(СВЦЭМ!$C$33:$C$776,СВЦЭМ!$A$33:$A$776,$A105,СВЦЭМ!$B$33:$B$776,N$83)+'СЕТ СН'!$H$12+СВЦЭМ!$D$10+'СЕТ СН'!$H$6-'СЕТ СН'!$H$22</f>
        <v>1185.00993135</v>
      </c>
      <c r="O105" s="36">
        <f>SUMIFS(СВЦЭМ!$C$33:$C$776,СВЦЭМ!$A$33:$A$776,$A105,СВЦЭМ!$B$33:$B$776,O$83)+'СЕТ СН'!$H$12+СВЦЭМ!$D$10+'СЕТ СН'!$H$6-'СЕТ СН'!$H$22</f>
        <v>1184.0704606600002</v>
      </c>
      <c r="P105" s="36">
        <f>SUMIFS(СВЦЭМ!$C$33:$C$776,СВЦЭМ!$A$33:$A$776,$A105,СВЦЭМ!$B$33:$B$776,P$83)+'СЕТ СН'!$H$12+СВЦЭМ!$D$10+'СЕТ СН'!$H$6-'СЕТ СН'!$H$22</f>
        <v>1184.12568715</v>
      </c>
      <c r="Q105" s="36">
        <f>SUMIFS(СВЦЭМ!$C$33:$C$776,СВЦЭМ!$A$33:$A$776,$A105,СВЦЭМ!$B$33:$B$776,Q$83)+'СЕТ СН'!$H$12+СВЦЭМ!$D$10+'СЕТ СН'!$H$6-'СЕТ СН'!$H$22</f>
        <v>1188.5560071300001</v>
      </c>
      <c r="R105" s="36">
        <f>SUMIFS(СВЦЭМ!$C$33:$C$776,СВЦЭМ!$A$33:$A$776,$A105,СВЦЭМ!$B$33:$B$776,R$83)+'СЕТ СН'!$H$12+СВЦЭМ!$D$10+'СЕТ СН'!$H$6-'СЕТ СН'!$H$22</f>
        <v>1187.24490117</v>
      </c>
      <c r="S105" s="36">
        <f>SUMIFS(СВЦЭМ!$C$33:$C$776,СВЦЭМ!$A$33:$A$776,$A105,СВЦЭМ!$B$33:$B$776,S$83)+'СЕТ СН'!$H$12+СВЦЭМ!$D$10+'СЕТ СН'!$H$6-'СЕТ СН'!$H$22</f>
        <v>1180.6609725400001</v>
      </c>
      <c r="T105" s="36">
        <f>SUMIFS(СВЦЭМ!$C$33:$C$776,СВЦЭМ!$A$33:$A$776,$A105,СВЦЭМ!$B$33:$B$776,T$83)+'СЕТ СН'!$H$12+СВЦЭМ!$D$10+'СЕТ СН'!$H$6-'СЕТ СН'!$H$22</f>
        <v>1168.37059279</v>
      </c>
      <c r="U105" s="36">
        <f>SUMIFS(СВЦЭМ!$C$33:$C$776,СВЦЭМ!$A$33:$A$776,$A105,СВЦЭМ!$B$33:$B$776,U$83)+'СЕТ СН'!$H$12+СВЦЭМ!$D$10+'СЕТ СН'!$H$6-'СЕТ СН'!$H$22</f>
        <v>1167.4230025400002</v>
      </c>
      <c r="V105" s="36">
        <f>SUMIFS(СВЦЭМ!$C$33:$C$776,СВЦЭМ!$A$33:$A$776,$A105,СВЦЭМ!$B$33:$B$776,V$83)+'СЕТ СН'!$H$12+СВЦЭМ!$D$10+'СЕТ СН'!$H$6-'СЕТ СН'!$H$22</f>
        <v>1162.7980407300001</v>
      </c>
      <c r="W105" s="36">
        <f>SUMIFS(СВЦЭМ!$C$33:$C$776,СВЦЭМ!$A$33:$A$776,$A105,СВЦЭМ!$B$33:$B$776,W$83)+'СЕТ СН'!$H$12+СВЦЭМ!$D$10+'СЕТ СН'!$H$6-'СЕТ СН'!$H$22</f>
        <v>1155.0950860100002</v>
      </c>
      <c r="X105" s="36">
        <f>SUMIFS(СВЦЭМ!$C$33:$C$776,СВЦЭМ!$A$33:$A$776,$A105,СВЦЭМ!$B$33:$B$776,X$83)+'СЕТ СН'!$H$12+СВЦЭМ!$D$10+'СЕТ СН'!$H$6-'СЕТ СН'!$H$22</f>
        <v>1145.39456922</v>
      </c>
      <c r="Y105" s="36">
        <f>SUMIFS(СВЦЭМ!$C$33:$C$776,СВЦЭМ!$A$33:$A$776,$A105,СВЦЭМ!$B$33:$B$776,Y$83)+'СЕТ СН'!$H$12+СВЦЭМ!$D$10+'СЕТ СН'!$H$6-'СЕТ СН'!$H$22</f>
        <v>1171.58571712</v>
      </c>
    </row>
    <row r="106" spans="1:25" ht="15.75" x14ac:dyDescent="0.2">
      <c r="A106" s="35">
        <f t="shared" si="2"/>
        <v>43944</v>
      </c>
      <c r="B106" s="36">
        <f>SUMIFS(СВЦЭМ!$C$33:$C$776,СВЦЭМ!$A$33:$A$776,$A106,СВЦЭМ!$B$33:$B$776,B$83)+'СЕТ СН'!$H$12+СВЦЭМ!$D$10+'СЕТ СН'!$H$6-'СЕТ СН'!$H$22</f>
        <v>1281.0145930200001</v>
      </c>
      <c r="C106" s="36">
        <f>SUMIFS(СВЦЭМ!$C$33:$C$776,СВЦЭМ!$A$33:$A$776,$A106,СВЦЭМ!$B$33:$B$776,C$83)+'СЕТ СН'!$H$12+СВЦЭМ!$D$10+'СЕТ СН'!$H$6-'СЕТ СН'!$H$22</f>
        <v>1288.8449372</v>
      </c>
      <c r="D106" s="36">
        <f>SUMIFS(СВЦЭМ!$C$33:$C$776,СВЦЭМ!$A$33:$A$776,$A106,СВЦЭМ!$B$33:$B$776,D$83)+'СЕТ СН'!$H$12+СВЦЭМ!$D$10+'СЕТ СН'!$H$6-'СЕТ СН'!$H$22</f>
        <v>1300.64881498</v>
      </c>
      <c r="E106" s="36">
        <f>SUMIFS(СВЦЭМ!$C$33:$C$776,СВЦЭМ!$A$33:$A$776,$A106,СВЦЭМ!$B$33:$B$776,E$83)+'СЕТ СН'!$H$12+СВЦЭМ!$D$10+'СЕТ СН'!$H$6-'СЕТ СН'!$H$22</f>
        <v>1320.10886282</v>
      </c>
      <c r="F106" s="36">
        <f>SUMIFS(СВЦЭМ!$C$33:$C$776,СВЦЭМ!$A$33:$A$776,$A106,СВЦЭМ!$B$33:$B$776,F$83)+'СЕТ СН'!$H$12+СВЦЭМ!$D$10+'СЕТ СН'!$H$6-'СЕТ СН'!$H$22</f>
        <v>1321.4623408900002</v>
      </c>
      <c r="G106" s="36">
        <f>SUMIFS(СВЦЭМ!$C$33:$C$776,СВЦЭМ!$A$33:$A$776,$A106,СВЦЭМ!$B$33:$B$776,G$83)+'СЕТ СН'!$H$12+СВЦЭМ!$D$10+'СЕТ СН'!$H$6-'СЕТ СН'!$H$22</f>
        <v>1312.2064650900002</v>
      </c>
      <c r="H106" s="36">
        <f>SUMIFS(СВЦЭМ!$C$33:$C$776,СВЦЭМ!$A$33:$A$776,$A106,СВЦЭМ!$B$33:$B$776,H$83)+'СЕТ СН'!$H$12+СВЦЭМ!$D$10+'СЕТ СН'!$H$6-'СЕТ СН'!$H$22</f>
        <v>1290.8879136</v>
      </c>
      <c r="I106" s="36">
        <f>SUMIFS(СВЦЭМ!$C$33:$C$776,СВЦЭМ!$A$33:$A$776,$A106,СВЦЭМ!$B$33:$B$776,I$83)+'СЕТ СН'!$H$12+СВЦЭМ!$D$10+'СЕТ СН'!$H$6-'СЕТ СН'!$H$22</f>
        <v>1279.9399965699999</v>
      </c>
      <c r="J106" s="36">
        <f>SUMIFS(СВЦЭМ!$C$33:$C$776,СВЦЭМ!$A$33:$A$776,$A106,СВЦЭМ!$B$33:$B$776,J$83)+'СЕТ СН'!$H$12+СВЦЭМ!$D$10+'СЕТ СН'!$H$6-'СЕТ СН'!$H$22</f>
        <v>1235.1150095200001</v>
      </c>
      <c r="K106" s="36">
        <f>SUMIFS(СВЦЭМ!$C$33:$C$776,СВЦЭМ!$A$33:$A$776,$A106,СВЦЭМ!$B$33:$B$776,K$83)+'СЕТ СН'!$H$12+СВЦЭМ!$D$10+'СЕТ СН'!$H$6-'СЕТ СН'!$H$22</f>
        <v>1217.3476596300002</v>
      </c>
      <c r="L106" s="36">
        <f>SUMIFS(СВЦЭМ!$C$33:$C$776,СВЦЭМ!$A$33:$A$776,$A106,СВЦЭМ!$B$33:$B$776,L$83)+'СЕТ СН'!$H$12+СВЦЭМ!$D$10+'СЕТ СН'!$H$6-'СЕТ СН'!$H$22</f>
        <v>1207.2622095300001</v>
      </c>
      <c r="M106" s="36">
        <f>SUMIFS(СВЦЭМ!$C$33:$C$776,СВЦЭМ!$A$33:$A$776,$A106,СВЦЭМ!$B$33:$B$776,M$83)+'СЕТ СН'!$H$12+СВЦЭМ!$D$10+'СЕТ СН'!$H$6-'СЕТ СН'!$H$22</f>
        <v>1213.1129114300002</v>
      </c>
      <c r="N106" s="36">
        <f>SUMIFS(СВЦЭМ!$C$33:$C$776,СВЦЭМ!$A$33:$A$776,$A106,СВЦЭМ!$B$33:$B$776,N$83)+'СЕТ СН'!$H$12+СВЦЭМ!$D$10+'СЕТ СН'!$H$6-'СЕТ СН'!$H$22</f>
        <v>1220.65794375</v>
      </c>
      <c r="O106" s="36">
        <f>SUMIFS(СВЦЭМ!$C$33:$C$776,СВЦЭМ!$A$33:$A$776,$A106,СВЦЭМ!$B$33:$B$776,O$83)+'СЕТ СН'!$H$12+СВЦЭМ!$D$10+'СЕТ СН'!$H$6-'СЕТ СН'!$H$22</f>
        <v>1231.8717503299999</v>
      </c>
      <c r="P106" s="36">
        <f>SUMIFS(СВЦЭМ!$C$33:$C$776,СВЦЭМ!$A$33:$A$776,$A106,СВЦЭМ!$B$33:$B$776,P$83)+'СЕТ СН'!$H$12+СВЦЭМ!$D$10+'СЕТ СН'!$H$6-'СЕТ СН'!$H$22</f>
        <v>1234.11116726</v>
      </c>
      <c r="Q106" s="36">
        <f>SUMIFS(СВЦЭМ!$C$33:$C$776,СВЦЭМ!$A$33:$A$776,$A106,СВЦЭМ!$B$33:$B$776,Q$83)+'СЕТ СН'!$H$12+СВЦЭМ!$D$10+'СЕТ СН'!$H$6-'СЕТ СН'!$H$22</f>
        <v>1232.74868014</v>
      </c>
      <c r="R106" s="36">
        <f>SUMIFS(СВЦЭМ!$C$33:$C$776,СВЦЭМ!$A$33:$A$776,$A106,СВЦЭМ!$B$33:$B$776,R$83)+'СЕТ СН'!$H$12+СВЦЭМ!$D$10+'СЕТ СН'!$H$6-'СЕТ СН'!$H$22</f>
        <v>1236.7102173100002</v>
      </c>
      <c r="S106" s="36">
        <f>SUMIFS(СВЦЭМ!$C$33:$C$776,СВЦЭМ!$A$33:$A$776,$A106,СВЦЭМ!$B$33:$B$776,S$83)+'СЕТ СН'!$H$12+СВЦЭМ!$D$10+'СЕТ СН'!$H$6-'СЕТ СН'!$H$22</f>
        <v>1231.4853960800001</v>
      </c>
      <c r="T106" s="36">
        <f>SUMIFS(СВЦЭМ!$C$33:$C$776,СВЦЭМ!$A$33:$A$776,$A106,СВЦЭМ!$B$33:$B$776,T$83)+'СЕТ СН'!$H$12+СВЦЭМ!$D$10+'СЕТ СН'!$H$6-'СЕТ СН'!$H$22</f>
        <v>1213.4790485000001</v>
      </c>
      <c r="U106" s="36">
        <f>SUMIFS(СВЦЭМ!$C$33:$C$776,СВЦЭМ!$A$33:$A$776,$A106,СВЦЭМ!$B$33:$B$776,U$83)+'СЕТ СН'!$H$12+СВЦЭМ!$D$10+'СЕТ СН'!$H$6-'СЕТ СН'!$H$22</f>
        <v>1191.9230564200002</v>
      </c>
      <c r="V106" s="36">
        <f>SUMIFS(СВЦЭМ!$C$33:$C$776,СВЦЭМ!$A$33:$A$776,$A106,СВЦЭМ!$B$33:$B$776,V$83)+'СЕТ СН'!$H$12+СВЦЭМ!$D$10+'СЕТ СН'!$H$6-'СЕТ СН'!$H$22</f>
        <v>1189.0364787600001</v>
      </c>
      <c r="W106" s="36">
        <f>SUMIFS(СВЦЭМ!$C$33:$C$776,СВЦЭМ!$A$33:$A$776,$A106,СВЦЭМ!$B$33:$B$776,W$83)+'СЕТ СН'!$H$12+СВЦЭМ!$D$10+'СЕТ СН'!$H$6-'СЕТ СН'!$H$22</f>
        <v>1177.3102319499999</v>
      </c>
      <c r="X106" s="36">
        <f>SUMIFS(СВЦЭМ!$C$33:$C$776,СВЦЭМ!$A$33:$A$776,$A106,СВЦЭМ!$B$33:$B$776,X$83)+'СЕТ СН'!$H$12+СВЦЭМ!$D$10+'СЕТ СН'!$H$6-'СЕТ СН'!$H$22</f>
        <v>1189.5972655600001</v>
      </c>
      <c r="Y106" s="36">
        <f>SUMIFS(СВЦЭМ!$C$33:$C$776,СВЦЭМ!$A$33:$A$776,$A106,СВЦЭМ!$B$33:$B$776,Y$83)+'СЕТ СН'!$H$12+СВЦЭМ!$D$10+'СЕТ СН'!$H$6-'СЕТ СН'!$H$22</f>
        <v>1225.5613805200001</v>
      </c>
    </row>
    <row r="107" spans="1:25" ht="15.75" x14ac:dyDescent="0.2">
      <c r="A107" s="35">
        <f t="shared" si="2"/>
        <v>43945</v>
      </c>
      <c r="B107" s="36">
        <f>SUMIFS(СВЦЭМ!$C$33:$C$776,СВЦЭМ!$A$33:$A$776,$A107,СВЦЭМ!$B$33:$B$776,B$83)+'СЕТ СН'!$H$12+СВЦЭМ!$D$10+'СЕТ СН'!$H$6-'СЕТ СН'!$H$22</f>
        <v>1449.7361304699998</v>
      </c>
      <c r="C107" s="36">
        <f>SUMIFS(СВЦЭМ!$C$33:$C$776,СВЦЭМ!$A$33:$A$776,$A107,СВЦЭМ!$B$33:$B$776,C$83)+'СЕТ СН'!$H$12+СВЦЭМ!$D$10+'СЕТ СН'!$H$6-'СЕТ СН'!$H$22</f>
        <v>1487.6791481300002</v>
      </c>
      <c r="D107" s="36">
        <f>SUMIFS(СВЦЭМ!$C$33:$C$776,СВЦЭМ!$A$33:$A$776,$A107,СВЦЭМ!$B$33:$B$776,D$83)+'СЕТ СН'!$H$12+СВЦЭМ!$D$10+'СЕТ СН'!$H$6-'СЕТ СН'!$H$22</f>
        <v>1516.8747662800001</v>
      </c>
      <c r="E107" s="36">
        <f>SUMIFS(СВЦЭМ!$C$33:$C$776,СВЦЭМ!$A$33:$A$776,$A107,СВЦЭМ!$B$33:$B$776,E$83)+'СЕТ СН'!$H$12+СВЦЭМ!$D$10+'СЕТ СН'!$H$6-'СЕТ СН'!$H$22</f>
        <v>1521.6376926600001</v>
      </c>
      <c r="F107" s="36">
        <f>SUMIFS(СВЦЭМ!$C$33:$C$776,СВЦЭМ!$A$33:$A$776,$A107,СВЦЭМ!$B$33:$B$776,F$83)+'СЕТ СН'!$H$12+СВЦЭМ!$D$10+'СЕТ СН'!$H$6-'СЕТ СН'!$H$22</f>
        <v>1526.0657378199999</v>
      </c>
      <c r="G107" s="36">
        <f>SUMIFS(СВЦЭМ!$C$33:$C$776,СВЦЭМ!$A$33:$A$776,$A107,СВЦЭМ!$B$33:$B$776,G$83)+'СЕТ СН'!$H$12+СВЦЭМ!$D$10+'СЕТ СН'!$H$6-'СЕТ СН'!$H$22</f>
        <v>1523.3551143599998</v>
      </c>
      <c r="H107" s="36">
        <f>SUMIFS(СВЦЭМ!$C$33:$C$776,СВЦЭМ!$A$33:$A$776,$A107,СВЦЭМ!$B$33:$B$776,H$83)+'СЕТ СН'!$H$12+СВЦЭМ!$D$10+'СЕТ СН'!$H$6-'СЕТ СН'!$H$22</f>
        <v>1493.6852948999999</v>
      </c>
      <c r="I107" s="36">
        <f>SUMIFS(СВЦЭМ!$C$33:$C$776,СВЦЭМ!$A$33:$A$776,$A107,СВЦЭМ!$B$33:$B$776,I$83)+'СЕТ СН'!$H$12+СВЦЭМ!$D$10+'СЕТ СН'!$H$6-'СЕТ СН'!$H$22</f>
        <v>1448.2045014099999</v>
      </c>
      <c r="J107" s="36">
        <f>SUMIFS(СВЦЭМ!$C$33:$C$776,СВЦЭМ!$A$33:$A$776,$A107,СВЦЭМ!$B$33:$B$776,J$83)+'СЕТ СН'!$H$12+СВЦЭМ!$D$10+'СЕТ СН'!$H$6-'СЕТ СН'!$H$22</f>
        <v>1367.33836148</v>
      </c>
      <c r="K107" s="36">
        <f>SUMIFS(СВЦЭМ!$C$33:$C$776,СВЦЭМ!$A$33:$A$776,$A107,СВЦЭМ!$B$33:$B$776,K$83)+'СЕТ СН'!$H$12+СВЦЭМ!$D$10+'СЕТ СН'!$H$6-'СЕТ СН'!$H$22</f>
        <v>1358.2431972300001</v>
      </c>
      <c r="L107" s="36">
        <f>SUMIFS(СВЦЭМ!$C$33:$C$776,СВЦЭМ!$A$33:$A$776,$A107,СВЦЭМ!$B$33:$B$776,L$83)+'СЕТ СН'!$H$12+СВЦЭМ!$D$10+'СЕТ СН'!$H$6-'СЕТ СН'!$H$22</f>
        <v>1352.7153864100001</v>
      </c>
      <c r="M107" s="36">
        <f>SUMIFS(СВЦЭМ!$C$33:$C$776,СВЦЭМ!$A$33:$A$776,$A107,СВЦЭМ!$B$33:$B$776,M$83)+'СЕТ СН'!$H$12+СВЦЭМ!$D$10+'СЕТ СН'!$H$6-'СЕТ СН'!$H$22</f>
        <v>1333.8498493000002</v>
      </c>
      <c r="N107" s="36">
        <f>SUMIFS(СВЦЭМ!$C$33:$C$776,СВЦЭМ!$A$33:$A$776,$A107,СВЦЭМ!$B$33:$B$776,N$83)+'СЕТ СН'!$H$12+СВЦЭМ!$D$10+'СЕТ СН'!$H$6-'СЕТ СН'!$H$22</f>
        <v>1302.0255664800002</v>
      </c>
      <c r="O107" s="36">
        <f>SUMIFS(СВЦЭМ!$C$33:$C$776,СВЦЭМ!$A$33:$A$776,$A107,СВЦЭМ!$B$33:$B$776,O$83)+'СЕТ СН'!$H$12+СВЦЭМ!$D$10+'СЕТ СН'!$H$6-'СЕТ СН'!$H$22</f>
        <v>1317.65128686</v>
      </c>
      <c r="P107" s="36">
        <f>SUMIFS(СВЦЭМ!$C$33:$C$776,СВЦЭМ!$A$33:$A$776,$A107,СВЦЭМ!$B$33:$B$776,P$83)+'СЕТ СН'!$H$12+СВЦЭМ!$D$10+'СЕТ СН'!$H$6-'СЕТ СН'!$H$22</f>
        <v>1328.1887904800001</v>
      </c>
      <c r="Q107" s="36">
        <f>SUMIFS(СВЦЭМ!$C$33:$C$776,СВЦЭМ!$A$33:$A$776,$A107,СВЦЭМ!$B$33:$B$776,Q$83)+'СЕТ СН'!$H$12+СВЦЭМ!$D$10+'СЕТ СН'!$H$6-'СЕТ СН'!$H$22</f>
        <v>1329.4082785700002</v>
      </c>
      <c r="R107" s="36">
        <f>SUMIFS(СВЦЭМ!$C$33:$C$776,СВЦЭМ!$A$33:$A$776,$A107,СВЦЭМ!$B$33:$B$776,R$83)+'СЕТ СН'!$H$12+СВЦЭМ!$D$10+'СЕТ СН'!$H$6-'СЕТ СН'!$H$22</f>
        <v>1323.0070433000001</v>
      </c>
      <c r="S107" s="36">
        <f>SUMIFS(СВЦЭМ!$C$33:$C$776,СВЦЭМ!$A$33:$A$776,$A107,СВЦЭМ!$B$33:$B$776,S$83)+'СЕТ СН'!$H$12+СВЦЭМ!$D$10+'СЕТ СН'!$H$6-'СЕТ СН'!$H$22</f>
        <v>1334.96969941</v>
      </c>
      <c r="T107" s="36">
        <f>SUMIFS(СВЦЭМ!$C$33:$C$776,СВЦЭМ!$A$33:$A$776,$A107,СВЦЭМ!$B$33:$B$776,T$83)+'СЕТ СН'!$H$12+СВЦЭМ!$D$10+'СЕТ СН'!$H$6-'СЕТ СН'!$H$22</f>
        <v>1307.92243149</v>
      </c>
      <c r="U107" s="36">
        <f>SUMIFS(СВЦЭМ!$C$33:$C$776,СВЦЭМ!$A$33:$A$776,$A107,СВЦЭМ!$B$33:$B$776,U$83)+'СЕТ СН'!$H$12+СВЦЭМ!$D$10+'СЕТ СН'!$H$6-'СЕТ СН'!$H$22</f>
        <v>1287.44175817</v>
      </c>
      <c r="V107" s="36">
        <f>SUMIFS(СВЦЭМ!$C$33:$C$776,СВЦЭМ!$A$33:$A$776,$A107,СВЦЭМ!$B$33:$B$776,V$83)+'СЕТ СН'!$H$12+СВЦЭМ!$D$10+'СЕТ СН'!$H$6-'СЕТ СН'!$H$22</f>
        <v>1270.7258789500002</v>
      </c>
      <c r="W107" s="36">
        <f>SUMIFS(СВЦЭМ!$C$33:$C$776,СВЦЭМ!$A$33:$A$776,$A107,СВЦЭМ!$B$33:$B$776,W$83)+'СЕТ СН'!$H$12+СВЦЭМ!$D$10+'СЕТ СН'!$H$6-'СЕТ СН'!$H$22</f>
        <v>1257.0725352100001</v>
      </c>
      <c r="X107" s="36">
        <f>SUMIFS(СВЦЭМ!$C$33:$C$776,СВЦЭМ!$A$33:$A$776,$A107,СВЦЭМ!$B$33:$B$776,X$83)+'СЕТ СН'!$H$12+СВЦЭМ!$D$10+'СЕТ СН'!$H$6-'СЕТ СН'!$H$22</f>
        <v>1293.90372351</v>
      </c>
      <c r="Y107" s="36">
        <f>SUMIFS(СВЦЭМ!$C$33:$C$776,СВЦЭМ!$A$33:$A$776,$A107,СВЦЭМ!$B$33:$B$776,Y$83)+'СЕТ СН'!$H$12+СВЦЭМ!$D$10+'СЕТ СН'!$H$6-'СЕТ СН'!$H$22</f>
        <v>1278.5371657000001</v>
      </c>
    </row>
    <row r="108" spans="1:25" ht="15.75" x14ac:dyDescent="0.2">
      <c r="A108" s="35">
        <f t="shared" si="2"/>
        <v>43946</v>
      </c>
      <c r="B108" s="36">
        <f>SUMIFS(СВЦЭМ!$C$33:$C$776,СВЦЭМ!$A$33:$A$776,$A108,СВЦЭМ!$B$33:$B$776,B$83)+'СЕТ СН'!$H$12+СВЦЭМ!$D$10+'СЕТ СН'!$H$6-'СЕТ СН'!$H$22</f>
        <v>1421.89849456</v>
      </c>
      <c r="C108" s="36">
        <f>SUMIFS(СВЦЭМ!$C$33:$C$776,СВЦЭМ!$A$33:$A$776,$A108,СВЦЭМ!$B$33:$B$776,C$83)+'СЕТ СН'!$H$12+СВЦЭМ!$D$10+'СЕТ СН'!$H$6-'СЕТ СН'!$H$22</f>
        <v>1451.2236731200001</v>
      </c>
      <c r="D108" s="36">
        <f>SUMIFS(СВЦЭМ!$C$33:$C$776,СВЦЭМ!$A$33:$A$776,$A108,СВЦЭМ!$B$33:$B$776,D$83)+'СЕТ СН'!$H$12+СВЦЭМ!$D$10+'СЕТ СН'!$H$6-'СЕТ СН'!$H$22</f>
        <v>1463.6249224100002</v>
      </c>
      <c r="E108" s="36">
        <f>SUMIFS(СВЦЭМ!$C$33:$C$776,СВЦЭМ!$A$33:$A$776,$A108,СВЦЭМ!$B$33:$B$776,E$83)+'СЕТ СН'!$H$12+СВЦЭМ!$D$10+'СЕТ СН'!$H$6-'СЕТ СН'!$H$22</f>
        <v>1469.1249675399999</v>
      </c>
      <c r="F108" s="36">
        <f>SUMIFS(СВЦЭМ!$C$33:$C$776,СВЦЭМ!$A$33:$A$776,$A108,СВЦЭМ!$B$33:$B$776,F$83)+'СЕТ СН'!$H$12+СВЦЭМ!$D$10+'СЕТ СН'!$H$6-'СЕТ СН'!$H$22</f>
        <v>1476.3480354899998</v>
      </c>
      <c r="G108" s="36">
        <f>SUMIFS(СВЦЭМ!$C$33:$C$776,СВЦЭМ!$A$33:$A$776,$A108,СВЦЭМ!$B$33:$B$776,G$83)+'СЕТ СН'!$H$12+СВЦЭМ!$D$10+'СЕТ СН'!$H$6-'СЕТ СН'!$H$22</f>
        <v>1471.8186475100001</v>
      </c>
      <c r="H108" s="36">
        <f>SUMIFS(СВЦЭМ!$C$33:$C$776,СВЦЭМ!$A$33:$A$776,$A108,СВЦЭМ!$B$33:$B$776,H$83)+'СЕТ СН'!$H$12+СВЦЭМ!$D$10+'СЕТ СН'!$H$6-'СЕТ СН'!$H$22</f>
        <v>1474.0805682099999</v>
      </c>
      <c r="I108" s="36">
        <f>SUMIFS(СВЦЭМ!$C$33:$C$776,СВЦЭМ!$A$33:$A$776,$A108,СВЦЭМ!$B$33:$B$776,I$83)+'СЕТ СН'!$H$12+СВЦЭМ!$D$10+'СЕТ СН'!$H$6-'СЕТ СН'!$H$22</f>
        <v>1451.5663049200002</v>
      </c>
      <c r="J108" s="36">
        <f>SUMIFS(СВЦЭМ!$C$33:$C$776,СВЦЭМ!$A$33:$A$776,$A108,СВЦЭМ!$B$33:$B$776,J$83)+'СЕТ СН'!$H$12+СВЦЭМ!$D$10+'СЕТ СН'!$H$6-'СЕТ СН'!$H$22</f>
        <v>1414.90968135</v>
      </c>
      <c r="K108" s="36">
        <f>SUMIFS(СВЦЭМ!$C$33:$C$776,СВЦЭМ!$A$33:$A$776,$A108,СВЦЭМ!$B$33:$B$776,K$83)+'СЕТ СН'!$H$12+СВЦЭМ!$D$10+'СЕТ СН'!$H$6-'СЕТ СН'!$H$22</f>
        <v>1374.9498508800002</v>
      </c>
      <c r="L108" s="36">
        <f>SUMIFS(СВЦЭМ!$C$33:$C$776,СВЦЭМ!$A$33:$A$776,$A108,СВЦЭМ!$B$33:$B$776,L$83)+'СЕТ СН'!$H$12+СВЦЭМ!$D$10+'СЕТ СН'!$H$6-'СЕТ СН'!$H$22</f>
        <v>1370.6674619200001</v>
      </c>
      <c r="M108" s="36">
        <f>SUMIFS(СВЦЭМ!$C$33:$C$776,СВЦЭМ!$A$33:$A$776,$A108,СВЦЭМ!$B$33:$B$776,M$83)+'СЕТ СН'!$H$12+СВЦЭМ!$D$10+'СЕТ СН'!$H$6-'СЕТ СН'!$H$22</f>
        <v>1397.7690414799999</v>
      </c>
      <c r="N108" s="36">
        <f>SUMIFS(СВЦЭМ!$C$33:$C$776,СВЦЭМ!$A$33:$A$776,$A108,СВЦЭМ!$B$33:$B$776,N$83)+'СЕТ СН'!$H$12+СВЦЭМ!$D$10+'СЕТ СН'!$H$6-'СЕТ СН'!$H$22</f>
        <v>1410.41724153</v>
      </c>
      <c r="O108" s="36">
        <f>SUMIFS(СВЦЭМ!$C$33:$C$776,СВЦЭМ!$A$33:$A$776,$A108,СВЦЭМ!$B$33:$B$776,O$83)+'СЕТ СН'!$H$12+СВЦЭМ!$D$10+'СЕТ СН'!$H$6-'СЕТ СН'!$H$22</f>
        <v>1406.50387004</v>
      </c>
      <c r="P108" s="36">
        <f>SUMIFS(СВЦЭМ!$C$33:$C$776,СВЦЭМ!$A$33:$A$776,$A108,СВЦЭМ!$B$33:$B$776,P$83)+'СЕТ СН'!$H$12+СВЦЭМ!$D$10+'СЕТ СН'!$H$6-'СЕТ СН'!$H$22</f>
        <v>1421.78499545</v>
      </c>
      <c r="Q108" s="36">
        <f>SUMIFS(СВЦЭМ!$C$33:$C$776,СВЦЭМ!$A$33:$A$776,$A108,СВЦЭМ!$B$33:$B$776,Q$83)+'СЕТ СН'!$H$12+СВЦЭМ!$D$10+'СЕТ СН'!$H$6-'СЕТ СН'!$H$22</f>
        <v>1439.0240619299998</v>
      </c>
      <c r="R108" s="36">
        <f>SUMIFS(СВЦЭМ!$C$33:$C$776,СВЦЭМ!$A$33:$A$776,$A108,СВЦЭМ!$B$33:$B$776,R$83)+'СЕТ СН'!$H$12+СВЦЭМ!$D$10+'СЕТ СН'!$H$6-'СЕТ СН'!$H$22</f>
        <v>1438.9327542999999</v>
      </c>
      <c r="S108" s="36">
        <f>SUMIFS(СВЦЭМ!$C$33:$C$776,СВЦЭМ!$A$33:$A$776,$A108,СВЦЭМ!$B$33:$B$776,S$83)+'СЕТ СН'!$H$12+СВЦЭМ!$D$10+'СЕТ СН'!$H$6-'СЕТ СН'!$H$22</f>
        <v>1429.84022267</v>
      </c>
      <c r="T108" s="36">
        <f>SUMIFS(СВЦЭМ!$C$33:$C$776,СВЦЭМ!$A$33:$A$776,$A108,СВЦЭМ!$B$33:$B$776,T$83)+'СЕТ СН'!$H$12+СВЦЭМ!$D$10+'СЕТ СН'!$H$6-'СЕТ СН'!$H$22</f>
        <v>1411.24122332</v>
      </c>
      <c r="U108" s="36">
        <f>SUMIFS(СВЦЭМ!$C$33:$C$776,СВЦЭМ!$A$33:$A$776,$A108,СВЦЭМ!$B$33:$B$776,U$83)+'СЕТ СН'!$H$12+СВЦЭМ!$D$10+'СЕТ СН'!$H$6-'СЕТ СН'!$H$22</f>
        <v>1390.4571397100001</v>
      </c>
      <c r="V108" s="36">
        <f>SUMIFS(СВЦЭМ!$C$33:$C$776,СВЦЭМ!$A$33:$A$776,$A108,СВЦЭМ!$B$33:$B$776,V$83)+'СЕТ СН'!$H$12+СВЦЭМ!$D$10+'СЕТ СН'!$H$6-'СЕТ СН'!$H$22</f>
        <v>1370.5017243900002</v>
      </c>
      <c r="W108" s="36">
        <f>SUMIFS(СВЦЭМ!$C$33:$C$776,СВЦЭМ!$A$33:$A$776,$A108,СВЦЭМ!$B$33:$B$776,W$83)+'СЕТ СН'!$H$12+СВЦЭМ!$D$10+'СЕТ СН'!$H$6-'СЕТ СН'!$H$22</f>
        <v>1373.3767415699999</v>
      </c>
      <c r="X108" s="36">
        <f>SUMIFS(СВЦЭМ!$C$33:$C$776,СВЦЭМ!$A$33:$A$776,$A108,СВЦЭМ!$B$33:$B$776,X$83)+'СЕТ СН'!$H$12+СВЦЭМ!$D$10+'СЕТ СН'!$H$6-'СЕТ СН'!$H$22</f>
        <v>1378.0245664200002</v>
      </c>
      <c r="Y108" s="36">
        <f>SUMIFS(СВЦЭМ!$C$33:$C$776,СВЦЭМ!$A$33:$A$776,$A108,СВЦЭМ!$B$33:$B$776,Y$83)+'СЕТ СН'!$H$12+СВЦЭМ!$D$10+'СЕТ СН'!$H$6-'СЕТ СН'!$H$22</f>
        <v>1420.5530322100001</v>
      </c>
    </row>
    <row r="109" spans="1:25" ht="15.75" x14ac:dyDescent="0.2">
      <c r="A109" s="35">
        <f t="shared" si="2"/>
        <v>43947</v>
      </c>
      <c r="B109" s="36">
        <f>SUMIFS(СВЦЭМ!$C$33:$C$776,СВЦЭМ!$A$33:$A$776,$A109,СВЦЭМ!$B$33:$B$776,B$83)+'СЕТ СН'!$H$12+СВЦЭМ!$D$10+'СЕТ СН'!$H$6-'СЕТ СН'!$H$22</f>
        <v>1499.0715847400002</v>
      </c>
      <c r="C109" s="36">
        <f>SUMIFS(СВЦЭМ!$C$33:$C$776,СВЦЭМ!$A$33:$A$776,$A109,СВЦЭМ!$B$33:$B$776,C$83)+'СЕТ СН'!$H$12+СВЦЭМ!$D$10+'СЕТ СН'!$H$6-'СЕТ СН'!$H$22</f>
        <v>1499.4725352599999</v>
      </c>
      <c r="D109" s="36">
        <f>SUMIFS(СВЦЭМ!$C$33:$C$776,СВЦЭМ!$A$33:$A$776,$A109,СВЦЭМ!$B$33:$B$776,D$83)+'СЕТ СН'!$H$12+СВЦЭМ!$D$10+'СЕТ СН'!$H$6-'СЕТ СН'!$H$22</f>
        <v>1486.0988403299998</v>
      </c>
      <c r="E109" s="36">
        <f>SUMIFS(СВЦЭМ!$C$33:$C$776,СВЦЭМ!$A$33:$A$776,$A109,СВЦЭМ!$B$33:$B$776,E$83)+'СЕТ СН'!$H$12+СВЦЭМ!$D$10+'СЕТ СН'!$H$6-'СЕТ СН'!$H$22</f>
        <v>1480.4747601499998</v>
      </c>
      <c r="F109" s="36">
        <f>SUMIFS(СВЦЭМ!$C$33:$C$776,СВЦЭМ!$A$33:$A$776,$A109,СВЦЭМ!$B$33:$B$776,F$83)+'СЕТ СН'!$H$12+СВЦЭМ!$D$10+'СЕТ СН'!$H$6-'СЕТ СН'!$H$22</f>
        <v>1477.72956892</v>
      </c>
      <c r="G109" s="36">
        <f>SUMIFS(СВЦЭМ!$C$33:$C$776,СВЦЭМ!$A$33:$A$776,$A109,СВЦЭМ!$B$33:$B$776,G$83)+'СЕТ СН'!$H$12+СВЦЭМ!$D$10+'СЕТ СН'!$H$6-'СЕТ СН'!$H$22</f>
        <v>1480.22211436</v>
      </c>
      <c r="H109" s="36">
        <f>SUMIFS(СВЦЭМ!$C$33:$C$776,СВЦЭМ!$A$33:$A$776,$A109,СВЦЭМ!$B$33:$B$776,H$83)+'СЕТ СН'!$H$12+СВЦЭМ!$D$10+'СЕТ СН'!$H$6-'СЕТ СН'!$H$22</f>
        <v>1485.4858707200001</v>
      </c>
      <c r="I109" s="36">
        <f>SUMIFS(СВЦЭМ!$C$33:$C$776,СВЦЭМ!$A$33:$A$776,$A109,СВЦЭМ!$B$33:$B$776,I$83)+'СЕТ СН'!$H$12+СВЦЭМ!$D$10+'СЕТ СН'!$H$6-'СЕТ СН'!$H$22</f>
        <v>1484.2928463099997</v>
      </c>
      <c r="J109" s="36">
        <f>SUMIFS(СВЦЭМ!$C$33:$C$776,СВЦЭМ!$A$33:$A$776,$A109,СВЦЭМ!$B$33:$B$776,J$83)+'СЕТ СН'!$H$12+СВЦЭМ!$D$10+'СЕТ СН'!$H$6-'СЕТ СН'!$H$22</f>
        <v>1421.64784091</v>
      </c>
      <c r="K109" s="36">
        <f>SUMIFS(СВЦЭМ!$C$33:$C$776,СВЦЭМ!$A$33:$A$776,$A109,СВЦЭМ!$B$33:$B$776,K$83)+'СЕТ СН'!$H$12+СВЦЭМ!$D$10+'СЕТ СН'!$H$6-'СЕТ СН'!$H$22</f>
        <v>1388.881251</v>
      </c>
      <c r="L109" s="36">
        <f>SUMIFS(СВЦЭМ!$C$33:$C$776,СВЦЭМ!$A$33:$A$776,$A109,СВЦЭМ!$B$33:$B$776,L$83)+'СЕТ СН'!$H$12+СВЦЭМ!$D$10+'СЕТ СН'!$H$6-'СЕТ СН'!$H$22</f>
        <v>1376.3307613400002</v>
      </c>
      <c r="M109" s="36">
        <f>SUMIFS(СВЦЭМ!$C$33:$C$776,СВЦЭМ!$A$33:$A$776,$A109,СВЦЭМ!$B$33:$B$776,M$83)+'СЕТ СН'!$H$12+СВЦЭМ!$D$10+'СЕТ СН'!$H$6-'СЕТ СН'!$H$22</f>
        <v>1379.4641278700001</v>
      </c>
      <c r="N109" s="36">
        <f>SUMIFS(СВЦЭМ!$C$33:$C$776,СВЦЭМ!$A$33:$A$776,$A109,СВЦЭМ!$B$33:$B$776,N$83)+'СЕТ СН'!$H$12+СВЦЭМ!$D$10+'СЕТ СН'!$H$6-'СЕТ СН'!$H$22</f>
        <v>1382.0128769500002</v>
      </c>
      <c r="O109" s="36">
        <f>SUMIFS(СВЦЭМ!$C$33:$C$776,СВЦЭМ!$A$33:$A$776,$A109,СВЦЭМ!$B$33:$B$776,O$83)+'СЕТ СН'!$H$12+СВЦЭМ!$D$10+'СЕТ СН'!$H$6-'СЕТ СН'!$H$22</f>
        <v>1395.5031702800002</v>
      </c>
      <c r="P109" s="36">
        <f>SUMIFS(СВЦЭМ!$C$33:$C$776,СВЦЭМ!$A$33:$A$776,$A109,СВЦЭМ!$B$33:$B$776,P$83)+'СЕТ СН'!$H$12+СВЦЭМ!$D$10+'СЕТ СН'!$H$6-'СЕТ СН'!$H$22</f>
        <v>1404.79782307</v>
      </c>
      <c r="Q109" s="36">
        <f>SUMIFS(СВЦЭМ!$C$33:$C$776,СВЦЭМ!$A$33:$A$776,$A109,СВЦЭМ!$B$33:$B$776,Q$83)+'СЕТ СН'!$H$12+СВЦЭМ!$D$10+'СЕТ СН'!$H$6-'СЕТ СН'!$H$22</f>
        <v>1411.3379683799999</v>
      </c>
      <c r="R109" s="36">
        <f>SUMIFS(СВЦЭМ!$C$33:$C$776,СВЦЭМ!$A$33:$A$776,$A109,СВЦЭМ!$B$33:$B$776,R$83)+'СЕТ СН'!$H$12+СВЦЭМ!$D$10+'СЕТ СН'!$H$6-'СЕТ СН'!$H$22</f>
        <v>1414.57736159</v>
      </c>
      <c r="S109" s="36">
        <f>SUMIFS(СВЦЭМ!$C$33:$C$776,СВЦЭМ!$A$33:$A$776,$A109,СВЦЭМ!$B$33:$B$776,S$83)+'СЕТ СН'!$H$12+СВЦЭМ!$D$10+'СЕТ СН'!$H$6-'СЕТ СН'!$H$22</f>
        <v>1405.5096500700001</v>
      </c>
      <c r="T109" s="36">
        <f>SUMIFS(СВЦЭМ!$C$33:$C$776,СВЦЭМ!$A$33:$A$776,$A109,СВЦЭМ!$B$33:$B$776,T$83)+'СЕТ СН'!$H$12+СВЦЭМ!$D$10+'СЕТ СН'!$H$6-'СЕТ СН'!$H$22</f>
        <v>1384.7553782700002</v>
      </c>
      <c r="U109" s="36">
        <f>SUMIFS(СВЦЭМ!$C$33:$C$776,СВЦЭМ!$A$33:$A$776,$A109,СВЦЭМ!$B$33:$B$776,U$83)+'СЕТ СН'!$H$12+СВЦЭМ!$D$10+'СЕТ СН'!$H$6-'СЕТ СН'!$H$22</f>
        <v>1360.6024996900001</v>
      </c>
      <c r="V109" s="36">
        <f>SUMIFS(СВЦЭМ!$C$33:$C$776,СВЦЭМ!$A$33:$A$776,$A109,СВЦЭМ!$B$33:$B$776,V$83)+'СЕТ СН'!$H$12+СВЦЭМ!$D$10+'СЕТ СН'!$H$6-'СЕТ СН'!$H$22</f>
        <v>1348.2457718800001</v>
      </c>
      <c r="W109" s="36">
        <f>SUMIFS(СВЦЭМ!$C$33:$C$776,СВЦЭМ!$A$33:$A$776,$A109,СВЦЭМ!$B$33:$B$776,W$83)+'СЕТ СН'!$H$12+СВЦЭМ!$D$10+'СЕТ СН'!$H$6-'СЕТ СН'!$H$22</f>
        <v>1349.4735784700001</v>
      </c>
      <c r="X109" s="36">
        <f>SUMIFS(СВЦЭМ!$C$33:$C$776,СВЦЭМ!$A$33:$A$776,$A109,СВЦЭМ!$B$33:$B$776,X$83)+'СЕТ СН'!$H$12+СВЦЭМ!$D$10+'СЕТ СН'!$H$6-'СЕТ СН'!$H$22</f>
        <v>1371.2501103499999</v>
      </c>
      <c r="Y109" s="36">
        <f>SUMIFS(СВЦЭМ!$C$33:$C$776,СВЦЭМ!$A$33:$A$776,$A109,СВЦЭМ!$B$33:$B$776,Y$83)+'СЕТ СН'!$H$12+СВЦЭМ!$D$10+'СЕТ СН'!$H$6-'СЕТ СН'!$H$22</f>
        <v>1415.87497168</v>
      </c>
    </row>
    <row r="110" spans="1:25" ht="15.75" x14ac:dyDescent="0.2">
      <c r="A110" s="35">
        <f t="shared" si="2"/>
        <v>43948</v>
      </c>
      <c r="B110" s="36">
        <f>SUMIFS(СВЦЭМ!$C$33:$C$776,СВЦЭМ!$A$33:$A$776,$A110,СВЦЭМ!$B$33:$B$776,B$83)+'СЕТ СН'!$H$12+СВЦЭМ!$D$10+'СЕТ СН'!$H$6-'СЕТ СН'!$H$22</f>
        <v>1479.46528618</v>
      </c>
      <c r="C110" s="36">
        <f>SUMIFS(СВЦЭМ!$C$33:$C$776,СВЦЭМ!$A$33:$A$776,$A110,СВЦЭМ!$B$33:$B$776,C$83)+'СЕТ СН'!$H$12+СВЦЭМ!$D$10+'СЕТ СН'!$H$6-'СЕТ СН'!$H$22</f>
        <v>1475.62685736</v>
      </c>
      <c r="D110" s="36">
        <f>SUMIFS(СВЦЭМ!$C$33:$C$776,СВЦЭМ!$A$33:$A$776,$A110,СВЦЭМ!$B$33:$B$776,D$83)+'СЕТ СН'!$H$12+СВЦЭМ!$D$10+'СЕТ СН'!$H$6-'СЕТ СН'!$H$22</f>
        <v>1471.60382239</v>
      </c>
      <c r="E110" s="36">
        <f>SUMIFS(СВЦЭМ!$C$33:$C$776,СВЦЭМ!$A$33:$A$776,$A110,СВЦЭМ!$B$33:$B$776,E$83)+'СЕТ СН'!$H$12+СВЦЭМ!$D$10+'СЕТ СН'!$H$6-'СЕТ СН'!$H$22</f>
        <v>1451.6148094800001</v>
      </c>
      <c r="F110" s="36">
        <f>SUMIFS(СВЦЭМ!$C$33:$C$776,СВЦЭМ!$A$33:$A$776,$A110,СВЦЭМ!$B$33:$B$776,F$83)+'СЕТ СН'!$H$12+СВЦЭМ!$D$10+'СЕТ СН'!$H$6-'СЕТ СН'!$H$22</f>
        <v>1450.8677746200001</v>
      </c>
      <c r="G110" s="36">
        <f>SUMIFS(СВЦЭМ!$C$33:$C$776,СВЦЭМ!$A$33:$A$776,$A110,СВЦЭМ!$B$33:$B$776,G$83)+'СЕТ СН'!$H$12+СВЦЭМ!$D$10+'СЕТ СН'!$H$6-'СЕТ СН'!$H$22</f>
        <v>1460.59536802</v>
      </c>
      <c r="H110" s="36">
        <f>SUMIFS(СВЦЭМ!$C$33:$C$776,СВЦЭМ!$A$33:$A$776,$A110,СВЦЭМ!$B$33:$B$776,H$83)+'СЕТ СН'!$H$12+СВЦЭМ!$D$10+'СЕТ СН'!$H$6-'СЕТ СН'!$H$22</f>
        <v>1477.0169633599999</v>
      </c>
      <c r="I110" s="36">
        <f>SUMIFS(СВЦЭМ!$C$33:$C$776,СВЦЭМ!$A$33:$A$776,$A110,СВЦЭМ!$B$33:$B$776,I$83)+'СЕТ СН'!$H$12+СВЦЭМ!$D$10+'СЕТ СН'!$H$6-'СЕТ СН'!$H$22</f>
        <v>1470.0684296999998</v>
      </c>
      <c r="J110" s="36">
        <f>SUMIFS(СВЦЭМ!$C$33:$C$776,СВЦЭМ!$A$33:$A$776,$A110,СВЦЭМ!$B$33:$B$776,J$83)+'СЕТ СН'!$H$12+СВЦЭМ!$D$10+'СЕТ СН'!$H$6-'СЕТ СН'!$H$22</f>
        <v>1399.02356594</v>
      </c>
      <c r="K110" s="36">
        <f>SUMIFS(СВЦЭМ!$C$33:$C$776,СВЦЭМ!$A$33:$A$776,$A110,СВЦЭМ!$B$33:$B$776,K$83)+'СЕТ СН'!$H$12+СВЦЭМ!$D$10+'СЕТ СН'!$H$6-'СЕТ СН'!$H$22</f>
        <v>1380.6647254100001</v>
      </c>
      <c r="L110" s="36">
        <f>SUMIFS(СВЦЭМ!$C$33:$C$776,СВЦЭМ!$A$33:$A$776,$A110,СВЦЭМ!$B$33:$B$776,L$83)+'СЕТ СН'!$H$12+СВЦЭМ!$D$10+'СЕТ СН'!$H$6-'СЕТ СН'!$H$22</f>
        <v>1364.63879529</v>
      </c>
      <c r="M110" s="36">
        <f>SUMIFS(СВЦЭМ!$C$33:$C$776,СВЦЭМ!$A$33:$A$776,$A110,СВЦЭМ!$B$33:$B$776,M$83)+'СЕТ СН'!$H$12+СВЦЭМ!$D$10+'СЕТ СН'!$H$6-'СЕТ СН'!$H$22</f>
        <v>1364.4034902200001</v>
      </c>
      <c r="N110" s="36">
        <f>SUMIFS(СВЦЭМ!$C$33:$C$776,СВЦЭМ!$A$33:$A$776,$A110,СВЦЭМ!$B$33:$B$776,N$83)+'СЕТ СН'!$H$12+СВЦЭМ!$D$10+'СЕТ СН'!$H$6-'СЕТ СН'!$H$22</f>
        <v>1378.6657805899999</v>
      </c>
      <c r="O110" s="36">
        <f>SUMIFS(СВЦЭМ!$C$33:$C$776,СВЦЭМ!$A$33:$A$776,$A110,СВЦЭМ!$B$33:$B$776,O$83)+'СЕТ СН'!$H$12+СВЦЭМ!$D$10+'СЕТ СН'!$H$6-'СЕТ СН'!$H$22</f>
        <v>1393.39786258</v>
      </c>
      <c r="P110" s="36">
        <f>SUMIFS(СВЦЭМ!$C$33:$C$776,СВЦЭМ!$A$33:$A$776,$A110,СВЦЭМ!$B$33:$B$776,P$83)+'СЕТ СН'!$H$12+СВЦЭМ!$D$10+'СЕТ СН'!$H$6-'СЕТ СН'!$H$22</f>
        <v>1415.5175546400001</v>
      </c>
      <c r="Q110" s="36">
        <f>SUMIFS(СВЦЭМ!$C$33:$C$776,СВЦЭМ!$A$33:$A$776,$A110,СВЦЭМ!$B$33:$B$776,Q$83)+'СЕТ СН'!$H$12+СВЦЭМ!$D$10+'СЕТ СН'!$H$6-'СЕТ СН'!$H$22</f>
        <v>1423.9753427400001</v>
      </c>
      <c r="R110" s="36">
        <f>SUMIFS(СВЦЭМ!$C$33:$C$776,СВЦЭМ!$A$33:$A$776,$A110,СВЦЭМ!$B$33:$B$776,R$83)+'СЕТ СН'!$H$12+СВЦЭМ!$D$10+'СЕТ СН'!$H$6-'СЕТ СН'!$H$22</f>
        <v>1427.9249919200001</v>
      </c>
      <c r="S110" s="36">
        <f>SUMIFS(СВЦЭМ!$C$33:$C$776,СВЦЭМ!$A$33:$A$776,$A110,СВЦЭМ!$B$33:$B$776,S$83)+'СЕТ СН'!$H$12+СВЦЭМ!$D$10+'СЕТ СН'!$H$6-'СЕТ СН'!$H$22</f>
        <v>1419.5514852599999</v>
      </c>
      <c r="T110" s="36">
        <f>SUMIFS(СВЦЭМ!$C$33:$C$776,СВЦЭМ!$A$33:$A$776,$A110,СВЦЭМ!$B$33:$B$776,T$83)+'СЕТ СН'!$H$12+СВЦЭМ!$D$10+'СЕТ СН'!$H$6-'СЕТ СН'!$H$22</f>
        <v>1394.0924520399999</v>
      </c>
      <c r="U110" s="36">
        <f>SUMIFS(СВЦЭМ!$C$33:$C$776,СВЦЭМ!$A$33:$A$776,$A110,СВЦЭМ!$B$33:$B$776,U$83)+'СЕТ СН'!$H$12+СВЦЭМ!$D$10+'СЕТ СН'!$H$6-'СЕТ СН'!$H$22</f>
        <v>1375.7085172100001</v>
      </c>
      <c r="V110" s="36">
        <f>SUMIFS(СВЦЭМ!$C$33:$C$776,СВЦЭМ!$A$33:$A$776,$A110,СВЦЭМ!$B$33:$B$776,V$83)+'СЕТ СН'!$H$12+СВЦЭМ!$D$10+'СЕТ СН'!$H$6-'СЕТ СН'!$H$22</f>
        <v>1342.2771336599999</v>
      </c>
      <c r="W110" s="36">
        <f>SUMIFS(СВЦЭМ!$C$33:$C$776,СВЦЭМ!$A$33:$A$776,$A110,СВЦЭМ!$B$33:$B$776,W$83)+'СЕТ СН'!$H$12+СВЦЭМ!$D$10+'СЕТ СН'!$H$6-'СЕТ СН'!$H$22</f>
        <v>1352.79926329</v>
      </c>
      <c r="X110" s="36">
        <f>SUMIFS(СВЦЭМ!$C$33:$C$776,СВЦЭМ!$A$33:$A$776,$A110,СВЦЭМ!$B$33:$B$776,X$83)+'СЕТ СН'!$H$12+СВЦЭМ!$D$10+'СЕТ СН'!$H$6-'СЕТ СН'!$H$22</f>
        <v>1376.75393459</v>
      </c>
      <c r="Y110" s="36">
        <f>SUMIFS(СВЦЭМ!$C$33:$C$776,СВЦЭМ!$A$33:$A$776,$A110,СВЦЭМ!$B$33:$B$776,Y$83)+'СЕТ СН'!$H$12+СВЦЭМ!$D$10+'СЕТ СН'!$H$6-'СЕТ СН'!$H$22</f>
        <v>1412.2736132800001</v>
      </c>
    </row>
    <row r="111" spans="1:25" ht="15.75" x14ac:dyDescent="0.2">
      <c r="A111" s="35">
        <f t="shared" si="2"/>
        <v>43949</v>
      </c>
      <c r="B111" s="36">
        <f>SUMIFS(СВЦЭМ!$C$33:$C$776,СВЦЭМ!$A$33:$A$776,$A111,СВЦЭМ!$B$33:$B$776,B$83)+'СЕТ СН'!$H$12+СВЦЭМ!$D$10+'СЕТ СН'!$H$6-'СЕТ СН'!$H$22</f>
        <v>1418.7563270600001</v>
      </c>
      <c r="C111" s="36">
        <f>SUMIFS(СВЦЭМ!$C$33:$C$776,СВЦЭМ!$A$33:$A$776,$A111,СВЦЭМ!$B$33:$B$776,C$83)+'СЕТ СН'!$H$12+СВЦЭМ!$D$10+'СЕТ СН'!$H$6-'СЕТ СН'!$H$22</f>
        <v>1445.09220013</v>
      </c>
      <c r="D111" s="36">
        <f>SUMIFS(СВЦЭМ!$C$33:$C$776,СВЦЭМ!$A$33:$A$776,$A111,СВЦЭМ!$B$33:$B$776,D$83)+'СЕТ СН'!$H$12+СВЦЭМ!$D$10+'СЕТ СН'!$H$6-'СЕТ СН'!$H$22</f>
        <v>1493.8818821899999</v>
      </c>
      <c r="E111" s="36">
        <f>SUMIFS(СВЦЭМ!$C$33:$C$776,СВЦЭМ!$A$33:$A$776,$A111,СВЦЭМ!$B$33:$B$776,E$83)+'СЕТ СН'!$H$12+СВЦЭМ!$D$10+'СЕТ СН'!$H$6-'СЕТ СН'!$H$22</f>
        <v>1493.2939281200001</v>
      </c>
      <c r="F111" s="36">
        <f>SUMIFS(СВЦЭМ!$C$33:$C$776,СВЦЭМ!$A$33:$A$776,$A111,СВЦЭМ!$B$33:$B$776,F$83)+'СЕТ СН'!$H$12+СВЦЭМ!$D$10+'СЕТ СН'!$H$6-'СЕТ СН'!$H$22</f>
        <v>1496.0699772600001</v>
      </c>
      <c r="G111" s="36">
        <f>SUMIFS(СВЦЭМ!$C$33:$C$776,СВЦЭМ!$A$33:$A$776,$A111,СВЦЭМ!$B$33:$B$776,G$83)+'СЕТ СН'!$H$12+СВЦЭМ!$D$10+'СЕТ СН'!$H$6-'СЕТ СН'!$H$22</f>
        <v>1497.2819806299999</v>
      </c>
      <c r="H111" s="36">
        <f>SUMIFS(СВЦЭМ!$C$33:$C$776,СВЦЭМ!$A$33:$A$776,$A111,СВЦЭМ!$B$33:$B$776,H$83)+'СЕТ СН'!$H$12+СВЦЭМ!$D$10+'СЕТ СН'!$H$6-'СЕТ СН'!$H$22</f>
        <v>1455.0424256599999</v>
      </c>
      <c r="I111" s="36">
        <f>SUMIFS(СВЦЭМ!$C$33:$C$776,СВЦЭМ!$A$33:$A$776,$A111,СВЦЭМ!$B$33:$B$776,I$83)+'СЕТ СН'!$H$12+СВЦЭМ!$D$10+'СЕТ СН'!$H$6-'СЕТ СН'!$H$22</f>
        <v>1420.1819769600002</v>
      </c>
      <c r="J111" s="36">
        <f>SUMIFS(СВЦЭМ!$C$33:$C$776,СВЦЭМ!$A$33:$A$776,$A111,СВЦЭМ!$B$33:$B$776,J$83)+'СЕТ СН'!$H$12+СВЦЭМ!$D$10+'СЕТ СН'!$H$6-'СЕТ СН'!$H$22</f>
        <v>1373.7804436500001</v>
      </c>
      <c r="K111" s="36">
        <f>SUMIFS(СВЦЭМ!$C$33:$C$776,СВЦЭМ!$A$33:$A$776,$A111,СВЦЭМ!$B$33:$B$776,K$83)+'СЕТ СН'!$H$12+СВЦЭМ!$D$10+'СЕТ СН'!$H$6-'СЕТ СН'!$H$22</f>
        <v>1367.62234147</v>
      </c>
      <c r="L111" s="36">
        <f>SUMIFS(СВЦЭМ!$C$33:$C$776,СВЦЭМ!$A$33:$A$776,$A111,СВЦЭМ!$B$33:$B$776,L$83)+'СЕТ СН'!$H$12+СВЦЭМ!$D$10+'СЕТ СН'!$H$6-'СЕТ СН'!$H$22</f>
        <v>1368.3857082300001</v>
      </c>
      <c r="M111" s="36">
        <f>SUMIFS(СВЦЭМ!$C$33:$C$776,СВЦЭМ!$A$33:$A$776,$A111,СВЦЭМ!$B$33:$B$776,M$83)+'СЕТ СН'!$H$12+СВЦЭМ!$D$10+'СЕТ СН'!$H$6-'СЕТ СН'!$H$22</f>
        <v>1365.0640197</v>
      </c>
      <c r="N111" s="36">
        <f>SUMIFS(СВЦЭМ!$C$33:$C$776,СВЦЭМ!$A$33:$A$776,$A111,СВЦЭМ!$B$33:$B$776,N$83)+'СЕТ СН'!$H$12+СВЦЭМ!$D$10+'СЕТ СН'!$H$6-'СЕТ СН'!$H$22</f>
        <v>1354.3261487100001</v>
      </c>
      <c r="O111" s="36">
        <f>SUMIFS(СВЦЭМ!$C$33:$C$776,СВЦЭМ!$A$33:$A$776,$A111,СВЦЭМ!$B$33:$B$776,O$83)+'СЕТ СН'!$H$12+СВЦЭМ!$D$10+'СЕТ СН'!$H$6-'СЕТ СН'!$H$22</f>
        <v>1365.6442465099999</v>
      </c>
      <c r="P111" s="36">
        <f>SUMIFS(СВЦЭМ!$C$33:$C$776,СВЦЭМ!$A$33:$A$776,$A111,СВЦЭМ!$B$33:$B$776,P$83)+'СЕТ СН'!$H$12+СВЦЭМ!$D$10+'СЕТ СН'!$H$6-'СЕТ СН'!$H$22</f>
        <v>1377.97367024</v>
      </c>
      <c r="Q111" s="36">
        <f>SUMIFS(СВЦЭМ!$C$33:$C$776,СВЦЭМ!$A$33:$A$776,$A111,СВЦЭМ!$B$33:$B$776,Q$83)+'СЕТ СН'!$H$12+СВЦЭМ!$D$10+'СЕТ СН'!$H$6-'СЕТ СН'!$H$22</f>
        <v>1388.31198896</v>
      </c>
      <c r="R111" s="36">
        <f>SUMIFS(СВЦЭМ!$C$33:$C$776,СВЦЭМ!$A$33:$A$776,$A111,СВЦЭМ!$B$33:$B$776,R$83)+'СЕТ СН'!$H$12+СВЦЭМ!$D$10+'СЕТ СН'!$H$6-'СЕТ СН'!$H$22</f>
        <v>1388.0861915600001</v>
      </c>
      <c r="S111" s="36">
        <f>SUMIFS(СВЦЭМ!$C$33:$C$776,СВЦЭМ!$A$33:$A$776,$A111,СВЦЭМ!$B$33:$B$776,S$83)+'СЕТ СН'!$H$12+СВЦЭМ!$D$10+'СЕТ СН'!$H$6-'СЕТ СН'!$H$22</f>
        <v>1383.9841649800001</v>
      </c>
      <c r="T111" s="36">
        <f>SUMIFS(СВЦЭМ!$C$33:$C$776,СВЦЭМ!$A$33:$A$776,$A111,СВЦЭМ!$B$33:$B$776,T$83)+'СЕТ СН'!$H$12+СВЦЭМ!$D$10+'СЕТ СН'!$H$6-'СЕТ СН'!$H$22</f>
        <v>1364.1434579800002</v>
      </c>
      <c r="U111" s="36">
        <f>SUMIFS(СВЦЭМ!$C$33:$C$776,СВЦЭМ!$A$33:$A$776,$A111,СВЦЭМ!$B$33:$B$776,U$83)+'СЕТ СН'!$H$12+СВЦЭМ!$D$10+'СЕТ СН'!$H$6-'СЕТ СН'!$H$22</f>
        <v>1344.2783675000001</v>
      </c>
      <c r="V111" s="36">
        <f>SUMIFS(СВЦЭМ!$C$33:$C$776,СВЦЭМ!$A$33:$A$776,$A111,СВЦЭМ!$B$33:$B$776,V$83)+'СЕТ СН'!$H$12+СВЦЭМ!$D$10+'СЕТ СН'!$H$6-'СЕТ СН'!$H$22</f>
        <v>1331.4987988400001</v>
      </c>
      <c r="W111" s="36">
        <f>SUMIFS(СВЦЭМ!$C$33:$C$776,СВЦЭМ!$A$33:$A$776,$A111,СВЦЭМ!$B$33:$B$776,W$83)+'СЕТ СН'!$H$12+СВЦЭМ!$D$10+'СЕТ СН'!$H$6-'СЕТ СН'!$H$22</f>
        <v>1327.5679735200001</v>
      </c>
      <c r="X111" s="36">
        <f>SUMIFS(СВЦЭМ!$C$33:$C$776,СВЦЭМ!$A$33:$A$776,$A111,СВЦЭМ!$B$33:$B$776,X$83)+'СЕТ СН'!$H$12+СВЦЭМ!$D$10+'СЕТ СН'!$H$6-'СЕТ СН'!$H$22</f>
        <v>1330.9188481599999</v>
      </c>
      <c r="Y111" s="36">
        <f>SUMIFS(СВЦЭМ!$C$33:$C$776,СВЦЭМ!$A$33:$A$776,$A111,СВЦЭМ!$B$33:$B$776,Y$83)+'СЕТ СН'!$H$12+СВЦЭМ!$D$10+'СЕТ СН'!$H$6-'СЕТ СН'!$H$22</f>
        <v>1367.9404308400001</v>
      </c>
    </row>
    <row r="112" spans="1:25" ht="15.75" x14ac:dyDescent="0.2">
      <c r="A112" s="35">
        <f t="shared" si="2"/>
        <v>43950</v>
      </c>
      <c r="B112" s="36">
        <f>SUMIFS(СВЦЭМ!$C$33:$C$776,СВЦЭМ!$A$33:$A$776,$A112,СВЦЭМ!$B$33:$B$776,B$83)+'СЕТ СН'!$H$12+СВЦЭМ!$D$10+'СЕТ СН'!$H$6-'СЕТ СН'!$H$22</f>
        <v>1437.5033942300001</v>
      </c>
      <c r="C112" s="36">
        <f>SUMIFS(СВЦЭМ!$C$33:$C$776,СВЦЭМ!$A$33:$A$776,$A112,СВЦЭМ!$B$33:$B$776,C$83)+'СЕТ СН'!$H$12+СВЦЭМ!$D$10+'СЕТ СН'!$H$6-'СЕТ СН'!$H$22</f>
        <v>1471.4602838000001</v>
      </c>
      <c r="D112" s="36">
        <f>SUMIFS(СВЦЭМ!$C$33:$C$776,СВЦЭМ!$A$33:$A$776,$A112,СВЦЭМ!$B$33:$B$776,D$83)+'СЕТ СН'!$H$12+СВЦЭМ!$D$10+'СЕТ СН'!$H$6-'СЕТ СН'!$H$22</f>
        <v>1484.9899974599998</v>
      </c>
      <c r="E112" s="36">
        <f>SUMIFS(СВЦЭМ!$C$33:$C$776,СВЦЭМ!$A$33:$A$776,$A112,СВЦЭМ!$B$33:$B$776,E$83)+'СЕТ СН'!$H$12+СВЦЭМ!$D$10+'СЕТ СН'!$H$6-'СЕТ СН'!$H$22</f>
        <v>1488.68708221</v>
      </c>
      <c r="F112" s="36">
        <f>SUMIFS(СВЦЭМ!$C$33:$C$776,СВЦЭМ!$A$33:$A$776,$A112,СВЦЭМ!$B$33:$B$776,F$83)+'СЕТ СН'!$H$12+СВЦЭМ!$D$10+'СЕТ СН'!$H$6-'СЕТ СН'!$H$22</f>
        <v>1491.6778715699998</v>
      </c>
      <c r="G112" s="36">
        <f>SUMIFS(СВЦЭМ!$C$33:$C$776,СВЦЭМ!$A$33:$A$776,$A112,СВЦЭМ!$B$33:$B$776,G$83)+'СЕТ СН'!$H$12+СВЦЭМ!$D$10+'СЕТ СН'!$H$6-'СЕТ СН'!$H$22</f>
        <v>1495.9000792699999</v>
      </c>
      <c r="H112" s="36">
        <f>SUMIFS(СВЦЭМ!$C$33:$C$776,СВЦЭМ!$A$33:$A$776,$A112,СВЦЭМ!$B$33:$B$776,H$83)+'СЕТ СН'!$H$12+СВЦЭМ!$D$10+'СЕТ СН'!$H$6-'СЕТ СН'!$H$22</f>
        <v>1484.4836175099999</v>
      </c>
      <c r="I112" s="36">
        <f>SUMIFS(СВЦЭМ!$C$33:$C$776,СВЦЭМ!$A$33:$A$776,$A112,СВЦЭМ!$B$33:$B$776,I$83)+'СЕТ СН'!$H$12+СВЦЭМ!$D$10+'СЕТ СН'!$H$6-'СЕТ СН'!$H$22</f>
        <v>1445.6502970400002</v>
      </c>
      <c r="J112" s="36">
        <f>SUMIFS(СВЦЭМ!$C$33:$C$776,СВЦЭМ!$A$33:$A$776,$A112,СВЦЭМ!$B$33:$B$776,J$83)+'СЕТ СН'!$H$12+СВЦЭМ!$D$10+'СЕТ СН'!$H$6-'СЕТ СН'!$H$22</f>
        <v>1431.5058576199999</v>
      </c>
      <c r="K112" s="36">
        <f>SUMIFS(СВЦЭМ!$C$33:$C$776,СВЦЭМ!$A$33:$A$776,$A112,СВЦЭМ!$B$33:$B$776,K$83)+'СЕТ СН'!$H$12+СВЦЭМ!$D$10+'СЕТ СН'!$H$6-'СЕТ СН'!$H$22</f>
        <v>1416.5514541299999</v>
      </c>
      <c r="L112" s="36">
        <f>SUMIFS(СВЦЭМ!$C$33:$C$776,СВЦЭМ!$A$33:$A$776,$A112,СВЦЭМ!$B$33:$B$776,L$83)+'СЕТ СН'!$H$12+СВЦЭМ!$D$10+'СЕТ СН'!$H$6-'СЕТ СН'!$H$22</f>
        <v>1410.26251686</v>
      </c>
      <c r="M112" s="36">
        <f>SUMIFS(СВЦЭМ!$C$33:$C$776,СВЦЭМ!$A$33:$A$776,$A112,СВЦЭМ!$B$33:$B$776,M$83)+'СЕТ СН'!$H$12+СВЦЭМ!$D$10+'СЕТ СН'!$H$6-'СЕТ СН'!$H$22</f>
        <v>1406.2722805799999</v>
      </c>
      <c r="N112" s="36">
        <f>SUMIFS(СВЦЭМ!$C$33:$C$776,СВЦЭМ!$A$33:$A$776,$A112,СВЦЭМ!$B$33:$B$776,N$83)+'СЕТ СН'!$H$12+СВЦЭМ!$D$10+'СЕТ СН'!$H$6-'СЕТ СН'!$H$22</f>
        <v>1400.3582057799999</v>
      </c>
      <c r="O112" s="36">
        <f>SUMIFS(СВЦЭМ!$C$33:$C$776,СВЦЭМ!$A$33:$A$776,$A112,СВЦЭМ!$B$33:$B$776,O$83)+'СЕТ СН'!$H$12+СВЦЭМ!$D$10+'СЕТ СН'!$H$6-'СЕТ СН'!$H$22</f>
        <v>1410.1376369700001</v>
      </c>
      <c r="P112" s="36">
        <f>SUMIFS(СВЦЭМ!$C$33:$C$776,СВЦЭМ!$A$33:$A$776,$A112,СВЦЭМ!$B$33:$B$776,P$83)+'СЕТ СН'!$H$12+СВЦЭМ!$D$10+'СЕТ СН'!$H$6-'СЕТ СН'!$H$22</f>
        <v>1424.64063661</v>
      </c>
      <c r="Q112" s="36">
        <f>SUMIFS(СВЦЭМ!$C$33:$C$776,СВЦЭМ!$A$33:$A$776,$A112,СВЦЭМ!$B$33:$B$776,Q$83)+'СЕТ СН'!$H$12+СВЦЭМ!$D$10+'СЕТ СН'!$H$6-'СЕТ СН'!$H$22</f>
        <v>1424.5179669499998</v>
      </c>
      <c r="R112" s="36">
        <f>SUMIFS(СВЦЭМ!$C$33:$C$776,СВЦЭМ!$A$33:$A$776,$A112,СВЦЭМ!$B$33:$B$776,R$83)+'СЕТ СН'!$H$12+СВЦЭМ!$D$10+'СЕТ СН'!$H$6-'СЕТ СН'!$H$22</f>
        <v>1418.0687475</v>
      </c>
      <c r="S112" s="36">
        <f>SUMIFS(СВЦЭМ!$C$33:$C$776,СВЦЭМ!$A$33:$A$776,$A112,СВЦЭМ!$B$33:$B$776,S$83)+'СЕТ СН'!$H$12+СВЦЭМ!$D$10+'СЕТ СН'!$H$6-'СЕТ СН'!$H$22</f>
        <v>1418.4406311100001</v>
      </c>
      <c r="T112" s="36">
        <f>SUMIFS(СВЦЭМ!$C$33:$C$776,СВЦЭМ!$A$33:$A$776,$A112,СВЦЭМ!$B$33:$B$776,T$83)+'СЕТ СН'!$H$12+СВЦЭМ!$D$10+'СЕТ СН'!$H$6-'СЕТ СН'!$H$22</f>
        <v>1407.06681927</v>
      </c>
      <c r="U112" s="36">
        <f>SUMIFS(СВЦЭМ!$C$33:$C$776,СВЦЭМ!$A$33:$A$776,$A112,СВЦЭМ!$B$33:$B$776,U$83)+'СЕТ СН'!$H$12+СВЦЭМ!$D$10+'СЕТ СН'!$H$6-'СЕТ СН'!$H$22</f>
        <v>1367.98869747</v>
      </c>
      <c r="V112" s="36">
        <f>SUMIFS(СВЦЭМ!$C$33:$C$776,СВЦЭМ!$A$33:$A$776,$A112,СВЦЭМ!$B$33:$B$776,V$83)+'СЕТ СН'!$H$12+СВЦЭМ!$D$10+'СЕТ СН'!$H$6-'СЕТ СН'!$H$22</f>
        <v>1368.4957848200002</v>
      </c>
      <c r="W112" s="36">
        <f>SUMIFS(СВЦЭМ!$C$33:$C$776,СВЦЭМ!$A$33:$A$776,$A112,СВЦЭМ!$B$33:$B$776,W$83)+'СЕТ СН'!$H$12+СВЦЭМ!$D$10+'СЕТ СН'!$H$6-'СЕТ СН'!$H$22</f>
        <v>1395.2891828500001</v>
      </c>
      <c r="X112" s="36">
        <f>SUMIFS(СВЦЭМ!$C$33:$C$776,СВЦЭМ!$A$33:$A$776,$A112,СВЦЭМ!$B$33:$B$776,X$83)+'СЕТ СН'!$H$12+СВЦЭМ!$D$10+'СЕТ СН'!$H$6-'СЕТ СН'!$H$22</f>
        <v>1408.2240934800002</v>
      </c>
      <c r="Y112" s="36">
        <f>SUMIFS(СВЦЭМ!$C$33:$C$776,СВЦЭМ!$A$33:$A$776,$A112,СВЦЭМ!$B$33:$B$776,Y$83)+'СЕТ СН'!$H$12+СВЦЭМ!$D$10+'СЕТ СН'!$H$6-'СЕТ СН'!$H$22</f>
        <v>1411.60532784</v>
      </c>
    </row>
    <row r="113" spans="1:27" ht="15.75" x14ac:dyDescent="0.2">
      <c r="A113" s="35">
        <f t="shared" si="2"/>
        <v>43951</v>
      </c>
      <c r="B113" s="36">
        <f>SUMIFS(СВЦЭМ!$C$33:$C$776,СВЦЭМ!$A$33:$A$776,$A113,СВЦЭМ!$B$33:$B$776,B$83)+'СЕТ СН'!$H$12+СВЦЭМ!$D$10+'СЕТ СН'!$H$6-'СЕТ СН'!$H$22</f>
        <v>1485.76417059</v>
      </c>
      <c r="C113" s="36">
        <f>SUMIFS(СВЦЭМ!$C$33:$C$776,СВЦЭМ!$A$33:$A$776,$A113,СВЦЭМ!$B$33:$B$776,C$83)+'СЕТ СН'!$H$12+СВЦЭМ!$D$10+'СЕТ СН'!$H$6-'СЕТ СН'!$H$22</f>
        <v>1464.4253575900002</v>
      </c>
      <c r="D113" s="36">
        <f>SUMIFS(СВЦЭМ!$C$33:$C$776,СВЦЭМ!$A$33:$A$776,$A113,СВЦЭМ!$B$33:$B$776,D$83)+'СЕТ СН'!$H$12+СВЦЭМ!$D$10+'СЕТ СН'!$H$6-'СЕТ СН'!$H$22</f>
        <v>1474.5331446300002</v>
      </c>
      <c r="E113" s="36">
        <f>SUMIFS(СВЦЭМ!$C$33:$C$776,СВЦЭМ!$A$33:$A$776,$A113,СВЦЭМ!$B$33:$B$776,E$83)+'СЕТ СН'!$H$12+СВЦЭМ!$D$10+'СЕТ СН'!$H$6-'СЕТ СН'!$H$22</f>
        <v>1468.0615545000001</v>
      </c>
      <c r="F113" s="36">
        <f>SUMIFS(СВЦЭМ!$C$33:$C$776,СВЦЭМ!$A$33:$A$776,$A113,СВЦЭМ!$B$33:$B$776,F$83)+'СЕТ СН'!$H$12+СВЦЭМ!$D$10+'СЕТ СН'!$H$6-'СЕТ СН'!$H$22</f>
        <v>1501.6572435200001</v>
      </c>
      <c r="G113" s="36">
        <f>SUMIFS(СВЦЭМ!$C$33:$C$776,СВЦЭМ!$A$33:$A$776,$A113,СВЦЭМ!$B$33:$B$776,G$83)+'СЕТ СН'!$H$12+СВЦЭМ!$D$10+'СЕТ СН'!$H$6-'СЕТ СН'!$H$22</f>
        <v>1509.1973087799997</v>
      </c>
      <c r="H113" s="36">
        <f>SUMIFS(СВЦЭМ!$C$33:$C$776,СВЦЭМ!$A$33:$A$776,$A113,СВЦЭМ!$B$33:$B$776,H$83)+'СЕТ СН'!$H$12+СВЦЭМ!$D$10+'СЕТ СН'!$H$6-'СЕТ СН'!$H$22</f>
        <v>1494.7178546699997</v>
      </c>
      <c r="I113" s="36">
        <f>SUMIFS(СВЦЭМ!$C$33:$C$776,СВЦЭМ!$A$33:$A$776,$A113,СВЦЭМ!$B$33:$B$776,I$83)+'СЕТ СН'!$H$12+СВЦЭМ!$D$10+'СЕТ СН'!$H$6-'СЕТ СН'!$H$22</f>
        <v>1458.8221429499999</v>
      </c>
      <c r="J113" s="36">
        <f>SUMIFS(СВЦЭМ!$C$33:$C$776,СВЦЭМ!$A$33:$A$776,$A113,СВЦЭМ!$B$33:$B$776,J$83)+'СЕТ СН'!$H$12+СВЦЭМ!$D$10+'СЕТ СН'!$H$6-'СЕТ СН'!$H$22</f>
        <v>1378.6610609899999</v>
      </c>
      <c r="K113" s="36">
        <f>SUMIFS(СВЦЭМ!$C$33:$C$776,СВЦЭМ!$A$33:$A$776,$A113,СВЦЭМ!$B$33:$B$776,K$83)+'СЕТ СН'!$H$12+СВЦЭМ!$D$10+'СЕТ СН'!$H$6-'СЕТ СН'!$H$22</f>
        <v>1367.4722349600002</v>
      </c>
      <c r="L113" s="36">
        <f>SUMIFS(СВЦЭМ!$C$33:$C$776,СВЦЭМ!$A$33:$A$776,$A113,СВЦЭМ!$B$33:$B$776,L$83)+'СЕТ СН'!$H$12+СВЦЭМ!$D$10+'СЕТ СН'!$H$6-'СЕТ СН'!$H$22</f>
        <v>1354.57107769</v>
      </c>
      <c r="M113" s="36">
        <f>SUMIFS(СВЦЭМ!$C$33:$C$776,СВЦЭМ!$A$33:$A$776,$A113,СВЦЭМ!$B$33:$B$776,M$83)+'СЕТ СН'!$H$12+СВЦЭМ!$D$10+'СЕТ СН'!$H$6-'СЕТ СН'!$H$22</f>
        <v>1349.9481822</v>
      </c>
      <c r="N113" s="36">
        <f>SUMIFS(СВЦЭМ!$C$33:$C$776,СВЦЭМ!$A$33:$A$776,$A113,СВЦЭМ!$B$33:$B$776,N$83)+'СЕТ СН'!$H$12+СВЦЭМ!$D$10+'СЕТ СН'!$H$6-'СЕТ СН'!$H$22</f>
        <v>1361.9757344</v>
      </c>
      <c r="O113" s="36">
        <f>SUMIFS(СВЦЭМ!$C$33:$C$776,СВЦЭМ!$A$33:$A$776,$A113,СВЦЭМ!$B$33:$B$776,O$83)+'СЕТ СН'!$H$12+СВЦЭМ!$D$10+'СЕТ СН'!$H$6-'СЕТ СН'!$H$22</f>
        <v>1376.5449174300002</v>
      </c>
      <c r="P113" s="36">
        <f>SUMIFS(СВЦЭМ!$C$33:$C$776,СВЦЭМ!$A$33:$A$776,$A113,СВЦЭМ!$B$33:$B$776,P$83)+'СЕТ СН'!$H$12+СВЦЭМ!$D$10+'СЕТ СН'!$H$6-'СЕТ СН'!$H$22</f>
        <v>1382.0166879100002</v>
      </c>
      <c r="Q113" s="36">
        <f>SUMIFS(СВЦЭМ!$C$33:$C$776,СВЦЭМ!$A$33:$A$776,$A113,СВЦЭМ!$B$33:$B$776,Q$83)+'СЕТ СН'!$H$12+СВЦЭМ!$D$10+'СЕТ СН'!$H$6-'СЕТ СН'!$H$22</f>
        <v>1387.5612708900001</v>
      </c>
      <c r="R113" s="36">
        <f>SUMIFS(СВЦЭМ!$C$33:$C$776,СВЦЭМ!$A$33:$A$776,$A113,СВЦЭМ!$B$33:$B$776,R$83)+'СЕТ СН'!$H$12+СВЦЭМ!$D$10+'СЕТ СН'!$H$6-'СЕТ СН'!$H$22</f>
        <v>1389.7509619299999</v>
      </c>
      <c r="S113" s="36">
        <f>SUMIFS(СВЦЭМ!$C$33:$C$776,СВЦЭМ!$A$33:$A$776,$A113,СВЦЭМ!$B$33:$B$776,S$83)+'СЕТ СН'!$H$12+СВЦЭМ!$D$10+'СЕТ СН'!$H$6-'СЕТ СН'!$H$22</f>
        <v>1389.3325366200002</v>
      </c>
      <c r="T113" s="36">
        <f>SUMIFS(СВЦЭМ!$C$33:$C$776,СВЦЭМ!$A$33:$A$776,$A113,СВЦЭМ!$B$33:$B$776,T$83)+'СЕТ СН'!$H$12+СВЦЭМ!$D$10+'СЕТ СН'!$H$6-'СЕТ СН'!$H$22</f>
        <v>1375.7110499800001</v>
      </c>
      <c r="U113" s="36">
        <f>SUMIFS(СВЦЭМ!$C$33:$C$776,СВЦЭМ!$A$33:$A$776,$A113,СВЦЭМ!$B$33:$B$776,U$83)+'СЕТ СН'!$H$12+СВЦЭМ!$D$10+'СЕТ СН'!$H$6-'СЕТ СН'!$H$22</f>
        <v>1355.0623643600002</v>
      </c>
      <c r="V113" s="36">
        <f>SUMIFS(СВЦЭМ!$C$33:$C$776,СВЦЭМ!$A$33:$A$776,$A113,СВЦЭМ!$B$33:$B$776,V$83)+'СЕТ СН'!$H$12+СВЦЭМ!$D$10+'СЕТ СН'!$H$6-'СЕТ СН'!$H$22</f>
        <v>1333.1421767300001</v>
      </c>
      <c r="W113" s="36">
        <f>SUMIFS(СВЦЭМ!$C$33:$C$776,СВЦЭМ!$A$33:$A$776,$A113,СВЦЭМ!$B$33:$B$776,W$83)+'СЕТ СН'!$H$12+СВЦЭМ!$D$10+'СЕТ СН'!$H$6-'СЕТ СН'!$H$22</f>
        <v>1340.6012385600002</v>
      </c>
      <c r="X113" s="36">
        <f>SUMIFS(СВЦЭМ!$C$33:$C$776,СВЦЭМ!$A$33:$A$776,$A113,СВЦЭМ!$B$33:$B$776,X$83)+'СЕТ СН'!$H$12+СВЦЭМ!$D$10+'СЕТ СН'!$H$6-'СЕТ СН'!$H$22</f>
        <v>1368.8176334300001</v>
      </c>
      <c r="Y113" s="36">
        <f>SUMIFS(СВЦЭМ!$C$33:$C$776,СВЦЭМ!$A$33:$A$776,$A113,СВЦЭМ!$B$33:$B$776,Y$83)+'СЕТ СН'!$H$12+СВЦЭМ!$D$10+'СЕТ СН'!$H$6-'СЕТ СН'!$H$22</f>
        <v>1394.44405179</v>
      </c>
      <c r="AA113" s="37"/>
    </row>
    <row r="114" spans="1:27" ht="15.75" hidden="1" x14ac:dyDescent="0.2">
      <c r="A114" s="35">
        <f t="shared" si="2"/>
        <v>43952</v>
      </c>
      <c r="B114" s="36">
        <f>SUMIFS(СВЦЭМ!$C$33:$C$776,СВЦЭМ!$A$33:$A$776,$A114,СВЦЭМ!$B$33:$B$776,B$83)+'СЕТ СН'!$H$12+СВЦЭМ!$D$10+'СЕТ СН'!$H$6-'СЕТ СН'!$H$22</f>
        <v>450.88875111999999</v>
      </c>
      <c r="C114" s="36">
        <f>SUMIFS(СВЦЭМ!$C$33:$C$776,СВЦЭМ!$A$33:$A$776,$A114,СВЦЭМ!$B$33:$B$776,C$83)+'СЕТ СН'!$H$12+СВЦЭМ!$D$10+'СЕТ СН'!$H$6-'СЕТ СН'!$H$22</f>
        <v>450.88875111999999</v>
      </c>
      <c r="D114" s="36">
        <f>SUMIFS(СВЦЭМ!$C$33:$C$776,СВЦЭМ!$A$33:$A$776,$A114,СВЦЭМ!$B$33:$B$776,D$83)+'СЕТ СН'!$H$12+СВЦЭМ!$D$10+'СЕТ СН'!$H$6-'СЕТ СН'!$H$22</f>
        <v>450.88875111999999</v>
      </c>
      <c r="E114" s="36">
        <f>SUMIFS(СВЦЭМ!$C$33:$C$776,СВЦЭМ!$A$33:$A$776,$A114,СВЦЭМ!$B$33:$B$776,E$83)+'СЕТ СН'!$H$12+СВЦЭМ!$D$10+'СЕТ СН'!$H$6-'СЕТ СН'!$H$22</f>
        <v>450.88875111999999</v>
      </c>
      <c r="F114" s="36">
        <f>SUMIFS(СВЦЭМ!$C$33:$C$776,СВЦЭМ!$A$33:$A$776,$A114,СВЦЭМ!$B$33:$B$776,F$83)+'СЕТ СН'!$H$12+СВЦЭМ!$D$10+'СЕТ СН'!$H$6-'СЕТ СН'!$H$22</f>
        <v>450.88875111999999</v>
      </c>
      <c r="G114" s="36">
        <f>SUMIFS(СВЦЭМ!$C$33:$C$776,СВЦЭМ!$A$33:$A$776,$A114,СВЦЭМ!$B$33:$B$776,G$83)+'СЕТ СН'!$H$12+СВЦЭМ!$D$10+'СЕТ СН'!$H$6-'СЕТ СН'!$H$22</f>
        <v>450.88875111999999</v>
      </c>
      <c r="H114" s="36">
        <f>SUMIFS(СВЦЭМ!$C$33:$C$776,СВЦЭМ!$A$33:$A$776,$A114,СВЦЭМ!$B$33:$B$776,H$83)+'СЕТ СН'!$H$12+СВЦЭМ!$D$10+'СЕТ СН'!$H$6-'СЕТ СН'!$H$22</f>
        <v>450.88875111999999</v>
      </c>
      <c r="I114" s="36">
        <f>SUMIFS(СВЦЭМ!$C$33:$C$776,СВЦЭМ!$A$33:$A$776,$A114,СВЦЭМ!$B$33:$B$776,I$83)+'СЕТ СН'!$H$12+СВЦЭМ!$D$10+'СЕТ СН'!$H$6-'СЕТ СН'!$H$22</f>
        <v>450.88875111999999</v>
      </c>
      <c r="J114" s="36">
        <f>SUMIFS(СВЦЭМ!$C$33:$C$776,СВЦЭМ!$A$33:$A$776,$A114,СВЦЭМ!$B$33:$B$776,J$83)+'СЕТ СН'!$H$12+СВЦЭМ!$D$10+'СЕТ СН'!$H$6-'СЕТ СН'!$H$22</f>
        <v>450.88875111999999</v>
      </c>
      <c r="K114" s="36">
        <f>SUMIFS(СВЦЭМ!$C$33:$C$776,СВЦЭМ!$A$33:$A$776,$A114,СВЦЭМ!$B$33:$B$776,K$83)+'СЕТ СН'!$H$12+СВЦЭМ!$D$10+'СЕТ СН'!$H$6-'СЕТ СН'!$H$22</f>
        <v>450.88875111999999</v>
      </c>
      <c r="L114" s="36">
        <f>SUMIFS(СВЦЭМ!$C$33:$C$776,СВЦЭМ!$A$33:$A$776,$A114,СВЦЭМ!$B$33:$B$776,L$83)+'СЕТ СН'!$H$12+СВЦЭМ!$D$10+'СЕТ СН'!$H$6-'СЕТ СН'!$H$22</f>
        <v>450.88875111999999</v>
      </c>
      <c r="M114" s="36">
        <f>SUMIFS(СВЦЭМ!$C$33:$C$776,СВЦЭМ!$A$33:$A$776,$A114,СВЦЭМ!$B$33:$B$776,M$83)+'СЕТ СН'!$H$12+СВЦЭМ!$D$10+'СЕТ СН'!$H$6-'СЕТ СН'!$H$22</f>
        <v>450.88875111999999</v>
      </c>
      <c r="N114" s="36">
        <f>SUMIFS(СВЦЭМ!$C$33:$C$776,СВЦЭМ!$A$33:$A$776,$A114,СВЦЭМ!$B$33:$B$776,N$83)+'СЕТ СН'!$H$12+СВЦЭМ!$D$10+'СЕТ СН'!$H$6-'СЕТ СН'!$H$22</f>
        <v>450.88875111999999</v>
      </c>
      <c r="O114" s="36">
        <f>SUMIFS(СВЦЭМ!$C$33:$C$776,СВЦЭМ!$A$33:$A$776,$A114,СВЦЭМ!$B$33:$B$776,O$83)+'СЕТ СН'!$H$12+СВЦЭМ!$D$10+'СЕТ СН'!$H$6-'СЕТ СН'!$H$22</f>
        <v>450.88875111999999</v>
      </c>
      <c r="P114" s="36">
        <f>SUMIFS(СВЦЭМ!$C$33:$C$776,СВЦЭМ!$A$33:$A$776,$A114,СВЦЭМ!$B$33:$B$776,P$83)+'СЕТ СН'!$H$12+СВЦЭМ!$D$10+'СЕТ СН'!$H$6-'СЕТ СН'!$H$22</f>
        <v>450.88875111999999</v>
      </c>
      <c r="Q114" s="36">
        <f>SUMIFS(СВЦЭМ!$C$33:$C$776,СВЦЭМ!$A$33:$A$776,$A114,СВЦЭМ!$B$33:$B$776,Q$83)+'СЕТ СН'!$H$12+СВЦЭМ!$D$10+'СЕТ СН'!$H$6-'СЕТ СН'!$H$22</f>
        <v>450.88875111999999</v>
      </c>
      <c r="R114" s="36">
        <f>SUMIFS(СВЦЭМ!$C$33:$C$776,СВЦЭМ!$A$33:$A$776,$A114,СВЦЭМ!$B$33:$B$776,R$83)+'СЕТ СН'!$H$12+СВЦЭМ!$D$10+'СЕТ СН'!$H$6-'СЕТ СН'!$H$22</f>
        <v>450.88875111999999</v>
      </c>
      <c r="S114" s="36">
        <f>SUMIFS(СВЦЭМ!$C$33:$C$776,СВЦЭМ!$A$33:$A$776,$A114,СВЦЭМ!$B$33:$B$776,S$83)+'СЕТ СН'!$H$12+СВЦЭМ!$D$10+'СЕТ СН'!$H$6-'СЕТ СН'!$H$22</f>
        <v>450.88875111999999</v>
      </c>
      <c r="T114" s="36">
        <f>SUMIFS(СВЦЭМ!$C$33:$C$776,СВЦЭМ!$A$33:$A$776,$A114,СВЦЭМ!$B$33:$B$776,T$83)+'СЕТ СН'!$H$12+СВЦЭМ!$D$10+'СЕТ СН'!$H$6-'СЕТ СН'!$H$22</f>
        <v>450.88875111999999</v>
      </c>
      <c r="U114" s="36">
        <f>SUMIFS(СВЦЭМ!$C$33:$C$776,СВЦЭМ!$A$33:$A$776,$A114,СВЦЭМ!$B$33:$B$776,U$83)+'СЕТ СН'!$H$12+СВЦЭМ!$D$10+'СЕТ СН'!$H$6-'СЕТ СН'!$H$22</f>
        <v>450.88875111999999</v>
      </c>
      <c r="V114" s="36">
        <f>SUMIFS(СВЦЭМ!$C$33:$C$776,СВЦЭМ!$A$33:$A$776,$A114,СВЦЭМ!$B$33:$B$776,V$83)+'СЕТ СН'!$H$12+СВЦЭМ!$D$10+'СЕТ СН'!$H$6-'СЕТ СН'!$H$22</f>
        <v>450.88875111999999</v>
      </c>
      <c r="W114" s="36">
        <f>SUMIFS(СВЦЭМ!$C$33:$C$776,СВЦЭМ!$A$33:$A$776,$A114,СВЦЭМ!$B$33:$B$776,W$83)+'СЕТ СН'!$H$12+СВЦЭМ!$D$10+'СЕТ СН'!$H$6-'СЕТ СН'!$H$22</f>
        <v>450.88875111999999</v>
      </c>
      <c r="X114" s="36">
        <f>SUMIFS(СВЦЭМ!$C$33:$C$776,СВЦЭМ!$A$33:$A$776,$A114,СВЦЭМ!$B$33:$B$776,X$83)+'СЕТ СН'!$H$12+СВЦЭМ!$D$10+'СЕТ СН'!$H$6-'СЕТ СН'!$H$22</f>
        <v>450.88875111999999</v>
      </c>
      <c r="Y114" s="36">
        <f>SUMIFS(СВЦЭМ!$C$33:$C$776,СВЦЭМ!$A$33:$A$776,$A114,СВЦЭМ!$B$33:$B$776,Y$83)+'СЕТ СН'!$H$12+СВЦЭМ!$D$10+'СЕТ СН'!$H$6-'СЕТ СН'!$H$22</f>
        <v>450.88875111999999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01.04.2020</v>
      </c>
      <c r="B120" s="36">
        <f>SUMIFS(СВЦЭМ!$C$33:$C$776,СВЦЭМ!$A$33:$A$776,$A120,СВЦЭМ!$B$33:$B$776,B$119)+'СЕТ СН'!$I$12+СВЦЭМ!$D$10+'СЕТ СН'!$I$6-'СЕТ СН'!$I$22</f>
        <v>1476.70693256</v>
      </c>
      <c r="C120" s="36">
        <f>SUMIFS(СВЦЭМ!$C$33:$C$776,СВЦЭМ!$A$33:$A$776,$A120,СВЦЭМ!$B$33:$B$776,C$119)+'СЕТ СН'!$I$12+СВЦЭМ!$D$10+'СЕТ СН'!$I$6-'СЕТ СН'!$I$22</f>
        <v>1489.6913815400001</v>
      </c>
      <c r="D120" s="36">
        <f>SUMIFS(СВЦЭМ!$C$33:$C$776,СВЦЭМ!$A$33:$A$776,$A120,СВЦЭМ!$B$33:$B$776,D$119)+'СЕТ СН'!$I$12+СВЦЭМ!$D$10+'СЕТ СН'!$I$6-'СЕТ СН'!$I$22</f>
        <v>1489.2933357500001</v>
      </c>
      <c r="E120" s="36">
        <f>SUMIFS(СВЦЭМ!$C$33:$C$776,СВЦЭМ!$A$33:$A$776,$A120,СВЦЭМ!$B$33:$B$776,E$119)+'СЕТ СН'!$I$12+СВЦЭМ!$D$10+'СЕТ СН'!$I$6-'СЕТ СН'!$I$22</f>
        <v>1494.4458334400001</v>
      </c>
      <c r="F120" s="36">
        <f>SUMIFS(СВЦЭМ!$C$33:$C$776,СВЦЭМ!$A$33:$A$776,$A120,СВЦЭМ!$B$33:$B$776,F$119)+'СЕТ СН'!$I$12+СВЦЭМ!$D$10+'СЕТ СН'!$I$6-'СЕТ СН'!$I$22</f>
        <v>1537.1188134399999</v>
      </c>
      <c r="G120" s="36">
        <f>SUMIFS(СВЦЭМ!$C$33:$C$776,СВЦЭМ!$A$33:$A$776,$A120,СВЦЭМ!$B$33:$B$776,G$119)+'СЕТ СН'!$I$12+СВЦЭМ!$D$10+'СЕТ СН'!$I$6-'СЕТ СН'!$I$22</f>
        <v>1576.8260730000002</v>
      </c>
      <c r="H120" s="36">
        <f>SUMIFS(СВЦЭМ!$C$33:$C$776,СВЦЭМ!$A$33:$A$776,$A120,СВЦЭМ!$B$33:$B$776,H$119)+'СЕТ СН'!$I$12+СВЦЭМ!$D$10+'СЕТ СН'!$I$6-'СЕТ СН'!$I$22</f>
        <v>1622.66202262</v>
      </c>
      <c r="I120" s="36">
        <f>SUMIFS(СВЦЭМ!$C$33:$C$776,СВЦЭМ!$A$33:$A$776,$A120,СВЦЭМ!$B$33:$B$776,I$119)+'СЕТ СН'!$I$12+СВЦЭМ!$D$10+'СЕТ СН'!$I$6-'СЕТ СН'!$I$22</f>
        <v>1617.42996427</v>
      </c>
      <c r="J120" s="36">
        <f>SUMIFS(СВЦЭМ!$C$33:$C$776,СВЦЭМ!$A$33:$A$776,$A120,СВЦЭМ!$B$33:$B$776,J$119)+'СЕТ СН'!$I$12+СВЦЭМ!$D$10+'СЕТ СН'!$I$6-'СЕТ СН'!$I$22</f>
        <v>1587.8245093999999</v>
      </c>
      <c r="K120" s="36">
        <f>SUMIFS(СВЦЭМ!$C$33:$C$776,СВЦЭМ!$A$33:$A$776,$A120,СВЦЭМ!$B$33:$B$776,K$119)+'СЕТ СН'!$I$12+СВЦЭМ!$D$10+'СЕТ СН'!$I$6-'СЕТ СН'!$I$22</f>
        <v>1579.3042157300001</v>
      </c>
      <c r="L120" s="36">
        <f>SUMIFS(СВЦЭМ!$C$33:$C$776,СВЦЭМ!$A$33:$A$776,$A120,СВЦЭМ!$B$33:$B$776,L$119)+'СЕТ СН'!$I$12+СВЦЭМ!$D$10+'СЕТ СН'!$I$6-'СЕТ СН'!$I$22</f>
        <v>1583.64039843</v>
      </c>
      <c r="M120" s="36">
        <f>SUMIFS(СВЦЭМ!$C$33:$C$776,СВЦЭМ!$A$33:$A$776,$A120,СВЦЭМ!$B$33:$B$776,M$119)+'СЕТ СН'!$I$12+СВЦЭМ!$D$10+'СЕТ СН'!$I$6-'СЕТ СН'!$I$22</f>
        <v>1593.87702328</v>
      </c>
      <c r="N120" s="36">
        <f>SUMIFS(СВЦЭМ!$C$33:$C$776,СВЦЭМ!$A$33:$A$776,$A120,СВЦЭМ!$B$33:$B$776,N$119)+'СЕТ СН'!$I$12+СВЦЭМ!$D$10+'СЕТ СН'!$I$6-'СЕТ СН'!$I$22</f>
        <v>1614.41265333</v>
      </c>
      <c r="O120" s="36">
        <f>SUMIFS(СВЦЭМ!$C$33:$C$776,СВЦЭМ!$A$33:$A$776,$A120,СВЦЭМ!$B$33:$B$776,O$119)+'СЕТ СН'!$I$12+СВЦЭМ!$D$10+'СЕТ СН'!$I$6-'СЕТ СН'!$I$22</f>
        <v>1632.1139108299999</v>
      </c>
      <c r="P120" s="36">
        <f>SUMIFS(СВЦЭМ!$C$33:$C$776,СВЦЭМ!$A$33:$A$776,$A120,СВЦЭМ!$B$33:$B$776,P$119)+'СЕТ СН'!$I$12+СВЦЭМ!$D$10+'СЕТ СН'!$I$6-'СЕТ СН'!$I$22</f>
        <v>1610.1844967900001</v>
      </c>
      <c r="Q120" s="36">
        <f>SUMIFS(СВЦЭМ!$C$33:$C$776,СВЦЭМ!$A$33:$A$776,$A120,СВЦЭМ!$B$33:$B$776,Q$119)+'СЕТ СН'!$I$12+СВЦЭМ!$D$10+'СЕТ СН'!$I$6-'СЕТ СН'!$I$22</f>
        <v>1618.7885018500001</v>
      </c>
      <c r="R120" s="36">
        <f>SUMIFS(СВЦЭМ!$C$33:$C$776,СВЦЭМ!$A$33:$A$776,$A120,СВЦЭМ!$B$33:$B$776,R$119)+'СЕТ СН'!$I$12+СВЦЭМ!$D$10+'СЕТ СН'!$I$6-'СЕТ СН'!$I$22</f>
        <v>1619.6940266900001</v>
      </c>
      <c r="S120" s="36">
        <f>SUMIFS(СВЦЭМ!$C$33:$C$776,СВЦЭМ!$A$33:$A$776,$A120,СВЦЭМ!$B$33:$B$776,S$119)+'СЕТ СН'!$I$12+СВЦЭМ!$D$10+'СЕТ СН'!$I$6-'СЕТ СН'!$I$22</f>
        <v>1616.08575133</v>
      </c>
      <c r="T120" s="36">
        <f>SUMIFS(СВЦЭМ!$C$33:$C$776,СВЦЭМ!$A$33:$A$776,$A120,СВЦЭМ!$B$33:$B$776,T$119)+'СЕТ СН'!$I$12+СВЦЭМ!$D$10+'СЕТ СН'!$I$6-'СЕТ СН'!$I$22</f>
        <v>1587.90743514</v>
      </c>
      <c r="U120" s="36">
        <f>SUMIFS(СВЦЭМ!$C$33:$C$776,СВЦЭМ!$A$33:$A$776,$A120,СВЦЭМ!$B$33:$B$776,U$119)+'СЕТ СН'!$I$12+СВЦЭМ!$D$10+'СЕТ СН'!$I$6-'СЕТ СН'!$I$22</f>
        <v>1578.13948297</v>
      </c>
      <c r="V120" s="36">
        <f>SUMIFS(СВЦЭМ!$C$33:$C$776,СВЦЭМ!$A$33:$A$776,$A120,СВЦЭМ!$B$33:$B$776,V$119)+'СЕТ СН'!$I$12+СВЦЭМ!$D$10+'СЕТ СН'!$I$6-'СЕТ СН'!$I$22</f>
        <v>1565.9331008300001</v>
      </c>
      <c r="W120" s="36">
        <f>SUMIFS(СВЦЭМ!$C$33:$C$776,СВЦЭМ!$A$33:$A$776,$A120,СВЦЭМ!$B$33:$B$776,W$119)+'СЕТ СН'!$I$12+СВЦЭМ!$D$10+'СЕТ СН'!$I$6-'СЕТ СН'!$I$22</f>
        <v>1561.9107604800001</v>
      </c>
      <c r="X120" s="36">
        <f>SUMIFS(СВЦЭМ!$C$33:$C$776,СВЦЭМ!$A$33:$A$776,$A120,СВЦЭМ!$B$33:$B$776,X$119)+'СЕТ СН'!$I$12+СВЦЭМ!$D$10+'СЕТ СН'!$I$6-'СЕТ СН'!$I$22</f>
        <v>1560.1309764800001</v>
      </c>
      <c r="Y120" s="36">
        <f>SUMIFS(СВЦЭМ!$C$33:$C$776,СВЦЭМ!$A$33:$A$776,$A120,СВЦЭМ!$B$33:$B$776,Y$119)+'СЕТ СН'!$I$12+СВЦЭМ!$D$10+'СЕТ СН'!$I$6-'СЕТ СН'!$I$22</f>
        <v>1590.16313715</v>
      </c>
    </row>
    <row r="121" spans="1:27" ht="15.75" x14ac:dyDescent="0.2">
      <c r="A121" s="35">
        <f>A120+1</f>
        <v>43923</v>
      </c>
      <c r="B121" s="36">
        <f>SUMIFS(СВЦЭМ!$C$33:$C$776,СВЦЭМ!$A$33:$A$776,$A121,СВЦЭМ!$B$33:$B$776,B$119)+'СЕТ СН'!$I$12+СВЦЭМ!$D$10+'СЕТ СН'!$I$6-'СЕТ СН'!$I$22</f>
        <v>1568.9940787</v>
      </c>
      <c r="C121" s="36">
        <f>SUMIFS(СВЦЭМ!$C$33:$C$776,СВЦЭМ!$A$33:$A$776,$A121,СВЦЭМ!$B$33:$B$776,C$119)+'СЕТ СН'!$I$12+СВЦЭМ!$D$10+'СЕТ СН'!$I$6-'СЕТ СН'!$I$22</f>
        <v>1545.3608405300001</v>
      </c>
      <c r="D121" s="36">
        <f>SUMIFS(СВЦЭМ!$C$33:$C$776,СВЦЭМ!$A$33:$A$776,$A121,СВЦЭМ!$B$33:$B$776,D$119)+'СЕТ СН'!$I$12+СВЦЭМ!$D$10+'СЕТ СН'!$I$6-'СЕТ СН'!$I$22</f>
        <v>1538.5587175400001</v>
      </c>
      <c r="E121" s="36">
        <f>SUMIFS(СВЦЭМ!$C$33:$C$776,СВЦЭМ!$A$33:$A$776,$A121,СВЦЭМ!$B$33:$B$776,E$119)+'СЕТ СН'!$I$12+СВЦЭМ!$D$10+'СЕТ СН'!$I$6-'СЕТ СН'!$I$22</f>
        <v>1528.5562583000001</v>
      </c>
      <c r="F121" s="36">
        <f>SUMIFS(СВЦЭМ!$C$33:$C$776,СВЦЭМ!$A$33:$A$776,$A121,СВЦЭМ!$B$33:$B$776,F$119)+'СЕТ СН'!$I$12+СВЦЭМ!$D$10+'СЕТ СН'!$I$6-'СЕТ СН'!$I$22</f>
        <v>1529.10774171</v>
      </c>
      <c r="G121" s="36">
        <f>SUMIFS(СВЦЭМ!$C$33:$C$776,СВЦЭМ!$A$33:$A$776,$A121,СВЦЭМ!$B$33:$B$776,G$119)+'СЕТ СН'!$I$12+СВЦЭМ!$D$10+'СЕТ СН'!$I$6-'СЕТ СН'!$I$22</f>
        <v>1609.12894278</v>
      </c>
      <c r="H121" s="36">
        <f>SUMIFS(СВЦЭМ!$C$33:$C$776,СВЦЭМ!$A$33:$A$776,$A121,СВЦЭМ!$B$33:$B$776,H$119)+'СЕТ СН'!$I$12+СВЦЭМ!$D$10+'СЕТ СН'!$I$6-'СЕТ СН'!$I$22</f>
        <v>1637.5571132</v>
      </c>
      <c r="I121" s="36">
        <f>SUMIFS(СВЦЭМ!$C$33:$C$776,СВЦЭМ!$A$33:$A$776,$A121,СВЦЭМ!$B$33:$B$776,I$119)+'СЕТ СН'!$I$12+СВЦЭМ!$D$10+'СЕТ СН'!$I$6-'СЕТ СН'!$I$22</f>
        <v>1638.8604846799999</v>
      </c>
      <c r="J121" s="36">
        <f>SUMIFS(СВЦЭМ!$C$33:$C$776,СВЦЭМ!$A$33:$A$776,$A121,СВЦЭМ!$B$33:$B$776,J$119)+'СЕТ СН'!$I$12+СВЦЭМ!$D$10+'СЕТ СН'!$I$6-'СЕТ СН'!$I$22</f>
        <v>1604.1593770200002</v>
      </c>
      <c r="K121" s="36">
        <f>SUMIFS(СВЦЭМ!$C$33:$C$776,СВЦЭМ!$A$33:$A$776,$A121,СВЦЭМ!$B$33:$B$776,K$119)+'СЕТ СН'!$I$12+СВЦЭМ!$D$10+'СЕТ СН'!$I$6-'СЕТ СН'!$I$22</f>
        <v>1577.58823076</v>
      </c>
      <c r="L121" s="36">
        <f>SUMIFS(СВЦЭМ!$C$33:$C$776,СВЦЭМ!$A$33:$A$776,$A121,СВЦЭМ!$B$33:$B$776,L$119)+'СЕТ СН'!$I$12+СВЦЭМ!$D$10+'СЕТ СН'!$I$6-'СЕТ СН'!$I$22</f>
        <v>1579.0814081799999</v>
      </c>
      <c r="M121" s="36">
        <f>SUMIFS(СВЦЭМ!$C$33:$C$776,СВЦЭМ!$A$33:$A$776,$A121,СВЦЭМ!$B$33:$B$776,M$119)+'СЕТ СН'!$I$12+СВЦЭМ!$D$10+'СЕТ СН'!$I$6-'СЕТ СН'!$I$22</f>
        <v>1596.27814076</v>
      </c>
      <c r="N121" s="36">
        <f>SUMIFS(СВЦЭМ!$C$33:$C$776,СВЦЭМ!$A$33:$A$776,$A121,СВЦЭМ!$B$33:$B$776,N$119)+'СЕТ СН'!$I$12+СВЦЭМ!$D$10+'СЕТ СН'!$I$6-'СЕТ СН'!$I$22</f>
        <v>1614.0945445900002</v>
      </c>
      <c r="O121" s="36">
        <f>SUMIFS(СВЦЭМ!$C$33:$C$776,СВЦЭМ!$A$33:$A$776,$A121,СВЦЭМ!$B$33:$B$776,O$119)+'СЕТ СН'!$I$12+СВЦЭМ!$D$10+'СЕТ СН'!$I$6-'СЕТ СН'!$I$22</f>
        <v>1636.4957299800001</v>
      </c>
      <c r="P121" s="36">
        <f>SUMIFS(СВЦЭМ!$C$33:$C$776,СВЦЭМ!$A$33:$A$776,$A121,СВЦЭМ!$B$33:$B$776,P$119)+'СЕТ СН'!$I$12+СВЦЭМ!$D$10+'СЕТ СН'!$I$6-'СЕТ СН'!$I$22</f>
        <v>1603.8332349299999</v>
      </c>
      <c r="Q121" s="36">
        <f>SUMIFS(СВЦЭМ!$C$33:$C$776,СВЦЭМ!$A$33:$A$776,$A121,СВЦЭМ!$B$33:$B$776,Q$119)+'СЕТ СН'!$I$12+СВЦЭМ!$D$10+'СЕТ СН'!$I$6-'СЕТ СН'!$I$22</f>
        <v>1598.0175162200001</v>
      </c>
      <c r="R121" s="36">
        <f>SUMIFS(СВЦЭМ!$C$33:$C$776,СВЦЭМ!$A$33:$A$776,$A121,СВЦЭМ!$B$33:$B$776,R$119)+'СЕТ СН'!$I$12+СВЦЭМ!$D$10+'СЕТ СН'!$I$6-'СЕТ СН'!$I$22</f>
        <v>1600.4407641799999</v>
      </c>
      <c r="S121" s="36">
        <f>SUMIFS(СВЦЭМ!$C$33:$C$776,СВЦЭМ!$A$33:$A$776,$A121,СВЦЭМ!$B$33:$B$776,S$119)+'СЕТ СН'!$I$12+СВЦЭМ!$D$10+'СЕТ СН'!$I$6-'СЕТ СН'!$I$22</f>
        <v>1598.1571046899999</v>
      </c>
      <c r="T121" s="36">
        <f>SUMIFS(СВЦЭМ!$C$33:$C$776,СВЦЭМ!$A$33:$A$776,$A121,СВЦЭМ!$B$33:$B$776,T$119)+'СЕТ СН'!$I$12+СВЦЭМ!$D$10+'СЕТ СН'!$I$6-'СЕТ СН'!$I$22</f>
        <v>1577.6593219199999</v>
      </c>
      <c r="U121" s="36">
        <f>SUMIFS(СВЦЭМ!$C$33:$C$776,СВЦЭМ!$A$33:$A$776,$A121,СВЦЭМ!$B$33:$B$776,U$119)+'СЕТ СН'!$I$12+СВЦЭМ!$D$10+'СЕТ СН'!$I$6-'СЕТ СН'!$I$22</f>
        <v>1563.3131857000001</v>
      </c>
      <c r="V121" s="36">
        <f>SUMIFS(СВЦЭМ!$C$33:$C$776,СВЦЭМ!$A$33:$A$776,$A121,СВЦЭМ!$B$33:$B$776,V$119)+'СЕТ СН'!$I$12+СВЦЭМ!$D$10+'СЕТ СН'!$I$6-'СЕТ СН'!$I$22</f>
        <v>1545.78412596</v>
      </c>
      <c r="W121" s="36">
        <f>SUMIFS(СВЦЭМ!$C$33:$C$776,СВЦЭМ!$A$33:$A$776,$A121,СВЦЭМ!$B$33:$B$776,W$119)+'СЕТ СН'!$I$12+СВЦЭМ!$D$10+'СЕТ СН'!$I$6-'СЕТ СН'!$I$22</f>
        <v>1548.37876929</v>
      </c>
      <c r="X121" s="36">
        <f>SUMIFS(СВЦЭМ!$C$33:$C$776,СВЦЭМ!$A$33:$A$776,$A121,СВЦЭМ!$B$33:$B$776,X$119)+'СЕТ СН'!$I$12+СВЦЭМ!$D$10+'СЕТ СН'!$I$6-'СЕТ СН'!$I$22</f>
        <v>1560.9409037400001</v>
      </c>
      <c r="Y121" s="36">
        <f>SUMIFS(СВЦЭМ!$C$33:$C$776,СВЦЭМ!$A$33:$A$776,$A121,СВЦЭМ!$B$33:$B$776,Y$119)+'СЕТ СН'!$I$12+СВЦЭМ!$D$10+'СЕТ СН'!$I$6-'СЕТ СН'!$I$22</f>
        <v>1581.3274836999999</v>
      </c>
    </row>
    <row r="122" spans="1:27" ht="15.75" x14ac:dyDescent="0.2">
      <c r="A122" s="35">
        <f t="shared" ref="A122:A150" si="3">A121+1</f>
        <v>43924</v>
      </c>
      <c r="B122" s="36">
        <f>SUMIFS(СВЦЭМ!$C$33:$C$776,СВЦЭМ!$A$33:$A$776,$A122,СВЦЭМ!$B$33:$B$776,B$119)+'СЕТ СН'!$I$12+СВЦЭМ!$D$10+'СЕТ СН'!$I$6-'СЕТ СН'!$I$22</f>
        <v>1571.1563491500001</v>
      </c>
      <c r="C122" s="36">
        <f>SUMIFS(СВЦЭМ!$C$33:$C$776,СВЦЭМ!$A$33:$A$776,$A122,СВЦЭМ!$B$33:$B$776,C$119)+'СЕТ СН'!$I$12+СВЦЭМ!$D$10+'СЕТ СН'!$I$6-'СЕТ СН'!$I$22</f>
        <v>1610.6923681100002</v>
      </c>
      <c r="D122" s="36">
        <f>SUMIFS(СВЦЭМ!$C$33:$C$776,СВЦЭМ!$A$33:$A$776,$A122,СВЦЭМ!$B$33:$B$776,D$119)+'СЕТ СН'!$I$12+СВЦЭМ!$D$10+'СЕТ СН'!$I$6-'СЕТ СН'!$I$22</f>
        <v>1620.5621555100001</v>
      </c>
      <c r="E122" s="36">
        <f>SUMIFS(СВЦЭМ!$C$33:$C$776,СВЦЭМ!$A$33:$A$776,$A122,СВЦЭМ!$B$33:$B$776,E$119)+'СЕТ СН'!$I$12+СВЦЭМ!$D$10+'СЕТ СН'!$I$6-'СЕТ СН'!$I$22</f>
        <v>1621.4758726099999</v>
      </c>
      <c r="F122" s="36">
        <f>SUMIFS(СВЦЭМ!$C$33:$C$776,СВЦЭМ!$A$33:$A$776,$A122,СВЦЭМ!$B$33:$B$776,F$119)+'СЕТ СН'!$I$12+СВЦЭМ!$D$10+'СЕТ СН'!$I$6-'СЕТ СН'!$I$22</f>
        <v>1616.92000579</v>
      </c>
      <c r="G122" s="36">
        <f>SUMIFS(СВЦЭМ!$C$33:$C$776,СВЦЭМ!$A$33:$A$776,$A122,СВЦЭМ!$B$33:$B$776,G$119)+'СЕТ СН'!$I$12+СВЦЭМ!$D$10+'СЕТ СН'!$I$6-'СЕТ СН'!$I$22</f>
        <v>1618.2243822400001</v>
      </c>
      <c r="H122" s="36">
        <f>SUMIFS(СВЦЭМ!$C$33:$C$776,СВЦЭМ!$A$33:$A$776,$A122,СВЦЭМ!$B$33:$B$776,H$119)+'СЕТ СН'!$I$12+СВЦЭМ!$D$10+'СЕТ СН'!$I$6-'СЕТ СН'!$I$22</f>
        <v>1605.46837104</v>
      </c>
      <c r="I122" s="36">
        <f>SUMIFS(СВЦЭМ!$C$33:$C$776,СВЦЭМ!$A$33:$A$776,$A122,СВЦЭМ!$B$33:$B$776,I$119)+'СЕТ СН'!$I$12+СВЦЭМ!$D$10+'СЕТ СН'!$I$6-'СЕТ СН'!$I$22</f>
        <v>1585.0939845</v>
      </c>
      <c r="J122" s="36">
        <f>SUMIFS(СВЦЭМ!$C$33:$C$776,СВЦЭМ!$A$33:$A$776,$A122,СВЦЭМ!$B$33:$B$776,J$119)+'СЕТ СН'!$I$12+СВЦЭМ!$D$10+'СЕТ СН'!$I$6-'СЕТ СН'!$I$22</f>
        <v>1533.5707697500002</v>
      </c>
      <c r="K122" s="36">
        <f>SUMIFS(СВЦЭМ!$C$33:$C$776,СВЦЭМ!$A$33:$A$776,$A122,СВЦЭМ!$B$33:$B$776,K$119)+'СЕТ СН'!$I$12+СВЦЭМ!$D$10+'СЕТ СН'!$I$6-'СЕТ СН'!$I$22</f>
        <v>1536.0013701400001</v>
      </c>
      <c r="L122" s="36">
        <f>SUMIFS(СВЦЭМ!$C$33:$C$776,СВЦЭМ!$A$33:$A$776,$A122,СВЦЭМ!$B$33:$B$776,L$119)+'СЕТ СН'!$I$12+СВЦЭМ!$D$10+'СЕТ СН'!$I$6-'СЕТ СН'!$I$22</f>
        <v>1543.8301820400002</v>
      </c>
      <c r="M122" s="36">
        <f>SUMIFS(СВЦЭМ!$C$33:$C$776,СВЦЭМ!$A$33:$A$776,$A122,СВЦЭМ!$B$33:$B$776,M$119)+'СЕТ СН'!$I$12+СВЦЭМ!$D$10+'СЕТ СН'!$I$6-'СЕТ СН'!$I$22</f>
        <v>1545.7962827599999</v>
      </c>
      <c r="N122" s="36">
        <f>SUMIFS(СВЦЭМ!$C$33:$C$776,СВЦЭМ!$A$33:$A$776,$A122,СВЦЭМ!$B$33:$B$776,N$119)+'СЕТ СН'!$I$12+СВЦЭМ!$D$10+'СЕТ СН'!$I$6-'СЕТ СН'!$I$22</f>
        <v>1563.19985847</v>
      </c>
      <c r="O122" s="36">
        <f>SUMIFS(СВЦЭМ!$C$33:$C$776,СВЦЭМ!$A$33:$A$776,$A122,СВЦЭМ!$B$33:$B$776,O$119)+'СЕТ СН'!$I$12+СВЦЭМ!$D$10+'СЕТ СН'!$I$6-'СЕТ СН'!$I$22</f>
        <v>1576.67909457</v>
      </c>
      <c r="P122" s="36">
        <f>SUMIFS(СВЦЭМ!$C$33:$C$776,СВЦЭМ!$A$33:$A$776,$A122,СВЦЭМ!$B$33:$B$776,P$119)+'СЕТ СН'!$I$12+СВЦЭМ!$D$10+'СЕТ СН'!$I$6-'СЕТ СН'!$I$22</f>
        <v>1563.58299691</v>
      </c>
      <c r="Q122" s="36">
        <f>SUMIFS(СВЦЭМ!$C$33:$C$776,СВЦЭМ!$A$33:$A$776,$A122,СВЦЭМ!$B$33:$B$776,Q$119)+'СЕТ СН'!$I$12+СВЦЭМ!$D$10+'СЕТ СН'!$I$6-'СЕТ СН'!$I$22</f>
        <v>1572.0319668000002</v>
      </c>
      <c r="R122" s="36">
        <f>SUMIFS(СВЦЭМ!$C$33:$C$776,СВЦЭМ!$A$33:$A$776,$A122,СВЦЭМ!$B$33:$B$776,R$119)+'СЕТ СН'!$I$12+СВЦЭМ!$D$10+'СЕТ СН'!$I$6-'СЕТ СН'!$I$22</f>
        <v>1569.4171506900002</v>
      </c>
      <c r="S122" s="36">
        <f>SUMIFS(СВЦЭМ!$C$33:$C$776,СВЦЭМ!$A$33:$A$776,$A122,СВЦЭМ!$B$33:$B$776,S$119)+'СЕТ СН'!$I$12+СВЦЭМ!$D$10+'СЕТ СН'!$I$6-'СЕТ СН'!$I$22</f>
        <v>1563.0861081</v>
      </c>
      <c r="T122" s="36">
        <f>SUMIFS(СВЦЭМ!$C$33:$C$776,СВЦЭМ!$A$33:$A$776,$A122,СВЦЭМ!$B$33:$B$776,T$119)+'СЕТ СН'!$I$12+СВЦЭМ!$D$10+'СЕТ СН'!$I$6-'СЕТ СН'!$I$22</f>
        <v>1547.0769650299999</v>
      </c>
      <c r="U122" s="36">
        <f>SUMIFS(СВЦЭМ!$C$33:$C$776,СВЦЭМ!$A$33:$A$776,$A122,СВЦЭМ!$B$33:$B$776,U$119)+'СЕТ СН'!$I$12+СВЦЭМ!$D$10+'СЕТ СН'!$I$6-'СЕТ СН'!$I$22</f>
        <v>1526.2919878500002</v>
      </c>
      <c r="V122" s="36">
        <f>SUMIFS(СВЦЭМ!$C$33:$C$776,СВЦЭМ!$A$33:$A$776,$A122,СВЦЭМ!$B$33:$B$776,V$119)+'СЕТ СН'!$I$12+СВЦЭМ!$D$10+'СЕТ СН'!$I$6-'СЕТ СН'!$I$22</f>
        <v>1510.6200945200001</v>
      </c>
      <c r="W122" s="36">
        <f>SUMIFS(СВЦЭМ!$C$33:$C$776,СВЦЭМ!$A$33:$A$776,$A122,СВЦЭМ!$B$33:$B$776,W$119)+'СЕТ СН'!$I$12+СВЦЭМ!$D$10+'СЕТ СН'!$I$6-'СЕТ СН'!$I$22</f>
        <v>1524.8203859700002</v>
      </c>
      <c r="X122" s="36">
        <f>SUMIFS(СВЦЭМ!$C$33:$C$776,СВЦЭМ!$A$33:$A$776,$A122,СВЦЭМ!$B$33:$B$776,X$119)+'СЕТ СН'!$I$12+СВЦЭМ!$D$10+'СЕТ СН'!$I$6-'СЕТ СН'!$I$22</f>
        <v>1540.3629013099999</v>
      </c>
      <c r="Y122" s="36">
        <f>SUMIFS(СВЦЭМ!$C$33:$C$776,СВЦЭМ!$A$33:$A$776,$A122,СВЦЭМ!$B$33:$B$776,Y$119)+'СЕТ СН'!$I$12+СВЦЭМ!$D$10+'СЕТ СН'!$I$6-'СЕТ СН'!$I$22</f>
        <v>1573.8242503700001</v>
      </c>
    </row>
    <row r="123" spans="1:27" ht="15.75" x14ac:dyDescent="0.2">
      <c r="A123" s="35">
        <f t="shared" si="3"/>
        <v>43925</v>
      </c>
      <c r="B123" s="36">
        <f>SUMIFS(СВЦЭМ!$C$33:$C$776,СВЦЭМ!$A$33:$A$776,$A123,СВЦЭМ!$B$33:$B$776,B$119)+'СЕТ СН'!$I$12+СВЦЭМ!$D$10+'СЕТ СН'!$I$6-'СЕТ СН'!$I$22</f>
        <v>1591.51162944</v>
      </c>
      <c r="C123" s="36">
        <f>SUMIFS(СВЦЭМ!$C$33:$C$776,СВЦЭМ!$A$33:$A$776,$A123,СВЦЭМ!$B$33:$B$776,C$119)+'СЕТ СН'!$I$12+СВЦЭМ!$D$10+'СЕТ СН'!$I$6-'СЕТ СН'!$I$22</f>
        <v>1618.8265429100002</v>
      </c>
      <c r="D123" s="36">
        <f>SUMIFS(СВЦЭМ!$C$33:$C$776,СВЦЭМ!$A$33:$A$776,$A123,СВЦЭМ!$B$33:$B$776,D$119)+'СЕТ СН'!$I$12+СВЦЭМ!$D$10+'СЕТ СН'!$I$6-'СЕТ СН'!$I$22</f>
        <v>1625.5111339800001</v>
      </c>
      <c r="E123" s="36">
        <f>SUMIFS(СВЦЭМ!$C$33:$C$776,СВЦЭМ!$A$33:$A$776,$A123,СВЦЭМ!$B$33:$B$776,E$119)+'СЕТ СН'!$I$12+СВЦЭМ!$D$10+'СЕТ СН'!$I$6-'СЕТ СН'!$I$22</f>
        <v>1646.27903599</v>
      </c>
      <c r="F123" s="36">
        <f>SUMIFS(СВЦЭМ!$C$33:$C$776,СВЦЭМ!$A$33:$A$776,$A123,СВЦЭМ!$B$33:$B$776,F$119)+'СЕТ СН'!$I$12+СВЦЭМ!$D$10+'СЕТ СН'!$I$6-'СЕТ СН'!$I$22</f>
        <v>1645.69891054</v>
      </c>
      <c r="G123" s="36">
        <f>SUMIFS(СВЦЭМ!$C$33:$C$776,СВЦЭМ!$A$33:$A$776,$A123,СВЦЭМ!$B$33:$B$776,G$119)+'СЕТ СН'!$I$12+СВЦЭМ!$D$10+'СЕТ СН'!$I$6-'СЕТ СН'!$I$22</f>
        <v>1644.1813449900001</v>
      </c>
      <c r="H123" s="36">
        <f>SUMIFS(СВЦЭМ!$C$33:$C$776,СВЦЭМ!$A$33:$A$776,$A123,СВЦЭМ!$B$33:$B$776,H$119)+'СЕТ СН'!$I$12+СВЦЭМ!$D$10+'СЕТ СН'!$I$6-'СЕТ СН'!$I$22</f>
        <v>1620.0161048300001</v>
      </c>
      <c r="I123" s="36">
        <f>SUMIFS(СВЦЭМ!$C$33:$C$776,СВЦЭМ!$A$33:$A$776,$A123,СВЦЭМ!$B$33:$B$776,I$119)+'СЕТ СН'!$I$12+СВЦЭМ!$D$10+'СЕТ СН'!$I$6-'СЕТ СН'!$I$22</f>
        <v>1602.90727483</v>
      </c>
      <c r="J123" s="36">
        <f>SUMIFS(СВЦЭМ!$C$33:$C$776,СВЦЭМ!$A$33:$A$776,$A123,СВЦЭМ!$B$33:$B$776,J$119)+'СЕТ СН'!$I$12+СВЦЭМ!$D$10+'СЕТ СН'!$I$6-'СЕТ СН'!$I$22</f>
        <v>1549.4861982500001</v>
      </c>
      <c r="K123" s="36">
        <f>SUMIFS(СВЦЭМ!$C$33:$C$776,СВЦЭМ!$A$33:$A$776,$A123,СВЦЭМ!$B$33:$B$776,K$119)+'СЕТ СН'!$I$12+СВЦЭМ!$D$10+'СЕТ СН'!$I$6-'СЕТ СН'!$I$22</f>
        <v>1524.6091571699999</v>
      </c>
      <c r="L123" s="36">
        <f>SUMIFS(СВЦЭМ!$C$33:$C$776,СВЦЭМ!$A$33:$A$776,$A123,СВЦЭМ!$B$33:$B$776,L$119)+'СЕТ СН'!$I$12+СВЦЭМ!$D$10+'СЕТ СН'!$I$6-'СЕТ СН'!$I$22</f>
        <v>1523.85580925</v>
      </c>
      <c r="M123" s="36">
        <f>SUMIFS(СВЦЭМ!$C$33:$C$776,СВЦЭМ!$A$33:$A$776,$A123,СВЦЭМ!$B$33:$B$776,M$119)+'СЕТ СН'!$I$12+СВЦЭМ!$D$10+'СЕТ СН'!$I$6-'СЕТ СН'!$I$22</f>
        <v>1521.0483846900001</v>
      </c>
      <c r="N123" s="36">
        <f>SUMIFS(СВЦЭМ!$C$33:$C$776,СВЦЭМ!$A$33:$A$776,$A123,СВЦЭМ!$B$33:$B$776,N$119)+'СЕТ СН'!$I$12+СВЦЭМ!$D$10+'СЕТ СН'!$I$6-'СЕТ СН'!$I$22</f>
        <v>1531.80399147</v>
      </c>
      <c r="O123" s="36">
        <f>SUMIFS(СВЦЭМ!$C$33:$C$776,СВЦЭМ!$A$33:$A$776,$A123,СВЦЭМ!$B$33:$B$776,O$119)+'СЕТ СН'!$I$12+СВЦЭМ!$D$10+'СЕТ СН'!$I$6-'СЕТ СН'!$I$22</f>
        <v>1539.81316582</v>
      </c>
      <c r="P123" s="36">
        <f>SUMIFS(СВЦЭМ!$C$33:$C$776,СВЦЭМ!$A$33:$A$776,$A123,СВЦЭМ!$B$33:$B$776,P$119)+'СЕТ СН'!$I$12+СВЦЭМ!$D$10+'СЕТ СН'!$I$6-'СЕТ СН'!$I$22</f>
        <v>1538.4698757599999</v>
      </c>
      <c r="Q123" s="36">
        <f>SUMIFS(СВЦЭМ!$C$33:$C$776,СВЦЭМ!$A$33:$A$776,$A123,СВЦЭМ!$B$33:$B$776,Q$119)+'СЕТ СН'!$I$12+СВЦЭМ!$D$10+'СЕТ СН'!$I$6-'СЕТ СН'!$I$22</f>
        <v>1547.0662714499999</v>
      </c>
      <c r="R123" s="36">
        <f>SUMIFS(СВЦЭМ!$C$33:$C$776,СВЦЭМ!$A$33:$A$776,$A123,СВЦЭМ!$B$33:$B$776,R$119)+'СЕТ СН'!$I$12+СВЦЭМ!$D$10+'СЕТ СН'!$I$6-'СЕТ СН'!$I$22</f>
        <v>1544.8975087600002</v>
      </c>
      <c r="S123" s="36">
        <f>SUMIFS(СВЦЭМ!$C$33:$C$776,СВЦЭМ!$A$33:$A$776,$A123,СВЦЭМ!$B$33:$B$776,S$119)+'СЕТ СН'!$I$12+СВЦЭМ!$D$10+'СЕТ СН'!$I$6-'СЕТ СН'!$I$22</f>
        <v>1537.0271353200001</v>
      </c>
      <c r="T123" s="36">
        <f>SUMIFS(СВЦЭМ!$C$33:$C$776,СВЦЭМ!$A$33:$A$776,$A123,СВЦЭМ!$B$33:$B$776,T$119)+'СЕТ СН'!$I$12+СВЦЭМ!$D$10+'СЕТ СН'!$I$6-'СЕТ СН'!$I$22</f>
        <v>1527.7379457900001</v>
      </c>
      <c r="U123" s="36">
        <f>SUMIFS(СВЦЭМ!$C$33:$C$776,СВЦЭМ!$A$33:$A$776,$A123,СВЦЭМ!$B$33:$B$776,U$119)+'СЕТ СН'!$I$12+СВЦЭМ!$D$10+'СЕТ СН'!$I$6-'СЕТ СН'!$I$22</f>
        <v>1511.7681652599999</v>
      </c>
      <c r="V123" s="36">
        <f>SUMIFS(СВЦЭМ!$C$33:$C$776,СВЦЭМ!$A$33:$A$776,$A123,СВЦЭМ!$B$33:$B$776,V$119)+'СЕТ СН'!$I$12+СВЦЭМ!$D$10+'СЕТ СН'!$I$6-'СЕТ СН'!$I$22</f>
        <v>1507.39109297</v>
      </c>
      <c r="W123" s="36">
        <f>SUMIFS(СВЦЭМ!$C$33:$C$776,СВЦЭМ!$A$33:$A$776,$A123,СВЦЭМ!$B$33:$B$776,W$119)+'СЕТ СН'!$I$12+СВЦЭМ!$D$10+'СЕТ СН'!$I$6-'СЕТ СН'!$I$22</f>
        <v>1504.0061875000001</v>
      </c>
      <c r="X123" s="36">
        <f>SUMIFS(СВЦЭМ!$C$33:$C$776,СВЦЭМ!$A$33:$A$776,$A123,СВЦЭМ!$B$33:$B$776,X$119)+'СЕТ СН'!$I$12+СВЦЭМ!$D$10+'СЕТ СН'!$I$6-'СЕТ СН'!$I$22</f>
        <v>1513.87572486</v>
      </c>
      <c r="Y123" s="36">
        <f>SUMIFS(СВЦЭМ!$C$33:$C$776,СВЦЭМ!$A$33:$A$776,$A123,СВЦЭМ!$B$33:$B$776,Y$119)+'СЕТ СН'!$I$12+СВЦЭМ!$D$10+'СЕТ СН'!$I$6-'СЕТ СН'!$I$22</f>
        <v>1553.8563866</v>
      </c>
    </row>
    <row r="124" spans="1:27" ht="15.75" x14ac:dyDescent="0.2">
      <c r="A124" s="35">
        <f t="shared" si="3"/>
        <v>43926</v>
      </c>
      <c r="B124" s="36">
        <f>SUMIFS(СВЦЭМ!$C$33:$C$776,СВЦЭМ!$A$33:$A$776,$A124,СВЦЭМ!$B$33:$B$776,B$119)+'СЕТ СН'!$I$12+СВЦЭМ!$D$10+'СЕТ СН'!$I$6-'СЕТ СН'!$I$22</f>
        <v>1572.88529214</v>
      </c>
      <c r="C124" s="36">
        <f>SUMIFS(СВЦЭМ!$C$33:$C$776,СВЦЭМ!$A$33:$A$776,$A124,СВЦЭМ!$B$33:$B$776,C$119)+'СЕТ СН'!$I$12+СВЦЭМ!$D$10+'СЕТ СН'!$I$6-'СЕТ СН'!$I$22</f>
        <v>1628.4064160299999</v>
      </c>
      <c r="D124" s="36">
        <f>SUMIFS(СВЦЭМ!$C$33:$C$776,СВЦЭМ!$A$33:$A$776,$A124,СВЦЭМ!$B$33:$B$776,D$119)+'СЕТ СН'!$I$12+СВЦЭМ!$D$10+'СЕТ СН'!$I$6-'СЕТ СН'!$I$22</f>
        <v>1644.3985604499999</v>
      </c>
      <c r="E124" s="36">
        <f>SUMIFS(СВЦЭМ!$C$33:$C$776,СВЦЭМ!$A$33:$A$776,$A124,СВЦЭМ!$B$33:$B$776,E$119)+'СЕТ СН'!$I$12+СВЦЭМ!$D$10+'СЕТ СН'!$I$6-'СЕТ СН'!$I$22</f>
        <v>1649.4269091199999</v>
      </c>
      <c r="F124" s="36">
        <f>SUMIFS(СВЦЭМ!$C$33:$C$776,СВЦЭМ!$A$33:$A$776,$A124,СВЦЭМ!$B$33:$B$776,F$119)+'СЕТ СН'!$I$12+СВЦЭМ!$D$10+'СЕТ СН'!$I$6-'СЕТ СН'!$I$22</f>
        <v>1648.0548935500001</v>
      </c>
      <c r="G124" s="36">
        <f>SUMIFS(СВЦЭМ!$C$33:$C$776,СВЦЭМ!$A$33:$A$776,$A124,СВЦЭМ!$B$33:$B$776,G$119)+'СЕТ СН'!$I$12+СВЦЭМ!$D$10+'СЕТ СН'!$I$6-'СЕТ СН'!$I$22</f>
        <v>1650.67421612</v>
      </c>
      <c r="H124" s="36">
        <f>SUMIFS(СВЦЭМ!$C$33:$C$776,СВЦЭМ!$A$33:$A$776,$A124,СВЦЭМ!$B$33:$B$776,H$119)+'СЕТ СН'!$I$12+СВЦЭМ!$D$10+'СЕТ СН'!$I$6-'СЕТ СН'!$I$22</f>
        <v>1634.8086438800001</v>
      </c>
      <c r="I124" s="36">
        <f>SUMIFS(СВЦЭМ!$C$33:$C$776,СВЦЭМ!$A$33:$A$776,$A124,СВЦЭМ!$B$33:$B$776,I$119)+'СЕТ СН'!$I$12+СВЦЭМ!$D$10+'СЕТ СН'!$I$6-'СЕТ СН'!$I$22</f>
        <v>1617.1206519</v>
      </c>
      <c r="J124" s="36">
        <f>SUMIFS(СВЦЭМ!$C$33:$C$776,СВЦЭМ!$A$33:$A$776,$A124,СВЦЭМ!$B$33:$B$776,J$119)+'СЕТ СН'!$I$12+СВЦЭМ!$D$10+'СЕТ СН'!$I$6-'СЕТ СН'!$I$22</f>
        <v>1572.5119405</v>
      </c>
      <c r="K124" s="36">
        <f>SUMIFS(СВЦЭМ!$C$33:$C$776,СВЦЭМ!$A$33:$A$776,$A124,СВЦЭМ!$B$33:$B$776,K$119)+'СЕТ СН'!$I$12+СВЦЭМ!$D$10+'СЕТ СН'!$I$6-'СЕТ СН'!$I$22</f>
        <v>1527.94953528</v>
      </c>
      <c r="L124" s="36">
        <f>SUMIFS(СВЦЭМ!$C$33:$C$776,СВЦЭМ!$A$33:$A$776,$A124,СВЦЭМ!$B$33:$B$776,L$119)+'СЕТ СН'!$I$12+СВЦЭМ!$D$10+'СЕТ СН'!$I$6-'СЕТ СН'!$I$22</f>
        <v>1522.15535335</v>
      </c>
      <c r="M124" s="36">
        <f>SUMIFS(СВЦЭМ!$C$33:$C$776,СВЦЭМ!$A$33:$A$776,$A124,СВЦЭМ!$B$33:$B$776,M$119)+'СЕТ СН'!$I$12+СВЦЭМ!$D$10+'СЕТ СН'!$I$6-'СЕТ СН'!$I$22</f>
        <v>1520.6060576099999</v>
      </c>
      <c r="N124" s="36">
        <f>SUMIFS(СВЦЭМ!$C$33:$C$776,СВЦЭМ!$A$33:$A$776,$A124,СВЦЭМ!$B$33:$B$776,N$119)+'СЕТ СН'!$I$12+СВЦЭМ!$D$10+'СЕТ СН'!$I$6-'СЕТ СН'!$I$22</f>
        <v>1533.6988953499999</v>
      </c>
      <c r="O124" s="36">
        <f>SUMIFS(СВЦЭМ!$C$33:$C$776,СВЦЭМ!$A$33:$A$776,$A124,СВЦЭМ!$B$33:$B$776,O$119)+'СЕТ СН'!$I$12+СВЦЭМ!$D$10+'СЕТ СН'!$I$6-'СЕТ СН'!$I$22</f>
        <v>1543.0301189199999</v>
      </c>
      <c r="P124" s="36">
        <f>SUMIFS(СВЦЭМ!$C$33:$C$776,СВЦЭМ!$A$33:$A$776,$A124,СВЦЭМ!$B$33:$B$776,P$119)+'СЕТ СН'!$I$12+СВЦЭМ!$D$10+'СЕТ СН'!$I$6-'СЕТ СН'!$I$22</f>
        <v>1531.9211191700001</v>
      </c>
      <c r="Q124" s="36">
        <f>SUMIFS(СВЦЭМ!$C$33:$C$776,СВЦЭМ!$A$33:$A$776,$A124,СВЦЭМ!$B$33:$B$776,Q$119)+'СЕТ СН'!$I$12+СВЦЭМ!$D$10+'СЕТ СН'!$I$6-'СЕТ СН'!$I$22</f>
        <v>1536.22340923</v>
      </c>
      <c r="R124" s="36">
        <f>SUMIFS(СВЦЭМ!$C$33:$C$776,СВЦЭМ!$A$33:$A$776,$A124,СВЦЭМ!$B$33:$B$776,R$119)+'СЕТ СН'!$I$12+СВЦЭМ!$D$10+'СЕТ СН'!$I$6-'СЕТ СН'!$I$22</f>
        <v>1532.4523967600001</v>
      </c>
      <c r="S124" s="36">
        <f>SUMIFS(СВЦЭМ!$C$33:$C$776,СВЦЭМ!$A$33:$A$776,$A124,СВЦЭМ!$B$33:$B$776,S$119)+'СЕТ СН'!$I$12+СВЦЭМ!$D$10+'СЕТ СН'!$I$6-'СЕТ СН'!$I$22</f>
        <v>1529.37349118</v>
      </c>
      <c r="T124" s="36">
        <f>SUMIFS(СВЦЭМ!$C$33:$C$776,СВЦЭМ!$A$33:$A$776,$A124,СВЦЭМ!$B$33:$B$776,T$119)+'СЕТ СН'!$I$12+СВЦЭМ!$D$10+'СЕТ СН'!$I$6-'СЕТ СН'!$I$22</f>
        <v>1520.6989742999999</v>
      </c>
      <c r="U124" s="36">
        <f>SUMIFS(СВЦЭМ!$C$33:$C$776,СВЦЭМ!$A$33:$A$776,$A124,СВЦЭМ!$B$33:$B$776,U$119)+'СЕТ СН'!$I$12+СВЦЭМ!$D$10+'СЕТ СН'!$I$6-'СЕТ СН'!$I$22</f>
        <v>1508.6596444500001</v>
      </c>
      <c r="V124" s="36">
        <f>SUMIFS(СВЦЭМ!$C$33:$C$776,СВЦЭМ!$A$33:$A$776,$A124,СВЦЭМ!$B$33:$B$776,V$119)+'СЕТ СН'!$I$12+СВЦЭМ!$D$10+'СЕТ СН'!$I$6-'СЕТ СН'!$I$22</f>
        <v>1493.92283574</v>
      </c>
      <c r="W124" s="36">
        <f>SUMIFS(СВЦЭМ!$C$33:$C$776,СВЦЭМ!$A$33:$A$776,$A124,СВЦЭМ!$B$33:$B$776,W$119)+'СЕТ СН'!$I$12+СВЦЭМ!$D$10+'СЕТ СН'!$I$6-'СЕТ СН'!$I$22</f>
        <v>1478.4922704800001</v>
      </c>
      <c r="X124" s="36">
        <f>SUMIFS(СВЦЭМ!$C$33:$C$776,СВЦЭМ!$A$33:$A$776,$A124,СВЦЭМ!$B$33:$B$776,X$119)+'СЕТ СН'!$I$12+СВЦЭМ!$D$10+'СЕТ СН'!$I$6-'СЕТ СН'!$I$22</f>
        <v>1474.01076373</v>
      </c>
      <c r="Y124" s="36">
        <f>SUMIFS(СВЦЭМ!$C$33:$C$776,СВЦЭМ!$A$33:$A$776,$A124,СВЦЭМ!$B$33:$B$776,Y$119)+'СЕТ СН'!$I$12+СВЦЭМ!$D$10+'СЕТ СН'!$I$6-'СЕТ СН'!$I$22</f>
        <v>1511.0756449200001</v>
      </c>
    </row>
    <row r="125" spans="1:27" ht="15.75" x14ac:dyDescent="0.2">
      <c r="A125" s="35">
        <f t="shared" si="3"/>
        <v>43927</v>
      </c>
      <c r="B125" s="36">
        <f>SUMIFS(СВЦЭМ!$C$33:$C$776,СВЦЭМ!$A$33:$A$776,$A125,СВЦЭМ!$B$33:$B$776,B$119)+'СЕТ СН'!$I$12+СВЦЭМ!$D$10+'СЕТ СН'!$I$6-'СЕТ СН'!$I$22</f>
        <v>1607.3600283400001</v>
      </c>
      <c r="C125" s="36">
        <f>SUMIFS(СВЦЭМ!$C$33:$C$776,СВЦЭМ!$A$33:$A$776,$A125,СВЦЭМ!$B$33:$B$776,C$119)+'СЕТ СН'!$I$12+СВЦЭМ!$D$10+'СЕТ СН'!$I$6-'СЕТ СН'!$I$22</f>
        <v>1632.1282874399999</v>
      </c>
      <c r="D125" s="36">
        <f>SUMIFS(СВЦЭМ!$C$33:$C$776,СВЦЭМ!$A$33:$A$776,$A125,СВЦЭМ!$B$33:$B$776,D$119)+'СЕТ СН'!$I$12+СВЦЭМ!$D$10+'СЕТ СН'!$I$6-'СЕТ СН'!$I$22</f>
        <v>1644.10916972</v>
      </c>
      <c r="E125" s="36">
        <f>SUMIFS(СВЦЭМ!$C$33:$C$776,СВЦЭМ!$A$33:$A$776,$A125,СВЦЭМ!$B$33:$B$776,E$119)+'СЕТ СН'!$I$12+СВЦЭМ!$D$10+'СЕТ СН'!$I$6-'СЕТ СН'!$I$22</f>
        <v>1650.92053261</v>
      </c>
      <c r="F125" s="36">
        <f>SUMIFS(СВЦЭМ!$C$33:$C$776,СВЦЭМ!$A$33:$A$776,$A125,СВЦЭМ!$B$33:$B$776,F$119)+'СЕТ СН'!$I$12+СВЦЭМ!$D$10+'СЕТ СН'!$I$6-'СЕТ СН'!$I$22</f>
        <v>1648.06259426</v>
      </c>
      <c r="G125" s="36">
        <f>SUMIFS(СВЦЭМ!$C$33:$C$776,СВЦЭМ!$A$33:$A$776,$A125,СВЦЭМ!$B$33:$B$776,G$119)+'СЕТ СН'!$I$12+СВЦЭМ!$D$10+'СЕТ СН'!$I$6-'СЕТ СН'!$I$22</f>
        <v>1648.8967825700001</v>
      </c>
      <c r="H125" s="36">
        <f>SUMIFS(СВЦЭМ!$C$33:$C$776,СВЦЭМ!$A$33:$A$776,$A125,СВЦЭМ!$B$33:$B$776,H$119)+'СЕТ СН'!$I$12+СВЦЭМ!$D$10+'СЕТ СН'!$I$6-'СЕТ СН'!$I$22</f>
        <v>1638.58811803</v>
      </c>
      <c r="I125" s="36">
        <f>SUMIFS(СВЦЭМ!$C$33:$C$776,СВЦЭМ!$A$33:$A$776,$A125,СВЦЭМ!$B$33:$B$776,I$119)+'СЕТ СН'!$I$12+СВЦЭМ!$D$10+'СЕТ СН'!$I$6-'СЕТ СН'!$I$22</f>
        <v>1612.2478944</v>
      </c>
      <c r="J125" s="36">
        <f>SUMIFS(СВЦЭМ!$C$33:$C$776,СВЦЭМ!$A$33:$A$776,$A125,СВЦЭМ!$B$33:$B$776,J$119)+'СЕТ СН'!$I$12+СВЦЭМ!$D$10+'СЕТ СН'!$I$6-'СЕТ СН'!$I$22</f>
        <v>1568.9477196</v>
      </c>
      <c r="K125" s="36">
        <f>SUMIFS(СВЦЭМ!$C$33:$C$776,СВЦЭМ!$A$33:$A$776,$A125,СВЦЭМ!$B$33:$B$776,K$119)+'СЕТ СН'!$I$12+СВЦЭМ!$D$10+'СЕТ СН'!$I$6-'СЕТ СН'!$I$22</f>
        <v>1563.0670238100001</v>
      </c>
      <c r="L125" s="36">
        <f>SUMIFS(СВЦЭМ!$C$33:$C$776,СВЦЭМ!$A$33:$A$776,$A125,СВЦЭМ!$B$33:$B$776,L$119)+'СЕТ СН'!$I$12+СВЦЭМ!$D$10+'СЕТ СН'!$I$6-'СЕТ СН'!$I$22</f>
        <v>1548.4972012399999</v>
      </c>
      <c r="M125" s="36">
        <f>SUMIFS(СВЦЭМ!$C$33:$C$776,СВЦЭМ!$A$33:$A$776,$A125,СВЦЭМ!$B$33:$B$776,M$119)+'СЕТ СН'!$I$12+СВЦЭМ!$D$10+'СЕТ СН'!$I$6-'СЕТ СН'!$I$22</f>
        <v>1549.3176705999999</v>
      </c>
      <c r="N125" s="36">
        <f>SUMIFS(СВЦЭМ!$C$33:$C$776,СВЦЭМ!$A$33:$A$776,$A125,СВЦЭМ!$B$33:$B$776,N$119)+'СЕТ СН'!$I$12+СВЦЭМ!$D$10+'СЕТ СН'!$I$6-'СЕТ СН'!$I$22</f>
        <v>1553.7148378000002</v>
      </c>
      <c r="O125" s="36">
        <f>SUMIFS(СВЦЭМ!$C$33:$C$776,СВЦЭМ!$A$33:$A$776,$A125,СВЦЭМ!$B$33:$B$776,O$119)+'СЕТ СН'!$I$12+СВЦЭМ!$D$10+'СЕТ СН'!$I$6-'СЕТ СН'!$I$22</f>
        <v>1559.7446548600001</v>
      </c>
      <c r="P125" s="36">
        <f>SUMIFS(СВЦЭМ!$C$33:$C$776,СВЦЭМ!$A$33:$A$776,$A125,СВЦЭМ!$B$33:$B$776,P$119)+'СЕТ СН'!$I$12+СВЦЭМ!$D$10+'СЕТ СН'!$I$6-'СЕТ СН'!$I$22</f>
        <v>1554.4697285500001</v>
      </c>
      <c r="Q125" s="36">
        <f>SUMIFS(СВЦЭМ!$C$33:$C$776,СВЦЭМ!$A$33:$A$776,$A125,СВЦЭМ!$B$33:$B$776,Q$119)+'СЕТ СН'!$I$12+СВЦЭМ!$D$10+'СЕТ СН'!$I$6-'СЕТ СН'!$I$22</f>
        <v>1558.7227255600001</v>
      </c>
      <c r="R125" s="36">
        <f>SUMIFS(СВЦЭМ!$C$33:$C$776,СВЦЭМ!$A$33:$A$776,$A125,СВЦЭМ!$B$33:$B$776,R$119)+'СЕТ СН'!$I$12+СВЦЭМ!$D$10+'СЕТ СН'!$I$6-'СЕТ СН'!$I$22</f>
        <v>1541.8681078300001</v>
      </c>
      <c r="S125" s="36">
        <f>SUMIFS(СВЦЭМ!$C$33:$C$776,СВЦЭМ!$A$33:$A$776,$A125,СВЦЭМ!$B$33:$B$776,S$119)+'СЕТ СН'!$I$12+СВЦЭМ!$D$10+'СЕТ СН'!$I$6-'СЕТ СН'!$I$22</f>
        <v>1555.56637163</v>
      </c>
      <c r="T125" s="36">
        <f>SUMIFS(СВЦЭМ!$C$33:$C$776,СВЦЭМ!$A$33:$A$776,$A125,СВЦЭМ!$B$33:$B$776,T$119)+'СЕТ СН'!$I$12+СВЦЭМ!$D$10+'СЕТ СН'!$I$6-'СЕТ СН'!$I$22</f>
        <v>1540.07163472</v>
      </c>
      <c r="U125" s="36">
        <f>SUMIFS(СВЦЭМ!$C$33:$C$776,СВЦЭМ!$A$33:$A$776,$A125,СВЦЭМ!$B$33:$B$776,U$119)+'СЕТ СН'!$I$12+СВЦЭМ!$D$10+'СЕТ СН'!$I$6-'СЕТ СН'!$I$22</f>
        <v>1520.32141871</v>
      </c>
      <c r="V125" s="36">
        <f>SUMIFS(СВЦЭМ!$C$33:$C$776,СВЦЭМ!$A$33:$A$776,$A125,СВЦЭМ!$B$33:$B$776,V$119)+'СЕТ СН'!$I$12+СВЦЭМ!$D$10+'СЕТ СН'!$I$6-'СЕТ СН'!$I$22</f>
        <v>1523.66127669</v>
      </c>
      <c r="W125" s="36">
        <f>SUMIFS(СВЦЭМ!$C$33:$C$776,СВЦЭМ!$A$33:$A$776,$A125,СВЦЭМ!$B$33:$B$776,W$119)+'СЕТ СН'!$I$12+СВЦЭМ!$D$10+'СЕТ СН'!$I$6-'СЕТ СН'!$I$22</f>
        <v>1514.6935136100001</v>
      </c>
      <c r="X125" s="36">
        <f>SUMIFS(СВЦЭМ!$C$33:$C$776,СВЦЭМ!$A$33:$A$776,$A125,СВЦЭМ!$B$33:$B$776,X$119)+'СЕТ СН'!$I$12+СВЦЭМ!$D$10+'СЕТ СН'!$I$6-'СЕТ СН'!$I$22</f>
        <v>1528.0524277100001</v>
      </c>
      <c r="Y125" s="36">
        <f>SUMIFS(СВЦЭМ!$C$33:$C$776,СВЦЭМ!$A$33:$A$776,$A125,СВЦЭМ!$B$33:$B$776,Y$119)+'СЕТ СН'!$I$12+СВЦЭМ!$D$10+'СЕТ СН'!$I$6-'СЕТ СН'!$I$22</f>
        <v>1568.89249311</v>
      </c>
    </row>
    <row r="126" spans="1:27" ht="15.75" x14ac:dyDescent="0.2">
      <c r="A126" s="35">
        <f t="shared" si="3"/>
        <v>43928</v>
      </c>
      <c r="B126" s="36">
        <f>SUMIFS(СВЦЭМ!$C$33:$C$776,СВЦЭМ!$A$33:$A$776,$A126,СВЦЭМ!$B$33:$B$776,B$119)+'СЕТ СН'!$I$12+СВЦЭМ!$D$10+'СЕТ СН'!$I$6-'СЕТ СН'!$I$22</f>
        <v>1610.0393897899999</v>
      </c>
      <c r="C126" s="36">
        <f>SUMIFS(СВЦЭМ!$C$33:$C$776,СВЦЭМ!$A$33:$A$776,$A126,СВЦЭМ!$B$33:$B$776,C$119)+'СЕТ СН'!$I$12+СВЦЭМ!$D$10+'СЕТ СН'!$I$6-'СЕТ СН'!$I$22</f>
        <v>1633.0549937000001</v>
      </c>
      <c r="D126" s="36">
        <f>SUMIFS(СВЦЭМ!$C$33:$C$776,СВЦЭМ!$A$33:$A$776,$A126,СВЦЭМ!$B$33:$B$776,D$119)+'СЕТ СН'!$I$12+СВЦЭМ!$D$10+'СЕТ СН'!$I$6-'СЕТ СН'!$I$22</f>
        <v>1654.6864628600001</v>
      </c>
      <c r="E126" s="36">
        <f>SUMIFS(СВЦЭМ!$C$33:$C$776,СВЦЭМ!$A$33:$A$776,$A126,СВЦЭМ!$B$33:$B$776,E$119)+'СЕТ СН'!$I$12+СВЦЭМ!$D$10+'СЕТ СН'!$I$6-'СЕТ СН'!$I$22</f>
        <v>1670.9009811599999</v>
      </c>
      <c r="F126" s="36">
        <f>SUMIFS(СВЦЭМ!$C$33:$C$776,СВЦЭМ!$A$33:$A$776,$A126,СВЦЭМ!$B$33:$B$776,F$119)+'СЕТ СН'!$I$12+СВЦЭМ!$D$10+'СЕТ СН'!$I$6-'СЕТ СН'!$I$22</f>
        <v>1669.19486631</v>
      </c>
      <c r="G126" s="36">
        <f>SUMIFS(СВЦЭМ!$C$33:$C$776,СВЦЭМ!$A$33:$A$776,$A126,СВЦЭМ!$B$33:$B$776,G$119)+'СЕТ СН'!$I$12+СВЦЭМ!$D$10+'СЕТ СН'!$I$6-'СЕТ СН'!$I$22</f>
        <v>1670.3370040099999</v>
      </c>
      <c r="H126" s="36">
        <f>SUMIFS(СВЦЭМ!$C$33:$C$776,СВЦЭМ!$A$33:$A$776,$A126,СВЦЭМ!$B$33:$B$776,H$119)+'СЕТ СН'!$I$12+СВЦЭМ!$D$10+'СЕТ СН'!$I$6-'СЕТ СН'!$I$22</f>
        <v>1651.6138123400001</v>
      </c>
      <c r="I126" s="36">
        <f>SUMIFS(СВЦЭМ!$C$33:$C$776,СВЦЭМ!$A$33:$A$776,$A126,СВЦЭМ!$B$33:$B$776,I$119)+'СЕТ СН'!$I$12+СВЦЭМ!$D$10+'СЕТ СН'!$I$6-'СЕТ СН'!$I$22</f>
        <v>1627.5037654100001</v>
      </c>
      <c r="J126" s="36">
        <f>SUMIFS(СВЦЭМ!$C$33:$C$776,СВЦЭМ!$A$33:$A$776,$A126,СВЦЭМ!$B$33:$B$776,J$119)+'СЕТ СН'!$I$12+СВЦЭМ!$D$10+'СЕТ СН'!$I$6-'СЕТ СН'!$I$22</f>
        <v>1573.8570545</v>
      </c>
      <c r="K126" s="36">
        <f>SUMIFS(СВЦЭМ!$C$33:$C$776,СВЦЭМ!$A$33:$A$776,$A126,СВЦЭМ!$B$33:$B$776,K$119)+'СЕТ СН'!$I$12+СВЦЭМ!$D$10+'СЕТ СН'!$I$6-'СЕТ СН'!$I$22</f>
        <v>1571.01002902</v>
      </c>
      <c r="L126" s="36">
        <f>SUMIFS(СВЦЭМ!$C$33:$C$776,СВЦЭМ!$A$33:$A$776,$A126,СВЦЭМ!$B$33:$B$776,L$119)+'СЕТ СН'!$I$12+СВЦЭМ!$D$10+'СЕТ СН'!$I$6-'СЕТ СН'!$I$22</f>
        <v>1577.0394013700002</v>
      </c>
      <c r="M126" s="36">
        <f>SUMIFS(СВЦЭМ!$C$33:$C$776,СВЦЭМ!$A$33:$A$776,$A126,СВЦЭМ!$B$33:$B$776,M$119)+'СЕТ СН'!$I$12+СВЦЭМ!$D$10+'СЕТ СН'!$I$6-'СЕТ СН'!$I$22</f>
        <v>1578.87764625</v>
      </c>
      <c r="N126" s="36">
        <f>SUMIFS(СВЦЭМ!$C$33:$C$776,СВЦЭМ!$A$33:$A$776,$A126,СВЦЭМ!$B$33:$B$776,N$119)+'СЕТ СН'!$I$12+СВЦЭМ!$D$10+'СЕТ СН'!$I$6-'СЕТ СН'!$I$22</f>
        <v>1578.4723904900002</v>
      </c>
      <c r="O126" s="36">
        <f>SUMIFS(СВЦЭМ!$C$33:$C$776,СВЦЭМ!$A$33:$A$776,$A126,СВЦЭМ!$B$33:$B$776,O$119)+'СЕТ СН'!$I$12+СВЦЭМ!$D$10+'СЕТ СН'!$I$6-'СЕТ СН'!$I$22</f>
        <v>1584.2980768800001</v>
      </c>
      <c r="P126" s="36">
        <f>SUMIFS(СВЦЭМ!$C$33:$C$776,СВЦЭМ!$A$33:$A$776,$A126,СВЦЭМ!$B$33:$B$776,P$119)+'СЕТ СН'!$I$12+СВЦЭМ!$D$10+'СЕТ СН'!$I$6-'СЕТ СН'!$I$22</f>
        <v>1568.63679024</v>
      </c>
      <c r="Q126" s="36">
        <f>SUMIFS(СВЦЭМ!$C$33:$C$776,СВЦЭМ!$A$33:$A$776,$A126,СВЦЭМ!$B$33:$B$776,Q$119)+'СЕТ СН'!$I$12+СВЦЭМ!$D$10+'СЕТ СН'!$I$6-'СЕТ СН'!$I$22</f>
        <v>1572.8179879100001</v>
      </c>
      <c r="R126" s="36">
        <f>SUMIFS(СВЦЭМ!$C$33:$C$776,СВЦЭМ!$A$33:$A$776,$A126,СВЦЭМ!$B$33:$B$776,R$119)+'СЕТ СН'!$I$12+СВЦЭМ!$D$10+'СЕТ СН'!$I$6-'СЕТ СН'!$I$22</f>
        <v>1569.6015765100001</v>
      </c>
      <c r="S126" s="36">
        <f>SUMIFS(СВЦЭМ!$C$33:$C$776,СВЦЭМ!$A$33:$A$776,$A126,СВЦЭМ!$B$33:$B$776,S$119)+'СЕТ СН'!$I$12+СВЦЭМ!$D$10+'СЕТ СН'!$I$6-'СЕТ СН'!$I$22</f>
        <v>1571.32998544</v>
      </c>
      <c r="T126" s="36">
        <f>SUMIFS(СВЦЭМ!$C$33:$C$776,СВЦЭМ!$A$33:$A$776,$A126,СВЦЭМ!$B$33:$B$776,T$119)+'СЕТ СН'!$I$12+СВЦЭМ!$D$10+'СЕТ СН'!$I$6-'СЕТ СН'!$I$22</f>
        <v>1552.1222364099999</v>
      </c>
      <c r="U126" s="36">
        <f>SUMIFS(СВЦЭМ!$C$33:$C$776,СВЦЭМ!$A$33:$A$776,$A126,СВЦЭМ!$B$33:$B$776,U$119)+'СЕТ СН'!$I$12+СВЦЭМ!$D$10+'СЕТ СН'!$I$6-'СЕТ СН'!$I$22</f>
        <v>1546.32372788</v>
      </c>
      <c r="V126" s="36">
        <f>SUMIFS(СВЦЭМ!$C$33:$C$776,СВЦЭМ!$A$33:$A$776,$A126,СВЦЭМ!$B$33:$B$776,V$119)+'СЕТ СН'!$I$12+СВЦЭМ!$D$10+'СЕТ СН'!$I$6-'СЕТ СН'!$I$22</f>
        <v>1544.1221879700001</v>
      </c>
      <c r="W126" s="36">
        <f>SUMIFS(СВЦЭМ!$C$33:$C$776,СВЦЭМ!$A$33:$A$776,$A126,СВЦЭМ!$B$33:$B$776,W$119)+'СЕТ СН'!$I$12+СВЦЭМ!$D$10+'СЕТ СН'!$I$6-'СЕТ СН'!$I$22</f>
        <v>1534.5186197200001</v>
      </c>
      <c r="X126" s="36">
        <f>SUMIFS(СВЦЭМ!$C$33:$C$776,СВЦЭМ!$A$33:$A$776,$A126,СВЦЭМ!$B$33:$B$776,X$119)+'СЕТ СН'!$I$12+СВЦЭМ!$D$10+'СЕТ СН'!$I$6-'СЕТ СН'!$I$22</f>
        <v>1537.3671821400001</v>
      </c>
      <c r="Y126" s="36">
        <f>SUMIFS(СВЦЭМ!$C$33:$C$776,СВЦЭМ!$A$33:$A$776,$A126,СВЦЭМ!$B$33:$B$776,Y$119)+'СЕТ СН'!$I$12+СВЦЭМ!$D$10+'СЕТ СН'!$I$6-'СЕТ СН'!$I$22</f>
        <v>1570.36274099</v>
      </c>
    </row>
    <row r="127" spans="1:27" ht="15.75" x14ac:dyDescent="0.2">
      <c r="A127" s="35">
        <f t="shared" si="3"/>
        <v>43929</v>
      </c>
      <c r="B127" s="36">
        <f>SUMIFS(СВЦЭМ!$C$33:$C$776,СВЦЭМ!$A$33:$A$776,$A127,СВЦЭМ!$B$33:$B$776,B$119)+'СЕТ СН'!$I$12+СВЦЭМ!$D$10+'СЕТ СН'!$I$6-'СЕТ СН'!$I$22</f>
        <v>1593.7124052899999</v>
      </c>
      <c r="C127" s="36">
        <f>SUMIFS(СВЦЭМ!$C$33:$C$776,СВЦЭМ!$A$33:$A$776,$A127,СВЦЭМ!$B$33:$B$776,C$119)+'СЕТ СН'!$I$12+СВЦЭМ!$D$10+'СЕТ СН'!$I$6-'СЕТ СН'!$I$22</f>
        <v>1633.8381604900001</v>
      </c>
      <c r="D127" s="36">
        <f>SUMIFS(СВЦЭМ!$C$33:$C$776,СВЦЭМ!$A$33:$A$776,$A127,СВЦЭМ!$B$33:$B$776,D$119)+'СЕТ СН'!$I$12+СВЦЭМ!$D$10+'СЕТ СН'!$I$6-'СЕТ СН'!$I$22</f>
        <v>1643.94618689</v>
      </c>
      <c r="E127" s="36">
        <f>SUMIFS(СВЦЭМ!$C$33:$C$776,СВЦЭМ!$A$33:$A$776,$A127,СВЦЭМ!$B$33:$B$776,E$119)+'СЕТ СН'!$I$12+СВЦЭМ!$D$10+'СЕТ СН'!$I$6-'СЕТ СН'!$I$22</f>
        <v>1650.39847052</v>
      </c>
      <c r="F127" s="36">
        <f>SUMIFS(СВЦЭМ!$C$33:$C$776,СВЦЭМ!$A$33:$A$776,$A127,СВЦЭМ!$B$33:$B$776,F$119)+'СЕТ СН'!$I$12+СВЦЭМ!$D$10+'СЕТ СН'!$I$6-'СЕТ СН'!$I$22</f>
        <v>1649.27640767</v>
      </c>
      <c r="G127" s="36">
        <f>SUMIFS(СВЦЭМ!$C$33:$C$776,СВЦЭМ!$A$33:$A$776,$A127,СВЦЭМ!$B$33:$B$776,G$119)+'СЕТ СН'!$I$12+СВЦЭМ!$D$10+'СЕТ СН'!$I$6-'СЕТ СН'!$I$22</f>
        <v>1657.2404732700002</v>
      </c>
      <c r="H127" s="36">
        <f>SUMIFS(СВЦЭМ!$C$33:$C$776,СВЦЭМ!$A$33:$A$776,$A127,СВЦЭМ!$B$33:$B$776,H$119)+'СЕТ СН'!$I$12+СВЦЭМ!$D$10+'СЕТ СН'!$I$6-'СЕТ СН'!$I$22</f>
        <v>1639.5403335599999</v>
      </c>
      <c r="I127" s="36">
        <f>SUMIFS(СВЦЭМ!$C$33:$C$776,СВЦЭМ!$A$33:$A$776,$A127,СВЦЭМ!$B$33:$B$776,I$119)+'СЕТ СН'!$I$12+СВЦЭМ!$D$10+'СЕТ СН'!$I$6-'СЕТ СН'!$I$22</f>
        <v>1601.9383824700001</v>
      </c>
      <c r="J127" s="36">
        <f>SUMIFS(СВЦЭМ!$C$33:$C$776,СВЦЭМ!$A$33:$A$776,$A127,СВЦЭМ!$B$33:$B$776,J$119)+'СЕТ СН'!$I$12+СВЦЭМ!$D$10+'СЕТ СН'!$I$6-'СЕТ СН'!$I$22</f>
        <v>1554.6670227899999</v>
      </c>
      <c r="K127" s="36">
        <f>SUMIFS(СВЦЭМ!$C$33:$C$776,СВЦЭМ!$A$33:$A$776,$A127,СВЦЭМ!$B$33:$B$776,K$119)+'СЕТ СН'!$I$12+СВЦЭМ!$D$10+'СЕТ СН'!$I$6-'СЕТ СН'!$I$22</f>
        <v>1545.7431558200001</v>
      </c>
      <c r="L127" s="36">
        <f>SUMIFS(СВЦЭМ!$C$33:$C$776,СВЦЭМ!$A$33:$A$776,$A127,СВЦЭМ!$B$33:$B$776,L$119)+'СЕТ СН'!$I$12+СВЦЭМ!$D$10+'СЕТ СН'!$I$6-'СЕТ СН'!$I$22</f>
        <v>1534.0738561000001</v>
      </c>
      <c r="M127" s="36">
        <f>SUMIFS(СВЦЭМ!$C$33:$C$776,СВЦЭМ!$A$33:$A$776,$A127,СВЦЭМ!$B$33:$B$776,M$119)+'СЕТ СН'!$I$12+СВЦЭМ!$D$10+'СЕТ СН'!$I$6-'СЕТ СН'!$I$22</f>
        <v>1529.63579568</v>
      </c>
      <c r="N127" s="36">
        <f>SUMIFS(СВЦЭМ!$C$33:$C$776,СВЦЭМ!$A$33:$A$776,$A127,СВЦЭМ!$B$33:$B$776,N$119)+'СЕТ СН'!$I$12+СВЦЭМ!$D$10+'СЕТ СН'!$I$6-'СЕТ СН'!$I$22</f>
        <v>1544.04678102</v>
      </c>
      <c r="O127" s="36">
        <f>SUMIFS(СВЦЭМ!$C$33:$C$776,СВЦЭМ!$A$33:$A$776,$A127,СВЦЭМ!$B$33:$B$776,O$119)+'СЕТ СН'!$I$12+СВЦЭМ!$D$10+'СЕТ СН'!$I$6-'СЕТ СН'!$I$22</f>
        <v>1548.7584010099999</v>
      </c>
      <c r="P127" s="36">
        <f>SUMIFS(СВЦЭМ!$C$33:$C$776,СВЦЭМ!$A$33:$A$776,$A127,СВЦЭМ!$B$33:$B$776,P$119)+'СЕТ СН'!$I$12+СВЦЭМ!$D$10+'СЕТ СН'!$I$6-'СЕТ СН'!$I$22</f>
        <v>1526.6886540999999</v>
      </c>
      <c r="Q127" s="36">
        <f>SUMIFS(СВЦЭМ!$C$33:$C$776,СВЦЭМ!$A$33:$A$776,$A127,СВЦЭМ!$B$33:$B$776,Q$119)+'СЕТ СН'!$I$12+СВЦЭМ!$D$10+'СЕТ СН'!$I$6-'СЕТ СН'!$I$22</f>
        <v>1526.5002857499999</v>
      </c>
      <c r="R127" s="36">
        <f>SUMIFS(СВЦЭМ!$C$33:$C$776,СВЦЭМ!$A$33:$A$776,$A127,СВЦЭМ!$B$33:$B$776,R$119)+'СЕТ СН'!$I$12+СВЦЭМ!$D$10+'СЕТ СН'!$I$6-'СЕТ СН'!$I$22</f>
        <v>1523.9161744400001</v>
      </c>
      <c r="S127" s="36">
        <f>SUMIFS(СВЦЭМ!$C$33:$C$776,СВЦЭМ!$A$33:$A$776,$A127,СВЦЭМ!$B$33:$B$776,S$119)+'СЕТ СН'!$I$12+СВЦЭМ!$D$10+'СЕТ СН'!$I$6-'СЕТ СН'!$I$22</f>
        <v>1521.89776538</v>
      </c>
      <c r="T127" s="36">
        <f>SUMIFS(СВЦЭМ!$C$33:$C$776,СВЦЭМ!$A$33:$A$776,$A127,СВЦЭМ!$B$33:$B$776,T$119)+'СЕТ СН'!$I$12+СВЦЭМ!$D$10+'СЕТ СН'!$I$6-'СЕТ СН'!$I$22</f>
        <v>1509.5597188000002</v>
      </c>
      <c r="U127" s="36">
        <f>SUMIFS(СВЦЭМ!$C$33:$C$776,СВЦЭМ!$A$33:$A$776,$A127,СВЦЭМ!$B$33:$B$776,U$119)+'СЕТ СН'!$I$12+СВЦЭМ!$D$10+'СЕТ СН'!$I$6-'СЕТ СН'!$I$22</f>
        <v>1495.58455845</v>
      </c>
      <c r="V127" s="36">
        <f>SUMIFS(СВЦЭМ!$C$33:$C$776,СВЦЭМ!$A$33:$A$776,$A127,СВЦЭМ!$B$33:$B$776,V$119)+'СЕТ СН'!$I$12+СВЦЭМ!$D$10+'СЕТ СН'!$I$6-'СЕТ СН'!$I$22</f>
        <v>1488.1867687500001</v>
      </c>
      <c r="W127" s="36">
        <f>SUMIFS(СВЦЭМ!$C$33:$C$776,СВЦЭМ!$A$33:$A$776,$A127,СВЦЭМ!$B$33:$B$776,W$119)+'СЕТ СН'!$I$12+СВЦЭМ!$D$10+'СЕТ СН'!$I$6-'СЕТ СН'!$I$22</f>
        <v>1481.0384554299999</v>
      </c>
      <c r="X127" s="36">
        <f>SUMIFS(СВЦЭМ!$C$33:$C$776,СВЦЭМ!$A$33:$A$776,$A127,СВЦЭМ!$B$33:$B$776,X$119)+'СЕТ СН'!$I$12+СВЦЭМ!$D$10+'СЕТ СН'!$I$6-'СЕТ СН'!$I$22</f>
        <v>1488.63732164</v>
      </c>
      <c r="Y127" s="36">
        <f>SUMIFS(СВЦЭМ!$C$33:$C$776,СВЦЭМ!$A$33:$A$776,$A127,СВЦЭМ!$B$33:$B$776,Y$119)+'СЕТ СН'!$I$12+СВЦЭМ!$D$10+'СЕТ СН'!$I$6-'СЕТ СН'!$I$22</f>
        <v>1533.16677837</v>
      </c>
    </row>
    <row r="128" spans="1:27" ht="15.75" x14ac:dyDescent="0.2">
      <c r="A128" s="35">
        <f t="shared" si="3"/>
        <v>43930</v>
      </c>
      <c r="B128" s="36">
        <f>SUMIFS(СВЦЭМ!$C$33:$C$776,СВЦЭМ!$A$33:$A$776,$A128,СВЦЭМ!$B$33:$B$776,B$119)+'СЕТ СН'!$I$12+СВЦЭМ!$D$10+'СЕТ СН'!$I$6-'СЕТ СН'!$I$22</f>
        <v>1586.5883784</v>
      </c>
      <c r="C128" s="36">
        <f>SUMIFS(СВЦЭМ!$C$33:$C$776,СВЦЭМ!$A$33:$A$776,$A128,СВЦЭМ!$B$33:$B$776,C$119)+'СЕТ СН'!$I$12+СВЦЭМ!$D$10+'СЕТ СН'!$I$6-'СЕТ СН'!$I$22</f>
        <v>1614.9144877200001</v>
      </c>
      <c r="D128" s="36">
        <f>SUMIFS(СВЦЭМ!$C$33:$C$776,СВЦЭМ!$A$33:$A$776,$A128,СВЦЭМ!$B$33:$B$776,D$119)+'СЕТ СН'!$I$12+СВЦЭМ!$D$10+'СЕТ СН'!$I$6-'СЕТ СН'!$I$22</f>
        <v>1636.81801754</v>
      </c>
      <c r="E128" s="36">
        <f>SUMIFS(СВЦЭМ!$C$33:$C$776,СВЦЭМ!$A$33:$A$776,$A128,СВЦЭМ!$B$33:$B$776,E$119)+'СЕТ СН'!$I$12+СВЦЭМ!$D$10+'СЕТ СН'!$I$6-'СЕТ СН'!$I$22</f>
        <v>1648.0855940000001</v>
      </c>
      <c r="F128" s="36">
        <f>SUMIFS(СВЦЭМ!$C$33:$C$776,СВЦЭМ!$A$33:$A$776,$A128,СВЦЭМ!$B$33:$B$776,F$119)+'СЕТ СН'!$I$12+СВЦЭМ!$D$10+'СЕТ СН'!$I$6-'СЕТ СН'!$I$22</f>
        <v>1646.4491643199999</v>
      </c>
      <c r="G128" s="36">
        <f>SUMIFS(СВЦЭМ!$C$33:$C$776,СВЦЭМ!$A$33:$A$776,$A128,СВЦЭМ!$B$33:$B$776,G$119)+'СЕТ СН'!$I$12+СВЦЭМ!$D$10+'СЕТ СН'!$I$6-'СЕТ СН'!$I$22</f>
        <v>1649.9243963200001</v>
      </c>
      <c r="H128" s="36">
        <f>SUMIFS(СВЦЭМ!$C$33:$C$776,СВЦЭМ!$A$33:$A$776,$A128,СВЦЭМ!$B$33:$B$776,H$119)+'СЕТ СН'!$I$12+СВЦЭМ!$D$10+'СЕТ СН'!$I$6-'СЕТ СН'!$I$22</f>
        <v>1643.2193456</v>
      </c>
      <c r="I128" s="36">
        <f>SUMIFS(СВЦЭМ!$C$33:$C$776,СВЦЭМ!$A$33:$A$776,$A128,СВЦЭМ!$B$33:$B$776,I$119)+'СЕТ СН'!$I$12+СВЦЭМ!$D$10+'СЕТ СН'!$I$6-'СЕТ СН'!$I$22</f>
        <v>1618.17976477</v>
      </c>
      <c r="J128" s="36">
        <f>SUMIFS(СВЦЭМ!$C$33:$C$776,СВЦЭМ!$A$33:$A$776,$A128,СВЦЭМ!$B$33:$B$776,J$119)+'СЕТ СН'!$I$12+СВЦЭМ!$D$10+'СЕТ СН'!$I$6-'СЕТ СН'!$I$22</f>
        <v>1561.46546347</v>
      </c>
      <c r="K128" s="36">
        <f>SUMIFS(СВЦЭМ!$C$33:$C$776,СВЦЭМ!$A$33:$A$776,$A128,СВЦЭМ!$B$33:$B$776,K$119)+'СЕТ СН'!$I$12+СВЦЭМ!$D$10+'СЕТ СН'!$I$6-'СЕТ СН'!$I$22</f>
        <v>1559.9410511199999</v>
      </c>
      <c r="L128" s="36">
        <f>SUMIFS(СВЦЭМ!$C$33:$C$776,СВЦЭМ!$A$33:$A$776,$A128,СВЦЭМ!$B$33:$B$776,L$119)+'СЕТ СН'!$I$12+СВЦЭМ!$D$10+'СЕТ СН'!$I$6-'СЕТ СН'!$I$22</f>
        <v>1544.8765691600001</v>
      </c>
      <c r="M128" s="36">
        <f>SUMIFS(СВЦЭМ!$C$33:$C$776,СВЦЭМ!$A$33:$A$776,$A128,СВЦЭМ!$B$33:$B$776,M$119)+'СЕТ СН'!$I$12+СВЦЭМ!$D$10+'СЕТ СН'!$I$6-'СЕТ СН'!$I$22</f>
        <v>1539.5192681399999</v>
      </c>
      <c r="N128" s="36">
        <f>SUMIFS(СВЦЭМ!$C$33:$C$776,СВЦЭМ!$A$33:$A$776,$A128,СВЦЭМ!$B$33:$B$776,N$119)+'СЕТ СН'!$I$12+СВЦЭМ!$D$10+'СЕТ СН'!$I$6-'СЕТ СН'!$I$22</f>
        <v>1536.9024029299999</v>
      </c>
      <c r="O128" s="36">
        <f>SUMIFS(СВЦЭМ!$C$33:$C$776,СВЦЭМ!$A$33:$A$776,$A128,СВЦЭМ!$B$33:$B$776,O$119)+'СЕТ СН'!$I$12+СВЦЭМ!$D$10+'СЕТ СН'!$I$6-'СЕТ СН'!$I$22</f>
        <v>1542.3036621000001</v>
      </c>
      <c r="P128" s="36">
        <f>SUMIFS(СВЦЭМ!$C$33:$C$776,СВЦЭМ!$A$33:$A$776,$A128,СВЦЭМ!$B$33:$B$776,P$119)+'СЕТ СН'!$I$12+СВЦЭМ!$D$10+'СЕТ СН'!$I$6-'СЕТ СН'!$I$22</f>
        <v>1515.18065411</v>
      </c>
      <c r="Q128" s="36">
        <f>SUMIFS(СВЦЭМ!$C$33:$C$776,СВЦЭМ!$A$33:$A$776,$A128,СВЦЭМ!$B$33:$B$776,Q$119)+'СЕТ СН'!$I$12+СВЦЭМ!$D$10+'СЕТ СН'!$I$6-'СЕТ СН'!$I$22</f>
        <v>1519.3887489399999</v>
      </c>
      <c r="R128" s="36">
        <f>SUMIFS(СВЦЭМ!$C$33:$C$776,СВЦЭМ!$A$33:$A$776,$A128,СВЦЭМ!$B$33:$B$776,R$119)+'СЕТ СН'!$I$12+СВЦЭМ!$D$10+'СЕТ СН'!$I$6-'СЕТ СН'!$I$22</f>
        <v>1519.6762532600001</v>
      </c>
      <c r="S128" s="36">
        <f>SUMIFS(СВЦЭМ!$C$33:$C$776,СВЦЭМ!$A$33:$A$776,$A128,СВЦЭМ!$B$33:$B$776,S$119)+'СЕТ СН'!$I$12+СВЦЭМ!$D$10+'СЕТ СН'!$I$6-'СЕТ СН'!$I$22</f>
        <v>1517.34385952</v>
      </c>
      <c r="T128" s="36">
        <f>SUMIFS(СВЦЭМ!$C$33:$C$776,СВЦЭМ!$A$33:$A$776,$A128,СВЦЭМ!$B$33:$B$776,T$119)+'СЕТ СН'!$I$12+СВЦЭМ!$D$10+'СЕТ СН'!$I$6-'СЕТ СН'!$I$22</f>
        <v>1505.15646859</v>
      </c>
      <c r="U128" s="36">
        <f>SUMIFS(СВЦЭМ!$C$33:$C$776,СВЦЭМ!$A$33:$A$776,$A128,СВЦЭМ!$B$33:$B$776,U$119)+'СЕТ СН'!$I$12+СВЦЭМ!$D$10+'СЕТ СН'!$I$6-'СЕТ СН'!$I$22</f>
        <v>1490.8400089500001</v>
      </c>
      <c r="V128" s="36">
        <f>SUMIFS(СВЦЭМ!$C$33:$C$776,СВЦЭМ!$A$33:$A$776,$A128,СВЦЭМ!$B$33:$B$776,V$119)+'СЕТ СН'!$I$12+СВЦЭМ!$D$10+'СЕТ СН'!$I$6-'СЕТ СН'!$I$22</f>
        <v>1488.05516481</v>
      </c>
      <c r="W128" s="36">
        <f>SUMIFS(СВЦЭМ!$C$33:$C$776,СВЦЭМ!$A$33:$A$776,$A128,СВЦЭМ!$B$33:$B$776,W$119)+'СЕТ СН'!$I$12+СВЦЭМ!$D$10+'СЕТ СН'!$I$6-'СЕТ СН'!$I$22</f>
        <v>1489.0186979700002</v>
      </c>
      <c r="X128" s="36">
        <f>SUMIFS(СВЦЭМ!$C$33:$C$776,СВЦЭМ!$A$33:$A$776,$A128,СВЦЭМ!$B$33:$B$776,X$119)+'СЕТ СН'!$I$12+СВЦЭМ!$D$10+'СЕТ СН'!$I$6-'СЕТ СН'!$I$22</f>
        <v>1496.15248926</v>
      </c>
      <c r="Y128" s="36">
        <f>SUMIFS(СВЦЭМ!$C$33:$C$776,СВЦЭМ!$A$33:$A$776,$A128,СВЦЭМ!$B$33:$B$776,Y$119)+'СЕТ СН'!$I$12+СВЦЭМ!$D$10+'СЕТ СН'!$I$6-'СЕТ СН'!$I$22</f>
        <v>1531.7042903199999</v>
      </c>
    </row>
    <row r="129" spans="1:25" ht="15.75" x14ac:dyDescent="0.2">
      <c r="A129" s="35">
        <f t="shared" si="3"/>
        <v>43931</v>
      </c>
      <c r="B129" s="36">
        <f>SUMIFS(СВЦЭМ!$C$33:$C$776,СВЦЭМ!$A$33:$A$776,$A129,СВЦЭМ!$B$33:$B$776,B$119)+'СЕТ СН'!$I$12+СВЦЭМ!$D$10+'СЕТ СН'!$I$6-'СЕТ СН'!$I$22</f>
        <v>1525.40384767</v>
      </c>
      <c r="C129" s="36">
        <f>SUMIFS(СВЦЭМ!$C$33:$C$776,СВЦЭМ!$A$33:$A$776,$A129,СВЦЭМ!$B$33:$B$776,C$119)+'СЕТ СН'!$I$12+СВЦЭМ!$D$10+'СЕТ СН'!$I$6-'СЕТ СН'!$I$22</f>
        <v>1567.92961343</v>
      </c>
      <c r="D129" s="36">
        <f>SUMIFS(СВЦЭМ!$C$33:$C$776,СВЦЭМ!$A$33:$A$776,$A129,СВЦЭМ!$B$33:$B$776,D$119)+'СЕТ СН'!$I$12+СВЦЭМ!$D$10+'СЕТ СН'!$I$6-'СЕТ СН'!$I$22</f>
        <v>1612.2299516600001</v>
      </c>
      <c r="E129" s="36">
        <f>SUMIFS(СВЦЭМ!$C$33:$C$776,СВЦЭМ!$A$33:$A$776,$A129,СВЦЭМ!$B$33:$B$776,E$119)+'СЕТ СН'!$I$12+СВЦЭМ!$D$10+'СЕТ СН'!$I$6-'СЕТ СН'!$I$22</f>
        <v>1650.9125591500001</v>
      </c>
      <c r="F129" s="36">
        <f>SUMIFS(СВЦЭМ!$C$33:$C$776,СВЦЭМ!$A$33:$A$776,$A129,СВЦЭМ!$B$33:$B$776,F$119)+'СЕТ СН'!$I$12+СВЦЭМ!$D$10+'СЕТ СН'!$I$6-'СЕТ СН'!$I$22</f>
        <v>1658.6052565099999</v>
      </c>
      <c r="G129" s="36">
        <f>SUMIFS(СВЦЭМ!$C$33:$C$776,СВЦЭМ!$A$33:$A$776,$A129,СВЦЭМ!$B$33:$B$776,G$119)+'СЕТ СН'!$I$12+СВЦЭМ!$D$10+'СЕТ СН'!$I$6-'СЕТ СН'!$I$22</f>
        <v>1647.66438739</v>
      </c>
      <c r="H129" s="36">
        <f>SUMIFS(СВЦЭМ!$C$33:$C$776,СВЦЭМ!$A$33:$A$776,$A129,СВЦЭМ!$B$33:$B$776,H$119)+'СЕТ СН'!$I$12+СВЦЭМ!$D$10+'СЕТ СН'!$I$6-'СЕТ СН'!$I$22</f>
        <v>1622.1495881999999</v>
      </c>
      <c r="I129" s="36">
        <f>SUMIFS(СВЦЭМ!$C$33:$C$776,СВЦЭМ!$A$33:$A$776,$A129,СВЦЭМ!$B$33:$B$776,I$119)+'СЕТ СН'!$I$12+СВЦЭМ!$D$10+'СЕТ СН'!$I$6-'СЕТ СН'!$I$22</f>
        <v>1589.3641708499999</v>
      </c>
      <c r="J129" s="36">
        <f>SUMIFS(СВЦЭМ!$C$33:$C$776,СВЦЭМ!$A$33:$A$776,$A129,СВЦЭМ!$B$33:$B$776,J$119)+'СЕТ СН'!$I$12+СВЦЭМ!$D$10+'СЕТ СН'!$I$6-'СЕТ СН'!$I$22</f>
        <v>1528.5827451</v>
      </c>
      <c r="K129" s="36">
        <f>SUMIFS(СВЦЭМ!$C$33:$C$776,СВЦЭМ!$A$33:$A$776,$A129,СВЦЭМ!$B$33:$B$776,K$119)+'СЕТ СН'!$I$12+СВЦЭМ!$D$10+'СЕТ СН'!$I$6-'СЕТ СН'!$I$22</f>
        <v>1521.8571181100001</v>
      </c>
      <c r="L129" s="36">
        <f>SUMIFS(СВЦЭМ!$C$33:$C$776,СВЦЭМ!$A$33:$A$776,$A129,СВЦЭМ!$B$33:$B$776,L$119)+'СЕТ СН'!$I$12+СВЦЭМ!$D$10+'СЕТ СН'!$I$6-'СЕТ СН'!$I$22</f>
        <v>1523.29071735</v>
      </c>
      <c r="M129" s="36">
        <f>SUMIFS(СВЦЭМ!$C$33:$C$776,СВЦЭМ!$A$33:$A$776,$A129,СВЦЭМ!$B$33:$B$776,M$119)+'СЕТ СН'!$I$12+СВЦЭМ!$D$10+'СЕТ СН'!$I$6-'СЕТ СН'!$I$22</f>
        <v>1517.2404547900001</v>
      </c>
      <c r="N129" s="36">
        <f>SUMIFS(СВЦЭМ!$C$33:$C$776,СВЦЭМ!$A$33:$A$776,$A129,СВЦЭМ!$B$33:$B$776,N$119)+'СЕТ СН'!$I$12+СВЦЭМ!$D$10+'СЕТ СН'!$I$6-'СЕТ СН'!$I$22</f>
        <v>1530.5418565700002</v>
      </c>
      <c r="O129" s="36">
        <f>SUMIFS(СВЦЭМ!$C$33:$C$776,СВЦЭМ!$A$33:$A$776,$A129,СВЦЭМ!$B$33:$B$776,O$119)+'СЕТ СН'!$I$12+СВЦЭМ!$D$10+'СЕТ СН'!$I$6-'СЕТ СН'!$I$22</f>
        <v>1544.6136358799999</v>
      </c>
      <c r="P129" s="36">
        <f>SUMIFS(СВЦЭМ!$C$33:$C$776,СВЦЭМ!$A$33:$A$776,$A129,СВЦЭМ!$B$33:$B$776,P$119)+'СЕТ СН'!$I$12+СВЦЭМ!$D$10+'СЕТ СН'!$I$6-'СЕТ СН'!$I$22</f>
        <v>1515.6104573500002</v>
      </c>
      <c r="Q129" s="36">
        <f>SUMIFS(СВЦЭМ!$C$33:$C$776,СВЦЭМ!$A$33:$A$776,$A129,СВЦЭМ!$B$33:$B$776,Q$119)+'СЕТ СН'!$I$12+СВЦЭМ!$D$10+'СЕТ СН'!$I$6-'СЕТ СН'!$I$22</f>
        <v>1523.2160378200001</v>
      </c>
      <c r="R129" s="36">
        <f>SUMIFS(СВЦЭМ!$C$33:$C$776,СВЦЭМ!$A$33:$A$776,$A129,СВЦЭМ!$B$33:$B$776,R$119)+'СЕТ СН'!$I$12+СВЦЭМ!$D$10+'СЕТ СН'!$I$6-'СЕТ СН'!$I$22</f>
        <v>1521.69463032</v>
      </c>
      <c r="S129" s="36">
        <f>SUMIFS(СВЦЭМ!$C$33:$C$776,СВЦЭМ!$A$33:$A$776,$A129,СВЦЭМ!$B$33:$B$776,S$119)+'СЕТ СН'!$I$12+СВЦЭМ!$D$10+'СЕТ СН'!$I$6-'СЕТ СН'!$I$22</f>
        <v>1515.33290257</v>
      </c>
      <c r="T129" s="36">
        <f>SUMIFS(СВЦЭМ!$C$33:$C$776,СВЦЭМ!$A$33:$A$776,$A129,СВЦЭМ!$B$33:$B$776,T$119)+'СЕТ СН'!$I$12+СВЦЭМ!$D$10+'СЕТ СН'!$I$6-'СЕТ СН'!$I$22</f>
        <v>1496.7927187300002</v>
      </c>
      <c r="U129" s="36">
        <f>SUMIFS(СВЦЭМ!$C$33:$C$776,СВЦЭМ!$A$33:$A$776,$A129,СВЦЭМ!$B$33:$B$776,U$119)+'СЕТ СН'!$I$12+СВЦЭМ!$D$10+'СЕТ СН'!$I$6-'СЕТ СН'!$I$22</f>
        <v>1479.3063881100002</v>
      </c>
      <c r="V129" s="36">
        <f>SUMIFS(СВЦЭМ!$C$33:$C$776,СВЦЭМ!$A$33:$A$776,$A129,СВЦЭМ!$B$33:$B$776,V$119)+'СЕТ СН'!$I$12+СВЦЭМ!$D$10+'СЕТ СН'!$I$6-'СЕТ СН'!$I$22</f>
        <v>1469.63757287</v>
      </c>
      <c r="W129" s="36">
        <f>SUMIFS(СВЦЭМ!$C$33:$C$776,СВЦЭМ!$A$33:$A$776,$A129,СВЦЭМ!$B$33:$B$776,W$119)+'СЕТ СН'!$I$12+СВЦЭМ!$D$10+'СЕТ СН'!$I$6-'СЕТ СН'!$I$22</f>
        <v>1470.6361793800002</v>
      </c>
      <c r="X129" s="36">
        <f>SUMIFS(СВЦЭМ!$C$33:$C$776,СВЦЭМ!$A$33:$A$776,$A129,СВЦЭМ!$B$33:$B$776,X$119)+'СЕТ СН'!$I$12+СВЦЭМ!$D$10+'СЕТ СН'!$I$6-'СЕТ СН'!$I$22</f>
        <v>1452.8467356800002</v>
      </c>
      <c r="Y129" s="36">
        <f>SUMIFS(СВЦЭМ!$C$33:$C$776,СВЦЭМ!$A$33:$A$776,$A129,СВЦЭМ!$B$33:$B$776,Y$119)+'СЕТ СН'!$I$12+СВЦЭМ!$D$10+'СЕТ СН'!$I$6-'СЕТ СН'!$I$22</f>
        <v>1498.09917047</v>
      </c>
    </row>
    <row r="130" spans="1:25" ht="15.75" x14ac:dyDescent="0.2">
      <c r="A130" s="35">
        <f t="shared" si="3"/>
        <v>43932</v>
      </c>
      <c r="B130" s="36">
        <f>SUMIFS(СВЦЭМ!$C$33:$C$776,СВЦЭМ!$A$33:$A$776,$A130,СВЦЭМ!$B$33:$B$776,B$119)+'СЕТ СН'!$I$12+СВЦЭМ!$D$10+'СЕТ СН'!$I$6-'СЕТ СН'!$I$22</f>
        <v>1533.9292863200001</v>
      </c>
      <c r="C130" s="36">
        <f>SUMIFS(СВЦЭМ!$C$33:$C$776,СВЦЭМ!$A$33:$A$776,$A130,СВЦЭМ!$B$33:$B$776,C$119)+'СЕТ СН'!$I$12+СВЦЭМ!$D$10+'СЕТ СН'!$I$6-'СЕТ СН'!$I$22</f>
        <v>1553.9375549400002</v>
      </c>
      <c r="D130" s="36">
        <f>SUMIFS(СВЦЭМ!$C$33:$C$776,СВЦЭМ!$A$33:$A$776,$A130,СВЦЭМ!$B$33:$B$776,D$119)+'СЕТ СН'!$I$12+СВЦЭМ!$D$10+'СЕТ СН'!$I$6-'СЕТ СН'!$I$22</f>
        <v>1570.0475462700001</v>
      </c>
      <c r="E130" s="36">
        <f>SUMIFS(СВЦЭМ!$C$33:$C$776,СВЦЭМ!$A$33:$A$776,$A130,СВЦЭМ!$B$33:$B$776,E$119)+'СЕТ СН'!$I$12+СВЦЭМ!$D$10+'СЕТ СН'!$I$6-'СЕТ СН'!$I$22</f>
        <v>1577.78175655</v>
      </c>
      <c r="F130" s="36">
        <f>SUMIFS(СВЦЭМ!$C$33:$C$776,СВЦЭМ!$A$33:$A$776,$A130,СВЦЭМ!$B$33:$B$776,F$119)+'СЕТ СН'!$I$12+СВЦЭМ!$D$10+'СЕТ СН'!$I$6-'СЕТ СН'!$I$22</f>
        <v>1580.86378092</v>
      </c>
      <c r="G130" s="36">
        <f>SUMIFS(СВЦЭМ!$C$33:$C$776,СВЦЭМ!$A$33:$A$776,$A130,СВЦЭМ!$B$33:$B$776,G$119)+'СЕТ СН'!$I$12+СВЦЭМ!$D$10+'СЕТ СН'!$I$6-'СЕТ СН'!$I$22</f>
        <v>1573.36826217</v>
      </c>
      <c r="H130" s="36">
        <f>SUMIFS(СВЦЭМ!$C$33:$C$776,СВЦЭМ!$A$33:$A$776,$A130,СВЦЭМ!$B$33:$B$776,H$119)+'СЕТ СН'!$I$12+СВЦЭМ!$D$10+'СЕТ СН'!$I$6-'СЕТ СН'!$I$22</f>
        <v>1556.9177080200002</v>
      </c>
      <c r="I130" s="36">
        <f>SUMIFS(СВЦЭМ!$C$33:$C$776,СВЦЭМ!$A$33:$A$776,$A130,СВЦЭМ!$B$33:$B$776,I$119)+'СЕТ СН'!$I$12+СВЦЭМ!$D$10+'СЕТ СН'!$I$6-'СЕТ СН'!$I$22</f>
        <v>1539.43573629</v>
      </c>
      <c r="J130" s="36">
        <f>SUMIFS(СВЦЭМ!$C$33:$C$776,СВЦЭМ!$A$33:$A$776,$A130,СВЦЭМ!$B$33:$B$776,J$119)+'СЕТ СН'!$I$12+СВЦЭМ!$D$10+'СЕТ СН'!$I$6-'СЕТ СН'!$I$22</f>
        <v>1517.434704</v>
      </c>
      <c r="K130" s="36">
        <f>SUMIFS(СВЦЭМ!$C$33:$C$776,СВЦЭМ!$A$33:$A$776,$A130,СВЦЭМ!$B$33:$B$776,K$119)+'СЕТ СН'!$I$12+СВЦЭМ!$D$10+'СЕТ СН'!$I$6-'СЕТ СН'!$I$22</f>
        <v>1497.4764045699999</v>
      </c>
      <c r="L130" s="36">
        <f>SUMIFS(СВЦЭМ!$C$33:$C$776,СВЦЭМ!$A$33:$A$776,$A130,СВЦЭМ!$B$33:$B$776,L$119)+'СЕТ СН'!$I$12+СВЦЭМ!$D$10+'СЕТ СН'!$I$6-'СЕТ СН'!$I$22</f>
        <v>1504.2688374300001</v>
      </c>
      <c r="M130" s="36">
        <f>SUMIFS(СВЦЭМ!$C$33:$C$776,СВЦЭМ!$A$33:$A$776,$A130,СВЦЭМ!$B$33:$B$776,M$119)+'СЕТ СН'!$I$12+СВЦЭМ!$D$10+'СЕТ СН'!$I$6-'СЕТ СН'!$I$22</f>
        <v>1520.0009989600001</v>
      </c>
      <c r="N130" s="36">
        <f>SUMIFS(СВЦЭМ!$C$33:$C$776,СВЦЭМ!$A$33:$A$776,$A130,СВЦЭМ!$B$33:$B$776,N$119)+'СЕТ СН'!$I$12+СВЦЭМ!$D$10+'СЕТ СН'!$I$6-'СЕТ СН'!$I$22</f>
        <v>1539.25164305</v>
      </c>
      <c r="O130" s="36">
        <f>SUMIFS(СВЦЭМ!$C$33:$C$776,СВЦЭМ!$A$33:$A$776,$A130,СВЦЭМ!$B$33:$B$776,O$119)+'СЕТ СН'!$I$12+СВЦЭМ!$D$10+'СЕТ СН'!$I$6-'СЕТ СН'!$I$22</f>
        <v>1537.91144829</v>
      </c>
      <c r="P130" s="36">
        <f>SUMIFS(СВЦЭМ!$C$33:$C$776,СВЦЭМ!$A$33:$A$776,$A130,СВЦЭМ!$B$33:$B$776,P$119)+'СЕТ СН'!$I$12+СВЦЭМ!$D$10+'СЕТ СН'!$I$6-'СЕТ СН'!$I$22</f>
        <v>1508.48787913</v>
      </c>
      <c r="Q130" s="36">
        <f>SUMIFS(СВЦЭМ!$C$33:$C$776,СВЦЭМ!$A$33:$A$776,$A130,СВЦЭМ!$B$33:$B$776,Q$119)+'СЕТ СН'!$I$12+СВЦЭМ!$D$10+'СЕТ СН'!$I$6-'СЕТ СН'!$I$22</f>
        <v>1507.41670084</v>
      </c>
      <c r="R130" s="36">
        <f>SUMIFS(СВЦЭМ!$C$33:$C$776,СВЦЭМ!$A$33:$A$776,$A130,СВЦЭМ!$B$33:$B$776,R$119)+'СЕТ СН'!$I$12+СВЦЭМ!$D$10+'СЕТ СН'!$I$6-'СЕТ СН'!$I$22</f>
        <v>1501.9018917000001</v>
      </c>
      <c r="S130" s="36">
        <f>SUMIFS(СВЦЭМ!$C$33:$C$776,СВЦЭМ!$A$33:$A$776,$A130,СВЦЭМ!$B$33:$B$776,S$119)+'СЕТ СН'!$I$12+СВЦЭМ!$D$10+'СЕТ СН'!$I$6-'СЕТ СН'!$I$22</f>
        <v>1511.7334991100001</v>
      </c>
      <c r="T130" s="36">
        <f>SUMIFS(СВЦЭМ!$C$33:$C$776,СВЦЭМ!$A$33:$A$776,$A130,СВЦЭМ!$B$33:$B$776,T$119)+'СЕТ СН'!$I$12+СВЦЭМ!$D$10+'СЕТ СН'!$I$6-'СЕТ СН'!$I$22</f>
        <v>1523.11190726</v>
      </c>
      <c r="U130" s="36">
        <f>SUMIFS(СВЦЭМ!$C$33:$C$776,СВЦЭМ!$A$33:$A$776,$A130,СВЦЭМ!$B$33:$B$776,U$119)+'СЕТ СН'!$I$12+СВЦЭМ!$D$10+'СЕТ СН'!$I$6-'СЕТ СН'!$I$22</f>
        <v>1510.11229153</v>
      </c>
      <c r="V130" s="36">
        <f>SUMIFS(СВЦЭМ!$C$33:$C$776,СВЦЭМ!$A$33:$A$776,$A130,СВЦЭМ!$B$33:$B$776,V$119)+'СЕТ СН'!$I$12+СВЦЭМ!$D$10+'СЕТ СН'!$I$6-'СЕТ СН'!$I$22</f>
        <v>1482.0476470200001</v>
      </c>
      <c r="W130" s="36">
        <f>SUMIFS(СВЦЭМ!$C$33:$C$776,СВЦЭМ!$A$33:$A$776,$A130,СВЦЭМ!$B$33:$B$776,W$119)+'СЕТ СН'!$I$12+СВЦЭМ!$D$10+'СЕТ СН'!$I$6-'СЕТ СН'!$I$22</f>
        <v>1479.8953001</v>
      </c>
      <c r="X130" s="36">
        <f>SUMIFS(СВЦЭМ!$C$33:$C$776,СВЦЭМ!$A$33:$A$776,$A130,СВЦЭМ!$B$33:$B$776,X$119)+'СЕТ СН'!$I$12+СВЦЭМ!$D$10+'СЕТ СН'!$I$6-'СЕТ СН'!$I$22</f>
        <v>1495.3472398700001</v>
      </c>
      <c r="Y130" s="36">
        <f>SUMIFS(СВЦЭМ!$C$33:$C$776,СВЦЭМ!$A$33:$A$776,$A130,СВЦЭМ!$B$33:$B$776,Y$119)+'СЕТ СН'!$I$12+СВЦЭМ!$D$10+'СЕТ СН'!$I$6-'СЕТ СН'!$I$22</f>
        <v>1539.9998022</v>
      </c>
    </row>
    <row r="131" spans="1:25" ht="15.75" x14ac:dyDescent="0.2">
      <c r="A131" s="35">
        <f t="shared" si="3"/>
        <v>43933</v>
      </c>
      <c r="B131" s="36">
        <f>SUMIFS(СВЦЭМ!$C$33:$C$776,СВЦЭМ!$A$33:$A$776,$A131,СВЦЭМ!$B$33:$B$776,B$119)+'СЕТ СН'!$I$12+СВЦЭМ!$D$10+'СЕТ СН'!$I$6-'СЕТ СН'!$I$22</f>
        <v>1527.4467672599999</v>
      </c>
      <c r="C131" s="36">
        <f>SUMIFS(СВЦЭМ!$C$33:$C$776,СВЦЭМ!$A$33:$A$776,$A131,СВЦЭМ!$B$33:$B$776,C$119)+'СЕТ СН'!$I$12+СВЦЭМ!$D$10+'СЕТ СН'!$I$6-'СЕТ СН'!$I$22</f>
        <v>1528.79962166</v>
      </c>
      <c r="D131" s="36">
        <f>SUMIFS(СВЦЭМ!$C$33:$C$776,СВЦЭМ!$A$33:$A$776,$A131,СВЦЭМ!$B$33:$B$776,D$119)+'СЕТ СН'!$I$12+СВЦЭМ!$D$10+'СЕТ СН'!$I$6-'СЕТ СН'!$I$22</f>
        <v>1517.8317058500002</v>
      </c>
      <c r="E131" s="36">
        <f>SUMIFS(СВЦЭМ!$C$33:$C$776,СВЦЭМ!$A$33:$A$776,$A131,СВЦЭМ!$B$33:$B$776,E$119)+'СЕТ СН'!$I$12+СВЦЭМ!$D$10+'СЕТ СН'!$I$6-'СЕТ СН'!$I$22</f>
        <v>1516.30398913</v>
      </c>
      <c r="F131" s="36">
        <f>SUMIFS(СВЦЭМ!$C$33:$C$776,СВЦЭМ!$A$33:$A$776,$A131,СВЦЭМ!$B$33:$B$776,F$119)+'СЕТ СН'!$I$12+СВЦЭМ!$D$10+'СЕТ СН'!$I$6-'СЕТ СН'!$I$22</f>
        <v>1507.6843624600001</v>
      </c>
      <c r="G131" s="36">
        <f>SUMIFS(СВЦЭМ!$C$33:$C$776,СВЦЭМ!$A$33:$A$776,$A131,СВЦЭМ!$B$33:$B$776,G$119)+'СЕТ СН'!$I$12+СВЦЭМ!$D$10+'СЕТ СН'!$I$6-'СЕТ СН'!$I$22</f>
        <v>1514.5242615100001</v>
      </c>
      <c r="H131" s="36">
        <f>SUMIFS(СВЦЭМ!$C$33:$C$776,СВЦЭМ!$A$33:$A$776,$A131,СВЦЭМ!$B$33:$B$776,H$119)+'СЕТ СН'!$I$12+СВЦЭМ!$D$10+'СЕТ СН'!$I$6-'СЕТ СН'!$I$22</f>
        <v>1518.89330094</v>
      </c>
      <c r="I131" s="36">
        <f>SUMIFS(СВЦЭМ!$C$33:$C$776,СВЦЭМ!$A$33:$A$776,$A131,СВЦЭМ!$B$33:$B$776,I$119)+'СЕТ СН'!$I$12+СВЦЭМ!$D$10+'СЕТ СН'!$I$6-'СЕТ СН'!$I$22</f>
        <v>1520.5913418600001</v>
      </c>
      <c r="J131" s="36">
        <f>SUMIFS(СВЦЭМ!$C$33:$C$776,СВЦЭМ!$A$33:$A$776,$A131,СВЦЭМ!$B$33:$B$776,J$119)+'СЕТ СН'!$I$12+СВЦЭМ!$D$10+'СЕТ СН'!$I$6-'СЕТ СН'!$I$22</f>
        <v>1494.1471935899999</v>
      </c>
      <c r="K131" s="36">
        <f>SUMIFS(СВЦЭМ!$C$33:$C$776,СВЦЭМ!$A$33:$A$776,$A131,СВЦЭМ!$B$33:$B$776,K$119)+'СЕТ СН'!$I$12+СВЦЭМ!$D$10+'СЕТ СН'!$I$6-'СЕТ СН'!$I$22</f>
        <v>1449.93989837</v>
      </c>
      <c r="L131" s="36">
        <f>SUMIFS(СВЦЭМ!$C$33:$C$776,СВЦЭМ!$A$33:$A$776,$A131,СВЦЭМ!$B$33:$B$776,L$119)+'СЕТ СН'!$I$12+СВЦЭМ!$D$10+'СЕТ СН'!$I$6-'СЕТ СН'!$I$22</f>
        <v>1464.40646526</v>
      </c>
      <c r="M131" s="36">
        <f>SUMIFS(СВЦЭМ!$C$33:$C$776,СВЦЭМ!$A$33:$A$776,$A131,СВЦЭМ!$B$33:$B$776,M$119)+'СЕТ СН'!$I$12+СВЦЭМ!$D$10+'СЕТ СН'!$I$6-'СЕТ СН'!$I$22</f>
        <v>1467.4140749100002</v>
      </c>
      <c r="N131" s="36">
        <f>SUMIFS(СВЦЭМ!$C$33:$C$776,СВЦЭМ!$A$33:$A$776,$A131,СВЦЭМ!$B$33:$B$776,N$119)+'СЕТ СН'!$I$12+СВЦЭМ!$D$10+'СЕТ СН'!$I$6-'СЕТ СН'!$I$22</f>
        <v>1480.4002445800002</v>
      </c>
      <c r="O131" s="36">
        <f>SUMIFS(СВЦЭМ!$C$33:$C$776,СВЦЭМ!$A$33:$A$776,$A131,СВЦЭМ!$B$33:$B$776,O$119)+'СЕТ СН'!$I$12+СВЦЭМ!$D$10+'СЕТ СН'!$I$6-'СЕТ СН'!$I$22</f>
        <v>1495.3419708000001</v>
      </c>
      <c r="P131" s="36">
        <f>SUMIFS(СВЦЭМ!$C$33:$C$776,СВЦЭМ!$A$33:$A$776,$A131,СВЦЭМ!$B$33:$B$776,P$119)+'СЕТ СН'!$I$12+СВЦЭМ!$D$10+'СЕТ СН'!$I$6-'СЕТ СН'!$I$22</f>
        <v>1507.3438284399999</v>
      </c>
      <c r="Q131" s="36">
        <f>SUMIFS(СВЦЭМ!$C$33:$C$776,СВЦЭМ!$A$33:$A$776,$A131,СВЦЭМ!$B$33:$B$776,Q$119)+'СЕТ СН'!$I$12+СВЦЭМ!$D$10+'СЕТ СН'!$I$6-'СЕТ СН'!$I$22</f>
        <v>1511.06050276</v>
      </c>
      <c r="R131" s="36">
        <f>SUMIFS(СВЦЭМ!$C$33:$C$776,СВЦЭМ!$A$33:$A$776,$A131,СВЦЭМ!$B$33:$B$776,R$119)+'СЕТ СН'!$I$12+СВЦЭМ!$D$10+'СЕТ СН'!$I$6-'СЕТ СН'!$I$22</f>
        <v>1504.54661936</v>
      </c>
      <c r="S131" s="36">
        <f>SUMIFS(СВЦЭМ!$C$33:$C$776,СВЦЭМ!$A$33:$A$776,$A131,СВЦЭМ!$B$33:$B$776,S$119)+'СЕТ СН'!$I$12+СВЦЭМ!$D$10+'СЕТ СН'!$I$6-'СЕТ СН'!$I$22</f>
        <v>1500.5061401100002</v>
      </c>
      <c r="T131" s="36">
        <f>SUMIFS(СВЦЭМ!$C$33:$C$776,СВЦЭМ!$A$33:$A$776,$A131,СВЦЭМ!$B$33:$B$776,T$119)+'СЕТ СН'!$I$12+СВЦЭМ!$D$10+'СЕТ СН'!$I$6-'СЕТ СН'!$I$22</f>
        <v>1484.40265211</v>
      </c>
      <c r="U131" s="36">
        <f>SUMIFS(СВЦЭМ!$C$33:$C$776,СВЦЭМ!$A$33:$A$776,$A131,СВЦЭМ!$B$33:$B$776,U$119)+'СЕТ СН'!$I$12+СВЦЭМ!$D$10+'СЕТ СН'!$I$6-'СЕТ СН'!$I$22</f>
        <v>1444.3838541099999</v>
      </c>
      <c r="V131" s="36">
        <f>SUMIFS(СВЦЭМ!$C$33:$C$776,СВЦЭМ!$A$33:$A$776,$A131,СВЦЭМ!$B$33:$B$776,V$119)+'СЕТ СН'!$I$12+СВЦЭМ!$D$10+'СЕТ СН'!$I$6-'СЕТ СН'!$I$22</f>
        <v>1387.79126952</v>
      </c>
      <c r="W131" s="36">
        <f>SUMIFS(СВЦЭМ!$C$33:$C$776,СВЦЭМ!$A$33:$A$776,$A131,СВЦЭМ!$B$33:$B$776,W$119)+'СЕТ СН'!$I$12+СВЦЭМ!$D$10+'СЕТ СН'!$I$6-'СЕТ СН'!$I$22</f>
        <v>1385.0939126200001</v>
      </c>
      <c r="X131" s="36">
        <f>SUMIFS(СВЦЭМ!$C$33:$C$776,СВЦЭМ!$A$33:$A$776,$A131,СВЦЭМ!$B$33:$B$776,X$119)+'СЕТ СН'!$I$12+СВЦЭМ!$D$10+'СЕТ СН'!$I$6-'СЕТ СН'!$I$22</f>
        <v>1419.89876069</v>
      </c>
      <c r="Y131" s="36">
        <f>SUMIFS(СВЦЭМ!$C$33:$C$776,СВЦЭМ!$A$33:$A$776,$A131,СВЦЭМ!$B$33:$B$776,Y$119)+'СЕТ СН'!$I$12+СВЦЭМ!$D$10+'СЕТ СН'!$I$6-'СЕТ СН'!$I$22</f>
        <v>1447.61214404</v>
      </c>
    </row>
    <row r="132" spans="1:25" ht="15.75" x14ac:dyDescent="0.2">
      <c r="A132" s="35">
        <f t="shared" si="3"/>
        <v>43934</v>
      </c>
      <c r="B132" s="36">
        <f>SUMIFS(СВЦЭМ!$C$33:$C$776,СВЦЭМ!$A$33:$A$776,$A132,СВЦЭМ!$B$33:$B$776,B$119)+'СЕТ СН'!$I$12+СВЦЭМ!$D$10+'СЕТ СН'!$I$6-'СЕТ СН'!$I$22</f>
        <v>1446.54180864</v>
      </c>
      <c r="C132" s="36">
        <f>SUMIFS(СВЦЭМ!$C$33:$C$776,СВЦЭМ!$A$33:$A$776,$A132,СВЦЭМ!$B$33:$B$776,C$119)+'СЕТ СН'!$I$12+СВЦЭМ!$D$10+'СЕТ СН'!$I$6-'СЕТ СН'!$I$22</f>
        <v>1465.3228270899999</v>
      </c>
      <c r="D132" s="36">
        <f>SUMIFS(СВЦЭМ!$C$33:$C$776,СВЦЭМ!$A$33:$A$776,$A132,СВЦЭМ!$B$33:$B$776,D$119)+'СЕТ СН'!$I$12+СВЦЭМ!$D$10+'СЕТ СН'!$I$6-'СЕТ СН'!$I$22</f>
        <v>1494.02403581</v>
      </c>
      <c r="E132" s="36">
        <f>SUMIFS(СВЦЭМ!$C$33:$C$776,СВЦЭМ!$A$33:$A$776,$A132,СВЦЭМ!$B$33:$B$776,E$119)+'СЕТ СН'!$I$12+СВЦЭМ!$D$10+'СЕТ СН'!$I$6-'СЕТ СН'!$I$22</f>
        <v>1507.75573884</v>
      </c>
      <c r="F132" s="36">
        <f>SUMIFS(СВЦЭМ!$C$33:$C$776,СВЦЭМ!$A$33:$A$776,$A132,СВЦЭМ!$B$33:$B$776,F$119)+'СЕТ СН'!$I$12+СВЦЭМ!$D$10+'СЕТ СН'!$I$6-'СЕТ СН'!$I$22</f>
        <v>1511.7104626999999</v>
      </c>
      <c r="G132" s="36">
        <f>SUMIFS(СВЦЭМ!$C$33:$C$776,СВЦЭМ!$A$33:$A$776,$A132,СВЦЭМ!$B$33:$B$776,G$119)+'СЕТ СН'!$I$12+СВЦЭМ!$D$10+'СЕТ СН'!$I$6-'СЕТ СН'!$I$22</f>
        <v>1497.5845525099999</v>
      </c>
      <c r="H132" s="36">
        <f>SUMIFS(СВЦЭМ!$C$33:$C$776,СВЦЭМ!$A$33:$A$776,$A132,СВЦЭМ!$B$33:$B$776,H$119)+'СЕТ СН'!$I$12+СВЦЭМ!$D$10+'СЕТ СН'!$I$6-'СЕТ СН'!$I$22</f>
        <v>1501.2395773100002</v>
      </c>
      <c r="I132" s="36">
        <f>SUMIFS(СВЦЭМ!$C$33:$C$776,СВЦЭМ!$A$33:$A$776,$A132,СВЦЭМ!$B$33:$B$776,I$119)+'СЕТ СН'!$I$12+СВЦЭМ!$D$10+'СЕТ СН'!$I$6-'СЕТ СН'!$I$22</f>
        <v>1457.4755192900002</v>
      </c>
      <c r="J132" s="36">
        <f>SUMIFS(СВЦЭМ!$C$33:$C$776,СВЦЭМ!$A$33:$A$776,$A132,СВЦЭМ!$B$33:$B$776,J$119)+'СЕТ СН'!$I$12+СВЦЭМ!$D$10+'СЕТ СН'!$I$6-'СЕТ СН'!$I$22</f>
        <v>1402.85359464</v>
      </c>
      <c r="K132" s="36">
        <f>SUMIFS(СВЦЭМ!$C$33:$C$776,СВЦЭМ!$A$33:$A$776,$A132,СВЦЭМ!$B$33:$B$776,K$119)+'СЕТ СН'!$I$12+СВЦЭМ!$D$10+'СЕТ СН'!$I$6-'СЕТ СН'!$I$22</f>
        <v>1383.8698334400001</v>
      </c>
      <c r="L132" s="36">
        <f>SUMIFS(СВЦЭМ!$C$33:$C$776,СВЦЭМ!$A$33:$A$776,$A132,СВЦЭМ!$B$33:$B$776,L$119)+'СЕТ СН'!$I$12+СВЦЭМ!$D$10+'СЕТ СН'!$I$6-'СЕТ СН'!$I$22</f>
        <v>1380.3069184599999</v>
      </c>
      <c r="M132" s="36">
        <f>SUMIFS(СВЦЭМ!$C$33:$C$776,СВЦЭМ!$A$33:$A$776,$A132,СВЦЭМ!$B$33:$B$776,M$119)+'СЕТ СН'!$I$12+СВЦЭМ!$D$10+'СЕТ СН'!$I$6-'СЕТ СН'!$I$22</f>
        <v>1374.0157571499999</v>
      </c>
      <c r="N132" s="36">
        <f>SUMIFS(СВЦЭМ!$C$33:$C$776,СВЦЭМ!$A$33:$A$776,$A132,СВЦЭМ!$B$33:$B$776,N$119)+'СЕТ СН'!$I$12+СВЦЭМ!$D$10+'СЕТ СН'!$I$6-'СЕТ СН'!$I$22</f>
        <v>1384.1377061000001</v>
      </c>
      <c r="O132" s="36">
        <f>SUMIFS(СВЦЭМ!$C$33:$C$776,СВЦЭМ!$A$33:$A$776,$A132,СВЦЭМ!$B$33:$B$776,O$119)+'СЕТ СН'!$I$12+СВЦЭМ!$D$10+'СЕТ СН'!$I$6-'СЕТ СН'!$I$22</f>
        <v>1383.26700635</v>
      </c>
      <c r="P132" s="36">
        <f>SUMIFS(СВЦЭМ!$C$33:$C$776,СВЦЭМ!$A$33:$A$776,$A132,СВЦЭМ!$B$33:$B$776,P$119)+'СЕТ СН'!$I$12+СВЦЭМ!$D$10+'СЕТ СН'!$I$6-'СЕТ СН'!$I$22</f>
        <v>1388.08374787</v>
      </c>
      <c r="Q132" s="36">
        <f>SUMIFS(СВЦЭМ!$C$33:$C$776,СВЦЭМ!$A$33:$A$776,$A132,СВЦЭМ!$B$33:$B$776,Q$119)+'СЕТ СН'!$I$12+СВЦЭМ!$D$10+'СЕТ СН'!$I$6-'СЕТ СН'!$I$22</f>
        <v>1389.83681516</v>
      </c>
      <c r="R132" s="36">
        <f>SUMIFS(СВЦЭМ!$C$33:$C$776,СВЦЭМ!$A$33:$A$776,$A132,СВЦЭМ!$B$33:$B$776,R$119)+'СЕТ СН'!$I$12+СВЦЭМ!$D$10+'СЕТ СН'!$I$6-'СЕТ СН'!$I$22</f>
        <v>1394.72076098</v>
      </c>
      <c r="S132" s="36">
        <f>SUMIFS(СВЦЭМ!$C$33:$C$776,СВЦЭМ!$A$33:$A$776,$A132,СВЦЭМ!$B$33:$B$776,S$119)+'СЕТ СН'!$I$12+СВЦЭМ!$D$10+'СЕТ СН'!$I$6-'СЕТ СН'!$I$22</f>
        <v>1393.24069936</v>
      </c>
      <c r="T132" s="36">
        <f>SUMIFS(СВЦЭМ!$C$33:$C$776,СВЦЭМ!$A$33:$A$776,$A132,СВЦЭМ!$B$33:$B$776,T$119)+'СЕТ СН'!$I$12+СВЦЭМ!$D$10+'СЕТ СН'!$I$6-'СЕТ СН'!$I$22</f>
        <v>1392.7400363699999</v>
      </c>
      <c r="U132" s="36">
        <f>SUMIFS(СВЦЭМ!$C$33:$C$776,СВЦЭМ!$A$33:$A$776,$A132,СВЦЭМ!$B$33:$B$776,U$119)+'СЕТ СН'!$I$12+СВЦЭМ!$D$10+'СЕТ СН'!$I$6-'СЕТ СН'!$I$22</f>
        <v>1395.0262484700002</v>
      </c>
      <c r="V132" s="36">
        <f>SUMIFS(СВЦЭМ!$C$33:$C$776,СВЦЭМ!$A$33:$A$776,$A132,СВЦЭМ!$B$33:$B$776,V$119)+'СЕТ СН'!$I$12+СВЦЭМ!$D$10+'СЕТ СН'!$I$6-'СЕТ СН'!$I$22</f>
        <v>1383.6527104300001</v>
      </c>
      <c r="W132" s="36">
        <f>SUMIFS(СВЦЭМ!$C$33:$C$776,СВЦЭМ!$A$33:$A$776,$A132,СВЦЭМ!$B$33:$B$776,W$119)+'СЕТ СН'!$I$12+СВЦЭМ!$D$10+'СЕТ СН'!$I$6-'СЕТ СН'!$I$22</f>
        <v>1382.1933011199999</v>
      </c>
      <c r="X132" s="36">
        <f>SUMIFS(СВЦЭМ!$C$33:$C$776,СВЦЭМ!$A$33:$A$776,$A132,СВЦЭМ!$B$33:$B$776,X$119)+'СЕТ СН'!$I$12+СВЦЭМ!$D$10+'СЕТ СН'!$I$6-'СЕТ СН'!$I$22</f>
        <v>1388.30940014</v>
      </c>
      <c r="Y132" s="36">
        <f>SUMIFS(СВЦЭМ!$C$33:$C$776,СВЦЭМ!$A$33:$A$776,$A132,СВЦЭМ!$B$33:$B$776,Y$119)+'СЕТ СН'!$I$12+СВЦЭМ!$D$10+'СЕТ СН'!$I$6-'СЕТ СН'!$I$22</f>
        <v>1414.9051165800001</v>
      </c>
    </row>
    <row r="133" spans="1:25" ht="15.75" x14ac:dyDescent="0.2">
      <c r="A133" s="35">
        <f t="shared" si="3"/>
        <v>43935</v>
      </c>
      <c r="B133" s="36">
        <f>SUMIFS(СВЦЭМ!$C$33:$C$776,СВЦЭМ!$A$33:$A$776,$A133,СВЦЭМ!$B$33:$B$776,B$119)+'СЕТ СН'!$I$12+СВЦЭМ!$D$10+'СЕТ СН'!$I$6-'СЕТ СН'!$I$22</f>
        <v>1442.5382575200001</v>
      </c>
      <c r="C133" s="36">
        <f>SUMIFS(СВЦЭМ!$C$33:$C$776,СВЦЭМ!$A$33:$A$776,$A133,СВЦЭМ!$B$33:$B$776,C$119)+'СЕТ СН'!$I$12+СВЦЭМ!$D$10+'СЕТ СН'!$I$6-'СЕТ СН'!$I$22</f>
        <v>1466.8489948900001</v>
      </c>
      <c r="D133" s="36">
        <f>SUMIFS(СВЦЭМ!$C$33:$C$776,СВЦЭМ!$A$33:$A$776,$A133,СВЦЭМ!$B$33:$B$776,D$119)+'СЕТ СН'!$I$12+СВЦЭМ!$D$10+'СЕТ СН'!$I$6-'СЕТ СН'!$I$22</f>
        <v>1494.2351530400001</v>
      </c>
      <c r="E133" s="36">
        <f>SUMIFS(СВЦЭМ!$C$33:$C$776,СВЦЭМ!$A$33:$A$776,$A133,СВЦЭМ!$B$33:$B$776,E$119)+'СЕТ СН'!$I$12+СВЦЭМ!$D$10+'СЕТ СН'!$I$6-'СЕТ СН'!$I$22</f>
        <v>1506.3253021999999</v>
      </c>
      <c r="F133" s="36">
        <f>SUMIFS(СВЦЭМ!$C$33:$C$776,СВЦЭМ!$A$33:$A$776,$A133,СВЦЭМ!$B$33:$B$776,F$119)+'СЕТ СН'!$I$12+СВЦЭМ!$D$10+'СЕТ СН'!$I$6-'СЕТ СН'!$I$22</f>
        <v>1514.7183616900002</v>
      </c>
      <c r="G133" s="36">
        <f>SUMIFS(СВЦЭМ!$C$33:$C$776,СВЦЭМ!$A$33:$A$776,$A133,СВЦЭМ!$B$33:$B$776,G$119)+'СЕТ СН'!$I$12+СВЦЭМ!$D$10+'СЕТ СН'!$I$6-'СЕТ СН'!$I$22</f>
        <v>1508.0088816100001</v>
      </c>
      <c r="H133" s="36">
        <f>SUMIFS(СВЦЭМ!$C$33:$C$776,СВЦЭМ!$A$33:$A$776,$A133,СВЦЭМ!$B$33:$B$776,H$119)+'СЕТ СН'!$I$12+СВЦЭМ!$D$10+'СЕТ СН'!$I$6-'СЕТ СН'!$I$22</f>
        <v>1514.4045333899999</v>
      </c>
      <c r="I133" s="36">
        <f>SUMIFS(СВЦЭМ!$C$33:$C$776,СВЦЭМ!$A$33:$A$776,$A133,СВЦЭМ!$B$33:$B$776,I$119)+'СЕТ СН'!$I$12+СВЦЭМ!$D$10+'СЕТ СН'!$I$6-'СЕТ СН'!$I$22</f>
        <v>1540.57183205</v>
      </c>
      <c r="J133" s="36">
        <f>SUMIFS(СВЦЭМ!$C$33:$C$776,СВЦЭМ!$A$33:$A$776,$A133,СВЦЭМ!$B$33:$B$776,J$119)+'СЕТ СН'!$I$12+СВЦЭМ!$D$10+'СЕТ СН'!$I$6-'СЕТ СН'!$I$22</f>
        <v>1500.61101274</v>
      </c>
      <c r="K133" s="36">
        <f>SUMIFS(СВЦЭМ!$C$33:$C$776,СВЦЭМ!$A$33:$A$776,$A133,СВЦЭМ!$B$33:$B$776,K$119)+'СЕТ СН'!$I$12+СВЦЭМ!$D$10+'СЕТ СН'!$I$6-'СЕТ СН'!$I$22</f>
        <v>1485.51056649</v>
      </c>
      <c r="L133" s="36">
        <f>SUMIFS(СВЦЭМ!$C$33:$C$776,СВЦЭМ!$A$33:$A$776,$A133,СВЦЭМ!$B$33:$B$776,L$119)+'СЕТ СН'!$I$12+СВЦЭМ!$D$10+'СЕТ СН'!$I$6-'СЕТ СН'!$I$22</f>
        <v>1481.68542086</v>
      </c>
      <c r="M133" s="36">
        <f>SUMIFS(СВЦЭМ!$C$33:$C$776,СВЦЭМ!$A$33:$A$776,$A133,СВЦЭМ!$B$33:$B$776,M$119)+'СЕТ СН'!$I$12+СВЦЭМ!$D$10+'СЕТ СН'!$I$6-'СЕТ СН'!$I$22</f>
        <v>1481.94621955</v>
      </c>
      <c r="N133" s="36">
        <f>SUMIFS(СВЦЭМ!$C$33:$C$776,СВЦЭМ!$A$33:$A$776,$A133,СВЦЭМ!$B$33:$B$776,N$119)+'СЕТ СН'!$I$12+СВЦЭМ!$D$10+'СЕТ СН'!$I$6-'СЕТ СН'!$I$22</f>
        <v>1480.40724535</v>
      </c>
      <c r="O133" s="36">
        <f>SUMIFS(СВЦЭМ!$C$33:$C$776,СВЦЭМ!$A$33:$A$776,$A133,СВЦЭМ!$B$33:$B$776,O$119)+'СЕТ СН'!$I$12+СВЦЭМ!$D$10+'СЕТ СН'!$I$6-'СЕТ СН'!$I$22</f>
        <v>1455.59614397</v>
      </c>
      <c r="P133" s="36">
        <f>SUMIFS(СВЦЭМ!$C$33:$C$776,СВЦЭМ!$A$33:$A$776,$A133,СВЦЭМ!$B$33:$B$776,P$119)+'СЕТ СН'!$I$12+СВЦЭМ!$D$10+'СЕТ СН'!$I$6-'СЕТ СН'!$I$22</f>
        <v>1459.0399192499999</v>
      </c>
      <c r="Q133" s="36">
        <f>SUMIFS(СВЦЭМ!$C$33:$C$776,СВЦЭМ!$A$33:$A$776,$A133,СВЦЭМ!$B$33:$B$776,Q$119)+'СЕТ СН'!$I$12+СВЦЭМ!$D$10+'СЕТ СН'!$I$6-'СЕТ СН'!$I$22</f>
        <v>1469.32344779</v>
      </c>
      <c r="R133" s="36">
        <f>SUMIFS(СВЦЭМ!$C$33:$C$776,СВЦЭМ!$A$33:$A$776,$A133,СВЦЭМ!$B$33:$B$776,R$119)+'СЕТ СН'!$I$12+СВЦЭМ!$D$10+'СЕТ СН'!$I$6-'СЕТ СН'!$I$22</f>
        <v>1490.5129413499999</v>
      </c>
      <c r="S133" s="36">
        <f>SUMIFS(СВЦЭМ!$C$33:$C$776,СВЦЭМ!$A$33:$A$776,$A133,СВЦЭМ!$B$33:$B$776,S$119)+'СЕТ СН'!$I$12+СВЦЭМ!$D$10+'СЕТ СН'!$I$6-'СЕТ СН'!$I$22</f>
        <v>1497.60117257</v>
      </c>
      <c r="T133" s="36">
        <f>SUMIFS(СВЦЭМ!$C$33:$C$776,СВЦЭМ!$A$33:$A$776,$A133,СВЦЭМ!$B$33:$B$776,T$119)+'СЕТ СН'!$I$12+СВЦЭМ!$D$10+'СЕТ СН'!$I$6-'СЕТ СН'!$I$22</f>
        <v>1474.0975835899999</v>
      </c>
      <c r="U133" s="36">
        <f>SUMIFS(СВЦЭМ!$C$33:$C$776,СВЦЭМ!$A$33:$A$776,$A133,СВЦЭМ!$B$33:$B$776,U$119)+'СЕТ СН'!$I$12+СВЦЭМ!$D$10+'СЕТ СН'!$I$6-'СЕТ СН'!$I$22</f>
        <v>1457.56698153</v>
      </c>
      <c r="V133" s="36">
        <f>SUMIFS(СВЦЭМ!$C$33:$C$776,СВЦЭМ!$A$33:$A$776,$A133,СВЦЭМ!$B$33:$B$776,V$119)+'СЕТ СН'!$I$12+СВЦЭМ!$D$10+'СЕТ СН'!$I$6-'СЕТ СН'!$I$22</f>
        <v>1454.8406681400002</v>
      </c>
      <c r="W133" s="36">
        <f>SUMIFS(СВЦЭМ!$C$33:$C$776,СВЦЭМ!$A$33:$A$776,$A133,СВЦЭМ!$B$33:$B$776,W$119)+'СЕТ СН'!$I$12+СВЦЭМ!$D$10+'СЕТ СН'!$I$6-'СЕТ СН'!$I$22</f>
        <v>1449.38159225</v>
      </c>
      <c r="X133" s="36">
        <f>SUMIFS(СВЦЭМ!$C$33:$C$776,СВЦЭМ!$A$33:$A$776,$A133,СВЦЭМ!$B$33:$B$776,X$119)+'СЕТ СН'!$I$12+СВЦЭМ!$D$10+'СЕТ СН'!$I$6-'СЕТ СН'!$I$22</f>
        <v>1456.95017695</v>
      </c>
      <c r="Y133" s="36">
        <f>SUMIFS(СВЦЭМ!$C$33:$C$776,СВЦЭМ!$A$33:$A$776,$A133,СВЦЭМ!$B$33:$B$776,Y$119)+'СЕТ СН'!$I$12+СВЦЭМ!$D$10+'СЕТ СН'!$I$6-'СЕТ СН'!$I$22</f>
        <v>1470.4741331499999</v>
      </c>
    </row>
    <row r="134" spans="1:25" ht="15.75" x14ac:dyDescent="0.2">
      <c r="A134" s="35">
        <f t="shared" si="3"/>
        <v>43936</v>
      </c>
      <c r="B134" s="36">
        <f>SUMIFS(СВЦЭМ!$C$33:$C$776,СВЦЭМ!$A$33:$A$776,$A134,СВЦЭМ!$B$33:$B$776,B$119)+'СЕТ СН'!$I$12+СВЦЭМ!$D$10+'СЕТ СН'!$I$6-'СЕТ СН'!$I$22</f>
        <v>1504.3095908400001</v>
      </c>
      <c r="C134" s="36">
        <f>SUMIFS(СВЦЭМ!$C$33:$C$776,СВЦЭМ!$A$33:$A$776,$A134,СВЦЭМ!$B$33:$B$776,C$119)+'СЕТ СН'!$I$12+СВЦЭМ!$D$10+'СЕТ СН'!$I$6-'СЕТ СН'!$I$22</f>
        <v>1522.06271345</v>
      </c>
      <c r="D134" s="36">
        <f>SUMIFS(СВЦЭМ!$C$33:$C$776,СВЦЭМ!$A$33:$A$776,$A134,СВЦЭМ!$B$33:$B$776,D$119)+'СЕТ СН'!$I$12+СВЦЭМ!$D$10+'СЕТ СН'!$I$6-'СЕТ СН'!$I$22</f>
        <v>1523.97061908</v>
      </c>
      <c r="E134" s="36">
        <f>SUMIFS(СВЦЭМ!$C$33:$C$776,СВЦЭМ!$A$33:$A$776,$A134,СВЦЭМ!$B$33:$B$776,E$119)+'СЕТ СН'!$I$12+СВЦЭМ!$D$10+'СЕТ СН'!$I$6-'СЕТ СН'!$I$22</f>
        <v>1518.2481485799999</v>
      </c>
      <c r="F134" s="36">
        <f>SUMIFS(СВЦЭМ!$C$33:$C$776,СВЦЭМ!$A$33:$A$776,$A134,СВЦЭМ!$B$33:$B$776,F$119)+'СЕТ СН'!$I$12+СВЦЭМ!$D$10+'СЕТ СН'!$I$6-'СЕТ СН'!$I$22</f>
        <v>1514.8031861700001</v>
      </c>
      <c r="G134" s="36">
        <f>SUMIFS(СВЦЭМ!$C$33:$C$776,СВЦЭМ!$A$33:$A$776,$A134,СВЦЭМ!$B$33:$B$776,G$119)+'СЕТ СН'!$I$12+СВЦЭМ!$D$10+'СЕТ СН'!$I$6-'СЕТ СН'!$I$22</f>
        <v>1512.38450063</v>
      </c>
      <c r="H134" s="36">
        <f>SUMIFS(СВЦЭМ!$C$33:$C$776,СВЦЭМ!$A$33:$A$776,$A134,СВЦЭМ!$B$33:$B$776,H$119)+'СЕТ СН'!$I$12+СВЦЭМ!$D$10+'СЕТ СН'!$I$6-'СЕТ СН'!$I$22</f>
        <v>1505.5690617999999</v>
      </c>
      <c r="I134" s="36">
        <f>SUMIFS(СВЦЭМ!$C$33:$C$776,СВЦЭМ!$A$33:$A$776,$A134,СВЦЭМ!$B$33:$B$776,I$119)+'СЕТ СН'!$I$12+СВЦЭМ!$D$10+'СЕТ СН'!$I$6-'СЕТ СН'!$I$22</f>
        <v>1494.7425458600001</v>
      </c>
      <c r="J134" s="36">
        <f>SUMIFS(СВЦЭМ!$C$33:$C$776,СВЦЭМ!$A$33:$A$776,$A134,СВЦЭМ!$B$33:$B$776,J$119)+'СЕТ СН'!$I$12+СВЦЭМ!$D$10+'СЕТ СН'!$I$6-'СЕТ СН'!$I$22</f>
        <v>1444.9165319200001</v>
      </c>
      <c r="K134" s="36">
        <f>SUMIFS(СВЦЭМ!$C$33:$C$776,СВЦЭМ!$A$33:$A$776,$A134,СВЦЭМ!$B$33:$B$776,K$119)+'СЕТ СН'!$I$12+СВЦЭМ!$D$10+'СЕТ СН'!$I$6-'СЕТ СН'!$I$22</f>
        <v>1414.8147142400001</v>
      </c>
      <c r="L134" s="36">
        <f>SUMIFS(СВЦЭМ!$C$33:$C$776,СВЦЭМ!$A$33:$A$776,$A134,СВЦЭМ!$B$33:$B$776,L$119)+'СЕТ СН'!$I$12+СВЦЭМ!$D$10+'СЕТ СН'!$I$6-'СЕТ СН'!$I$22</f>
        <v>1421.67549676</v>
      </c>
      <c r="M134" s="36">
        <f>SUMIFS(СВЦЭМ!$C$33:$C$776,СВЦЭМ!$A$33:$A$776,$A134,СВЦЭМ!$B$33:$B$776,M$119)+'СЕТ СН'!$I$12+СВЦЭМ!$D$10+'СЕТ СН'!$I$6-'СЕТ СН'!$I$22</f>
        <v>1425.61253287</v>
      </c>
      <c r="N134" s="36">
        <f>SUMIFS(СВЦЭМ!$C$33:$C$776,СВЦЭМ!$A$33:$A$776,$A134,СВЦЭМ!$B$33:$B$776,N$119)+'СЕТ СН'!$I$12+СВЦЭМ!$D$10+'СЕТ СН'!$I$6-'СЕТ СН'!$I$22</f>
        <v>1425.7594554100001</v>
      </c>
      <c r="O134" s="36">
        <f>SUMIFS(СВЦЭМ!$C$33:$C$776,СВЦЭМ!$A$33:$A$776,$A134,СВЦЭМ!$B$33:$B$776,O$119)+'СЕТ СН'!$I$12+СВЦЭМ!$D$10+'СЕТ СН'!$I$6-'СЕТ СН'!$I$22</f>
        <v>1440.3733821999999</v>
      </c>
      <c r="P134" s="36">
        <f>SUMIFS(СВЦЭМ!$C$33:$C$776,СВЦЭМ!$A$33:$A$776,$A134,СВЦЭМ!$B$33:$B$776,P$119)+'СЕТ СН'!$I$12+СВЦЭМ!$D$10+'СЕТ СН'!$I$6-'СЕТ СН'!$I$22</f>
        <v>1440.18312756</v>
      </c>
      <c r="Q134" s="36">
        <f>SUMIFS(СВЦЭМ!$C$33:$C$776,СВЦЭМ!$A$33:$A$776,$A134,СВЦЭМ!$B$33:$B$776,Q$119)+'СЕТ СН'!$I$12+СВЦЭМ!$D$10+'СЕТ СН'!$I$6-'СЕТ СН'!$I$22</f>
        <v>1442.0953362300002</v>
      </c>
      <c r="R134" s="36">
        <f>SUMIFS(СВЦЭМ!$C$33:$C$776,СВЦЭМ!$A$33:$A$776,$A134,СВЦЭМ!$B$33:$B$776,R$119)+'СЕТ СН'!$I$12+СВЦЭМ!$D$10+'СЕТ СН'!$I$6-'СЕТ СН'!$I$22</f>
        <v>1441.0406088300001</v>
      </c>
      <c r="S134" s="36">
        <f>SUMIFS(СВЦЭМ!$C$33:$C$776,СВЦЭМ!$A$33:$A$776,$A134,СВЦЭМ!$B$33:$B$776,S$119)+'СЕТ СН'!$I$12+СВЦЭМ!$D$10+'СЕТ СН'!$I$6-'СЕТ СН'!$I$22</f>
        <v>1439.11888041</v>
      </c>
      <c r="T134" s="36">
        <f>SUMIFS(СВЦЭМ!$C$33:$C$776,СВЦЭМ!$A$33:$A$776,$A134,СВЦЭМ!$B$33:$B$776,T$119)+'СЕТ СН'!$I$12+СВЦЭМ!$D$10+'СЕТ СН'!$I$6-'СЕТ СН'!$I$22</f>
        <v>1420.7533435999999</v>
      </c>
      <c r="U134" s="36">
        <f>SUMIFS(СВЦЭМ!$C$33:$C$776,СВЦЭМ!$A$33:$A$776,$A134,СВЦЭМ!$B$33:$B$776,U$119)+'СЕТ СН'!$I$12+СВЦЭМ!$D$10+'СЕТ СН'!$I$6-'СЕТ СН'!$I$22</f>
        <v>1401.1974051100001</v>
      </c>
      <c r="V134" s="36">
        <f>SUMIFS(СВЦЭМ!$C$33:$C$776,СВЦЭМ!$A$33:$A$776,$A134,СВЦЭМ!$B$33:$B$776,V$119)+'СЕТ СН'!$I$12+СВЦЭМ!$D$10+'СЕТ СН'!$I$6-'СЕТ СН'!$I$22</f>
        <v>1409.7665227800001</v>
      </c>
      <c r="W134" s="36">
        <f>SUMIFS(СВЦЭМ!$C$33:$C$776,СВЦЭМ!$A$33:$A$776,$A134,СВЦЭМ!$B$33:$B$776,W$119)+'СЕТ СН'!$I$12+СВЦЭМ!$D$10+'СЕТ СН'!$I$6-'СЕТ СН'!$I$22</f>
        <v>1412.0580562800001</v>
      </c>
      <c r="X134" s="36">
        <f>SUMIFS(СВЦЭМ!$C$33:$C$776,СВЦЭМ!$A$33:$A$776,$A134,СВЦЭМ!$B$33:$B$776,X$119)+'СЕТ СН'!$I$12+СВЦЭМ!$D$10+'СЕТ СН'!$I$6-'СЕТ СН'!$I$22</f>
        <v>1404.8374178700001</v>
      </c>
      <c r="Y134" s="36">
        <f>SUMIFS(СВЦЭМ!$C$33:$C$776,СВЦЭМ!$A$33:$A$776,$A134,СВЦЭМ!$B$33:$B$776,Y$119)+'СЕТ СН'!$I$12+СВЦЭМ!$D$10+'СЕТ СН'!$I$6-'СЕТ СН'!$I$22</f>
        <v>1432.0246998299999</v>
      </c>
    </row>
    <row r="135" spans="1:25" ht="15.75" x14ac:dyDescent="0.2">
      <c r="A135" s="35">
        <f t="shared" si="3"/>
        <v>43937</v>
      </c>
      <c r="B135" s="36">
        <f>SUMIFS(СВЦЭМ!$C$33:$C$776,СВЦЭМ!$A$33:$A$776,$A135,СВЦЭМ!$B$33:$B$776,B$119)+'СЕТ СН'!$I$12+СВЦЭМ!$D$10+'СЕТ СН'!$I$6-'СЕТ СН'!$I$22</f>
        <v>1399.9122386500001</v>
      </c>
      <c r="C135" s="36">
        <f>SUMIFS(СВЦЭМ!$C$33:$C$776,СВЦЭМ!$A$33:$A$776,$A135,СВЦЭМ!$B$33:$B$776,C$119)+'СЕТ СН'!$I$12+СВЦЭМ!$D$10+'СЕТ СН'!$I$6-'СЕТ СН'!$I$22</f>
        <v>1419.33905194</v>
      </c>
      <c r="D135" s="36">
        <f>SUMIFS(СВЦЭМ!$C$33:$C$776,СВЦЭМ!$A$33:$A$776,$A135,СВЦЭМ!$B$33:$B$776,D$119)+'СЕТ СН'!$I$12+СВЦЭМ!$D$10+'СЕТ СН'!$I$6-'СЕТ СН'!$I$22</f>
        <v>1436.7964831100001</v>
      </c>
      <c r="E135" s="36">
        <f>SUMIFS(СВЦЭМ!$C$33:$C$776,СВЦЭМ!$A$33:$A$776,$A135,СВЦЭМ!$B$33:$B$776,E$119)+'СЕТ СН'!$I$12+СВЦЭМ!$D$10+'СЕТ СН'!$I$6-'СЕТ СН'!$I$22</f>
        <v>1449.67561946</v>
      </c>
      <c r="F135" s="36">
        <f>SUMIFS(СВЦЭМ!$C$33:$C$776,СВЦЭМ!$A$33:$A$776,$A135,СВЦЭМ!$B$33:$B$776,F$119)+'СЕТ СН'!$I$12+СВЦЭМ!$D$10+'СЕТ СН'!$I$6-'СЕТ СН'!$I$22</f>
        <v>1449.1959715500002</v>
      </c>
      <c r="G135" s="36">
        <f>SUMIFS(СВЦЭМ!$C$33:$C$776,СВЦЭМ!$A$33:$A$776,$A135,СВЦЭМ!$B$33:$B$776,G$119)+'СЕТ СН'!$I$12+СВЦЭМ!$D$10+'СЕТ СН'!$I$6-'СЕТ СН'!$I$22</f>
        <v>1440.09891591</v>
      </c>
      <c r="H135" s="36">
        <f>SUMIFS(СВЦЭМ!$C$33:$C$776,СВЦЭМ!$A$33:$A$776,$A135,СВЦЭМ!$B$33:$B$776,H$119)+'СЕТ СН'!$I$12+СВЦЭМ!$D$10+'СЕТ СН'!$I$6-'СЕТ СН'!$I$22</f>
        <v>1419.7185993600001</v>
      </c>
      <c r="I135" s="36">
        <f>SUMIFS(СВЦЭМ!$C$33:$C$776,СВЦЭМ!$A$33:$A$776,$A135,СВЦЭМ!$B$33:$B$776,I$119)+'СЕТ СН'!$I$12+СВЦЭМ!$D$10+'СЕТ СН'!$I$6-'СЕТ СН'!$I$22</f>
        <v>1397.74398987</v>
      </c>
      <c r="J135" s="36">
        <f>SUMIFS(СВЦЭМ!$C$33:$C$776,СВЦЭМ!$A$33:$A$776,$A135,СВЦЭМ!$B$33:$B$776,J$119)+'СЕТ СН'!$I$12+СВЦЭМ!$D$10+'СЕТ СН'!$I$6-'СЕТ СН'!$I$22</f>
        <v>1370.4800531199999</v>
      </c>
      <c r="K135" s="36">
        <f>SUMIFS(СВЦЭМ!$C$33:$C$776,СВЦЭМ!$A$33:$A$776,$A135,СВЦЭМ!$B$33:$B$776,K$119)+'СЕТ СН'!$I$12+СВЦЭМ!$D$10+'СЕТ СН'!$I$6-'СЕТ СН'!$I$22</f>
        <v>1386.8469797500002</v>
      </c>
      <c r="L135" s="36">
        <f>SUMIFS(СВЦЭМ!$C$33:$C$776,СВЦЭМ!$A$33:$A$776,$A135,СВЦЭМ!$B$33:$B$776,L$119)+'СЕТ СН'!$I$12+СВЦЭМ!$D$10+'СЕТ СН'!$I$6-'СЕТ СН'!$I$22</f>
        <v>1383.5391692000001</v>
      </c>
      <c r="M135" s="36">
        <f>SUMIFS(СВЦЭМ!$C$33:$C$776,СВЦЭМ!$A$33:$A$776,$A135,СВЦЭМ!$B$33:$B$776,M$119)+'СЕТ СН'!$I$12+СВЦЭМ!$D$10+'СЕТ СН'!$I$6-'СЕТ СН'!$I$22</f>
        <v>1374.5282845699999</v>
      </c>
      <c r="N135" s="36">
        <f>SUMIFS(СВЦЭМ!$C$33:$C$776,СВЦЭМ!$A$33:$A$776,$A135,СВЦЭМ!$B$33:$B$776,N$119)+'СЕТ СН'!$I$12+СВЦЭМ!$D$10+'СЕТ СН'!$I$6-'СЕТ СН'!$I$22</f>
        <v>1367.2510160300001</v>
      </c>
      <c r="O135" s="36">
        <f>SUMIFS(СВЦЭМ!$C$33:$C$776,СВЦЭМ!$A$33:$A$776,$A135,СВЦЭМ!$B$33:$B$776,O$119)+'СЕТ СН'!$I$12+СВЦЭМ!$D$10+'СЕТ СН'!$I$6-'СЕТ СН'!$I$22</f>
        <v>1372.2078335800002</v>
      </c>
      <c r="P135" s="36">
        <f>SUMIFS(СВЦЭМ!$C$33:$C$776,СВЦЭМ!$A$33:$A$776,$A135,СВЦЭМ!$B$33:$B$776,P$119)+'СЕТ СН'!$I$12+СВЦЭМ!$D$10+'СЕТ СН'!$I$6-'СЕТ СН'!$I$22</f>
        <v>1373.77595995</v>
      </c>
      <c r="Q135" s="36">
        <f>SUMIFS(СВЦЭМ!$C$33:$C$776,СВЦЭМ!$A$33:$A$776,$A135,СВЦЭМ!$B$33:$B$776,Q$119)+'СЕТ СН'!$I$12+СВЦЭМ!$D$10+'СЕТ СН'!$I$6-'СЕТ СН'!$I$22</f>
        <v>1368.82924439</v>
      </c>
      <c r="R135" s="36">
        <f>SUMIFS(СВЦЭМ!$C$33:$C$776,СВЦЭМ!$A$33:$A$776,$A135,СВЦЭМ!$B$33:$B$776,R$119)+'СЕТ СН'!$I$12+СВЦЭМ!$D$10+'СЕТ СН'!$I$6-'СЕТ СН'!$I$22</f>
        <v>1364.0000787200001</v>
      </c>
      <c r="S135" s="36">
        <f>SUMIFS(СВЦЭМ!$C$33:$C$776,СВЦЭМ!$A$33:$A$776,$A135,СВЦЭМ!$B$33:$B$776,S$119)+'СЕТ СН'!$I$12+СВЦЭМ!$D$10+'СЕТ СН'!$I$6-'СЕТ СН'!$I$22</f>
        <v>1361.74394392</v>
      </c>
      <c r="T135" s="36">
        <f>SUMIFS(СВЦЭМ!$C$33:$C$776,СВЦЭМ!$A$33:$A$776,$A135,СВЦЭМ!$B$33:$B$776,T$119)+'СЕТ СН'!$I$12+СВЦЭМ!$D$10+'СЕТ СН'!$I$6-'СЕТ СН'!$I$22</f>
        <v>1356.35138168</v>
      </c>
      <c r="U135" s="36">
        <f>SUMIFS(СВЦЭМ!$C$33:$C$776,СВЦЭМ!$A$33:$A$776,$A135,СВЦЭМ!$B$33:$B$776,U$119)+'СЕТ СН'!$I$12+СВЦЭМ!$D$10+'СЕТ СН'!$I$6-'СЕТ СН'!$I$22</f>
        <v>1346.4196591</v>
      </c>
      <c r="V135" s="36">
        <f>SUMIFS(СВЦЭМ!$C$33:$C$776,СВЦЭМ!$A$33:$A$776,$A135,СВЦЭМ!$B$33:$B$776,V$119)+'СЕТ СН'!$I$12+СВЦЭМ!$D$10+'СЕТ СН'!$I$6-'СЕТ СН'!$I$22</f>
        <v>1333.3997465800001</v>
      </c>
      <c r="W135" s="36">
        <f>SUMIFS(СВЦЭМ!$C$33:$C$776,СВЦЭМ!$A$33:$A$776,$A135,СВЦЭМ!$B$33:$B$776,W$119)+'СЕТ СН'!$I$12+СВЦЭМ!$D$10+'СЕТ СН'!$I$6-'СЕТ СН'!$I$22</f>
        <v>1341.15696798</v>
      </c>
      <c r="X135" s="36">
        <f>SUMIFS(СВЦЭМ!$C$33:$C$776,СВЦЭМ!$A$33:$A$776,$A135,СВЦЭМ!$B$33:$B$776,X$119)+'СЕТ СН'!$I$12+СВЦЭМ!$D$10+'СЕТ СН'!$I$6-'СЕТ СН'!$I$22</f>
        <v>1352.21233906</v>
      </c>
      <c r="Y135" s="36">
        <f>SUMIFS(СВЦЭМ!$C$33:$C$776,СВЦЭМ!$A$33:$A$776,$A135,СВЦЭМ!$B$33:$B$776,Y$119)+'СЕТ СН'!$I$12+СВЦЭМ!$D$10+'СЕТ СН'!$I$6-'СЕТ СН'!$I$22</f>
        <v>1363.44504613</v>
      </c>
    </row>
    <row r="136" spans="1:25" ht="15.75" x14ac:dyDescent="0.2">
      <c r="A136" s="35">
        <f t="shared" si="3"/>
        <v>43938</v>
      </c>
      <c r="B136" s="36">
        <f>SUMIFS(СВЦЭМ!$C$33:$C$776,СВЦЭМ!$A$33:$A$776,$A136,СВЦЭМ!$B$33:$B$776,B$119)+'СЕТ СН'!$I$12+СВЦЭМ!$D$10+'СЕТ СН'!$I$6-'СЕТ СН'!$I$22</f>
        <v>1431.9008540099999</v>
      </c>
      <c r="C136" s="36">
        <f>SUMIFS(СВЦЭМ!$C$33:$C$776,СВЦЭМ!$A$33:$A$776,$A136,СВЦЭМ!$B$33:$B$776,C$119)+'СЕТ СН'!$I$12+СВЦЭМ!$D$10+'СЕТ СН'!$I$6-'СЕТ СН'!$I$22</f>
        <v>1443.7643878900001</v>
      </c>
      <c r="D136" s="36">
        <f>SUMIFS(СВЦЭМ!$C$33:$C$776,СВЦЭМ!$A$33:$A$776,$A136,СВЦЭМ!$B$33:$B$776,D$119)+'СЕТ СН'!$I$12+СВЦЭМ!$D$10+'СЕТ СН'!$I$6-'СЕТ СН'!$I$22</f>
        <v>1460.79257809</v>
      </c>
      <c r="E136" s="36">
        <f>SUMIFS(СВЦЭМ!$C$33:$C$776,СВЦЭМ!$A$33:$A$776,$A136,СВЦЭМ!$B$33:$B$776,E$119)+'СЕТ СН'!$I$12+СВЦЭМ!$D$10+'СЕТ СН'!$I$6-'СЕТ СН'!$I$22</f>
        <v>1473.8337533500001</v>
      </c>
      <c r="F136" s="36">
        <f>SUMIFS(СВЦЭМ!$C$33:$C$776,СВЦЭМ!$A$33:$A$776,$A136,СВЦЭМ!$B$33:$B$776,F$119)+'СЕТ СН'!$I$12+СВЦЭМ!$D$10+'СЕТ СН'!$I$6-'СЕТ СН'!$I$22</f>
        <v>1470.2868756799999</v>
      </c>
      <c r="G136" s="36">
        <f>SUMIFS(СВЦЭМ!$C$33:$C$776,СВЦЭМ!$A$33:$A$776,$A136,СВЦЭМ!$B$33:$B$776,G$119)+'СЕТ СН'!$I$12+СВЦЭМ!$D$10+'СЕТ СН'!$I$6-'СЕТ СН'!$I$22</f>
        <v>1460.6802044199999</v>
      </c>
      <c r="H136" s="36">
        <f>SUMIFS(СВЦЭМ!$C$33:$C$776,СВЦЭМ!$A$33:$A$776,$A136,СВЦЭМ!$B$33:$B$776,H$119)+'СЕТ СН'!$I$12+СВЦЭМ!$D$10+'СЕТ СН'!$I$6-'СЕТ СН'!$I$22</f>
        <v>1431.8508260900001</v>
      </c>
      <c r="I136" s="36">
        <f>SUMIFS(СВЦЭМ!$C$33:$C$776,СВЦЭМ!$A$33:$A$776,$A136,СВЦЭМ!$B$33:$B$776,I$119)+'СЕТ СН'!$I$12+СВЦЭМ!$D$10+'СЕТ СН'!$I$6-'СЕТ СН'!$I$22</f>
        <v>1401.4573127600001</v>
      </c>
      <c r="J136" s="36">
        <f>SUMIFS(СВЦЭМ!$C$33:$C$776,СВЦЭМ!$A$33:$A$776,$A136,СВЦЭМ!$B$33:$B$776,J$119)+'СЕТ СН'!$I$12+СВЦЭМ!$D$10+'СЕТ СН'!$I$6-'СЕТ СН'!$I$22</f>
        <v>1357.7572401299999</v>
      </c>
      <c r="K136" s="36">
        <f>SUMIFS(СВЦЭМ!$C$33:$C$776,СВЦЭМ!$A$33:$A$776,$A136,СВЦЭМ!$B$33:$B$776,K$119)+'СЕТ СН'!$I$12+СВЦЭМ!$D$10+'СЕТ СН'!$I$6-'СЕТ СН'!$I$22</f>
        <v>1359.06202207</v>
      </c>
      <c r="L136" s="36">
        <f>SUMIFS(СВЦЭМ!$C$33:$C$776,СВЦЭМ!$A$33:$A$776,$A136,СВЦЭМ!$B$33:$B$776,L$119)+'СЕТ СН'!$I$12+СВЦЭМ!$D$10+'СЕТ СН'!$I$6-'СЕТ СН'!$I$22</f>
        <v>1356.5314303099999</v>
      </c>
      <c r="M136" s="36">
        <f>SUMIFS(СВЦЭМ!$C$33:$C$776,СВЦЭМ!$A$33:$A$776,$A136,СВЦЭМ!$B$33:$B$776,M$119)+'СЕТ СН'!$I$12+СВЦЭМ!$D$10+'СЕТ СН'!$I$6-'СЕТ СН'!$I$22</f>
        <v>1351.7357671</v>
      </c>
      <c r="N136" s="36">
        <f>SUMIFS(СВЦЭМ!$C$33:$C$776,СВЦЭМ!$A$33:$A$776,$A136,СВЦЭМ!$B$33:$B$776,N$119)+'СЕТ СН'!$I$12+СВЦЭМ!$D$10+'СЕТ СН'!$I$6-'СЕТ СН'!$I$22</f>
        <v>1349.31907901</v>
      </c>
      <c r="O136" s="36">
        <f>SUMIFS(СВЦЭМ!$C$33:$C$776,СВЦЭМ!$A$33:$A$776,$A136,СВЦЭМ!$B$33:$B$776,O$119)+'СЕТ СН'!$I$12+СВЦЭМ!$D$10+'СЕТ СН'!$I$6-'СЕТ СН'!$I$22</f>
        <v>1358.9598337500001</v>
      </c>
      <c r="P136" s="36">
        <f>SUMIFS(СВЦЭМ!$C$33:$C$776,СВЦЭМ!$A$33:$A$776,$A136,СВЦЭМ!$B$33:$B$776,P$119)+'СЕТ СН'!$I$12+СВЦЭМ!$D$10+'СЕТ СН'!$I$6-'СЕТ СН'!$I$22</f>
        <v>1367.10191379</v>
      </c>
      <c r="Q136" s="36">
        <f>SUMIFS(СВЦЭМ!$C$33:$C$776,СВЦЭМ!$A$33:$A$776,$A136,СВЦЭМ!$B$33:$B$776,Q$119)+'СЕТ СН'!$I$12+СВЦЭМ!$D$10+'СЕТ СН'!$I$6-'СЕТ СН'!$I$22</f>
        <v>1372.0789416900002</v>
      </c>
      <c r="R136" s="36">
        <f>SUMIFS(СВЦЭМ!$C$33:$C$776,СВЦЭМ!$A$33:$A$776,$A136,СВЦЭМ!$B$33:$B$776,R$119)+'СЕТ СН'!$I$12+СВЦЭМ!$D$10+'СЕТ СН'!$I$6-'СЕТ СН'!$I$22</f>
        <v>1368.8219946700001</v>
      </c>
      <c r="S136" s="36">
        <f>SUMIFS(СВЦЭМ!$C$33:$C$776,СВЦЭМ!$A$33:$A$776,$A136,СВЦЭМ!$B$33:$B$776,S$119)+'СЕТ СН'!$I$12+СВЦЭМ!$D$10+'СЕТ СН'!$I$6-'СЕТ СН'!$I$22</f>
        <v>1365.4308786500001</v>
      </c>
      <c r="T136" s="36">
        <f>SUMIFS(СВЦЭМ!$C$33:$C$776,СВЦЭМ!$A$33:$A$776,$A136,СВЦЭМ!$B$33:$B$776,T$119)+'СЕТ СН'!$I$12+СВЦЭМ!$D$10+'СЕТ СН'!$I$6-'СЕТ СН'!$I$22</f>
        <v>1347.2450519700001</v>
      </c>
      <c r="U136" s="36">
        <f>SUMIFS(СВЦЭМ!$C$33:$C$776,СВЦЭМ!$A$33:$A$776,$A136,СВЦЭМ!$B$33:$B$776,U$119)+'СЕТ СН'!$I$12+СВЦЭМ!$D$10+'СЕТ СН'!$I$6-'СЕТ СН'!$I$22</f>
        <v>1338.15514239</v>
      </c>
      <c r="V136" s="36">
        <f>SUMIFS(СВЦЭМ!$C$33:$C$776,СВЦЭМ!$A$33:$A$776,$A136,СВЦЭМ!$B$33:$B$776,V$119)+'СЕТ СН'!$I$12+СВЦЭМ!$D$10+'СЕТ СН'!$I$6-'СЕТ СН'!$I$22</f>
        <v>1344.8091304499999</v>
      </c>
      <c r="W136" s="36">
        <f>SUMIFS(СВЦЭМ!$C$33:$C$776,СВЦЭМ!$A$33:$A$776,$A136,СВЦЭМ!$B$33:$B$776,W$119)+'СЕТ СН'!$I$12+СВЦЭМ!$D$10+'СЕТ СН'!$I$6-'СЕТ СН'!$I$22</f>
        <v>1348.1656616600001</v>
      </c>
      <c r="X136" s="36">
        <f>SUMIFS(СВЦЭМ!$C$33:$C$776,СВЦЭМ!$A$33:$A$776,$A136,СВЦЭМ!$B$33:$B$776,X$119)+'СЕТ СН'!$I$12+СВЦЭМ!$D$10+'СЕТ СН'!$I$6-'СЕТ СН'!$I$22</f>
        <v>1348.3081848300001</v>
      </c>
      <c r="Y136" s="36">
        <f>SUMIFS(СВЦЭМ!$C$33:$C$776,СВЦЭМ!$A$33:$A$776,$A136,СВЦЭМ!$B$33:$B$776,Y$119)+'СЕТ СН'!$I$12+СВЦЭМ!$D$10+'СЕТ СН'!$I$6-'СЕТ СН'!$I$22</f>
        <v>1359.1504252099999</v>
      </c>
    </row>
    <row r="137" spans="1:25" ht="15.75" x14ac:dyDescent="0.2">
      <c r="A137" s="35">
        <f t="shared" si="3"/>
        <v>43939</v>
      </c>
      <c r="B137" s="36">
        <f>SUMIFS(СВЦЭМ!$C$33:$C$776,СВЦЭМ!$A$33:$A$776,$A137,СВЦЭМ!$B$33:$B$776,B$119)+'СЕТ СН'!$I$12+СВЦЭМ!$D$10+'СЕТ СН'!$I$6-'СЕТ СН'!$I$22</f>
        <v>1447.8189860900002</v>
      </c>
      <c r="C137" s="36">
        <f>SUMIFS(СВЦЭМ!$C$33:$C$776,СВЦЭМ!$A$33:$A$776,$A137,СВЦЭМ!$B$33:$B$776,C$119)+'СЕТ СН'!$I$12+СВЦЭМ!$D$10+'СЕТ СН'!$I$6-'СЕТ СН'!$I$22</f>
        <v>1485.6868711900001</v>
      </c>
      <c r="D137" s="36">
        <f>SUMIFS(СВЦЭМ!$C$33:$C$776,СВЦЭМ!$A$33:$A$776,$A137,СВЦЭМ!$B$33:$B$776,D$119)+'СЕТ СН'!$I$12+СВЦЭМ!$D$10+'СЕТ СН'!$I$6-'СЕТ СН'!$I$22</f>
        <v>1491.4035687300002</v>
      </c>
      <c r="E137" s="36">
        <f>SUMIFS(СВЦЭМ!$C$33:$C$776,СВЦЭМ!$A$33:$A$776,$A137,СВЦЭМ!$B$33:$B$776,E$119)+'СЕТ СН'!$I$12+СВЦЭМ!$D$10+'СЕТ СН'!$I$6-'СЕТ СН'!$I$22</f>
        <v>1499.17551443</v>
      </c>
      <c r="F137" s="36">
        <f>SUMIFS(СВЦЭМ!$C$33:$C$776,СВЦЭМ!$A$33:$A$776,$A137,СВЦЭМ!$B$33:$B$776,F$119)+'СЕТ СН'!$I$12+СВЦЭМ!$D$10+'СЕТ СН'!$I$6-'СЕТ СН'!$I$22</f>
        <v>1498.59713321</v>
      </c>
      <c r="G137" s="36">
        <f>SUMIFS(СВЦЭМ!$C$33:$C$776,СВЦЭМ!$A$33:$A$776,$A137,СВЦЭМ!$B$33:$B$776,G$119)+'СЕТ СН'!$I$12+СВЦЭМ!$D$10+'СЕТ СН'!$I$6-'СЕТ СН'!$I$22</f>
        <v>1499.5124347800001</v>
      </c>
      <c r="H137" s="36">
        <f>SUMIFS(СВЦЭМ!$C$33:$C$776,СВЦЭМ!$A$33:$A$776,$A137,СВЦЭМ!$B$33:$B$776,H$119)+'СЕТ СН'!$I$12+СВЦЭМ!$D$10+'СЕТ СН'!$I$6-'СЕТ СН'!$I$22</f>
        <v>1492.4126293700001</v>
      </c>
      <c r="I137" s="36">
        <f>SUMIFS(СВЦЭМ!$C$33:$C$776,СВЦЭМ!$A$33:$A$776,$A137,СВЦЭМ!$B$33:$B$776,I$119)+'СЕТ СН'!$I$12+СВЦЭМ!$D$10+'СЕТ СН'!$I$6-'СЕТ СН'!$I$22</f>
        <v>1466.81166558</v>
      </c>
      <c r="J137" s="36">
        <f>SUMIFS(СВЦЭМ!$C$33:$C$776,СВЦЭМ!$A$33:$A$776,$A137,СВЦЭМ!$B$33:$B$776,J$119)+'СЕТ СН'!$I$12+СВЦЭМ!$D$10+'СЕТ СН'!$I$6-'СЕТ СН'!$I$22</f>
        <v>1396.0399632900001</v>
      </c>
      <c r="K137" s="36">
        <f>SUMIFS(СВЦЭМ!$C$33:$C$776,СВЦЭМ!$A$33:$A$776,$A137,СВЦЭМ!$B$33:$B$776,K$119)+'СЕТ СН'!$I$12+СВЦЭМ!$D$10+'СЕТ СН'!$I$6-'СЕТ СН'!$I$22</f>
        <v>1387.3160305400002</v>
      </c>
      <c r="L137" s="36">
        <f>SUMIFS(СВЦЭМ!$C$33:$C$776,СВЦЭМ!$A$33:$A$776,$A137,СВЦЭМ!$B$33:$B$776,L$119)+'СЕТ СН'!$I$12+СВЦЭМ!$D$10+'СЕТ СН'!$I$6-'СЕТ СН'!$I$22</f>
        <v>1380.5925955299999</v>
      </c>
      <c r="M137" s="36">
        <f>SUMIFS(СВЦЭМ!$C$33:$C$776,СВЦЭМ!$A$33:$A$776,$A137,СВЦЭМ!$B$33:$B$776,M$119)+'СЕТ СН'!$I$12+СВЦЭМ!$D$10+'СЕТ СН'!$I$6-'СЕТ СН'!$I$22</f>
        <v>1375.5052444</v>
      </c>
      <c r="N137" s="36">
        <f>SUMIFS(СВЦЭМ!$C$33:$C$776,СВЦЭМ!$A$33:$A$776,$A137,СВЦЭМ!$B$33:$B$776,N$119)+'СЕТ СН'!$I$12+СВЦЭМ!$D$10+'СЕТ СН'!$I$6-'СЕТ СН'!$I$22</f>
        <v>1386.43127061</v>
      </c>
      <c r="O137" s="36">
        <f>SUMIFS(СВЦЭМ!$C$33:$C$776,СВЦЭМ!$A$33:$A$776,$A137,СВЦЭМ!$B$33:$B$776,O$119)+'СЕТ СН'!$I$12+СВЦЭМ!$D$10+'СЕТ СН'!$I$6-'СЕТ СН'!$I$22</f>
        <v>1404.7175952900002</v>
      </c>
      <c r="P137" s="36">
        <f>SUMIFS(СВЦЭМ!$C$33:$C$776,СВЦЭМ!$A$33:$A$776,$A137,СВЦЭМ!$B$33:$B$776,P$119)+'СЕТ СН'!$I$12+СВЦЭМ!$D$10+'СЕТ СН'!$I$6-'СЕТ СН'!$I$22</f>
        <v>1411.8599416699999</v>
      </c>
      <c r="Q137" s="36">
        <f>SUMIFS(СВЦЭМ!$C$33:$C$776,СВЦЭМ!$A$33:$A$776,$A137,СВЦЭМ!$B$33:$B$776,Q$119)+'СЕТ СН'!$I$12+СВЦЭМ!$D$10+'СЕТ СН'!$I$6-'СЕТ СН'!$I$22</f>
        <v>1415.50442458</v>
      </c>
      <c r="R137" s="36">
        <f>SUMIFS(СВЦЭМ!$C$33:$C$776,СВЦЭМ!$A$33:$A$776,$A137,СВЦЭМ!$B$33:$B$776,R$119)+'СЕТ СН'!$I$12+СВЦЭМ!$D$10+'СЕТ СН'!$I$6-'СЕТ СН'!$I$22</f>
        <v>1412.6877461600002</v>
      </c>
      <c r="S137" s="36">
        <f>SUMIFS(СВЦЭМ!$C$33:$C$776,СВЦЭМ!$A$33:$A$776,$A137,СВЦЭМ!$B$33:$B$776,S$119)+'СЕТ СН'!$I$12+СВЦЭМ!$D$10+'СЕТ СН'!$I$6-'СЕТ СН'!$I$22</f>
        <v>1405.6768637700002</v>
      </c>
      <c r="T137" s="36">
        <f>SUMIFS(СВЦЭМ!$C$33:$C$776,СВЦЭМ!$A$33:$A$776,$A137,СВЦЭМ!$B$33:$B$776,T$119)+'СЕТ СН'!$I$12+СВЦЭМ!$D$10+'СЕТ СН'!$I$6-'СЕТ СН'!$I$22</f>
        <v>1386.11825589</v>
      </c>
      <c r="U137" s="36">
        <f>SUMIFS(СВЦЭМ!$C$33:$C$776,СВЦЭМ!$A$33:$A$776,$A137,СВЦЭМ!$B$33:$B$776,U$119)+'СЕТ СН'!$I$12+СВЦЭМ!$D$10+'СЕТ СН'!$I$6-'СЕТ СН'!$I$22</f>
        <v>1362.7808125700001</v>
      </c>
      <c r="V137" s="36">
        <f>SUMIFS(СВЦЭМ!$C$33:$C$776,СВЦЭМ!$A$33:$A$776,$A137,СВЦЭМ!$B$33:$B$776,V$119)+'СЕТ СН'!$I$12+СВЦЭМ!$D$10+'СЕТ СН'!$I$6-'СЕТ СН'!$I$22</f>
        <v>1354.6323605600001</v>
      </c>
      <c r="W137" s="36">
        <f>SUMIFS(СВЦЭМ!$C$33:$C$776,СВЦЭМ!$A$33:$A$776,$A137,СВЦЭМ!$B$33:$B$776,W$119)+'СЕТ СН'!$I$12+СВЦЭМ!$D$10+'СЕТ СН'!$I$6-'СЕТ СН'!$I$22</f>
        <v>1366.5573002199999</v>
      </c>
      <c r="X137" s="36">
        <f>SUMIFS(СВЦЭМ!$C$33:$C$776,СВЦЭМ!$A$33:$A$776,$A137,СВЦЭМ!$B$33:$B$776,X$119)+'СЕТ СН'!$I$12+СВЦЭМ!$D$10+'СЕТ СН'!$I$6-'СЕТ СН'!$I$22</f>
        <v>1382.3963737300001</v>
      </c>
      <c r="Y137" s="36">
        <f>SUMIFS(СВЦЭМ!$C$33:$C$776,СВЦЭМ!$A$33:$A$776,$A137,СВЦЭМ!$B$33:$B$776,Y$119)+'СЕТ СН'!$I$12+СВЦЭМ!$D$10+'СЕТ СН'!$I$6-'СЕТ СН'!$I$22</f>
        <v>1411.29962028</v>
      </c>
    </row>
    <row r="138" spans="1:25" ht="15.75" x14ac:dyDescent="0.2">
      <c r="A138" s="35">
        <f t="shared" si="3"/>
        <v>43940</v>
      </c>
      <c r="B138" s="36">
        <f>SUMIFS(СВЦЭМ!$C$33:$C$776,СВЦЭМ!$A$33:$A$776,$A138,СВЦЭМ!$B$33:$B$776,B$119)+'СЕТ СН'!$I$12+СВЦЭМ!$D$10+'СЕТ СН'!$I$6-'СЕТ СН'!$I$22</f>
        <v>1457.1550034699999</v>
      </c>
      <c r="C138" s="36">
        <f>SUMIFS(СВЦЭМ!$C$33:$C$776,СВЦЭМ!$A$33:$A$776,$A138,СВЦЭМ!$B$33:$B$776,C$119)+'СЕТ СН'!$I$12+СВЦЭМ!$D$10+'СЕТ СН'!$I$6-'СЕТ СН'!$I$22</f>
        <v>1459.2373022000002</v>
      </c>
      <c r="D138" s="36">
        <f>SUMIFS(СВЦЭМ!$C$33:$C$776,СВЦЭМ!$A$33:$A$776,$A138,СВЦЭМ!$B$33:$B$776,D$119)+'СЕТ СН'!$I$12+СВЦЭМ!$D$10+'СЕТ СН'!$I$6-'СЕТ СН'!$I$22</f>
        <v>1448.7305108</v>
      </c>
      <c r="E138" s="36">
        <f>SUMIFS(СВЦЭМ!$C$33:$C$776,СВЦЭМ!$A$33:$A$776,$A138,СВЦЭМ!$B$33:$B$776,E$119)+'СЕТ СН'!$I$12+СВЦЭМ!$D$10+'СЕТ СН'!$I$6-'СЕТ СН'!$I$22</f>
        <v>1454.77270314</v>
      </c>
      <c r="F138" s="36">
        <f>SUMIFS(СВЦЭМ!$C$33:$C$776,СВЦЭМ!$A$33:$A$776,$A138,СВЦЭМ!$B$33:$B$776,F$119)+'СЕТ СН'!$I$12+СВЦЭМ!$D$10+'СЕТ СН'!$I$6-'СЕТ СН'!$I$22</f>
        <v>1453.71031055</v>
      </c>
      <c r="G138" s="36">
        <f>SUMIFS(СВЦЭМ!$C$33:$C$776,СВЦЭМ!$A$33:$A$776,$A138,СВЦЭМ!$B$33:$B$776,G$119)+'СЕТ СН'!$I$12+СВЦЭМ!$D$10+'СЕТ СН'!$I$6-'СЕТ СН'!$I$22</f>
        <v>1460.2431121</v>
      </c>
      <c r="H138" s="36">
        <f>SUMIFS(СВЦЭМ!$C$33:$C$776,СВЦЭМ!$A$33:$A$776,$A138,СВЦЭМ!$B$33:$B$776,H$119)+'СЕТ СН'!$I$12+СВЦЭМ!$D$10+'СЕТ СН'!$I$6-'СЕТ СН'!$I$22</f>
        <v>1460.2726346300001</v>
      </c>
      <c r="I138" s="36">
        <f>SUMIFS(СВЦЭМ!$C$33:$C$776,СВЦЭМ!$A$33:$A$776,$A138,СВЦЭМ!$B$33:$B$776,I$119)+'СЕТ СН'!$I$12+СВЦЭМ!$D$10+'СЕТ СН'!$I$6-'СЕТ СН'!$I$22</f>
        <v>1427.9410372299999</v>
      </c>
      <c r="J138" s="36">
        <f>SUMIFS(СВЦЭМ!$C$33:$C$776,СВЦЭМ!$A$33:$A$776,$A138,СВЦЭМ!$B$33:$B$776,J$119)+'СЕТ СН'!$I$12+СВЦЭМ!$D$10+'СЕТ СН'!$I$6-'СЕТ СН'!$I$22</f>
        <v>1378.5770135800001</v>
      </c>
      <c r="K138" s="36">
        <f>SUMIFS(СВЦЭМ!$C$33:$C$776,СВЦЭМ!$A$33:$A$776,$A138,СВЦЭМ!$B$33:$B$776,K$119)+'СЕТ СН'!$I$12+СВЦЭМ!$D$10+'СЕТ СН'!$I$6-'СЕТ СН'!$I$22</f>
        <v>1371.99125697</v>
      </c>
      <c r="L138" s="36">
        <f>SUMIFS(СВЦЭМ!$C$33:$C$776,СВЦЭМ!$A$33:$A$776,$A138,СВЦЭМ!$B$33:$B$776,L$119)+'СЕТ СН'!$I$12+СВЦЭМ!$D$10+'СЕТ СН'!$I$6-'СЕТ СН'!$I$22</f>
        <v>1373.2769219900001</v>
      </c>
      <c r="M138" s="36">
        <f>SUMIFS(СВЦЭМ!$C$33:$C$776,СВЦЭМ!$A$33:$A$776,$A138,СВЦЭМ!$B$33:$B$776,M$119)+'СЕТ СН'!$I$12+СВЦЭМ!$D$10+'СЕТ СН'!$I$6-'СЕТ СН'!$I$22</f>
        <v>1385.4594889499999</v>
      </c>
      <c r="N138" s="36">
        <f>SUMIFS(СВЦЭМ!$C$33:$C$776,СВЦЭМ!$A$33:$A$776,$A138,СВЦЭМ!$B$33:$B$776,N$119)+'СЕТ СН'!$I$12+СВЦЭМ!$D$10+'СЕТ СН'!$I$6-'СЕТ СН'!$I$22</f>
        <v>1412.1403001900001</v>
      </c>
      <c r="O138" s="36">
        <f>SUMIFS(СВЦЭМ!$C$33:$C$776,СВЦЭМ!$A$33:$A$776,$A138,СВЦЭМ!$B$33:$B$776,O$119)+'СЕТ СН'!$I$12+СВЦЭМ!$D$10+'СЕТ СН'!$I$6-'СЕТ СН'!$I$22</f>
        <v>1419.30622434</v>
      </c>
      <c r="P138" s="36">
        <f>SUMIFS(СВЦЭМ!$C$33:$C$776,СВЦЭМ!$A$33:$A$776,$A138,СВЦЭМ!$B$33:$B$776,P$119)+'СЕТ СН'!$I$12+СВЦЭМ!$D$10+'СЕТ СН'!$I$6-'СЕТ СН'!$I$22</f>
        <v>1427.6044603800001</v>
      </c>
      <c r="Q138" s="36">
        <f>SUMIFS(СВЦЭМ!$C$33:$C$776,СВЦЭМ!$A$33:$A$776,$A138,СВЦЭМ!$B$33:$B$776,Q$119)+'СЕТ СН'!$I$12+СВЦЭМ!$D$10+'СЕТ СН'!$I$6-'СЕТ СН'!$I$22</f>
        <v>1426.6491744499999</v>
      </c>
      <c r="R138" s="36">
        <f>SUMIFS(СВЦЭМ!$C$33:$C$776,СВЦЭМ!$A$33:$A$776,$A138,СВЦЭМ!$B$33:$B$776,R$119)+'СЕТ СН'!$I$12+СВЦЭМ!$D$10+'СЕТ СН'!$I$6-'СЕТ СН'!$I$22</f>
        <v>1418.8166979100001</v>
      </c>
      <c r="S138" s="36">
        <f>SUMIFS(СВЦЭМ!$C$33:$C$776,СВЦЭМ!$A$33:$A$776,$A138,СВЦЭМ!$B$33:$B$776,S$119)+'СЕТ СН'!$I$12+СВЦЭМ!$D$10+'СЕТ СН'!$I$6-'СЕТ СН'!$I$22</f>
        <v>1416.93206106</v>
      </c>
      <c r="T138" s="36">
        <f>SUMIFS(СВЦЭМ!$C$33:$C$776,СВЦЭМ!$A$33:$A$776,$A138,СВЦЭМ!$B$33:$B$776,T$119)+'СЕТ СН'!$I$12+СВЦЭМ!$D$10+'СЕТ СН'!$I$6-'СЕТ СН'!$I$22</f>
        <v>1403.7247779100001</v>
      </c>
      <c r="U138" s="36">
        <f>SUMIFS(СВЦЭМ!$C$33:$C$776,СВЦЭМ!$A$33:$A$776,$A138,СВЦЭМ!$B$33:$B$776,U$119)+'СЕТ СН'!$I$12+СВЦЭМ!$D$10+'СЕТ СН'!$I$6-'СЕТ СН'!$I$22</f>
        <v>1397.2895445600002</v>
      </c>
      <c r="V138" s="36">
        <f>SUMIFS(СВЦЭМ!$C$33:$C$776,СВЦЭМ!$A$33:$A$776,$A138,СВЦЭМ!$B$33:$B$776,V$119)+'СЕТ СН'!$I$12+СВЦЭМ!$D$10+'СЕТ СН'!$I$6-'СЕТ СН'!$I$22</f>
        <v>1373.1556302500001</v>
      </c>
      <c r="W138" s="36">
        <f>SUMIFS(СВЦЭМ!$C$33:$C$776,СВЦЭМ!$A$33:$A$776,$A138,СВЦЭМ!$B$33:$B$776,W$119)+'СЕТ СН'!$I$12+СВЦЭМ!$D$10+'СЕТ СН'!$I$6-'СЕТ СН'!$I$22</f>
        <v>1376.69622903</v>
      </c>
      <c r="X138" s="36">
        <f>SUMIFS(СВЦЭМ!$C$33:$C$776,СВЦЭМ!$A$33:$A$776,$A138,СВЦЭМ!$B$33:$B$776,X$119)+'СЕТ СН'!$I$12+СВЦЭМ!$D$10+'СЕТ СН'!$I$6-'СЕТ СН'!$I$22</f>
        <v>1402.2124135600002</v>
      </c>
      <c r="Y138" s="36">
        <f>SUMIFS(СВЦЭМ!$C$33:$C$776,СВЦЭМ!$A$33:$A$776,$A138,СВЦЭМ!$B$33:$B$776,Y$119)+'СЕТ СН'!$I$12+СВЦЭМ!$D$10+'СЕТ СН'!$I$6-'СЕТ СН'!$I$22</f>
        <v>1434.9756882300001</v>
      </c>
    </row>
    <row r="139" spans="1:25" ht="15.75" x14ac:dyDescent="0.2">
      <c r="A139" s="35">
        <f t="shared" si="3"/>
        <v>43941</v>
      </c>
      <c r="B139" s="36">
        <f>SUMIFS(СВЦЭМ!$C$33:$C$776,СВЦЭМ!$A$33:$A$776,$A139,СВЦЭМ!$B$33:$B$776,B$119)+'СЕТ СН'!$I$12+СВЦЭМ!$D$10+'СЕТ СН'!$I$6-'СЕТ СН'!$I$22</f>
        <v>1469.6437322400002</v>
      </c>
      <c r="C139" s="36">
        <f>SUMIFS(СВЦЭМ!$C$33:$C$776,СВЦЭМ!$A$33:$A$776,$A139,СВЦЭМ!$B$33:$B$776,C$119)+'СЕТ СН'!$I$12+СВЦЭМ!$D$10+'СЕТ СН'!$I$6-'СЕТ СН'!$I$22</f>
        <v>1488.0978188399999</v>
      </c>
      <c r="D139" s="36">
        <f>SUMIFS(СВЦЭМ!$C$33:$C$776,СВЦЭМ!$A$33:$A$776,$A139,СВЦЭМ!$B$33:$B$776,D$119)+'СЕТ СН'!$I$12+СВЦЭМ!$D$10+'СЕТ СН'!$I$6-'СЕТ СН'!$I$22</f>
        <v>1512.3946433599999</v>
      </c>
      <c r="E139" s="36">
        <f>SUMIFS(СВЦЭМ!$C$33:$C$776,СВЦЭМ!$A$33:$A$776,$A139,СВЦЭМ!$B$33:$B$776,E$119)+'СЕТ СН'!$I$12+СВЦЭМ!$D$10+'СЕТ СН'!$I$6-'СЕТ СН'!$I$22</f>
        <v>1521.4425740199999</v>
      </c>
      <c r="F139" s="36">
        <f>SUMIFS(СВЦЭМ!$C$33:$C$776,СВЦЭМ!$A$33:$A$776,$A139,СВЦЭМ!$B$33:$B$776,F$119)+'СЕТ СН'!$I$12+СВЦЭМ!$D$10+'СЕТ СН'!$I$6-'СЕТ СН'!$I$22</f>
        <v>1519.6082637499999</v>
      </c>
      <c r="G139" s="36">
        <f>SUMIFS(СВЦЭМ!$C$33:$C$776,СВЦЭМ!$A$33:$A$776,$A139,СВЦЭМ!$B$33:$B$776,G$119)+'СЕТ СН'!$I$12+СВЦЭМ!$D$10+'СЕТ СН'!$I$6-'СЕТ СН'!$I$22</f>
        <v>1513.3842738600001</v>
      </c>
      <c r="H139" s="36">
        <f>SUMIFS(СВЦЭМ!$C$33:$C$776,СВЦЭМ!$A$33:$A$776,$A139,СВЦЭМ!$B$33:$B$776,H$119)+'СЕТ СН'!$I$12+СВЦЭМ!$D$10+'СЕТ СН'!$I$6-'СЕТ СН'!$I$22</f>
        <v>1486.4544754200001</v>
      </c>
      <c r="I139" s="36">
        <f>SUMIFS(СВЦЭМ!$C$33:$C$776,СВЦЭМ!$A$33:$A$776,$A139,СВЦЭМ!$B$33:$B$776,I$119)+'СЕТ СН'!$I$12+СВЦЭМ!$D$10+'СЕТ СН'!$I$6-'СЕТ СН'!$I$22</f>
        <v>1443.5778258300002</v>
      </c>
      <c r="J139" s="36">
        <f>SUMIFS(СВЦЭМ!$C$33:$C$776,СВЦЭМ!$A$33:$A$776,$A139,СВЦЭМ!$B$33:$B$776,J$119)+'СЕТ СН'!$I$12+СВЦЭМ!$D$10+'СЕТ СН'!$I$6-'СЕТ СН'!$I$22</f>
        <v>1371.94825096</v>
      </c>
      <c r="K139" s="36">
        <f>SUMIFS(СВЦЭМ!$C$33:$C$776,СВЦЭМ!$A$33:$A$776,$A139,СВЦЭМ!$B$33:$B$776,K$119)+'СЕТ СН'!$I$12+СВЦЭМ!$D$10+'СЕТ СН'!$I$6-'СЕТ СН'!$I$22</f>
        <v>1360.84539857</v>
      </c>
      <c r="L139" s="36">
        <f>SUMIFS(СВЦЭМ!$C$33:$C$776,СВЦЭМ!$A$33:$A$776,$A139,СВЦЭМ!$B$33:$B$776,L$119)+'СЕТ СН'!$I$12+СВЦЭМ!$D$10+'СЕТ СН'!$I$6-'СЕТ СН'!$I$22</f>
        <v>1366.2624154999999</v>
      </c>
      <c r="M139" s="36">
        <f>SUMIFS(СВЦЭМ!$C$33:$C$776,СВЦЭМ!$A$33:$A$776,$A139,СВЦЭМ!$B$33:$B$776,M$119)+'СЕТ СН'!$I$12+СВЦЭМ!$D$10+'СЕТ СН'!$I$6-'СЕТ СН'!$I$22</f>
        <v>1372.9032599000002</v>
      </c>
      <c r="N139" s="36">
        <f>SUMIFS(СВЦЭМ!$C$33:$C$776,СВЦЭМ!$A$33:$A$776,$A139,СВЦЭМ!$B$33:$B$776,N$119)+'СЕТ СН'!$I$12+СВЦЭМ!$D$10+'СЕТ СН'!$I$6-'СЕТ СН'!$I$22</f>
        <v>1378.1123134200002</v>
      </c>
      <c r="O139" s="36">
        <f>SUMIFS(СВЦЭМ!$C$33:$C$776,СВЦЭМ!$A$33:$A$776,$A139,СВЦЭМ!$B$33:$B$776,O$119)+'СЕТ СН'!$I$12+СВЦЭМ!$D$10+'СЕТ СН'!$I$6-'СЕТ СН'!$I$22</f>
        <v>1385.7625827300001</v>
      </c>
      <c r="P139" s="36">
        <f>SUMIFS(СВЦЭМ!$C$33:$C$776,СВЦЭМ!$A$33:$A$776,$A139,СВЦЭМ!$B$33:$B$776,P$119)+'СЕТ СН'!$I$12+СВЦЭМ!$D$10+'СЕТ СН'!$I$6-'СЕТ СН'!$I$22</f>
        <v>1391.4080624100002</v>
      </c>
      <c r="Q139" s="36">
        <f>SUMIFS(СВЦЭМ!$C$33:$C$776,СВЦЭМ!$A$33:$A$776,$A139,СВЦЭМ!$B$33:$B$776,Q$119)+'СЕТ СН'!$I$12+СВЦЭМ!$D$10+'СЕТ СН'!$I$6-'СЕТ СН'!$I$22</f>
        <v>1393.8194334499999</v>
      </c>
      <c r="R139" s="36">
        <f>SUMIFS(СВЦЭМ!$C$33:$C$776,СВЦЭМ!$A$33:$A$776,$A139,СВЦЭМ!$B$33:$B$776,R$119)+'СЕТ СН'!$I$12+СВЦЭМ!$D$10+'СЕТ СН'!$I$6-'СЕТ СН'!$I$22</f>
        <v>1392.9987401100002</v>
      </c>
      <c r="S139" s="36">
        <f>SUMIFS(СВЦЭМ!$C$33:$C$776,СВЦЭМ!$A$33:$A$776,$A139,СВЦЭМ!$B$33:$B$776,S$119)+'СЕТ СН'!$I$12+СВЦЭМ!$D$10+'СЕТ СН'!$I$6-'СЕТ СН'!$I$22</f>
        <v>1394.89128757</v>
      </c>
      <c r="T139" s="36">
        <f>SUMIFS(СВЦЭМ!$C$33:$C$776,СВЦЭМ!$A$33:$A$776,$A139,СВЦЭМ!$B$33:$B$776,T$119)+'СЕТ СН'!$I$12+СВЦЭМ!$D$10+'СЕТ СН'!$I$6-'СЕТ СН'!$I$22</f>
        <v>1391.7140996600001</v>
      </c>
      <c r="U139" s="36">
        <f>SUMIFS(СВЦЭМ!$C$33:$C$776,СВЦЭМ!$A$33:$A$776,$A139,СВЦЭМ!$B$33:$B$776,U$119)+'СЕТ СН'!$I$12+СВЦЭМ!$D$10+'СЕТ СН'!$I$6-'СЕТ СН'!$I$22</f>
        <v>1381.13604734</v>
      </c>
      <c r="V139" s="36">
        <f>SUMIFS(СВЦЭМ!$C$33:$C$776,СВЦЭМ!$A$33:$A$776,$A139,СВЦЭМ!$B$33:$B$776,V$119)+'СЕТ СН'!$I$12+СВЦЭМ!$D$10+'СЕТ СН'!$I$6-'СЕТ СН'!$I$22</f>
        <v>1373.2163568400001</v>
      </c>
      <c r="W139" s="36">
        <f>SUMIFS(СВЦЭМ!$C$33:$C$776,СВЦЭМ!$A$33:$A$776,$A139,СВЦЭМ!$B$33:$B$776,W$119)+'СЕТ СН'!$I$12+СВЦЭМ!$D$10+'СЕТ СН'!$I$6-'СЕТ СН'!$I$22</f>
        <v>1374.90376941</v>
      </c>
      <c r="X139" s="36">
        <f>SUMIFS(СВЦЭМ!$C$33:$C$776,СВЦЭМ!$A$33:$A$776,$A139,СВЦЭМ!$B$33:$B$776,X$119)+'СЕТ СН'!$I$12+СВЦЭМ!$D$10+'СЕТ СН'!$I$6-'СЕТ СН'!$I$22</f>
        <v>1371.6647730499999</v>
      </c>
      <c r="Y139" s="36">
        <f>SUMIFS(СВЦЭМ!$C$33:$C$776,СВЦЭМ!$A$33:$A$776,$A139,СВЦЭМ!$B$33:$B$776,Y$119)+'СЕТ СН'!$I$12+СВЦЭМ!$D$10+'СЕТ СН'!$I$6-'СЕТ СН'!$I$22</f>
        <v>1401.7245349700001</v>
      </c>
    </row>
    <row r="140" spans="1:25" ht="15.75" x14ac:dyDescent="0.2">
      <c r="A140" s="35">
        <f t="shared" si="3"/>
        <v>43942</v>
      </c>
      <c r="B140" s="36">
        <f>SUMIFS(СВЦЭМ!$C$33:$C$776,СВЦЭМ!$A$33:$A$776,$A140,СВЦЭМ!$B$33:$B$776,B$119)+'СЕТ СН'!$I$12+СВЦЭМ!$D$10+'СЕТ СН'!$I$6-'СЕТ СН'!$I$22</f>
        <v>1468.0560626900001</v>
      </c>
      <c r="C140" s="36">
        <f>SUMIFS(СВЦЭМ!$C$33:$C$776,СВЦЭМ!$A$33:$A$776,$A140,СВЦЭМ!$B$33:$B$776,C$119)+'СЕТ СН'!$I$12+СВЦЭМ!$D$10+'СЕТ СН'!$I$6-'СЕТ СН'!$I$22</f>
        <v>1492.84762589</v>
      </c>
      <c r="D140" s="36">
        <f>SUMIFS(СВЦЭМ!$C$33:$C$776,СВЦЭМ!$A$33:$A$776,$A140,СВЦЭМ!$B$33:$B$776,D$119)+'СЕТ СН'!$I$12+СВЦЭМ!$D$10+'СЕТ СН'!$I$6-'СЕТ СН'!$I$22</f>
        <v>1509.00951786</v>
      </c>
      <c r="E140" s="36">
        <f>SUMIFS(СВЦЭМ!$C$33:$C$776,СВЦЭМ!$A$33:$A$776,$A140,СВЦЭМ!$B$33:$B$776,E$119)+'СЕТ СН'!$I$12+СВЦЭМ!$D$10+'СЕТ СН'!$I$6-'СЕТ СН'!$I$22</f>
        <v>1515.3018777699999</v>
      </c>
      <c r="F140" s="36">
        <f>SUMIFS(СВЦЭМ!$C$33:$C$776,СВЦЭМ!$A$33:$A$776,$A140,СВЦЭМ!$B$33:$B$776,F$119)+'СЕТ СН'!$I$12+СВЦЭМ!$D$10+'СЕТ СН'!$I$6-'СЕТ СН'!$I$22</f>
        <v>1510.7122776599999</v>
      </c>
      <c r="G140" s="36">
        <f>SUMIFS(СВЦЭМ!$C$33:$C$776,СВЦЭМ!$A$33:$A$776,$A140,СВЦЭМ!$B$33:$B$776,G$119)+'СЕТ СН'!$I$12+СВЦЭМ!$D$10+'СЕТ СН'!$I$6-'СЕТ СН'!$I$22</f>
        <v>1503.69118351</v>
      </c>
      <c r="H140" s="36">
        <f>SUMIFS(СВЦЭМ!$C$33:$C$776,СВЦЭМ!$A$33:$A$776,$A140,СВЦЭМ!$B$33:$B$776,H$119)+'СЕТ СН'!$I$12+СВЦЭМ!$D$10+'СЕТ СН'!$I$6-'СЕТ СН'!$I$22</f>
        <v>1459.92846581</v>
      </c>
      <c r="I140" s="36">
        <f>SUMIFS(СВЦЭМ!$C$33:$C$776,СВЦЭМ!$A$33:$A$776,$A140,СВЦЭМ!$B$33:$B$776,I$119)+'СЕТ СН'!$I$12+СВЦЭМ!$D$10+'СЕТ СН'!$I$6-'СЕТ СН'!$I$22</f>
        <v>1429.5804941599999</v>
      </c>
      <c r="J140" s="36">
        <f>SUMIFS(СВЦЭМ!$C$33:$C$776,СВЦЭМ!$A$33:$A$776,$A140,СВЦЭМ!$B$33:$B$776,J$119)+'СЕТ СН'!$I$12+СВЦЭМ!$D$10+'СЕТ СН'!$I$6-'СЕТ СН'!$I$22</f>
        <v>1381.8462392000001</v>
      </c>
      <c r="K140" s="36">
        <f>SUMIFS(СВЦЭМ!$C$33:$C$776,СВЦЭМ!$A$33:$A$776,$A140,СВЦЭМ!$B$33:$B$776,K$119)+'СЕТ СН'!$I$12+СВЦЭМ!$D$10+'СЕТ СН'!$I$6-'СЕТ СН'!$I$22</f>
        <v>1380.3708189500001</v>
      </c>
      <c r="L140" s="36">
        <f>SUMIFS(СВЦЭМ!$C$33:$C$776,СВЦЭМ!$A$33:$A$776,$A140,СВЦЭМ!$B$33:$B$776,L$119)+'СЕТ СН'!$I$12+СВЦЭМ!$D$10+'СЕТ СН'!$I$6-'СЕТ СН'!$I$22</f>
        <v>1380.0285856599999</v>
      </c>
      <c r="M140" s="36">
        <f>SUMIFS(СВЦЭМ!$C$33:$C$776,СВЦЭМ!$A$33:$A$776,$A140,СВЦЭМ!$B$33:$B$776,M$119)+'СЕТ СН'!$I$12+СВЦЭМ!$D$10+'СЕТ СН'!$I$6-'СЕТ СН'!$I$22</f>
        <v>1379.7720462500001</v>
      </c>
      <c r="N140" s="36">
        <f>SUMIFS(СВЦЭМ!$C$33:$C$776,СВЦЭМ!$A$33:$A$776,$A140,СВЦЭМ!$B$33:$B$776,N$119)+'СЕТ СН'!$I$12+СВЦЭМ!$D$10+'СЕТ СН'!$I$6-'СЕТ СН'!$I$22</f>
        <v>1386.1008923899999</v>
      </c>
      <c r="O140" s="36">
        <f>SUMIFS(СВЦЭМ!$C$33:$C$776,СВЦЭМ!$A$33:$A$776,$A140,СВЦЭМ!$B$33:$B$776,O$119)+'СЕТ СН'!$I$12+СВЦЭМ!$D$10+'СЕТ СН'!$I$6-'СЕТ СН'!$I$22</f>
        <v>1399.39217562</v>
      </c>
      <c r="P140" s="36">
        <f>SUMIFS(СВЦЭМ!$C$33:$C$776,СВЦЭМ!$A$33:$A$776,$A140,СВЦЭМ!$B$33:$B$776,P$119)+'СЕТ СН'!$I$12+СВЦЭМ!$D$10+'СЕТ СН'!$I$6-'СЕТ СН'!$I$22</f>
        <v>1401.5820853999999</v>
      </c>
      <c r="Q140" s="36">
        <f>SUMIFS(СВЦЭМ!$C$33:$C$776,СВЦЭМ!$A$33:$A$776,$A140,СВЦЭМ!$B$33:$B$776,Q$119)+'СЕТ СН'!$I$12+СВЦЭМ!$D$10+'СЕТ СН'!$I$6-'СЕТ СН'!$I$22</f>
        <v>1412.20104999</v>
      </c>
      <c r="R140" s="36">
        <f>SUMIFS(СВЦЭМ!$C$33:$C$776,СВЦЭМ!$A$33:$A$776,$A140,СВЦЭМ!$B$33:$B$776,R$119)+'СЕТ СН'!$I$12+СВЦЭМ!$D$10+'СЕТ СН'!$I$6-'СЕТ СН'!$I$22</f>
        <v>1398.1491094799999</v>
      </c>
      <c r="S140" s="36">
        <f>SUMIFS(СВЦЭМ!$C$33:$C$776,СВЦЭМ!$A$33:$A$776,$A140,СВЦЭМ!$B$33:$B$776,S$119)+'СЕТ СН'!$I$12+СВЦЭМ!$D$10+'СЕТ СН'!$I$6-'СЕТ СН'!$I$22</f>
        <v>1395.9101027300001</v>
      </c>
      <c r="T140" s="36">
        <f>SUMIFS(СВЦЭМ!$C$33:$C$776,СВЦЭМ!$A$33:$A$776,$A140,СВЦЭМ!$B$33:$B$776,T$119)+'СЕТ СН'!$I$12+СВЦЭМ!$D$10+'СЕТ СН'!$I$6-'СЕТ СН'!$I$22</f>
        <v>1400.3473062100002</v>
      </c>
      <c r="U140" s="36">
        <f>SUMIFS(СВЦЭМ!$C$33:$C$776,СВЦЭМ!$A$33:$A$776,$A140,СВЦЭМ!$B$33:$B$776,U$119)+'СЕТ СН'!$I$12+СВЦЭМ!$D$10+'СЕТ СН'!$I$6-'СЕТ СН'!$I$22</f>
        <v>1406.9351620299999</v>
      </c>
      <c r="V140" s="36">
        <f>SUMIFS(СВЦЭМ!$C$33:$C$776,СВЦЭМ!$A$33:$A$776,$A140,СВЦЭМ!$B$33:$B$776,V$119)+'СЕТ СН'!$I$12+СВЦЭМ!$D$10+'СЕТ СН'!$I$6-'СЕТ СН'!$I$22</f>
        <v>1414.86555972</v>
      </c>
      <c r="W140" s="36">
        <f>SUMIFS(СВЦЭМ!$C$33:$C$776,СВЦЭМ!$A$33:$A$776,$A140,СВЦЭМ!$B$33:$B$776,W$119)+'СЕТ СН'!$I$12+СВЦЭМ!$D$10+'СЕТ СН'!$I$6-'СЕТ СН'!$I$22</f>
        <v>1411.3572304899999</v>
      </c>
      <c r="X140" s="36">
        <f>SUMIFS(СВЦЭМ!$C$33:$C$776,СВЦЭМ!$A$33:$A$776,$A140,СВЦЭМ!$B$33:$B$776,X$119)+'СЕТ СН'!$I$12+СВЦЭМ!$D$10+'СЕТ СН'!$I$6-'СЕТ СН'!$I$22</f>
        <v>1402.61275082</v>
      </c>
      <c r="Y140" s="36">
        <f>SUMIFS(СВЦЭМ!$C$33:$C$776,СВЦЭМ!$A$33:$A$776,$A140,СВЦЭМ!$B$33:$B$776,Y$119)+'СЕТ СН'!$I$12+СВЦЭМ!$D$10+'СЕТ СН'!$I$6-'СЕТ СН'!$I$22</f>
        <v>1421.4203126</v>
      </c>
    </row>
    <row r="141" spans="1:25" ht="15.75" x14ac:dyDescent="0.2">
      <c r="A141" s="35">
        <f t="shared" si="3"/>
        <v>43943</v>
      </c>
      <c r="B141" s="36">
        <f>SUMIFS(СВЦЭМ!$C$33:$C$776,СВЦЭМ!$A$33:$A$776,$A141,СВЦЭМ!$B$33:$B$776,B$119)+'СЕТ СН'!$I$12+СВЦЭМ!$D$10+'СЕТ СН'!$I$6-'СЕТ СН'!$I$22</f>
        <v>1445.4274679300001</v>
      </c>
      <c r="C141" s="36">
        <f>SUMIFS(СВЦЭМ!$C$33:$C$776,СВЦЭМ!$A$33:$A$776,$A141,СВЦЭМ!$B$33:$B$776,C$119)+'СЕТ СН'!$I$12+СВЦЭМ!$D$10+'СЕТ СН'!$I$6-'СЕТ СН'!$I$22</f>
        <v>1442.6325118700001</v>
      </c>
      <c r="D141" s="36">
        <f>SUMIFS(СВЦЭМ!$C$33:$C$776,СВЦЭМ!$A$33:$A$776,$A141,СВЦЭМ!$B$33:$B$776,D$119)+'СЕТ СН'!$I$12+СВЦЭМ!$D$10+'СЕТ СН'!$I$6-'СЕТ СН'!$I$22</f>
        <v>1438.0489195</v>
      </c>
      <c r="E141" s="36">
        <f>SUMIFS(СВЦЭМ!$C$33:$C$776,СВЦЭМ!$A$33:$A$776,$A141,СВЦЭМ!$B$33:$B$776,E$119)+'СЕТ СН'!$I$12+СВЦЭМ!$D$10+'СЕТ СН'!$I$6-'СЕТ СН'!$I$22</f>
        <v>1447.1787986499999</v>
      </c>
      <c r="F141" s="36">
        <f>SUMIFS(СВЦЭМ!$C$33:$C$776,СВЦЭМ!$A$33:$A$776,$A141,СВЦЭМ!$B$33:$B$776,F$119)+'СЕТ СН'!$I$12+СВЦЭМ!$D$10+'СЕТ СН'!$I$6-'СЕТ СН'!$I$22</f>
        <v>1447.23634034</v>
      </c>
      <c r="G141" s="36">
        <f>SUMIFS(СВЦЭМ!$C$33:$C$776,СВЦЭМ!$A$33:$A$776,$A141,СВЦЭМ!$B$33:$B$776,G$119)+'СЕТ СН'!$I$12+СВЦЭМ!$D$10+'СЕТ СН'!$I$6-'СЕТ СН'!$I$22</f>
        <v>1452.67680275</v>
      </c>
      <c r="H141" s="36">
        <f>SUMIFS(СВЦЭМ!$C$33:$C$776,СВЦЭМ!$A$33:$A$776,$A141,СВЦЭМ!$B$33:$B$776,H$119)+'СЕТ СН'!$I$12+СВЦЭМ!$D$10+'СЕТ СН'!$I$6-'СЕТ СН'!$I$22</f>
        <v>1449.74059519</v>
      </c>
      <c r="I141" s="36">
        <f>SUMIFS(СВЦЭМ!$C$33:$C$776,СВЦЭМ!$A$33:$A$776,$A141,СВЦЭМ!$B$33:$B$776,I$119)+'СЕТ СН'!$I$12+СВЦЭМ!$D$10+'СЕТ СН'!$I$6-'СЕТ СН'!$I$22</f>
        <v>1452.63779778</v>
      </c>
      <c r="J141" s="36">
        <f>SUMIFS(СВЦЭМ!$C$33:$C$776,СВЦЭМ!$A$33:$A$776,$A141,СВЦЭМ!$B$33:$B$776,J$119)+'СЕТ СН'!$I$12+СВЦЭМ!$D$10+'СЕТ СН'!$I$6-'СЕТ СН'!$I$22</f>
        <v>1414.3090495599999</v>
      </c>
      <c r="K141" s="36">
        <f>SUMIFS(СВЦЭМ!$C$33:$C$776,СВЦЭМ!$A$33:$A$776,$A141,СВЦЭМ!$B$33:$B$776,K$119)+'СЕТ СН'!$I$12+СВЦЭМ!$D$10+'СЕТ СН'!$I$6-'СЕТ СН'!$I$22</f>
        <v>1407.5462811</v>
      </c>
      <c r="L141" s="36">
        <f>SUMIFS(СВЦЭМ!$C$33:$C$776,СВЦЭМ!$A$33:$A$776,$A141,СВЦЭМ!$B$33:$B$776,L$119)+'СЕТ СН'!$I$12+СВЦЭМ!$D$10+'СЕТ СН'!$I$6-'СЕТ СН'!$I$22</f>
        <v>1408.53968012</v>
      </c>
      <c r="M141" s="36">
        <f>SUMIFS(СВЦЭМ!$C$33:$C$776,СВЦЭМ!$A$33:$A$776,$A141,СВЦЭМ!$B$33:$B$776,M$119)+'СЕТ СН'!$I$12+СВЦЭМ!$D$10+'СЕТ СН'!$I$6-'СЕТ СН'!$I$22</f>
        <v>1412.13263646</v>
      </c>
      <c r="N141" s="36">
        <f>SUMIFS(СВЦЭМ!$C$33:$C$776,СВЦЭМ!$A$33:$A$776,$A141,СВЦЭМ!$B$33:$B$776,N$119)+'СЕТ СН'!$I$12+СВЦЭМ!$D$10+'СЕТ СН'!$I$6-'СЕТ СН'!$I$22</f>
        <v>1421.9099313500001</v>
      </c>
      <c r="O141" s="36">
        <f>SUMIFS(СВЦЭМ!$C$33:$C$776,СВЦЭМ!$A$33:$A$776,$A141,СВЦЭМ!$B$33:$B$776,O$119)+'СЕТ СН'!$I$12+СВЦЭМ!$D$10+'СЕТ СН'!$I$6-'СЕТ СН'!$I$22</f>
        <v>1420.9704606600001</v>
      </c>
      <c r="P141" s="36">
        <f>SUMIFS(СВЦЭМ!$C$33:$C$776,СВЦЭМ!$A$33:$A$776,$A141,СВЦЭМ!$B$33:$B$776,P$119)+'СЕТ СН'!$I$12+СВЦЭМ!$D$10+'СЕТ СН'!$I$6-'СЕТ СН'!$I$22</f>
        <v>1421.0256871500001</v>
      </c>
      <c r="Q141" s="36">
        <f>SUMIFS(СВЦЭМ!$C$33:$C$776,СВЦЭМ!$A$33:$A$776,$A141,СВЦЭМ!$B$33:$B$776,Q$119)+'СЕТ СН'!$I$12+СВЦЭМ!$D$10+'СЕТ СН'!$I$6-'СЕТ СН'!$I$22</f>
        <v>1425.45600713</v>
      </c>
      <c r="R141" s="36">
        <f>SUMIFS(СВЦЭМ!$C$33:$C$776,СВЦЭМ!$A$33:$A$776,$A141,СВЦЭМ!$B$33:$B$776,R$119)+'СЕТ СН'!$I$12+СВЦЭМ!$D$10+'СЕТ СН'!$I$6-'СЕТ СН'!$I$22</f>
        <v>1424.1449011700001</v>
      </c>
      <c r="S141" s="36">
        <f>SUMIFS(СВЦЭМ!$C$33:$C$776,СВЦЭМ!$A$33:$A$776,$A141,СВЦЭМ!$B$33:$B$776,S$119)+'СЕТ СН'!$I$12+СВЦЭМ!$D$10+'СЕТ СН'!$I$6-'СЕТ СН'!$I$22</f>
        <v>1417.56097254</v>
      </c>
      <c r="T141" s="36">
        <f>SUMIFS(СВЦЭМ!$C$33:$C$776,СВЦЭМ!$A$33:$A$776,$A141,СВЦЭМ!$B$33:$B$776,T$119)+'СЕТ СН'!$I$12+СВЦЭМ!$D$10+'СЕТ СН'!$I$6-'СЕТ СН'!$I$22</f>
        <v>1405.2705927900001</v>
      </c>
      <c r="U141" s="36">
        <f>SUMIFS(СВЦЭМ!$C$33:$C$776,СВЦЭМ!$A$33:$A$776,$A141,СВЦЭМ!$B$33:$B$776,U$119)+'СЕТ СН'!$I$12+СВЦЭМ!$D$10+'СЕТ СН'!$I$6-'СЕТ СН'!$I$22</f>
        <v>1404.3230025400001</v>
      </c>
      <c r="V141" s="36">
        <f>SUMIFS(СВЦЭМ!$C$33:$C$776,СВЦЭМ!$A$33:$A$776,$A141,СВЦЭМ!$B$33:$B$776,V$119)+'СЕТ СН'!$I$12+СВЦЭМ!$D$10+'СЕТ СН'!$I$6-'СЕТ СН'!$I$22</f>
        <v>1399.69804073</v>
      </c>
      <c r="W141" s="36">
        <f>SUMIFS(СВЦЭМ!$C$33:$C$776,СВЦЭМ!$A$33:$A$776,$A141,СВЦЭМ!$B$33:$B$776,W$119)+'СЕТ СН'!$I$12+СВЦЭМ!$D$10+'СЕТ СН'!$I$6-'СЕТ СН'!$I$22</f>
        <v>1391.99508601</v>
      </c>
      <c r="X141" s="36">
        <f>SUMIFS(СВЦЭМ!$C$33:$C$776,СВЦЭМ!$A$33:$A$776,$A141,СВЦЭМ!$B$33:$B$776,X$119)+'СЕТ СН'!$I$12+СВЦЭМ!$D$10+'СЕТ СН'!$I$6-'СЕТ СН'!$I$22</f>
        <v>1382.2945692200001</v>
      </c>
      <c r="Y141" s="36">
        <f>SUMIFS(СВЦЭМ!$C$33:$C$776,СВЦЭМ!$A$33:$A$776,$A141,СВЦЭМ!$B$33:$B$776,Y$119)+'СЕТ СН'!$I$12+СВЦЭМ!$D$10+'СЕТ СН'!$I$6-'СЕТ СН'!$I$22</f>
        <v>1408.4857171200001</v>
      </c>
    </row>
    <row r="142" spans="1:25" ht="15.75" x14ac:dyDescent="0.2">
      <c r="A142" s="35">
        <f t="shared" si="3"/>
        <v>43944</v>
      </c>
      <c r="B142" s="36">
        <f>SUMIFS(СВЦЭМ!$C$33:$C$776,СВЦЭМ!$A$33:$A$776,$A142,СВЦЭМ!$B$33:$B$776,B$119)+'СЕТ СН'!$I$12+СВЦЭМ!$D$10+'СЕТ СН'!$I$6-'СЕТ СН'!$I$22</f>
        <v>1517.91459302</v>
      </c>
      <c r="C142" s="36">
        <f>SUMIFS(СВЦЭМ!$C$33:$C$776,СВЦЭМ!$A$33:$A$776,$A142,СВЦЭМ!$B$33:$B$776,C$119)+'СЕТ СН'!$I$12+СВЦЭМ!$D$10+'СЕТ СН'!$I$6-'СЕТ СН'!$I$22</f>
        <v>1525.7449372000001</v>
      </c>
      <c r="D142" s="36">
        <f>SUMIFS(СВЦЭМ!$C$33:$C$776,СВЦЭМ!$A$33:$A$776,$A142,СВЦЭМ!$B$33:$B$776,D$119)+'СЕТ СН'!$I$12+СВЦЭМ!$D$10+'СЕТ СН'!$I$6-'СЕТ СН'!$I$22</f>
        <v>1537.5488149799999</v>
      </c>
      <c r="E142" s="36">
        <f>SUMIFS(СВЦЭМ!$C$33:$C$776,СВЦЭМ!$A$33:$A$776,$A142,СВЦЭМ!$B$33:$B$776,E$119)+'СЕТ СН'!$I$12+СВЦЭМ!$D$10+'СЕТ СН'!$I$6-'СЕТ СН'!$I$22</f>
        <v>1557.0088628200001</v>
      </c>
      <c r="F142" s="36">
        <f>SUMIFS(СВЦЭМ!$C$33:$C$776,СВЦЭМ!$A$33:$A$776,$A142,СВЦЭМ!$B$33:$B$776,F$119)+'СЕТ СН'!$I$12+СВЦЭМ!$D$10+'СЕТ СН'!$I$6-'СЕТ СН'!$I$22</f>
        <v>1558.36234089</v>
      </c>
      <c r="G142" s="36">
        <f>SUMIFS(СВЦЭМ!$C$33:$C$776,СВЦЭМ!$A$33:$A$776,$A142,СВЦЭМ!$B$33:$B$776,G$119)+'СЕТ СН'!$I$12+СВЦЭМ!$D$10+'СЕТ СН'!$I$6-'СЕТ СН'!$I$22</f>
        <v>1549.10646509</v>
      </c>
      <c r="H142" s="36">
        <f>SUMIFS(СВЦЭМ!$C$33:$C$776,СВЦЭМ!$A$33:$A$776,$A142,СВЦЭМ!$B$33:$B$776,H$119)+'СЕТ СН'!$I$12+СВЦЭМ!$D$10+'СЕТ СН'!$I$6-'СЕТ СН'!$I$22</f>
        <v>1527.7879136000001</v>
      </c>
      <c r="I142" s="36">
        <f>SUMIFS(СВЦЭМ!$C$33:$C$776,СВЦЭМ!$A$33:$A$776,$A142,СВЦЭМ!$B$33:$B$776,I$119)+'СЕТ СН'!$I$12+СВЦЭМ!$D$10+'СЕТ СН'!$I$6-'СЕТ СН'!$I$22</f>
        <v>1516.83999657</v>
      </c>
      <c r="J142" s="36">
        <f>SUMIFS(СВЦЭМ!$C$33:$C$776,СВЦЭМ!$A$33:$A$776,$A142,СВЦЭМ!$B$33:$B$776,J$119)+'СЕТ СН'!$I$12+СВЦЭМ!$D$10+'СЕТ СН'!$I$6-'СЕТ СН'!$I$22</f>
        <v>1472.0150095200001</v>
      </c>
      <c r="K142" s="36">
        <f>SUMIFS(СВЦЭМ!$C$33:$C$776,СВЦЭМ!$A$33:$A$776,$A142,СВЦЭМ!$B$33:$B$776,K$119)+'СЕТ СН'!$I$12+СВЦЭМ!$D$10+'СЕТ СН'!$I$6-'СЕТ СН'!$I$22</f>
        <v>1454.24765963</v>
      </c>
      <c r="L142" s="36">
        <f>SUMIFS(СВЦЭМ!$C$33:$C$776,СВЦЭМ!$A$33:$A$776,$A142,СВЦЭМ!$B$33:$B$776,L$119)+'СЕТ СН'!$I$12+СВЦЭМ!$D$10+'СЕТ СН'!$I$6-'СЕТ СН'!$I$22</f>
        <v>1444.1622095299999</v>
      </c>
      <c r="M142" s="36">
        <f>SUMIFS(СВЦЭМ!$C$33:$C$776,СВЦЭМ!$A$33:$A$776,$A142,СВЦЭМ!$B$33:$B$776,M$119)+'СЕТ СН'!$I$12+СВЦЭМ!$D$10+'СЕТ СН'!$I$6-'СЕТ СН'!$I$22</f>
        <v>1450.01291143</v>
      </c>
      <c r="N142" s="36">
        <f>SUMIFS(СВЦЭМ!$C$33:$C$776,СВЦЭМ!$A$33:$A$776,$A142,СВЦЭМ!$B$33:$B$776,N$119)+'СЕТ СН'!$I$12+СВЦЭМ!$D$10+'СЕТ СН'!$I$6-'СЕТ СН'!$I$22</f>
        <v>1457.55794375</v>
      </c>
      <c r="O142" s="36">
        <f>SUMIFS(СВЦЭМ!$C$33:$C$776,СВЦЭМ!$A$33:$A$776,$A142,СВЦЭМ!$B$33:$B$776,O$119)+'СЕТ СН'!$I$12+СВЦЭМ!$D$10+'СЕТ СН'!$I$6-'СЕТ СН'!$I$22</f>
        <v>1468.77175033</v>
      </c>
      <c r="P142" s="36">
        <f>SUMIFS(СВЦЭМ!$C$33:$C$776,СВЦЭМ!$A$33:$A$776,$A142,СВЦЭМ!$B$33:$B$776,P$119)+'СЕТ СН'!$I$12+СВЦЭМ!$D$10+'СЕТ СН'!$I$6-'СЕТ СН'!$I$22</f>
        <v>1471.0111672600001</v>
      </c>
      <c r="Q142" s="36">
        <f>SUMIFS(СВЦЭМ!$C$33:$C$776,СВЦЭМ!$A$33:$A$776,$A142,СВЦЭМ!$B$33:$B$776,Q$119)+'СЕТ СН'!$I$12+СВЦЭМ!$D$10+'СЕТ СН'!$I$6-'СЕТ СН'!$I$22</f>
        <v>1469.6486801400001</v>
      </c>
      <c r="R142" s="36">
        <f>SUMIFS(СВЦЭМ!$C$33:$C$776,СВЦЭМ!$A$33:$A$776,$A142,СВЦЭМ!$B$33:$B$776,R$119)+'СЕТ СН'!$I$12+СВЦЭМ!$D$10+'СЕТ СН'!$I$6-'СЕТ СН'!$I$22</f>
        <v>1473.6102173100001</v>
      </c>
      <c r="S142" s="36">
        <f>SUMIFS(СВЦЭМ!$C$33:$C$776,СВЦЭМ!$A$33:$A$776,$A142,СВЦЭМ!$B$33:$B$776,S$119)+'СЕТ СН'!$I$12+СВЦЭМ!$D$10+'СЕТ СН'!$I$6-'СЕТ СН'!$I$22</f>
        <v>1468.3853960800002</v>
      </c>
      <c r="T142" s="36">
        <f>SUMIFS(СВЦЭМ!$C$33:$C$776,СВЦЭМ!$A$33:$A$776,$A142,СВЦЭМ!$B$33:$B$776,T$119)+'СЕТ СН'!$I$12+СВЦЭМ!$D$10+'СЕТ СН'!$I$6-'СЕТ СН'!$I$22</f>
        <v>1450.3790485</v>
      </c>
      <c r="U142" s="36">
        <f>SUMIFS(СВЦЭМ!$C$33:$C$776,СВЦЭМ!$A$33:$A$776,$A142,СВЦЭМ!$B$33:$B$776,U$119)+'СЕТ СН'!$I$12+СВЦЭМ!$D$10+'СЕТ СН'!$I$6-'СЕТ СН'!$I$22</f>
        <v>1428.8230564200001</v>
      </c>
      <c r="V142" s="36">
        <f>SUMIFS(СВЦЭМ!$C$33:$C$776,СВЦЭМ!$A$33:$A$776,$A142,СВЦЭМ!$B$33:$B$776,V$119)+'СЕТ СН'!$I$12+СВЦЭМ!$D$10+'СЕТ СН'!$I$6-'СЕТ СН'!$I$22</f>
        <v>1425.93647876</v>
      </c>
      <c r="W142" s="36">
        <f>SUMIFS(СВЦЭМ!$C$33:$C$776,СВЦЭМ!$A$33:$A$776,$A142,СВЦЭМ!$B$33:$B$776,W$119)+'СЕТ СН'!$I$12+СВЦЭМ!$D$10+'СЕТ СН'!$I$6-'СЕТ СН'!$I$22</f>
        <v>1414.21023195</v>
      </c>
      <c r="X142" s="36">
        <f>SUMIFS(СВЦЭМ!$C$33:$C$776,СВЦЭМ!$A$33:$A$776,$A142,СВЦЭМ!$B$33:$B$776,X$119)+'СЕТ СН'!$I$12+СВЦЭМ!$D$10+'СЕТ СН'!$I$6-'СЕТ СН'!$I$22</f>
        <v>1426.49726556</v>
      </c>
      <c r="Y142" s="36">
        <f>SUMIFS(СВЦЭМ!$C$33:$C$776,СВЦЭМ!$A$33:$A$776,$A142,СВЦЭМ!$B$33:$B$776,Y$119)+'СЕТ СН'!$I$12+СВЦЭМ!$D$10+'СЕТ СН'!$I$6-'СЕТ СН'!$I$22</f>
        <v>1462.4613805200001</v>
      </c>
    </row>
    <row r="143" spans="1:25" ht="15.75" x14ac:dyDescent="0.2">
      <c r="A143" s="35">
        <f t="shared" si="3"/>
        <v>43945</v>
      </c>
      <c r="B143" s="36">
        <f>SUMIFS(СВЦЭМ!$C$33:$C$776,СВЦЭМ!$A$33:$A$776,$A143,СВЦЭМ!$B$33:$B$776,B$119)+'СЕТ СН'!$I$12+СВЦЭМ!$D$10+'СЕТ СН'!$I$6-'СЕТ СН'!$I$22</f>
        <v>1686.6361304699999</v>
      </c>
      <c r="C143" s="36">
        <f>SUMIFS(СВЦЭМ!$C$33:$C$776,СВЦЭМ!$A$33:$A$776,$A143,СВЦЭМ!$B$33:$B$776,C$119)+'СЕТ СН'!$I$12+СВЦЭМ!$D$10+'СЕТ СН'!$I$6-'СЕТ СН'!$I$22</f>
        <v>1724.57914813</v>
      </c>
      <c r="D143" s="36">
        <f>SUMIFS(СВЦЭМ!$C$33:$C$776,СВЦЭМ!$A$33:$A$776,$A143,СВЦЭМ!$B$33:$B$776,D$119)+'СЕТ СН'!$I$12+СВЦЭМ!$D$10+'СЕТ СН'!$I$6-'СЕТ СН'!$I$22</f>
        <v>1753.77476628</v>
      </c>
      <c r="E143" s="36">
        <f>SUMIFS(СВЦЭМ!$C$33:$C$776,СВЦЭМ!$A$33:$A$776,$A143,СВЦЭМ!$B$33:$B$776,E$119)+'СЕТ СН'!$I$12+СВЦЭМ!$D$10+'СЕТ СН'!$I$6-'СЕТ СН'!$I$22</f>
        <v>1758.5376926599999</v>
      </c>
      <c r="F143" s="36">
        <f>SUMIFS(СВЦЭМ!$C$33:$C$776,СВЦЭМ!$A$33:$A$776,$A143,СВЦЭМ!$B$33:$B$776,F$119)+'СЕТ СН'!$I$12+СВЦЭМ!$D$10+'СЕТ СН'!$I$6-'СЕТ СН'!$I$22</f>
        <v>1762.96573782</v>
      </c>
      <c r="G143" s="36">
        <f>SUMIFS(СВЦЭМ!$C$33:$C$776,СВЦЭМ!$A$33:$A$776,$A143,СВЦЭМ!$B$33:$B$776,G$119)+'СЕТ СН'!$I$12+СВЦЭМ!$D$10+'СЕТ СН'!$I$6-'СЕТ СН'!$I$22</f>
        <v>1760.2551143599999</v>
      </c>
      <c r="H143" s="36">
        <f>SUMIFS(СВЦЭМ!$C$33:$C$776,СВЦЭМ!$A$33:$A$776,$A143,СВЦЭМ!$B$33:$B$776,H$119)+'СЕТ СН'!$I$12+СВЦЭМ!$D$10+'СЕТ СН'!$I$6-'СЕТ СН'!$I$22</f>
        <v>1730.5852949</v>
      </c>
      <c r="I143" s="36">
        <f>SUMIFS(СВЦЭМ!$C$33:$C$776,СВЦЭМ!$A$33:$A$776,$A143,СВЦЭМ!$B$33:$B$776,I$119)+'СЕТ СН'!$I$12+СВЦЭМ!$D$10+'СЕТ СН'!$I$6-'СЕТ СН'!$I$22</f>
        <v>1685.1045014099998</v>
      </c>
      <c r="J143" s="36">
        <f>SUMIFS(СВЦЭМ!$C$33:$C$776,СВЦЭМ!$A$33:$A$776,$A143,СВЦЭМ!$B$33:$B$776,J$119)+'СЕТ СН'!$I$12+СВЦЭМ!$D$10+'СЕТ СН'!$I$6-'СЕТ СН'!$I$22</f>
        <v>1604.2383614800001</v>
      </c>
      <c r="K143" s="36">
        <f>SUMIFS(СВЦЭМ!$C$33:$C$776,СВЦЭМ!$A$33:$A$776,$A143,СВЦЭМ!$B$33:$B$776,K$119)+'СЕТ СН'!$I$12+СВЦЭМ!$D$10+'СЕТ СН'!$I$6-'СЕТ СН'!$I$22</f>
        <v>1595.1431972300002</v>
      </c>
      <c r="L143" s="36">
        <f>SUMIFS(СВЦЭМ!$C$33:$C$776,СВЦЭМ!$A$33:$A$776,$A143,СВЦЭМ!$B$33:$B$776,L$119)+'СЕТ СН'!$I$12+СВЦЭМ!$D$10+'СЕТ СН'!$I$6-'СЕТ СН'!$I$22</f>
        <v>1589.6153864100002</v>
      </c>
      <c r="M143" s="36">
        <f>SUMIFS(СВЦЭМ!$C$33:$C$776,СВЦЭМ!$A$33:$A$776,$A143,СВЦЭМ!$B$33:$B$776,M$119)+'СЕТ СН'!$I$12+СВЦЭМ!$D$10+'СЕТ СН'!$I$6-'СЕТ СН'!$I$22</f>
        <v>1570.7498493000001</v>
      </c>
      <c r="N143" s="36">
        <f>SUMIFS(СВЦЭМ!$C$33:$C$776,СВЦЭМ!$A$33:$A$776,$A143,СВЦЭМ!$B$33:$B$776,N$119)+'СЕТ СН'!$I$12+СВЦЭМ!$D$10+'СЕТ СН'!$I$6-'СЕТ СН'!$I$22</f>
        <v>1538.92556648</v>
      </c>
      <c r="O143" s="36">
        <f>SUMIFS(СВЦЭМ!$C$33:$C$776,СВЦЭМ!$A$33:$A$776,$A143,СВЦЭМ!$B$33:$B$776,O$119)+'СЕТ СН'!$I$12+СВЦЭМ!$D$10+'СЕТ СН'!$I$6-'СЕТ СН'!$I$22</f>
        <v>1554.5512868599999</v>
      </c>
      <c r="P143" s="36">
        <f>SUMIFS(СВЦЭМ!$C$33:$C$776,СВЦЭМ!$A$33:$A$776,$A143,СВЦЭМ!$B$33:$B$776,P$119)+'СЕТ СН'!$I$12+СВЦЭМ!$D$10+'СЕТ СН'!$I$6-'СЕТ СН'!$I$22</f>
        <v>1565.0887904800002</v>
      </c>
      <c r="Q143" s="36">
        <f>SUMIFS(СВЦЭМ!$C$33:$C$776,СВЦЭМ!$A$33:$A$776,$A143,СВЦЭМ!$B$33:$B$776,Q$119)+'СЕТ СН'!$I$12+СВЦЭМ!$D$10+'СЕТ СН'!$I$6-'СЕТ СН'!$I$22</f>
        <v>1566.3082785700001</v>
      </c>
      <c r="R143" s="36">
        <f>SUMIFS(СВЦЭМ!$C$33:$C$776,СВЦЭМ!$A$33:$A$776,$A143,СВЦЭМ!$B$33:$B$776,R$119)+'СЕТ СН'!$I$12+СВЦЭМ!$D$10+'СЕТ СН'!$I$6-'СЕТ СН'!$I$22</f>
        <v>1559.9070433000002</v>
      </c>
      <c r="S143" s="36">
        <f>SUMIFS(СВЦЭМ!$C$33:$C$776,СВЦЭМ!$A$33:$A$776,$A143,СВЦЭМ!$B$33:$B$776,S$119)+'СЕТ СН'!$I$12+СВЦЭМ!$D$10+'СЕТ СН'!$I$6-'СЕТ СН'!$I$22</f>
        <v>1571.8696994100001</v>
      </c>
      <c r="T143" s="36">
        <f>SUMIFS(СВЦЭМ!$C$33:$C$776,СВЦЭМ!$A$33:$A$776,$A143,СВЦЭМ!$B$33:$B$776,T$119)+'СЕТ СН'!$I$12+СВЦЭМ!$D$10+'СЕТ СН'!$I$6-'СЕТ СН'!$I$22</f>
        <v>1544.8224314899999</v>
      </c>
      <c r="U143" s="36">
        <f>SUMIFS(СВЦЭМ!$C$33:$C$776,СВЦЭМ!$A$33:$A$776,$A143,СВЦЭМ!$B$33:$B$776,U$119)+'СЕТ СН'!$I$12+СВЦЭМ!$D$10+'СЕТ СН'!$I$6-'СЕТ СН'!$I$22</f>
        <v>1524.34175817</v>
      </c>
      <c r="V143" s="36">
        <f>SUMIFS(СВЦЭМ!$C$33:$C$776,СВЦЭМ!$A$33:$A$776,$A143,СВЦЭМ!$B$33:$B$776,V$119)+'СЕТ СН'!$I$12+СВЦЭМ!$D$10+'СЕТ СН'!$I$6-'СЕТ СН'!$I$22</f>
        <v>1507.62587895</v>
      </c>
      <c r="W143" s="36">
        <f>SUMIFS(СВЦЭМ!$C$33:$C$776,СВЦЭМ!$A$33:$A$776,$A143,СВЦЭМ!$B$33:$B$776,W$119)+'СЕТ СН'!$I$12+СВЦЭМ!$D$10+'СЕТ СН'!$I$6-'СЕТ СН'!$I$22</f>
        <v>1493.9725352099999</v>
      </c>
      <c r="X143" s="36">
        <f>SUMIFS(СВЦЭМ!$C$33:$C$776,СВЦЭМ!$A$33:$A$776,$A143,СВЦЭМ!$B$33:$B$776,X$119)+'СЕТ СН'!$I$12+СВЦЭМ!$D$10+'СЕТ СН'!$I$6-'СЕТ СН'!$I$22</f>
        <v>1530.8037235100001</v>
      </c>
      <c r="Y143" s="36">
        <f>SUMIFS(СВЦЭМ!$C$33:$C$776,СВЦЭМ!$A$33:$A$776,$A143,СВЦЭМ!$B$33:$B$776,Y$119)+'СЕТ СН'!$I$12+СВЦЭМ!$D$10+'СЕТ СН'!$I$6-'СЕТ СН'!$I$22</f>
        <v>1515.4371657000002</v>
      </c>
    </row>
    <row r="144" spans="1:25" ht="15.75" x14ac:dyDescent="0.2">
      <c r="A144" s="35">
        <f t="shared" si="3"/>
        <v>43946</v>
      </c>
      <c r="B144" s="36">
        <f>SUMIFS(СВЦЭМ!$C$33:$C$776,СВЦЭМ!$A$33:$A$776,$A144,СВЦЭМ!$B$33:$B$776,B$119)+'СЕТ СН'!$I$12+СВЦЭМ!$D$10+'СЕТ СН'!$I$6-'СЕТ СН'!$I$22</f>
        <v>1658.7984945599999</v>
      </c>
      <c r="C144" s="36">
        <f>SUMIFS(СВЦЭМ!$C$33:$C$776,СВЦЭМ!$A$33:$A$776,$A144,СВЦЭМ!$B$33:$B$776,C$119)+'СЕТ СН'!$I$12+СВЦЭМ!$D$10+'СЕТ СН'!$I$6-'СЕТ СН'!$I$22</f>
        <v>1688.1236731199999</v>
      </c>
      <c r="D144" s="36">
        <f>SUMIFS(СВЦЭМ!$C$33:$C$776,СВЦЭМ!$A$33:$A$776,$A144,СВЦЭМ!$B$33:$B$776,D$119)+'СЕТ СН'!$I$12+СВЦЭМ!$D$10+'СЕТ СН'!$I$6-'СЕТ СН'!$I$22</f>
        <v>1700.52492241</v>
      </c>
      <c r="E144" s="36">
        <f>SUMIFS(СВЦЭМ!$C$33:$C$776,СВЦЭМ!$A$33:$A$776,$A144,СВЦЭМ!$B$33:$B$776,E$119)+'СЕТ СН'!$I$12+СВЦЭМ!$D$10+'СЕТ СН'!$I$6-'СЕТ СН'!$I$22</f>
        <v>1706.0249675399998</v>
      </c>
      <c r="F144" s="36">
        <f>SUMIFS(СВЦЭМ!$C$33:$C$776,СВЦЭМ!$A$33:$A$776,$A144,СВЦЭМ!$B$33:$B$776,F$119)+'СЕТ СН'!$I$12+СВЦЭМ!$D$10+'СЕТ СН'!$I$6-'СЕТ СН'!$I$22</f>
        <v>1713.2480354899999</v>
      </c>
      <c r="G144" s="36">
        <f>SUMIFS(СВЦЭМ!$C$33:$C$776,СВЦЭМ!$A$33:$A$776,$A144,СВЦЭМ!$B$33:$B$776,G$119)+'СЕТ СН'!$I$12+СВЦЭМ!$D$10+'СЕТ СН'!$I$6-'СЕТ СН'!$I$22</f>
        <v>1708.71864751</v>
      </c>
      <c r="H144" s="36">
        <f>SUMIFS(СВЦЭМ!$C$33:$C$776,СВЦЭМ!$A$33:$A$776,$A144,СВЦЭМ!$B$33:$B$776,H$119)+'СЕТ СН'!$I$12+СВЦЭМ!$D$10+'СЕТ СН'!$I$6-'СЕТ СН'!$I$22</f>
        <v>1710.9805682099998</v>
      </c>
      <c r="I144" s="36">
        <f>SUMIFS(СВЦЭМ!$C$33:$C$776,СВЦЭМ!$A$33:$A$776,$A144,СВЦЭМ!$B$33:$B$776,I$119)+'СЕТ СН'!$I$12+СВЦЭМ!$D$10+'СЕТ СН'!$I$6-'СЕТ СН'!$I$22</f>
        <v>1688.4663049200001</v>
      </c>
      <c r="J144" s="36">
        <f>SUMIFS(СВЦЭМ!$C$33:$C$776,СВЦЭМ!$A$33:$A$776,$A144,СВЦЭМ!$B$33:$B$776,J$119)+'СЕТ СН'!$I$12+СВЦЭМ!$D$10+'СЕТ СН'!$I$6-'СЕТ СН'!$I$22</f>
        <v>1651.8096813500001</v>
      </c>
      <c r="K144" s="36">
        <f>SUMIFS(СВЦЭМ!$C$33:$C$776,СВЦЭМ!$A$33:$A$776,$A144,СВЦЭМ!$B$33:$B$776,K$119)+'СЕТ СН'!$I$12+СВЦЭМ!$D$10+'СЕТ СН'!$I$6-'СЕТ СН'!$I$22</f>
        <v>1611.8498508800001</v>
      </c>
      <c r="L144" s="36">
        <f>SUMIFS(СВЦЭМ!$C$33:$C$776,СВЦЭМ!$A$33:$A$776,$A144,СВЦЭМ!$B$33:$B$776,L$119)+'СЕТ СН'!$I$12+СВЦЭМ!$D$10+'СЕТ СН'!$I$6-'СЕТ СН'!$I$22</f>
        <v>1607.5674619199999</v>
      </c>
      <c r="M144" s="36">
        <f>SUMIFS(СВЦЭМ!$C$33:$C$776,СВЦЭМ!$A$33:$A$776,$A144,СВЦЭМ!$B$33:$B$776,M$119)+'СЕТ СН'!$I$12+СВЦЭМ!$D$10+'СЕТ СН'!$I$6-'СЕТ СН'!$I$22</f>
        <v>1634.66904148</v>
      </c>
      <c r="N144" s="36">
        <f>SUMIFS(СВЦЭМ!$C$33:$C$776,СВЦЭМ!$A$33:$A$776,$A144,СВЦЭМ!$B$33:$B$776,N$119)+'СЕТ СН'!$I$12+СВЦЭМ!$D$10+'СЕТ СН'!$I$6-'СЕТ СН'!$I$22</f>
        <v>1647.31724153</v>
      </c>
      <c r="O144" s="36">
        <f>SUMIFS(СВЦЭМ!$C$33:$C$776,СВЦЭМ!$A$33:$A$776,$A144,СВЦЭМ!$B$33:$B$776,O$119)+'СЕТ СН'!$I$12+СВЦЭМ!$D$10+'СЕТ СН'!$I$6-'СЕТ СН'!$I$22</f>
        <v>1643.4038700400001</v>
      </c>
      <c r="P144" s="36">
        <f>SUMIFS(СВЦЭМ!$C$33:$C$776,СВЦЭМ!$A$33:$A$776,$A144,СВЦЭМ!$B$33:$B$776,P$119)+'СЕТ СН'!$I$12+СВЦЭМ!$D$10+'СЕТ СН'!$I$6-'СЕТ СН'!$I$22</f>
        <v>1658.6849954499999</v>
      </c>
      <c r="Q144" s="36">
        <f>SUMIFS(СВЦЭМ!$C$33:$C$776,СВЦЭМ!$A$33:$A$776,$A144,СВЦЭМ!$B$33:$B$776,Q$119)+'СЕТ СН'!$I$12+СВЦЭМ!$D$10+'СЕТ СН'!$I$6-'СЕТ СН'!$I$22</f>
        <v>1675.9240619299999</v>
      </c>
      <c r="R144" s="36">
        <f>SUMIFS(СВЦЭМ!$C$33:$C$776,СВЦЭМ!$A$33:$A$776,$A144,СВЦЭМ!$B$33:$B$776,R$119)+'СЕТ СН'!$I$12+СВЦЭМ!$D$10+'СЕТ СН'!$I$6-'СЕТ СН'!$I$22</f>
        <v>1675.8327542999998</v>
      </c>
      <c r="S144" s="36">
        <f>SUMIFS(СВЦЭМ!$C$33:$C$776,СВЦЭМ!$A$33:$A$776,$A144,СВЦЭМ!$B$33:$B$776,S$119)+'СЕТ СН'!$I$12+СВЦЭМ!$D$10+'СЕТ СН'!$I$6-'СЕТ СН'!$I$22</f>
        <v>1666.7402226699999</v>
      </c>
      <c r="T144" s="36">
        <f>SUMIFS(СВЦЭМ!$C$33:$C$776,СВЦЭМ!$A$33:$A$776,$A144,СВЦЭМ!$B$33:$B$776,T$119)+'СЕТ СН'!$I$12+СВЦЭМ!$D$10+'СЕТ СН'!$I$6-'СЕТ СН'!$I$22</f>
        <v>1648.1412233199999</v>
      </c>
      <c r="U144" s="36">
        <f>SUMIFS(СВЦЭМ!$C$33:$C$776,СВЦЭМ!$A$33:$A$776,$A144,СВЦЭМ!$B$33:$B$776,U$119)+'СЕТ СН'!$I$12+СВЦЭМ!$D$10+'СЕТ СН'!$I$6-'СЕТ СН'!$I$22</f>
        <v>1627.35713971</v>
      </c>
      <c r="V144" s="36">
        <f>SUMIFS(СВЦЭМ!$C$33:$C$776,СВЦЭМ!$A$33:$A$776,$A144,СВЦЭМ!$B$33:$B$776,V$119)+'СЕТ СН'!$I$12+СВЦЭМ!$D$10+'СЕТ СН'!$I$6-'СЕТ СН'!$I$22</f>
        <v>1607.40172439</v>
      </c>
      <c r="W144" s="36">
        <f>SUMIFS(СВЦЭМ!$C$33:$C$776,СВЦЭМ!$A$33:$A$776,$A144,СВЦЭМ!$B$33:$B$776,W$119)+'СЕТ СН'!$I$12+СВЦЭМ!$D$10+'СЕТ СН'!$I$6-'СЕТ СН'!$I$22</f>
        <v>1610.27674157</v>
      </c>
      <c r="X144" s="36">
        <f>SUMIFS(СВЦЭМ!$C$33:$C$776,СВЦЭМ!$A$33:$A$776,$A144,СВЦЭМ!$B$33:$B$776,X$119)+'СЕТ СН'!$I$12+СВЦЭМ!$D$10+'СЕТ СН'!$I$6-'СЕТ СН'!$I$22</f>
        <v>1614.92456642</v>
      </c>
      <c r="Y144" s="36">
        <f>SUMIFS(СВЦЭМ!$C$33:$C$776,СВЦЭМ!$A$33:$A$776,$A144,СВЦЭМ!$B$33:$B$776,Y$119)+'СЕТ СН'!$I$12+СВЦЭМ!$D$10+'СЕТ СН'!$I$6-'СЕТ СН'!$I$22</f>
        <v>1657.4530322099999</v>
      </c>
    </row>
    <row r="145" spans="1:26" ht="15.75" x14ac:dyDescent="0.2">
      <c r="A145" s="35">
        <f t="shared" si="3"/>
        <v>43947</v>
      </c>
      <c r="B145" s="36">
        <f>SUMIFS(СВЦЭМ!$C$33:$C$776,СВЦЭМ!$A$33:$A$776,$A145,СВЦЭМ!$B$33:$B$776,B$119)+'СЕТ СН'!$I$12+СВЦЭМ!$D$10+'СЕТ СН'!$I$6-'СЕТ СН'!$I$22</f>
        <v>1735.97158474</v>
      </c>
      <c r="C145" s="36">
        <f>SUMIFS(СВЦЭМ!$C$33:$C$776,СВЦЭМ!$A$33:$A$776,$A145,СВЦЭМ!$B$33:$B$776,C$119)+'СЕТ СН'!$I$12+СВЦЭМ!$D$10+'СЕТ СН'!$I$6-'СЕТ СН'!$I$22</f>
        <v>1736.3725352599999</v>
      </c>
      <c r="D145" s="36">
        <f>SUMIFS(СВЦЭМ!$C$33:$C$776,СВЦЭМ!$A$33:$A$776,$A145,СВЦЭМ!$B$33:$B$776,D$119)+'СЕТ СН'!$I$12+СВЦЭМ!$D$10+'СЕТ СН'!$I$6-'СЕТ СН'!$I$22</f>
        <v>1722.9988403299999</v>
      </c>
      <c r="E145" s="36">
        <f>SUMIFS(СВЦЭМ!$C$33:$C$776,СВЦЭМ!$A$33:$A$776,$A145,СВЦЭМ!$B$33:$B$776,E$119)+'СЕТ СН'!$I$12+СВЦЭМ!$D$10+'СЕТ СН'!$I$6-'СЕТ СН'!$I$22</f>
        <v>1717.3747601499999</v>
      </c>
      <c r="F145" s="36">
        <f>SUMIFS(СВЦЭМ!$C$33:$C$776,СВЦЭМ!$A$33:$A$776,$A145,СВЦЭМ!$B$33:$B$776,F$119)+'СЕТ СН'!$I$12+СВЦЭМ!$D$10+'СЕТ СН'!$I$6-'СЕТ СН'!$I$22</f>
        <v>1714.6295689199999</v>
      </c>
      <c r="G145" s="36">
        <f>SUMIFS(СВЦЭМ!$C$33:$C$776,СВЦЭМ!$A$33:$A$776,$A145,СВЦЭМ!$B$33:$B$776,G$119)+'СЕТ СН'!$I$12+СВЦЭМ!$D$10+'СЕТ СН'!$I$6-'СЕТ СН'!$I$22</f>
        <v>1717.1221143599998</v>
      </c>
      <c r="H145" s="36">
        <f>SUMIFS(СВЦЭМ!$C$33:$C$776,СВЦЭМ!$A$33:$A$776,$A145,СВЦЭМ!$B$33:$B$776,H$119)+'СЕТ СН'!$I$12+СВЦЭМ!$D$10+'СЕТ СН'!$I$6-'СЕТ СН'!$I$22</f>
        <v>1722.38587072</v>
      </c>
      <c r="I145" s="36">
        <f>SUMIFS(СВЦЭМ!$C$33:$C$776,СВЦЭМ!$A$33:$A$776,$A145,СВЦЭМ!$B$33:$B$776,I$119)+'СЕТ СН'!$I$12+СВЦЭМ!$D$10+'СЕТ СН'!$I$6-'СЕТ СН'!$I$22</f>
        <v>1721.1928463099998</v>
      </c>
      <c r="J145" s="36">
        <f>SUMIFS(СВЦЭМ!$C$33:$C$776,СВЦЭМ!$A$33:$A$776,$A145,СВЦЭМ!$B$33:$B$776,J$119)+'СЕТ СН'!$I$12+СВЦЭМ!$D$10+'СЕТ СН'!$I$6-'СЕТ СН'!$I$22</f>
        <v>1658.5478409100001</v>
      </c>
      <c r="K145" s="36">
        <f>SUMIFS(СВЦЭМ!$C$33:$C$776,СВЦЭМ!$A$33:$A$776,$A145,СВЦЭМ!$B$33:$B$776,K$119)+'СЕТ СН'!$I$12+СВЦЭМ!$D$10+'СЕТ СН'!$I$6-'СЕТ СН'!$I$22</f>
        <v>1625.7812509999999</v>
      </c>
      <c r="L145" s="36">
        <f>SUMIFS(СВЦЭМ!$C$33:$C$776,СВЦЭМ!$A$33:$A$776,$A145,СВЦЭМ!$B$33:$B$776,L$119)+'СЕТ СН'!$I$12+СВЦЭМ!$D$10+'СЕТ СН'!$I$6-'СЕТ СН'!$I$22</f>
        <v>1613.2307613400001</v>
      </c>
      <c r="M145" s="36">
        <f>SUMIFS(СВЦЭМ!$C$33:$C$776,СВЦЭМ!$A$33:$A$776,$A145,СВЦЭМ!$B$33:$B$776,M$119)+'СЕТ СН'!$I$12+СВЦЭМ!$D$10+'СЕТ СН'!$I$6-'СЕТ СН'!$I$22</f>
        <v>1616.3641278700002</v>
      </c>
      <c r="N145" s="36">
        <f>SUMIFS(СВЦЭМ!$C$33:$C$776,СВЦЭМ!$A$33:$A$776,$A145,СВЦЭМ!$B$33:$B$776,N$119)+'СЕТ СН'!$I$12+СВЦЭМ!$D$10+'СЕТ СН'!$I$6-'СЕТ СН'!$I$22</f>
        <v>1618.9128769500001</v>
      </c>
      <c r="O145" s="36">
        <f>SUMIFS(СВЦЭМ!$C$33:$C$776,СВЦЭМ!$A$33:$A$776,$A145,СВЦЭМ!$B$33:$B$776,O$119)+'СЕТ СН'!$I$12+СВЦЭМ!$D$10+'СЕТ СН'!$I$6-'СЕТ СН'!$I$22</f>
        <v>1632.40317028</v>
      </c>
      <c r="P145" s="36">
        <f>SUMIFS(СВЦЭМ!$C$33:$C$776,СВЦЭМ!$A$33:$A$776,$A145,СВЦЭМ!$B$33:$B$776,P$119)+'СЕТ СН'!$I$12+СВЦЭМ!$D$10+'СЕТ СН'!$I$6-'СЕТ СН'!$I$22</f>
        <v>1641.6978230700001</v>
      </c>
      <c r="Q145" s="36">
        <f>SUMIFS(СВЦЭМ!$C$33:$C$776,СВЦЭМ!$A$33:$A$776,$A145,СВЦЭМ!$B$33:$B$776,Q$119)+'СЕТ СН'!$I$12+СВЦЭМ!$D$10+'СЕТ СН'!$I$6-'СЕТ СН'!$I$22</f>
        <v>1648.23796838</v>
      </c>
      <c r="R145" s="36">
        <f>SUMIFS(СВЦЭМ!$C$33:$C$776,СВЦЭМ!$A$33:$A$776,$A145,СВЦЭМ!$B$33:$B$776,R$119)+'СЕТ СН'!$I$12+СВЦЭМ!$D$10+'СЕТ СН'!$I$6-'СЕТ СН'!$I$22</f>
        <v>1651.4773615899999</v>
      </c>
      <c r="S145" s="36">
        <f>SUMIFS(СВЦЭМ!$C$33:$C$776,СВЦЭМ!$A$33:$A$776,$A145,СВЦЭМ!$B$33:$B$776,S$119)+'СЕТ СН'!$I$12+СВЦЭМ!$D$10+'СЕТ СН'!$I$6-'СЕТ СН'!$I$22</f>
        <v>1642.40965007</v>
      </c>
      <c r="T145" s="36">
        <f>SUMIFS(СВЦЭМ!$C$33:$C$776,СВЦЭМ!$A$33:$A$776,$A145,СВЦЭМ!$B$33:$B$776,T$119)+'СЕТ СН'!$I$12+СВЦЭМ!$D$10+'СЕТ СН'!$I$6-'СЕТ СН'!$I$22</f>
        <v>1621.65537827</v>
      </c>
      <c r="U145" s="36">
        <f>SUMIFS(СВЦЭМ!$C$33:$C$776,СВЦЭМ!$A$33:$A$776,$A145,СВЦЭМ!$B$33:$B$776,U$119)+'СЕТ СН'!$I$12+СВЦЭМ!$D$10+'СЕТ СН'!$I$6-'СЕТ СН'!$I$22</f>
        <v>1597.5024996900001</v>
      </c>
      <c r="V145" s="36">
        <f>SUMIFS(СВЦЭМ!$C$33:$C$776,СВЦЭМ!$A$33:$A$776,$A145,СВЦЭМ!$B$33:$B$776,V$119)+'СЕТ СН'!$I$12+СВЦЭМ!$D$10+'СЕТ СН'!$I$6-'СЕТ СН'!$I$22</f>
        <v>1585.14577188</v>
      </c>
      <c r="W145" s="36">
        <f>SUMIFS(СВЦЭМ!$C$33:$C$776,СВЦЭМ!$A$33:$A$776,$A145,СВЦЭМ!$B$33:$B$776,W$119)+'СЕТ СН'!$I$12+СВЦЭМ!$D$10+'СЕТ СН'!$I$6-'СЕТ СН'!$I$22</f>
        <v>1586.37357847</v>
      </c>
      <c r="X145" s="36">
        <f>SUMIFS(СВЦЭМ!$C$33:$C$776,СВЦЭМ!$A$33:$A$776,$A145,СВЦЭМ!$B$33:$B$776,X$119)+'СЕТ СН'!$I$12+СВЦЭМ!$D$10+'СЕТ СН'!$I$6-'СЕТ СН'!$I$22</f>
        <v>1608.15011035</v>
      </c>
      <c r="Y145" s="36">
        <f>SUMIFS(СВЦЭМ!$C$33:$C$776,СВЦЭМ!$A$33:$A$776,$A145,СВЦЭМ!$B$33:$B$776,Y$119)+'СЕТ СН'!$I$12+СВЦЭМ!$D$10+'СЕТ СН'!$I$6-'СЕТ СН'!$I$22</f>
        <v>1652.7749716799999</v>
      </c>
    </row>
    <row r="146" spans="1:26" ht="15.75" x14ac:dyDescent="0.2">
      <c r="A146" s="35">
        <f t="shared" si="3"/>
        <v>43948</v>
      </c>
      <c r="B146" s="36">
        <f>SUMIFS(СВЦЭМ!$C$33:$C$776,СВЦЭМ!$A$33:$A$776,$A146,СВЦЭМ!$B$33:$B$776,B$119)+'СЕТ СН'!$I$12+СВЦЭМ!$D$10+'СЕТ СН'!$I$6-'СЕТ СН'!$I$22</f>
        <v>1716.3652861799999</v>
      </c>
      <c r="C146" s="36">
        <f>SUMIFS(СВЦЭМ!$C$33:$C$776,СВЦЭМ!$A$33:$A$776,$A146,СВЦЭМ!$B$33:$B$776,C$119)+'СЕТ СН'!$I$12+СВЦЭМ!$D$10+'СЕТ СН'!$I$6-'СЕТ СН'!$I$22</f>
        <v>1712.5268573599999</v>
      </c>
      <c r="D146" s="36">
        <f>SUMIFS(СВЦЭМ!$C$33:$C$776,СВЦЭМ!$A$33:$A$776,$A146,СВЦЭМ!$B$33:$B$776,D$119)+'СЕТ СН'!$I$12+СВЦЭМ!$D$10+'СЕТ СН'!$I$6-'СЕТ СН'!$I$22</f>
        <v>1708.5038223899999</v>
      </c>
      <c r="E146" s="36">
        <f>SUMIFS(СВЦЭМ!$C$33:$C$776,СВЦЭМ!$A$33:$A$776,$A146,СВЦЭМ!$B$33:$B$776,E$119)+'СЕТ СН'!$I$12+СВЦЭМ!$D$10+'СЕТ СН'!$I$6-'СЕТ СН'!$I$22</f>
        <v>1688.5148094799999</v>
      </c>
      <c r="F146" s="36">
        <f>SUMIFS(СВЦЭМ!$C$33:$C$776,СВЦЭМ!$A$33:$A$776,$A146,СВЦЭМ!$B$33:$B$776,F$119)+'СЕТ СН'!$I$12+СВЦЭМ!$D$10+'СЕТ СН'!$I$6-'СЕТ СН'!$I$22</f>
        <v>1687.76777462</v>
      </c>
      <c r="G146" s="36">
        <f>SUMIFS(СВЦЭМ!$C$33:$C$776,СВЦЭМ!$A$33:$A$776,$A146,СВЦЭМ!$B$33:$B$776,G$119)+'СЕТ СН'!$I$12+СВЦЭМ!$D$10+'СЕТ СН'!$I$6-'СЕТ СН'!$I$22</f>
        <v>1697.4953680199999</v>
      </c>
      <c r="H146" s="36">
        <f>SUMIFS(СВЦЭМ!$C$33:$C$776,СВЦЭМ!$A$33:$A$776,$A146,СВЦЭМ!$B$33:$B$776,H$119)+'СЕТ СН'!$I$12+СВЦЭМ!$D$10+'СЕТ СН'!$I$6-'СЕТ СН'!$I$22</f>
        <v>1713.91696336</v>
      </c>
      <c r="I146" s="36">
        <f>SUMIFS(СВЦЭМ!$C$33:$C$776,СВЦЭМ!$A$33:$A$776,$A146,СВЦЭМ!$B$33:$B$776,I$119)+'СЕТ СН'!$I$12+СВЦЭМ!$D$10+'СЕТ СН'!$I$6-'СЕТ СН'!$I$22</f>
        <v>1706.9684296999999</v>
      </c>
      <c r="J146" s="36">
        <f>SUMIFS(СВЦЭМ!$C$33:$C$776,СВЦЭМ!$A$33:$A$776,$A146,СВЦЭМ!$B$33:$B$776,J$119)+'СЕТ СН'!$I$12+СВЦЭМ!$D$10+'СЕТ СН'!$I$6-'СЕТ СН'!$I$22</f>
        <v>1635.9235659400001</v>
      </c>
      <c r="K146" s="36">
        <f>SUMIFS(СВЦЭМ!$C$33:$C$776,СВЦЭМ!$A$33:$A$776,$A146,СВЦЭМ!$B$33:$B$776,K$119)+'СЕТ СН'!$I$12+СВЦЭМ!$D$10+'СЕТ СН'!$I$6-'СЕТ СН'!$I$22</f>
        <v>1617.5647254099999</v>
      </c>
      <c r="L146" s="36">
        <f>SUMIFS(СВЦЭМ!$C$33:$C$776,СВЦЭМ!$A$33:$A$776,$A146,СВЦЭМ!$B$33:$B$776,L$119)+'СЕТ СН'!$I$12+СВЦЭМ!$D$10+'СЕТ СН'!$I$6-'СЕТ СН'!$I$22</f>
        <v>1601.5387952900001</v>
      </c>
      <c r="M146" s="36">
        <f>SUMIFS(СВЦЭМ!$C$33:$C$776,СВЦЭМ!$A$33:$A$776,$A146,СВЦЭМ!$B$33:$B$776,M$119)+'СЕТ СН'!$I$12+СВЦЭМ!$D$10+'СЕТ СН'!$I$6-'СЕТ СН'!$I$22</f>
        <v>1601.3034902200002</v>
      </c>
      <c r="N146" s="36">
        <f>SUMIFS(СВЦЭМ!$C$33:$C$776,СВЦЭМ!$A$33:$A$776,$A146,СВЦЭМ!$B$33:$B$776,N$119)+'СЕТ СН'!$I$12+СВЦЭМ!$D$10+'СЕТ СН'!$I$6-'СЕТ СН'!$I$22</f>
        <v>1615.56578059</v>
      </c>
      <c r="O146" s="36">
        <f>SUMIFS(СВЦЭМ!$C$33:$C$776,СВЦЭМ!$A$33:$A$776,$A146,СВЦЭМ!$B$33:$B$776,O$119)+'СЕТ СН'!$I$12+СВЦЭМ!$D$10+'СЕТ СН'!$I$6-'СЕТ СН'!$I$22</f>
        <v>1630.2978625800001</v>
      </c>
      <c r="P146" s="36">
        <f>SUMIFS(СВЦЭМ!$C$33:$C$776,СВЦЭМ!$A$33:$A$776,$A146,СВЦЭМ!$B$33:$B$776,P$119)+'СЕТ СН'!$I$12+СВЦЭМ!$D$10+'СЕТ СН'!$I$6-'СЕТ СН'!$I$22</f>
        <v>1652.4175546400002</v>
      </c>
      <c r="Q146" s="36">
        <f>SUMIFS(СВЦЭМ!$C$33:$C$776,СВЦЭМ!$A$33:$A$776,$A146,СВЦЭМ!$B$33:$B$776,Q$119)+'СЕТ СН'!$I$12+СВЦЭМ!$D$10+'СЕТ СН'!$I$6-'СЕТ СН'!$I$22</f>
        <v>1660.87534274</v>
      </c>
      <c r="R146" s="36">
        <f>SUMIFS(СВЦЭМ!$C$33:$C$776,СВЦЭМ!$A$33:$A$776,$A146,СВЦЭМ!$B$33:$B$776,R$119)+'СЕТ СН'!$I$12+СВЦЭМ!$D$10+'СЕТ СН'!$I$6-'СЕТ СН'!$I$22</f>
        <v>1664.82499192</v>
      </c>
      <c r="S146" s="36">
        <f>SUMIFS(СВЦЭМ!$C$33:$C$776,СВЦЭМ!$A$33:$A$776,$A146,СВЦЭМ!$B$33:$B$776,S$119)+'СЕТ СН'!$I$12+СВЦЭМ!$D$10+'СЕТ СН'!$I$6-'СЕТ СН'!$I$22</f>
        <v>1656.45148526</v>
      </c>
      <c r="T146" s="36">
        <f>SUMIFS(СВЦЭМ!$C$33:$C$776,СВЦЭМ!$A$33:$A$776,$A146,СВЦЭМ!$B$33:$B$776,T$119)+'СЕТ СН'!$I$12+СВЦЭМ!$D$10+'СЕТ СН'!$I$6-'СЕТ СН'!$I$22</f>
        <v>1630.99245204</v>
      </c>
      <c r="U146" s="36">
        <f>SUMIFS(СВЦЭМ!$C$33:$C$776,СВЦЭМ!$A$33:$A$776,$A146,СВЦЭМ!$B$33:$B$776,U$119)+'СЕТ СН'!$I$12+СВЦЭМ!$D$10+'СЕТ СН'!$I$6-'СЕТ СН'!$I$22</f>
        <v>1612.6085172100002</v>
      </c>
      <c r="V146" s="36">
        <f>SUMIFS(СВЦЭМ!$C$33:$C$776,СВЦЭМ!$A$33:$A$776,$A146,СВЦЭМ!$B$33:$B$776,V$119)+'СЕТ СН'!$I$12+СВЦЭМ!$D$10+'СЕТ СН'!$I$6-'СЕТ СН'!$I$22</f>
        <v>1579.17713366</v>
      </c>
      <c r="W146" s="36">
        <f>SUMIFS(СВЦЭМ!$C$33:$C$776,СВЦЭМ!$A$33:$A$776,$A146,СВЦЭМ!$B$33:$B$776,W$119)+'СЕТ СН'!$I$12+СВЦЭМ!$D$10+'СЕТ СН'!$I$6-'СЕТ СН'!$I$22</f>
        <v>1589.6992632900001</v>
      </c>
      <c r="X146" s="36">
        <f>SUMIFS(СВЦЭМ!$C$33:$C$776,СВЦЭМ!$A$33:$A$776,$A146,СВЦЭМ!$B$33:$B$776,X$119)+'СЕТ СН'!$I$12+СВЦЭМ!$D$10+'СЕТ СН'!$I$6-'СЕТ СН'!$I$22</f>
        <v>1613.6539345900001</v>
      </c>
      <c r="Y146" s="36">
        <f>SUMIFS(СВЦЭМ!$C$33:$C$776,СВЦЭМ!$A$33:$A$776,$A146,СВЦЭМ!$B$33:$B$776,Y$119)+'СЕТ СН'!$I$12+СВЦЭМ!$D$10+'СЕТ СН'!$I$6-'СЕТ СН'!$I$22</f>
        <v>1649.1736132800002</v>
      </c>
    </row>
    <row r="147" spans="1:26" ht="15.75" x14ac:dyDescent="0.2">
      <c r="A147" s="35">
        <f t="shared" si="3"/>
        <v>43949</v>
      </c>
      <c r="B147" s="36">
        <f>SUMIFS(СВЦЭМ!$C$33:$C$776,СВЦЭМ!$A$33:$A$776,$A147,СВЦЭМ!$B$33:$B$776,B$119)+'СЕТ СН'!$I$12+СВЦЭМ!$D$10+'СЕТ СН'!$I$6-'СЕТ СН'!$I$22</f>
        <v>1655.65632706</v>
      </c>
      <c r="C147" s="36">
        <f>SUMIFS(СВЦЭМ!$C$33:$C$776,СВЦЭМ!$A$33:$A$776,$A147,СВЦЭМ!$B$33:$B$776,C$119)+'СЕТ СН'!$I$12+СВЦЭМ!$D$10+'СЕТ СН'!$I$6-'СЕТ СН'!$I$22</f>
        <v>1681.9922001299999</v>
      </c>
      <c r="D147" s="36">
        <f>SUMIFS(СВЦЭМ!$C$33:$C$776,СВЦЭМ!$A$33:$A$776,$A147,СВЦЭМ!$B$33:$B$776,D$119)+'СЕТ СН'!$I$12+СВЦЭМ!$D$10+'СЕТ СН'!$I$6-'СЕТ СН'!$I$22</f>
        <v>1730.7818821899998</v>
      </c>
      <c r="E147" s="36">
        <f>SUMIFS(СВЦЭМ!$C$33:$C$776,СВЦЭМ!$A$33:$A$776,$A147,СВЦЭМ!$B$33:$B$776,E$119)+'СЕТ СН'!$I$12+СВЦЭМ!$D$10+'СЕТ СН'!$I$6-'СЕТ СН'!$I$22</f>
        <v>1730.19392812</v>
      </c>
      <c r="F147" s="36">
        <f>SUMIFS(СВЦЭМ!$C$33:$C$776,СВЦЭМ!$A$33:$A$776,$A147,СВЦЭМ!$B$33:$B$776,F$119)+'СЕТ СН'!$I$12+СВЦЭМ!$D$10+'СЕТ СН'!$I$6-'СЕТ СН'!$I$22</f>
        <v>1732.96997726</v>
      </c>
      <c r="G147" s="36">
        <f>SUMIFS(СВЦЭМ!$C$33:$C$776,СВЦЭМ!$A$33:$A$776,$A147,СВЦЭМ!$B$33:$B$776,G$119)+'СЕТ СН'!$I$12+СВЦЭМ!$D$10+'СЕТ СН'!$I$6-'СЕТ СН'!$I$22</f>
        <v>1734.18198063</v>
      </c>
      <c r="H147" s="36">
        <f>SUMIFS(СВЦЭМ!$C$33:$C$776,СВЦЭМ!$A$33:$A$776,$A147,СВЦЭМ!$B$33:$B$776,H$119)+'СЕТ СН'!$I$12+СВЦЭМ!$D$10+'СЕТ СН'!$I$6-'СЕТ СН'!$I$22</f>
        <v>1691.9424256599998</v>
      </c>
      <c r="I147" s="36">
        <f>SUMIFS(СВЦЭМ!$C$33:$C$776,СВЦЭМ!$A$33:$A$776,$A147,СВЦЭМ!$B$33:$B$776,I$119)+'СЕТ СН'!$I$12+СВЦЭМ!$D$10+'СЕТ СН'!$I$6-'СЕТ СН'!$I$22</f>
        <v>1657.08197696</v>
      </c>
      <c r="J147" s="36">
        <f>SUMIFS(СВЦЭМ!$C$33:$C$776,СВЦЭМ!$A$33:$A$776,$A147,СВЦЭМ!$B$33:$B$776,J$119)+'СЕТ СН'!$I$12+СВЦЭМ!$D$10+'СЕТ СН'!$I$6-'СЕТ СН'!$I$22</f>
        <v>1610.6804436500001</v>
      </c>
      <c r="K147" s="36">
        <f>SUMIFS(СВЦЭМ!$C$33:$C$776,СВЦЭМ!$A$33:$A$776,$A147,СВЦЭМ!$B$33:$B$776,K$119)+'СЕТ СН'!$I$12+СВЦЭМ!$D$10+'СЕТ СН'!$I$6-'СЕТ СН'!$I$22</f>
        <v>1604.5223414699999</v>
      </c>
      <c r="L147" s="36">
        <f>SUMIFS(СВЦЭМ!$C$33:$C$776,СВЦЭМ!$A$33:$A$776,$A147,СВЦЭМ!$B$33:$B$776,L$119)+'СЕТ СН'!$I$12+СВЦЭМ!$D$10+'СЕТ СН'!$I$6-'СЕТ СН'!$I$22</f>
        <v>1605.2857082300002</v>
      </c>
      <c r="M147" s="36">
        <f>SUMIFS(СВЦЭМ!$C$33:$C$776,СВЦЭМ!$A$33:$A$776,$A147,СВЦЭМ!$B$33:$B$776,M$119)+'СЕТ СН'!$I$12+СВЦЭМ!$D$10+'СЕТ СН'!$I$6-'СЕТ СН'!$I$22</f>
        <v>1601.9640196999999</v>
      </c>
      <c r="N147" s="36">
        <f>SUMIFS(СВЦЭМ!$C$33:$C$776,СВЦЭМ!$A$33:$A$776,$A147,СВЦЭМ!$B$33:$B$776,N$119)+'СЕТ СН'!$I$12+СВЦЭМ!$D$10+'СЕТ СН'!$I$6-'СЕТ СН'!$I$22</f>
        <v>1591.22614871</v>
      </c>
      <c r="O147" s="36">
        <f>SUMIFS(СВЦЭМ!$C$33:$C$776,СВЦЭМ!$A$33:$A$776,$A147,СВЦЭМ!$B$33:$B$776,O$119)+'СЕТ СН'!$I$12+СВЦЭМ!$D$10+'СЕТ СН'!$I$6-'СЕТ СН'!$I$22</f>
        <v>1602.54424651</v>
      </c>
      <c r="P147" s="36">
        <f>SUMIFS(СВЦЭМ!$C$33:$C$776,СВЦЭМ!$A$33:$A$776,$A147,СВЦЭМ!$B$33:$B$776,P$119)+'СЕТ СН'!$I$12+СВЦЭМ!$D$10+'СЕТ СН'!$I$6-'СЕТ СН'!$I$22</f>
        <v>1614.8736702400001</v>
      </c>
      <c r="Q147" s="36">
        <f>SUMIFS(СВЦЭМ!$C$33:$C$776,СВЦЭМ!$A$33:$A$776,$A147,СВЦЭМ!$B$33:$B$776,Q$119)+'СЕТ СН'!$I$12+СВЦЭМ!$D$10+'СЕТ СН'!$I$6-'СЕТ СН'!$I$22</f>
        <v>1625.2119889599999</v>
      </c>
      <c r="R147" s="36">
        <f>SUMIFS(СВЦЭМ!$C$33:$C$776,СВЦЭМ!$A$33:$A$776,$A147,СВЦЭМ!$B$33:$B$776,R$119)+'СЕТ СН'!$I$12+СВЦЭМ!$D$10+'СЕТ СН'!$I$6-'СЕТ СН'!$I$22</f>
        <v>1624.98619156</v>
      </c>
      <c r="S147" s="36">
        <f>SUMIFS(СВЦЭМ!$C$33:$C$776,СВЦЭМ!$A$33:$A$776,$A147,СВЦЭМ!$B$33:$B$776,S$119)+'СЕТ СН'!$I$12+СВЦЭМ!$D$10+'СЕТ СН'!$I$6-'СЕТ СН'!$I$22</f>
        <v>1620.8841649800002</v>
      </c>
      <c r="T147" s="36">
        <f>SUMIFS(СВЦЭМ!$C$33:$C$776,СВЦЭМ!$A$33:$A$776,$A147,СВЦЭМ!$B$33:$B$776,T$119)+'СЕТ СН'!$I$12+СВЦЭМ!$D$10+'СЕТ СН'!$I$6-'СЕТ СН'!$I$22</f>
        <v>1601.0434579800001</v>
      </c>
      <c r="U147" s="36">
        <f>SUMIFS(СВЦЭМ!$C$33:$C$776,СВЦЭМ!$A$33:$A$776,$A147,СВЦЭМ!$B$33:$B$776,U$119)+'СЕТ СН'!$I$12+СВЦЭМ!$D$10+'СЕТ СН'!$I$6-'СЕТ СН'!$I$22</f>
        <v>1581.1783675000001</v>
      </c>
      <c r="V147" s="36">
        <f>SUMIFS(СВЦЭМ!$C$33:$C$776,СВЦЭМ!$A$33:$A$776,$A147,СВЦЭМ!$B$33:$B$776,V$119)+'СЕТ СН'!$I$12+СВЦЭМ!$D$10+'СЕТ СН'!$I$6-'СЕТ СН'!$I$22</f>
        <v>1568.3987988399999</v>
      </c>
      <c r="W147" s="36">
        <f>SUMIFS(СВЦЭМ!$C$33:$C$776,СВЦЭМ!$A$33:$A$776,$A147,СВЦЭМ!$B$33:$B$776,W$119)+'СЕТ СН'!$I$12+СВЦЭМ!$D$10+'СЕТ СН'!$I$6-'СЕТ СН'!$I$22</f>
        <v>1564.46797352</v>
      </c>
      <c r="X147" s="36">
        <f>SUMIFS(СВЦЭМ!$C$33:$C$776,СВЦЭМ!$A$33:$A$776,$A147,СВЦЭМ!$B$33:$B$776,X$119)+'СЕТ СН'!$I$12+СВЦЭМ!$D$10+'СЕТ СН'!$I$6-'СЕТ СН'!$I$22</f>
        <v>1567.81884816</v>
      </c>
      <c r="Y147" s="36">
        <f>SUMIFS(СВЦЭМ!$C$33:$C$776,СВЦЭМ!$A$33:$A$776,$A147,СВЦЭМ!$B$33:$B$776,Y$119)+'СЕТ СН'!$I$12+СВЦЭМ!$D$10+'СЕТ СН'!$I$6-'СЕТ СН'!$I$22</f>
        <v>1604.84043084</v>
      </c>
    </row>
    <row r="148" spans="1:26" ht="15.75" x14ac:dyDescent="0.2">
      <c r="A148" s="35">
        <f t="shared" si="3"/>
        <v>43950</v>
      </c>
      <c r="B148" s="36">
        <f>SUMIFS(СВЦЭМ!$C$33:$C$776,СВЦЭМ!$A$33:$A$776,$A148,СВЦЭМ!$B$33:$B$776,B$119)+'СЕТ СН'!$I$12+СВЦЭМ!$D$10+'СЕТ СН'!$I$6-'СЕТ СН'!$I$22</f>
        <v>1674.40339423</v>
      </c>
      <c r="C148" s="36">
        <f>SUMIFS(СВЦЭМ!$C$33:$C$776,СВЦЭМ!$A$33:$A$776,$A148,СВЦЭМ!$B$33:$B$776,C$119)+'СЕТ СН'!$I$12+СВЦЭМ!$D$10+'СЕТ СН'!$I$6-'СЕТ СН'!$I$22</f>
        <v>1708.3602837999999</v>
      </c>
      <c r="D148" s="36">
        <f>SUMIFS(СВЦЭМ!$C$33:$C$776,СВЦЭМ!$A$33:$A$776,$A148,СВЦЭМ!$B$33:$B$776,D$119)+'СЕТ СН'!$I$12+СВЦЭМ!$D$10+'СЕТ СН'!$I$6-'СЕТ СН'!$I$22</f>
        <v>1721.8899974599999</v>
      </c>
      <c r="E148" s="36">
        <f>SUMIFS(СВЦЭМ!$C$33:$C$776,СВЦЭМ!$A$33:$A$776,$A148,СВЦЭМ!$B$33:$B$776,E$119)+'СЕТ СН'!$I$12+СВЦЭМ!$D$10+'СЕТ СН'!$I$6-'СЕТ СН'!$I$22</f>
        <v>1725.5870822099998</v>
      </c>
      <c r="F148" s="36">
        <f>SUMIFS(СВЦЭМ!$C$33:$C$776,СВЦЭМ!$A$33:$A$776,$A148,СВЦЭМ!$B$33:$B$776,F$119)+'СЕТ СН'!$I$12+СВЦЭМ!$D$10+'СЕТ СН'!$I$6-'СЕТ СН'!$I$22</f>
        <v>1728.5778715699998</v>
      </c>
      <c r="G148" s="36">
        <f>SUMIFS(СВЦЭМ!$C$33:$C$776,СВЦЭМ!$A$33:$A$776,$A148,СВЦЭМ!$B$33:$B$776,G$119)+'СЕТ СН'!$I$12+СВЦЭМ!$D$10+'СЕТ СН'!$I$6-'СЕТ СН'!$I$22</f>
        <v>1732.80007927</v>
      </c>
      <c r="H148" s="36">
        <f>SUMIFS(СВЦЭМ!$C$33:$C$776,СВЦЭМ!$A$33:$A$776,$A148,СВЦЭМ!$B$33:$B$776,H$119)+'СЕТ СН'!$I$12+СВЦЭМ!$D$10+'СЕТ СН'!$I$6-'СЕТ СН'!$I$22</f>
        <v>1721.38361751</v>
      </c>
      <c r="I148" s="36">
        <f>SUMIFS(СВЦЭМ!$C$33:$C$776,СВЦЭМ!$A$33:$A$776,$A148,СВЦЭМ!$B$33:$B$776,I$119)+'СЕТ СН'!$I$12+СВЦЭМ!$D$10+'СЕТ СН'!$I$6-'СЕТ СН'!$I$22</f>
        <v>1682.55029704</v>
      </c>
      <c r="J148" s="36">
        <f>SUMIFS(СВЦЭМ!$C$33:$C$776,СВЦЭМ!$A$33:$A$776,$A148,СВЦЭМ!$B$33:$B$776,J$119)+'СЕТ СН'!$I$12+СВЦЭМ!$D$10+'СЕТ СН'!$I$6-'СЕТ СН'!$I$22</f>
        <v>1668.4058576199998</v>
      </c>
      <c r="K148" s="36">
        <f>SUMIFS(СВЦЭМ!$C$33:$C$776,СВЦЭМ!$A$33:$A$776,$A148,СВЦЭМ!$B$33:$B$776,K$119)+'СЕТ СН'!$I$12+СВЦЭМ!$D$10+'СЕТ СН'!$I$6-'СЕТ СН'!$I$22</f>
        <v>1653.45145413</v>
      </c>
      <c r="L148" s="36">
        <f>SUMIFS(СВЦЭМ!$C$33:$C$776,СВЦЭМ!$A$33:$A$776,$A148,СВЦЭМ!$B$33:$B$776,L$119)+'СЕТ СН'!$I$12+СВЦЭМ!$D$10+'СЕТ СН'!$I$6-'СЕТ СН'!$I$22</f>
        <v>1647.1625168599999</v>
      </c>
      <c r="M148" s="36">
        <f>SUMIFS(СВЦЭМ!$C$33:$C$776,СВЦЭМ!$A$33:$A$776,$A148,СВЦЭМ!$B$33:$B$776,M$119)+'СЕТ СН'!$I$12+СВЦЭМ!$D$10+'СЕТ СН'!$I$6-'СЕТ СН'!$I$22</f>
        <v>1643.17228058</v>
      </c>
      <c r="N148" s="36">
        <f>SUMIFS(СВЦЭМ!$C$33:$C$776,СВЦЭМ!$A$33:$A$776,$A148,СВЦЭМ!$B$33:$B$776,N$119)+'СЕТ СН'!$I$12+СВЦЭМ!$D$10+'СЕТ СН'!$I$6-'СЕТ СН'!$I$22</f>
        <v>1637.25820578</v>
      </c>
      <c r="O148" s="36">
        <f>SUMIFS(СВЦЭМ!$C$33:$C$776,СВЦЭМ!$A$33:$A$776,$A148,СВЦЭМ!$B$33:$B$776,O$119)+'СЕТ СН'!$I$12+СВЦЭМ!$D$10+'СЕТ СН'!$I$6-'СЕТ СН'!$I$22</f>
        <v>1647.03763697</v>
      </c>
      <c r="P148" s="36">
        <f>SUMIFS(СВЦЭМ!$C$33:$C$776,СВЦЭМ!$A$33:$A$776,$A148,СВЦЭМ!$B$33:$B$776,P$119)+'СЕТ СН'!$I$12+СВЦЭМ!$D$10+'СЕТ СН'!$I$6-'СЕТ СН'!$I$22</f>
        <v>1661.5406366099999</v>
      </c>
      <c r="Q148" s="36">
        <f>SUMIFS(СВЦЭМ!$C$33:$C$776,СВЦЭМ!$A$33:$A$776,$A148,СВЦЭМ!$B$33:$B$776,Q$119)+'СЕТ СН'!$I$12+СВЦЭМ!$D$10+'СЕТ СН'!$I$6-'СЕТ СН'!$I$22</f>
        <v>1661.4179669499999</v>
      </c>
      <c r="R148" s="36">
        <f>SUMIFS(СВЦЭМ!$C$33:$C$776,СВЦЭМ!$A$33:$A$776,$A148,СВЦЭМ!$B$33:$B$776,R$119)+'СЕТ СН'!$I$12+СВЦЭМ!$D$10+'СЕТ СН'!$I$6-'СЕТ СН'!$I$22</f>
        <v>1654.9687475000001</v>
      </c>
      <c r="S148" s="36">
        <f>SUMIFS(СВЦЭМ!$C$33:$C$776,СВЦЭМ!$A$33:$A$776,$A148,СВЦЭМ!$B$33:$B$776,S$119)+'СЕТ СН'!$I$12+СВЦЭМ!$D$10+'СЕТ СН'!$I$6-'СЕТ СН'!$I$22</f>
        <v>1655.34063111</v>
      </c>
      <c r="T148" s="36">
        <f>SUMIFS(СВЦЭМ!$C$33:$C$776,СВЦЭМ!$A$33:$A$776,$A148,СВЦЭМ!$B$33:$B$776,T$119)+'СЕТ СН'!$I$12+СВЦЭМ!$D$10+'СЕТ СН'!$I$6-'СЕТ СН'!$I$22</f>
        <v>1643.9668192700001</v>
      </c>
      <c r="U148" s="36">
        <f>SUMIFS(СВЦЭМ!$C$33:$C$776,СВЦЭМ!$A$33:$A$776,$A148,СВЦЭМ!$B$33:$B$776,U$119)+'СЕТ СН'!$I$12+СВЦЭМ!$D$10+'СЕТ СН'!$I$6-'СЕТ СН'!$I$22</f>
        <v>1604.8886974699999</v>
      </c>
      <c r="V148" s="36">
        <f>SUMIFS(СВЦЭМ!$C$33:$C$776,СВЦЭМ!$A$33:$A$776,$A148,СВЦЭМ!$B$33:$B$776,V$119)+'СЕТ СН'!$I$12+СВЦЭМ!$D$10+'СЕТ СН'!$I$6-'СЕТ СН'!$I$22</f>
        <v>1605.39578482</v>
      </c>
      <c r="W148" s="36">
        <f>SUMIFS(СВЦЭМ!$C$33:$C$776,СВЦЭМ!$A$33:$A$776,$A148,СВЦЭМ!$B$33:$B$776,W$119)+'СЕТ СН'!$I$12+СВЦЭМ!$D$10+'СЕТ СН'!$I$6-'СЕТ СН'!$I$22</f>
        <v>1632.1891828500002</v>
      </c>
      <c r="X148" s="36">
        <f>SUMIFS(СВЦЭМ!$C$33:$C$776,СВЦЭМ!$A$33:$A$776,$A148,СВЦЭМ!$B$33:$B$776,X$119)+'СЕТ СН'!$I$12+СВЦЭМ!$D$10+'СЕТ СН'!$I$6-'СЕТ СН'!$I$22</f>
        <v>1645.1240934800001</v>
      </c>
      <c r="Y148" s="36">
        <f>SUMIFS(СВЦЭМ!$C$33:$C$776,СВЦЭМ!$A$33:$A$776,$A148,СВЦЭМ!$B$33:$B$776,Y$119)+'СЕТ СН'!$I$12+СВЦЭМ!$D$10+'СЕТ СН'!$I$6-'СЕТ СН'!$I$22</f>
        <v>1648.5053278400001</v>
      </c>
    </row>
    <row r="149" spans="1:26" ht="15.75" x14ac:dyDescent="0.2">
      <c r="A149" s="35">
        <f t="shared" si="3"/>
        <v>43951</v>
      </c>
      <c r="B149" s="36">
        <f>SUMIFS(СВЦЭМ!$C$33:$C$776,СВЦЭМ!$A$33:$A$776,$A149,СВЦЭМ!$B$33:$B$776,B$119)+'СЕТ СН'!$I$12+СВЦЭМ!$D$10+'СЕТ СН'!$I$6-'СЕТ СН'!$I$22</f>
        <v>1722.6641705899999</v>
      </c>
      <c r="C149" s="36">
        <f>SUMIFS(СВЦЭМ!$C$33:$C$776,СВЦЭМ!$A$33:$A$776,$A149,СВЦЭМ!$B$33:$B$776,C$119)+'СЕТ СН'!$I$12+СВЦЭМ!$D$10+'СЕТ СН'!$I$6-'СЕТ СН'!$I$22</f>
        <v>1701.3253575900001</v>
      </c>
      <c r="D149" s="36">
        <f>SUMIFS(СВЦЭМ!$C$33:$C$776,СВЦЭМ!$A$33:$A$776,$A149,СВЦЭМ!$B$33:$B$776,D$119)+'СЕТ СН'!$I$12+СВЦЭМ!$D$10+'СЕТ СН'!$I$6-'СЕТ СН'!$I$22</f>
        <v>1711.43314463</v>
      </c>
      <c r="E149" s="36">
        <f>SUMIFS(СВЦЭМ!$C$33:$C$776,СВЦЭМ!$A$33:$A$776,$A149,СВЦЭМ!$B$33:$B$776,E$119)+'СЕТ СН'!$I$12+СВЦЭМ!$D$10+'СЕТ СН'!$I$6-'СЕТ СН'!$I$22</f>
        <v>1704.9615544999999</v>
      </c>
      <c r="F149" s="36">
        <f>SUMIFS(СВЦЭМ!$C$33:$C$776,СВЦЭМ!$A$33:$A$776,$A149,СВЦЭМ!$B$33:$B$776,F$119)+'СЕТ СН'!$I$12+СВЦЭМ!$D$10+'СЕТ СН'!$I$6-'СЕТ СН'!$I$22</f>
        <v>1738.5572435199999</v>
      </c>
      <c r="G149" s="36">
        <f>SUMIFS(СВЦЭМ!$C$33:$C$776,СВЦЭМ!$A$33:$A$776,$A149,СВЦЭМ!$B$33:$B$776,G$119)+'СЕТ СН'!$I$12+СВЦЭМ!$D$10+'СЕТ СН'!$I$6-'СЕТ СН'!$I$22</f>
        <v>1746.0973087799998</v>
      </c>
      <c r="H149" s="36">
        <f>SUMIFS(СВЦЭМ!$C$33:$C$776,СВЦЭМ!$A$33:$A$776,$A149,СВЦЭМ!$B$33:$B$776,H$119)+'СЕТ СН'!$I$12+СВЦЭМ!$D$10+'СЕТ СН'!$I$6-'СЕТ СН'!$I$22</f>
        <v>1731.6178546699998</v>
      </c>
      <c r="I149" s="36">
        <f>SUMIFS(СВЦЭМ!$C$33:$C$776,СВЦЭМ!$A$33:$A$776,$A149,СВЦЭМ!$B$33:$B$776,I$119)+'СЕТ СН'!$I$12+СВЦЭМ!$D$10+'СЕТ СН'!$I$6-'СЕТ СН'!$I$22</f>
        <v>1695.7221429499998</v>
      </c>
      <c r="J149" s="36">
        <f>SUMIFS(СВЦЭМ!$C$33:$C$776,СВЦЭМ!$A$33:$A$776,$A149,СВЦЭМ!$B$33:$B$776,J$119)+'СЕТ СН'!$I$12+СВЦЭМ!$D$10+'СЕТ СН'!$I$6-'СЕТ СН'!$I$22</f>
        <v>1615.56106099</v>
      </c>
      <c r="K149" s="36">
        <f>SUMIFS(СВЦЭМ!$C$33:$C$776,СВЦЭМ!$A$33:$A$776,$A149,СВЦЭМ!$B$33:$B$776,K$119)+'СЕТ СН'!$I$12+СВЦЭМ!$D$10+'СЕТ СН'!$I$6-'СЕТ СН'!$I$22</f>
        <v>1604.37223496</v>
      </c>
      <c r="L149" s="36">
        <f>SUMIFS(СВЦЭМ!$C$33:$C$776,СВЦЭМ!$A$33:$A$776,$A149,СВЦЭМ!$B$33:$B$776,L$119)+'СЕТ СН'!$I$12+СВЦЭМ!$D$10+'СЕТ СН'!$I$6-'СЕТ СН'!$I$22</f>
        <v>1591.4710776900001</v>
      </c>
      <c r="M149" s="36">
        <f>SUMIFS(СВЦЭМ!$C$33:$C$776,СВЦЭМ!$A$33:$A$776,$A149,СВЦЭМ!$B$33:$B$776,M$119)+'СЕТ СН'!$I$12+СВЦЭМ!$D$10+'СЕТ СН'!$I$6-'СЕТ СН'!$I$22</f>
        <v>1586.8481821999999</v>
      </c>
      <c r="N149" s="36">
        <f>SUMIFS(СВЦЭМ!$C$33:$C$776,СВЦЭМ!$A$33:$A$776,$A149,СВЦЭМ!$B$33:$B$776,N$119)+'СЕТ СН'!$I$12+СВЦЭМ!$D$10+'СЕТ СН'!$I$6-'СЕТ СН'!$I$22</f>
        <v>1598.8757344000001</v>
      </c>
      <c r="O149" s="36">
        <f>SUMIFS(СВЦЭМ!$C$33:$C$776,СВЦЭМ!$A$33:$A$776,$A149,СВЦЭМ!$B$33:$B$776,O$119)+'СЕТ СН'!$I$12+СВЦЭМ!$D$10+'СЕТ СН'!$I$6-'СЕТ СН'!$I$22</f>
        <v>1613.44491743</v>
      </c>
      <c r="P149" s="36">
        <f>SUMIFS(СВЦЭМ!$C$33:$C$776,СВЦЭМ!$A$33:$A$776,$A149,СВЦЭМ!$B$33:$B$776,P$119)+'СЕТ СН'!$I$12+СВЦЭМ!$D$10+'СЕТ СН'!$I$6-'СЕТ СН'!$I$22</f>
        <v>1618.9166879100001</v>
      </c>
      <c r="Q149" s="36">
        <f>SUMIFS(СВЦЭМ!$C$33:$C$776,СВЦЭМ!$A$33:$A$776,$A149,СВЦЭМ!$B$33:$B$776,Q$119)+'СЕТ СН'!$I$12+СВЦЭМ!$D$10+'СЕТ СН'!$I$6-'СЕТ СН'!$I$22</f>
        <v>1624.4612708899999</v>
      </c>
      <c r="R149" s="36">
        <f>SUMIFS(СВЦЭМ!$C$33:$C$776,СВЦЭМ!$A$33:$A$776,$A149,СВЦЭМ!$B$33:$B$776,R$119)+'СЕТ СН'!$I$12+СВЦЭМ!$D$10+'СЕТ СН'!$I$6-'СЕТ СН'!$I$22</f>
        <v>1626.65096193</v>
      </c>
      <c r="S149" s="36">
        <f>SUMIFS(СВЦЭМ!$C$33:$C$776,СВЦЭМ!$A$33:$A$776,$A149,СВЦЭМ!$B$33:$B$776,S$119)+'СЕТ СН'!$I$12+СВЦЭМ!$D$10+'СЕТ СН'!$I$6-'СЕТ СН'!$I$22</f>
        <v>1626.23253662</v>
      </c>
      <c r="T149" s="36">
        <f>SUMIFS(СВЦЭМ!$C$33:$C$776,СВЦЭМ!$A$33:$A$776,$A149,СВЦЭМ!$B$33:$B$776,T$119)+'СЕТ СН'!$I$12+СВЦЭМ!$D$10+'СЕТ СН'!$I$6-'СЕТ СН'!$I$22</f>
        <v>1612.6110499800002</v>
      </c>
      <c r="U149" s="36">
        <f>SUMIFS(СВЦЭМ!$C$33:$C$776,СВЦЭМ!$A$33:$A$776,$A149,СВЦЭМ!$B$33:$B$776,U$119)+'СЕТ СН'!$I$12+СВЦЭМ!$D$10+'СЕТ СН'!$I$6-'СЕТ СН'!$I$22</f>
        <v>1591.96236436</v>
      </c>
      <c r="V149" s="36">
        <f>SUMIFS(СВЦЭМ!$C$33:$C$776,СВЦЭМ!$A$33:$A$776,$A149,СВЦЭМ!$B$33:$B$776,V$119)+'СЕТ СН'!$I$12+СВЦЭМ!$D$10+'СЕТ СН'!$I$6-'СЕТ СН'!$I$22</f>
        <v>1570.0421767299999</v>
      </c>
      <c r="W149" s="36">
        <f>SUMIFS(СВЦЭМ!$C$33:$C$776,СВЦЭМ!$A$33:$A$776,$A149,СВЦЭМ!$B$33:$B$776,W$119)+'СЕТ СН'!$I$12+СВЦЭМ!$D$10+'СЕТ СН'!$I$6-'СЕТ СН'!$I$22</f>
        <v>1577.50123856</v>
      </c>
      <c r="X149" s="36">
        <f>SUMIFS(СВЦЭМ!$C$33:$C$776,СВЦЭМ!$A$33:$A$776,$A149,СВЦЭМ!$B$33:$B$776,X$119)+'СЕТ СН'!$I$12+СВЦЭМ!$D$10+'СЕТ СН'!$I$6-'СЕТ СН'!$I$22</f>
        <v>1605.71763343</v>
      </c>
      <c r="Y149" s="36">
        <f>SUMIFS(СВЦЭМ!$C$33:$C$776,СВЦЭМ!$A$33:$A$776,$A149,СВЦЭМ!$B$33:$B$776,Y$119)+'СЕТ СН'!$I$12+СВЦЭМ!$D$10+'СЕТ СН'!$I$6-'СЕТ СН'!$I$22</f>
        <v>1631.3440517899999</v>
      </c>
    </row>
    <row r="150" spans="1:26" ht="15.75" hidden="1" x14ac:dyDescent="0.2">
      <c r="A150" s="35">
        <f t="shared" si="3"/>
        <v>43952</v>
      </c>
      <c r="B150" s="36">
        <f>SUMIFS(СВЦЭМ!$C$33:$C$776,СВЦЭМ!$A$33:$A$776,$A150,СВЦЭМ!$B$33:$B$776,B$119)+'СЕТ СН'!$I$12+СВЦЭМ!$D$10+'СЕТ СН'!$I$6-'СЕТ СН'!$I$22</f>
        <v>687.78875112000003</v>
      </c>
      <c r="C150" s="36">
        <f>SUMIFS(СВЦЭМ!$C$33:$C$776,СВЦЭМ!$A$33:$A$776,$A150,СВЦЭМ!$B$33:$B$776,C$119)+'СЕТ СН'!$I$12+СВЦЭМ!$D$10+'СЕТ СН'!$I$6-'СЕТ СН'!$I$22</f>
        <v>687.78875112000003</v>
      </c>
      <c r="D150" s="36">
        <f>SUMIFS(СВЦЭМ!$C$33:$C$776,СВЦЭМ!$A$33:$A$776,$A150,СВЦЭМ!$B$33:$B$776,D$119)+'СЕТ СН'!$I$12+СВЦЭМ!$D$10+'СЕТ СН'!$I$6-'СЕТ СН'!$I$22</f>
        <v>687.78875112000003</v>
      </c>
      <c r="E150" s="36">
        <f>SUMIFS(СВЦЭМ!$C$33:$C$776,СВЦЭМ!$A$33:$A$776,$A150,СВЦЭМ!$B$33:$B$776,E$119)+'СЕТ СН'!$I$12+СВЦЭМ!$D$10+'СЕТ СН'!$I$6-'СЕТ СН'!$I$22</f>
        <v>687.78875112000003</v>
      </c>
      <c r="F150" s="36">
        <f>SUMIFS(СВЦЭМ!$C$33:$C$776,СВЦЭМ!$A$33:$A$776,$A150,СВЦЭМ!$B$33:$B$776,F$119)+'СЕТ СН'!$I$12+СВЦЭМ!$D$10+'СЕТ СН'!$I$6-'СЕТ СН'!$I$22</f>
        <v>687.78875112000003</v>
      </c>
      <c r="G150" s="36">
        <f>SUMIFS(СВЦЭМ!$C$33:$C$776,СВЦЭМ!$A$33:$A$776,$A150,СВЦЭМ!$B$33:$B$776,G$119)+'СЕТ СН'!$I$12+СВЦЭМ!$D$10+'СЕТ СН'!$I$6-'СЕТ СН'!$I$22</f>
        <v>687.78875112000003</v>
      </c>
      <c r="H150" s="36">
        <f>SUMIFS(СВЦЭМ!$C$33:$C$776,СВЦЭМ!$A$33:$A$776,$A150,СВЦЭМ!$B$33:$B$776,H$119)+'СЕТ СН'!$I$12+СВЦЭМ!$D$10+'СЕТ СН'!$I$6-'СЕТ СН'!$I$22</f>
        <v>687.78875112000003</v>
      </c>
      <c r="I150" s="36">
        <f>SUMIFS(СВЦЭМ!$C$33:$C$776,СВЦЭМ!$A$33:$A$776,$A150,СВЦЭМ!$B$33:$B$776,I$119)+'СЕТ СН'!$I$12+СВЦЭМ!$D$10+'СЕТ СН'!$I$6-'СЕТ СН'!$I$22</f>
        <v>687.78875112000003</v>
      </c>
      <c r="J150" s="36">
        <f>SUMIFS(СВЦЭМ!$C$33:$C$776,СВЦЭМ!$A$33:$A$776,$A150,СВЦЭМ!$B$33:$B$776,J$119)+'СЕТ СН'!$I$12+СВЦЭМ!$D$10+'СЕТ СН'!$I$6-'СЕТ СН'!$I$22</f>
        <v>687.78875112000003</v>
      </c>
      <c r="K150" s="36">
        <f>SUMIFS(СВЦЭМ!$C$33:$C$776,СВЦЭМ!$A$33:$A$776,$A150,СВЦЭМ!$B$33:$B$776,K$119)+'СЕТ СН'!$I$12+СВЦЭМ!$D$10+'СЕТ СН'!$I$6-'СЕТ СН'!$I$22</f>
        <v>687.78875112000003</v>
      </c>
      <c r="L150" s="36">
        <f>SUMIFS(СВЦЭМ!$C$33:$C$776,СВЦЭМ!$A$33:$A$776,$A150,СВЦЭМ!$B$33:$B$776,L$119)+'СЕТ СН'!$I$12+СВЦЭМ!$D$10+'СЕТ СН'!$I$6-'СЕТ СН'!$I$22</f>
        <v>687.78875112000003</v>
      </c>
      <c r="M150" s="36">
        <f>SUMIFS(СВЦЭМ!$C$33:$C$776,СВЦЭМ!$A$33:$A$776,$A150,СВЦЭМ!$B$33:$B$776,M$119)+'СЕТ СН'!$I$12+СВЦЭМ!$D$10+'СЕТ СН'!$I$6-'СЕТ СН'!$I$22</f>
        <v>687.78875112000003</v>
      </c>
      <c r="N150" s="36">
        <f>SUMIFS(СВЦЭМ!$C$33:$C$776,СВЦЭМ!$A$33:$A$776,$A150,СВЦЭМ!$B$33:$B$776,N$119)+'СЕТ СН'!$I$12+СВЦЭМ!$D$10+'СЕТ СН'!$I$6-'СЕТ СН'!$I$22</f>
        <v>687.78875112000003</v>
      </c>
      <c r="O150" s="36">
        <f>SUMIFS(СВЦЭМ!$C$33:$C$776,СВЦЭМ!$A$33:$A$776,$A150,СВЦЭМ!$B$33:$B$776,O$119)+'СЕТ СН'!$I$12+СВЦЭМ!$D$10+'СЕТ СН'!$I$6-'СЕТ СН'!$I$22</f>
        <v>687.78875112000003</v>
      </c>
      <c r="P150" s="36">
        <f>SUMIFS(СВЦЭМ!$C$33:$C$776,СВЦЭМ!$A$33:$A$776,$A150,СВЦЭМ!$B$33:$B$776,P$119)+'СЕТ СН'!$I$12+СВЦЭМ!$D$10+'СЕТ СН'!$I$6-'СЕТ СН'!$I$22</f>
        <v>687.78875112000003</v>
      </c>
      <c r="Q150" s="36">
        <f>SUMIFS(СВЦЭМ!$C$33:$C$776,СВЦЭМ!$A$33:$A$776,$A150,СВЦЭМ!$B$33:$B$776,Q$119)+'СЕТ СН'!$I$12+СВЦЭМ!$D$10+'СЕТ СН'!$I$6-'СЕТ СН'!$I$22</f>
        <v>687.78875112000003</v>
      </c>
      <c r="R150" s="36">
        <f>SUMIFS(СВЦЭМ!$C$33:$C$776,СВЦЭМ!$A$33:$A$776,$A150,СВЦЭМ!$B$33:$B$776,R$119)+'СЕТ СН'!$I$12+СВЦЭМ!$D$10+'СЕТ СН'!$I$6-'СЕТ СН'!$I$22</f>
        <v>687.78875112000003</v>
      </c>
      <c r="S150" s="36">
        <f>SUMIFS(СВЦЭМ!$C$33:$C$776,СВЦЭМ!$A$33:$A$776,$A150,СВЦЭМ!$B$33:$B$776,S$119)+'СЕТ СН'!$I$12+СВЦЭМ!$D$10+'СЕТ СН'!$I$6-'СЕТ СН'!$I$22</f>
        <v>687.78875112000003</v>
      </c>
      <c r="T150" s="36">
        <f>SUMIFS(СВЦЭМ!$C$33:$C$776,СВЦЭМ!$A$33:$A$776,$A150,СВЦЭМ!$B$33:$B$776,T$119)+'СЕТ СН'!$I$12+СВЦЭМ!$D$10+'СЕТ СН'!$I$6-'СЕТ СН'!$I$22</f>
        <v>687.78875112000003</v>
      </c>
      <c r="U150" s="36">
        <f>SUMIFS(СВЦЭМ!$C$33:$C$776,СВЦЭМ!$A$33:$A$776,$A150,СВЦЭМ!$B$33:$B$776,U$119)+'СЕТ СН'!$I$12+СВЦЭМ!$D$10+'СЕТ СН'!$I$6-'СЕТ СН'!$I$22</f>
        <v>687.78875112000003</v>
      </c>
      <c r="V150" s="36">
        <f>SUMIFS(СВЦЭМ!$C$33:$C$776,СВЦЭМ!$A$33:$A$776,$A150,СВЦЭМ!$B$33:$B$776,V$119)+'СЕТ СН'!$I$12+СВЦЭМ!$D$10+'СЕТ СН'!$I$6-'СЕТ СН'!$I$22</f>
        <v>687.78875112000003</v>
      </c>
      <c r="W150" s="36">
        <f>SUMIFS(СВЦЭМ!$C$33:$C$776,СВЦЭМ!$A$33:$A$776,$A150,СВЦЭМ!$B$33:$B$776,W$119)+'СЕТ СН'!$I$12+СВЦЭМ!$D$10+'СЕТ СН'!$I$6-'СЕТ СН'!$I$22</f>
        <v>687.78875112000003</v>
      </c>
      <c r="X150" s="36">
        <f>SUMIFS(СВЦЭМ!$C$33:$C$776,СВЦЭМ!$A$33:$A$776,$A150,СВЦЭМ!$B$33:$B$776,X$119)+'СЕТ СН'!$I$12+СВЦЭМ!$D$10+'СЕТ СН'!$I$6-'СЕТ СН'!$I$22</f>
        <v>687.78875112000003</v>
      </c>
      <c r="Y150" s="36">
        <f>SUMIFS(СВЦЭМ!$C$33:$C$776,СВЦЭМ!$A$33:$A$776,$A150,СВЦЭМ!$B$33:$B$776,Y$119)+'СЕТ СН'!$I$12+СВЦЭМ!$D$10+'СЕТ СН'!$I$6-'СЕТ СН'!$I$22</f>
        <v>687.78875112000003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8" t="s">
        <v>74</v>
      </c>
      <c r="B153" s="138"/>
      <c r="C153" s="138"/>
      <c r="D153" s="138"/>
      <c r="E153" s="138"/>
      <c r="F153" s="138"/>
      <c r="G153" s="138"/>
      <c r="H153" s="138"/>
      <c r="I153" s="138"/>
      <c r="J153" s="138"/>
      <c r="K153" s="138"/>
      <c r="L153" s="138"/>
      <c r="M153" s="138"/>
      <c r="N153" s="139" t="s">
        <v>29</v>
      </c>
      <c r="O153" s="139"/>
      <c r="P153" s="139"/>
      <c r="Q153" s="139"/>
      <c r="R153" s="139"/>
      <c r="S153" s="139"/>
      <c r="T153" s="139"/>
      <c r="U153" s="139"/>
      <c r="V153" s="39"/>
      <c r="W153" s="39"/>
      <c r="X153" s="39"/>
      <c r="Y153" s="39"/>
      <c r="Z153" s="39"/>
    </row>
    <row r="154" spans="1:26" ht="15.75" x14ac:dyDescent="0.25">
      <c r="A154" s="138"/>
      <c r="B154" s="138"/>
      <c r="C154" s="138"/>
      <c r="D154" s="138"/>
      <c r="E154" s="138"/>
      <c r="F154" s="138"/>
      <c r="G154" s="138"/>
      <c r="H154" s="138"/>
      <c r="I154" s="138"/>
      <c r="J154" s="138"/>
      <c r="K154" s="138"/>
      <c r="L154" s="138"/>
      <c r="M154" s="138"/>
      <c r="N154" s="140" t="s">
        <v>0</v>
      </c>
      <c r="O154" s="140"/>
      <c r="P154" s="140" t="s">
        <v>1</v>
      </c>
      <c r="Q154" s="140"/>
      <c r="R154" s="140" t="s">
        <v>2</v>
      </c>
      <c r="S154" s="140"/>
      <c r="T154" s="140" t="s">
        <v>3</v>
      </c>
      <c r="U154" s="140"/>
      <c r="V154" s="32"/>
      <c r="W154" s="32"/>
      <c r="X154" s="32"/>
      <c r="Y154" s="32"/>
    </row>
    <row r="155" spans="1:26" ht="15.75" x14ac:dyDescent="0.2">
      <c r="A155" s="138"/>
      <c r="B155" s="138"/>
      <c r="C155" s="138"/>
      <c r="D155" s="138"/>
      <c r="E155" s="138"/>
      <c r="F155" s="138"/>
      <c r="G155" s="138"/>
      <c r="H155" s="138"/>
      <c r="I155" s="138"/>
      <c r="J155" s="138"/>
      <c r="K155" s="138"/>
      <c r="L155" s="138"/>
      <c r="M155" s="138"/>
      <c r="N155" s="141">
        <f>СВЦЭМ!$D$12+'СЕТ СН'!$F$13-'СЕТ СН'!$F$23</f>
        <v>554072.63395092636</v>
      </c>
      <c r="O155" s="142"/>
      <c r="P155" s="141">
        <f>СВЦЭМ!$D$12+'СЕТ СН'!$F$13-'СЕТ СН'!$G$23</f>
        <v>554072.63395092636</v>
      </c>
      <c r="Q155" s="142"/>
      <c r="R155" s="141">
        <f>СВЦЭМ!$D$12+'СЕТ СН'!$F$13-'СЕТ СН'!$H$23</f>
        <v>554072.63395092636</v>
      </c>
      <c r="S155" s="142"/>
      <c r="T155" s="141">
        <f>СВЦЭМ!$D$12+'СЕТ СН'!$F$13-'СЕТ СН'!$I$23</f>
        <v>554072.63395092636</v>
      </c>
      <c r="U155" s="142"/>
      <c r="V155" s="40"/>
      <c r="W155" s="40"/>
      <c r="X155" s="40"/>
      <c r="Y155" s="40"/>
    </row>
    <row r="156" spans="1:26" x14ac:dyDescent="0.25">
      <c r="A156" s="144"/>
      <c r="B156" s="144"/>
      <c r="C156" s="144"/>
      <c r="D156" s="144"/>
      <c r="E156" s="144"/>
      <c r="F156" s="145"/>
      <c r="G156" s="145"/>
      <c r="H156" s="145"/>
      <c r="I156" s="145"/>
      <c r="J156" s="145"/>
      <c r="K156" s="145"/>
      <c r="L156" s="145"/>
      <c r="M156" s="145"/>
    </row>
    <row r="157" spans="1:26" ht="15.75" x14ac:dyDescent="0.25">
      <c r="A157" s="147" t="s">
        <v>75</v>
      </c>
      <c r="B157" s="148"/>
      <c r="C157" s="148"/>
      <c r="D157" s="148"/>
      <c r="E157" s="148"/>
      <c r="F157" s="148"/>
      <c r="G157" s="148"/>
      <c r="H157" s="148"/>
      <c r="I157" s="148"/>
      <c r="J157" s="148"/>
      <c r="K157" s="148"/>
      <c r="L157" s="148"/>
      <c r="M157" s="149"/>
      <c r="N157" s="139" t="s">
        <v>29</v>
      </c>
      <c r="O157" s="139"/>
      <c r="P157" s="139"/>
      <c r="Q157" s="139"/>
      <c r="R157" s="139"/>
      <c r="S157" s="139"/>
      <c r="T157" s="139"/>
      <c r="U157" s="139"/>
    </row>
    <row r="158" spans="1:26" ht="15.75" x14ac:dyDescent="0.25">
      <c r="A158" s="150"/>
      <c r="B158" s="151"/>
      <c r="C158" s="151"/>
      <c r="D158" s="151"/>
      <c r="E158" s="151"/>
      <c r="F158" s="151"/>
      <c r="G158" s="151"/>
      <c r="H158" s="151"/>
      <c r="I158" s="151"/>
      <c r="J158" s="151"/>
      <c r="K158" s="151"/>
      <c r="L158" s="151"/>
      <c r="M158" s="152"/>
      <c r="N158" s="140" t="s">
        <v>0</v>
      </c>
      <c r="O158" s="140"/>
      <c r="P158" s="140" t="s">
        <v>1</v>
      </c>
      <c r="Q158" s="140"/>
      <c r="R158" s="140" t="s">
        <v>2</v>
      </c>
      <c r="S158" s="140"/>
      <c r="T158" s="140" t="s">
        <v>3</v>
      </c>
      <c r="U158" s="140"/>
    </row>
    <row r="159" spans="1:26" ht="15.75" x14ac:dyDescent="0.25">
      <c r="A159" s="153"/>
      <c r="B159" s="154"/>
      <c r="C159" s="154"/>
      <c r="D159" s="154"/>
      <c r="E159" s="154"/>
      <c r="F159" s="154"/>
      <c r="G159" s="154"/>
      <c r="H159" s="154"/>
      <c r="I159" s="154"/>
      <c r="J159" s="154"/>
      <c r="K159" s="154"/>
      <c r="L159" s="154"/>
      <c r="M159" s="155"/>
      <c r="N159" s="146">
        <f>'СЕТ СН'!$F$7</f>
        <v>1433491.35</v>
      </c>
      <c r="O159" s="146"/>
      <c r="P159" s="146">
        <f>'СЕТ СН'!$G$7</f>
        <v>980880.36</v>
      </c>
      <c r="Q159" s="146"/>
      <c r="R159" s="146">
        <f>'СЕТ СН'!$H$7</f>
        <v>1301035.3799999999</v>
      </c>
      <c r="S159" s="146"/>
      <c r="T159" s="146">
        <f>'СЕТ СН'!$I$7</f>
        <v>1236276.94</v>
      </c>
      <c r="U159" s="146"/>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6" t="s">
        <v>40</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7" ht="32.25" customHeight="1" x14ac:dyDescent="0.2">
      <c r="A4" s="126" t="s">
        <v>10</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7"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01.04.2020</v>
      </c>
      <c r="B12" s="36">
        <f>SUMIFS(СВЦЭМ!$D$33:$D$776,СВЦЭМ!$A$33:$A$776,$A12,СВЦЭМ!$B$33:$B$776,B$11)+'СЕТ СН'!$F$14+СВЦЭМ!$D$10+'СЕТ СН'!$F$5-'СЕТ СН'!$F$24</f>
        <v>3295.7815208699999</v>
      </c>
      <c r="C12" s="36">
        <f>SUMIFS(СВЦЭМ!$D$33:$D$776,СВЦЭМ!$A$33:$A$776,$A12,СВЦЭМ!$B$33:$B$776,C$11)+'СЕТ СН'!$F$14+СВЦЭМ!$D$10+'СЕТ СН'!$F$5-'СЕТ СН'!$F$24</f>
        <v>3308.0938087700001</v>
      </c>
      <c r="D12" s="36">
        <f>SUMIFS(СВЦЭМ!$D$33:$D$776,СВЦЭМ!$A$33:$A$776,$A12,СВЦЭМ!$B$33:$B$776,D$11)+'СЕТ СН'!$F$14+СВЦЭМ!$D$10+'СЕТ СН'!$F$5-'СЕТ СН'!$F$24</f>
        <v>3312.0682343100002</v>
      </c>
      <c r="E12" s="36">
        <f>SUMIFS(СВЦЭМ!$D$33:$D$776,СВЦЭМ!$A$33:$A$776,$A12,СВЦЭМ!$B$33:$B$776,E$11)+'СЕТ СН'!$F$14+СВЦЭМ!$D$10+'СЕТ СН'!$F$5-'СЕТ СН'!$F$24</f>
        <v>3317.7202569700003</v>
      </c>
      <c r="F12" s="36">
        <f>SUMIFS(СВЦЭМ!$D$33:$D$776,СВЦЭМ!$A$33:$A$776,$A12,СВЦЭМ!$B$33:$B$776,F$11)+'СЕТ СН'!$F$14+СВЦЭМ!$D$10+'СЕТ СН'!$F$5-'СЕТ СН'!$F$24</f>
        <v>3357.09356149</v>
      </c>
      <c r="G12" s="36">
        <f>SUMIFS(СВЦЭМ!$D$33:$D$776,СВЦЭМ!$A$33:$A$776,$A12,СВЦЭМ!$B$33:$B$776,G$11)+'СЕТ СН'!$F$14+СВЦЭМ!$D$10+'СЕТ СН'!$F$5-'СЕТ СН'!$F$24</f>
        <v>3398.2931437299999</v>
      </c>
      <c r="H12" s="36">
        <f>SUMIFS(СВЦЭМ!$D$33:$D$776,СВЦЭМ!$A$33:$A$776,$A12,СВЦЭМ!$B$33:$B$776,H$11)+'СЕТ СН'!$F$14+СВЦЭМ!$D$10+'СЕТ СН'!$F$5-'СЕТ СН'!$F$24</f>
        <v>3441.8543115399998</v>
      </c>
      <c r="I12" s="36">
        <f>SUMIFS(СВЦЭМ!$D$33:$D$776,СВЦЭМ!$A$33:$A$776,$A12,СВЦЭМ!$B$33:$B$776,I$11)+'СЕТ СН'!$F$14+СВЦЭМ!$D$10+'СЕТ СН'!$F$5-'СЕТ СН'!$F$24</f>
        <v>3444.73890433</v>
      </c>
      <c r="J12" s="36">
        <f>SUMIFS(СВЦЭМ!$D$33:$D$776,СВЦЭМ!$A$33:$A$776,$A12,СВЦЭМ!$B$33:$B$776,J$11)+'СЕТ СН'!$F$14+СВЦЭМ!$D$10+'СЕТ СН'!$F$5-'СЕТ СН'!$F$24</f>
        <v>3405.9110866400001</v>
      </c>
      <c r="K12" s="36">
        <f>SUMIFS(СВЦЭМ!$D$33:$D$776,СВЦЭМ!$A$33:$A$776,$A12,СВЦЭМ!$B$33:$B$776,K$11)+'СЕТ СН'!$F$14+СВЦЭМ!$D$10+'СЕТ СН'!$F$5-'СЕТ СН'!$F$24</f>
        <v>3405.7247138500002</v>
      </c>
      <c r="L12" s="36">
        <f>SUMIFS(СВЦЭМ!$D$33:$D$776,СВЦЭМ!$A$33:$A$776,$A12,СВЦЭМ!$B$33:$B$776,L$11)+'СЕТ СН'!$F$14+СВЦЭМ!$D$10+'СЕТ СН'!$F$5-'СЕТ СН'!$F$24</f>
        <v>3405.6390318100002</v>
      </c>
      <c r="M12" s="36">
        <f>SUMIFS(СВЦЭМ!$D$33:$D$776,СВЦЭМ!$A$33:$A$776,$A12,СВЦЭМ!$B$33:$B$776,M$11)+'СЕТ СН'!$F$14+СВЦЭМ!$D$10+'СЕТ СН'!$F$5-'СЕТ СН'!$F$24</f>
        <v>3416.1102248900002</v>
      </c>
      <c r="N12" s="36">
        <f>SUMIFS(СВЦЭМ!$D$33:$D$776,СВЦЭМ!$A$33:$A$776,$A12,СВЦЭМ!$B$33:$B$776,N$11)+'СЕТ СН'!$F$14+СВЦЭМ!$D$10+'СЕТ СН'!$F$5-'СЕТ СН'!$F$24</f>
        <v>3433.8932432500001</v>
      </c>
      <c r="O12" s="36">
        <f>SUMIFS(СВЦЭМ!$D$33:$D$776,СВЦЭМ!$A$33:$A$776,$A12,СВЦЭМ!$B$33:$B$776,O$11)+'СЕТ СН'!$F$14+СВЦЭМ!$D$10+'СЕТ СН'!$F$5-'СЕТ СН'!$F$24</f>
        <v>3452.1770454400003</v>
      </c>
      <c r="P12" s="36">
        <f>SUMIFS(СВЦЭМ!$D$33:$D$776,СВЦЭМ!$A$33:$A$776,$A12,СВЦЭМ!$B$33:$B$776,P$11)+'СЕТ СН'!$F$14+СВЦЭМ!$D$10+'СЕТ СН'!$F$5-'СЕТ СН'!$F$24</f>
        <v>3431.61256439</v>
      </c>
      <c r="Q12" s="36">
        <f>SUMIFS(СВЦЭМ!$D$33:$D$776,СВЦЭМ!$A$33:$A$776,$A12,СВЦЭМ!$B$33:$B$776,Q$11)+'СЕТ СН'!$F$14+СВЦЭМ!$D$10+'СЕТ СН'!$F$5-'СЕТ СН'!$F$24</f>
        <v>3438.0637570600002</v>
      </c>
      <c r="R12" s="36">
        <f>SUMIFS(СВЦЭМ!$D$33:$D$776,СВЦЭМ!$A$33:$A$776,$A12,СВЦЭМ!$B$33:$B$776,R$11)+'СЕТ СН'!$F$14+СВЦЭМ!$D$10+'СЕТ СН'!$F$5-'СЕТ СН'!$F$24</f>
        <v>3439.06499063</v>
      </c>
      <c r="S12" s="36">
        <f>SUMIFS(СВЦЭМ!$D$33:$D$776,СВЦЭМ!$A$33:$A$776,$A12,СВЦЭМ!$B$33:$B$776,S$11)+'СЕТ СН'!$F$14+СВЦЭМ!$D$10+'СЕТ СН'!$F$5-'СЕТ СН'!$F$24</f>
        <v>3435.4941936599998</v>
      </c>
      <c r="T12" s="36">
        <f>SUMIFS(СВЦЭМ!$D$33:$D$776,СВЦЭМ!$A$33:$A$776,$A12,СВЦЭМ!$B$33:$B$776,T$11)+'СЕТ СН'!$F$14+СВЦЭМ!$D$10+'СЕТ СН'!$F$5-'СЕТ СН'!$F$24</f>
        <v>3415.22482433</v>
      </c>
      <c r="U12" s="36">
        <f>SUMIFS(СВЦЭМ!$D$33:$D$776,СВЦЭМ!$A$33:$A$776,$A12,СВЦЭМ!$B$33:$B$776,U$11)+'СЕТ СН'!$F$14+СВЦЭМ!$D$10+'СЕТ СН'!$F$5-'СЕТ СН'!$F$24</f>
        <v>3405.4421084400001</v>
      </c>
      <c r="V12" s="36">
        <f>SUMIFS(СВЦЭМ!$D$33:$D$776,СВЦЭМ!$A$33:$A$776,$A12,СВЦЭМ!$B$33:$B$776,V$11)+'СЕТ СН'!$F$14+СВЦЭМ!$D$10+'СЕТ СН'!$F$5-'СЕТ СН'!$F$24</f>
        <v>3390.1713471500002</v>
      </c>
      <c r="W12" s="36">
        <f>SUMIFS(СВЦЭМ!$D$33:$D$776,СВЦЭМ!$A$33:$A$776,$A12,СВЦЭМ!$B$33:$B$776,W$11)+'СЕТ СН'!$F$14+СВЦЭМ!$D$10+'СЕТ СН'!$F$5-'СЕТ СН'!$F$24</f>
        <v>3384.7306193899999</v>
      </c>
      <c r="X12" s="36">
        <f>SUMIFS(СВЦЭМ!$D$33:$D$776,СВЦЭМ!$A$33:$A$776,$A12,СВЦЭМ!$B$33:$B$776,X$11)+'СЕТ СН'!$F$14+СВЦЭМ!$D$10+'СЕТ СН'!$F$5-'СЕТ СН'!$F$24</f>
        <v>3378.9806957700002</v>
      </c>
      <c r="Y12" s="36">
        <f>SUMIFS(СВЦЭМ!$D$33:$D$776,СВЦЭМ!$A$33:$A$776,$A12,СВЦЭМ!$B$33:$B$776,Y$11)+'СЕТ СН'!$F$14+СВЦЭМ!$D$10+'СЕТ СН'!$F$5-'СЕТ СН'!$F$24</f>
        <v>3408.4421645000002</v>
      </c>
      <c r="AA12" s="45"/>
    </row>
    <row r="13" spans="1:27" ht="15.75" x14ac:dyDescent="0.2">
      <c r="A13" s="35">
        <f>A12+1</f>
        <v>43923</v>
      </c>
      <c r="B13" s="36">
        <f>SUMIFS(СВЦЭМ!$D$33:$D$776,СВЦЭМ!$A$33:$A$776,$A13,СВЦЭМ!$B$33:$B$776,B$11)+'СЕТ СН'!$F$14+СВЦЭМ!$D$10+'СЕТ СН'!$F$5-'СЕТ СН'!$F$24</f>
        <v>3395.4297567399999</v>
      </c>
      <c r="C13" s="36">
        <f>SUMIFS(СВЦЭМ!$D$33:$D$776,СВЦЭМ!$A$33:$A$776,$A13,СВЦЭМ!$B$33:$B$776,C$11)+'СЕТ СН'!$F$14+СВЦЭМ!$D$10+'СЕТ СН'!$F$5-'СЕТ СН'!$F$24</f>
        <v>3372.40958421</v>
      </c>
      <c r="D13" s="36">
        <f>SUMIFS(СВЦЭМ!$D$33:$D$776,СВЦЭМ!$A$33:$A$776,$A13,СВЦЭМ!$B$33:$B$776,D$11)+'СЕТ СН'!$F$14+СВЦЭМ!$D$10+'СЕТ СН'!$F$5-'СЕТ СН'!$F$24</f>
        <v>3360.2901691100001</v>
      </c>
      <c r="E13" s="36">
        <f>SUMIFS(СВЦЭМ!$D$33:$D$776,СВЦЭМ!$A$33:$A$776,$A13,СВЦЭМ!$B$33:$B$776,E$11)+'СЕТ СН'!$F$14+СВЦЭМ!$D$10+'СЕТ СН'!$F$5-'СЕТ СН'!$F$24</f>
        <v>3352.2638693700001</v>
      </c>
      <c r="F13" s="36">
        <f>SUMIFS(СВЦЭМ!$D$33:$D$776,СВЦЭМ!$A$33:$A$776,$A13,СВЦЭМ!$B$33:$B$776,F$11)+'СЕТ СН'!$F$14+СВЦЭМ!$D$10+'СЕТ СН'!$F$5-'СЕТ СН'!$F$24</f>
        <v>3349.3673192400001</v>
      </c>
      <c r="G13" s="36">
        <f>SUMIFS(СВЦЭМ!$D$33:$D$776,СВЦЭМ!$A$33:$A$776,$A13,СВЦЭМ!$B$33:$B$776,G$11)+'СЕТ СН'!$F$14+СВЦЭМ!$D$10+'СЕТ СН'!$F$5-'СЕТ СН'!$F$24</f>
        <v>3427.4635771600001</v>
      </c>
      <c r="H13" s="36">
        <f>SUMIFS(СВЦЭМ!$D$33:$D$776,СВЦЭМ!$A$33:$A$776,$A13,СВЦЭМ!$B$33:$B$776,H$11)+'СЕТ СН'!$F$14+СВЦЭМ!$D$10+'СЕТ СН'!$F$5-'СЕТ СН'!$F$24</f>
        <v>3462.8872089199999</v>
      </c>
      <c r="I13" s="36">
        <f>SUMIFS(СВЦЭМ!$D$33:$D$776,СВЦЭМ!$A$33:$A$776,$A13,СВЦЭМ!$B$33:$B$776,I$11)+'СЕТ СН'!$F$14+СВЦЭМ!$D$10+'СЕТ СН'!$F$5-'СЕТ СН'!$F$24</f>
        <v>3460.94215682</v>
      </c>
      <c r="J13" s="36">
        <f>SUMIFS(СВЦЭМ!$D$33:$D$776,СВЦЭМ!$A$33:$A$776,$A13,СВЦЭМ!$B$33:$B$776,J$11)+'СЕТ СН'!$F$14+СВЦЭМ!$D$10+'СЕТ СН'!$F$5-'СЕТ СН'!$F$24</f>
        <v>3428.0682080800002</v>
      </c>
      <c r="K13" s="36">
        <f>SUMIFS(СВЦЭМ!$D$33:$D$776,СВЦЭМ!$A$33:$A$776,$A13,СВЦЭМ!$B$33:$B$776,K$11)+'СЕТ СН'!$F$14+СВЦЭМ!$D$10+'СЕТ СН'!$F$5-'СЕТ СН'!$F$24</f>
        <v>3403.6995926600002</v>
      </c>
      <c r="L13" s="36">
        <f>SUMIFS(СВЦЭМ!$D$33:$D$776,СВЦЭМ!$A$33:$A$776,$A13,СВЦЭМ!$B$33:$B$776,L$11)+'СЕТ СН'!$F$14+СВЦЭМ!$D$10+'СЕТ СН'!$F$5-'СЕТ СН'!$F$24</f>
        <v>3398.8840754800003</v>
      </c>
      <c r="M13" s="36">
        <f>SUMIFS(СВЦЭМ!$D$33:$D$776,СВЦЭМ!$A$33:$A$776,$A13,СВЦЭМ!$B$33:$B$776,M$11)+'СЕТ СН'!$F$14+СВЦЭМ!$D$10+'СЕТ СН'!$F$5-'СЕТ СН'!$F$24</f>
        <v>3415.9360218500001</v>
      </c>
      <c r="N13" s="36">
        <f>SUMIFS(СВЦЭМ!$D$33:$D$776,СВЦЭМ!$A$33:$A$776,$A13,СВЦЭМ!$B$33:$B$776,N$11)+'СЕТ СН'!$F$14+СВЦЭМ!$D$10+'СЕТ СН'!$F$5-'СЕТ СН'!$F$24</f>
        <v>3433.45107594</v>
      </c>
      <c r="O13" s="36">
        <f>SUMIFS(СВЦЭМ!$D$33:$D$776,СВЦЭМ!$A$33:$A$776,$A13,СВЦЭМ!$B$33:$B$776,O$11)+'СЕТ СН'!$F$14+СВЦЭМ!$D$10+'СЕТ СН'!$F$5-'СЕТ СН'!$F$24</f>
        <v>3455.6936132999999</v>
      </c>
      <c r="P13" s="36">
        <f>SUMIFS(СВЦЭМ!$D$33:$D$776,СВЦЭМ!$A$33:$A$776,$A13,СВЦЭМ!$B$33:$B$776,P$11)+'СЕТ СН'!$F$14+СВЦЭМ!$D$10+'СЕТ СН'!$F$5-'СЕТ СН'!$F$24</f>
        <v>3419.2802529000001</v>
      </c>
      <c r="Q13" s="36">
        <f>SUMIFS(СВЦЭМ!$D$33:$D$776,СВЦЭМ!$A$33:$A$776,$A13,СВЦЭМ!$B$33:$B$776,Q$11)+'СЕТ СН'!$F$14+СВЦЭМ!$D$10+'СЕТ СН'!$F$5-'СЕТ СН'!$F$24</f>
        <v>3424.9584946800001</v>
      </c>
      <c r="R13" s="36">
        <f>SUMIFS(СВЦЭМ!$D$33:$D$776,СВЦЭМ!$A$33:$A$776,$A13,СВЦЭМ!$B$33:$B$776,R$11)+'СЕТ СН'!$F$14+СВЦЭМ!$D$10+'СЕТ СН'!$F$5-'СЕТ СН'!$F$24</f>
        <v>3420.4605905899998</v>
      </c>
      <c r="S13" s="36">
        <f>SUMIFS(СВЦЭМ!$D$33:$D$776,СВЦЭМ!$A$33:$A$776,$A13,СВЦЭМ!$B$33:$B$776,S$11)+'СЕТ СН'!$F$14+СВЦЭМ!$D$10+'СЕТ СН'!$F$5-'СЕТ СН'!$F$24</f>
        <v>3418.0189740200003</v>
      </c>
      <c r="T13" s="36">
        <f>SUMIFS(СВЦЭМ!$D$33:$D$776,СВЦЭМ!$A$33:$A$776,$A13,СВЦЭМ!$B$33:$B$776,T$11)+'СЕТ СН'!$F$14+СВЦЭМ!$D$10+'СЕТ СН'!$F$5-'СЕТ СН'!$F$24</f>
        <v>3397.2744406500001</v>
      </c>
      <c r="U13" s="36">
        <f>SUMIFS(СВЦЭМ!$D$33:$D$776,СВЦЭМ!$A$33:$A$776,$A13,СВЦЭМ!$B$33:$B$776,U$11)+'СЕТ СН'!$F$14+СВЦЭМ!$D$10+'СЕТ СН'!$F$5-'СЕТ СН'!$F$24</f>
        <v>3383.0446058400003</v>
      </c>
      <c r="V13" s="36">
        <f>SUMIFS(СВЦЭМ!$D$33:$D$776,СВЦЭМ!$A$33:$A$776,$A13,СВЦЭМ!$B$33:$B$776,V$11)+'СЕТ СН'!$F$14+СВЦЭМ!$D$10+'СЕТ СН'!$F$5-'СЕТ СН'!$F$24</f>
        <v>3369.8135388999999</v>
      </c>
      <c r="W13" s="36">
        <f>SUMIFS(СВЦЭМ!$D$33:$D$776,СВЦЭМ!$A$33:$A$776,$A13,СВЦЭМ!$B$33:$B$776,W$11)+'СЕТ СН'!$F$14+СВЦЭМ!$D$10+'СЕТ СН'!$F$5-'СЕТ СН'!$F$24</f>
        <v>3376.0561799799998</v>
      </c>
      <c r="X13" s="36">
        <f>SUMIFS(СВЦЭМ!$D$33:$D$776,СВЦЭМ!$A$33:$A$776,$A13,СВЦЭМ!$B$33:$B$776,X$11)+'СЕТ СН'!$F$14+СВЦЭМ!$D$10+'СЕТ СН'!$F$5-'СЕТ СН'!$F$24</f>
        <v>3380.8639894299999</v>
      </c>
      <c r="Y13" s="36">
        <f>SUMIFS(СВЦЭМ!$D$33:$D$776,СВЦЭМ!$A$33:$A$776,$A13,СВЦЭМ!$B$33:$B$776,Y$11)+'СЕТ СН'!$F$14+СВЦЭМ!$D$10+'СЕТ СН'!$F$5-'СЕТ СН'!$F$24</f>
        <v>3407.7739161300001</v>
      </c>
    </row>
    <row r="14" spans="1:27" ht="15.75" x14ac:dyDescent="0.2">
      <c r="A14" s="35">
        <f t="shared" ref="A14:A42" si="0">A13+1</f>
        <v>43924</v>
      </c>
      <c r="B14" s="36">
        <f>SUMIFS(СВЦЭМ!$D$33:$D$776,СВЦЭМ!$A$33:$A$776,$A14,СВЦЭМ!$B$33:$B$776,B$11)+'СЕТ СН'!$F$14+СВЦЭМ!$D$10+'СЕТ СН'!$F$5-'СЕТ СН'!$F$24</f>
        <v>3391.0870239800001</v>
      </c>
      <c r="C14" s="36">
        <f>SUMIFS(СВЦЭМ!$D$33:$D$776,СВЦЭМ!$A$33:$A$776,$A14,СВЦЭМ!$B$33:$B$776,C$11)+'СЕТ СН'!$F$14+СВЦЭМ!$D$10+'СЕТ СН'!$F$5-'СЕТ СН'!$F$24</f>
        <v>3430.6471622899999</v>
      </c>
      <c r="D14" s="36">
        <f>SUMIFS(СВЦЭМ!$D$33:$D$776,СВЦЭМ!$A$33:$A$776,$A14,СВЦЭМ!$B$33:$B$776,D$11)+'СЕТ СН'!$F$14+СВЦЭМ!$D$10+'СЕТ СН'!$F$5-'СЕТ СН'!$F$24</f>
        <v>3446.0558842800001</v>
      </c>
      <c r="E14" s="36">
        <f>SUMIFS(СВЦЭМ!$D$33:$D$776,СВЦЭМ!$A$33:$A$776,$A14,СВЦЭМ!$B$33:$B$776,E$11)+'СЕТ СН'!$F$14+СВЦЭМ!$D$10+'СЕТ СН'!$F$5-'СЕТ СН'!$F$24</f>
        <v>3440.9969394300001</v>
      </c>
      <c r="F14" s="36">
        <f>SUMIFS(СВЦЭМ!$D$33:$D$776,СВЦЭМ!$A$33:$A$776,$A14,СВЦЭМ!$B$33:$B$776,F$11)+'СЕТ СН'!$F$14+СВЦЭМ!$D$10+'СЕТ СН'!$F$5-'СЕТ СН'!$F$24</f>
        <v>3436.5976416499998</v>
      </c>
      <c r="G14" s="36">
        <f>SUMIFS(СВЦЭМ!$D$33:$D$776,СВЦЭМ!$A$33:$A$776,$A14,СВЦЭМ!$B$33:$B$776,G$11)+'СЕТ СН'!$F$14+СВЦЭМ!$D$10+'СЕТ СН'!$F$5-'СЕТ СН'!$F$24</f>
        <v>3437.7418204000001</v>
      </c>
      <c r="H14" s="36">
        <f>SUMIFS(СВЦЭМ!$D$33:$D$776,СВЦЭМ!$A$33:$A$776,$A14,СВЦЭМ!$B$33:$B$776,H$11)+'СЕТ СН'!$F$14+СВЦЭМ!$D$10+'СЕТ СН'!$F$5-'СЕТ СН'!$F$24</f>
        <v>3425.08082057</v>
      </c>
      <c r="I14" s="36">
        <f>SUMIFS(СВЦЭМ!$D$33:$D$776,СВЦЭМ!$A$33:$A$776,$A14,СВЦЭМ!$B$33:$B$776,I$11)+'СЕТ СН'!$F$14+СВЦЭМ!$D$10+'СЕТ СН'!$F$5-'СЕТ СН'!$F$24</f>
        <v>3405.1320258400001</v>
      </c>
      <c r="J14" s="36">
        <f>SUMIFS(СВЦЭМ!$D$33:$D$776,СВЦЭМ!$A$33:$A$776,$A14,СВЦЭМ!$B$33:$B$776,J$11)+'СЕТ СН'!$F$14+СВЦЭМ!$D$10+'СЕТ СН'!$F$5-'СЕТ СН'!$F$24</f>
        <v>3349.97923894</v>
      </c>
      <c r="K14" s="36">
        <f>SUMIFS(СВЦЭМ!$D$33:$D$776,СВЦЭМ!$A$33:$A$776,$A14,СВЦЭМ!$B$33:$B$776,K$11)+'СЕТ СН'!$F$14+СВЦЭМ!$D$10+'СЕТ СН'!$F$5-'СЕТ СН'!$F$24</f>
        <v>3353.0752590800003</v>
      </c>
      <c r="L14" s="36">
        <f>SUMIFS(СВЦЭМ!$D$33:$D$776,СВЦЭМ!$A$33:$A$776,$A14,СВЦЭМ!$B$33:$B$776,L$11)+'СЕТ СН'!$F$14+СВЦЭМ!$D$10+'СЕТ СН'!$F$5-'СЕТ СН'!$F$24</f>
        <v>3364.45885395</v>
      </c>
      <c r="M14" s="36">
        <f>SUMIFS(СВЦЭМ!$D$33:$D$776,СВЦЭМ!$A$33:$A$776,$A14,СВЦЭМ!$B$33:$B$776,M$11)+'СЕТ СН'!$F$14+СВЦЭМ!$D$10+'СЕТ СН'!$F$5-'СЕТ СН'!$F$24</f>
        <v>3366.46045968</v>
      </c>
      <c r="N14" s="36">
        <f>SUMIFS(СВЦЭМ!$D$33:$D$776,СВЦЭМ!$A$33:$A$776,$A14,СВЦЭМ!$B$33:$B$776,N$11)+'СЕТ СН'!$F$14+СВЦЭМ!$D$10+'СЕТ СН'!$F$5-'СЕТ СН'!$F$24</f>
        <v>3383.5764462000002</v>
      </c>
      <c r="O14" s="36">
        <f>SUMIFS(СВЦЭМ!$D$33:$D$776,СВЦЭМ!$A$33:$A$776,$A14,СВЦЭМ!$B$33:$B$776,O$11)+'СЕТ СН'!$F$14+СВЦЭМ!$D$10+'СЕТ СН'!$F$5-'СЕТ СН'!$F$24</f>
        <v>3397.2551063599999</v>
      </c>
      <c r="P14" s="36">
        <f>SUMIFS(СВЦЭМ!$D$33:$D$776,СВЦЭМ!$A$33:$A$776,$A14,СВЦЭМ!$B$33:$B$776,P$11)+'СЕТ СН'!$F$14+СВЦЭМ!$D$10+'СЕТ СН'!$F$5-'СЕТ СН'!$F$24</f>
        <v>3381.7210636099999</v>
      </c>
      <c r="Q14" s="36">
        <f>SUMIFS(СВЦЭМ!$D$33:$D$776,СВЦЭМ!$A$33:$A$776,$A14,СВЦЭМ!$B$33:$B$776,Q$11)+'СЕТ СН'!$F$14+СВЦЭМ!$D$10+'СЕТ СН'!$F$5-'СЕТ СН'!$F$24</f>
        <v>3392.1036265900002</v>
      </c>
      <c r="R14" s="36">
        <f>SUMIFS(СВЦЭМ!$D$33:$D$776,СВЦЭМ!$A$33:$A$776,$A14,СВЦЭМ!$B$33:$B$776,R$11)+'СЕТ СН'!$F$14+СВЦЭМ!$D$10+'СЕТ СН'!$F$5-'СЕТ СН'!$F$24</f>
        <v>3389.216574</v>
      </c>
      <c r="S14" s="36">
        <f>SUMIFS(СВЦЭМ!$D$33:$D$776,СВЦЭМ!$A$33:$A$776,$A14,СВЦЭМ!$B$33:$B$776,S$11)+'СЕТ СН'!$F$14+СВЦЭМ!$D$10+'СЕТ СН'!$F$5-'СЕТ СН'!$F$24</f>
        <v>3383.3815514600001</v>
      </c>
      <c r="T14" s="36">
        <f>SUMIFS(СВЦЭМ!$D$33:$D$776,СВЦЭМ!$A$33:$A$776,$A14,СВЦЭМ!$B$33:$B$776,T$11)+'СЕТ СН'!$F$14+СВЦЭМ!$D$10+'СЕТ СН'!$F$5-'СЕТ СН'!$F$24</f>
        <v>3368.4578082899998</v>
      </c>
      <c r="U14" s="36">
        <f>SUMIFS(СВЦЭМ!$D$33:$D$776,СВЦЭМ!$A$33:$A$776,$A14,СВЦЭМ!$B$33:$B$776,U$11)+'СЕТ СН'!$F$14+СВЦЭМ!$D$10+'СЕТ СН'!$F$5-'СЕТ СН'!$F$24</f>
        <v>3346.6670452100002</v>
      </c>
      <c r="V14" s="36">
        <f>SUMIFS(СВЦЭМ!$D$33:$D$776,СВЦЭМ!$A$33:$A$776,$A14,СВЦЭМ!$B$33:$B$776,V$11)+'СЕТ СН'!$F$14+СВЦЭМ!$D$10+'СЕТ СН'!$F$5-'СЕТ СН'!$F$24</f>
        <v>3336.8187752499998</v>
      </c>
      <c r="W14" s="36">
        <f>SUMIFS(СВЦЭМ!$D$33:$D$776,СВЦЭМ!$A$33:$A$776,$A14,СВЦЭМ!$B$33:$B$776,W$11)+'СЕТ СН'!$F$14+СВЦЭМ!$D$10+'СЕТ СН'!$F$5-'СЕТ СН'!$F$24</f>
        <v>3343.1877783899999</v>
      </c>
      <c r="X14" s="36">
        <f>SUMIFS(СВЦЭМ!$D$33:$D$776,СВЦЭМ!$A$33:$A$776,$A14,СВЦЭМ!$B$33:$B$776,X$11)+'СЕТ СН'!$F$14+СВЦЭМ!$D$10+'СЕТ СН'!$F$5-'СЕТ СН'!$F$24</f>
        <v>3357.32140807</v>
      </c>
      <c r="Y14" s="36">
        <f>SUMIFS(СВЦЭМ!$D$33:$D$776,СВЦЭМ!$A$33:$A$776,$A14,СВЦЭМ!$B$33:$B$776,Y$11)+'СЕТ СН'!$F$14+СВЦЭМ!$D$10+'СЕТ СН'!$F$5-'СЕТ СН'!$F$24</f>
        <v>3390.04448998</v>
      </c>
    </row>
    <row r="15" spans="1:27" ht="15.75" x14ac:dyDescent="0.2">
      <c r="A15" s="35">
        <f t="shared" si="0"/>
        <v>43925</v>
      </c>
      <c r="B15" s="36">
        <f>SUMIFS(СВЦЭМ!$D$33:$D$776,СВЦЭМ!$A$33:$A$776,$A15,СВЦЭМ!$B$33:$B$776,B$11)+'СЕТ СН'!$F$14+СВЦЭМ!$D$10+'СЕТ СН'!$F$5-'СЕТ СН'!$F$24</f>
        <v>3411.1157802799999</v>
      </c>
      <c r="C15" s="36">
        <f>SUMIFS(СВЦЭМ!$D$33:$D$776,СВЦЭМ!$A$33:$A$776,$A15,СВЦЭМ!$B$33:$B$776,C$11)+'СЕТ СН'!$F$14+СВЦЭМ!$D$10+'СЕТ СН'!$F$5-'СЕТ СН'!$F$24</f>
        <v>3438.1378221099999</v>
      </c>
      <c r="D15" s="36">
        <f>SUMIFS(СВЦЭМ!$D$33:$D$776,СВЦЭМ!$A$33:$A$776,$A15,СВЦЭМ!$B$33:$B$776,D$11)+'СЕТ СН'!$F$14+СВЦЭМ!$D$10+'СЕТ СН'!$F$5-'СЕТ СН'!$F$24</f>
        <v>3452.7600665</v>
      </c>
      <c r="E15" s="36">
        <f>SUMIFS(СВЦЭМ!$D$33:$D$776,СВЦЭМ!$A$33:$A$776,$A15,СВЦЭМ!$B$33:$B$776,E$11)+'СЕТ СН'!$F$14+СВЦЭМ!$D$10+'СЕТ СН'!$F$5-'СЕТ СН'!$F$24</f>
        <v>3465.5315678000002</v>
      </c>
      <c r="F15" s="36">
        <f>SUMIFS(СВЦЭМ!$D$33:$D$776,СВЦЭМ!$A$33:$A$776,$A15,СВЦЭМ!$B$33:$B$776,F$11)+'СЕТ СН'!$F$14+СВЦЭМ!$D$10+'СЕТ СН'!$F$5-'СЕТ СН'!$F$24</f>
        <v>3464.8668146</v>
      </c>
      <c r="G15" s="36">
        <f>SUMIFS(СВЦЭМ!$D$33:$D$776,СВЦЭМ!$A$33:$A$776,$A15,СВЦЭМ!$B$33:$B$776,G$11)+'СЕТ СН'!$F$14+СВЦЭМ!$D$10+'СЕТ СН'!$F$5-'СЕТ СН'!$F$24</f>
        <v>3463.3585226300002</v>
      </c>
      <c r="H15" s="36">
        <f>SUMIFS(СВЦЭМ!$D$33:$D$776,СВЦЭМ!$A$33:$A$776,$A15,СВЦЭМ!$B$33:$B$776,H$11)+'СЕТ СН'!$F$14+СВЦЭМ!$D$10+'СЕТ СН'!$F$5-'СЕТ СН'!$F$24</f>
        <v>3439.23695774</v>
      </c>
      <c r="I15" s="36">
        <f>SUMIFS(СВЦЭМ!$D$33:$D$776,СВЦЭМ!$A$33:$A$776,$A15,СВЦЭМ!$B$33:$B$776,I$11)+'СЕТ СН'!$F$14+СВЦЭМ!$D$10+'СЕТ СН'!$F$5-'СЕТ СН'!$F$24</f>
        <v>3422.51211814</v>
      </c>
      <c r="J15" s="36">
        <f>SUMIFS(СВЦЭМ!$D$33:$D$776,СВЦЭМ!$A$33:$A$776,$A15,СВЦЭМ!$B$33:$B$776,J$11)+'СЕТ СН'!$F$14+СВЦЭМ!$D$10+'СЕТ СН'!$F$5-'СЕТ СН'!$F$24</f>
        <v>3371.8776541100001</v>
      </c>
      <c r="K15" s="36">
        <f>SUMIFS(СВЦЭМ!$D$33:$D$776,СВЦЭМ!$A$33:$A$776,$A15,СВЦЭМ!$B$33:$B$776,K$11)+'СЕТ СН'!$F$14+СВЦЭМ!$D$10+'СЕТ СН'!$F$5-'СЕТ СН'!$F$24</f>
        <v>3347.4034712399998</v>
      </c>
      <c r="L15" s="36">
        <f>SUMIFS(СВЦЭМ!$D$33:$D$776,СВЦЭМ!$A$33:$A$776,$A15,СВЦЭМ!$B$33:$B$776,L$11)+'СЕТ СН'!$F$14+СВЦЭМ!$D$10+'СЕТ СН'!$F$5-'СЕТ СН'!$F$24</f>
        <v>3344.5164612099998</v>
      </c>
      <c r="M15" s="36">
        <f>SUMIFS(СВЦЭМ!$D$33:$D$776,СВЦЭМ!$A$33:$A$776,$A15,СВЦЭМ!$B$33:$B$776,M$11)+'СЕТ СН'!$F$14+СВЦЭМ!$D$10+'СЕТ СН'!$F$5-'СЕТ СН'!$F$24</f>
        <v>3341.68705946</v>
      </c>
      <c r="N15" s="36">
        <f>SUMIFS(СВЦЭМ!$D$33:$D$776,СВЦЭМ!$A$33:$A$776,$A15,СВЦЭМ!$B$33:$B$776,N$11)+'СЕТ СН'!$F$14+СВЦЭМ!$D$10+'СЕТ СН'!$F$5-'СЕТ СН'!$F$24</f>
        <v>3352.06447316</v>
      </c>
      <c r="O15" s="36">
        <f>SUMIFS(СВЦЭМ!$D$33:$D$776,СВЦЭМ!$A$33:$A$776,$A15,СВЦЭМ!$B$33:$B$776,O$11)+'СЕТ СН'!$F$14+СВЦЭМ!$D$10+'СЕТ СН'!$F$5-'СЕТ СН'!$F$24</f>
        <v>3360.9283507600003</v>
      </c>
      <c r="P15" s="36">
        <f>SUMIFS(СВЦЭМ!$D$33:$D$776,СВЦЭМ!$A$33:$A$776,$A15,СВЦЭМ!$B$33:$B$776,P$11)+'СЕТ СН'!$F$14+СВЦЭМ!$D$10+'СЕТ СН'!$F$5-'СЕТ СН'!$F$24</f>
        <v>3358.48242966</v>
      </c>
      <c r="Q15" s="36">
        <f>SUMIFS(СВЦЭМ!$D$33:$D$776,СВЦЭМ!$A$33:$A$776,$A15,СВЦЭМ!$B$33:$B$776,Q$11)+'СЕТ СН'!$F$14+СВЦЭМ!$D$10+'СЕТ СН'!$F$5-'СЕТ СН'!$F$24</f>
        <v>3367.2533141600002</v>
      </c>
      <c r="R15" s="36">
        <f>SUMIFS(СВЦЭМ!$D$33:$D$776,СВЦЭМ!$A$33:$A$776,$A15,СВЦЭМ!$B$33:$B$776,R$11)+'СЕТ СН'!$F$14+СВЦЭМ!$D$10+'СЕТ СН'!$F$5-'СЕТ СН'!$F$24</f>
        <v>3361.0915005300003</v>
      </c>
      <c r="S15" s="36">
        <f>SUMIFS(СВЦЭМ!$D$33:$D$776,СВЦЭМ!$A$33:$A$776,$A15,СВЦЭМ!$B$33:$B$776,S$11)+'СЕТ СН'!$F$14+СВЦЭМ!$D$10+'СЕТ СН'!$F$5-'СЕТ СН'!$F$24</f>
        <v>3356.1237058000002</v>
      </c>
      <c r="T15" s="36">
        <f>SUMIFS(СВЦЭМ!$D$33:$D$776,СВЦЭМ!$A$33:$A$776,$A15,СВЦЭМ!$B$33:$B$776,T$11)+'СЕТ СН'!$F$14+СВЦЭМ!$D$10+'СЕТ СН'!$F$5-'СЕТ СН'!$F$24</f>
        <v>3344.1605951900001</v>
      </c>
      <c r="U15" s="36">
        <f>SUMIFS(СВЦЭМ!$D$33:$D$776,СВЦЭМ!$A$33:$A$776,$A15,СВЦЭМ!$B$33:$B$776,U$11)+'СЕТ СН'!$F$14+СВЦЭМ!$D$10+'СЕТ СН'!$F$5-'СЕТ СН'!$F$24</f>
        <v>3332.1206632499998</v>
      </c>
      <c r="V15" s="36">
        <f>SUMIFS(СВЦЭМ!$D$33:$D$776,СВЦЭМ!$A$33:$A$776,$A15,СВЦЭМ!$B$33:$B$776,V$11)+'СЕТ СН'!$F$14+СВЦЭМ!$D$10+'СЕТ СН'!$F$5-'СЕТ СН'!$F$24</f>
        <v>3334.1623457800001</v>
      </c>
      <c r="W15" s="36">
        <f>SUMIFS(СВЦЭМ!$D$33:$D$776,СВЦЭМ!$A$33:$A$776,$A15,СВЦЭМ!$B$33:$B$776,W$11)+'СЕТ СН'!$F$14+СВЦЭМ!$D$10+'СЕТ СН'!$F$5-'СЕТ СН'!$F$24</f>
        <v>3324.4787864300001</v>
      </c>
      <c r="X15" s="36">
        <f>SUMIFS(СВЦЭМ!$D$33:$D$776,СВЦЭМ!$A$33:$A$776,$A15,СВЦЭМ!$B$33:$B$776,X$11)+'СЕТ СН'!$F$14+СВЦЭМ!$D$10+'СЕТ СН'!$F$5-'СЕТ СН'!$F$24</f>
        <v>3334.4443114200003</v>
      </c>
      <c r="Y15" s="36">
        <f>SUMIFS(СВЦЭМ!$D$33:$D$776,СВЦЭМ!$A$33:$A$776,$A15,СВЦЭМ!$B$33:$B$776,Y$11)+'СЕТ СН'!$F$14+СВЦЭМ!$D$10+'СЕТ СН'!$F$5-'СЕТ СН'!$F$24</f>
        <v>3374.2599686200001</v>
      </c>
    </row>
    <row r="16" spans="1:27" ht="15.75" x14ac:dyDescent="0.2">
      <c r="A16" s="35">
        <f t="shared" si="0"/>
        <v>43926</v>
      </c>
      <c r="B16" s="36">
        <f>SUMIFS(СВЦЭМ!$D$33:$D$776,СВЦЭМ!$A$33:$A$776,$A16,СВЦЭМ!$B$33:$B$776,B$11)+'СЕТ СН'!$F$14+СВЦЭМ!$D$10+'СЕТ СН'!$F$5-'СЕТ СН'!$F$24</f>
        <v>3390.6531304999999</v>
      </c>
      <c r="C16" s="36">
        <f>SUMIFS(СВЦЭМ!$D$33:$D$776,СВЦЭМ!$A$33:$A$776,$A16,СВЦЭМ!$B$33:$B$776,C$11)+'СЕТ СН'!$F$14+СВЦЭМ!$D$10+'СЕТ СН'!$F$5-'СЕТ СН'!$F$24</f>
        <v>3445.4745691500002</v>
      </c>
      <c r="D16" s="36">
        <f>SUMIFS(СВЦЭМ!$D$33:$D$776,СВЦЭМ!$A$33:$A$776,$A16,СВЦЭМ!$B$33:$B$776,D$11)+'СЕТ СН'!$F$14+СВЦЭМ!$D$10+'СЕТ СН'!$F$5-'СЕТ СН'!$F$24</f>
        <v>3459.9122654500002</v>
      </c>
      <c r="E16" s="36">
        <f>SUMIFS(СВЦЭМ!$D$33:$D$776,СВЦЭМ!$A$33:$A$776,$A16,СВЦЭМ!$B$33:$B$776,E$11)+'СЕТ СН'!$F$14+СВЦЭМ!$D$10+'СЕТ СН'!$F$5-'СЕТ СН'!$F$24</f>
        <v>3466.21968982</v>
      </c>
      <c r="F16" s="36">
        <f>SUMIFS(СВЦЭМ!$D$33:$D$776,СВЦЭМ!$A$33:$A$776,$A16,СВЦЭМ!$B$33:$B$776,F$11)+'СЕТ СН'!$F$14+СВЦЭМ!$D$10+'СЕТ СН'!$F$5-'СЕТ СН'!$F$24</f>
        <v>3464.7590540900001</v>
      </c>
      <c r="G16" s="36">
        <f>SUMIFS(СВЦЭМ!$D$33:$D$776,СВЦЭМ!$A$33:$A$776,$A16,СВЦЭМ!$B$33:$B$776,G$11)+'СЕТ СН'!$F$14+СВЦЭМ!$D$10+'СЕТ СН'!$F$5-'СЕТ СН'!$F$24</f>
        <v>3467.6298780299999</v>
      </c>
      <c r="H16" s="36">
        <f>SUMIFS(СВЦЭМ!$D$33:$D$776,СВЦЭМ!$A$33:$A$776,$A16,СВЦЭМ!$B$33:$B$776,H$11)+'СЕТ СН'!$F$14+СВЦЭМ!$D$10+'СЕТ СН'!$F$5-'СЕТ СН'!$F$24</f>
        <v>3452.8399396</v>
      </c>
      <c r="I16" s="36">
        <f>SUMIFS(СВЦЭМ!$D$33:$D$776,СВЦЭМ!$A$33:$A$776,$A16,СВЦЭМ!$B$33:$B$776,I$11)+'СЕТ СН'!$F$14+СВЦЭМ!$D$10+'СЕТ СН'!$F$5-'СЕТ СН'!$F$24</f>
        <v>3437.58458617</v>
      </c>
      <c r="J16" s="36">
        <f>SUMIFS(СВЦЭМ!$D$33:$D$776,СВЦЭМ!$A$33:$A$776,$A16,СВЦЭМ!$B$33:$B$776,J$11)+'СЕТ СН'!$F$14+СВЦЭМ!$D$10+'СЕТ СН'!$F$5-'СЕТ СН'!$F$24</f>
        <v>3386.4887426099999</v>
      </c>
      <c r="K16" s="36">
        <f>SUMIFS(СВЦЭМ!$D$33:$D$776,СВЦЭМ!$A$33:$A$776,$A16,СВЦЭМ!$B$33:$B$776,K$11)+'СЕТ СН'!$F$14+СВЦЭМ!$D$10+'СЕТ СН'!$F$5-'СЕТ СН'!$F$24</f>
        <v>3348.73682272</v>
      </c>
      <c r="L16" s="36">
        <f>SUMIFS(СВЦЭМ!$D$33:$D$776,СВЦЭМ!$A$33:$A$776,$A16,СВЦЭМ!$B$33:$B$776,L$11)+'СЕТ СН'!$F$14+СВЦЭМ!$D$10+'СЕТ СН'!$F$5-'СЕТ СН'!$F$24</f>
        <v>3341.43111967</v>
      </c>
      <c r="M16" s="36">
        <f>SUMIFS(СВЦЭМ!$D$33:$D$776,СВЦЭМ!$A$33:$A$776,$A16,СВЦЭМ!$B$33:$B$776,M$11)+'СЕТ СН'!$F$14+СВЦЭМ!$D$10+'СЕТ СН'!$F$5-'СЕТ СН'!$F$24</f>
        <v>3339.48613488</v>
      </c>
      <c r="N16" s="36">
        <f>SUMIFS(СВЦЭМ!$D$33:$D$776,СВЦЭМ!$A$33:$A$776,$A16,СВЦЭМ!$B$33:$B$776,N$11)+'СЕТ СН'!$F$14+СВЦЭМ!$D$10+'СЕТ СН'!$F$5-'СЕТ СН'!$F$24</f>
        <v>3352.73155924</v>
      </c>
      <c r="O16" s="36">
        <f>SUMIFS(СВЦЭМ!$D$33:$D$776,СВЦЭМ!$A$33:$A$776,$A16,СВЦЭМ!$B$33:$B$776,O$11)+'СЕТ СН'!$F$14+СВЦЭМ!$D$10+'СЕТ СН'!$F$5-'СЕТ СН'!$F$24</f>
        <v>3361.8805223500003</v>
      </c>
      <c r="P16" s="36">
        <f>SUMIFS(СВЦЭМ!$D$33:$D$776,СВЦЭМ!$A$33:$A$776,$A16,СВЦЭМ!$B$33:$B$776,P$11)+'СЕТ СН'!$F$14+СВЦЭМ!$D$10+'СЕТ СН'!$F$5-'СЕТ СН'!$F$24</f>
        <v>3342.3002856500002</v>
      </c>
      <c r="Q16" s="36">
        <f>SUMIFS(СВЦЭМ!$D$33:$D$776,СВЦЭМ!$A$33:$A$776,$A16,СВЦЭМ!$B$33:$B$776,Q$11)+'СЕТ СН'!$F$14+СВЦЭМ!$D$10+'СЕТ СН'!$F$5-'СЕТ СН'!$F$24</f>
        <v>3347.3592031500002</v>
      </c>
      <c r="R16" s="36">
        <f>SUMIFS(СВЦЭМ!$D$33:$D$776,СВЦЭМ!$A$33:$A$776,$A16,СВЦЭМ!$B$33:$B$776,R$11)+'СЕТ СН'!$F$14+СВЦЭМ!$D$10+'СЕТ СН'!$F$5-'СЕТ СН'!$F$24</f>
        <v>3347.0207248799998</v>
      </c>
      <c r="S16" s="36">
        <f>SUMIFS(СВЦЭМ!$D$33:$D$776,СВЦЭМ!$A$33:$A$776,$A16,СВЦЭМ!$B$33:$B$776,S$11)+'СЕТ СН'!$F$14+СВЦЭМ!$D$10+'СЕТ СН'!$F$5-'СЕТ СН'!$F$24</f>
        <v>3347.21475977</v>
      </c>
      <c r="T16" s="36">
        <f>SUMIFS(СВЦЭМ!$D$33:$D$776,СВЦЭМ!$A$33:$A$776,$A16,СВЦЭМ!$B$33:$B$776,T$11)+'СЕТ СН'!$F$14+СВЦЭМ!$D$10+'СЕТ СН'!$F$5-'СЕТ СН'!$F$24</f>
        <v>3339.2311507899999</v>
      </c>
      <c r="U16" s="36">
        <f>SUMIFS(СВЦЭМ!$D$33:$D$776,СВЦЭМ!$A$33:$A$776,$A16,СВЦЭМ!$B$33:$B$776,U$11)+'СЕТ СН'!$F$14+СВЦЭМ!$D$10+'СЕТ СН'!$F$5-'СЕТ СН'!$F$24</f>
        <v>3327.2255780999999</v>
      </c>
      <c r="V16" s="36">
        <f>SUMIFS(СВЦЭМ!$D$33:$D$776,СВЦЭМ!$A$33:$A$776,$A16,СВЦЭМ!$B$33:$B$776,V$11)+'СЕТ СН'!$F$14+СВЦЭМ!$D$10+'СЕТ СН'!$F$5-'СЕТ СН'!$F$24</f>
        <v>3311.8841989800003</v>
      </c>
      <c r="W16" s="36">
        <f>SUMIFS(СВЦЭМ!$D$33:$D$776,СВЦЭМ!$A$33:$A$776,$A16,СВЦЭМ!$B$33:$B$776,W$11)+'СЕТ СН'!$F$14+СВЦЭМ!$D$10+'СЕТ СН'!$F$5-'СЕТ СН'!$F$24</f>
        <v>3296.4132656100001</v>
      </c>
      <c r="X16" s="36">
        <f>SUMIFS(СВЦЭМ!$D$33:$D$776,СВЦЭМ!$A$33:$A$776,$A16,СВЦЭМ!$B$33:$B$776,X$11)+'СЕТ СН'!$F$14+СВЦЭМ!$D$10+'СЕТ СН'!$F$5-'СЕТ СН'!$F$24</f>
        <v>3292.9124220399999</v>
      </c>
      <c r="Y16" s="36">
        <f>SUMIFS(СВЦЭМ!$D$33:$D$776,СВЦЭМ!$A$33:$A$776,$A16,СВЦЭМ!$B$33:$B$776,Y$11)+'СЕТ СН'!$F$14+СВЦЭМ!$D$10+'СЕТ СН'!$F$5-'СЕТ СН'!$F$24</f>
        <v>3327.0708039599999</v>
      </c>
    </row>
    <row r="17" spans="1:25" ht="15.75" x14ac:dyDescent="0.2">
      <c r="A17" s="35">
        <f t="shared" si="0"/>
        <v>43927</v>
      </c>
      <c r="B17" s="36">
        <f>SUMIFS(СВЦЭМ!$D$33:$D$776,СВЦЭМ!$A$33:$A$776,$A17,СВЦЭМ!$B$33:$B$776,B$11)+'СЕТ СН'!$F$14+СВЦЭМ!$D$10+'СЕТ СН'!$F$5-'СЕТ СН'!$F$24</f>
        <v>3423.7348958100001</v>
      </c>
      <c r="C17" s="36">
        <f>SUMIFS(СВЦЭМ!$D$33:$D$776,СВЦЭМ!$A$33:$A$776,$A17,СВЦЭМ!$B$33:$B$776,C$11)+'СЕТ СН'!$F$14+СВЦЭМ!$D$10+'СЕТ СН'!$F$5-'СЕТ СН'!$F$24</f>
        <v>3449.2438746600001</v>
      </c>
      <c r="D17" s="36">
        <f>SUMIFS(СВЦЭМ!$D$33:$D$776,СВЦЭМ!$A$33:$A$776,$A17,СВЦЭМ!$B$33:$B$776,D$11)+'СЕТ СН'!$F$14+СВЦЭМ!$D$10+'СЕТ СН'!$F$5-'СЕТ СН'!$F$24</f>
        <v>3461.0030088200001</v>
      </c>
      <c r="E17" s="36">
        <f>SUMIFS(СВЦЭМ!$D$33:$D$776,СВЦЭМ!$A$33:$A$776,$A17,СВЦЭМ!$B$33:$B$776,E$11)+'СЕТ СН'!$F$14+СВЦЭМ!$D$10+'СЕТ СН'!$F$5-'СЕТ СН'!$F$24</f>
        <v>3468.1063538600001</v>
      </c>
      <c r="F17" s="36">
        <f>SUMIFS(СВЦЭМ!$D$33:$D$776,СВЦЭМ!$A$33:$A$776,$A17,СВЦЭМ!$B$33:$B$776,F$11)+'СЕТ СН'!$F$14+СВЦЭМ!$D$10+'СЕТ СН'!$F$5-'СЕТ СН'!$F$24</f>
        <v>3465.2192979299998</v>
      </c>
      <c r="G17" s="36">
        <f>SUMIFS(СВЦЭМ!$D$33:$D$776,СВЦЭМ!$A$33:$A$776,$A17,СВЦЭМ!$B$33:$B$776,G$11)+'СЕТ СН'!$F$14+СВЦЭМ!$D$10+'СЕТ СН'!$F$5-'СЕТ СН'!$F$24</f>
        <v>3465.7442692100003</v>
      </c>
      <c r="H17" s="36">
        <f>SUMIFS(СВЦЭМ!$D$33:$D$776,СВЦЭМ!$A$33:$A$776,$A17,СВЦЭМ!$B$33:$B$776,H$11)+'СЕТ СН'!$F$14+СВЦЭМ!$D$10+'СЕТ СН'!$F$5-'СЕТ СН'!$F$24</f>
        <v>3456.1984751199998</v>
      </c>
      <c r="I17" s="36">
        <f>SUMIFS(СВЦЭМ!$D$33:$D$776,СВЦЭМ!$A$33:$A$776,$A17,СВЦЭМ!$B$33:$B$776,I$11)+'СЕТ СН'!$F$14+СВЦЭМ!$D$10+'СЕТ СН'!$F$5-'СЕТ СН'!$F$24</f>
        <v>3430.2973439699999</v>
      </c>
      <c r="J17" s="36">
        <f>SUMIFS(СВЦЭМ!$D$33:$D$776,СВЦЭМ!$A$33:$A$776,$A17,СВЦЭМ!$B$33:$B$776,J$11)+'СЕТ СН'!$F$14+СВЦЭМ!$D$10+'СЕТ СН'!$F$5-'СЕТ СН'!$F$24</f>
        <v>3385.90035885</v>
      </c>
      <c r="K17" s="36">
        <f>SUMIFS(СВЦЭМ!$D$33:$D$776,СВЦЭМ!$A$33:$A$776,$A17,СВЦЭМ!$B$33:$B$776,K$11)+'СЕТ СН'!$F$14+СВЦЭМ!$D$10+'СЕТ СН'!$F$5-'СЕТ СН'!$F$24</f>
        <v>3385.1545000400001</v>
      </c>
      <c r="L17" s="36">
        <f>SUMIFS(СВЦЭМ!$D$33:$D$776,СВЦЭМ!$A$33:$A$776,$A17,СВЦЭМ!$B$33:$B$776,L$11)+'СЕТ СН'!$F$14+СВЦЭМ!$D$10+'СЕТ СН'!$F$5-'СЕТ СН'!$F$24</f>
        <v>3370.6641485800001</v>
      </c>
      <c r="M17" s="36">
        <f>SUMIFS(СВЦЭМ!$D$33:$D$776,СВЦЭМ!$A$33:$A$776,$A17,СВЦЭМ!$B$33:$B$776,M$11)+'СЕТ СН'!$F$14+СВЦЭМ!$D$10+'СЕТ СН'!$F$5-'СЕТ СН'!$F$24</f>
        <v>3373.78617046</v>
      </c>
      <c r="N17" s="36">
        <f>SUMIFS(СВЦЭМ!$D$33:$D$776,СВЦЭМ!$A$33:$A$776,$A17,СВЦЭМ!$B$33:$B$776,N$11)+'СЕТ СН'!$F$14+СВЦЭМ!$D$10+'СЕТ СН'!$F$5-'СЕТ СН'!$F$24</f>
        <v>3372.42190815</v>
      </c>
      <c r="O17" s="36">
        <f>SUMIFS(СВЦЭМ!$D$33:$D$776,СВЦЭМ!$A$33:$A$776,$A17,СВЦЭМ!$B$33:$B$776,O$11)+'СЕТ СН'!$F$14+СВЦЭМ!$D$10+'СЕТ СН'!$F$5-'СЕТ СН'!$F$24</f>
        <v>3385.8949959000001</v>
      </c>
      <c r="P17" s="36">
        <f>SUMIFS(СВЦЭМ!$D$33:$D$776,СВЦЭМ!$A$33:$A$776,$A17,СВЦЭМ!$B$33:$B$776,P$11)+'СЕТ СН'!$F$14+СВЦЭМ!$D$10+'СЕТ СН'!$F$5-'СЕТ СН'!$F$24</f>
        <v>3371.0335793300001</v>
      </c>
      <c r="Q17" s="36">
        <f>SUMIFS(СВЦЭМ!$D$33:$D$776,СВЦЭМ!$A$33:$A$776,$A17,СВЦЭМ!$B$33:$B$776,Q$11)+'СЕТ СН'!$F$14+СВЦЭМ!$D$10+'СЕТ СН'!$F$5-'СЕТ СН'!$F$24</f>
        <v>3376.4000872500001</v>
      </c>
      <c r="R17" s="36">
        <f>SUMIFS(СВЦЭМ!$D$33:$D$776,СВЦЭМ!$A$33:$A$776,$A17,СВЦЭМ!$B$33:$B$776,R$11)+'СЕТ СН'!$F$14+СВЦЭМ!$D$10+'СЕТ СН'!$F$5-'СЕТ СН'!$F$24</f>
        <v>3359.4208345300003</v>
      </c>
      <c r="S17" s="36">
        <f>SUMIFS(СВЦЭМ!$D$33:$D$776,СВЦЭМ!$A$33:$A$776,$A17,СВЦЭМ!$B$33:$B$776,S$11)+'СЕТ СН'!$F$14+СВЦЭМ!$D$10+'СЕТ СН'!$F$5-'СЕТ СН'!$F$24</f>
        <v>3373.1415140899999</v>
      </c>
      <c r="T17" s="36">
        <f>SUMIFS(СВЦЭМ!$D$33:$D$776,СВЦЭМ!$A$33:$A$776,$A17,СВЦЭМ!$B$33:$B$776,T$11)+'СЕТ СН'!$F$14+СВЦЭМ!$D$10+'СЕТ СН'!$F$5-'СЕТ СН'!$F$24</f>
        <v>3358.2032568300001</v>
      </c>
      <c r="U17" s="36">
        <f>SUMIFS(СВЦЭМ!$D$33:$D$776,СВЦЭМ!$A$33:$A$776,$A17,СВЦЭМ!$B$33:$B$776,U$11)+'СЕТ СН'!$F$14+СВЦЭМ!$D$10+'СЕТ СН'!$F$5-'СЕТ СН'!$F$24</f>
        <v>3338.54018228</v>
      </c>
      <c r="V17" s="36">
        <f>SUMIFS(СВЦЭМ!$D$33:$D$776,СВЦЭМ!$A$33:$A$776,$A17,СВЦЭМ!$B$33:$B$776,V$11)+'СЕТ СН'!$F$14+СВЦЭМ!$D$10+'СЕТ СН'!$F$5-'СЕТ СН'!$F$24</f>
        <v>3341.17418172</v>
      </c>
      <c r="W17" s="36">
        <f>SUMIFS(СВЦЭМ!$D$33:$D$776,СВЦЭМ!$A$33:$A$776,$A17,СВЦЭМ!$B$33:$B$776,W$11)+'СЕТ СН'!$F$14+СВЦЭМ!$D$10+'СЕТ СН'!$F$5-'СЕТ СН'!$F$24</f>
        <v>3333.7136563200002</v>
      </c>
      <c r="X17" s="36">
        <f>SUMIFS(СВЦЭМ!$D$33:$D$776,СВЦЭМ!$A$33:$A$776,$A17,СВЦЭМ!$B$33:$B$776,X$11)+'СЕТ СН'!$F$14+СВЦЭМ!$D$10+'СЕТ СН'!$F$5-'СЕТ СН'!$F$24</f>
        <v>3347.2639143599999</v>
      </c>
      <c r="Y17" s="36">
        <f>SUMIFS(СВЦЭМ!$D$33:$D$776,СВЦЭМ!$A$33:$A$776,$A17,СВЦЭМ!$B$33:$B$776,Y$11)+'СЕТ СН'!$F$14+СВЦЭМ!$D$10+'СЕТ СН'!$F$5-'СЕТ СН'!$F$24</f>
        <v>3387.0261002299999</v>
      </c>
    </row>
    <row r="18" spans="1:25" ht="15.75" x14ac:dyDescent="0.2">
      <c r="A18" s="35">
        <f t="shared" si="0"/>
        <v>43928</v>
      </c>
      <c r="B18" s="36">
        <f>SUMIFS(СВЦЭМ!$D$33:$D$776,СВЦЭМ!$A$33:$A$776,$A18,СВЦЭМ!$B$33:$B$776,B$11)+'СЕТ СН'!$F$14+СВЦЭМ!$D$10+'СЕТ СН'!$F$5-'СЕТ СН'!$F$24</f>
        <v>3427.9076229299999</v>
      </c>
      <c r="C18" s="36">
        <f>SUMIFS(СВЦЭМ!$D$33:$D$776,СВЦЭМ!$A$33:$A$776,$A18,СВЦЭМ!$B$33:$B$776,C$11)+'СЕТ СН'!$F$14+СВЦЭМ!$D$10+'СЕТ СН'!$F$5-'СЕТ СН'!$F$24</f>
        <v>3450.2824299900003</v>
      </c>
      <c r="D18" s="36">
        <f>SUMIFS(СВЦЭМ!$D$33:$D$776,СВЦЭМ!$A$33:$A$776,$A18,СВЦЭМ!$B$33:$B$776,D$11)+'СЕТ СН'!$F$14+СВЦЭМ!$D$10+'СЕТ СН'!$F$5-'СЕТ СН'!$F$24</f>
        <v>3470.5801976600001</v>
      </c>
      <c r="E18" s="36">
        <f>SUMIFS(СВЦЭМ!$D$33:$D$776,СВЦЭМ!$A$33:$A$776,$A18,СВЦЭМ!$B$33:$B$776,E$11)+'СЕТ СН'!$F$14+СВЦЭМ!$D$10+'СЕТ СН'!$F$5-'СЕТ СН'!$F$24</f>
        <v>3487.9511035300002</v>
      </c>
      <c r="F18" s="36">
        <f>SUMIFS(СВЦЭМ!$D$33:$D$776,СВЦЭМ!$A$33:$A$776,$A18,СВЦЭМ!$B$33:$B$776,F$11)+'СЕТ СН'!$F$14+СВЦЭМ!$D$10+'СЕТ СН'!$F$5-'СЕТ СН'!$F$24</f>
        <v>3486.41864493</v>
      </c>
      <c r="G18" s="36">
        <f>SUMIFS(СВЦЭМ!$D$33:$D$776,СВЦЭМ!$A$33:$A$776,$A18,СВЦЭМ!$B$33:$B$776,G$11)+'СЕТ СН'!$F$14+СВЦЭМ!$D$10+'СЕТ СН'!$F$5-'СЕТ СН'!$F$24</f>
        <v>3486.9154844300001</v>
      </c>
      <c r="H18" s="36">
        <f>SUMIFS(СВЦЭМ!$D$33:$D$776,СВЦЭМ!$A$33:$A$776,$A18,СВЦЭМ!$B$33:$B$776,H$11)+'СЕТ СН'!$F$14+СВЦЭМ!$D$10+'СЕТ СН'!$F$5-'СЕТ СН'!$F$24</f>
        <v>3469.1662703500001</v>
      </c>
      <c r="I18" s="36">
        <f>SUMIFS(СВЦЭМ!$D$33:$D$776,СВЦЭМ!$A$33:$A$776,$A18,СВЦЭМ!$B$33:$B$776,I$11)+'СЕТ СН'!$F$14+СВЦЭМ!$D$10+'СЕТ СН'!$F$5-'СЕТ СН'!$F$24</f>
        <v>3445.4224148900003</v>
      </c>
      <c r="J18" s="36">
        <f>SUMIFS(СВЦЭМ!$D$33:$D$776,СВЦЭМ!$A$33:$A$776,$A18,СВЦЭМ!$B$33:$B$776,J$11)+'СЕТ СН'!$F$14+СВЦЭМ!$D$10+'СЕТ СН'!$F$5-'СЕТ СН'!$F$24</f>
        <v>3390.54442509</v>
      </c>
      <c r="K18" s="36">
        <f>SUMIFS(СВЦЭМ!$D$33:$D$776,СВЦЭМ!$A$33:$A$776,$A18,СВЦЭМ!$B$33:$B$776,K$11)+'СЕТ СН'!$F$14+СВЦЭМ!$D$10+'СЕТ СН'!$F$5-'СЕТ СН'!$F$24</f>
        <v>3392.9256192900002</v>
      </c>
      <c r="L18" s="36">
        <f>SUMIFS(СВЦЭМ!$D$33:$D$776,СВЦЭМ!$A$33:$A$776,$A18,СВЦЭМ!$B$33:$B$776,L$11)+'СЕТ СН'!$F$14+СВЦЭМ!$D$10+'СЕТ СН'!$F$5-'СЕТ СН'!$F$24</f>
        <v>3398.56128051</v>
      </c>
      <c r="M18" s="36">
        <f>SUMIFS(СВЦЭМ!$D$33:$D$776,СВЦЭМ!$A$33:$A$776,$A18,СВЦЭМ!$B$33:$B$776,M$11)+'СЕТ СН'!$F$14+СВЦЭМ!$D$10+'СЕТ СН'!$F$5-'СЕТ СН'!$F$24</f>
        <v>3395.8553667400001</v>
      </c>
      <c r="N18" s="36">
        <f>SUMIFS(СВЦЭМ!$D$33:$D$776,СВЦЭМ!$A$33:$A$776,$A18,СВЦЭМ!$B$33:$B$776,N$11)+'СЕТ СН'!$F$14+СВЦЭМ!$D$10+'СЕТ СН'!$F$5-'СЕТ СН'!$F$24</f>
        <v>3394.6389654</v>
      </c>
      <c r="O18" s="36">
        <f>SUMIFS(СВЦЭМ!$D$33:$D$776,СВЦЭМ!$A$33:$A$776,$A18,СВЦЭМ!$B$33:$B$776,O$11)+'СЕТ СН'!$F$14+СВЦЭМ!$D$10+'СЕТ СН'!$F$5-'СЕТ СН'!$F$24</f>
        <v>3401.50984367</v>
      </c>
      <c r="P18" s="36">
        <f>SUMIFS(СВЦЭМ!$D$33:$D$776,СВЦЭМ!$A$33:$A$776,$A18,СВЦЭМ!$B$33:$B$776,P$11)+'СЕТ СН'!$F$14+СВЦЭМ!$D$10+'СЕТ СН'!$F$5-'СЕТ СН'!$F$24</f>
        <v>3384.6679210399998</v>
      </c>
      <c r="Q18" s="36">
        <f>SUMIFS(СВЦЭМ!$D$33:$D$776,СВЦЭМ!$A$33:$A$776,$A18,СВЦЭМ!$B$33:$B$776,Q$11)+'СЕТ СН'!$F$14+СВЦЭМ!$D$10+'СЕТ СН'!$F$5-'СЕТ СН'!$F$24</f>
        <v>3389.7357144900002</v>
      </c>
      <c r="R18" s="36">
        <f>SUMIFS(СВЦЭМ!$D$33:$D$776,СВЦЭМ!$A$33:$A$776,$A18,СВЦЭМ!$B$33:$B$776,R$11)+'СЕТ СН'!$F$14+СВЦЭМ!$D$10+'СЕТ СН'!$F$5-'СЕТ СН'!$F$24</f>
        <v>3386.3715493499999</v>
      </c>
      <c r="S18" s="36">
        <f>SUMIFS(СВЦЭМ!$D$33:$D$776,СВЦЭМ!$A$33:$A$776,$A18,СВЦЭМ!$B$33:$B$776,S$11)+'СЕТ СН'!$F$14+СВЦЭМ!$D$10+'СЕТ СН'!$F$5-'СЕТ СН'!$F$24</f>
        <v>3387.2517695900001</v>
      </c>
      <c r="T18" s="36">
        <f>SUMIFS(СВЦЭМ!$D$33:$D$776,СВЦЭМ!$A$33:$A$776,$A18,СВЦЭМ!$B$33:$B$776,T$11)+'СЕТ СН'!$F$14+СВЦЭМ!$D$10+'СЕТ СН'!$F$5-'СЕТ СН'!$F$24</f>
        <v>3369.15526095</v>
      </c>
      <c r="U18" s="36">
        <f>SUMIFS(СВЦЭМ!$D$33:$D$776,СВЦЭМ!$A$33:$A$776,$A18,СВЦЭМ!$B$33:$B$776,U$11)+'СЕТ СН'!$F$14+СВЦЭМ!$D$10+'СЕТ СН'!$F$5-'СЕТ СН'!$F$24</f>
        <v>3364.0244428300002</v>
      </c>
      <c r="V18" s="36">
        <f>SUMIFS(СВЦЭМ!$D$33:$D$776,СВЦЭМ!$A$33:$A$776,$A18,СВЦЭМ!$B$33:$B$776,V$11)+'СЕТ СН'!$F$14+СВЦЭМ!$D$10+'СЕТ СН'!$F$5-'СЕТ СН'!$F$24</f>
        <v>3361.2980378399998</v>
      </c>
      <c r="W18" s="36">
        <f>SUMIFS(СВЦЭМ!$D$33:$D$776,СВЦЭМ!$A$33:$A$776,$A18,СВЦЭМ!$B$33:$B$776,W$11)+'СЕТ СН'!$F$14+СВЦЭМ!$D$10+'СЕТ СН'!$F$5-'СЕТ СН'!$F$24</f>
        <v>3353.0146301200002</v>
      </c>
      <c r="X18" s="36">
        <f>SUMIFS(СВЦЭМ!$D$33:$D$776,СВЦЭМ!$A$33:$A$776,$A18,СВЦЭМ!$B$33:$B$776,X$11)+'СЕТ СН'!$F$14+СВЦЭМ!$D$10+'СЕТ СН'!$F$5-'СЕТ СН'!$F$24</f>
        <v>3355.78458546</v>
      </c>
      <c r="Y18" s="36">
        <f>SUMIFS(СВЦЭМ!$D$33:$D$776,СВЦЭМ!$A$33:$A$776,$A18,СВЦЭМ!$B$33:$B$776,Y$11)+'СЕТ СН'!$F$14+СВЦЭМ!$D$10+'СЕТ СН'!$F$5-'СЕТ СН'!$F$24</f>
        <v>3387.5178931700002</v>
      </c>
    </row>
    <row r="19" spans="1:25" ht="15.75" x14ac:dyDescent="0.2">
      <c r="A19" s="35">
        <f t="shared" si="0"/>
        <v>43929</v>
      </c>
      <c r="B19" s="36">
        <f>SUMIFS(СВЦЭМ!$D$33:$D$776,СВЦЭМ!$A$33:$A$776,$A19,СВЦЭМ!$B$33:$B$776,B$11)+'СЕТ СН'!$F$14+СВЦЭМ!$D$10+'СЕТ СН'!$F$5-'СЕТ СН'!$F$24</f>
        <v>3417.68713983</v>
      </c>
      <c r="C19" s="36">
        <f>SUMIFS(СВЦЭМ!$D$33:$D$776,СВЦЭМ!$A$33:$A$776,$A19,СВЦЭМ!$B$33:$B$776,C$11)+'СЕТ СН'!$F$14+СВЦЭМ!$D$10+'СЕТ СН'!$F$5-'СЕТ СН'!$F$24</f>
        <v>3450.6674218799999</v>
      </c>
      <c r="D19" s="36">
        <f>SUMIFS(СВЦЭМ!$D$33:$D$776,СВЦЭМ!$A$33:$A$776,$A19,СВЦЭМ!$B$33:$B$776,D$11)+'СЕТ СН'!$F$14+СВЦЭМ!$D$10+'СЕТ СН'!$F$5-'СЕТ СН'!$F$24</f>
        <v>3467.9332385299999</v>
      </c>
      <c r="E19" s="36">
        <f>SUMIFS(СВЦЭМ!$D$33:$D$776,СВЦЭМ!$A$33:$A$776,$A19,СВЦЭМ!$B$33:$B$776,E$11)+'СЕТ СН'!$F$14+СВЦЭМ!$D$10+'СЕТ СН'!$F$5-'СЕТ СН'!$F$24</f>
        <v>3475.7142731499998</v>
      </c>
      <c r="F19" s="36">
        <f>SUMIFS(СВЦЭМ!$D$33:$D$776,СВЦЭМ!$A$33:$A$776,$A19,СВЦЭМ!$B$33:$B$776,F$11)+'СЕТ СН'!$F$14+СВЦЭМ!$D$10+'СЕТ СН'!$F$5-'СЕТ СН'!$F$24</f>
        <v>3473.2758758700002</v>
      </c>
      <c r="G19" s="36">
        <f>SUMIFS(СВЦЭМ!$D$33:$D$776,СВЦЭМ!$A$33:$A$776,$A19,СВЦЭМ!$B$33:$B$776,G$11)+'СЕТ СН'!$F$14+СВЦЭМ!$D$10+'СЕТ СН'!$F$5-'СЕТ СН'!$F$24</f>
        <v>3473.8197757799999</v>
      </c>
      <c r="H19" s="36">
        <f>SUMIFS(СВЦЭМ!$D$33:$D$776,СВЦЭМ!$A$33:$A$776,$A19,СВЦЭМ!$B$33:$B$776,H$11)+'СЕТ СН'!$F$14+СВЦЭМ!$D$10+'СЕТ СН'!$F$5-'СЕТ СН'!$F$24</f>
        <v>3457.5601791899999</v>
      </c>
      <c r="I19" s="36">
        <f>SUMIFS(СВЦЭМ!$D$33:$D$776,СВЦЭМ!$A$33:$A$776,$A19,СВЦЭМ!$B$33:$B$776,I$11)+'СЕТ СН'!$F$14+СВЦЭМ!$D$10+'СЕТ СН'!$F$5-'СЕТ СН'!$F$24</f>
        <v>3420.0650536499998</v>
      </c>
      <c r="J19" s="36">
        <f>SUMIFS(СВЦЭМ!$D$33:$D$776,СВЦЭМ!$A$33:$A$776,$A19,СВЦЭМ!$B$33:$B$776,J$11)+'СЕТ СН'!$F$14+СВЦЭМ!$D$10+'СЕТ СН'!$F$5-'СЕТ СН'!$F$24</f>
        <v>3375.6740276800001</v>
      </c>
      <c r="K19" s="36">
        <f>SUMIFS(СВЦЭМ!$D$33:$D$776,СВЦЭМ!$A$33:$A$776,$A19,СВЦЭМ!$B$33:$B$776,K$11)+'СЕТ СН'!$F$14+СВЦЭМ!$D$10+'СЕТ СН'!$F$5-'СЕТ СН'!$F$24</f>
        <v>3364.07116021</v>
      </c>
      <c r="L19" s="36">
        <f>SUMIFS(СВЦЭМ!$D$33:$D$776,СВЦЭМ!$A$33:$A$776,$A19,СВЦЭМ!$B$33:$B$776,L$11)+'СЕТ СН'!$F$14+СВЦЭМ!$D$10+'СЕТ СН'!$F$5-'СЕТ СН'!$F$24</f>
        <v>3351.6842476900001</v>
      </c>
      <c r="M19" s="36">
        <f>SUMIFS(СВЦЭМ!$D$33:$D$776,СВЦЭМ!$A$33:$A$776,$A19,СВЦЭМ!$B$33:$B$776,M$11)+'СЕТ СН'!$F$14+СВЦЭМ!$D$10+'СЕТ СН'!$F$5-'СЕТ СН'!$F$24</f>
        <v>3348.69436434</v>
      </c>
      <c r="N19" s="36">
        <f>SUMIFS(СВЦЭМ!$D$33:$D$776,СВЦЭМ!$A$33:$A$776,$A19,СВЦЭМ!$B$33:$B$776,N$11)+'СЕТ СН'!$F$14+СВЦЭМ!$D$10+'СЕТ СН'!$F$5-'СЕТ СН'!$F$24</f>
        <v>3362.7660472600001</v>
      </c>
      <c r="O19" s="36">
        <f>SUMIFS(СВЦЭМ!$D$33:$D$776,СВЦЭМ!$A$33:$A$776,$A19,СВЦЭМ!$B$33:$B$776,O$11)+'СЕТ СН'!$F$14+СВЦЭМ!$D$10+'СЕТ СН'!$F$5-'СЕТ СН'!$F$24</f>
        <v>3367.19891908</v>
      </c>
      <c r="P19" s="36">
        <f>SUMIFS(СВЦЭМ!$D$33:$D$776,СВЦЭМ!$A$33:$A$776,$A19,СВЦЭМ!$B$33:$B$776,P$11)+'СЕТ СН'!$F$14+СВЦЭМ!$D$10+'СЕТ СН'!$F$5-'СЕТ СН'!$F$24</f>
        <v>3344.6299616400001</v>
      </c>
      <c r="Q19" s="36">
        <f>SUMIFS(СВЦЭМ!$D$33:$D$776,СВЦЭМ!$A$33:$A$776,$A19,СВЦЭМ!$B$33:$B$776,Q$11)+'СЕТ СН'!$F$14+СВЦЭМ!$D$10+'СЕТ СН'!$F$5-'СЕТ СН'!$F$24</f>
        <v>3348.9332719499998</v>
      </c>
      <c r="R19" s="36">
        <f>SUMIFS(СВЦЭМ!$D$33:$D$776,СВЦЭМ!$A$33:$A$776,$A19,СВЦЭМ!$B$33:$B$776,R$11)+'СЕТ СН'!$F$14+СВЦЭМ!$D$10+'СЕТ СН'!$F$5-'СЕТ СН'!$F$24</f>
        <v>3345.1970126800002</v>
      </c>
      <c r="S19" s="36">
        <f>SUMIFS(СВЦЭМ!$D$33:$D$776,СВЦЭМ!$A$33:$A$776,$A19,СВЦЭМ!$B$33:$B$776,S$11)+'СЕТ СН'!$F$14+СВЦЭМ!$D$10+'СЕТ СН'!$F$5-'СЕТ СН'!$F$24</f>
        <v>3338.7991548499999</v>
      </c>
      <c r="T19" s="36">
        <f>SUMIFS(СВЦЭМ!$D$33:$D$776,СВЦЭМ!$A$33:$A$776,$A19,СВЦЭМ!$B$33:$B$776,T$11)+'СЕТ СН'!$F$14+СВЦЭМ!$D$10+'СЕТ СН'!$F$5-'СЕТ СН'!$F$24</f>
        <v>3327.3242062999998</v>
      </c>
      <c r="U19" s="36">
        <f>SUMIFS(СВЦЭМ!$D$33:$D$776,СВЦЭМ!$A$33:$A$776,$A19,СВЦЭМ!$B$33:$B$776,U$11)+'СЕТ СН'!$F$14+СВЦЭМ!$D$10+'СЕТ СН'!$F$5-'СЕТ СН'!$F$24</f>
        <v>3313.6212996700001</v>
      </c>
      <c r="V19" s="36">
        <f>SUMIFS(СВЦЭМ!$D$33:$D$776,СВЦЭМ!$A$33:$A$776,$A19,СВЦЭМ!$B$33:$B$776,V$11)+'СЕТ СН'!$F$14+СВЦЭМ!$D$10+'СЕТ СН'!$F$5-'СЕТ СН'!$F$24</f>
        <v>3305.6131655200002</v>
      </c>
      <c r="W19" s="36">
        <f>SUMIFS(СВЦЭМ!$D$33:$D$776,СВЦЭМ!$A$33:$A$776,$A19,СВЦЭМ!$B$33:$B$776,W$11)+'СЕТ СН'!$F$14+СВЦЭМ!$D$10+'СЕТ СН'!$F$5-'СЕТ СН'!$F$24</f>
        <v>3299.4806899200003</v>
      </c>
      <c r="X19" s="36">
        <f>SUMIFS(СВЦЭМ!$D$33:$D$776,СВЦЭМ!$A$33:$A$776,$A19,СВЦЭМ!$B$33:$B$776,X$11)+'СЕТ СН'!$F$14+СВЦЭМ!$D$10+'СЕТ СН'!$F$5-'СЕТ СН'!$F$24</f>
        <v>3306.9224854600002</v>
      </c>
      <c r="Y19" s="36">
        <f>SUMIFS(СВЦЭМ!$D$33:$D$776,СВЦЭМ!$A$33:$A$776,$A19,СВЦЭМ!$B$33:$B$776,Y$11)+'СЕТ СН'!$F$14+СВЦЭМ!$D$10+'СЕТ СН'!$F$5-'СЕТ СН'!$F$24</f>
        <v>3350.6949193700002</v>
      </c>
    </row>
    <row r="20" spans="1:25" ht="15.75" x14ac:dyDescent="0.2">
      <c r="A20" s="35">
        <f t="shared" si="0"/>
        <v>43930</v>
      </c>
      <c r="B20" s="36">
        <f>SUMIFS(СВЦЭМ!$D$33:$D$776,СВЦЭМ!$A$33:$A$776,$A20,СВЦЭМ!$B$33:$B$776,B$11)+'СЕТ СН'!$F$14+СВЦЭМ!$D$10+'СЕТ СН'!$F$5-'СЕТ СН'!$F$24</f>
        <v>3405.1333951699999</v>
      </c>
      <c r="C20" s="36">
        <f>SUMIFS(СВЦЭМ!$D$33:$D$776,СВЦЭМ!$A$33:$A$776,$A20,СВЦЭМ!$B$33:$B$776,C$11)+'СЕТ СН'!$F$14+СВЦЭМ!$D$10+'СЕТ СН'!$F$5-'СЕТ СН'!$F$24</f>
        <v>3433.1738047700001</v>
      </c>
      <c r="D20" s="36">
        <f>SUMIFS(СВЦЭМ!$D$33:$D$776,СВЦЭМ!$A$33:$A$776,$A20,СВЦЭМ!$B$33:$B$776,D$11)+'СЕТ СН'!$F$14+СВЦЭМ!$D$10+'СЕТ СН'!$F$5-'СЕТ СН'!$F$24</f>
        <v>3456.9505565300001</v>
      </c>
      <c r="E20" s="36">
        <f>SUMIFS(СВЦЭМ!$D$33:$D$776,СВЦЭМ!$A$33:$A$776,$A20,СВЦЭМ!$B$33:$B$776,E$11)+'СЕТ СН'!$F$14+СВЦЭМ!$D$10+'СЕТ СН'!$F$5-'СЕТ СН'!$F$24</f>
        <v>3473.6755077100001</v>
      </c>
      <c r="F20" s="36">
        <f>SUMIFS(СВЦЭМ!$D$33:$D$776,СВЦЭМ!$A$33:$A$776,$A20,СВЦЭМ!$B$33:$B$776,F$11)+'СЕТ СН'!$F$14+СВЦЭМ!$D$10+'СЕТ СН'!$F$5-'СЕТ СН'!$F$24</f>
        <v>3472.37256359</v>
      </c>
      <c r="G20" s="36">
        <f>SUMIFS(СВЦЭМ!$D$33:$D$776,СВЦЭМ!$A$33:$A$776,$A20,СВЦЭМ!$B$33:$B$776,G$11)+'СЕТ СН'!$F$14+СВЦЭМ!$D$10+'СЕТ СН'!$F$5-'СЕТ СН'!$F$24</f>
        <v>3467.5731342500003</v>
      </c>
      <c r="H20" s="36">
        <f>SUMIFS(СВЦЭМ!$D$33:$D$776,СВЦЭМ!$A$33:$A$776,$A20,СВЦЭМ!$B$33:$B$776,H$11)+'СЕТ СН'!$F$14+СВЦЭМ!$D$10+'СЕТ СН'!$F$5-'СЕТ СН'!$F$24</f>
        <v>3459.9263443</v>
      </c>
      <c r="I20" s="36">
        <f>SUMIFS(СВЦЭМ!$D$33:$D$776,СВЦЭМ!$A$33:$A$776,$A20,СВЦЭМ!$B$33:$B$776,I$11)+'СЕТ СН'!$F$14+СВЦЭМ!$D$10+'СЕТ СН'!$F$5-'СЕТ СН'!$F$24</f>
        <v>3435.9883390200002</v>
      </c>
      <c r="J20" s="36">
        <f>SUMIFS(СВЦЭМ!$D$33:$D$776,СВЦЭМ!$A$33:$A$776,$A20,СВЦЭМ!$B$33:$B$776,J$11)+'СЕТ СН'!$F$14+СВЦЭМ!$D$10+'СЕТ СН'!$F$5-'СЕТ СН'!$F$24</f>
        <v>3382.3906695699998</v>
      </c>
      <c r="K20" s="36">
        <f>SUMIFS(СВЦЭМ!$D$33:$D$776,СВЦЭМ!$A$33:$A$776,$A20,СВЦЭМ!$B$33:$B$776,K$11)+'СЕТ СН'!$F$14+СВЦЭМ!$D$10+'СЕТ СН'!$F$5-'СЕТ СН'!$F$24</f>
        <v>3378.6926248600003</v>
      </c>
      <c r="L20" s="36">
        <f>SUMIFS(СВЦЭМ!$D$33:$D$776,СВЦЭМ!$A$33:$A$776,$A20,СВЦЭМ!$B$33:$B$776,L$11)+'СЕТ СН'!$F$14+СВЦЭМ!$D$10+'СЕТ СН'!$F$5-'СЕТ СН'!$F$24</f>
        <v>3362.46092004</v>
      </c>
      <c r="M20" s="36">
        <f>SUMIFS(СВЦЭМ!$D$33:$D$776,СВЦЭМ!$A$33:$A$776,$A20,СВЦЭМ!$B$33:$B$776,M$11)+'СЕТ СН'!$F$14+СВЦЭМ!$D$10+'СЕТ СН'!$F$5-'СЕТ СН'!$F$24</f>
        <v>3358.6178632000001</v>
      </c>
      <c r="N20" s="36">
        <f>SUMIFS(СВЦЭМ!$D$33:$D$776,СВЦЭМ!$A$33:$A$776,$A20,СВЦЭМ!$B$33:$B$776,N$11)+'СЕТ СН'!$F$14+СВЦЭМ!$D$10+'СЕТ СН'!$F$5-'СЕТ СН'!$F$24</f>
        <v>3357.16882085</v>
      </c>
      <c r="O20" s="36">
        <f>SUMIFS(СВЦЭМ!$D$33:$D$776,СВЦЭМ!$A$33:$A$776,$A20,СВЦЭМ!$B$33:$B$776,O$11)+'СЕТ СН'!$F$14+СВЦЭМ!$D$10+'СЕТ СН'!$F$5-'СЕТ СН'!$F$24</f>
        <v>3366.94460157</v>
      </c>
      <c r="P20" s="36">
        <f>SUMIFS(СВЦЭМ!$D$33:$D$776,СВЦЭМ!$A$33:$A$776,$A20,СВЦЭМ!$B$33:$B$776,P$11)+'СЕТ СН'!$F$14+СВЦЭМ!$D$10+'СЕТ СН'!$F$5-'СЕТ СН'!$F$24</f>
        <v>3336.68333007</v>
      </c>
      <c r="Q20" s="36">
        <f>SUMIFS(СВЦЭМ!$D$33:$D$776,СВЦЭМ!$A$33:$A$776,$A20,СВЦЭМ!$B$33:$B$776,Q$11)+'СЕТ СН'!$F$14+СВЦЭМ!$D$10+'СЕТ СН'!$F$5-'СЕТ СН'!$F$24</f>
        <v>3342.5567217600001</v>
      </c>
      <c r="R20" s="36">
        <f>SUMIFS(СВЦЭМ!$D$33:$D$776,СВЦЭМ!$A$33:$A$776,$A20,СВЦЭМ!$B$33:$B$776,R$11)+'СЕТ СН'!$F$14+СВЦЭМ!$D$10+'СЕТ СН'!$F$5-'СЕТ СН'!$F$24</f>
        <v>3341.4333461000001</v>
      </c>
      <c r="S20" s="36">
        <f>SUMIFS(СВЦЭМ!$D$33:$D$776,СВЦЭМ!$A$33:$A$776,$A20,СВЦЭМ!$B$33:$B$776,S$11)+'СЕТ СН'!$F$14+СВЦЭМ!$D$10+'СЕТ СН'!$F$5-'СЕТ СН'!$F$24</f>
        <v>3335.1900369599998</v>
      </c>
      <c r="T20" s="36">
        <f>SUMIFS(СВЦЭМ!$D$33:$D$776,СВЦЭМ!$A$33:$A$776,$A20,СВЦЭМ!$B$33:$B$776,T$11)+'СЕТ СН'!$F$14+СВЦЭМ!$D$10+'СЕТ СН'!$F$5-'СЕТ СН'!$F$24</f>
        <v>3323.59922912</v>
      </c>
      <c r="U20" s="36">
        <f>SUMIFS(СВЦЭМ!$D$33:$D$776,СВЦЭМ!$A$33:$A$776,$A20,СВЦЭМ!$B$33:$B$776,U$11)+'СЕТ СН'!$F$14+СВЦЭМ!$D$10+'СЕТ СН'!$F$5-'СЕТ СН'!$F$24</f>
        <v>3309.1612560799999</v>
      </c>
      <c r="V20" s="36">
        <f>SUMIFS(СВЦЭМ!$D$33:$D$776,СВЦЭМ!$A$33:$A$776,$A20,СВЦЭМ!$B$33:$B$776,V$11)+'СЕТ СН'!$F$14+СВЦЭМ!$D$10+'СЕТ СН'!$F$5-'СЕТ СН'!$F$24</f>
        <v>3305.5837738</v>
      </c>
      <c r="W20" s="36">
        <f>SUMIFS(СВЦЭМ!$D$33:$D$776,СВЦЭМ!$A$33:$A$776,$A20,СВЦЭМ!$B$33:$B$776,W$11)+'СЕТ СН'!$F$14+СВЦЭМ!$D$10+'СЕТ СН'!$F$5-'СЕТ СН'!$F$24</f>
        <v>3308.01365012</v>
      </c>
      <c r="X20" s="36">
        <f>SUMIFS(СВЦЭМ!$D$33:$D$776,СВЦЭМ!$A$33:$A$776,$A20,СВЦЭМ!$B$33:$B$776,X$11)+'СЕТ СН'!$F$14+СВЦЭМ!$D$10+'СЕТ СН'!$F$5-'СЕТ СН'!$F$24</f>
        <v>3314.8890962200003</v>
      </c>
      <c r="Y20" s="36">
        <f>SUMIFS(СВЦЭМ!$D$33:$D$776,СВЦЭМ!$A$33:$A$776,$A20,СВЦЭМ!$B$33:$B$776,Y$11)+'СЕТ СН'!$F$14+СВЦЭМ!$D$10+'СЕТ СН'!$F$5-'СЕТ СН'!$F$24</f>
        <v>3349.1238265000002</v>
      </c>
    </row>
    <row r="21" spans="1:25" ht="15.75" x14ac:dyDescent="0.2">
      <c r="A21" s="35">
        <f t="shared" si="0"/>
        <v>43931</v>
      </c>
      <c r="B21" s="36">
        <f>SUMIFS(СВЦЭМ!$D$33:$D$776,СВЦЭМ!$A$33:$A$776,$A21,СВЦЭМ!$B$33:$B$776,B$11)+'СЕТ СН'!$F$14+СВЦЭМ!$D$10+'СЕТ СН'!$F$5-'СЕТ СН'!$F$24</f>
        <v>3345.8620516999999</v>
      </c>
      <c r="C21" s="36">
        <f>SUMIFS(СВЦЭМ!$D$33:$D$776,СВЦЭМ!$A$33:$A$776,$A21,СВЦЭМ!$B$33:$B$776,C$11)+'СЕТ СН'!$F$14+СВЦЭМ!$D$10+'СЕТ СН'!$F$5-'СЕТ СН'!$F$24</f>
        <v>3386.72274384</v>
      </c>
      <c r="D21" s="36">
        <f>SUMIFS(СВЦЭМ!$D$33:$D$776,СВЦЭМ!$A$33:$A$776,$A21,СВЦЭМ!$B$33:$B$776,D$11)+'СЕТ СН'!$F$14+СВЦЭМ!$D$10+'СЕТ СН'!$F$5-'СЕТ СН'!$F$24</f>
        <v>3429.6455771299998</v>
      </c>
      <c r="E21" s="36">
        <f>SUMIFS(СВЦЭМ!$D$33:$D$776,СВЦЭМ!$A$33:$A$776,$A21,СВЦЭМ!$B$33:$B$776,E$11)+'СЕТ СН'!$F$14+СВЦЭМ!$D$10+'СЕТ СН'!$F$5-'СЕТ СН'!$F$24</f>
        <v>3468.7168584199999</v>
      </c>
      <c r="F21" s="36">
        <f>SUMIFS(СВЦЭМ!$D$33:$D$776,СВЦЭМ!$A$33:$A$776,$A21,СВЦЭМ!$B$33:$B$776,F$11)+'СЕТ СН'!$F$14+СВЦЭМ!$D$10+'СЕТ СН'!$F$5-'СЕТ СН'!$F$24</f>
        <v>3476.4168531400001</v>
      </c>
      <c r="G21" s="36">
        <f>SUMIFS(СВЦЭМ!$D$33:$D$776,СВЦЭМ!$A$33:$A$776,$A21,СВЦЭМ!$B$33:$B$776,G$11)+'СЕТ СН'!$F$14+СВЦЭМ!$D$10+'СЕТ СН'!$F$5-'СЕТ СН'!$F$24</f>
        <v>3465.5970437000001</v>
      </c>
      <c r="H21" s="36">
        <f>SUMIFS(СВЦЭМ!$D$33:$D$776,СВЦЭМ!$A$33:$A$776,$A21,СВЦЭМ!$B$33:$B$776,H$11)+'СЕТ СН'!$F$14+СВЦЭМ!$D$10+'СЕТ СН'!$F$5-'СЕТ СН'!$F$24</f>
        <v>3440.3660938399998</v>
      </c>
      <c r="I21" s="36">
        <f>SUMIFS(СВЦЭМ!$D$33:$D$776,СВЦЭМ!$A$33:$A$776,$A21,СВЦЭМ!$B$33:$B$776,I$11)+'СЕТ СН'!$F$14+СВЦЭМ!$D$10+'СЕТ СН'!$F$5-'СЕТ СН'!$F$24</f>
        <v>3408.53503942</v>
      </c>
      <c r="J21" s="36">
        <f>SUMIFS(СВЦЭМ!$D$33:$D$776,СВЦЭМ!$A$33:$A$776,$A21,СВЦЭМ!$B$33:$B$776,J$11)+'СЕТ СН'!$F$14+СВЦЭМ!$D$10+'СЕТ СН'!$F$5-'СЕТ СН'!$F$24</f>
        <v>3347.4396931199999</v>
      </c>
      <c r="K21" s="36">
        <f>SUMIFS(СВЦЭМ!$D$33:$D$776,СВЦЭМ!$A$33:$A$776,$A21,СВЦЭМ!$B$33:$B$776,K$11)+'СЕТ СН'!$F$14+СВЦЭМ!$D$10+'СЕТ СН'!$F$5-'СЕТ СН'!$F$24</f>
        <v>3344.9125177800001</v>
      </c>
      <c r="L21" s="36">
        <f>SUMIFS(СВЦЭМ!$D$33:$D$776,СВЦЭМ!$A$33:$A$776,$A21,СВЦЭМ!$B$33:$B$776,L$11)+'СЕТ СН'!$F$14+СВЦЭМ!$D$10+'СЕТ СН'!$F$5-'СЕТ СН'!$F$24</f>
        <v>3338.27505277</v>
      </c>
      <c r="M21" s="36">
        <f>SUMIFS(СВЦЭМ!$D$33:$D$776,СВЦЭМ!$A$33:$A$776,$A21,СВЦЭМ!$B$33:$B$776,M$11)+'СЕТ СН'!$F$14+СВЦЭМ!$D$10+'СЕТ СН'!$F$5-'СЕТ СН'!$F$24</f>
        <v>3335.5489821700003</v>
      </c>
      <c r="N21" s="36">
        <f>SUMIFS(СВЦЭМ!$D$33:$D$776,СВЦЭМ!$A$33:$A$776,$A21,СВЦЭМ!$B$33:$B$776,N$11)+'СЕТ СН'!$F$14+СВЦЭМ!$D$10+'СЕТ СН'!$F$5-'СЕТ СН'!$F$24</f>
        <v>3348.9011373499998</v>
      </c>
      <c r="O21" s="36">
        <f>SUMIFS(СВЦЭМ!$D$33:$D$776,СВЦЭМ!$A$33:$A$776,$A21,СВЦЭМ!$B$33:$B$776,O$11)+'СЕТ СН'!$F$14+СВЦЭМ!$D$10+'СЕТ СН'!$F$5-'СЕТ СН'!$F$24</f>
        <v>3363.1243235299999</v>
      </c>
      <c r="P21" s="36">
        <f>SUMIFS(СВЦЭМ!$D$33:$D$776,СВЦЭМ!$A$33:$A$776,$A21,СВЦЭМ!$B$33:$B$776,P$11)+'СЕТ СН'!$F$14+СВЦЭМ!$D$10+'СЕТ СН'!$F$5-'СЕТ СН'!$F$24</f>
        <v>3334.9099923100002</v>
      </c>
      <c r="Q21" s="36">
        <f>SUMIFS(СВЦЭМ!$D$33:$D$776,СВЦЭМ!$A$33:$A$776,$A21,СВЦЭМ!$B$33:$B$776,Q$11)+'СЕТ СН'!$F$14+СВЦЭМ!$D$10+'СЕТ СН'!$F$5-'СЕТ СН'!$F$24</f>
        <v>3341.3444408800001</v>
      </c>
      <c r="R21" s="36">
        <f>SUMIFS(СВЦЭМ!$D$33:$D$776,СВЦЭМ!$A$33:$A$776,$A21,СВЦЭМ!$B$33:$B$776,R$11)+'СЕТ СН'!$F$14+СВЦЭМ!$D$10+'СЕТ СН'!$F$5-'СЕТ СН'!$F$24</f>
        <v>3340.2693653199999</v>
      </c>
      <c r="S21" s="36">
        <f>SUMIFS(СВЦЭМ!$D$33:$D$776,СВЦЭМ!$A$33:$A$776,$A21,СВЦЭМ!$B$33:$B$776,S$11)+'СЕТ СН'!$F$14+СВЦЭМ!$D$10+'СЕТ СН'!$F$5-'СЕТ СН'!$F$24</f>
        <v>3333.4842150599998</v>
      </c>
      <c r="T21" s="36">
        <f>SUMIFS(СВЦЭМ!$D$33:$D$776,СВЦЭМ!$A$33:$A$776,$A21,СВЦЭМ!$B$33:$B$776,T$11)+'СЕТ СН'!$F$14+СВЦЭМ!$D$10+'СЕТ СН'!$F$5-'СЕТ СН'!$F$24</f>
        <v>3315.15537692</v>
      </c>
      <c r="U21" s="36">
        <f>SUMIFS(СВЦЭМ!$D$33:$D$776,СВЦЭМ!$A$33:$A$776,$A21,СВЦЭМ!$B$33:$B$776,U$11)+'СЕТ СН'!$F$14+СВЦЭМ!$D$10+'СЕТ СН'!$F$5-'СЕТ СН'!$F$24</f>
        <v>3297.79370737</v>
      </c>
      <c r="V21" s="36">
        <f>SUMIFS(СВЦЭМ!$D$33:$D$776,СВЦЭМ!$A$33:$A$776,$A21,СВЦЭМ!$B$33:$B$776,V$11)+'СЕТ СН'!$F$14+СВЦЭМ!$D$10+'СЕТ СН'!$F$5-'СЕТ СН'!$F$24</f>
        <v>3288.90725419</v>
      </c>
      <c r="W21" s="36">
        <f>SUMIFS(СВЦЭМ!$D$33:$D$776,СВЦЭМ!$A$33:$A$776,$A21,СВЦЭМ!$B$33:$B$776,W$11)+'СЕТ СН'!$F$14+СВЦЭМ!$D$10+'СЕТ СН'!$F$5-'СЕТ СН'!$F$24</f>
        <v>3289.2208280099999</v>
      </c>
      <c r="X21" s="36">
        <f>SUMIFS(СВЦЭМ!$D$33:$D$776,СВЦЭМ!$A$33:$A$776,$A21,СВЦЭМ!$B$33:$B$776,X$11)+'СЕТ СН'!$F$14+СВЦЭМ!$D$10+'СЕТ СН'!$F$5-'СЕТ СН'!$F$24</f>
        <v>3272.33195441</v>
      </c>
      <c r="Y21" s="36">
        <f>SUMIFS(СВЦЭМ!$D$33:$D$776,СВЦЭМ!$A$33:$A$776,$A21,СВЦЭМ!$B$33:$B$776,Y$11)+'СЕТ СН'!$F$14+СВЦЭМ!$D$10+'СЕТ СН'!$F$5-'СЕТ СН'!$F$24</f>
        <v>3317.1837764400002</v>
      </c>
    </row>
    <row r="22" spans="1:25" ht="15.75" x14ac:dyDescent="0.2">
      <c r="A22" s="35">
        <f t="shared" si="0"/>
        <v>43932</v>
      </c>
      <c r="B22" s="36">
        <f>SUMIFS(СВЦЭМ!$D$33:$D$776,СВЦЭМ!$A$33:$A$776,$A22,СВЦЭМ!$B$33:$B$776,B$11)+'СЕТ СН'!$F$14+СВЦЭМ!$D$10+'СЕТ СН'!$F$5-'СЕТ СН'!$F$24</f>
        <v>3354.5868637799999</v>
      </c>
      <c r="C22" s="36">
        <f>SUMIFS(СВЦЭМ!$D$33:$D$776,СВЦЭМ!$A$33:$A$776,$A22,СВЦЭМ!$B$33:$B$776,C$11)+'СЕТ СН'!$F$14+СВЦЭМ!$D$10+'СЕТ СН'!$F$5-'СЕТ СН'!$F$24</f>
        <v>3371.2535052600001</v>
      </c>
      <c r="D22" s="36">
        <f>SUMIFS(СВЦЭМ!$D$33:$D$776,СВЦЭМ!$A$33:$A$776,$A22,СВЦЭМ!$B$33:$B$776,D$11)+'СЕТ СН'!$F$14+СВЦЭМ!$D$10+'СЕТ СН'!$F$5-'СЕТ СН'!$F$24</f>
        <v>3387.5502893600001</v>
      </c>
      <c r="E22" s="36">
        <f>SUMIFS(СВЦЭМ!$D$33:$D$776,СВЦЭМ!$A$33:$A$776,$A22,СВЦЭМ!$B$33:$B$776,E$11)+'СЕТ СН'!$F$14+СВЦЭМ!$D$10+'СЕТ СН'!$F$5-'СЕТ СН'!$F$24</f>
        <v>3396.2288859400001</v>
      </c>
      <c r="F22" s="36">
        <f>SUMIFS(СВЦЭМ!$D$33:$D$776,СВЦЭМ!$A$33:$A$776,$A22,СВЦЭМ!$B$33:$B$776,F$11)+'СЕТ СН'!$F$14+СВЦЭМ!$D$10+'СЕТ СН'!$F$5-'СЕТ СН'!$F$24</f>
        <v>3400.3666001000001</v>
      </c>
      <c r="G22" s="36">
        <f>SUMIFS(СВЦЭМ!$D$33:$D$776,СВЦЭМ!$A$33:$A$776,$A22,СВЦЭМ!$B$33:$B$776,G$11)+'СЕТ СН'!$F$14+СВЦЭМ!$D$10+'СЕТ СН'!$F$5-'СЕТ СН'!$F$24</f>
        <v>3397.4221098400003</v>
      </c>
      <c r="H22" s="36">
        <f>SUMIFS(СВЦЭМ!$D$33:$D$776,СВЦЭМ!$A$33:$A$776,$A22,СВЦЭМ!$B$33:$B$776,H$11)+'СЕТ СН'!$F$14+СВЦЭМ!$D$10+'СЕТ СН'!$F$5-'СЕТ СН'!$F$24</f>
        <v>3380.4255037399998</v>
      </c>
      <c r="I22" s="36">
        <f>SUMIFS(СВЦЭМ!$D$33:$D$776,СВЦЭМ!$A$33:$A$776,$A22,СВЦЭМ!$B$33:$B$776,I$11)+'СЕТ СН'!$F$14+СВЦЭМ!$D$10+'СЕТ СН'!$F$5-'СЕТ СН'!$F$24</f>
        <v>3359.40582094</v>
      </c>
      <c r="J22" s="36">
        <f>SUMIFS(СВЦЭМ!$D$33:$D$776,СВЦЭМ!$A$33:$A$776,$A22,СВЦЭМ!$B$33:$B$776,J$11)+'СЕТ СН'!$F$14+СВЦЭМ!$D$10+'СЕТ СН'!$F$5-'СЕТ СН'!$F$24</f>
        <v>3335.7357973400003</v>
      </c>
      <c r="K22" s="36">
        <f>SUMIFS(СВЦЭМ!$D$33:$D$776,СВЦЭМ!$A$33:$A$776,$A22,СВЦЭМ!$B$33:$B$776,K$11)+'СЕТ СН'!$F$14+СВЦЭМ!$D$10+'СЕТ СН'!$F$5-'СЕТ СН'!$F$24</f>
        <v>3321.5913119000002</v>
      </c>
      <c r="L22" s="36">
        <f>SUMIFS(СВЦЭМ!$D$33:$D$776,СВЦЭМ!$A$33:$A$776,$A22,СВЦЭМ!$B$33:$B$776,L$11)+'СЕТ СН'!$F$14+СВЦЭМ!$D$10+'СЕТ СН'!$F$5-'СЕТ СН'!$F$24</f>
        <v>3323.6345093800001</v>
      </c>
      <c r="M22" s="36">
        <f>SUMIFS(СВЦЭМ!$D$33:$D$776,СВЦЭМ!$A$33:$A$776,$A22,СВЦЭМ!$B$33:$B$776,M$11)+'СЕТ СН'!$F$14+СВЦЭМ!$D$10+'СЕТ СН'!$F$5-'СЕТ СН'!$F$24</f>
        <v>3338.2222607600002</v>
      </c>
      <c r="N22" s="36">
        <f>SUMIFS(СВЦЭМ!$D$33:$D$776,СВЦЭМ!$A$33:$A$776,$A22,СВЦЭМ!$B$33:$B$776,N$11)+'СЕТ СН'!$F$14+СВЦЭМ!$D$10+'СЕТ СН'!$F$5-'СЕТ СН'!$F$24</f>
        <v>3357.7554616799998</v>
      </c>
      <c r="O22" s="36">
        <f>SUMIFS(СВЦЭМ!$D$33:$D$776,СВЦЭМ!$A$33:$A$776,$A22,СВЦЭМ!$B$33:$B$776,O$11)+'СЕТ СН'!$F$14+СВЦЭМ!$D$10+'СЕТ СН'!$F$5-'СЕТ СН'!$F$24</f>
        <v>3355.8179952</v>
      </c>
      <c r="P22" s="36">
        <f>SUMIFS(СВЦЭМ!$D$33:$D$776,СВЦЭМ!$A$33:$A$776,$A22,СВЦЭМ!$B$33:$B$776,P$11)+'СЕТ СН'!$F$14+СВЦЭМ!$D$10+'СЕТ СН'!$F$5-'СЕТ СН'!$F$24</f>
        <v>3325.43147942</v>
      </c>
      <c r="Q22" s="36">
        <f>SUMIFS(СВЦЭМ!$D$33:$D$776,СВЦЭМ!$A$33:$A$776,$A22,СВЦЭМ!$B$33:$B$776,Q$11)+'СЕТ СН'!$F$14+СВЦЭМ!$D$10+'СЕТ СН'!$F$5-'СЕТ СН'!$F$24</f>
        <v>3326.36318218</v>
      </c>
      <c r="R22" s="36">
        <f>SUMIFS(СВЦЭМ!$D$33:$D$776,СВЦЭМ!$A$33:$A$776,$A22,СВЦЭМ!$B$33:$B$776,R$11)+'СЕТ СН'!$F$14+СВЦЭМ!$D$10+'СЕТ СН'!$F$5-'СЕТ СН'!$F$24</f>
        <v>3321.2142661899998</v>
      </c>
      <c r="S22" s="36">
        <f>SUMIFS(СВЦЭМ!$D$33:$D$776,СВЦЭМ!$A$33:$A$776,$A22,СВЦЭМ!$B$33:$B$776,S$11)+'СЕТ СН'!$F$14+СВЦЭМ!$D$10+'СЕТ СН'!$F$5-'СЕТ СН'!$F$24</f>
        <v>3330.6205206599998</v>
      </c>
      <c r="T22" s="36">
        <f>SUMIFS(СВЦЭМ!$D$33:$D$776,СВЦЭМ!$A$33:$A$776,$A22,СВЦЭМ!$B$33:$B$776,T$11)+'СЕТ СН'!$F$14+СВЦЭМ!$D$10+'СЕТ СН'!$F$5-'СЕТ СН'!$F$24</f>
        <v>3341.94032423</v>
      </c>
      <c r="U22" s="36">
        <f>SUMIFS(СВЦЭМ!$D$33:$D$776,СВЦЭМ!$A$33:$A$776,$A22,СВЦЭМ!$B$33:$B$776,U$11)+'СЕТ СН'!$F$14+СВЦЭМ!$D$10+'СЕТ СН'!$F$5-'СЕТ СН'!$F$24</f>
        <v>3329.03417494</v>
      </c>
      <c r="V22" s="36">
        <f>SUMIFS(СВЦЭМ!$D$33:$D$776,СВЦЭМ!$A$33:$A$776,$A22,СВЦЭМ!$B$33:$B$776,V$11)+'СЕТ СН'!$F$14+СВЦЭМ!$D$10+'СЕТ СН'!$F$5-'СЕТ СН'!$F$24</f>
        <v>3301.40299951</v>
      </c>
      <c r="W22" s="36">
        <f>SUMIFS(СВЦЭМ!$D$33:$D$776,СВЦЭМ!$A$33:$A$776,$A22,СВЦЭМ!$B$33:$B$776,W$11)+'СЕТ СН'!$F$14+СВЦЭМ!$D$10+'СЕТ СН'!$F$5-'СЕТ СН'!$F$24</f>
        <v>3298.5596140799998</v>
      </c>
      <c r="X22" s="36">
        <f>SUMIFS(СВЦЭМ!$D$33:$D$776,СВЦЭМ!$A$33:$A$776,$A22,СВЦЭМ!$B$33:$B$776,X$11)+'СЕТ СН'!$F$14+СВЦЭМ!$D$10+'СЕТ СН'!$F$5-'СЕТ СН'!$F$24</f>
        <v>3314.34141357</v>
      </c>
      <c r="Y22" s="36">
        <f>SUMIFS(СВЦЭМ!$D$33:$D$776,СВЦЭМ!$A$33:$A$776,$A22,СВЦЭМ!$B$33:$B$776,Y$11)+'СЕТ СН'!$F$14+СВЦЭМ!$D$10+'СЕТ СН'!$F$5-'СЕТ СН'!$F$24</f>
        <v>3358.7142195199999</v>
      </c>
    </row>
    <row r="23" spans="1:25" ht="15.75" x14ac:dyDescent="0.2">
      <c r="A23" s="35">
        <f t="shared" si="0"/>
        <v>43933</v>
      </c>
      <c r="B23" s="36">
        <f>SUMIFS(СВЦЭМ!$D$33:$D$776,СВЦЭМ!$A$33:$A$776,$A23,СВЦЭМ!$B$33:$B$776,B$11)+'СЕТ СН'!$F$14+СВЦЭМ!$D$10+'СЕТ СН'!$F$5-'СЕТ СН'!$F$24</f>
        <v>3348.9908295300002</v>
      </c>
      <c r="C23" s="36">
        <f>SUMIFS(СВЦЭМ!$D$33:$D$776,СВЦЭМ!$A$33:$A$776,$A23,СВЦЭМ!$B$33:$B$776,C$11)+'СЕТ СН'!$F$14+СВЦЭМ!$D$10+'СЕТ СН'!$F$5-'СЕТ СН'!$F$24</f>
        <v>3351.6222093800002</v>
      </c>
      <c r="D23" s="36">
        <f>SUMIFS(СВЦЭМ!$D$33:$D$776,СВЦЭМ!$A$33:$A$776,$A23,СВЦЭМ!$B$33:$B$776,D$11)+'СЕТ СН'!$F$14+СВЦЭМ!$D$10+'СЕТ СН'!$F$5-'СЕТ СН'!$F$24</f>
        <v>3336.0001284</v>
      </c>
      <c r="E23" s="36">
        <f>SUMIFS(СВЦЭМ!$D$33:$D$776,СВЦЭМ!$A$33:$A$776,$A23,СВЦЭМ!$B$33:$B$776,E$11)+'СЕТ СН'!$F$14+СВЦЭМ!$D$10+'СЕТ СН'!$F$5-'СЕТ СН'!$F$24</f>
        <v>3335.6333040600002</v>
      </c>
      <c r="F23" s="36">
        <f>SUMIFS(СВЦЭМ!$D$33:$D$776,СВЦЭМ!$A$33:$A$776,$A23,СВЦЭМ!$B$33:$B$776,F$11)+'СЕТ СН'!$F$14+СВЦЭМ!$D$10+'СЕТ СН'!$F$5-'СЕТ СН'!$F$24</f>
        <v>3330.8325922700001</v>
      </c>
      <c r="G23" s="36">
        <f>SUMIFS(СВЦЭМ!$D$33:$D$776,СВЦЭМ!$A$33:$A$776,$A23,СВЦЭМ!$B$33:$B$776,G$11)+'СЕТ СН'!$F$14+СВЦЭМ!$D$10+'СЕТ СН'!$F$5-'СЕТ СН'!$F$24</f>
        <v>3338.5538477</v>
      </c>
      <c r="H23" s="36">
        <f>SUMIFS(СВЦЭМ!$D$33:$D$776,СВЦЭМ!$A$33:$A$776,$A23,СВЦЭМ!$B$33:$B$776,H$11)+'СЕТ СН'!$F$14+СВЦЭМ!$D$10+'СЕТ СН'!$F$5-'СЕТ СН'!$F$24</f>
        <v>3341.43010916</v>
      </c>
      <c r="I23" s="36">
        <f>SUMIFS(СВЦЭМ!$D$33:$D$776,СВЦЭМ!$A$33:$A$776,$A23,СВЦЭМ!$B$33:$B$776,I$11)+'СЕТ СН'!$F$14+СВЦЭМ!$D$10+'СЕТ СН'!$F$5-'СЕТ СН'!$F$24</f>
        <v>3340.7399448000001</v>
      </c>
      <c r="J23" s="36">
        <f>SUMIFS(СВЦЭМ!$D$33:$D$776,СВЦЭМ!$A$33:$A$776,$A23,СВЦЭМ!$B$33:$B$776,J$11)+'СЕТ СН'!$F$14+СВЦЭМ!$D$10+'СЕТ СН'!$F$5-'СЕТ СН'!$F$24</f>
        <v>3313.2338774</v>
      </c>
      <c r="K23" s="36">
        <f>SUMIFS(СВЦЭМ!$D$33:$D$776,СВЦЭМ!$A$33:$A$776,$A23,СВЦЭМ!$B$33:$B$776,K$11)+'СЕТ СН'!$F$14+СВЦЭМ!$D$10+'СЕТ СН'!$F$5-'СЕТ СН'!$F$24</f>
        <v>3276.5561217100003</v>
      </c>
      <c r="L23" s="36">
        <f>SUMIFS(СВЦЭМ!$D$33:$D$776,СВЦЭМ!$A$33:$A$776,$A23,СВЦЭМ!$B$33:$B$776,L$11)+'СЕТ СН'!$F$14+СВЦЭМ!$D$10+'СЕТ СН'!$F$5-'СЕТ СН'!$F$24</f>
        <v>3280.3757201799999</v>
      </c>
      <c r="M23" s="36">
        <f>SUMIFS(СВЦЭМ!$D$33:$D$776,СВЦЭМ!$A$33:$A$776,$A23,СВЦЭМ!$B$33:$B$776,M$11)+'СЕТ СН'!$F$14+СВЦЭМ!$D$10+'СЕТ СН'!$F$5-'СЕТ СН'!$F$24</f>
        <v>3285.9675944000001</v>
      </c>
      <c r="N23" s="36">
        <f>SUMIFS(СВЦЭМ!$D$33:$D$776,СВЦЭМ!$A$33:$A$776,$A23,СВЦЭМ!$B$33:$B$776,N$11)+'СЕТ СН'!$F$14+СВЦЭМ!$D$10+'СЕТ СН'!$F$5-'СЕТ СН'!$F$24</f>
        <v>3299.36252285</v>
      </c>
      <c r="O23" s="36">
        <f>SUMIFS(СВЦЭМ!$D$33:$D$776,СВЦЭМ!$A$33:$A$776,$A23,СВЦЭМ!$B$33:$B$776,O$11)+'СЕТ СН'!$F$14+СВЦЭМ!$D$10+'СЕТ СН'!$F$5-'СЕТ СН'!$F$24</f>
        <v>3314.8779205999999</v>
      </c>
      <c r="P23" s="36">
        <f>SUMIFS(СВЦЭМ!$D$33:$D$776,СВЦЭМ!$A$33:$A$776,$A23,СВЦЭМ!$B$33:$B$776,P$11)+'СЕТ СН'!$F$14+СВЦЭМ!$D$10+'СЕТ СН'!$F$5-'СЕТ СН'!$F$24</f>
        <v>3325.9240226100001</v>
      </c>
      <c r="Q23" s="36">
        <f>SUMIFS(СВЦЭМ!$D$33:$D$776,СВЦЭМ!$A$33:$A$776,$A23,СВЦЭМ!$B$33:$B$776,Q$11)+'СЕТ СН'!$F$14+СВЦЭМ!$D$10+'СЕТ СН'!$F$5-'СЕТ СН'!$F$24</f>
        <v>3330.21849686</v>
      </c>
      <c r="R23" s="36">
        <f>SUMIFS(СВЦЭМ!$D$33:$D$776,СВЦЭМ!$A$33:$A$776,$A23,СВЦЭМ!$B$33:$B$776,R$11)+'СЕТ СН'!$F$14+СВЦЭМ!$D$10+'СЕТ СН'!$F$5-'СЕТ СН'!$F$24</f>
        <v>3323.9455045499999</v>
      </c>
      <c r="S23" s="36">
        <f>SUMIFS(СВЦЭМ!$D$33:$D$776,СВЦЭМ!$A$33:$A$776,$A23,СВЦЭМ!$B$33:$B$776,S$11)+'СЕТ СН'!$F$14+СВЦЭМ!$D$10+'СЕТ СН'!$F$5-'СЕТ СН'!$F$24</f>
        <v>3319.3255613400001</v>
      </c>
      <c r="T23" s="36">
        <f>SUMIFS(СВЦЭМ!$D$33:$D$776,СВЦЭМ!$A$33:$A$776,$A23,СВЦЭМ!$B$33:$B$776,T$11)+'СЕТ СН'!$F$14+СВЦЭМ!$D$10+'СЕТ СН'!$F$5-'СЕТ СН'!$F$24</f>
        <v>3303.6418637699999</v>
      </c>
      <c r="U23" s="36">
        <f>SUMIFS(СВЦЭМ!$D$33:$D$776,СВЦЭМ!$A$33:$A$776,$A23,СВЦЭМ!$B$33:$B$776,U$11)+'СЕТ СН'!$F$14+СВЦЭМ!$D$10+'СЕТ СН'!$F$5-'СЕТ СН'!$F$24</f>
        <v>3263.9731063600002</v>
      </c>
      <c r="V23" s="36">
        <f>SUMIFS(СВЦЭМ!$D$33:$D$776,СВЦЭМ!$A$33:$A$776,$A23,СВЦЭМ!$B$33:$B$776,V$11)+'СЕТ СН'!$F$14+СВЦЭМ!$D$10+'СЕТ СН'!$F$5-'СЕТ СН'!$F$24</f>
        <v>3208.05591731</v>
      </c>
      <c r="W23" s="36">
        <f>SUMIFS(СВЦЭМ!$D$33:$D$776,СВЦЭМ!$A$33:$A$776,$A23,СВЦЭМ!$B$33:$B$776,W$11)+'СЕТ СН'!$F$14+СВЦЭМ!$D$10+'СЕТ СН'!$F$5-'СЕТ СН'!$F$24</f>
        <v>3204.3414178600001</v>
      </c>
      <c r="X23" s="36">
        <f>SUMIFS(СВЦЭМ!$D$33:$D$776,СВЦЭМ!$A$33:$A$776,$A23,СВЦЭМ!$B$33:$B$776,X$11)+'СЕТ СН'!$F$14+СВЦЭМ!$D$10+'СЕТ СН'!$F$5-'СЕТ СН'!$F$24</f>
        <v>3239.6833096199998</v>
      </c>
      <c r="Y23" s="36">
        <f>SUMIFS(СВЦЭМ!$D$33:$D$776,СВЦЭМ!$A$33:$A$776,$A23,СВЦЭМ!$B$33:$B$776,Y$11)+'СЕТ СН'!$F$14+СВЦЭМ!$D$10+'СЕТ СН'!$F$5-'СЕТ СН'!$F$24</f>
        <v>3266.8846767499999</v>
      </c>
    </row>
    <row r="24" spans="1:25" ht="15.75" x14ac:dyDescent="0.2">
      <c r="A24" s="35">
        <f t="shared" si="0"/>
        <v>43934</v>
      </c>
      <c r="B24" s="36">
        <f>SUMIFS(СВЦЭМ!$D$33:$D$776,СВЦЭМ!$A$33:$A$776,$A24,СВЦЭМ!$B$33:$B$776,B$11)+'СЕТ СН'!$F$14+СВЦЭМ!$D$10+'СЕТ СН'!$F$5-'СЕТ СН'!$F$24</f>
        <v>3268.4595925799999</v>
      </c>
      <c r="C24" s="36">
        <f>SUMIFS(СВЦЭМ!$D$33:$D$776,СВЦЭМ!$A$33:$A$776,$A24,СВЦЭМ!$B$33:$B$776,C$11)+'СЕТ СН'!$F$14+СВЦЭМ!$D$10+'СЕТ СН'!$F$5-'СЕТ СН'!$F$24</f>
        <v>3284.9626383700001</v>
      </c>
      <c r="D24" s="36">
        <f>SUMIFS(СВЦЭМ!$D$33:$D$776,СВЦЭМ!$A$33:$A$776,$A24,СВЦЭМ!$B$33:$B$776,D$11)+'СЕТ СН'!$F$14+СВЦЭМ!$D$10+'СЕТ СН'!$F$5-'СЕТ СН'!$F$24</f>
        <v>3311.64502765</v>
      </c>
      <c r="E24" s="36">
        <f>SUMIFS(СВЦЭМ!$D$33:$D$776,СВЦЭМ!$A$33:$A$776,$A24,СВЦЭМ!$B$33:$B$776,E$11)+'СЕТ СН'!$F$14+СВЦЭМ!$D$10+'СЕТ СН'!$F$5-'СЕТ СН'!$F$24</f>
        <v>3322.8426467999998</v>
      </c>
      <c r="F24" s="36">
        <f>SUMIFS(СВЦЭМ!$D$33:$D$776,СВЦЭМ!$A$33:$A$776,$A24,СВЦЭМ!$B$33:$B$776,F$11)+'СЕТ СН'!$F$14+СВЦЭМ!$D$10+'СЕТ СН'!$F$5-'СЕТ СН'!$F$24</f>
        <v>3330.60321707</v>
      </c>
      <c r="G24" s="36">
        <f>SUMIFS(СВЦЭМ!$D$33:$D$776,СВЦЭМ!$A$33:$A$776,$A24,СВЦЭМ!$B$33:$B$776,G$11)+'СЕТ СН'!$F$14+СВЦЭМ!$D$10+'СЕТ СН'!$F$5-'СЕТ СН'!$F$24</f>
        <v>3316.80858463</v>
      </c>
      <c r="H24" s="36">
        <f>SUMIFS(СВЦЭМ!$D$33:$D$776,СВЦЭМ!$A$33:$A$776,$A24,СВЦЭМ!$B$33:$B$776,H$11)+'СЕТ СН'!$F$14+СВЦЭМ!$D$10+'СЕТ СН'!$F$5-'СЕТ СН'!$F$24</f>
        <v>3320.4367487700001</v>
      </c>
      <c r="I24" s="36">
        <f>SUMIFS(СВЦЭМ!$D$33:$D$776,СВЦЭМ!$A$33:$A$776,$A24,СВЦЭМ!$B$33:$B$776,I$11)+'СЕТ СН'!$F$14+СВЦЭМ!$D$10+'СЕТ СН'!$F$5-'СЕТ СН'!$F$24</f>
        <v>3277.0589208299998</v>
      </c>
      <c r="J24" s="36">
        <f>SUMIFS(СВЦЭМ!$D$33:$D$776,СВЦЭМ!$A$33:$A$776,$A24,СВЦЭМ!$B$33:$B$776,J$11)+'СЕТ СН'!$F$14+СВЦЭМ!$D$10+'СЕТ СН'!$F$5-'СЕТ СН'!$F$24</f>
        <v>3222.6789887700002</v>
      </c>
      <c r="K24" s="36">
        <f>SUMIFS(СВЦЭМ!$D$33:$D$776,СВЦЭМ!$A$33:$A$776,$A24,СВЦЭМ!$B$33:$B$776,K$11)+'СЕТ СН'!$F$14+СВЦЭМ!$D$10+'СЕТ СН'!$F$5-'СЕТ СН'!$F$24</f>
        <v>3204.6069625199998</v>
      </c>
      <c r="L24" s="36">
        <f>SUMIFS(СВЦЭМ!$D$33:$D$776,СВЦЭМ!$A$33:$A$776,$A24,СВЦЭМ!$B$33:$B$776,L$11)+'СЕТ СН'!$F$14+СВЦЭМ!$D$10+'СЕТ СН'!$F$5-'СЕТ СН'!$F$24</f>
        <v>3197.19324224</v>
      </c>
      <c r="M24" s="36">
        <f>SUMIFS(СВЦЭМ!$D$33:$D$776,СВЦЭМ!$A$33:$A$776,$A24,СВЦЭМ!$B$33:$B$776,M$11)+'СЕТ СН'!$F$14+СВЦЭМ!$D$10+'СЕТ СН'!$F$5-'СЕТ СН'!$F$24</f>
        <v>3194.4861227199999</v>
      </c>
      <c r="N24" s="36">
        <f>SUMIFS(СВЦЭМ!$D$33:$D$776,СВЦЭМ!$A$33:$A$776,$A24,СВЦЭМ!$B$33:$B$776,N$11)+'СЕТ СН'!$F$14+СВЦЭМ!$D$10+'СЕТ СН'!$F$5-'СЕТ СН'!$F$24</f>
        <v>3204.6119008400001</v>
      </c>
      <c r="O24" s="36">
        <f>SUMIFS(СВЦЭМ!$D$33:$D$776,СВЦЭМ!$A$33:$A$776,$A24,СВЦЭМ!$B$33:$B$776,O$11)+'СЕТ СН'!$F$14+СВЦЭМ!$D$10+'СЕТ СН'!$F$5-'СЕТ СН'!$F$24</f>
        <v>3203.81421765</v>
      </c>
      <c r="P24" s="36">
        <f>SUMIFS(СВЦЭМ!$D$33:$D$776,СВЦЭМ!$A$33:$A$776,$A24,СВЦЭМ!$B$33:$B$776,P$11)+'СЕТ СН'!$F$14+СВЦЭМ!$D$10+'СЕТ СН'!$F$5-'СЕТ СН'!$F$24</f>
        <v>3208.7733064700001</v>
      </c>
      <c r="Q24" s="36">
        <f>SUMIFS(СВЦЭМ!$D$33:$D$776,СВЦЭМ!$A$33:$A$776,$A24,СВЦЭМ!$B$33:$B$776,Q$11)+'СЕТ СН'!$F$14+СВЦЭМ!$D$10+'СЕТ СН'!$F$5-'СЕТ СН'!$F$24</f>
        <v>3212.0104043000001</v>
      </c>
      <c r="R24" s="36">
        <f>SUMIFS(СВЦЭМ!$D$33:$D$776,СВЦЭМ!$A$33:$A$776,$A24,СВЦЭМ!$B$33:$B$776,R$11)+'СЕТ СН'!$F$14+СВЦЭМ!$D$10+'СЕТ СН'!$F$5-'СЕТ СН'!$F$24</f>
        <v>3220.1859092700001</v>
      </c>
      <c r="S24" s="36">
        <f>SUMIFS(СВЦЭМ!$D$33:$D$776,СВЦЭМ!$A$33:$A$776,$A24,СВЦЭМ!$B$33:$B$776,S$11)+'СЕТ СН'!$F$14+СВЦЭМ!$D$10+'СЕТ СН'!$F$5-'СЕТ СН'!$F$24</f>
        <v>3218.2329252</v>
      </c>
      <c r="T24" s="36">
        <f>SUMIFS(СВЦЭМ!$D$33:$D$776,СВЦЭМ!$A$33:$A$776,$A24,СВЦЭМ!$B$33:$B$776,T$11)+'СЕТ СН'!$F$14+СВЦЭМ!$D$10+'СЕТ СН'!$F$5-'СЕТ СН'!$F$24</f>
        <v>3215.0126252</v>
      </c>
      <c r="U24" s="36">
        <f>SUMIFS(СВЦЭМ!$D$33:$D$776,СВЦЭМ!$A$33:$A$776,$A24,СВЦЭМ!$B$33:$B$776,U$11)+'СЕТ СН'!$F$14+СВЦЭМ!$D$10+'СЕТ СН'!$F$5-'СЕТ СН'!$F$24</f>
        <v>3215.3440030000002</v>
      </c>
      <c r="V24" s="36">
        <f>SUMIFS(СВЦЭМ!$D$33:$D$776,СВЦЭМ!$A$33:$A$776,$A24,СВЦЭМ!$B$33:$B$776,V$11)+'СЕТ СН'!$F$14+СВЦЭМ!$D$10+'СЕТ СН'!$F$5-'СЕТ СН'!$F$24</f>
        <v>3206.0238058700002</v>
      </c>
      <c r="W24" s="36">
        <f>SUMIFS(СВЦЭМ!$D$33:$D$776,СВЦЭМ!$A$33:$A$776,$A24,СВЦЭМ!$B$33:$B$776,W$11)+'СЕТ СН'!$F$14+СВЦЭМ!$D$10+'СЕТ СН'!$F$5-'СЕТ СН'!$F$24</f>
        <v>3202.1367738399999</v>
      </c>
      <c r="X24" s="36">
        <f>SUMIFS(СВЦЭМ!$D$33:$D$776,СВЦЭМ!$A$33:$A$776,$A24,СВЦЭМ!$B$33:$B$776,X$11)+'СЕТ СН'!$F$14+СВЦЭМ!$D$10+'СЕТ СН'!$F$5-'СЕТ СН'!$F$24</f>
        <v>3208.7431565100001</v>
      </c>
      <c r="Y24" s="36">
        <f>SUMIFS(СВЦЭМ!$D$33:$D$776,СВЦЭМ!$A$33:$A$776,$A24,СВЦЭМ!$B$33:$B$776,Y$11)+'СЕТ СН'!$F$14+СВЦЭМ!$D$10+'СЕТ СН'!$F$5-'СЕТ СН'!$F$24</f>
        <v>3235.0164767000001</v>
      </c>
    </row>
    <row r="25" spans="1:25" ht="15.75" x14ac:dyDescent="0.2">
      <c r="A25" s="35">
        <f t="shared" si="0"/>
        <v>43935</v>
      </c>
      <c r="B25" s="36">
        <f>SUMIFS(СВЦЭМ!$D$33:$D$776,СВЦЭМ!$A$33:$A$776,$A25,СВЦЭМ!$B$33:$B$776,B$11)+'СЕТ СН'!$F$14+СВЦЭМ!$D$10+'СЕТ СН'!$F$5-'СЕТ СН'!$F$24</f>
        <v>3263.4450499599998</v>
      </c>
      <c r="C25" s="36">
        <f>SUMIFS(СВЦЭМ!$D$33:$D$776,СВЦЭМ!$A$33:$A$776,$A25,СВЦЭМ!$B$33:$B$776,C$11)+'СЕТ СН'!$F$14+СВЦЭМ!$D$10+'СЕТ СН'!$F$5-'СЕТ СН'!$F$24</f>
        <v>3285.9166740599999</v>
      </c>
      <c r="D25" s="36">
        <f>SUMIFS(СВЦЭМ!$D$33:$D$776,СВЦЭМ!$A$33:$A$776,$A25,СВЦЭМ!$B$33:$B$776,D$11)+'СЕТ СН'!$F$14+СВЦЭМ!$D$10+'СЕТ СН'!$F$5-'СЕТ СН'!$F$24</f>
        <v>3307.2105829800003</v>
      </c>
      <c r="E25" s="36">
        <f>SUMIFS(СВЦЭМ!$D$33:$D$776,СВЦЭМ!$A$33:$A$776,$A25,СВЦЭМ!$B$33:$B$776,E$11)+'СЕТ СН'!$F$14+СВЦЭМ!$D$10+'СЕТ СН'!$F$5-'СЕТ СН'!$F$24</f>
        <v>3320.7495464900003</v>
      </c>
      <c r="F25" s="36">
        <f>SUMIFS(СВЦЭМ!$D$33:$D$776,СВЦЭМ!$A$33:$A$776,$A25,СВЦЭМ!$B$33:$B$776,F$11)+'СЕТ СН'!$F$14+СВЦЭМ!$D$10+'СЕТ СН'!$F$5-'СЕТ СН'!$F$24</f>
        <v>3330.6915417499999</v>
      </c>
      <c r="G25" s="36">
        <f>SUMIFS(СВЦЭМ!$D$33:$D$776,СВЦЭМ!$A$33:$A$776,$A25,СВЦЭМ!$B$33:$B$776,G$11)+'СЕТ СН'!$F$14+СВЦЭМ!$D$10+'СЕТ СН'!$F$5-'СЕТ СН'!$F$24</f>
        <v>3327.1193194900002</v>
      </c>
      <c r="H25" s="36">
        <f>SUMIFS(СВЦЭМ!$D$33:$D$776,СВЦЭМ!$A$33:$A$776,$A25,СВЦЭМ!$B$33:$B$776,H$11)+'СЕТ СН'!$F$14+СВЦЭМ!$D$10+'СЕТ СН'!$F$5-'СЕТ СН'!$F$24</f>
        <v>3338.4207868399999</v>
      </c>
      <c r="I25" s="36">
        <f>SUMIFS(СВЦЭМ!$D$33:$D$776,СВЦЭМ!$A$33:$A$776,$A25,СВЦЭМ!$B$33:$B$776,I$11)+'СЕТ СН'!$F$14+СВЦЭМ!$D$10+'СЕТ СН'!$F$5-'СЕТ СН'!$F$24</f>
        <v>3359.6305932999999</v>
      </c>
      <c r="J25" s="36">
        <f>SUMIFS(СВЦЭМ!$D$33:$D$776,СВЦЭМ!$A$33:$A$776,$A25,СВЦЭМ!$B$33:$B$776,J$11)+'СЕТ СН'!$F$14+СВЦЭМ!$D$10+'СЕТ СН'!$F$5-'СЕТ СН'!$F$24</f>
        <v>3319.4375241299999</v>
      </c>
      <c r="K25" s="36">
        <f>SUMIFS(СВЦЭМ!$D$33:$D$776,СВЦЭМ!$A$33:$A$776,$A25,СВЦЭМ!$B$33:$B$776,K$11)+'СЕТ СН'!$F$14+СВЦЭМ!$D$10+'СЕТ СН'!$F$5-'СЕТ СН'!$F$24</f>
        <v>3304.3400960700001</v>
      </c>
      <c r="L25" s="36">
        <f>SUMIFS(СВЦЭМ!$D$33:$D$776,СВЦЭМ!$A$33:$A$776,$A25,СВЦЭМ!$B$33:$B$776,L$11)+'СЕТ СН'!$F$14+СВЦЭМ!$D$10+'СЕТ СН'!$F$5-'СЕТ СН'!$F$24</f>
        <v>3297.5710786200002</v>
      </c>
      <c r="M25" s="36">
        <f>SUMIFS(СВЦЭМ!$D$33:$D$776,СВЦЭМ!$A$33:$A$776,$A25,СВЦЭМ!$B$33:$B$776,M$11)+'СЕТ СН'!$F$14+СВЦЭМ!$D$10+'СЕТ СН'!$F$5-'СЕТ СН'!$F$24</f>
        <v>3300.79776455</v>
      </c>
      <c r="N25" s="36">
        <f>SUMIFS(СВЦЭМ!$D$33:$D$776,СВЦЭМ!$A$33:$A$776,$A25,СВЦЭМ!$B$33:$B$776,N$11)+'СЕТ СН'!$F$14+СВЦЭМ!$D$10+'СЕТ СН'!$F$5-'СЕТ СН'!$F$24</f>
        <v>3299.69445369</v>
      </c>
      <c r="O25" s="36">
        <f>SUMIFS(СВЦЭМ!$D$33:$D$776,СВЦЭМ!$A$33:$A$776,$A25,СВЦЭМ!$B$33:$B$776,O$11)+'СЕТ СН'!$F$14+СВЦЭМ!$D$10+'СЕТ СН'!$F$5-'СЕТ СН'!$F$24</f>
        <v>3274.5381882700003</v>
      </c>
      <c r="P25" s="36">
        <f>SUMIFS(СВЦЭМ!$D$33:$D$776,СВЦЭМ!$A$33:$A$776,$A25,СВЦЭМ!$B$33:$B$776,P$11)+'СЕТ СН'!$F$14+СВЦЭМ!$D$10+'СЕТ СН'!$F$5-'СЕТ СН'!$F$24</f>
        <v>3278.0394803500003</v>
      </c>
      <c r="Q25" s="36">
        <f>SUMIFS(СВЦЭМ!$D$33:$D$776,СВЦЭМ!$A$33:$A$776,$A25,СВЦЭМ!$B$33:$B$776,Q$11)+'СЕТ СН'!$F$14+СВЦЭМ!$D$10+'СЕТ СН'!$F$5-'СЕТ СН'!$F$24</f>
        <v>3288.8386080199998</v>
      </c>
      <c r="R25" s="36">
        <f>SUMIFS(СВЦЭМ!$D$33:$D$776,СВЦЭМ!$A$33:$A$776,$A25,СВЦЭМ!$B$33:$B$776,R$11)+'СЕТ СН'!$F$14+СВЦЭМ!$D$10+'СЕТ СН'!$F$5-'СЕТ СН'!$F$24</f>
        <v>3311.55989933</v>
      </c>
      <c r="S25" s="36">
        <f>SUMIFS(СВЦЭМ!$D$33:$D$776,СВЦЭМ!$A$33:$A$776,$A25,СВЦЭМ!$B$33:$B$776,S$11)+'СЕТ СН'!$F$14+СВЦЭМ!$D$10+'СЕТ СН'!$F$5-'СЕТ СН'!$F$24</f>
        <v>3316.8596843400001</v>
      </c>
      <c r="T25" s="36">
        <f>SUMIFS(СВЦЭМ!$D$33:$D$776,СВЦЭМ!$A$33:$A$776,$A25,СВЦЭМ!$B$33:$B$776,T$11)+'СЕТ СН'!$F$14+СВЦЭМ!$D$10+'СЕТ СН'!$F$5-'СЕТ СН'!$F$24</f>
        <v>3293.4507774499998</v>
      </c>
      <c r="U25" s="36">
        <f>SUMIFS(СВЦЭМ!$D$33:$D$776,СВЦЭМ!$A$33:$A$776,$A25,СВЦЭМ!$B$33:$B$776,U$11)+'СЕТ СН'!$F$14+СВЦЭМ!$D$10+'СЕТ СН'!$F$5-'СЕТ СН'!$F$24</f>
        <v>3276.5964363399999</v>
      </c>
      <c r="V25" s="36">
        <f>SUMIFS(СВЦЭМ!$D$33:$D$776,СВЦЭМ!$A$33:$A$776,$A25,СВЦЭМ!$B$33:$B$776,V$11)+'СЕТ СН'!$F$14+СВЦЭМ!$D$10+'СЕТ СН'!$F$5-'СЕТ СН'!$F$24</f>
        <v>3274.4607011600001</v>
      </c>
      <c r="W25" s="36">
        <f>SUMIFS(СВЦЭМ!$D$33:$D$776,СВЦЭМ!$A$33:$A$776,$A25,СВЦЭМ!$B$33:$B$776,W$11)+'СЕТ СН'!$F$14+СВЦЭМ!$D$10+'СЕТ СН'!$F$5-'СЕТ СН'!$F$24</f>
        <v>3268.3486679400003</v>
      </c>
      <c r="X25" s="36">
        <f>SUMIFS(СВЦЭМ!$D$33:$D$776,СВЦЭМ!$A$33:$A$776,$A25,СВЦЭМ!$B$33:$B$776,X$11)+'СЕТ СН'!$F$14+СВЦЭМ!$D$10+'СЕТ СН'!$F$5-'СЕТ СН'!$F$24</f>
        <v>3276.4326950499999</v>
      </c>
      <c r="Y25" s="36">
        <f>SUMIFS(СВЦЭМ!$D$33:$D$776,СВЦЭМ!$A$33:$A$776,$A25,СВЦЭМ!$B$33:$B$776,Y$11)+'СЕТ СН'!$F$14+СВЦЭМ!$D$10+'СЕТ СН'!$F$5-'СЕТ СН'!$F$24</f>
        <v>3289.8643772800001</v>
      </c>
    </row>
    <row r="26" spans="1:25" ht="15.75" x14ac:dyDescent="0.2">
      <c r="A26" s="35">
        <f t="shared" si="0"/>
        <v>43936</v>
      </c>
      <c r="B26" s="36">
        <f>SUMIFS(СВЦЭМ!$D$33:$D$776,СВЦЭМ!$A$33:$A$776,$A26,СВЦЭМ!$B$33:$B$776,B$11)+'СЕТ СН'!$F$14+СВЦЭМ!$D$10+'СЕТ СН'!$F$5-'СЕТ СН'!$F$24</f>
        <v>3326.5758257699999</v>
      </c>
      <c r="C26" s="36">
        <f>SUMIFS(СВЦЭМ!$D$33:$D$776,СВЦЭМ!$A$33:$A$776,$A26,СВЦЭМ!$B$33:$B$776,C$11)+'СЕТ СН'!$F$14+СВЦЭМ!$D$10+'СЕТ СН'!$F$5-'СЕТ СН'!$F$24</f>
        <v>3340.8450759699999</v>
      </c>
      <c r="D26" s="36">
        <f>SUMIFS(СВЦЭМ!$D$33:$D$776,СВЦЭМ!$A$33:$A$776,$A26,СВЦЭМ!$B$33:$B$776,D$11)+'СЕТ СН'!$F$14+СВЦЭМ!$D$10+'СЕТ СН'!$F$5-'СЕТ СН'!$F$24</f>
        <v>3342.3046449399999</v>
      </c>
      <c r="E26" s="36">
        <f>SUMIFS(СВЦЭМ!$D$33:$D$776,СВЦЭМ!$A$33:$A$776,$A26,СВЦЭМ!$B$33:$B$776,E$11)+'СЕТ СН'!$F$14+СВЦЭМ!$D$10+'СЕТ СН'!$F$5-'СЕТ СН'!$F$24</f>
        <v>3337.4946771300001</v>
      </c>
      <c r="F26" s="36">
        <f>SUMIFS(СВЦЭМ!$D$33:$D$776,СВЦЭМ!$A$33:$A$776,$A26,СВЦЭМ!$B$33:$B$776,F$11)+'СЕТ СН'!$F$14+СВЦЭМ!$D$10+'СЕТ СН'!$F$5-'СЕТ СН'!$F$24</f>
        <v>3334.9373110400002</v>
      </c>
      <c r="G26" s="36">
        <f>SUMIFS(СВЦЭМ!$D$33:$D$776,СВЦЭМ!$A$33:$A$776,$A26,СВЦЭМ!$B$33:$B$776,G$11)+'СЕТ СН'!$F$14+СВЦЭМ!$D$10+'СЕТ СН'!$F$5-'СЕТ СН'!$F$24</f>
        <v>3333.8158844700001</v>
      </c>
      <c r="H26" s="36">
        <f>SUMIFS(СВЦЭМ!$D$33:$D$776,СВЦЭМ!$A$33:$A$776,$A26,СВЦЭМ!$B$33:$B$776,H$11)+'СЕТ СН'!$F$14+СВЦЭМ!$D$10+'СЕТ СН'!$F$5-'СЕТ СН'!$F$24</f>
        <v>3325.2677838200002</v>
      </c>
      <c r="I26" s="36">
        <f>SUMIFS(СВЦЭМ!$D$33:$D$776,СВЦЭМ!$A$33:$A$776,$A26,СВЦЭМ!$B$33:$B$776,I$11)+'СЕТ СН'!$F$14+СВЦЭМ!$D$10+'СЕТ СН'!$F$5-'СЕТ СН'!$F$24</f>
        <v>3314.13398947</v>
      </c>
      <c r="J26" s="36">
        <f>SUMIFS(СВЦЭМ!$D$33:$D$776,СВЦЭМ!$A$33:$A$776,$A26,СВЦЭМ!$B$33:$B$776,J$11)+'СЕТ СН'!$F$14+СВЦЭМ!$D$10+'СЕТ СН'!$F$5-'СЕТ СН'!$F$24</f>
        <v>3264.2095835099999</v>
      </c>
      <c r="K26" s="36">
        <f>SUMIFS(СВЦЭМ!$D$33:$D$776,СВЦЭМ!$A$33:$A$776,$A26,СВЦЭМ!$B$33:$B$776,K$11)+'СЕТ СН'!$F$14+СВЦЭМ!$D$10+'СЕТ СН'!$F$5-'СЕТ СН'!$F$24</f>
        <v>3239.7317949799999</v>
      </c>
      <c r="L26" s="36">
        <f>SUMIFS(СВЦЭМ!$D$33:$D$776,СВЦЭМ!$A$33:$A$776,$A26,СВЦЭМ!$B$33:$B$776,L$11)+'СЕТ СН'!$F$14+СВЦЭМ!$D$10+'СЕТ СН'!$F$5-'СЕТ СН'!$F$24</f>
        <v>3241.94643361</v>
      </c>
      <c r="M26" s="36">
        <f>SUMIFS(СВЦЭМ!$D$33:$D$776,СВЦЭМ!$A$33:$A$776,$A26,СВЦЭМ!$B$33:$B$776,M$11)+'СЕТ СН'!$F$14+СВЦЭМ!$D$10+'СЕТ СН'!$F$5-'СЕТ СН'!$F$24</f>
        <v>3247.85809337</v>
      </c>
      <c r="N26" s="36">
        <f>SUMIFS(СВЦЭМ!$D$33:$D$776,СВЦЭМ!$A$33:$A$776,$A26,СВЦЭМ!$B$33:$B$776,N$11)+'СЕТ СН'!$F$14+СВЦЭМ!$D$10+'СЕТ СН'!$F$5-'СЕТ СН'!$F$24</f>
        <v>3244.16751866</v>
      </c>
      <c r="O26" s="36">
        <f>SUMIFS(СВЦЭМ!$D$33:$D$776,СВЦЭМ!$A$33:$A$776,$A26,СВЦЭМ!$B$33:$B$776,O$11)+'СЕТ СН'!$F$14+СВЦЭМ!$D$10+'СЕТ СН'!$F$5-'СЕТ СН'!$F$24</f>
        <v>3258.4747533499999</v>
      </c>
      <c r="P26" s="36">
        <f>SUMIFS(СВЦЭМ!$D$33:$D$776,СВЦЭМ!$A$33:$A$776,$A26,СВЦЭМ!$B$33:$B$776,P$11)+'СЕТ СН'!$F$14+СВЦЭМ!$D$10+'СЕТ СН'!$F$5-'СЕТ СН'!$F$24</f>
        <v>3259.8558904400002</v>
      </c>
      <c r="Q26" s="36">
        <f>SUMIFS(СВЦЭМ!$D$33:$D$776,СВЦЭМ!$A$33:$A$776,$A26,СВЦЭМ!$B$33:$B$776,Q$11)+'СЕТ СН'!$F$14+СВЦЭМ!$D$10+'СЕТ СН'!$F$5-'СЕТ СН'!$F$24</f>
        <v>3261.68568568</v>
      </c>
      <c r="R26" s="36">
        <f>SUMIFS(СВЦЭМ!$D$33:$D$776,СВЦЭМ!$A$33:$A$776,$A26,СВЦЭМ!$B$33:$B$776,R$11)+'СЕТ СН'!$F$14+СВЦЭМ!$D$10+'СЕТ СН'!$F$5-'СЕТ СН'!$F$24</f>
        <v>3260.6677971099998</v>
      </c>
      <c r="S26" s="36">
        <f>SUMIFS(СВЦЭМ!$D$33:$D$776,СВЦЭМ!$A$33:$A$776,$A26,СВЦЭМ!$B$33:$B$776,S$11)+'СЕТ СН'!$F$14+СВЦЭМ!$D$10+'СЕТ СН'!$F$5-'СЕТ СН'!$F$24</f>
        <v>3258.8587410099999</v>
      </c>
      <c r="T26" s="36">
        <f>SUMIFS(СВЦЭМ!$D$33:$D$776,СВЦЭМ!$A$33:$A$776,$A26,СВЦЭМ!$B$33:$B$776,T$11)+'СЕТ СН'!$F$14+СВЦЭМ!$D$10+'СЕТ СН'!$F$5-'СЕТ СН'!$F$24</f>
        <v>3240.1156224300003</v>
      </c>
      <c r="U26" s="36">
        <f>SUMIFS(СВЦЭМ!$D$33:$D$776,СВЦЭМ!$A$33:$A$776,$A26,СВЦЭМ!$B$33:$B$776,U$11)+'СЕТ СН'!$F$14+СВЦЭМ!$D$10+'СЕТ СН'!$F$5-'СЕТ СН'!$F$24</f>
        <v>3220.29885534</v>
      </c>
      <c r="V26" s="36">
        <f>SUMIFS(СВЦЭМ!$D$33:$D$776,СВЦЭМ!$A$33:$A$776,$A26,СВЦЭМ!$B$33:$B$776,V$11)+'СЕТ СН'!$F$14+СВЦЭМ!$D$10+'СЕТ СН'!$F$5-'СЕТ СН'!$F$24</f>
        <v>3229.4062097400001</v>
      </c>
      <c r="W26" s="36">
        <f>SUMIFS(СВЦЭМ!$D$33:$D$776,СВЦЭМ!$A$33:$A$776,$A26,СВЦЭМ!$B$33:$B$776,W$11)+'СЕТ СН'!$F$14+СВЦЭМ!$D$10+'СЕТ СН'!$F$5-'СЕТ СН'!$F$24</f>
        <v>3230.8816247899999</v>
      </c>
      <c r="X26" s="36">
        <f>SUMIFS(СВЦЭМ!$D$33:$D$776,СВЦЭМ!$A$33:$A$776,$A26,СВЦЭМ!$B$33:$B$776,X$11)+'СЕТ СН'!$F$14+СВЦЭМ!$D$10+'СЕТ СН'!$F$5-'СЕТ СН'!$F$24</f>
        <v>3223.8052683599999</v>
      </c>
      <c r="Y26" s="36">
        <f>SUMIFS(СВЦЭМ!$D$33:$D$776,СВЦЭМ!$A$33:$A$776,$A26,СВЦЭМ!$B$33:$B$776,Y$11)+'СЕТ СН'!$F$14+СВЦЭМ!$D$10+'СЕТ СН'!$F$5-'СЕТ СН'!$F$24</f>
        <v>3250.7185305500002</v>
      </c>
    </row>
    <row r="27" spans="1:25" ht="15.75" x14ac:dyDescent="0.2">
      <c r="A27" s="35">
        <f t="shared" si="0"/>
        <v>43937</v>
      </c>
      <c r="B27" s="36">
        <f>SUMIFS(СВЦЭМ!$D$33:$D$776,СВЦЭМ!$A$33:$A$776,$A27,СВЦЭМ!$B$33:$B$776,B$11)+'СЕТ СН'!$F$14+СВЦЭМ!$D$10+'СЕТ СН'!$F$5-'СЕТ СН'!$F$24</f>
        <v>3220.4036598500002</v>
      </c>
      <c r="C27" s="36">
        <f>SUMIFS(СВЦЭМ!$D$33:$D$776,СВЦЭМ!$A$33:$A$776,$A27,СВЦЭМ!$B$33:$B$776,C$11)+'СЕТ СН'!$F$14+СВЦЭМ!$D$10+'СЕТ СН'!$F$5-'СЕТ СН'!$F$24</f>
        <v>3238.7930385600002</v>
      </c>
      <c r="D27" s="36">
        <f>SUMIFS(СВЦЭМ!$D$33:$D$776,СВЦЭМ!$A$33:$A$776,$A27,СВЦЭМ!$B$33:$B$776,D$11)+'СЕТ СН'!$F$14+СВЦЭМ!$D$10+'СЕТ СН'!$F$5-'СЕТ СН'!$F$24</f>
        <v>3255.7056698900001</v>
      </c>
      <c r="E27" s="36">
        <f>SUMIFS(СВЦЭМ!$D$33:$D$776,СВЦЭМ!$A$33:$A$776,$A27,СВЦЭМ!$B$33:$B$776,E$11)+'СЕТ СН'!$F$14+СВЦЭМ!$D$10+'СЕТ СН'!$F$5-'СЕТ СН'!$F$24</f>
        <v>3268.3069761900001</v>
      </c>
      <c r="F27" s="36">
        <f>SUMIFS(СВЦЭМ!$D$33:$D$776,СВЦЭМ!$A$33:$A$776,$A27,СВЦЭМ!$B$33:$B$776,F$11)+'СЕТ СН'!$F$14+СВЦЭМ!$D$10+'СЕТ СН'!$F$5-'СЕТ СН'!$F$24</f>
        <v>3267.9225532600003</v>
      </c>
      <c r="G27" s="36">
        <f>SUMIFS(СВЦЭМ!$D$33:$D$776,СВЦЭМ!$A$33:$A$776,$A27,СВЦЭМ!$B$33:$B$776,G$11)+'СЕТ СН'!$F$14+СВЦЭМ!$D$10+'СЕТ СН'!$F$5-'СЕТ СН'!$F$24</f>
        <v>3259.0161172600001</v>
      </c>
      <c r="H27" s="36">
        <f>SUMIFS(СВЦЭМ!$D$33:$D$776,СВЦЭМ!$A$33:$A$776,$A27,СВЦЭМ!$B$33:$B$776,H$11)+'СЕТ СН'!$F$14+СВЦЭМ!$D$10+'СЕТ СН'!$F$5-'СЕТ СН'!$F$24</f>
        <v>3239.0189066299999</v>
      </c>
      <c r="I27" s="36">
        <f>SUMIFS(СВЦЭМ!$D$33:$D$776,СВЦЭМ!$A$33:$A$776,$A27,СВЦЭМ!$B$33:$B$776,I$11)+'СЕТ СН'!$F$14+СВЦЭМ!$D$10+'СЕТ СН'!$F$5-'СЕТ СН'!$F$24</f>
        <v>3217.3213353900001</v>
      </c>
      <c r="J27" s="36">
        <f>SUMIFS(СВЦЭМ!$D$33:$D$776,СВЦЭМ!$A$33:$A$776,$A27,СВЦЭМ!$B$33:$B$776,J$11)+'СЕТ СН'!$F$14+СВЦЭМ!$D$10+'СЕТ СН'!$F$5-'СЕТ СН'!$F$24</f>
        <v>3190.2333776999999</v>
      </c>
      <c r="K27" s="36">
        <f>SUMIFS(СВЦЭМ!$D$33:$D$776,СВЦЭМ!$A$33:$A$776,$A27,СВЦЭМ!$B$33:$B$776,K$11)+'СЕТ СН'!$F$14+СВЦЭМ!$D$10+'СЕТ СН'!$F$5-'СЕТ СН'!$F$24</f>
        <v>3202.9836340100001</v>
      </c>
      <c r="L27" s="36">
        <f>SUMIFS(СВЦЭМ!$D$33:$D$776,СВЦЭМ!$A$33:$A$776,$A27,СВЦЭМ!$B$33:$B$776,L$11)+'СЕТ СН'!$F$14+СВЦЭМ!$D$10+'СЕТ СН'!$F$5-'СЕТ СН'!$F$24</f>
        <v>3198.91594248</v>
      </c>
      <c r="M27" s="36">
        <f>SUMIFS(СВЦЭМ!$D$33:$D$776,СВЦЭМ!$A$33:$A$776,$A27,СВЦЭМ!$B$33:$B$776,M$11)+'СЕТ СН'!$F$14+СВЦЭМ!$D$10+'СЕТ СН'!$F$5-'СЕТ СН'!$F$24</f>
        <v>3192.5519760400002</v>
      </c>
      <c r="N27" s="36">
        <f>SUMIFS(СВЦЭМ!$D$33:$D$776,СВЦЭМ!$A$33:$A$776,$A27,СВЦЭМ!$B$33:$B$776,N$11)+'СЕТ СН'!$F$14+СВЦЭМ!$D$10+'СЕТ СН'!$F$5-'СЕТ СН'!$F$24</f>
        <v>3186.0322404899998</v>
      </c>
      <c r="O27" s="36">
        <f>SUMIFS(СВЦЭМ!$D$33:$D$776,СВЦЭМ!$A$33:$A$776,$A27,СВЦЭМ!$B$33:$B$776,O$11)+'СЕТ СН'!$F$14+СВЦЭМ!$D$10+'СЕТ СН'!$F$5-'СЕТ СН'!$F$24</f>
        <v>3191.0076010399998</v>
      </c>
      <c r="P27" s="36">
        <f>SUMIFS(СВЦЭМ!$D$33:$D$776,СВЦЭМ!$A$33:$A$776,$A27,СВЦЭМ!$B$33:$B$776,P$11)+'СЕТ СН'!$F$14+СВЦЭМ!$D$10+'СЕТ СН'!$F$5-'СЕТ СН'!$F$24</f>
        <v>3194.1215204300001</v>
      </c>
      <c r="Q27" s="36">
        <f>SUMIFS(СВЦЭМ!$D$33:$D$776,СВЦЭМ!$A$33:$A$776,$A27,СВЦЭМ!$B$33:$B$776,Q$11)+'СЕТ СН'!$F$14+СВЦЭМ!$D$10+'СЕТ СН'!$F$5-'СЕТ СН'!$F$24</f>
        <v>3188.5009256799999</v>
      </c>
      <c r="R27" s="36">
        <f>SUMIFS(СВЦЭМ!$D$33:$D$776,СВЦЭМ!$A$33:$A$776,$A27,СВЦЭМ!$B$33:$B$776,R$11)+'СЕТ СН'!$F$14+СВЦЭМ!$D$10+'СЕТ СН'!$F$5-'СЕТ СН'!$F$24</f>
        <v>3183.9033494800001</v>
      </c>
      <c r="S27" s="36">
        <f>SUMIFS(СВЦЭМ!$D$33:$D$776,СВЦЭМ!$A$33:$A$776,$A27,СВЦЭМ!$B$33:$B$776,S$11)+'СЕТ СН'!$F$14+СВЦЭМ!$D$10+'СЕТ СН'!$F$5-'СЕТ СН'!$F$24</f>
        <v>3181.24394695</v>
      </c>
      <c r="T27" s="36">
        <f>SUMIFS(СВЦЭМ!$D$33:$D$776,СВЦЭМ!$A$33:$A$776,$A27,СВЦЭМ!$B$33:$B$776,T$11)+'СЕТ СН'!$F$14+СВЦЭМ!$D$10+'СЕТ СН'!$F$5-'СЕТ СН'!$F$24</f>
        <v>3176.1150227899998</v>
      </c>
      <c r="U27" s="36">
        <f>SUMIFS(СВЦЭМ!$D$33:$D$776,СВЦЭМ!$A$33:$A$776,$A27,СВЦЭМ!$B$33:$B$776,U$11)+'СЕТ СН'!$F$14+СВЦЭМ!$D$10+'СЕТ СН'!$F$5-'СЕТ СН'!$F$24</f>
        <v>3166.2624072500003</v>
      </c>
      <c r="V27" s="36">
        <f>SUMIFS(СВЦЭМ!$D$33:$D$776,СВЦЭМ!$A$33:$A$776,$A27,СВЦЭМ!$B$33:$B$776,V$11)+'СЕТ СН'!$F$14+СВЦЭМ!$D$10+'СЕТ СН'!$F$5-'СЕТ СН'!$F$24</f>
        <v>3153.9917647399998</v>
      </c>
      <c r="W27" s="36">
        <f>SUMIFS(СВЦЭМ!$D$33:$D$776,СВЦЭМ!$A$33:$A$776,$A27,СВЦЭМ!$B$33:$B$776,W$11)+'СЕТ СН'!$F$14+СВЦЭМ!$D$10+'СЕТ СН'!$F$5-'СЕТ СН'!$F$24</f>
        <v>3160.8697253199998</v>
      </c>
      <c r="X27" s="36">
        <f>SUMIFS(СВЦЭМ!$D$33:$D$776,СВЦЭМ!$A$33:$A$776,$A27,СВЦЭМ!$B$33:$B$776,X$11)+'СЕТ СН'!$F$14+СВЦЭМ!$D$10+'СЕТ СН'!$F$5-'СЕТ СН'!$F$24</f>
        <v>3171.7034362200002</v>
      </c>
      <c r="Y27" s="36">
        <f>SUMIFS(СВЦЭМ!$D$33:$D$776,СВЦЭМ!$A$33:$A$776,$A27,СВЦЭМ!$B$33:$B$776,Y$11)+'СЕТ СН'!$F$14+СВЦЭМ!$D$10+'СЕТ СН'!$F$5-'СЕТ СН'!$F$24</f>
        <v>3183.01843289</v>
      </c>
    </row>
    <row r="28" spans="1:25" ht="15.75" x14ac:dyDescent="0.2">
      <c r="A28" s="35">
        <f t="shared" si="0"/>
        <v>43938</v>
      </c>
      <c r="B28" s="36">
        <f>SUMIFS(СВЦЭМ!$D$33:$D$776,СВЦЭМ!$A$33:$A$776,$A28,СВЦЭМ!$B$33:$B$776,B$11)+'СЕТ СН'!$F$14+СВЦЭМ!$D$10+'СЕТ СН'!$F$5-'СЕТ СН'!$F$24</f>
        <v>3251.5527642799998</v>
      </c>
      <c r="C28" s="36">
        <f>SUMIFS(СВЦЭМ!$D$33:$D$776,СВЦЭМ!$A$33:$A$776,$A28,СВЦЭМ!$B$33:$B$776,C$11)+'СЕТ СН'!$F$14+СВЦЭМ!$D$10+'СЕТ СН'!$F$5-'СЕТ СН'!$F$24</f>
        <v>3263.31822625</v>
      </c>
      <c r="D28" s="36">
        <f>SUMIFS(СВЦЭМ!$D$33:$D$776,СВЦЭМ!$A$33:$A$776,$A28,СВЦЭМ!$B$33:$B$776,D$11)+'СЕТ СН'!$F$14+СВЦЭМ!$D$10+'СЕТ СН'!$F$5-'СЕТ СН'!$F$24</f>
        <v>3281.5278687999999</v>
      </c>
      <c r="E28" s="36">
        <f>SUMIFS(СВЦЭМ!$D$33:$D$776,СВЦЭМ!$A$33:$A$776,$A28,СВЦЭМ!$B$33:$B$776,E$11)+'СЕТ СН'!$F$14+СВЦЭМ!$D$10+'СЕТ СН'!$F$5-'СЕТ СН'!$F$24</f>
        <v>3295.73262441</v>
      </c>
      <c r="F28" s="36">
        <f>SUMIFS(СВЦЭМ!$D$33:$D$776,СВЦЭМ!$A$33:$A$776,$A28,СВЦЭМ!$B$33:$B$776,F$11)+'СЕТ СН'!$F$14+СВЦЭМ!$D$10+'СЕТ СН'!$F$5-'СЕТ СН'!$F$24</f>
        <v>3296.47091443</v>
      </c>
      <c r="G28" s="36">
        <f>SUMIFS(СВЦЭМ!$D$33:$D$776,СВЦЭМ!$A$33:$A$776,$A28,СВЦЭМ!$B$33:$B$776,G$11)+'СЕТ СН'!$F$14+СВЦЭМ!$D$10+'СЕТ СН'!$F$5-'СЕТ СН'!$F$24</f>
        <v>3280.5573671699999</v>
      </c>
      <c r="H28" s="36">
        <f>SUMIFS(СВЦЭМ!$D$33:$D$776,СВЦЭМ!$A$33:$A$776,$A28,СВЦЭМ!$B$33:$B$776,H$11)+'СЕТ СН'!$F$14+СВЦЭМ!$D$10+'СЕТ СН'!$F$5-'СЕТ СН'!$F$24</f>
        <v>3255.9317957499998</v>
      </c>
      <c r="I28" s="36">
        <f>SUMIFS(СВЦЭМ!$D$33:$D$776,СВЦЭМ!$A$33:$A$776,$A28,СВЦЭМ!$B$33:$B$776,I$11)+'СЕТ СН'!$F$14+СВЦЭМ!$D$10+'СЕТ СН'!$F$5-'СЕТ СН'!$F$24</f>
        <v>3228.8981221600002</v>
      </c>
      <c r="J28" s="36">
        <f>SUMIFS(СВЦЭМ!$D$33:$D$776,СВЦЭМ!$A$33:$A$776,$A28,СВЦЭМ!$B$33:$B$776,J$11)+'СЕТ СН'!$F$14+СВЦЭМ!$D$10+'СЕТ СН'!$F$5-'СЕТ СН'!$F$24</f>
        <v>3179.19417552</v>
      </c>
      <c r="K28" s="36">
        <f>SUMIFS(СВЦЭМ!$D$33:$D$776,СВЦЭМ!$A$33:$A$776,$A28,СВЦЭМ!$B$33:$B$776,K$11)+'СЕТ СН'!$F$14+СВЦЭМ!$D$10+'СЕТ СН'!$F$5-'СЕТ СН'!$F$24</f>
        <v>3182.88230359</v>
      </c>
      <c r="L28" s="36">
        <f>SUMIFS(СВЦЭМ!$D$33:$D$776,СВЦЭМ!$A$33:$A$776,$A28,СВЦЭМ!$B$33:$B$776,L$11)+'СЕТ СН'!$F$14+СВЦЭМ!$D$10+'СЕТ СН'!$F$5-'СЕТ СН'!$F$24</f>
        <v>3179.72394175</v>
      </c>
      <c r="M28" s="36">
        <f>SUMIFS(СВЦЭМ!$D$33:$D$776,СВЦЭМ!$A$33:$A$776,$A28,СВЦЭМ!$B$33:$B$776,M$11)+'СЕТ СН'!$F$14+СВЦЭМ!$D$10+'СЕТ СН'!$F$5-'СЕТ СН'!$F$24</f>
        <v>3177.5843923500001</v>
      </c>
      <c r="N28" s="36">
        <f>SUMIFS(СВЦЭМ!$D$33:$D$776,СВЦЭМ!$A$33:$A$776,$A28,СВЦЭМ!$B$33:$B$776,N$11)+'СЕТ СН'!$F$14+СВЦЭМ!$D$10+'СЕТ СН'!$F$5-'СЕТ СН'!$F$24</f>
        <v>3176.5598432199999</v>
      </c>
      <c r="O28" s="36">
        <f>SUMIFS(СВЦЭМ!$D$33:$D$776,СВЦЭМ!$A$33:$A$776,$A28,СВЦЭМ!$B$33:$B$776,O$11)+'СЕТ СН'!$F$14+СВЦЭМ!$D$10+'СЕТ СН'!$F$5-'СЕТ СН'!$F$24</f>
        <v>3183.1760032699999</v>
      </c>
      <c r="P28" s="36">
        <f>SUMIFS(СВЦЭМ!$D$33:$D$776,СВЦЭМ!$A$33:$A$776,$A28,СВЦЭМ!$B$33:$B$776,P$11)+'СЕТ СН'!$F$14+СВЦЭМ!$D$10+'СЕТ СН'!$F$5-'СЕТ СН'!$F$24</f>
        <v>3191.3146181699999</v>
      </c>
      <c r="Q28" s="36">
        <f>SUMIFS(СВЦЭМ!$D$33:$D$776,СВЦЭМ!$A$33:$A$776,$A28,СВЦЭМ!$B$33:$B$776,Q$11)+'СЕТ СН'!$F$14+СВЦЭМ!$D$10+'СЕТ СН'!$F$5-'СЕТ СН'!$F$24</f>
        <v>3196.7674080900001</v>
      </c>
      <c r="R28" s="36">
        <f>SUMIFS(СВЦЭМ!$D$33:$D$776,СВЦЭМ!$A$33:$A$776,$A28,СВЦЭМ!$B$33:$B$776,R$11)+'СЕТ СН'!$F$14+СВЦЭМ!$D$10+'СЕТ СН'!$F$5-'СЕТ СН'!$F$24</f>
        <v>3194.2915925900002</v>
      </c>
      <c r="S28" s="36">
        <f>SUMIFS(СВЦЭМ!$D$33:$D$776,СВЦЭМ!$A$33:$A$776,$A28,СВЦЭМ!$B$33:$B$776,S$11)+'СЕТ СН'!$F$14+СВЦЭМ!$D$10+'СЕТ СН'!$F$5-'СЕТ СН'!$F$24</f>
        <v>3188.9499446700001</v>
      </c>
      <c r="T28" s="36">
        <f>SUMIFS(СВЦЭМ!$D$33:$D$776,СВЦЭМ!$A$33:$A$776,$A28,СВЦЭМ!$B$33:$B$776,T$11)+'СЕТ СН'!$F$14+СВЦЭМ!$D$10+'СЕТ СН'!$F$5-'СЕТ СН'!$F$24</f>
        <v>3174.27897459</v>
      </c>
      <c r="U28" s="36">
        <f>SUMIFS(СВЦЭМ!$D$33:$D$776,СВЦЭМ!$A$33:$A$776,$A28,СВЦЭМ!$B$33:$B$776,U$11)+'СЕТ СН'!$F$14+СВЦЭМ!$D$10+'СЕТ СН'!$F$5-'СЕТ СН'!$F$24</f>
        <v>3162.5961314800002</v>
      </c>
      <c r="V28" s="36">
        <f>SUMIFS(СВЦЭМ!$D$33:$D$776,СВЦЭМ!$A$33:$A$776,$A28,СВЦЭМ!$B$33:$B$776,V$11)+'СЕТ СН'!$F$14+СВЦЭМ!$D$10+'СЕТ СН'!$F$5-'СЕТ СН'!$F$24</f>
        <v>3170.5868525000001</v>
      </c>
      <c r="W28" s="36">
        <f>SUMIFS(СВЦЭМ!$D$33:$D$776,СВЦЭМ!$A$33:$A$776,$A28,СВЦЭМ!$B$33:$B$776,W$11)+'СЕТ СН'!$F$14+СВЦЭМ!$D$10+'СЕТ СН'!$F$5-'СЕТ СН'!$F$24</f>
        <v>3170.3868534200001</v>
      </c>
      <c r="X28" s="36">
        <f>SUMIFS(СВЦЭМ!$D$33:$D$776,СВЦЭМ!$A$33:$A$776,$A28,СВЦЭМ!$B$33:$B$776,X$11)+'СЕТ СН'!$F$14+СВЦЭМ!$D$10+'СЕТ СН'!$F$5-'СЕТ СН'!$F$24</f>
        <v>3176.0574548200002</v>
      </c>
      <c r="Y28" s="36">
        <f>SUMIFS(СВЦЭМ!$D$33:$D$776,СВЦЭМ!$A$33:$A$776,$A28,СВЦЭМ!$B$33:$B$776,Y$11)+'СЕТ СН'!$F$14+СВЦЭМ!$D$10+'СЕТ СН'!$F$5-'СЕТ СН'!$F$24</f>
        <v>3178.43348578</v>
      </c>
    </row>
    <row r="29" spans="1:25" ht="15.75" x14ac:dyDescent="0.2">
      <c r="A29" s="35">
        <f t="shared" si="0"/>
        <v>43939</v>
      </c>
      <c r="B29" s="36">
        <f>SUMIFS(СВЦЭМ!$D$33:$D$776,СВЦЭМ!$A$33:$A$776,$A29,СВЦЭМ!$B$33:$B$776,B$11)+'СЕТ СН'!$F$14+СВЦЭМ!$D$10+'СЕТ СН'!$F$5-'СЕТ СН'!$F$24</f>
        <v>3270.6884961300002</v>
      </c>
      <c r="C29" s="36">
        <f>SUMIFS(СВЦЭМ!$D$33:$D$776,СВЦЭМ!$A$33:$A$776,$A29,СВЦЭМ!$B$33:$B$776,C$11)+'СЕТ СН'!$F$14+СВЦЭМ!$D$10+'СЕТ СН'!$F$5-'СЕТ СН'!$F$24</f>
        <v>3306.2311739900001</v>
      </c>
      <c r="D29" s="36">
        <f>SUMIFS(СВЦЭМ!$D$33:$D$776,СВЦЭМ!$A$33:$A$776,$A29,СВЦЭМ!$B$33:$B$776,D$11)+'СЕТ СН'!$F$14+СВЦЭМ!$D$10+'СЕТ СН'!$F$5-'СЕТ СН'!$F$24</f>
        <v>3312.67752836</v>
      </c>
      <c r="E29" s="36">
        <f>SUMIFS(СВЦЭМ!$D$33:$D$776,СВЦЭМ!$A$33:$A$776,$A29,СВЦЭМ!$B$33:$B$776,E$11)+'СЕТ СН'!$F$14+СВЦЭМ!$D$10+'СЕТ СН'!$F$5-'СЕТ СН'!$F$24</f>
        <v>3321.9234840399999</v>
      </c>
      <c r="F29" s="36">
        <f>SUMIFS(СВЦЭМ!$D$33:$D$776,СВЦЭМ!$A$33:$A$776,$A29,СВЦЭМ!$B$33:$B$776,F$11)+'СЕТ СН'!$F$14+СВЦЭМ!$D$10+'СЕТ СН'!$F$5-'СЕТ СН'!$F$24</f>
        <v>3319.2213734400002</v>
      </c>
      <c r="G29" s="36">
        <f>SUMIFS(СВЦЭМ!$D$33:$D$776,СВЦЭМ!$A$33:$A$776,$A29,СВЦЭМ!$B$33:$B$776,G$11)+'СЕТ СН'!$F$14+СВЦЭМ!$D$10+'СЕТ СН'!$F$5-'СЕТ СН'!$F$24</f>
        <v>3319.9601176900001</v>
      </c>
      <c r="H29" s="36">
        <f>SUMIFS(СВЦЭМ!$D$33:$D$776,СВЦЭМ!$A$33:$A$776,$A29,СВЦЭМ!$B$33:$B$776,H$11)+'СЕТ СН'!$F$14+СВЦЭМ!$D$10+'СЕТ СН'!$F$5-'СЕТ СН'!$F$24</f>
        <v>3313.0391627200001</v>
      </c>
      <c r="I29" s="36">
        <f>SUMIFS(СВЦЭМ!$D$33:$D$776,СВЦЭМ!$A$33:$A$776,$A29,СВЦЭМ!$B$33:$B$776,I$11)+'СЕТ СН'!$F$14+СВЦЭМ!$D$10+'СЕТ СН'!$F$5-'СЕТ СН'!$F$24</f>
        <v>3287.61952376</v>
      </c>
      <c r="J29" s="36">
        <f>SUMIFS(СВЦЭМ!$D$33:$D$776,СВЦЭМ!$A$33:$A$776,$A29,СВЦЭМ!$B$33:$B$776,J$11)+'СЕТ СН'!$F$14+СВЦЭМ!$D$10+'СЕТ СН'!$F$5-'СЕТ СН'!$F$24</f>
        <v>3217.5319934300001</v>
      </c>
      <c r="K29" s="36">
        <f>SUMIFS(СВЦЭМ!$D$33:$D$776,СВЦЭМ!$A$33:$A$776,$A29,СВЦЭМ!$B$33:$B$776,K$11)+'СЕТ СН'!$F$14+СВЦЭМ!$D$10+'СЕТ СН'!$F$5-'СЕТ СН'!$F$24</f>
        <v>3206.68511928</v>
      </c>
      <c r="L29" s="36">
        <f>SUMIFS(СВЦЭМ!$D$33:$D$776,СВЦЭМ!$A$33:$A$776,$A29,СВЦЭМ!$B$33:$B$776,L$11)+'СЕТ СН'!$F$14+СВЦЭМ!$D$10+'СЕТ СН'!$F$5-'СЕТ СН'!$F$24</f>
        <v>3202.2732978100003</v>
      </c>
      <c r="M29" s="36">
        <f>SUMIFS(СВЦЭМ!$D$33:$D$776,СВЦЭМ!$A$33:$A$776,$A29,СВЦЭМ!$B$33:$B$776,M$11)+'СЕТ СН'!$F$14+СВЦЭМ!$D$10+'СЕТ СН'!$F$5-'СЕТ СН'!$F$24</f>
        <v>3199.62788916</v>
      </c>
      <c r="N29" s="36">
        <f>SUMIFS(СВЦЭМ!$D$33:$D$776,СВЦЭМ!$A$33:$A$776,$A29,СВЦЭМ!$B$33:$B$776,N$11)+'СЕТ СН'!$F$14+СВЦЭМ!$D$10+'СЕТ СН'!$F$5-'СЕТ СН'!$F$24</f>
        <v>3210.3242954100001</v>
      </c>
      <c r="O29" s="36">
        <f>SUMIFS(СВЦЭМ!$D$33:$D$776,СВЦЭМ!$A$33:$A$776,$A29,СВЦЭМ!$B$33:$B$776,O$11)+'СЕТ СН'!$F$14+СВЦЭМ!$D$10+'СЕТ СН'!$F$5-'СЕТ СН'!$F$24</f>
        <v>3226.0245848599998</v>
      </c>
      <c r="P29" s="36">
        <f>SUMIFS(СВЦЭМ!$D$33:$D$776,СВЦЭМ!$A$33:$A$776,$A29,СВЦЭМ!$B$33:$B$776,P$11)+'СЕТ СН'!$F$14+СВЦЭМ!$D$10+'СЕТ СН'!$F$5-'СЕТ СН'!$F$24</f>
        <v>3234.72732718</v>
      </c>
      <c r="Q29" s="36">
        <f>SUMIFS(СВЦЭМ!$D$33:$D$776,СВЦЭМ!$A$33:$A$776,$A29,СВЦЭМ!$B$33:$B$776,Q$11)+'СЕТ СН'!$F$14+СВЦЭМ!$D$10+'СЕТ СН'!$F$5-'СЕТ СН'!$F$24</f>
        <v>3240.64353084</v>
      </c>
      <c r="R29" s="36">
        <f>SUMIFS(СВЦЭМ!$D$33:$D$776,СВЦЭМ!$A$33:$A$776,$A29,СВЦЭМ!$B$33:$B$776,R$11)+'СЕТ СН'!$F$14+СВЦЭМ!$D$10+'СЕТ СН'!$F$5-'СЕТ СН'!$F$24</f>
        <v>3237.3372776699998</v>
      </c>
      <c r="S29" s="36">
        <f>SUMIFS(СВЦЭМ!$D$33:$D$776,СВЦЭМ!$A$33:$A$776,$A29,СВЦЭМ!$B$33:$B$776,S$11)+'СЕТ СН'!$F$14+СВЦЭМ!$D$10+'СЕТ СН'!$F$5-'СЕТ СН'!$F$24</f>
        <v>3232.6325203300003</v>
      </c>
      <c r="T29" s="36">
        <f>SUMIFS(СВЦЭМ!$D$33:$D$776,СВЦЭМ!$A$33:$A$776,$A29,СВЦЭМ!$B$33:$B$776,T$11)+'СЕТ СН'!$F$14+СВЦЭМ!$D$10+'СЕТ СН'!$F$5-'СЕТ СН'!$F$24</f>
        <v>3213.8393525900001</v>
      </c>
      <c r="U29" s="36">
        <f>SUMIFS(СВЦЭМ!$D$33:$D$776,СВЦЭМ!$A$33:$A$776,$A29,СВЦЭМ!$B$33:$B$776,U$11)+'СЕТ СН'!$F$14+СВЦЭМ!$D$10+'СЕТ СН'!$F$5-'СЕТ СН'!$F$24</f>
        <v>3185.3229638000003</v>
      </c>
      <c r="V29" s="36">
        <f>SUMIFS(СВЦЭМ!$D$33:$D$776,СВЦЭМ!$A$33:$A$776,$A29,СВЦЭМ!$B$33:$B$776,V$11)+'СЕТ СН'!$F$14+СВЦЭМ!$D$10+'СЕТ СН'!$F$5-'СЕТ СН'!$F$24</f>
        <v>3176.8624891600002</v>
      </c>
      <c r="W29" s="36">
        <f>SUMIFS(СВЦЭМ!$D$33:$D$776,СВЦЭМ!$A$33:$A$776,$A29,СВЦЭМ!$B$33:$B$776,W$11)+'СЕТ СН'!$F$14+СВЦЭМ!$D$10+'СЕТ СН'!$F$5-'СЕТ СН'!$F$24</f>
        <v>3188.5868353200003</v>
      </c>
      <c r="X29" s="36">
        <f>SUMIFS(СВЦЭМ!$D$33:$D$776,СВЦЭМ!$A$33:$A$776,$A29,СВЦЭМ!$B$33:$B$776,X$11)+'СЕТ СН'!$F$14+СВЦЭМ!$D$10+'СЕТ СН'!$F$5-'СЕТ СН'!$F$24</f>
        <v>3204.8416116500002</v>
      </c>
      <c r="Y29" s="36">
        <f>SUMIFS(СВЦЭМ!$D$33:$D$776,СВЦЭМ!$A$33:$A$776,$A29,СВЦЭМ!$B$33:$B$776,Y$11)+'СЕТ СН'!$F$14+СВЦЭМ!$D$10+'СЕТ СН'!$F$5-'СЕТ СН'!$F$24</f>
        <v>3237.3519749000002</v>
      </c>
    </row>
    <row r="30" spans="1:25" ht="15.75" x14ac:dyDescent="0.2">
      <c r="A30" s="35">
        <f t="shared" si="0"/>
        <v>43940</v>
      </c>
      <c r="B30" s="36">
        <f>SUMIFS(СВЦЭМ!$D$33:$D$776,СВЦЭМ!$A$33:$A$776,$A30,СВЦЭМ!$B$33:$B$776,B$11)+'СЕТ СН'!$F$14+СВЦЭМ!$D$10+'СЕТ СН'!$F$5-'СЕТ СН'!$F$24</f>
        <v>3277.9325267899999</v>
      </c>
      <c r="C30" s="36">
        <f>SUMIFS(СВЦЭМ!$D$33:$D$776,СВЦЭМ!$A$33:$A$776,$A30,СВЦЭМ!$B$33:$B$776,C$11)+'СЕТ СН'!$F$14+СВЦЭМ!$D$10+'СЕТ СН'!$F$5-'СЕТ СН'!$F$24</f>
        <v>3279.9580730299999</v>
      </c>
      <c r="D30" s="36">
        <f>SUMIFS(СВЦЭМ!$D$33:$D$776,СВЦЭМ!$A$33:$A$776,$A30,СВЦЭМ!$B$33:$B$776,D$11)+'СЕТ СН'!$F$14+СВЦЭМ!$D$10+'СЕТ СН'!$F$5-'СЕТ СН'!$F$24</f>
        <v>3270.3754529400003</v>
      </c>
      <c r="E30" s="36">
        <f>SUMIFS(СВЦЭМ!$D$33:$D$776,СВЦЭМ!$A$33:$A$776,$A30,СВЦЭМ!$B$33:$B$776,E$11)+'СЕТ СН'!$F$14+СВЦЭМ!$D$10+'СЕТ СН'!$F$5-'СЕТ СН'!$F$24</f>
        <v>3278.0124917799999</v>
      </c>
      <c r="F30" s="36">
        <f>SUMIFS(СВЦЭМ!$D$33:$D$776,СВЦЭМ!$A$33:$A$776,$A30,СВЦЭМ!$B$33:$B$776,F$11)+'СЕТ СН'!$F$14+СВЦЭМ!$D$10+'СЕТ СН'!$F$5-'СЕТ СН'!$F$24</f>
        <v>3274.9421172699999</v>
      </c>
      <c r="G30" s="36">
        <f>SUMIFS(СВЦЭМ!$D$33:$D$776,СВЦЭМ!$A$33:$A$776,$A30,СВЦЭМ!$B$33:$B$776,G$11)+'СЕТ СН'!$F$14+СВЦЭМ!$D$10+'СЕТ СН'!$F$5-'СЕТ СН'!$F$24</f>
        <v>3281.2922593900003</v>
      </c>
      <c r="H30" s="36">
        <f>SUMIFS(СВЦЭМ!$D$33:$D$776,СВЦЭМ!$A$33:$A$776,$A30,СВЦЭМ!$B$33:$B$776,H$11)+'СЕТ СН'!$F$14+СВЦЭМ!$D$10+'СЕТ СН'!$F$5-'СЕТ СН'!$F$24</f>
        <v>3280.97721869</v>
      </c>
      <c r="I30" s="36">
        <f>SUMIFS(СВЦЭМ!$D$33:$D$776,СВЦЭМ!$A$33:$A$776,$A30,СВЦЭМ!$B$33:$B$776,I$11)+'СЕТ СН'!$F$14+СВЦЭМ!$D$10+'СЕТ СН'!$F$5-'СЕТ СН'!$F$24</f>
        <v>3249.3663859100002</v>
      </c>
      <c r="J30" s="36">
        <f>SUMIFS(СВЦЭМ!$D$33:$D$776,СВЦЭМ!$A$33:$A$776,$A30,СВЦЭМ!$B$33:$B$776,J$11)+'СЕТ СН'!$F$14+СВЦЭМ!$D$10+'СЕТ СН'!$F$5-'СЕТ СН'!$F$24</f>
        <v>3200.4165700000003</v>
      </c>
      <c r="K30" s="36">
        <f>SUMIFS(СВЦЭМ!$D$33:$D$776,СВЦЭМ!$A$33:$A$776,$A30,СВЦЭМ!$B$33:$B$776,K$11)+'СЕТ СН'!$F$14+СВЦЭМ!$D$10+'СЕТ СН'!$F$5-'СЕТ СН'!$F$24</f>
        <v>3194.0961702499999</v>
      </c>
      <c r="L30" s="36">
        <f>SUMIFS(СВЦЭМ!$D$33:$D$776,СВЦЭМ!$A$33:$A$776,$A30,СВЦЭМ!$B$33:$B$776,L$11)+'СЕТ СН'!$F$14+СВЦЭМ!$D$10+'СЕТ СН'!$F$5-'СЕТ СН'!$F$24</f>
        <v>3196.8826026300003</v>
      </c>
      <c r="M30" s="36">
        <f>SUMIFS(СВЦЭМ!$D$33:$D$776,СВЦЭМ!$A$33:$A$776,$A30,СВЦЭМ!$B$33:$B$776,M$11)+'СЕТ СН'!$F$14+СВЦЭМ!$D$10+'СЕТ СН'!$F$5-'СЕТ СН'!$F$24</f>
        <v>3213.4284750000002</v>
      </c>
      <c r="N30" s="36">
        <f>SUMIFS(СВЦЭМ!$D$33:$D$776,СВЦЭМ!$A$33:$A$776,$A30,СВЦЭМ!$B$33:$B$776,N$11)+'СЕТ СН'!$F$14+СВЦЭМ!$D$10+'СЕТ СН'!$F$5-'СЕТ СН'!$F$24</f>
        <v>3234.7826207899998</v>
      </c>
      <c r="O30" s="36">
        <f>SUMIFS(СВЦЭМ!$D$33:$D$776,СВЦЭМ!$A$33:$A$776,$A30,СВЦЭМ!$B$33:$B$776,O$11)+'СЕТ СН'!$F$14+СВЦЭМ!$D$10+'СЕТ СН'!$F$5-'СЕТ СН'!$F$24</f>
        <v>3244.63632022</v>
      </c>
      <c r="P30" s="36">
        <f>SUMIFS(СВЦЭМ!$D$33:$D$776,СВЦЭМ!$A$33:$A$776,$A30,СВЦЭМ!$B$33:$B$776,P$11)+'СЕТ СН'!$F$14+СВЦЭМ!$D$10+'СЕТ СН'!$F$5-'СЕТ СН'!$F$24</f>
        <v>3249.0221442299999</v>
      </c>
      <c r="Q30" s="36">
        <f>SUMIFS(СВЦЭМ!$D$33:$D$776,СВЦЭМ!$A$33:$A$776,$A30,СВЦЭМ!$B$33:$B$776,Q$11)+'СЕТ СН'!$F$14+СВЦЭМ!$D$10+'СЕТ СН'!$F$5-'СЕТ СН'!$F$24</f>
        <v>3252.1768738400001</v>
      </c>
      <c r="R30" s="36">
        <f>SUMIFS(СВЦЭМ!$D$33:$D$776,СВЦЭМ!$A$33:$A$776,$A30,СВЦЭМ!$B$33:$B$776,R$11)+'СЕТ СН'!$F$14+СВЦЭМ!$D$10+'СЕТ СН'!$F$5-'СЕТ СН'!$F$24</f>
        <v>3244.9129759699999</v>
      </c>
      <c r="S30" s="36">
        <f>SUMIFS(СВЦЭМ!$D$33:$D$776,СВЦЭМ!$A$33:$A$776,$A30,СВЦЭМ!$B$33:$B$776,S$11)+'СЕТ СН'!$F$14+СВЦЭМ!$D$10+'СЕТ СН'!$F$5-'СЕТ СН'!$F$24</f>
        <v>3240.1093202399998</v>
      </c>
      <c r="T30" s="36">
        <f>SUMIFS(СВЦЭМ!$D$33:$D$776,СВЦЭМ!$A$33:$A$776,$A30,СВЦЭМ!$B$33:$B$776,T$11)+'СЕТ СН'!$F$14+СВЦЭМ!$D$10+'СЕТ СН'!$F$5-'СЕТ СН'!$F$24</f>
        <v>3227.2908103099999</v>
      </c>
      <c r="U30" s="36">
        <f>SUMIFS(СВЦЭМ!$D$33:$D$776,СВЦЭМ!$A$33:$A$776,$A30,СВЦЭМ!$B$33:$B$776,U$11)+'СЕТ СН'!$F$14+СВЦЭМ!$D$10+'СЕТ СН'!$F$5-'СЕТ СН'!$F$24</f>
        <v>3221.8405467900002</v>
      </c>
      <c r="V30" s="36">
        <f>SUMIFS(СВЦЭМ!$D$33:$D$776,СВЦЭМ!$A$33:$A$776,$A30,СВЦЭМ!$B$33:$B$776,V$11)+'СЕТ СН'!$F$14+СВЦЭМ!$D$10+'СЕТ СН'!$F$5-'СЕТ СН'!$F$24</f>
        <v>3194.9093764999998</v>
      </c>
      <c r="W30" s="36">
        <f>SUMIFS(СВЦЭМ!$D$33:$D$776,СВЦЭМ!$A$33:$A$776,$A30,СВЦЭМ!$B$33:$B$776,W$11)+'СЕТ СН'!$F$14+СВЦЭМ!$D$10+'СЕТ СН'!$F$5-'СЕТ СН'!$F$24</f>
        <v>3198.8369862499999</v>
      </c>
      <c r="X30" s="36">
        <f>SUMIFS(СВЦЭМ!$D$33:$D$776,СВЦЭМ!$A$33:$A$776,$A30,СВЦЭМ!$B$33:$B$776,X$11)+'СЕТ СН'!$F$14+СВЦЭМ!$D$10+'СЕТ СН'!$F$5-'СЕТ СН'!$F$24</f>
        <v>3223.6070673100003</v>
      </c>
      <c r="Y30" s="36">
        <f>SUMIFS(СВЦЭМ!$D$33:$D$776,СВЦЭМ!$A$33:$A$776,$A30,СВЦЭМ!$B$33:$B$776,Y$11)+'СЕТ СН'!$F$14+СВЦЭМ!$D$10+'СЕТ СН'!$F$5-'СЕТ СН'!$F$24</f>
        <v>3256.66751497</v>
      </c>
    </row>
    <row r="31" spans="1:25" ht="15.75" x14ac:dyDescent="0.2">
      <c r="A31" s="35">
        <f t="shared" si="0"/>
        <v>43941</v>
      </c>
      <c r="B31" s="36">
        <f>SUMIFS(СВЦЭМ!$D$33:$D$776,СВЦЭМ!$A$33:$A$776,$A31,СВЦЭМ!$B$33:$B$776,B$11)+'СЕТ СН'!$F$14+СВЦЭМ!$D$10+'СЕТ СН'!$F$5-'СЕТ СН'!$F$24</f>
        <v>3290.4211011799998</v>
      </c>
      <c r="C31" s="36">
        <f>SUMIFS(СВЦЭМ!$D$33:$D$776,СВЦЭМ!$A$33:$A$776,$A31,СВЦЭМ!$B$33:$B$776,C$11)+'СЕТ СН'!$F$14+СВЦЭМ!$D$10+'СЕТ СН'!$F$5-'СЕТ СН'!$F$24</f>
        <v>3308.79111732</v>
      </c>
      <c r="D31" s="36">
        <f>SUMIFS(СВЦЭМ!$D$33:$D$776,СВЦЭМ!$A$33:$A$776,$A31,СВЦЭМ!$B$33:$B$776,D$11)+'СЕТ СН'!$F$14+СВЦЭМ!$D$10+'СЕТ СН'!$F$5-'СЕТ СН'!$F$24</f>
        <v>3333.6830612399999</v>
      </c>
      <c r="E31" s="36">
        <f>SUMIFS(СВЦЭМ!$D$33:$D$776,СВЦЭМ!$A$33:$A$776,$A31,СВЦЭМ!$B$33:$B$776,E$11)+'СЕТ СН'!$F$14+СВЦЭМ!$D$10+'СЕТ СН'!$F$5-'СЕТ СН'!$F$24</f>
        <v>3344.2610276300002</v>
      </c>
      <c r="F31" s="36">
        <f>SUMIFS(СВЦЭМ!$D$33:$D$776,СВЦЭМ!$A$33:$A$776,$A31,СВЦЭМ!$B$33:$B$776,F$11)+'СЕТ СН'!$F$14+СВЦЭМ!$D$10+'СЕТ СН'!$F$5-'СЕТ СН'!$F$24</f>
        <v>3340.1922991900001</v>
      </c>
      <c r="G31" s="36">
        <f>SUMIFS(СВЦЭМ!$D$33:$D$776,СВЦЭМ!$A$33:$A$776,$A31,СВЦЭМ!$B$33:$B$776,G$11)+'СЕТ СН'!$F$14+СВЦЭМ!$D$10+'СЕТ СН'!$F$5-'СЕТ СН'!$F$24</f>
        <v>3333.9155769099998</v>
      </c>
      <c r="H31" s="36">
        <f>SUMIFS(СВЦЭМ!$D$33:$D$776,СВЦЭМ!$A$33:$A$776,$A31,СВЦЭМ!$B$33:$B$776,H$11)+'СЕТ СН'!$F$14+СВЦЭМ!$D$10+'СЕТ СН'!$F$5-'СЕТ СН'!$F$24</f>
        <v>3307.1606162400003</v>
      </c>
      <c r="I31" s="36">
        <f>SUMIFS(СВЦЭМ!$D$33:$D$776,СВЦЭМ!$A$33:$A$776,$A31,СВЦЭМ!$B$33:$B$776,I$11)+'СЕТ СН'!$F$14+СВЦЭМ!$D$10+'СЕТ СН'!$F$5-'СЕТ СН'!$F$24</f>
        <v>3265.0248823400002</v>
      </c>
      <c r="J31" s="36">
        <f>SUMIFS(СВЦЭМ!$D$33:$D$776,СВЦЭМ!$A$33:$A$776,$A31,СВЦЭМ!$B$33:$B$776,J$11)+'СЕТ СН'!$F$14+СВЦЭМ!$D$10+'СЕТ СН'!$F$5-'СЕТ СН'!$F$24</f>
        <v>3193.81463579</v>
      </c>
      <c r="K31" s="36">
        <f>SUMIFS(СВЦЭМ!$D$33:$D$776,СВЦЭМ!$A$33:$A$776,$A31,СВЦЭМ!$B$33:$B$776,K$11)+'СЕТ СН'!$F$14+СВЦЭМ!$D$10+'СЕТ СН'!$F$5-'СЕТ СН'!$F$24</f>
        <v>3183.02992752</v>
      </c>
      <c r="L31" s="36">
        <f>SUMIFS(СВЦЭМ!$D$33:$D$776,СВЦЭМ!$A$33:$A$776,$A31,СВЦЭМ!$B$33:$B$776,L$11)+'СЕТ СН'!$F$14+СВЦЭМ!$D$10+'СЕТ СН'!$F$5-'СЕТ СН'!$F$24</f>
        <v>3188.5059327099998</v>
      </c>
      <c r="M31" s="36">
        <f>SUMIFS(СВЦЭМ!$D$33:$D$776,СВЦЭМ!$A$33:$A$776,$A31,СВЦЭМ!$B$33:$B$776,M$11)+'СЕТ СН'!$F$14+СВЦЭМ!$D$10+'СЕТ СН'!$F$5-'СЕТ СН'!$F$24</f>
        <v>3194.5721394699999</v>
      </c>
      <c r="N31" s="36">
        <f>SUMIFS(СВЦЭМ!$D$33:$D$776,СВЦЭМ!$A$33:$A$776,$A31,СВЦЭМ!$B$33:$B$776,N$11)+'СЕТ СН'!$F$14+СВЦЭМ!$D$10+'СЕТ СН'!$F$5-'СЕТ СН'!$F$24</f>
        <v>3199.9680673500002</v>
      </c>
      <c r="O31" s="36">
        <f>SUMIFS(СВЦЭМ!$D$33:$D$776,СВЦЭМ!$A$33:$A$776,$A31,СВЦЭМ!$B$33:$B$776,O$11)+'СЕТ СН'!$F$14+СВЦЭМ!$D$10+'СЕТ СН'!$F$5-'СЕТ СН'!$F$24</f>
        <v>3207.5654178599998</v>
      </c>
      <c r="P31" s="36">
        <f>SUMIFS(СВЦЭМ!$D$33:$D$776,СВЦЭМ!$A$33:$A$776,$A31,СВЦЭМ!$B$33:$B$776,P$11)+'СЕТ СН'!$F$14+СВЦЭМ!$D$10+'СЕТ СН'!$F$5-'СЕТ СН'!$F$24</f>
        <v>3213.1494444199998</v>
      </c>
      <c r="Q31" s="36">
        <f>SUMIFS(СВЦЭМ!$D$33:$D$776,СВЦЭМ!$A$33:$A$776,$A31,СВЦЭМ!$B$33:$B$776,Q$11)+'СЕТ СН'!$F$14+СВЦЭМ!$D$10+'СЕТ СН'!$F$5-'СЕТ СН'!$F$24</f>
        <v>3219.5329112899999</v>
      </c>
      <c r="R31" s="36">
        <f>SUMIFS(СВЦЭМ!$D$33:$D$776,СВЦЭМ!$A$33:$A$776,$A31,СВЦЭМ!$B$33:$B$776,R$11)+'СЕТ СН'!$F$14+СВЦЭМ!$D$10+'СЕТ СН'!$F$5-'СЕТ СН'!$F$24</f>
        <v>3218.2262808300002</v>
      </c>
      <c r="S31" s="36">
        <f>SUMIFS(СВЦЭМ!$D$33:$D$776,СВЦЭМ!$A$33:$A$776,$A31,СВЦЭМ!$B$33:$B$776,S$11)+'СЕТ СН'!$F$14+СВЦЭМ!$D$10+'СЕТ СН'!$F$5-'СЕТ СН'!$F$24</f>
        <v>3222.1097841000001</v>
      </c>
      <c r="T31" s="36">
        <f>SUMIFS(СВЦЭМ!$D$33:$D$776,СВЦЭМ!$A$33:$A$776,$A31,СВЦЭМ!$B$33:$B$776,T$11)+'СЕТ СН'!$F$14+СВЦЭМ!$D$10+'СЕТ СН'!$F$5-'СЕТ СН'!$F$24</f>
        <v>3214.4593058999999</v>
      </c>
      <c r="U31" s="36">
        <f>SUMIFS(СВЦЭМ!$D$33:$D$776,СВЦЭМ!$A$33:$A$776,$A31,СВЦЭМ!$B$33:$B$776,U$11)+'СЕТ СН'!$F$14+СВЦЭМ!$D$10+'СЕТ СН'!$F$5-'СЕТ СН'!$F$24</f>
        <v>3202.7632771899998</v>
      </c>
      <c r="V31" s="36">
        <f>SUMIFS(СВЦЭМ!$D$33:$D$776,СВЦЭМ!$A$33:$A$776,$A31,СВЦЭМ!$B$33:$B$776,V$11)+'СЕТ СН'!$F$14+СВЦЭМ!$D$10+'СЕТ СН'!$F$5-'СЕТ СН'!$F$24</f>
        <v>3195.1662300400003</v>
      </c>
      <c r="W31" s="36">
        <f>SUMIFS(СВЦЭМ!$D$33:$D$776,СВЦЭМ!$A$33:$A$776,$A31,СВЦЭМ!$B$33:$B$776,W$11)+'СЕТ СН'!$F$14+СВЦЭМ!$D$10+'СЕТ СН'!$F$5-'СЕТ СН'!$F$24</f>
        <v>3197.2737067600001</v>
      </c>
      <c r="X31" s="36">
        <f>SUMIFS(СВЦЭМ!$D$33:$D$776,СВЦЭМ!$A$33:$A$776,$A31,СВЦЭМ!$B$33:$B$776,X$11)+'СЕТ СН'!$F$14+СВЦЭМ!$D$10+'СЕТ СН'!$F$5-'СЕТ СН'!$F$24</f>
        <v>3193.55740625</v>
      </c>
      <c r="Y31" s="36">
        <f>SUMIFS(СВЦЭМ!$D$33:$D$776,СВЦЭМ!$A$33:$A$776,$A31,СВЦЭМ!$B$33:$B$776,Y$11)+'СЕТ СН'!$F$14+СВЦЭМ!$D$10+'СЕТ СН'!$F$5-'СЕТ СН'!$F$24</f>
        <v>3223.90946661</v>
      </c>
    </row>
    <row r="32" spans="1:25" ht="15.75" x14ac:dyDescent="0.2">
      <c r="A32" s="35">
        <f t="shared" si="0"/>
        <v>43942</v>
      </c>
      <c r="B32" s="36">
        <f>SUMIFS(СВЦЭМ!$D$33:$D$776,СВЦЭМ!$A$33:$A$776,$A32,СВЦЭМ!$B$33:$B$776,B$11)+'СЕТ СН'!$F$14+СВЦЭМ!$D$10+'СЕТ СН'!$F$5-'СЕТ СН'!$F$24</f>
        <v>3289.0498702300001</v>
      </c>
      <c r="C32" s="36">
        <f>SUMIFS(СВЦЭМ!$D$33:$D$776,СВЦЭМ!$A$33:$A$776,$A32,СВЦЭМ!$B$33:$B$776,C$11)+'СЕТ СН'!$F$14+СВЦЭМ!$D$10+'СЕТ СН'!$F$5-'СЕТ СН'!$F$24</f>
        <v>3313.5458945199998</v>
      </c>
      <c r="D32" s="36">
        <f>SUMIFS(СВЦЭМ!$D$33:$D$776,СВЦЭМ!$A$33:$A$776,$A32,СВЦЭМ!$B$33:$B$776,D$11)+'СЕТ СН'!$F$14+СВЦЭМ!$D$10+'СЕТ СН'!$F$5-'СЕТ СН'!$F$24</f>
        <v>3330.50295319</v>
      </c>
      <c r="E32" s="36">
        <f>SUMIFS(СВЦЭМ!$D$33:$D$776,СВЦЭМ!$A$33:$A$776,$A32,СВЦЭМ!$B$33:$B$776,E$11)+'СЕТ СН'!$F$14+СВЦЭМ!$D$10+'СЕТ СН'!$F$5-'СЕТ СН'!$F$24</f>
        <v>3338.1145558899998</v>
      </c>
      <c r="F32" s="36">
        <f>SUMIFS(СВЦЭМ!$D$33:$D$776,СВЦЭМ!$A$33:$A$776,$A32,СВЦЭМ!$B$33:$B$776,F$11)+'СЕТ СН'!$F$14+СВЦЭМ!$D$10+'СЕТ СН'!$F$5-'СЕТ СН'!$F$24</f>
        <v>3331.7589572400002</v>
      </c>
      <c r="G32" s="36">
        <f>SUMIFS(СВЦЭМ!$D$33:$D$776,СВЦЭМ!$A$33:$A$776,$A32,СВЦЭМ!$B$33:$B$776,G$11)+'СЕТ СН'!$F$14+СВЦЭМ!$D$10+'СЕТ СН'!$F$5-'СЕТ СН'!$F$24</f>
        <v>3324.1492021200002</v>
      </c>
      <c r="H32" s="36">
        <f>SUMIFS(СВЦЭМ!$D$33:$D$776,СВЦЭМ!$A$33:$A$776,$A32,СВЦЭМ!$B$33:$B$776,H$11)+'СЕТ СН'!$F$14+СВЦЭМ!$D$10+'СЕТ СН'!$F$5-'СЕТ СН'!$F$24</f>
        <v>3280.8780660299999</v>
      </c>
      <c r="I32" s="36">
        <f>SUMIFS(СВЦЭМ!$D$33:$D$776,СВЦЭМ!$A$33:$A$776,$A32,СВЦЭМ!$B$33:$B$776,I$11)+'СЕТ СН'!$F$14+СВЦЭМ!$D$10+'СЕТ СН'!$F$5-'СЕТ СН'!$F$24</f>
        <v>3250.90464028</v>
      </c>
      <c r="J32" s="36">
        <f>SUMIFS(СВЦЭМ!$D$33:$D$776,СВЦЭМ!$A$33:$A$776,$A32,СВЦЭМ!$B$33:$B$776,J$11)+'СЕТ СН'!$F$14+СВЦЭМ!$D$10+'СЕТ СН'!$F$5-'СЕТ СН'!$F$24</f>
        <v>3203.4577778399998</v>
      </c>
      <c r="K32" s="36">
        <f>SUMIFS(СВЦЭМ!$D$33:$D$776,СВЦЭМ!$A$33:$A$776,$A32,СВЦЭМ!$B$33:$B$776,K$11)+'СЕТ СН'!$F$14+СВЦЭМ!$D$10+'СЕТ СН'!$F$5-'СЕТ СН'!$F$24</f>
        <v>3202.58284508</v>
      </c>
      <c r="L32" s="36">
        <f>SUMIFS(СВЦЭМ!$D$33:$D$776,СВЦЭМ!$A$33:$A$776,$A32,СВЦЭМ!$B$33:$B$776,L$11)+'СЕТ СН'!$F$14+СВЦЭМ!$D$10+'СЕТ СН'!$F$5-'СЕТ СН'!$F$24</f>
        <v>3203.2240200800002</v>
      </c>
      <c r="M32" s="36">
        <f>SUMIFS(СВЦЭМ!$D$33:$D$776,СВЦЭМ!$A$33:$A$776,$A32,СВЦЭМ!$B$33:$B$776,M$11)+'СЕТ СН'!$F$14+СВЦЭМ!$D$10+'СЕТ СН'!$F$5-'СЕТ СН'!$F$24</f>
        <v>3201.3132339900003</v>
      </c>
      <c r="N32" s="36">
        <f>SUMIFS(СВЦЭМ!$D$33:$D$776,СВЦЭМ!$A$33:$A$776,$A32,СВЦЭМ!$B$33:$B$776,N$11)+'СЕТ СН'!$F$14+СВЦЭМ!$D$10+'СЕТ СН'!$F$5-'СЕТ СН'!$F$24</f>
        <v>3207.7141013300002</v>
      </c>
      <c r="O32" s="36">
        <f>SUMIFS(СВЦЭМ!$D$33:$D$776,СВЦЭМ!$A$33:$A$776,$A32,СВЦЭМ!$B$33:$B$776,O$11)+'СЕТ СН'!$F$14+СВЦЭМ!$D$10+'СЕТ СН'!$F$5-'СЕТ СН'!$F$24</f>
        <v>3223.3797968600002</v>
      </c>
      <c r="P32" s="36">
        <f>SUMIFS(СВЦЭМ!$D$33:$D$776,СВЦЭМ!$A$33:$A$776,$A32,СВЦЭМ!$B$33:$B$776,P$11)+'СЕТ СН'!$F$14+СВЦЭМ!$D$10+'СЕТ СН'!$F$5-'СЕТ СН'!$F$24</f>
        <v>3220.5246726300002</v>
      </c>
      <c r="Q32" s="36">
        <f>SUMIFS(СВЦЭМ!$D$33:$D$776,СВЦЭМ!$A$33:$A$776,$A32,СВЦЭМ!$B$33:$B$776,Q$11)+'СЕТ СН'!$F$14+СВЦЭМ!$D$10+'СЕТ СН'!$F$5-'СЕТ СН'!$F$24</f>
        <v>3233.3695767099998</v>
      </c>
      <c r="R32" s="36">
        <f>SUMIFS(СВЦЭМ!$D$33:$D$776,СВЦЭМ!$A$33:$A$776,$A32,СВЦЭМ!$B$33:$B$776,R$11)+'СЕТ СН'!$F$14+СВЦЭМ!$D$10+'СЕТ СН'!$F$5-'СЕТ СН'!$F$24</f>
        <v>3222.6234141300001</v>
      </c>
      <c r="S32" s="36">
        <f>SUMIFS(СВЦЭМ!$D$33:$D$776,СВЦЭМ!$A$33:$A$776,$A32,СВЦЭМ!$B$33:$B$776,S$11)+'СЕТ СН'!$F$14+СВЦЭМ!$D$10+'СЕТ СН'!$F$5-'СЕТ СН'!$F$24</f>
        <v>3216.3982907899999</v>
      </c>
      <c r="T32" s="36">
        <f>SUMIFS(СВЦЭМ!$D$33:$D$776,СВЦЭМ!$A$33:$A$776,$A32,СВЦЭМ!$B$33:$B$776,T$11)+'СЕТ СН'!$F$14+СВЦЭМ!$D$10+'СЕТ СН'!$F$5-'СЕТ СН'!$F$24</f>
        <v>3220.2807602399998</v>
      </c>
      <c r="U32" s="36">
        <f>SUMIFS(СВЦЭМ!$D$33:$D$776,СВЦЭМ!$A$33:$A$776,$A32,СВЦЭМ!$B$33:$B$776,U$11)+'СЕТ СН'!$F$14+СВЦЭМ!$D$10+'СЕТ СН'!$F$5-'СЕТ СН'!$F$24</f>
        <v>3227.3080366899999</v>
      </c>
      <c r="V32" s="36">
        <f>SUMIFS(СВЦЭМ!$D$33:$D$776,СВЦЭМ!$A$33:$A$776,$A32,СВЦЭМ!$B$33:$B$776,V$11)+'СЕТ СН'!$F$14+СВЦЭМ!$D$10+'СЕТ СН'!$F$5-'СЕТ СН'!$F$24</f>
        <v>3234.3066571200002</v>
      </c>
      <c r="W32" s="36">
        <f>SUMIFS(СВЦЭМ!$D$33:$D$776,СВЦЭМ!$A$33:$A$776,$A32,СВЦЭМ!$B$33:$B$776,W$11)+'СЕТ СН'!$F$14+СВЦЭМ!$D$10+'СЕТ СН'!$F$5-'СЕТ СН'!$F$24</f>
        <v>3236.5816465299999</v>
      </c>
      <c r="X32" s="36">
        <f>SUMIFS(СВЦЭМ!$D$33:$D$776,СВЦЭМ!$A$33:$A$776,$A32,СВЦЭМ!$B$33:$B$776,X$11)+'СЕТ СН'!$F$14+СВЦЭМ!$D$10+'СЕТ СН'!$F$5-'СЕТ СН'!$F$24</f>
        <v>3226.67648723</v>
      </c>
      <c r="Y32" s="36">
        <f>SUMIFS(СВЦЭМ!$D$33:$D$776,СВЦЭМ!$A$33:$A$776,$A32,СВЦЭМ!$B$33:$B$776,Y$11)+'СЕТ СН'!$F$14+СВЦЭМ!$D$10+'СЕТ СН'!$F$5-'СЕТ СН'!$F$24</f>
        <v>3244.4516317100001</v>
      </c>
    </row>
    <row r="33" spans="1:27" ht="15.75" x14ac:dyDescent="0.2">
      <c r="A33" s="35">
        <f t="shared" si="0"/>
        <v>43943</v>
      </c>
      <c r="B33" s="36">
        <f>SUMIFS(СВЦЭМ!$D$33:$D$776,СВЦЭМ!$A$33:$A$776,$A33,СВЦЭМ!$B$33:$B$776,B$11)+'СЕТ СН'!$F$14+СВЦЭМ!$D$10+'СЕТ СН'!$F$5-'СЕТ СН'!$F$24</f>
        <v>3265.3980297100002</v>
      </c>
      <c r="C33" s="36">
        <f>SUMIFS(СВЦЭМ!$D$33:$D$776,СВЦЭМ!$A$33:$A$776,$A33,СВЦЭМ!$B$33:$B$776,C$11)+'СЕТ СН'!$F$14+СВЦЭМ!$D$10+'СЕТ СН'!$F$5-'СЕТ СН'!$F$24</f>
        <v>3263.3683513199999</v>
      </c>
      <c r="D33" s="36">
        <f>SUMIFS(СВЦЭМ!$D$33:$D$776,СВЦЭМ!$A$33:$A$776,$A33,СВЦЭМ!$B$33:$B$776,D$11)+'СЕТ СН'!$F$14+СВЦЭМ!$D$10+'СЕТ СН'!$F$5-'СЕТ СН'!$F$24</f>
        <v>3264.6064256300001</v>
      </c>
      <c r="E33" s="36">
        <f>SUMIFS(СВЦЭМ!$D$33:$D$776,СВЦЭМ!$A$33:$A$776,$A33,СВЦЭМ!$B$33:$B$776,E$11)+'СЕТ СН'!$F$14+СВЦЭМ!$D$10+'СЕТ СН'!$F$5-'СЕТ СН'!$F$24</f>
        <v>3267.2084912600003</v>
      </c>
      <c r="F33" s="36">
        <f>SUMIFS(СВЦЭМ!$D$33:$D$776,СВЦЭМ!$A$33:$A$776,$A33,СВЦЭМ!$B$33:$B$776,F$11)+'СЕТ СН'!$F$14+СВЦЭМ!$D$10+'СЕТ СН'!$F$5-'СЕТ СН'!$F$24</f>
        <v>3267.2669379999998</v>
      </c>
      <c r="G33" s="36">
        <f>SUMIFS(СВЦЭМ!$D$33:$D$776,СВЦЭМ!$A$33:$A$776,$A33,СВЦЭМ!$B$33:$B$776,G$11)+'СЕТ СН'!$F$14+СВЦЭМ!$D$10+'СЕТ СН'!$F$5-'СЕТ СН'!$F$24</f>
        <v>3272.5437776600002</v>
      </c>
      <c r="H33" s="36">
        <f>SUMIFS(СВЦЭМ!$D$33:$D$776,СВЦЭМ!$A$33:$A$776,$A33,СВЦЭМ!$B$33:$B$776,H$11)+'СЕТ СН'!$F$14+СВЦЭМ!$D$10+'СЕТ СН'!$F$5-'СЕТ СН'!$F$24</f>
        <v>3275.54348192</v>
      </c>
      <c r="I33" s="36">
        <f>SUMIFS(СВЦЭМ!$D$33:$D$776,СВЦЭМ!$A$33:$A$776,$A33,СВЦЭМ!$B$33:$B$776,I$11)+'СЕТ СН'!$F$14+СВЦЭМ!$D$10+'СЕТ СН'!$F$5-'СЕТ СН'!$F$24</f>
        <v>3272.3055387899999</v>
      </c>
      <c r="J33" s="36">
        <f>SUMIFS(СВЦЭМ!$D$33:$D$776,СВЦЭМ!$A$33:$A$776,$A33,СВЦЭМ!$B$33:$B$776,J$11)+'СЕТ СН'!$F$14+СВЦЭМ!$D$10+'СЕТ СН'!$F$5-'СЕТ СН'!$F$24</f>
        <v>3234.5367289400001</v>
      </c>
      <c r="K33" s="36">
        <f>SUMIFS(СВЦЭМ!$D$33:$D$776,СВЦЭМ!$A$33:$A$776,$A33,СВЦЭМ!$B$33:$B$776,K$11)+'СЕТ СН'!$F$14+СВЦЭМ!$D$10+'СЕТ СН'!$F$5-'СЕТ СН'!$F$24</f>
        <v>3230.8792294300001</v>
      </c>
      <c r="L33" s="36">
        <f>SUMIFS(СВЦЭМ!$D$33:$D$776,СВЦЭМ!$A$33:$A$776,$A33,СВЦЭМ!$B$33:$B$776,L$11)+'СЕТ СН'!$F$14+СВЦЭМ!$D$10+'СЕТ СН'!$F$5-'СЕТ СН'!$F$24</f>
        <v>3231.37749661</v>
      </c>
      <c r="M33" s="36">
        <f>SUMIFS(СВЦЭМ!$D$33:$D$776,СВЦЭМ!$A$33:$A$776,$A33,СВЦЭМ!$B$33:$B$776,M$11)+'СЕТ СН'!$F$14+СВЦЭМ!$D$10+'СЕТ СН'!$F$5-'СЕТ СН'!$F$24</f>
        <v>3232.0831303800001</v>
      </c>
      <c r="N33" s="36">
        <f>SUMIFS(СВЦЭМ!$D$33:$D$776,СВЦЭМ!$A$33:$A$776,$A33,СВЦЭМ!$B$33:$B$776,N$11)+'СЕТ СН'!$F$14+СВЦЭМ!$D$10+'СЕТ СН'!$F$5-'СЕТ СН'!$F$24</f>
        <v>3238.2924557800002</v>
      </c>
      <c r="O33" s="36">
        <f>SUMIFS(СВЦЭМ!$D$33:$D$776,СВЦЭМ!$A$33:$A$776,$A33,СВЦЭМ!$B$33:$B$776,O$11)+'СЕТ СН'!$F$14+СВЦЭМ!$D$10+'СЕТ СН'!$F$5-'СЕТ СН'!$F$24</f>
        <v>3239.0793527800001</v>
      </c>
      <c r="P33" s="36">
        <f>SUMIFS(СВЦЭМ!$D$33:$D$776,СВЦЭМ!$A$33:$A$776,$A33,СВЦЭМ!$B$33:$B$776,P$11)+'СЕТ СН'!$F$14+СВЦЭМ!$D$10+'СЕТ СН'!$F$5-'СЕТ СН'!$F$24</f>
        <v>3243.6033739499999</v>
      </c>
      <c r="Q33" s="36">
        <f>SUMIFS(СВЦЭМ!$D$33:$D$776,СВЦЭМ!$A$33:$A$776,$A33,СВЦЭМ!$B$33:$B$776,Q$11)+'СЕТ СН'!$F$14+СВЦЭМ!$D$10+'СЕТ СН'!$F$5-'СЕТ СН'!$F$24</f>
        <v>3247.8599354500002</v>
      </c>
      <c r="R33" s="36">
        <f>SUMIFS(СВЦЭМ!$D$33:$D$776,СВЦЭМ!$A$33:$A$776,$A33,СВЦЭМ!$B$33:$B$776,R$11)+'СЕТ СН'!$F$14+СВЦЭМ!$D$10+'СЕТ СН'!$F$5-'СЕТ СН'!$F$24</f>
        <v>3244.0568528200001</v>
      </c>
      <c r="S33" s="36">
        <f>SUMIFS(СВЦЭМ!$D$33:$D$776,СВЦЭМ!$A$33:$A$776,$A33,СВЦЭМ!$B$33:$B$776,S$11)+'СЕТ СН'!$F$14+СВЦЭМ!$D$10+'СЕТ СН'!$F$5-'СЕТ СН'!$F$24</f>
        <v>3237.9056173200001</v>
      </c>
      <c r="T33" s="36">
        <f>SUMIFS(СВЦЭМ!$D$33:$D$776,СВЦЭМ!$A$33:$A$776,$A33,СВЦЭМ!$B$33:$B$776,T$11)+'СЕТ СН'!$F$14+СВЦЭМ!$D$10+'СЕТ СН'!$F$5-'СЕТ СН'!$F$24</f>
        <v>3231.64427148</v>
      </c>
      <c r="U33" s="36">
        <f>SUMIFS(СВЦЭМ!$D$33:$D$776,СВЦЭМ!$A$33:$A$776,$A33,СВЦЭМ!$B$33:$B$776,U$11)+'СЕТ СН'!$F$14+СВЦЭМ!$D$10+'СЕТ СН'!$F$5-'СЕТ СН'!$F$24</f>
        <v>3224.7083660100002</v>
      </c>
      <c r="V33" s="36">
        <f>SUMIFS(СВЦЭМ!$D$33:$D$776,СВЦЭМ!$A$33:$A$776,$A33,СВЦЭМ!$B$33:$B$776,V$11)+'СЕТ СН'!$F$14+СВЦЭМ!$D$10+'СЕТ СН'!$F$5-'СЕТ СН'!$F$24</f>
        <v>3219.4200789900001</v>
      </c>
      <c r="W33" s="36">
        <f>SUMIFS(СВЦЭМ!$D$33:$D$776,СВЦЭМ!$A$33:$A$776,$A33,СВЦЭМ!$B$33:$B$776,W$11)+'СЕТ СН'!$F$14+СВЦЭМ!$D$10+'СЕТ СН'!$F$5-'СЕТ СН'!$F$24</f>
        <v>3215.70304867</v>
      </c>
      <c r="X33" s="36">
        <f>SUMIFS(СВЦЭМ!$D$33:$D$776,СВЦЭМ!$A$33:$A$776,$A33,СВЦЭМ!$B$33:$B$776,X$11)+'СЕТ СН'!$F$14+СВЦЭМ!$D$10+'СЕТ СН'!$F$5-'СЕТ СН'!$F$24</f>
        <v>3202.7516421700002</v>
      </c>
      <c r="Y33" s="36">
        <f>SUMIFS(СВЦЭМ!$D$33:$D$776,СВЦЭМ!$A$33:$A$776,$A33,СВЦЭМ!$B$33:$B$776,Y$11)+'СЕТ СН'!$F$14+СВЦЭМ!$D$10+'СЕТ СН'!$F$5-'СЕТ СН'!$F$24</f>
        <v>3228.0975073099999</v>
      </c>
    </row>
    <row r="34" spans="1:27" ht="15.75" x14ac:dyDescent="0.2">
      <c r="A34" s="35">
        <f t="shared" si="0"/>
        <v>43944</v>
      </c>
      <c r="B34" s="36">
        <f>SUMIFS(СВЦЭМ!$D$33:$D$776,СВЦЭМ!$A$33:$A$776,$A34,СВЦЭМ!$B$33:$B$776,B$11)+'СЕТ СН'!$F$14+СВЦЭМ!$D$10+'СЕТ СН'!$F$5-'СЕТ СН'!$F$24</f>
        <v>3336.64439313</v>
      </c>
      <c r="C34" s="36">
        <f>SUMIFS(СВЦЭМ!$D$33:$D$776,СВЦЭМ!$A$33:$A$776,$A34,СВЦЭМ!$B$33:$B$776,C$11)+'СЕТ СН'!$F$14+СВЦЭМ!$D$10+'СЕТ СН'!$F$5-'СЕТ СН'!$F$24</f>
        <v>3344.8063976200001</v>
      </c>
      <c r="D34" s="36">
        <f>SUMIFS(СВЦЭМ!$D$33:$D$776,СВЦЭМ!$A$33:$A$776,$A34,СВЦЭМ!$B$33:$B$776,D$11)+'СЕТ СН'!$F$14+СВЦЭМ!$D$10+'СЕТ СН'!$F$5-'СЕТ СН'!$F$24</f>
        <v>3361.5565480599998</v>
      </c>
      <c r="E34" s="36">
        <f>SUMIFS(СВЦЭМ!$D$33:$D$776,СВЦЭМ!$A$33:$A$776,$A34,СВЦЭМ!$B$33:$B$776,E$11)+'СЕТ СН'!$F$14+СВЦЭМ!$D$10+'СЕТ СН'!$F$5-'СЕТ СН'!$F$24</f>
        <v>3375.65216745</v>
      </c>
      <c r="F34" s="36">
        <f>SUMIFS(СВЦЭМ!$D$33:$D$776,СВЦЭМ!$A$33:$A$776,$A34,СВЦЭМ!$B$33:$B$776,F$11)+'СЕТ СН'!$F$14+СВЦЭМ!$D$10+'СЕТ СН'!$F$5-'СЕТ СН'!$F$24</f>
        <v>3376.95519681</v>
      </c>
      <c r="G34" s="36">
        <f>SUMIFS(СВЦЭМ!$D$33:$D$776,СВЦЭМ!$A$33:$A$776,$A34,СВЦЭМ!$B$33:$B$776,G$11)+'СЕТ СН'!$F$14+СВЦЭМ!$D$10+'СЕТ СН'!$F$5-'СЕТ СН'!$F$24</f>
        <v>3367.6247552300001</v>
      </c>
      <c r="H34" s="36">
        <f>SUMIFS(СВЦЭМ!$D$33:$D$776,СВЦЭМ!$A$33:$A$776,$A34,СВЦЭМ!$B$33:$B$776,H$11)+'СЕТ СН'!$F$14+СВЦЭМ!$D$10+'СЕТ СН'!$F$5-'СЕТ СН'!$F$24</f>
        <v>3350.3009454200001</v>
      </c>
      <c r="I34" s="36">
        <f>SUMIFS(СВЦЭМ!$D$33:$D$776,СВЦЭМ!$A$33:$A$776,$A34,СВЦЭМ!$B$33:$B$776,I$11)+'СЕТ СН'!$F$14+СВЦЭМ!$D$10+'СЕТ СН'!$F$5-'СЕТ СН'!$F$24</f>
        <v>3335.4185545700002</v>
      </c>
      <c r="J34" s="36">
        <f>SUMIFS(СВЦЭМ!$D$33:$D$776,СВЦЭМ!$A$33:$A$776,$A34,СВЦЭМ!$B$33:$B$776,J$11)+'СЕТ СН'!$F$14+СВЦЭМ!$D$10+'СЕТ СН'!$F$5-'СЕТ СН'!$F$24</f>
        <v>3291.0648288699999</v>
      </c>
      <c r="K34" s="36">
        <f>SUMIFS(СВЦЭМ!$D$33:$D$776,СВЦЭМ!$A$33:$A$776,$A34,СВЦЭМ!$B$33:$B$776,K$11)+'СЕТ СН'!$F$14+СВЦЭМ!$D$10+'СЕТ СН'!$F$5-'СЕТ СН'!$F$24</f>
        <v>3277.1202776199998</v>
      </c>
      <c r="L34" s="36">
        <f>SUMIFS(СВЦЭМ!$D$33:$D$776,СВЦЭМ!$A$33:$A$776,$A34,СВЦЭМ!$B$33:$B$776,L$11)+'СЕТ СН'!$F$14+СВЦЭМ!$D$10+'СЕТ СН'!$F$5-'СЕТ СН'!$F$24</f>
        <v>3267.38257518</v>
      </c>
      <c r="M34" s="36">
        <f>SUMIFS(СВЦЭМ!$D$33:$D$776,СВЦЭМ!$A$33:$A$776,$A34,СВЦЭМ!$B$33:$B$776,M$11)+'СЕТ СН'!$F$14+СВЦЭМ!$D$10+'СЕТ СН'!$F$5-'СЕТ СН'!$F$24</f>
        <v>3269.39362433</v>
      </c>
      <c r="N34" s="36">
        <f>SUMIFS(СВЦЭМ!$D$33:$D$776,СВЦЭМ!$A$33:$A$776,$A34,СВЦЭМ!$B$33:$B$776,N$11)+'СЕТ СН'!$F$14+СВЦЭМ!$D$10+'СЕТ СН'!$F$5-'СЕТ СН'!$F$24</f>
        <v>3273.33637305</v>
      </c>
      <c r="O34" s="36">
        <f>SUMIFS(СВЦЭМ!$D$33:$D$776,СВЦЭМ!$A$33:$A$776,$A34,СВЦЭМ!$B$33:$B$776,O$11)+'СЕТ СН'!$F$14+СВЦЭМ!$D$10+'СЕТ СН'!$F$5-'СЕТ СН'!$F$24</f>
        <v>3286.46397824</v>
      </c>
      <c r="P34" s="36">
        <f>SUMIFS(СВЦЭМ!$D$33:$D$776,СВЦЭМ!$A$33:$A$776,$A34,СВЦЭМ!$B$33:$B$776,P$11)+'СЕТ СН'!$F$14+СВЦЭМ!$D$10+'СЕТ СН'!$F$5-'СЕТ СН'!$F$24</f>
        <v>3292.81762961</v>
      </c>
      <c r="Q34" s="36">
        <f>SUMIFS(СВЦЭМ!$D$33:$D$776,СВЦЭМ!$A$33:$A$776,$A34,СВЦЭМ!$B$33:$B$776,Q$11)+'СЕТ СН'!$F$14+СВЦЭМ!$D$10+'СЕТ СН'!$F$5-'СЕТ СН'!$F$24</f>
        <v>3297.3317922400001</v>
      </c>
      <c r="R34" s="36">
        <f>SUMIFS(СВЦЭМ!$D$33:$D$776,СВЦЭМ!$A$33:$A$776,$A34,СВЦЭМ!$B$33:$B$776,R$11)+'СЕТ СН'!$F$14+СВЦЭМ!$D$10+'СЕТ СН'!$F$5-'СЕТ СН'!$F$24</f>
        <v>3298.0004349199999</v>
      </c>
      <c r="S34" s="36">
        <f>SUMIFS(СВЦЭМ!$D$33:$D$776,СВЦЭМ!$A$33:$A$776,$A34,СВЦЭМ!$B$33:$B$776,S$11)+'СЕТ СН'!$F$14+СВЦЭМ!$D$10+'СЕТ СН'!$F$5-'СЕТ СН'!$F$24</f>
        <v>3289.82408842</v>
      </c>
      <c r="T34" s="36">
        <f>SUMIFS(СВЦЭМ!$D$33:$D$776,СВЦЭМ!$A$33:$A$776,$A34,СВЦЭМ!$B$33:$B$776,T$11)+'СЕТ СН'!$F$14+СВЦЭМ!$D$10+'СЕТ СН'!$F$5-'СЕТ СН'!$F$24</f>
        <v>3271.2885611800002</v>
      </c>
      <c r="U34" s="36">
        <f>SUMIFS(СВЦЭМ!$D$33:$D$776,СВЦЭМ!$A$33:$A$776,$A34,СВЦЭМ!$B$33:$B$776,U$11)+'СЕТ СН'!$F$14+СВЦЭМ!$D$10+'СЕТ СН'!$F$5-'СЕТ СН'!$F$24</f>
        <v>3252.3682879500002</v>
      </c>
      <c r="V34" s="36">
        <f>SUMIFS(СВЦЭМ!$D$33:$D$776,СВЦЭМ!$A$33:$A$776,$A34,СВЦЭМ!$B$33:$B$776,V$11)+'СЕТ СН'!$F$14+СВЦЭМ!$D$10+'СЕТ СН'!$F$5-'СЕТ СН'!$F$24</f>
        <v>3246.0472290600001</v>
      </c>
      <c r="W34" s="36">
        <f>SUMIFS(СВЦЭМ!$D$33:$D$776,СВЦЭМ!$A$33:$A$776,$A34,СВЦЭМ!$B$33:$B$776,W$11)+'СЕТ СН'!$F$14+СВЦЭМ!$D$10+'СЕТ СН'!$F$5-'СЕТ СН'!$F$24</f>
        <v>3239.4652186799999</v>
      </c>
      <c r="X34" s="36">
        <f>SUMIFS(СВЦЭМ!$D$33:$D$776,СВЦЭМ!$A$33:$A$776,$A34,СВЦЭМ!$B$33:$B$776,X$11)+'СЕТ СН'!$F$14+СВЦЭМ!$D$10+'СЕТ СН'!$F$5-'СЕТ СН'!$F$24</f>
        <v>3251.3425866500002</v>
      </c>
      <c r="Y34" s="36">
        <f>SUMIFS(СВЦЭМ!$D$33:$D$776,СВЦЭМ!$A$33:$A$776,$A34,СВЦЭМ!$B$33:$B$776,Y$11)+'СЕТ СН'!$F$14+СВЦЭМ!$D$10+'СЕТ СН'!$F$5-'СЕТ СН'!$F$24</f>
        <v>3282.35074983</v>
      </c>
    </row>
    <row r="35" spans="1:27" ht="15.75" x14ac:dyDescent="0.2">
      <c r="A35" s="35">
        <f t="shared" si="0"/>
        <v>43945</v>
      </c>
      <c r="B35" s="36">
        <f>SUMIFS(СВЦЭМ!$D$33:$D$776,СВЦЭМ!$A$33:$A$776,$A35,СВЦЭМ!$B$33:$B$776,B$11)+'СЕТ СН'!$F$14+СВЦЭМ!$D$10+'СЕТ СН'!$F$5-'СЕТ СН'!$F$24</f>
        <v>3509.1960169099998</v>
      </c>
      <c r="C35" s="36">
        <f>SUMIFS(СВЦЭМ!$D$33:$D$776,СВЦЭМ!$A$33:$A$776,$A35,СВЦЭМ!$B$33:$B$776,C$11)+'СЕТ СН'!$F$14+СВЦЭМ!$D$10+'СЕТ СН'!$F$5-'СЕТ СН'!$F$24</f>
        <v>3546.3638366</v>
      </c>
      <c r="D35" s="36">
        <f>SUMIFS(СВЦЭМ!$D$33:$D$776,СВЦЭМ!$A$33:$A$776,$A35,СВЦЭМ!$B$33:$B$776,D$11)+'СЕТ СН'!$F$14+СВЦЭМ!$D$10+'СЕТ СН'!$F$5-'СЕТ СН'!$F$24</f>
        <v>3570.5472245599999</v>
      </c>
      <c r="E35" s="36">
        <f>SUMIFS(СВЦЭМ!$D$33:$D$776,СВЦЭМ!$A$33:$A$776,$A35,СВЦЭМ!$B$33:$B$776,E$11)+'СЕТ СН'!$F$14+СВЦЭМ!$D$10+'СЕТ СН'!$F$5-'СЕТ СН'!$F$24</f>
        <v>3580.2611556900001</v>
      </c>
      <c r="F35" s="36">
        <f>SUMIFS(СВЦЭМ!$D$33:$D$776,СВЦЭМ!$A$33:$A$776,$A35,СВЦЭМ!$B$33:$B$776,F$11)+'СЕТ СН'!$F$14+СВЦЭМ!$D$10+'СЕТ СН'!$F$5-'СЕТ СН'!$F$24</f>
        <v>3583.1303258099997</v>
      </c>
      <c r="G35" s="36">
        <f>SUMIFS(СВЦЭМ!$D$33:$D$776,СВЦЭМ!$A$33:$A$776,$A35,СВЦЭМ!$B$33:$B$776,G$11)+'СЕТ СН'!$F$14+СВЦЭМ!$D$10+'СЕТ СН'!$F$5-'СЕТ СН'!$F$24</f>
        <v>3580.17054147</v>
      </c>
      <c r="H35" s="36">
        <f>SUMIFS(СВЦЭМ!$D$33:$D$776,СВЦЭМ!$A$33:$A$776,$A35,СВЦЭМ!$B$33:$B$776,H$11)+'СЕТ СН'!$F$14+СВЦЭМ!$D$10+'СЕТ СН'!$F$5-'СЕТ СН'!$F$24</f>
        <v>3553.21281516</v>
      </c>
      <c r="I35" s="36">
        <f>SUMIFS(СВЦЭМ!$D$33:$D$776,СВЦЭМ!$A$33:$A$776,$A35,СВЦЭМ!$B$33:$B$776,I$11)+'СЕТ СН'!$F$14+СВЦЭМ!$D$10+'СЕТ СН'!$F$5-'СЕТ СН'!$F$24</f>
        <v>3503.5497365900001</v>
      </c>
      <c r="J35" s="36">
        <f>SUMIFS(СВЦЭМ!$D$33:$D$776,СВЦЭМ!$A$33:$A$776,$A35,СВЦЭМ!$B$33:$B$776,J$11)+'СЕТ СН'!$F$14+СВЦЭМ!$D$10+'СЕТ СН'!$F$5-'СЕТ СН'!$F$24</f>
        <v>3422.3297613200002</v>
      </c>
      <c r="K35" s="36">
        <f>SUMIFS(СВЦЭМ!$D$33:$D$776,СВЦЭМ!$A$33:$A$776,$A35,СВЦЭМ!$B$33:$B$776,K$11)+'СЕТ СН'!$F$14+СВЦЭМ!$D$10+'СЕТ СН'!$F$5-'СЕТ СН'!$F$24</f>
        <v>3417.3341426500001</v>
      </c>
      <c r="L35" s="36">
        <f>SUMIFS(СВЦЭМ!$D$33:$D$776,СВЦЭМ!$A$33:$A$776,$A35,СВЦЭМ!$B$33:$B$776,L$11)+'СЕТ СН'!$F$14+СВЦЭМ!$D$10+'СЕТ СН'!$F$5-'СЕТ СН'!$F$24</f>
        <v>3409.6485215299999</v>
      </c>
      <c r="M35" s="36">
        <f>SUMIFS(СВЦЭМ!$D$33:$D$776,СВЦЭМ!$A$33:$A$776,$A35,СВЦЭМ!$B$33:$B$776,M$11)+'СЕТ СН'!$F$14+СВЦЭМ!$D$10+'СЕТ СН'!$F$5-'СЕТ СН'!$F$24</f>
        <v>3389.30659612</v>
      </c>
      <c r="N35" s="36">
        <f>SUMIFS(СВЦЭМ!$D$33:$D$776,СВЦЭМ!$A$33:$A$776,$A35,СВЦЭМ!$B$33:$B$776,N$11)+'СЕТ СН'!$F$14+СВЦЭМ!$D$10+'СЕТ СН'!$F$5-'СЕТ СН'!$F$24</f>
        <v>3354.0373257700003</v>
      </c>
      <c r="O35" s="36">
        <f>SUMIFS(СВЦЭМ!$D$33:$D$776,СВЦЭМ!$A$33:$A$776,$A35,СВЦЭМ!$B$33:$B$776,O$11)+'СЕТ СН'!$F$14+СВЦЭМ!$D$10+'СЕТ СН'!$F$5-'СЕТ СН'!$F$24</f>
        <v>3371.7681395600002</v>
      </c>
      <c r="P35" s="36">
        <f>SUMIFS(СВЦЭМ!$D$33:$D$776,СВЦЭМ!$A$33:$A$776,$A35,СВЦЭМ!$B$33:$B$776,P$11)+'СЕТ СН'!$F$14+СВЦЭМ!$D$10+'СЕТ СН'!$F$5-'СЕТ СН'!$F$24</f>
        <v>3386.2999422299999</v>
      </c>
      <c r="Q35" s="36">
        <f>SUMIFS(СВЦЭМ!$D$33:$D$776,СВЦЭМ!$A$33:$A$776,$A35,СВЦЭМ!$B$33:$B$776,Q$11)+'СЕТ СН'!$F$14+СВЦЭМ!$D$10+'СЕТ СН'!$F$5-'СЕТ СН'!$F$24</f>
        <v>3391.9991789200003</v>
      </c>
      <c r="R35" s="36">
        <f>SUMIFS(СВЦЭМ!$D$33:$D$776,СВЦЭМ!$A$33:$A$776,$A35,СВЦЭМ!$B$33:$B$776,R$11)+'СЕТ СН'!$F$14+СВЦЭМ!$D$10+'СЕТ СН'!$F$5-'СЕТ СН'!$F$24</f>
        <v>3387.6561568400002</v>
      </c>
      <c r="S35" s="36">
        <f>SUMIFS(СВЦЭМ!$D$33:$D$776,СВЦЭМ!$A$33:$A$776,$A35,СВЦЭМ!$B$33:$B$776,S$11)+'СЕТ СН'!$F$14+СВЦЭМ!$D$10+'СЕТ СН'!$F$5-'СЕТ СН'!$F$24</f>
        <v>3391.8514924900001</v>
      </c>
      <c r="T35" s="36">
        <f>SUMIFS(СВЦЭМ!$D$33:$D$776,СВЦЭМ!$A$33:$A$776,$A35,СВЦЭМ!$B$33:$B$776,T$11)+'СЕТ СН'!$F$14+СВЦЭМ!$D$10+'СЕТ СН'!$F$5-'СЕТ СН'!$F$24</f>
        <v>3364.9690119000002</v>
      </c>
      <c r="U35" s="36">
        <f>SUMIFS(СВЦЭМ!$D$33:$D$776,СВЦЭМ!$A$33:$A$776,$A35,СВЦЭМ!$B$33:$B$776,U$11)+'СЕТ СН'!$F$14+СВЦЭМ!$D$10+'СЕТ СН'!$F$5-'СЕТ СН'!$F$24</f>
        <v>3346.4668300000003</v>
      </c>
      <c r="V35" s="36">
        <f>SUMIFS(СВЦЭМ!$D$33:$D$776,СВЦЭМ!$A$33:$A$776,$A35,СВЦЭМ!$B$33:$B$776,V$11)+'СЕТ СН'!$F$14+СВЦЭМ!$D$10+'СЕТ СН'!$F$5-'СЕТ СН'!$F$24</f>
        <v>3327.03244528</v>
      </c>
      <c r="W35" s="36">
        <f>SUMIFS(СВЦЭМ!$D$33:$D$776,СВЦЭМ!$A$33:$A$776,$A35,СВЦЭМ!$B$33:$B$776,W$11)+'СЕТ СН'!$F$14+СВЦЭМ!$D$10+'СЕТ СН'!$F$5-'СЕТ СН'!$F$24</f>
        <v>3318.1253945799999</v>
      </c>
      <c r="X35" s="36">
        <f>SUMIFS(СВЦЭМ!$D$33:$D$776,СВЦЭМ!$A$33:$A$776,$A35,СВЦЭМ!$B$33:$B$776,X$11)+'СЕТ СН'!$F$14+СВЦЭМ!$D$10+'СЕТ СН'!$F$5-'СЕТ СН'!$F$24</f>
        <v>3354.64347576</v>
      </c>
      <c r="Y35" s="36">
        <f>SUMIFS(СВЦЭМ!$D$33:$D$776,СВЦЭМ!$A$33:$A$776,$A35,СВЦЭМ!$B$33:$B$776,Y$11)+'СЕТ СН'!$F$14+СВЦЭМ!$D$10+'СЕТ СН'!$F$5-'СЕТ СН'!$F$24</f>
        <v>3334.6821249</v>
      </c>
    </row>
    <row r="36" spans="1:27" ht="15.75" x14ac:dyDescent="0.2">
      <c r="A36" s="35">
        <f t="shared" si="0"/>
        <v>43946</v>
      </c>
      <c r="B36" s="36">
        <f>SUMIFS(СВЦЭМ!$D$33:$D$776,СВЦЭМ!$A$33:$A$776,$A36,СВЦЭМ!$B$33:$B$776,B$11)+'СЕТ СН'!$F$14+СВЦЭМ!$D$10+'СЕТ СН'!$F$5-'СЕТ СН'!$F$24</f>
        <v>3476.35362485</v>
      </c>
      <c r="C36" s="36">
        <f>SUMIFS(СВЦЭМ!$D$33:$D$776,СВЦЭМ!$A$33:$A$776,$A36,СВЦЭМ!$B$33:$B$776,C$11)+'СЕТ СН'!$F$14+СВЦЭМ!$D$10+'СЕТ СН'!$F$5-'СЕТ СН'!$F$24</f>
        <v>3504.8901739899998</v>
      </c>
      <c r="D36" s="36">
        <f>SUMIFS(СВЦЭМ!$D$33:$D$776,СВЦЭМ!$A$33:$A$776,$A36,СВЦЭМ!$B$33:$B$776,D$11)+'СЕТ СН'!$F$14+СВЦЭМ!$D$10+'СЕТ СН'!$F$5-'СЕТ СН'!$F$24</f>
        <v>3517.21007242</v>
      </c>
      <c r="E36" s="36">
        <f>SUMIFS(СВЦЭМ!$D$33:$D$776,СВЦЭМ!$A$33:$A$776,$A36,СВЦЭМ!$B$33:$B$776,E$11)+'СЕТ СН'!$F$14+СВЦЭМ!$D$10+'СЕТ СН'!$F$5-'СЕТ СН'!$F$24</f>
        <v>3528.7146004299998</v>
      </c>
      <c r="F36" s="36">
        <f>SUMIFS(СВЦЭМ!$D$33:$D$776,СВЦЭМ!$A$33:$A$776,$A36,СВЦЭМ!$B$33:$B$776,F$11)+'СЕТ СН'!$F$14+СВЦЭМ!$D$10+'СЕТ СН'!$F$5-'СЕТ СН'!$F$24</f>
        <v>3530.2517850899999</v>
      </c>
      <c r="G36" s="36">
        <f>SUMIFS(СВЦЭМ!$D$33:$D$776,СВЦЭМ!$A$33:$A$776,$A36,СВЦЭМ!$B$33:$B$776,G$11)+'СЕТ СН'!$F$14+СВЦЭМ!$D$10+'СЕТ СН'!$F$5-'СЕТ СН'!$F$24</f>
        <v>3533.53864208</v>
      </c>
      <c r="H36" s="36">
        <f>SUMIFS(СВЦЭМ!$D$33:$D$776,СВЦЭМ!$A$33:$A$776,$A36,СВЦЭМ!$B$33:$B$776,H$11)+'СЕТ СН'!$F$14+СВЦЭМ!$D$10+'СЕТ СН'!$F$5-'СЕТ СН'!$F$24</f>
        <v>3529.0676906799999</v>
      </c>
      <c r="I36" s="36">
        <f>SUMIFS(СВЦЭМ!$D$33:$D$776,СВЦЭМ!$A$33:$A$776,$A36,СВЦЭМ!$B$33:$B$776,I$11)+'СЕТ СН'!$F$14+СВЦЭМ!$D$10+'СЕТ СН'!$F$5-'СЕТ СН'!$F$24</f>
        <v>3515.75136449</v>
      </c>
      <c r="J36" s="36">
        <f>SUMIFS(СВЦЭМ!$D$33:$D$776,СВЦЭМ!$A$33:$A$776,$A36,СВЦЭМ!$B$33:$B$776,J$11)+'СЕТ СН'!$F$14+СВЦЭМ!$D$10+'СЕТ СН'!$F$5-'СЕТ СН'!$F$24</f>
        <v>3469.1324226199999</v>
      </c>
      <c r="K36" s="36">
        <f>SUMIFS(СВЦЭМ!$D$33:$D$776,СВЦЭМ!$A$33:$A$776,$A36,СВЦЭМ!$B$33:$B$776,K$11)+'СЕТ СН'!$F$14+СВЦЭМ!$D$10+'СЕТ СН'!$F$5-'СЕТ СН'!$F$24</f>
        <v>3437.0789204900002</v>
      </c>
      <c r="L36" s="36">
        <f>SUMIFS(СВЦЭМ!$D$33:$D$776,СВЦЭМ!$A$33:$A$776,$A36,СВЦЭМ!$B$33:$B$776,L$11)+'СЕТ СН'!$F$14+СВЦЭМ!$D$10+'СЕТ СН'!$F$5-'СЕТ СН'!$F$24</f>
        <v>3427.1296933200001</v>
      </c>
      <c r="M36" s="36">
        <f>SUMIFS(СВЦЭМ!$D$33:$D$776,СВЦЭМ!$A$33:$A$776,$A36,СВЦЭМ!$B$33:$B$776,M$11)+'СЕТ СН'!$F$14+СВЦЭМ!$D$10+'СЕТ СН'!$F$5-'СЕТ СН'!$F$24</f>
        <v>3447.04258278</v>
      </c>
      <c r="N36" s="36">
        <f>SUMIFS(СВЦЭМ!$D$33:$D$776,СВЦЭМ!$A$33:$A$776,$A36,СВЦЭМ!$B$33:$B$776,N$11)+'СЕТ СН'!$F$14+СВЦЭМ!$D$10+'СЕТ СН'!$F$5-'СЕТ СН'!$F$24</f>
        <v>3460.9873757599998</v>
      </c>
      <c r="O36" s="36">
        <f>SUMIFS(СВЦЭМ!$D$33:$D$776,СВЦЭМ!$A$33:$A$776,$A36,СВЦЭМ!$B$33:$B$776,O$11)+'СЕТ СН'!$F$14+СВЦЭМ!$D$10+'СЕТ СН'!$F$5-'СЕТ СН'!$F$24</f>
        <v>3462.4179983200002</v>
      </c>
      <c r="P36" s="36">
        <f>SUMIFS(СВЦЭМ!$D$33:$D$776,СВЦЭМ!$A$33:$A$776,$A36,СВЦЭМ!$B$33:$B$776,P$11)+'СЕТ СН'!$F$14+СВЦЭМ!$D$10+'СЕТ СН'!$F$5-'СЕТ СН'!$F$24</f>
        <v>3479.0015637300003</v>
      </c>
      <c r="Q36" s="36">
        <f>SUMIFS(СВЦЭМ!$D$33:$D$776,СВЦЭМ!$A$33:$A$776,$A36,СВЦЭМ!$B$33:$B$776,Q$11)+'СЕТ СН'!$F$14+СВЦЭМ!$D$10+'СЕТ СН'!$F$5-'СЕТ СН'!$F$24</f>
        <v>3496.9701419900002</v>
      </c>
      <c r="R36" s="36">
        <f>SUMIFS(СВЦЭМ!$D$33:$D$776,СВЦЭМ!$A$33:$A$776,$A36,СВЦЭМ!$B$33:$B$776,R$11)+'СЕТ СН'!$F$14+СВЦЭМ!$D$10+'СЕТ СН'!$F$5-'СЕТ СН'!$F$24</f>
        <v>3495.7065171300001</v>
      </c>
      <c r="S36" s="36">
        <f>SUMIFS(СВЦЭМ!$D$33:$D$776,СВЦЭМ!$A$33:$A$776,$A36,СВЦЭМ!$B$33:$B$776,S$11)+'СЕТ СН'!$F$14+СВЦЭМ!$D$10+'СЕТ СН'!$F$5-'СЕТ СН'!$F$24</f>
        <v>3492.6120600300001</v>
      </c>
      <c r="T36" s="36">
        <f>SUMIFS(СВЦЭМ!$D$33:$D$776,СВЦЭМ!$A$33:$A$776,$A36,СВЦЭМ!$B$33:$B$776,T$11)+'СЕТ СН'!$F$14+СВЦЭМ!$D$10+'СЕТ СН'!$F$5-'СЕТ СН'!$F$24</f>
        <v>3467.42331913</v>
      </c>
      <c r="U36" s="36">
        <f>SUMIFS(СВЦЭМ!$D$33:$D$776,СВЦЭМ!$A$33:$A$776,$A36,СВЦЭМ!$B$33:$B$776,U$11)+'СЕТ СН'!$F$14+СВЦЭМ!$D$10+'СЕТ СН'!$F$5-'СЕТ СН'!$F$24</f>
        <v>3447.28285267</v>
      </c>
      <c r="V36" s="36">
        <f>SUMIFS(СВЦЭМ!$D$33:$D$776,СВЦЭМ!$A$33:$A$776,$A36,СВЦЭМ!$B$33:$B$776,V$11)+'СЕТ СН'!$F$14+СВЦЭМ!$D$10+'СЕТ СН'!$F$5-'СЕТ СН'!$F$24</f>
        <v>3431.9531420499998</v>
      </c>
      <c r="W36" s="36">
        <f>SUMIFS(СВЦЭМ!$D$33:$D$776,СВЦЭМ!$A$33:$A$776,$A36,СВЦЭМ!$B$33:$B$776,W$11)+'СЕТ СН'!$F$14+СВЦЭМ!$D$10+'СЕТ СН'!$F$5-'СЕТ СН'!$F$24</f>
        <v>3431.5535870900003</v>
      </c>
      <c r="X36" s="36">
        <f>SUMIFS(СВЦЭМ!$D$33:$D$776,СВЦЭМ!$A$33:$A$776,$A36,СВЦЭМ!$B$33:$B$776,X$11)+'СЕТ СН'!$F$14+СВЦЭМ!$D$10+'СЕТ СН'!$F$5-'СЕТ СН'!$F$24</f>
        <v>3434.6773823000003</v>
      </c>
      <c r="Y36" s="36">
        <f>SUMIFS(СВЦЭМ!$D$33:$D$776,СВЦЭМ!$A$33:$A$776,$A36,СВЦЭМ!$B$33:$B$776,Y$11)+'СЕТ СН'!$F$14+СВЦЭМ!$D$10+'СЕТ СН'!$F$5-'СЕТ СН'!$F$24</f>
        <v>3475.6638087599999</v>
      </c>
    </row>
    <row r="37" spans="1:27" ht="15.75" x14ac:dyDescent="0.2">
      <c r="A37" s="35">
        <f t="shared" si="0"/>
        <v>43947</v>
      </c>
      <c r="B37" s="36">
        <f>SUMIFS(СВЦЭМ!$D$33:$D$776,СВЦЭМ!$A$33:$A$776,$A37,СВЦЭМ!$B$33:$B$776,B$11)+'СЕТ СН'!$F$14+СВЦЭМ!$D$10+'СЕТ СН'!$F$5-'СЕТ СН'!$F$24</f>
        <v>3552.8049938300001</v>
      </c>
      <c r="C37" s="36">
        <f>SUMIFS(СВЦЭМ!$D$33:$D$776,СВЦЭМ!$A$33:$A$776,$A37,СВЦЭМ!$B$33:$B$776,C$11)+'СЕТ СН'!$F$14+СВЦЭМ!$D$10+'СЕТ СН'!$F$5-'СЕТ СН'!$F$24</f>
        <v>3552.9705677399998</v>
      </c>
      <c r="D37" s="36">
        <f>SUMIFS(СВЦЭМ!$D$33:$D$776,СВЦЭМ!$A$33:$A$776,$A37,СВЦЭМ!$B$33:$B$776,D$11)+'СЕТ СН'!$F$14+СВЦЭМ!$D$10+'СЕТ СН'!$F$5-'СЕТ СН'!$F$24</f>
        <v>3539.4552158799997</v>
      </c>
      <c r="E37" s="36">
        <f>SUMIFS(СВЦЭМ!$D$33:$D$776,СВЦЭМ!$A$33:$A$776,$A37,СВЦЭМ!$B$33:$B$776,E$11)+'СЕТ СН'!$F$14+СВЦЭМ!$D$10+'СЕТ СН'!$F$5-'СЕТ СН'!$F$24</f>
        <v>3534.5280623399999</v>
      </c>
      <c r="F37" s="36">
        <f>SUMIFS(СВЦЭМ!$D$33:$D$776,СВЦЭМ!$A$33:$A$776,$A37,СВЦЭМ!$B$33:$B$776,F$11)+'СЕТ СН'!$F$14+СВЦЭМ!$D$10+'СЕТ СН'!$F$5-'СЕТ СН'!$F$24</f>
        <v>3531.0873144799998</v>
      </c>
      <c r="G37" s="36">
        <f>SUMIFS(СВЦЭМ!$D$33:$D$776,СВЦЭМ!$A$33:$A$776,$A37,СВЦЭМ!$B$33:$B$776,G$11)+'СЕТ СН'!$F$14+СВЦЭМ!$D$10+'СЕТ СН'!$F$5-'СЕТ СН'!$F$24</f>
        <v>3534.1997922199998</v>
      </c>
      <c r="H37" s="36">
        <f>SUMIFS(СВЦЭМ!$D$33:$D$776,СВЦЭМ!$A$33:$A$776,$A37,СВЦЭМ!$B$33:$B$776,H$11)+'СЕТ СН'!$F$14+СВЦЭМ!$D$10+'СЕТ СН'!$F$5-'СЕТ СН'!$F$24</f>
        <v>3539.2787978900001</v>
      </c>
      <c r="I37" s="36">
        <f>SUMIFS(СВЦЭМ!$D$33:$D$776,СВЦЭМ!$A$33:$A$776,$A37,СВЦЭМ!$B$33:$B$776,I$11)+'СЕТ СН'!$F$14+СВЦЭМ!$D$10+'СЕТ СН'!$F$5-'СЕТ СН'!$F$24</f>
        <v>3542.3020914600002</v>
      </c>
      <c r="J37" s="36">
        <f>SUMIFS(СВЦЭМ!$D$33:$D$776,СВЦЭМ!$A$33:$A$776,$A37,СВЦЭМ!$B$33:$B$776,J$11)+'СЕТ СН'!$F$14+СВЦЭМ!$D$10+'СЕТ СН'!$F$5-'СЕТ СН'!$F$24</f>
        <v>3475.3166080199999</v>
      </c>
      <c r="K37" s="36">
        <f>SUMIFS(СВЦЭМ!$D$33:$D$776,СВЦЭМ!$A$33:$A$776,$A37,СВЦЭМ!$B$33:$B$776,K$11)+'СЕТ СН'!$F$14+СВЦЭМ!$D$10+'СЕТ СН'!$F$5-'СЕТ СН'!$F$24</f>
        <v>3439.66989921</v>
      </c>
      <c r="L37" s="36">
        <f>SUMIFS(СВЦЭМ!$D$33:$D$776,СВЦЭМ!$A$33:$A$776,$A37,СВЦЭМ!$B$33:$B$776,L$11)+'СЕТ СН'!$F$14+СВЦЭМ!$D$10+'СЕТ СН'!$F$5-'СЕТ СН'!$F$24</f>
        <v>3427.6492141600002</v>
      </c>
      <c r="M37" s="36">
        <f>SUMIFS(СВЦЭМ!$D$33:$D$776,СВЦЭМ!$A$33:$A$776,$A37,СВЦЭМ!$B$33:$B$776,M$11)+'СЕТ СН'!$F$14+СВЦЭМ!$D$10+'СЕТ СН'!$F$5-'СЕТ СН'!$F$24</f>
        <v>3428.4615472099999</v>
      </c>
      <c r="N37" s="36">
        <f>SUMIFS(СВЦЭМ!$D$33:$D$776,СВЦЭМ!$A$33:$A$776,$A37,СВЦЭМ!$B$33:$B$776,N$11)+'СЕТ СН'!$F$14+СВЦЭМ!$D$10+'СЕТ СН'!$F$5-'СЕТ СН'!$F$24</f>
        <v>3432.61403771</v>
      </c>
      <c r="O37" s="36">
        <f>SUMIFS(СВЦЭМ!$D$33:$D$776,СВЦЭМ!$A$33:$A$776,$A37,СВЦЭМ!$B$33:$B$776,O$11)+'СЕТ СН'!$F$14+СВЦЭМ!$D$10+'СЕТ СН'!$F$5-'СЕТ СН'!$F$24</f>
        <v>3448.9750384500003</v>
      </c>
      <c r="P37" s="36">
        <f>SUMIFS(СВЦЭМ!$D$33:$D$776,СВЦЭМ!$A$33:$A$776,$A37,СВЦЭМ!$B$33:$B$776,P$11)+'СЕТ СН'!$F$14+СВЦЭМ!$D$10+'СЕТ СН'!$F$5-'СЕТ СН'!$F$24</f>
        <v>3461.5557622900001</v>
      </c>
      <c r="Q37" s="36">
        <f>SUMIFS(СВЦЭМ!$D$33:$D$776,СВЦЭМ!$A$33:$A$776,$A37,СВЦЭМ!$B$33:$B$776,Q$11)+'СЕТ СН'!$F$14+СВЦЭМ!$D$10+'СЕТ СН'!$F$5-'СЕТ СН'!$F$24</f>
        <v>3468.0989932500001</v>
      </c>
      <c r="R37" s="36">
        <f>SUMIFS(СВЦЭМ!$D$33:$D$776,СВЦЭМ!$A$33:$A$776,$A37,СВЦЭМ!$B$33:$B$776,R$11)+'СЕТ СН'!$F$14+СВЦЭМ!$D$10+'СЕТ СН'!$F$5-'СЕТ СН'!$F$24</f>
        <v>3466.5623711399999</v>
      </c>
      <c r="S37" s="36">
        <f>SUMIFS(СВЦЭМ!$D$33:$D$776,СВЦЭМ!$A$33:$A$776,$A37,СВЦЭМ!$B$33:$B$776,S$11)+'СЕТ СН'!$F$14+СВЦЭМ!$D$10+'СЕТ СН'!$F$5-'СЕТ СН'!$F$24</f>
        <v>3460.3318352400001</v>
      </c>
      <c r="T37" s="36">
        <f>SUMIFS(СВЦЭМ!$D$33:$D$776,СВЦЭМ!$A$33:$A$776,$A37,СВЦЭМ!$B$33:$B$776,T$11)+'СЕТ СН'!$F$14+СВЦЭМ!$D$10+'СЕТ СН'!$F$5-'СЕТ СН'!$F$24</f>
        <v>3440.83409183</v>
      </c>
      <c r="U37" s="36">
        <f>SUMIFS(СВЦЭМ!$D$33:$D$776,СВЦЭМ!$A$33:$A$776,$A37,СВЦЭМ!$B$33:$B$776,U$11)+'СЕТ СН'!$F$14+СВЦЭМ!$D$10+'СЕТ СН'!$F$5-'СЕТ СН'!$F$24</f>
        <v>3416.9637327199998</v>
      </c>
      <c r="V37" s="36">
        <f>SUMIFS(СВЦЭМ!$D$33:$D$776,СВЦЭМ!$A$33:$A$776,$A37,СВЦЭМ!$B$33:$B$776,V$11)+'СЕТ СН'!$F$14+СВЦЭМ!$D$10+'СЕТ СН'!$F$5-'СЕТ СН'!$F$24</f>
        <v>3403.5693030500001</v>
      </c>
      <c r="W37" s="36">
        <f>SUMIFS(СВЦЭМ!$D$33:$D$776,СВЦЭМ!$A$33:$A$776,$A37,СВЦЭМ!$B$33:$B$776,W$11)+'СЕТ СН'!$F$14+СВЦЭМ!$D$10+'СЕТ СН'!$F$5-'СЕТ СН'!$F$24</f>
        <v>3407.3578713900001</v>
      </c>
      <c r="X37" s="36">
        <f>SUMIFS(СВЦЭМ!$D$33:$D$776,СВЦЭМ!$A$33:$A$776,$A37,СВЦЭМ!$B$33:$B$776,X$11)+'СЕТ СН'!$F$14+СВЦЭМ!$D$10+'СЕТ СН'!$F$5-'СЕТ СН'!$F$24</f>
        <v>3427.9377367799998</v>
      </c>
      <c r="Y37" s="36">
        <f>SUMIFS(СВЦЭМ!$D$33:$D$776,СВЦЭМ!$A$33:$A$776,$A37,СВЦЭМ!$B$33:$B$776,Y$11)+'СЕТ СН'!$F$14+СВЦЭМ!$D$10+'СЕТ СН'!$F$5-'СЕТ СН'!$F$24</f>
        <v>3470.1032757900002</v>
      </c>
    </row>
    <row r="38" spans="1:27" ht="15.75" x14ac:dyDescent="0.2">
      <c r="A38" s="35">
        <f t="shared" si="0"/>
        <v>43948</v>
      </c>
      <c r="B38" s="36">
        <f>SUMIFS(СВЦЭМ!$D$33:$D$776,СВЦЭМ!$A$33:$A$776,$A38,СВЦЭМ!$B$33:$B$776,B$11)+'СЕТ СН'!$F$14+СВЦЭМ!$D$10+'СЕТ СН'!$F$5-'СЕТ СН'!$F$24</f>
        <v>3543.6083676099997</v>
      </c>
      <c r="C38" s="36">
        <f>SUMIFS(СВЦЭМ!$D$33:$D$776,СВЦЭМ!$A$33:$A$776,$A38,СВЦЭМ!$B$33:$B$776,C$11)+'СЕТ СН'!$F$14+СВЦЭМ!$D$10+'СЕТ СН'!$F$5-'СЕТ СН'!$F$24</f>
        <v>3539.86089799</v>
      </c>
      <c r="D38" s="36">
        <f>SUMIFS(СВЦЭМ!$D$33:$D$776,СВЦЭМ!$A$33:$A$776,$A38,СВЦЭМ!$B$33:$B$776,D$11)+'СЕТ СН'!$F$14+СВЦЭМ!$D$10+'СЕТ СН'!$F$5-'СЕТ СН'!$F$24</f>
        <v>3525.0341795300001</v>
      </c>
      <c r="E38" s="36">
        <f>SUMIFS(СВЦЭМ!$D$33:$D$776,СВЦЭМ!$A$33:$A$776,$A38,СВЦЭМ!$B$33:$B$776,E$11)+'СЕТ СН'!$F$14+СВЦЭМ!$D$10+'СЕТ СН'!$F$5-'СЕТ СН'!$F$24</f>
        <v>3512.8818482400002</v>
      </c>
      <c r="F38" s="36">
        <f>SUMIFS(СВЦЭМ!$D$33:$D$776,СВЦЭМ!$A$33:$A$776,$A38,СВЦЭМ!$B$33:$B$776,F$11)+'СЕТ СН'!$F$14+СВЦЭМ!$D$10+'СЕТ СН'!$F$5-'СЕТ СН'!$F$24</f>
        <v>3514.6768305300002</v>
      </c>
      <c r="G38" s="36">
        <f>SUMIFS(СВЦЭМ!$D$33:$D$776,СВЦЭМ!$A$33:$A$776,$A38,СВЦЭМ!$B$33:$B$776,G$11)+'СЕТ СН'!$F$14+СВЦЭМ!$D$10+'СЕТ СН'!$F$5-'СЕТ СН'!$F$24</f>
        <v>3522.5599472399999</v>
      </c>
      <c r="H38" s="36">
        <f>SUMIFS(СВЦЭМ!$D$33:$D$776,СВЦЭМ!$A$33:$A$776,$A38,СВЦЭМ!$B$33:$B$776,H$11)+'СЕТ СН'!$F$14+СВЦЭМ!$D$10+'СЕТ СН'!$F$5-'СЕТ СН'!$F$24</f>
        <v>3535.4964835000001</v>
      </c>
      <c r="I38" s="36">
        <f>SUMIFS(СВЦЭМ!$D$33:$D$776,СВЦЭМ!$A$33:$A$776,$A38,СВЦЭМ!$B$33:$B$776,I$11)+'СЕТ СН'!$F$14+СВЦЭМ!$D$10+'СЕТ СН'!$F$5-'СЕТ СН'!$F$24</f>
        <v>3524.2697579799997</v>
      </c>
      <c r="J38" s="36">
        <f>SUMIFS(СВЦЭМ!$D$33:$D$776,СВЦЭМ!$A$33:$A$776,$A38,СВЦЭМ!$B$33:$B$776,J$11)+'СЕТ СН'!$F$14+СВЦЭМ!$D$10+'СЕТ СН'!$F$5-'СЕТ СН'!$F$24</f>
        <v>3453.5134423300001</v>
      </c>
      <c r="K38" s="36">
        <f>SUMIFS(СВЦЭМ!$D$33:$D$776,СВЦЭМ!$A$33:$A$776,$A38,СВЦЭМ!$B$33:$B$776,K$11)+'СЕТ СН'!$F$14+СВЦЭМ!$D$10+'СЕТ СН'!$F$5-'СЕТ СН'!$F$24</f>
        <v>3435.8329130800003</v>
      </c>
      <c r="L38" s="36">
        <f>SUMIFS(СВЦЭМ!$D$33:$D$776,СВЦЭМ!$A$33:$A$776,$A38,СВЦЭМ!$B$33:$B$776,L$11)+'СЕТ СН'!$F$14+СВЦЭМ!$D$10+'СЕТ СН'!$F$5-'СЕТ СН'!$F$24</f>
        <v>3416.8300629800001</v>
      </c>
      <c r="M38" s="36">
        <f>SUMIFS(СВЦЭМ!$D$33:$D$776,СВЦЭМ!$A$33:$A$776,$A38,СВЦЭМ!$B$33:$B$776,M$11)+'СЕТ СН'!$F$14+СВЦЭМ!$D$10+'СЕТ СН'!$F$5-'СЕТ СН'!$F$24</f>
        <v>3419.6492177099999</v>
      </c>
      <c r="N38" s="36">
        <f>SUMIFS(СВЦЭМ!$D$33:$D$776,СВЦЭМ!$A$33:$A$776,$A38,СВЦЭМ!$B$33:$B$776,N$11)+'СЕТ СН'!$F$14+СВЦЭМ!$D$10+'СЕТ СН'!$F$5-'СЕТ СН'!$F$24</f>
        <v>3433.8706471099999</v>
      </c>
      <c r="O38" s="36">
        <f>SUMIFS(СВЦЭМ!$D$33:$D$776,СВЦЭМ!$A$33:$A$776,$A38,СВЦЭМ!$B$33:$B$776,O$11)+'СЕТ СН'!$F$14+СВЦЭМ!$D$10+'СЕТ СН'!$F$5-'СЕТ СН'!$F$24</f>
        <v>3450.0393660499999</v>
      </c>
      <c r="P38" s="36">
        <f>SUMIFS(СВЦЭМ!$D$33:$D$776,СВЦЭМ!$A$33:$A$776,$A38,СВЦЭМ!$B$33:$B$776,P$11)+'СЕТ СН'!$F$14+СВЦЭМ!$D$10+'СЕТ СН'!$F$5-'СЕТ СН'!$F$24</f>
        <v>3469.6739272899999</v>
      </c>
      <c r="Q38" s="36">
        <f>SUMIFS(СВЦЭМ!$D$33:$D$776,СВЦЭМ!$A$33:$A$776,$A38,СВЦЭМ!$B$33:$B$776,Q$11)+'СЕТ СН'!$F$14+СВЦЭМ!$D$10+'СЕТ СН'!$F$5-'СЕТ СН'!$F$24</f>
        <v>3481.6124227999999</v>
      </c>
      <c r="R38" s="36">
        <f>SUMIFS(СВЦЭМ!$D$33:$D$776,СВЦЭМ!$A$33:$A$776,$A38,СВЦЭМ!$B$33:$B$776,R$11)+'СЕТ СН'!$F$14+СВЦЭМ!$D$10+'СЕТ СН'!$F$5-'СЕТ СН'!$F$24</f>
        <v>3482.0960964999999</v>
      </c>
      <c r="S38" s="36">
        <f>SUMIFS(СВЦЭМ!$D$33:$D$776,СВЦЭМ!$A$33:$A$776,$A38,СВЦЭМ!$B$33:$B$776,S$11)+'СЕТ СН'!$F$14+СВЦЭМ!$D$10+'СЕТ СН'!$F$5-'СЕТ СН'!$F$24</f>
        <v>3474.3154264200002</v>
      </c>
      <c r="T38" s="36">
        <f>SUMIFS(СВЦЭМ!$D$33:$D$776,СВЦЭМ!$A$33:$A$776,$A38,СВЦЭМ!$B$33:$B$776,T$11)+'СЕТ СН'!$F$14+СВЦЭМ!$D$10+'СЕТ СН'!$F$5-'СЕТ СН'!$F$24</f>
        <v>3450.1077295300001</v>
      </c>
      <c r="U38" s="36">
        <f>SUMIFS(СВЦЭМ!$D$33:$D$776,СВЦЭМ!$A$33:$A$776,$A38,СВЦЭМ!$B$33:$B$776,U$11)+'СЕТ СН'!$F$14+СВЦЭМ!$D$10+'СЕТ СН'!$F$5-'СЕТ СН'!$F$24</f>
        <v>3432.1656702300002</v>
      </c>
      <c r="V38" s="36">
        <f>SUMIFS(СВЦЭМ!$D$33:$D$776,СВЦЭМ!$A$33:$A$776,$A38,СВЦЭМ!$B$33:$B$776,V$11)+'СЕТ СН'!$F$14+СВЦЭМ!$D$10+'СЕТ СН'!$F$5-'СЕТ СН'!$F$24</f>
        <v>3406.8070986100001</v>
      </c>
      <c r="W38" s="36">
        <f>SUMIFS(СВЦЭМ!$D$33:$D$776,СВЦЭМ!$A$33:$A$776,$A38,СВЦЭМ!$B$33:$B$776,W$11)+'СЕТ СН'!$F$14+СВЦЭМ!$D$10+'СЕТ СН'!$F$5-'СЕТ СН'!$F$24</f>
        <v>3410.27858883</v>
      </c>
      <c r="X38" s="36">
        <f>SUMIFS(СВЦЭМ!$D$33:$D$776,СВЦЭМ!$A$33:$A$776,$A38,СВЦЭМ!$B$33:$B$776,X$11)+'СЕТ СН'!$F$14+СВЦЭМ!$D$10+'СЕТ СН'!$F$5-'СЕТ СН'!$F$24</f>
        <v>3433.4601641099998</v>
      </c>
      <c r="Y38" s="36">
        <f>SUMIFS(СВЦЭМ!$D$33:$D$776,СВЦЭМ!$A$33:$A$776,$A38,СВЦЭМ!$B$33:$B$776,Y$11)+'СЕТ СН'!$F$14+СВЦЭМ!$D$10+'СЕТ СН'!$F$5-'СЕТ СН'!$F$24</f>
        <v>3466.6515049300001</v>
      </c>
    </row>
    <row r="39" spans="1:27" ht="15.75" x14ac:dyDescent="0.2">
      <c r="A39" s="35">
        <f t="shared" si="0"/>
        <v>43949</v>
      </c>
      <c r="B39" s="36">
        <f>SUMIFS(СВЦЭМ!$D$33:$D$776,СВЦЭМ!$A$33:$A$776,$A39,СВЦЭМ!$B$33:$B$776,B$11)+'СЕТ СН'!$F$14+СВЦЭМ!$D$10+'СЕТ СН'!$F$5-'СЕТ СН'!$F$24</f>
        <v>3483.2811365400003</v>
      </c>
      <c r="C39" s="36">
        <f>SUMIFS(СВЦЭМ!$D$33:$D$776,СВЦЭМ!$A$33:$A$776,$A39,СВЦЭМ!$B$33:$B$776,C$11)+'СЕТ СН'!$F$14+СВЦЭМ!$D$10+'СЕТ СН'!$F$5-'СЕТ СН'!$F$24</f>
        <v>3509.14719371</v>
      </c>
      <c r="D39" s="36">
        <f>SUMIFS(СВЦЭМ!$D$33:$D$776,СВЦЭМ!$A$33:$A$776,$A39,СВЦЭМ!$B$33:$B$776,D$11)+'СЕТ СН'!$F$14+СВЦЭМ!$D$10+'СЕТ СН'!$F$5-'СЕТ СН'!$F$24</f>
        <v>3547.23338612</v>
      </c>
      <c r="E39" s="36">
        <f>SUMIFS(СВЦЭМ!$D$33:$D$776,СВЦЭМ!$A$33:$A$776,$A39,СВЦЭМ!$B$33:$B$776,E$11)+'СЕТ СН'!$F$14+СВЦЭМ!$D$10+'СЕТ СН'!$F$5-'СЕТ СН'!$F$24</f>
        <v>3551.3303098599999</v>
      </c>
      <c r="F39" s="36">
        <f>SUMIFS(СВЦЭМ!$D$33:$D$776,СВЦЭМ!$A$33:$A$776,$A39,СВЦЭМ!$B$33:$B$776,F$11)+'СЕТ СН'!$F$14+СВЦЭМ!$D$10+'СЕТ СН'!$F$5-'СЕТ СН'!$F$24</f>
        <v>3548.3999223999999</v>
      </c>
      <c r="G39" s="36">
        <f>SUMIFS(СВЦЭМ!$D$33:$D$776,СВЦЭМ!$A$33:$A$776,$A39,СВЦЭМ!$B$33:$B$776,G$11)+'СЕТ СН'!$F$14+СВЦЭМ!$D$10+'СЕТ СН'!$F$5-'СЕТ СН'!$F$24</f>
        <v>3549.35262577</v>
      </c>
      <c r="H39" s="36">
        <f>SUMIFS(СВЦЭМ!$D$33:$D$776,СВЦЭМ!$A$33:$A$776,$A39,СВЦЭМ!$B$33:$B$776,H$11)+'СЕТ СН'!$F$14+СВЦЭМ!$D$10+'СЕТ СН'!$F$5-'СЕТ СН'!$F$24</f>
        <v>3516.6414488800001</v>
      </c>
      <c r="I39" s="36">
        <f>SUMIFS(СВЦЭМ!$D$33:$D$776,СВЦЭМ!$A$33:$A$776,$A39,СВЦЭМ!$B$33:$B$776,I$11)+'СЕТ СН'!$F$14+СВЦЭМ!$D$10+'СЕТ СН'!$F$5-'СЕТ СН'!$F$24</f>
        <v>3481.4993447100001</v>
      </c>
      <c r="J39" s="36">
        <f>SUMIFS(СВЦЭМ!$D$33:$D$776,СВЦЭМ!$A$33:$A$776,$A39,СВЦЭМ!$B$33:$B$776,J$11)+'СЕТ СН'!$F$14+СВЦЭМ!$D$10+'СЕТ СН'!$F$5-'СЕТ СН'!$F$24</f>
        <v>3431.9548361699999</v>
      </c>
      <c r="K39" s="36">
        <f>SUMIFS(СВЦЭМ!$D$33:$D$776,СВЦЭМ!$A$33:$A$776,$A39,СВЦЭМ!$B$33:$B$776,K$11)+'СЕТ СН'!$F$14+СВЦЭМ!$D$10+'СЕТ СН'!$F$5-'СЕТ СН'!$F$24</f>
        <v>3425.6449376099999</v>
      </c>
      <c r="L39" s="36">
        <f>SUMIFS(СВЦЭМ!$D$33:$D$776,СВЦЭМ!$A$33:$A$776,$A39,СВЦЭМ!$B$33:$B$776,L$11)+'СЕТ СН'!$F$14+СВЦЭМ!$D$10+'СЕТ СН'!$F$5-'СЕТ СН'!$F$24</f>
        <v>3420.3387093299998</v>
      </c>
      <c r="M39" s="36">
        <f>SUMIFS(СВЦЭМ!$D$33:$D$776,СВЦЭМ!$A$33:$A$776,$A39,СВЦЭМ!$B$33:$B$776,M$11)+'СЕТ СН'!$F$14+СВЦЭМ!$D$10+'СЕТ СН'!$F$5-'СЕТ СН'!$F$24</f>
        <v>3420.0620836400003</v>
      </c>
      <c r="N39" s="36">
        <f>SUMIFS(СВЦЭМ!$D$33:$D$776,СВЦЭМ!$A$33:$A$776,$A39,СВЦЭМ!$B$33:$B$776,N$11)+'СЕТ СН'!$F$14+СВЦЭМ!$D$10+'СЕТ СН'!$F$5-'СЕТ СН'!$F$24</f>
        <v>3412.0508984200001</v>
      </c>
      <c r="O39" s="36">
        <f>SUMIFS(СВЦЭМ!$D$33:$D$776,СВЦЭМ!$A$33:$A$776,$A39,СВЦЭМ!$B$33:$B$776,O$11)+'СЕТ СН'!$F$14+СВЦЭМ!$D$10+'СЕТ СН'!$F$5-'СЕТ СН'!$F$24</f>
        <v>3420.8959725899999</v>
      </c>
      <c r="P39" s="36">
        <f>SUMIFS(СВЦЭМ!$D$33:$D$776,СВЦЭМ!$A$33:$A$776,$A39,СВЦЭМ!$B$33:$B$776,P$11)+'СЕТ СН'!$F$14+СВЦЭМ!$D$10+'СЕТ СН'!$F$5-'СЕТ СН'!$F$24</f>
        <v>3431.96890936</v>
      </c>
      <c r="Q39" s="36">
        <f>SUMIFS(СВЦЭМ!$D$33:$D$776,СВЦЭМ!$A$33:$A$776,$A39,СВЦЭМ!$B$33:$B$776,Q$11)+'СЕТ СН'!$F$14+СВЦЭМ!$D$10+'СЕТ СН'!$F$5-'СЕТ СН'!$F$24</f>
        <v>3446.2025473499998</v>
      </c>
      <c r="R39" s="36">
        <f>SUMIFS(СВЦЭМ!$D$33:$D$776,СВЦЭМ!$A$33:$A$776,$A39,СВЦЭМ!$B$33:$B$776,R$11)+'СЕТ СН'!$F$14+СВЦЭМ!$D$10+'СЕТ СН'!$F$5-'СЕТ СН'!$F$24</f>
        <v>3442.54028457</v>
      </c>
      <c r="S39" s="36">
        <f>SUMIFS(СВЦЭМ!$D$33:$D$776,СВЦЭМ!$A$33:$A$776,$A39,СВЦЭМ!$B$33:$B$776,S$11)+'СЕТ СН'!$F$14+СВЦЭМ!$D$10+'СЕТ СН'!$F$5-'СЕТ СН'!$F$24</f>
        <v>3438.8438796800001</v>
      </c>
      <c r="T39" s="36">
        <f>SUMIFS(СВЦЭМ!$D$33:$D$776,СВЦЭМ!$A$33:$A$776,$A39,СВЦЭМ!$B$33:$B$776,T$11)+'СЕТ СН'!$F$14+СВЦЭМ!$D$10+'СЕТ СН'!$F$5-'СЕТ СН'!$F$24</f>
        <v>3426.6106759700001</v>
      </c>
      <c r="U39" s="36">
        <f>SUMIFS(СВЦЭМ!$D$33:$D$776,СВЦЭМ!$A$33:$A$776,$A39,СВЦЭМ!$B$33:$B$776,U$11)+'СЕТ СН'!$F$14+СВЦЭМ!$D$10+'СЕТ СН'!$F$5-'СЕТ СН'!$F$24</f>
        <v>3400.8715428099999</v>
      </c>
      <c r="V39" s="36">
        <f>SUMIFS(СВЦЭМ!$D$33:$D$776,СВЦЭМ!$A$33:$A$776,$A39,СВЦЭМ!$B$33:$B$776,V$11)+'СЕТ СН'!$F$14+СВЦЭМ!$D$10+'СЕТ СН'!$F$5-'СЕТ СН'!$F$24</f>
        <v>3389.4665017500001</v>
      </c>
      <c r="W39" s="36">
        <f>SUMIFS(СВЦЭМ!$D$33:$D$776,СВЦЭМ!$A$33:$A$776,$A39,СВЦЭМ!$B$33:$B$776,W$11)+'СЕТ СН'!$F$14+СВЦЭМ!$D$10+'СЕТ СН'!$F$5-'СЕТ СН'!$F$24</f>
        <v>3385.3094138400002</v>
      </c>
      <c r="X39" s="36">
        <f>SUMIFS(СВЦЭМ!$D$33:$D$776,СВЦЭМ!$A$33:$A$776,$A39,СВЦЭМ!$B$33:$B$776,X$11)+'СЕТ СН'!$F$14+СВЦЭМ!$D$10+'СЕТ СН'!$F$5-'СЕТ СН'!$F$24</f>
        <v>3387.8051440999998</v>
      </c>
      <c r="Y39" s="36">
        <f>SUMIFS(СВЦЭМ!$D$33:$D$776,СВЦЭМ!$A$33:$A$776,$A39,СВЦЭМ!$B$33:$B$776,Y$11)+'СЕТ СН'!$F$14+СВЦЭМ!$D$10+'СЕТ СН'!$F$5-'СЕТ СН'!$F$24</f>
        <v>3422.5790133600003</v>
      </c>
    </row>
    <row r="40" spans="1:27" ht="15.75" x14ac:dyDescent="0.2">
      <c r="A40" s="35">
        <f t="shared" si="0"/>
        <v>43950</v>
      </c>
      <c r="B40" s="36">
        <f>SUMIFS(СВЦЭМ!$D$33:$D$776,СВЦЭМ!$A$33:$A$776,$A40,СВЦЭМ!$B$33:$B$776,B$11)+'СЕТ СН'!$F$14+СВЦЭМ!$D$10+'СЕТ СН'!$F$5-'СЕТ СН'!$F$24</f>
        <v>3492.0411447300003</v>
      </c>
      <c r="C40" s="36">
        <f>SUMIFS(СВЦЭМ!$D$33:$D$776,СВЦЭМ!$A$33:$A$776,$A40,СВЦЭМ!$B$33:$B$776,C$11)+'СЕТ СН'!$F$14+СВЦЭМ!$D$10+'СЕТ СН'!$F$5-'СЕТ СН'!$F$24</f>
        <v>3531.6828099099998</v>
      </c>
      <c r="D40" s="36">
        <f>SUMIFS(СВЦЭМ!$D$33:$D$776,СВЦЭМ!$A$33:$A$776,$A40,СВЦЭМ!$B$33:$B$776,D$11)+'СЕТ СН'!$F$14+СВЦЭМ!$D$10+'СЕТ СН'!$F$5-'СЕТ СН'!$F$24</f>
        <v>3537.76110045</v>
      </c>
      <c r="E40" s="36">
        <f>SUMIFS(СВЦЭМ!$D$33:$D$776,СВЦЭМ!$A$33:$A$776,$A40,СВЦЭМ!$B$33:$B$776,E$11)+'СЕТ СН'!$F$14+СВЦЭМ!$D$10+'СЕТ СН'!$F$5-'СЕТ СН'!$F$24</f>
        <v>3542.5772051899999</v>
      </c>
      <c r="F40" s="36">
        <f>SUMIFS(СВЦЭМ!$D$33:$D$776,СВЦЭМ!$A$33:$A$776,$A40,СВЦЭМ!$B$33:$B$776,F$11)+'СЕТ СН'!$F$14+СВЦЭМ!$D$10+'СЕТ СН'!$F$5-'СЕТ СН'!$F$24</f>
        <v>3543.85232653</v>
      </c>
      <c r="G40" s="36">
        <f>SUMIFS(СВЦЭМ!$D$33:$D$776,СВЦЭМ!$A$33:$A$776,$A40,СВЦЭМ!$B$33:$B$776,G$11)+'СЕТ СН'!$F$14+СВЦЭМ!$D$10+'СЕТ СН'!$F$5-'СЕТ СН'!$F$24</f>
        <v>3543.1733605199997</v>
      </c>
      <c r="H40" s="36">
        <f>SUMIFS(СВЦЭМ!$D$33:$D$776,СВЦЭМ!$A$33:$A$776,$A40,СВЦЭМ!$B$33:$B$776,H$11)+'СЕТ СН'!$F$14+СВЦЭМ!$D$10+'СЕТ СН'!$F$5-'СЕТ СН'!$F$24</f>
        <v>3530.7043244699998</v>
      </c>
      <c r="I40" s="36">
        <f>SUMIFS(СВЦЭМ!$D$33:$D$776,СВЦЭМ!$A$33:$A$776,$A40,СВЦЭМ!$B$33:$B$776,I$11)+'СЕТ СН'!$F$14+СВЦЭМ!$D$10+'СЕТ СН'!$F$5-'СЕТ СН'!$F$24</f>
        <v>3493.3627611800002</v>
      </c>
      <c r="J40" s="36">
        <f>SUMIFS(СВЦЭМ!$D$33:$D$776,СВЦЭМ!$A$33:$A$776,$A40,СВЦЭМ!$B$33:$B$776,J$11)+'СЕТ СН'!$F$14+СВЦЭМ!$D$10+'СЕТ СН'!$F$5-'СЕТ СН'!$F$24</f>
        <v>3479.3415886000003</v>
      </c>
      <c r="K40" s="36">
        <f>SUMIFS(СВЦЭМ!$D$33:$D$776,СВЦЭМ!$A$33:$A$776,$A40,СВЦЭМ!$B$33:$B$776,K$11)+'СЕТ СН'!$F$14+СВЦЭМ!$D$10+'СЕТ СН'!$F$5-'СЕТ СН'!$F$24</f>
        <v>3464.2392785100001</v>
      </c>
      <c r="L40" s="36">
        <f>SUMIFS(СВЦЭМ!$D$33:$D$776,СВЦЭМ!$A$33:$A$776,$A40,СВЦЭМ!$B$33:$B$776,L$11)+'СЕТ СН'!$F$14+СВЦЭМ!$D$10+'СЕТ СН'!$F$5-'СЕТ СН'!$F$24</f>
        <v>3458.11075712</v>
      </c>
      <c r="M40" s="36">
        <f>SUMIFS(СВЦЭМ!$D$33:$D$776,СВЦЭМ!$A$33:$A$776,$A40,СВЦЭМ!$B$33:$B$776,M$11)+'СЕТ СН'!$F$14+СВЦЭМ!$D$10+'СЕТ СН'!$F$5-'СЕТ СН'!$F$24</f>
        <v>3460.0738580500001</v>
      </c>
      <c r="N40" s="36">
        <f>SUMIFS(СВЦЭМ!$D$33:$D$776,СВЦЭМ!$A$33:$A$776,$A40,СВЦЭМ!$B$33:$B$776,N$11)+'СЕТ СН'!$F$14+СВЦЭМ!$D$10+'СЕТ СН'!$F$5-'СЕТ СН'!$F$24</f>
        <v>3454.9057189800001</v>
      </c>
      <c r="O40" s="36">
        <f>SUMIFS(СВЦЭМ!$D$33:$D$776,СВЦЭМ!$A$33:$A$776,$A40,СВЦЭМ!$B$33:$B$776,O$11)+'СЕТ СН'!$F$14+СВЦЭМ!$D$10+'СЕТ СН'!$F$5-'СЕТ СН'!$F$24</f>
        <v>3466.8611869800002</v>
      </c>
      <c r="P40" s="36">
        <f>SUMIFS(СВЦЭМ!$D$33:$D$776,СВЦЭМ!$A$33:$A$776,$A40,СВЦЭМ!$B$33:$B$776,P$11)+'СЕТ СН'!$F$14+СВЦЭМ!$D$10+'СЕТ СН'!$F$5-'СЕТ СН'!$F$24</f>
        <v>3478.73684555</v>
      </c>
      <c r="Q40" s="36">
        <f>SUMIFS(СВЦЭМ!$D$33:$D$776,СВЦЭМ!$A$33:$A$776,$A40,СВЦЭМ!$B$33:$B$776,Q$11)+'СЕТ СН'!$F$14+СВЦЭМ!$D$10+'СЕТ СН'!$F$5-'СЕТ СН'!$F$24</f>
        <v>3478.5198579299999</v>
      </c>
      <c r="R40" s="36">
        <f>SUMIFS(СВЦЭМ!$D$33:$D$776,СВЦЭМ!$A$33:$A$776,$A40,СВЦЭМ!$B$33:$B$776,R$11)+'СЕТ СН'!$F$14+СВЦЭМ!$D$10+'СЕТ СН'!$F$5-'СЕТ СН'!$F$24</f>
        <v>3472.11017765</v>
      </c>
      <c r="S40" s="36">
        <f>SUMIFS(СВЦЭМ!$D$33:$D$776,СВЦЭМ!$A$33:$A$776,$A40,СВЦЭМ!$B$33:$B$776,S$11)+'СЕТ СН'!$F$14+СВЦЭМ!$D$10+'СЕТ СН'!$F$5-'СЕТ СН'!$F$24</f>
        <v>3472.58914443</v>
      </c>
      <c r="T40" s="36">
        <f>SUMIFS(СВЦЭМ!$D$33:$D$776,СВЦЭМ!$A$33:$A$776,$A40,СВЦЭМ!$B$33:$B$776,T$11)+'СЕТ СН'!$F$14+СВЦЭМ!$D$10+'СЕТ СН'!$F$5-'СЕТ СН'!$F$24</f>
        <v>3461.1692285300001</v>
      </c>
      <c r="U40" s="36">
        <f>SUMIFS(СВЦЭМ!$D$33:$D$776,СВЦЭМ!$A$33:$A$776,$A40,СВЦЭМ!$B$33:$B$776,U$11)+'СЕТ СН'!$F$14+СВЦЭМ!$D$10+'СЕТ СН'!$F$5-'СЕТ СН'!$F$24</f>
        <v>3422.4877114000001</v>
      </c>
      <c r="V40" s="36">
        <f>SUMIFS(СВЦЭМ!$D$33:$D$776,СВЦЭМ!$A$33:$A$776,$A40,СВЦЭМ!$B$33:$B$776,V$11)+'СЕТ СН'!$F$14+СВЦЭМ!$D$10+'СЕТ СН'!$F$5-'СЕТ СН'!$F$24</f>
        <v>3423.3570899599999</v>
      </c>
      <c r="W40" s="36">
        <f>SUMIFS(СВЦЭМ!$D$33:$D$776,СВЦЭМ!$A$33:$A$776,$A40,СВЦЭМ!$B$33:$B$776,W$11)+'СЕТ СН'!$F$14+СВЦЭМ!$D$10+'СЕТ СН'!$F$5-'СЕТ СН'!$F$24</f>
        <v>3449.7923452</v>
      </c>
      <c r="X40" s="36">
        <f>SUMIFS(СВЦЭМ!$D$33:$D$776,СВЦЭМ!$A$33:$A$776,$A40,СВЦЭМ!$B$33:$B$776,X$11)+'СЕТ СН'!$F$14+СВЦЭМ!$D$10+'СЕТ СН'!$F$5-'СЕТ СН'!$F$24</f>
        <v>3470.1150784199999</v>
      </c>
      <c r="Y40" s="36">
        <f>SUMIFS(СВЦЭМ!$D$33:$D$776,СВЦЭМ!$A$33:$A$776,$A40,СВЦЭМ!$B$33:$B$776,Y$11)+'СЕТ СН'!$F$14+СВЦЭМ!$D$10+'СЕТ СН'!$F$5-'СЕТ СН'!$F$24</f>
        <v>3466.02893812</v>
      </c>
    </row>
    <row r="41" spans="1:27" ht="15.75" x14ac:dyDescent="0.2">
      <c r="A41" s="35">
        <f t="shared" si="0"/>
        <v>43951</v>
      </c>
      <c r="B41" s="36">
        <f>SUMIFS(СВЦЭМ!$D$33:$D$776,СВЦЭМ!$A$33:$A$776,$A41,СВЦЭМ!$B$33:$B$776,B$11)+'СЕТ СН'!$F$14+СВЦЭМ!$D$10+'СЕТ СН'!$F$5-'СЕТ СН'!$F$24</f>
        <v>3539.2174558799998</v>
      </c>
      <c r="C41" s="36">
        <f>SUMIFS(СВЦЭМ!$D$33:$D$776,СВЦЭМ!$A$33:$A$776,$A41,СВЦЭМ!$B$33:$B$776,C$11)+'СЕТ СН'!$F$14+СВЦЭМ!$D$10+'СЕТ СН'!$F$5-'СЕТ СН'!$F$24</f>
        <v>3518.6474142899997</v>
      </c>
      <c r="D41" s="36">
        <f>SUMIFS(СВЦЭМ!$D$33:$D$776,СВЦЭМ!$A$33:$A$776,$A41,СВЦЭМ!$B$33:$B$776,D$11)+'СЕТ СН'!$F$14+СВЦЭМ!$D$10+'СЕТ СН'!$F$5-'СЕТ СН'!$F$24</f>
        <v>3528.3736518599999</v>
      </c>
      <c r="E41" s="36">
        <f>SUMIFS(СВЦЭМ!$D$33:$D$776,СВЦЭМ!$A$33:$A$776,$A41,СВЦЭМ!$B$33:$B$776,E$11)+'СЕТ СН'!$F$14+СВЦЭМ!$D$10+'СЕТ СН'!$F$5-'СЕТ СН'!$F$24</f>
        <v>3521.8658855599997</v>
      </c>
      <c r="F41" s="36">
        <f>SUMIFS(СВЦЭМ!$D$33:$D$776,СВЦЭМ!$A$33:$A$776,$A41,СВЦЭМ!$B$33:$B$776,F$11)+'СЕТ СН'!$F$14+СВЦЭМ!$D$10+'СЕТ СН'!$F$5-'СЕТ СН'!$F$24</f>
        <v>3554.6786362000003</v>
      </c>
      <c r="G41" s="36">
        <f>SUMIFS(СВЦЭМ!$D$33:$D$776,СВЦЭМ!$A$33:$A$776,$A41,СВЦЭМ!$B$33:$B$776,G$11)+'СЕТ СН'!$F$14+СВЦЭМ!$D$10+'СЕТ СН'!$F$5-'СЕТ СН'!$F$24</f>
        <v>3562.0924233699998</v>
      </c>
      <c r="H41" s="36">
        <f>SUMIFS(СВЦЭМ!$D$33:$D$776,СВЦЭМ!$A$33:$A$776,$A41,СВЦЭМ!$B$33:$B$776,H$11)+'СЕТ СН'!$F$14+СВЦЭМ!$D$10+'СЕТ СН'!$F$5-'СЕТ СН'!$F$24</f>
        <v>3548.01163653</v>
      </c>
      <c r="I41" s="36">
        <f>SUMIFS(СВЦЭМ!$D$33:$D$776,СВЦЭМ!$A$33:$A$776,$A41,СВЦЭМ!$B$33:$B$776,I$11)+'СЕТ СН'!$F$14+СВЦЭМ!$D$10+'СЕТ СН'!$F$5-'СЕТ СН'!$F$24</f>
        <v>3512.51815962</v>
      </c>
      <c r="J41" s="36">
        <f>SUMIFS(СВЦЭМ!$D$33:$D$776,СВЦЭМ!$A$33:$A$776,$A41,СВЦЭМ!$B$33:$B$776,J$11)+'СЕТ СН'!$F$14+СВЦЭМ!$D$10+'СЕТ СН'!$F$5-'СЕТ СН'!$F$24</f>
        <v>3433.3199</v>
      </c>
      <c r="K41" s="36">
        <f>SUMIFS(СВЦЭМ!$D$33:$D$776,СВЦЭМ!$A$33:$A$776,$A41,СВЦЭМ!$B$33:$B$776,K$11)+'СЕТ СН'!$F$14+СВЦЭМ!$D$10+'СЕТ СН'!$F$5-'СЕТ СН'!$F$24</f>
        <v>3422.11453304</v>
      </c>
      <c r="L41" s="36">
        <f>SUMIFS(СВЦЭМ!$D$33:$D$776,СВЦЭМ!$A$33:$A$776,$A41,СВЦЭМ!$B$33:$B$776,L$11)+'СЕТ СН'!$F$14+СВЦЭМ!$D$10+'СЕТ СН'!$F$5-'СЕТ СН'!$F$24</f>
        <v>3409.75756198</v>
      </c>
      <c r="M41" s="36">
        <f>SUMIFS(СВЦЭМ!$D$33:$D$776,СВЦЭМ!$A$33:$A$776,$A41,СВЦЭМ!$B$33:$B$776,M$11)+'СЕТ СН'!$F$14+СВЦЭМ!$D$10+'СЕТ СН'!$F$5-'СЕТ СН'!$F$24</f>
        <v>3408.6643095499999</v>
      </c>
      <c r="N41" s="36">
        <f>SUMIFS(СВЦЭМ!$D$33:$D$776,СВЦЭМ!$A$33:$A$776,$A41,СВЦЭМ!$B$33:$B$776,N$11)+'СЕТ СН'!$F$14+СВЦЭМ!$D$10+'СЕТ СН'!$F$5-'СЕТ СН'!$F$24</f>
        <v>3416.91290643</v>
      </c>
      <c r="O41" s="36">
        <f>SUMIFS(СВЦЭМ!$D$33:$D$776,СВЦЭМ!$A$33:$A$776,$A41,СВЦЭМ!$B$33:$B$776,O$11)+'СЕТ СН'!$F$14+СВЦЭМ!$D$10+'СЕТ СН'!$F$5-'СЕТ СН'!$F$24</f>
        <v>3429.3927464600001</v>
      </c>
      <c r="P41" s="36">
        <f>SUMIFS(СВЦЭМ!$D$33:$D$776,СВЦЭМ!$A$33:$A$776,$A41,СВЦЭМ!$B$33:$B$776,P$11)+'СЕТ СН'!$F$14+СВЦЭМ!$D$10+'СЕТ СН'!$F$5-'СЕТ СН'!$F$24</f>
        <v>3436.7884393499999</v>
      </c>
      <c r="Q41" s="36">
        <f>SUMIFS(СВЦЭМ!$D$33:$D$776,СВЦЭМ!$A$33:$A$776,$A41,СВЦЭМ!$B$33:$B$776,Q$11)+'СЕТ СН'!$F$14+СВЦЭМ!$D$10+'СЕТ СН'!$F$5-'СЕТ СН'!$F$24</f>
        <v>3442.4813399300001</v>
      </c>
      <c r="R41" s="36">
        <f>SUMIFS(СВЦЭМ!$D$33:$D$776,СВЦЭМ!$A$33:$A$776,$A41,СВЦЭМ!$B$33:$B$776,R$11)+'СЕТ СН'!$F$14+СВЦЭМ!$D$10+'СЕТ СН'!$F$5-'СЕТ СН'!$F$24</f>
        <v>3444.6894118800001</v>
      </c>
      <c r="S41" s="36">
        <f>SUMIFS(СВЦЭМ!$D$33:$D$776,СВЦЭМ!$A$33:$A$776,$A41,СВЦЭМ!$B$33:$B$776,S$11)+'СЕТ СН'!$F$14+СВЦЭМ!$D$10+'СЕТ СН'!$F$5-'СЕТ СН'!$F$24</f>
        <v>3444.0675247600002</v>
      </c>
      <c r="T41" s="36">
        <f>SUMIFS(СВЦЭМ!$D$33:$D$776,СВЦЭМ!$A$33:$A$776,$A41,СВЦЭМ!$B$33:$B$776,T$11)+'СЕТ СН'!$F$14+СВЦЭМ!$D$10+'СЕТ СН'!$F$5-'СЕТ СН'!$F$24</f>
        <v>3430.63774969</v>
      </c>
      <c r="U41" s="36">
        <f>SUMIFS(СВЦЭМ!$D$33:$D$776,СВЦЭМ!$A$33:$A$776,$A41,СВЦЭМ!$B$33:$B$776,U$11)+'СЕТ СН'!$F$14+СВЦЭМ!$D$10+'СЕТ СН'!$F$5-'СЕТ СН'!$F$24</f>
        <v>3409.8100297599999</v>
      </c>
      <c r="V41" s="36">
        <f>SUMIFS(СВЦЭМ!$D$33:$D$776,СВЦЭМ!$A$33:$A$776,$A41,СВЦЭМ!$B$33:$B$776,V$11)+'СЕТ СН'!$F$14+СВЦЭМ!$D$10+'СЕТ СН'!$F$5-'СЕТ СН'!$F$24</f>
        <v>3386.4961524</v>
      </c>
      <c r="W41" s="36">
        <f>SUMIFS(СВЦЭМ!$D$33:$D$776,СВЦЭМ!$A$33:$A$776,$A41,СВЦЭМ!$B$33:$B$776,W$11)+'СЕТ СН'!$F$14+СВЦЭМ!$D$10+'СЕТ СН'!$F$5-'СЕТ СН'!$F$24</f>
        <v>3389.43483814</v>
      </c>
      <c r="X41" s="36">
        <f>SUMIFS(СВЦЭМ!$D$33:$D$776,СВЦЭМ!$A$33:$A$776,$A41,СВЦЭМ!$B$33:$B$776,X$11)+'СЕТ СН'!$F$14+СВЦЭМ!$D$10+'СЕТ СН'!$F$5-'СЕТ СН'!$F$24</f>
        <v>3419.10717759</v>
      </c>
      <c r="Y41" s="36">
        <f>SUMIFS(СВЦЭМ!$D$33:$D$776,СВЦЭМ!$A$33:$A$776,$A41,СВЦЭМ!$B$33:$B$776,Y$11)+'СЕТ СН'!$F$14+СВЦЭМ!$D$10+'СЕТ СН'!$F$5-'СЕТ СН'!$F$24</f>
        <v>3443.6809269300002</v>
      </c>
    </row>
    <row r="42" spans="1:27" ht="15.75" hidden="1" x14ac:dyDescent="0.2">
      <c r="A42" s="35">
        <f t="shared" si="0"/>
        <v>43952</v>
      </c>
      <c r="B42" s="36">
        <f>SUMIFS(СВЦЭМ!$D$33:$D$776,СВЦЭМ!$A$33:$A$776,$A42,СВЦЭМ!$B$33:$B$776,B$11)+'СЕТ СН'!$F$14+СВЦЭМ!$D$10+'СЕТ СН'!$F$5-'СЕТ СН'!$F$24</f>
        <v>2523.0287511199999</v>
      </c>
      <c r="C42" s="36">
        <f>SUMIFS(СВЦЭМ!$D$33:$D$776,СВЦЭМ!$A$33:$A$776,$A42,СВЦЭМ!$B$33:$B$776,C$11)+'СЕТ СН'!$F$14+СВЦЭМ!$D$10+'СЕТ СН'!$F$5-'СЕТ СН'!$F$24</f>
        <v>2523.0287511199999</v>
      </c>
      <c r="D42" s="36">
        <f>SUMIFS(СВЦЭМ!$D$33:$D$776,СВЦЭМ!$A$33:$A$776,$A42,СВЦЭМ!$B$33:$B$776,D$11)+'СЕТ СН'!$F$14+СВЦЭМ!$D$10+'СЕТ СН'!$F$5-'СЕТ СН'!$F$24</f>
        <v>2523.0287511199999</v>
      </c>
      <c r="E42" s="36">
        <f>SUMIFS(СВЦЭМ!$D$33:$D$776,СВЦЭМ!$A$33:$A$776,$A42,СВЦЭМ!$B$33:$B$776,E$11)+'СЕТ СН'!$F$14+СВЦЭМ!$D$10+'СЕТ СН'!$F$5-'СЕТ СН'!$F$24</f>
        <v>2523.0287511199999</v>
      </c>
      <c r="F42" s="36">
        <f>SUMIFS(СВЦЭМ!$D$33:$D$776,СВЦЭМ!$A$33:$A$776,$A42,СВЦЭМ!$B$33:$B$776,F$11)+'СЕТ СН'!$F$14+СВЦЭМ!$D$10+'СЕТ СН'!$F$5-'СЕТ СН'!$F$24</f>
        <v>2523.0287511199999</v>
      </c>
      <c r="G42" s="36">
        <f>SUMIFS(СВЦЭМ!$D$33:$D$776,СВЦЭМ!$A$33:$A$776,$A42,СВЦЭМ!$B$33:$B$776,G$11)+'СЕТ СН'!$F$14+СВЦЭМ!$D$10+'СЕТ СН'!$F$5-'СЕТ СН'!$F$24</f>
        <v>2523.0287511199999</v>
      </c>
      <c r="H42" s="36">
        <f>SUMIFS(СВЦЭМ!$D$33:$D$776,СВЦЭМ!$A$33:$A$776,$A42,СВЦЭМ!$B$33:$B$776,H$11)+'СЕТ СН'!$F$14+СВЦЭМ!$D$10+'СЕТ СН'!$F$5-'СЕТ СН'!$F$24</f>
        <v>2523.0287511199999</v>
      </c>
      <c r="I42" s="36">
        <f>SUMIFS(СВЦЭМ!$D$33:$D$776,СВЦЭМ!$A$33:$A$776,$A42,СВЦЭМ!$B$33:$B$776,I$11)+'СЕТ СН'!$F$14+СВЦЭМ!$D$10+'СЕТ СН'!$F$5-'СЕТ СН'!$F$24</f>
        <v>2523.0287511199999</v>
      </c>
      <c r="J42" s="36">
        <f>SUMIFS(СВЦЭМ!$D$33:$D$776,СВЦЭМ!$A$33:$A$776,$A42,СВЦЭМ!$B$33:$B$776,J$11)+'СЕТ СН'!$F$14+СВЦЭМ!$D$10+'СЕТ СН'!$F$5-'СЕТ СН'!$F$24</f>
        <v>2523.0287511199999</v>
      </c>
      <c r="K42" s="36">
        <f>SUMIFS(СВЦЭМ!$D$33:$D$776,СВЦЭМ!$A$33:$A$776,$A42,СВЦЭМ!$B$33:$B$776,K$11)+'СЕТ СН'!$F$14+СВЦЭМ!$D$10+'СЕТ СН'!$F$5-'СЕТ СН'!$F$24</f>
        <v>2523.0287511199999</v>
      </c>
      <c r="L42" s="36">
        <f>SUMIFS(СВЦЭМ!$D$33:$D$776,СВЦЭМ!$A$33:$A$776,$A42,СВЦЭМ!$B$33:$B$776,L$11)+'СЕТ СН'!$F$14+СВЦЭМ!$D$10+'СЕТ СН'!$F$5-'СЕТ СН'!$F$24</f>
        <v>2523.0287511199999</v>
      </c>
      <c r="M42" s="36">
        <f>SUMIFS(СВЦЭМ!$D$33:$D$776,СВЦЭМ!$A$33:$A$776,$A42,СВЦЭМ!$B$33:$B$776,M$11)+'СЕТ СН'!$F$14+СВЦЭМ!$D$10+'СЕТ СН'!$F$5-'СЕТ СН'!$F$24</f>
        <v>2523.0287511199999</v>
      </c>
      <c r="N42" s="36">
        <f>SUMIFS(СВЦЭМ!$D$33:$D$776,СВЦЭМ!$A$33:$A$776,$A42,СВЦЭМ!$B$33:$B$776,N$11)+'СЕТ СН'!$F$14+СВЦЭМ!$D$10+'СЕТ СН'!$F$5-'СЕТ СН'!$F$24</f>
        <v>2523.0287511199999</v>
      </c>
      <c r="O42" s="36">
        <f>SUMIFS(СВЦЭМ!$D$33:$D$776,СВЦЭМ!$A$33:$A$776,$A42,СВЦЭМ!$B$33:$B$776,O$11)+'СЕТ СН'!$F$14+СВЦЭМ!$D$10+'СЕТ СН'!$F$5-'СЕТ СН'!$F$24</f>
        <v>2523.0287511199999</v>
      </c>
      <c r="P42" s="36">
        <f>SUMIFS(СВЦЭМ!$D$33:$D$776,СВЦЭМ!$A$33:$A$776,$A42,СВЦЭМ!$B$33:$B$776,P$11)+'СЕТ СН'!$F$14+СВЦЭМ!$D$10+'СЕТ СН'!$F$5-'СЕТ СН'!$F$24</f>
        <v>2523.0287511199999</v>
      </c>
      <c r="Q42" s="36">
        <f>SUMIFS(СВЦЭМ!$D$33:$D$776,СВЦЭМ!$A$33:$A$776,$A42,СВЦЭМ!$B$33:$B$776,Q$11)+'СЕТ СН'!$F$14+СВЦЭМ!$D$10+'СЕТ СН'!$F$5-'СЕТ СН'!$F$24</f>
        <v>2523.0287511199999</v>
      </c>
      <c r="R42" s="36">
        <f>SUMIFS(СВЦЭМ!$D$33:$D$776,СВЦЭМ!$A$33:$A$776,$A42,СВЦЭМ!$B$33:$B$776,R$11)+'СЕТ СН'!$F$14+СВЦЭМ!$D$10+'СЕТ СН'!$F$5-'СЕТ СН'!$F$24</f>
        <v>2523.0287511199999</v>
      </c>
      <c r="S42" s="36">
        <f>SUMIFS(СВЦЭМ!$D$33:$D$776,СВЦЭМ!$A$33:$A$776,$A42,СВЦЭМ!$B$33:$B$776,S$11)+'СЕТ СН'!$F$14+СВЦЭМ!$D$10+'СЕТ СН'!$F$5-'СЕТ СН'!$F$24</f>
        <v>2523.0287511199999</v>
      </c>
      <c r="T42" s="36">
        <f>SUMIFS(СВЦЭМ!$D$33:$D$776,СВЦЭМ!$A$33:$A$776,$A42,СВЦЭМ!$B$33:$B$776,T$11)+'СЕТ СН'!$F$14+СВЦЭМ!$D$10+'СЕТ СН'!$F$5-'СЕТ СН'!$F$24</f>
        <v>2523.0287511199999</v>
      </c>
      <c r="U42" s="36">
        <f>SUMIFS(СВЦЭМ!$D$33:$D$776,СВЦЭМ!$A$33:$A$776,$A42,СВЦЭМ!$B$33:$B$776,U$11)+'СЕТ СН'!$F$14+СВЦЭМ!$D$10+'СЕТ СН'!$F$5-'СЕТ СН'!$F$24</f>
        <v>2523.0287511199999</v>
      </c>
      <c r="V42" s="36">
        <f>SUMIFS(СВЦЭМ!$D$33:$D$776,СВЦЭМ!$A$33:$A$776,$A42,СВЦЭМ!$B$33:$B$776,V$11)+'СЕТ СН'!$F$14+СВЦЭМ!$D$10+'СЕТ СН'!$F$5-'СЕТ СН'!$F$24</f>
        <v>2523.0287511199999</v>
      </c>
      <c r="W42" s="36">
        <f>SUMIFS(СВЦЭМ!$D$33:$D$776,СВЦЭМ!$A$33:$A$776,$A42,СВЦЭМ!$B$33:$B$776,W$11)+'СЕТ СН'!$F$14+СВЦЭМ!$D$10+'СЕТ СН'!$F$5-'СЕТ СН'!$F$24</f>
        <v>2523.0287511199999</v>
      </c>
      <c r="X42" s="36">
        <f>SUMIFS(СВЦЭМ!$D$33:$D$776,СВЦЭМ!$A$33:$A$776,$A42,СВЦЭМ!$B$33:$B$776,X$11)+'СЕТ СН'!$F$14+СВЦЭМ!$D$10+'СЕТ СН'!$F$5-'СЕТ СН'!$F$24</f>
        <v>2523.0287511199999</v>
      </c>
      <c r="Y42" s="36">
        <f>SUMIFS(СВЦЭМ!$D$33:$D$776,СВЦЭМ!$A$33:$A$776,$A42,СВЦЭМ!$B$33:$B$776,Y$11)+'СЕТ СН'!$F$14+СВЦЭМ!$D$10+'СЕТ СН'!$F$5-'СЕТ СН'!$F$24</f>
        <v>2523.0287511199999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7"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01.04.2020</v>
      </c>
      <c r="B48" s="36">
        <f>SUMIFS(СВЦЭМ!$D$33:$D$776,СВЦЭМ!$A$33:$A$776,$A48,СВЦЭМ!$B$33:$B$776,B$47)+'СЕТ СН'!$G$14+СВЦЭМ!$D$10+'СЕТ СН'!$G$5-'СЕТ СН'!$G$24</f>
        <v>3365.7815208699999</v>
      </c>
      <c r="C48" s="36">
        <f>SUMIFS(СВЦЭМ!$D$33:$D$776,СВЦЭМ!$A$33:$A$776,$A48,СВЦЭМ!$B$33:$B$776,C$47)+'СЕТ СН'!$G$14+СВЦЭМ!$D$10+'СЕТ СН'!$G$5-'СЕТ СН'!$G$24</f>
        <v>3378.0938087700001</v>
      </c>
      <c r="D48" s="36">
        <f>SUMIFS(СВЦЭМ!$D$33:$D$776,СВЦЭМ!$A$33:$A$776,$A48,СВЦЭМ!$B$33:$B$776,D$47)+'СЕТ СН'!$G$14+СВЦЭМ!$D$10+'СЕТ СН'!$G$5-'СЕТ СН'!$G$24</f>
        <v>3382.0682343100002</v>
      </c>
      <c r="E48" s="36">
        <f>SUMIFS(СВЦЭМ!$D$33:$D$776,СВЦЭМ!$A$33:$A$776,$A48,СВЦЭМ!$B$33:$B$776,E$47)+'СЕТ СН'!$G$14+СВЦЭМ!$D$10+'СЕТ СН'!$G$5-'СЕТ СН'!$G$24</f>
        <v>3387.7202569700003</v>
      </c>
      <c r="F48" s="36">
        <f>SUMIFS(СВЦЭМ!$D$33:$D$776,СВЦЭМ!$A$33:$A$776,$A48,СВЦЭМ!$B$33:$B$776,F$47)+'СЕТ СН'!$G$14+СВЦЭМ!$D$10+'СЕТ СН'!$G$5-'СЕТ СН'!$G$24</f>
        <v>3427.09356149</v>
      </c>
      <c r="G48" s="36">
        <f>SUMIFS(СВЦЭМ!$D$33:$D$776,СВЦЭМ!$A$33:$A$776,$A48,СВЦЭМ!$B$33:$B$776,G$47)+'СЕТ СН'!$G$14+СВЦЭМ!$D$10+'СЕТ СН'!$G$5-'СЕТ СН'!$G$24</f>
        <v>3468.2931437299999</v>
      </c>
      <c r="H48" s="36">
        <f>SUMIFS(СВЦЭМ!$D$33:$D$776,СВЦЭМ!$A$33:$A$776,$A48,СВЦЭМ!$B$33:$B$776,H$47)+'СЕТ СН'!$G$14+СВЦЭМ!$D$10+'СЕТ СН'!$G$5-'СЕТ СН'!$G$24</f>
        <v>3511.8543115399998</v>
      </c>
      <c r="I48" s="36">
        <f>SUMIFS(СВЦЭМ!$D$33:$D$776,СВЦЭМ!$A$33:$A$776,$A48,СВЦЭМ!$B$33:$B$776,I$47)+'СЕТ СН'!$G$14+СВЦЭМ!$D$10+'СЕТ СН'!$G$5-'СЕТ СН'!$G$24</f>
        <v>3514.73890433</v>
      </c>
      <c r="J48" s="36">
        <f>SUMIFS(СВЦЭМ!$D$33:$D$776,СВЦЭМ!$A$33:$A$776,$A48,СВЦЭМ!$B$33:$B$776,J$47)+'СЕТ СН'!$G$14+СВЦЭМ!$D$10+'СЕТ СН'!$G$5-'СЕТ СН'!$G$24</f>
        <v>3475.9110866400001</v>
      </c>
      <c r="K48" s="36">
        <f>SUMIFS(СВЦЭМ!$D$33:$D$776,СВЦЭМ!$A$33:$A$776,$A48,СВЦЭМ!$B$33:$B$776,K$47)+'СЕТ СН'!$G$14+СВЦЭМ!$D$10+'СЕТ СН'!$G$5-'СЕТ СН'!$G$24</f>
        <v>3475.7247138500002</v>
      </c>
      <c r="L48" s="36">
        <f>SUMIFS(СВЦЭМ!$D$33:$D$776,СВЦЭМ!$A$33:$A$776,$A48,СВЦЭМ!$B$33:$B$776,L$47)+'СЕТ СН'!$G$14+СВЦЭМ!$D$10+'СЕТ СН'!$G$5-'СЕТ СН'!$G$24</f>
        <v>3475.6390318100002</v>
      </c>
      <c r="M48" s="36">
        <f>SUMIFS(СВЦЭМ!$D$33:$D$776,СВЦЭМ!$A$33:$A$776,$A48,СВЦЭМ!$B$33:$B$776,M$47)+'СЕТ СН'!$G$14+СВЦЭМ!$D$10+'СЕТ СН'!$G$5-'СЕТ СН'!$G$24</f>
        <v>3486.1102248900002</v>
      </c>
      <c r="N48" s="36">
        <f>SUMIFS(СВЦЭМ!$D$33:$D$776,СВЦЭМ!$A$33:$A$776,$A48,СВЦЭМ!$B$33:$B$776,N$47)+'СЕТ СН'!$G$14+СВЦЭМ!$D$10+'СЕТ СН'!$G$5-'СЕТ СН'!$G$24</f>
        <v>3503.8932432500001</v>
      </c>
      <c r="O48" s="36">
        <f>SUMIFS(СВЦЭМ!$D$33:$D$776,СВЦЭМ!$A$33:$A$776,$A48,СВЦЭМ!$B$33:$B$776,O$47)+'СЕТ СН'!$G$14+СВЦЭМ!$D$10+'СЕТ СН'!$G$5-'СЕТ СН'!$G$24</f>
        <v>3522.1770454400003</v>
      </c>
      <c r="P48" s="36">
        <f>SUMIFS(СВЦЭМ!$D$33:$D$776,СВЦЭМ!$A$33:$A$776,$A48,СВЦЭМ!$B$33:$B$776,P$47)+'СЕТ СН'!$G$14+СВЦЭМ!$D$10+'СЕТ СН'!$G$5-'СЕТ СН'!$G$24</f>
        <v>3501.61256439</v>
      </c>
      <c r="Q48" s="36">
        <f>SUMIFS(СВЦЭМ!$D$33:$D$776,СВЦЭМ!$A$33:$A$776,$A48,СВЦЭМ!$B$33:$B$776,Q$47)+'СЕТ СН'!$G$14+СВЦЭМ!$D$10+'СЕТ СН'!$G$5-'СЕТ СН'!$G$24</f>
        <v>3508.0637570600002</v>
      </c>
      <c r="R48" s="36">
        <f>SUMIFS(СВЦЭМ!$D$33:$D$776,СВЦЭМ!$A$33:$A$776,$A48,СВЦЭМ!$B$33:$B$776,R$47)+'СЕТ СН'!$G$14+СВЦЭМ!$D$10+'СЕТ СН'!$G$5-'СЕТ СН'!$G$24</f>
        <v>3509.06499063</v>
      </c>
      <c r="S48" s="36">
        <f>SUMIFS(СВЦЭМ!$D$33:$D$776,СВЦЭМ!$A$33:$A$776,$A48,СВЦЭМ!$B$33:$B$776,S$47)+'СЕТ СН'!$G$14+СВЦЭМ!$D$10+'СЕТ СН'!$G$5-'СЕТ СН'!$G$24</f>
        <v>3505.4941936599998</v>
      </c>
      <c r="T48" s="36">
        <f>SUMIFS(СВЦЭМ!$D$33:$D$776,СВЦЭМ!$A$33:$A$776,$A48,СВЦЭМ!$B$33:$B$776,T$47)+'СЕТ СН'!$G$14+СВЦЭМ!$D$10+'СЕТ СН'!$G$5-'СЕТ СН'!$G$24</f>
        <v>3485.22482433</v>
      </c>
      <c r="U48" s="36">
        <f>SUMIFS(СВЦЭМ!$D$33:$D$776,СВЦЭМ!$A$33:$A$776,$A48,СВЦЭМ!$B$33:$B$776,U$47)+'СЕТ СН'!$G$14+СВЦЭМ!$D$10+'СЕТ СН'!$G$5-'СЕТ СН'!$G$24</f>
        <v>3475.4421084400001</v>
      </c>
      <c r="V48" s="36">
        <f>SUMIFS(СВЦЭМ!$D$33:$D$776,СВЦЭМ!$A$33:$A$776,$A48,СВЦЭМ!$B$33:$B$776,V$47)+'СЕТ СН'!$G$14+СВЦЭМ!$D$10+'СЕТ СН'!$G$5-'СЕТ СН'!$G$24</f>
        <v>3460.1713471500002</v>
      </c>
      <c r="W48" s="36">
        <f>SUMIFS(СВЦЭМ!$D$33:$D$776,СВЦЭМ!$A$33:$A$776,$A48,СВЦЭМ!$B$33:$B$776,W$47)+'СЕТ СН'!$G$14+СВЦЭМ!$D$10+'СЕТ СН'!$G$5-'СЕТ СН'!$G$24</f>
        <v>3454.7306193899999</v>
      </c>
      <c r="X48" s="36">
        <f>SUMIFS(СВЦЭМ!$D$33:$D$776,СВЦЭМ!$A$33:$A$776,$A48,СВЦЭМ!$B$33:$B$776,X$47)+'СЕТ СН'!$G$14+СВЦЭМ!$D$10+'СЕТ СН'!$G$5-'СЕТ СН'!$G$24</f>
        <v>3448.9806957700002</v>
      </c>
      <c r="Y48" s="36">
        <f>SUMIFS(СВЦЭМ!$D$33:$D$776,СВЦЭМ!$A$33:$A$776,$A48,СВЦЭМ!$B$33:$B$776,Y$47)+'СЕТ СН'!$G$14+СВЦЭМ!$D$10+'СЕТ СН'!$G$5-'СЕТ СН'!$G$24</f>
        <v>3478.4421645000002</v>
      </c>
      <c r="AA48" s="45"/>
    </row>
    <row r="49" spans="1:25" ht="15.75" x14ac:dyDescent="0.2">
      <c r="A49" s="35">
        <f>A48+1</f>
        <v>43923</v>
      </c>
      <c r="B49" s="36">
        <f>SUMIFS(СВЦЭМ!$D$33:$D$776,СВЦЭМ!$A$33:$A$776,$A49,СВЦЭМ!$B$33:$B$776,B$47)+'СЕТ СН'!$G$14+СВЦЭМ!$D$10+'СЕТ СН'!$G$5-'СЕТ СН'!$G$24</f>
        <v>3465.4297567399999</v>
      </c>
      <c r="C49" s="36">
        <f>SUMIFS(СВЦЭМ!$D$33:$D$776,СВЦЭМ!$A$33:$A$776,$A49,СВЦЭМ!$B$33:$B$776,C$47)+'СЕТ СН'!$G$14+СВЦЭМ!$D$10+'СЕТ СН'!$G$5-'СЕТ СН'!$G$24</f>
        <v>3442.40958421</v>
      </c>
      <c r="D49" s="36">
        <f>SUMIFS(СВЦЭМ!$D$33:$D$776,СВЦЭМ!$A$33:$A$776,$A49,СВЦЭМ!$B$33:$B$776,D$47)+'СЕТ СН'!$G$14+СВЦЭМ!$D$10+'СЕТ СН'!$G$5-'СЕТ СН'!$G$24</f>
        <v>3430.2901691100001</v>
      </c>
      <c r="E49" s="36">
        <f>SUMIFS(СВЦЭМ!$D$33:$D$776,СВЦЭМ!$A$33:$A$776,$A49,СВЦЭМ!$B$33:$B$776,E$47)+'СЕТ СН'!$G$14+СВЦЭМ!$D$10+'СЕТ СН'!$G$5-'СЕТ СН'!$G$24</f>
        <v>3422.2638693700001</v>
      </c>
      <c r="F49" s="36">
        <f>SUMIFS(СВЦЭМ!$D$33:$D$776,СВЦЭМ!$A$33:$A$776,$A49,СВЦЭМ!$B$33:$B$776,F$47)+'СЕТ СН'!$G$14+СВЦЭМ!$D$10+'СЕТ СН'!$G$5-'СЕТ СН'!$G$24</f>
        <v>3419.3673192400001</v>
      </c>
      <c r="G49" s="36">
        <f>SUMIFS(СВЦЭМ!$D$33:$D$776,СВЦЭМ!$A$33:$A$776,$A49,СВЦЭМ!$B$33:$B$776,G$47)+'СЕТ СН'!$G$14+СВЦЭМ!$D$10+'СЕТ СН'!$G$5-'СЕТ СН'!$G$24</f>
        <v>3497.4635771600001</v>
      </c>
      <c r="H49" s="36">
        <f>SUMIFS(СВЦЭМ!$D$33:$D$776,СВЦЭМ!$A$33:$A$776,$A49,СВЦЭМ!$B$33:$B$776,H$47)+'СЕТ СН'!$G$14+СВЦЭМ!$D$10+'СЕТ СН'!$G$5-'СЕТ СН'!$G$24</f>
        <v>3532.8872089199999</v>
      </c>
      <c r="I49" s="36">
        <f>SUMIFS(СВЦЭМ!$D$33:$D$776,СВЦЭМ!$A$33:$A$776,$A49,СВЦЭМ!$B$33:$B$776,I$47)+'СЕТ СН'!$G$14+СВЦЭМ!$D$10+'СЕТ СН'!$G$5-'СЕТ СН'!$G$24</f>
        <v>3530.94215682</v>
      </c>
      <c r="J49" s="36">
        <f>SUMIFS(СВЦЭМ!$D$33:$D$776,СВЦЭМ!$A$33:$A$776,$A49,СВЦЭМ!$B$33:$B$776,J$47)+'СЕТ СН'!$G$14+СВЦЭМ!$D$10+'СЕТ СН'!$G$5-'СЕТ СН'!$G$24</f>
        <v>3498.0682080800002</v>
      </c>
      <c r="K49" s="36">
        <f>SUMIFS(СВЦЭМ!$D$33:$D$776,СВЦЭМ!$A$33:$A$776,$A49,СВЦЭМ!$B$33:$B$776,K$47)+'СЕТ СН'!$G$14+СВЦЭМ!$D$10+'СЕТ СН'!$G$5-'СЕТ СН'!$G$24</f>
        <v>3473.6995926600002</v>
      </c>
      <c r="L49" s="36">
        <f>SUMIFS(СВЦЭМ!$D$33:$D$776,СВЦЭМ!$A$33:$A$776,$A49,СВЦЭМ!$B$33:$B$776,L$47)+'СЕТ СН'!$G$14+СВЦЭМ!$D$10+'СЕТ СН'!$G$5-'СЕТ СН'!$G$24</f>
        <v>3468.8840754800003</v>
      </c>
      <c r="M49" s="36">
        <f>SUMIFS(СВЦЭМ!$D$33:$D$776,СВЦЭМ!$A$33:$A$776,$A49,СВЦЭМ!$B$33:$B$776,M$47)+'СЕТ СН'!$G$14+СВЦЭМ!$D$10+'СЕТ СН'!$G$5-'СЕТ СН'!$G$24</f>
        <v>3485.9360218500001</v>
      </c>
      <c r="N49" s="36">
        <f>SUMIFS(СВЦЭМ!$D$33:$D$776,СВЦЭМ!$A$33:$A$776,$A49,СВЦЭМ!$B$33:$B$776,N$47)+'СЕТ СН'!$G$14+СВЦЭМ!$D$10+'СЕТ СН'!$G$5-'СЕТ СН'!$G$24</f>
        <v>3503.45107594</v>
      </c>
      <c r="O49" s="36">
        <f>SUMIFS(СВЦЭМ!$D$33:$D$776,СВЦЭМ!$A$33:$A$776,$A49,СВЦЭМ!$B$33:$B$776,O$47)+'СЕТ СН'!$G$14+СВЦЭМ!$D$10+'СЕТ СН'!$G$5-'СЕТ СН'!$G$24</f>
        <v>3525.6936132999999</v>
      </c>
      <c r="P49" s="36">
        <f>SUMIFS(СВЦЭМ!$D$33:$D$776,СВЦЭМ!$A$33:$A$776,$A49,СВЦЭМ!$B$33:$B$776,P$47)+'СЕТ СН'!$G$14+СВЦЭМ!$D$10+'СЕТ СН'!$G$5-'СЕТ СН'!$G$24</f>
        <v>3489.2802529000001</v>
      </c>
      <c r="Q49" s="36">
        <f>SUMIFS(СВЦЭМ!$D$33:$D$776,СВЦЭМ!$A$33:$A$776,$A49,СВЦЭМ!$B$33:$B$776,Q$47)+'СЕТ СН'!$G$14+СВЦЭМ!$D$10+'СЕТ СН'!$G$5-'СЕТ СН'!$G$24</f>
        <v>3494.9584946800001</v>
      </c>
      <c r="R49" s="36">
        <f>SUMIFS(СВЦЭМ!$D$33:$D$776,СВЦЭМ!$A$33:$A$776,$A49,СВЦЭМ!$B$33:$B$776,R$47)+'СЕТ СН'!$G$14+СВЦЭМ!$D$10+'СЕТ СН'!$G$5-'СЕТ СН'!$G$24</f>
        <v>3490.4605905899998</v>
      </c>
      <c r="S49" s="36">
        <f>SUMIFS(СВЦЭМ!$D$33:$D$776,СВЦЭМ!$A$33:$A$776,$A49,СВЦЭМ!$B$33:$B$776,S$47)+'СЕТ СН'!$G$14+СВЦЭМ!$D$10+'СЕТ СН'!$G$5-'СЕТ СН'!$G$24</f>
        <v>3488.0189740200003</v>
      </c>
      <c r="T49" s="36">
        <f>SUMIFS(СВЦЭМ!$D$33:$D$776,СВЦЭМ!$A$33:$A$776,$A49,СВЦЭМ!$B$33:$B$776,T$47)+'СЕТ СН'!$G$14+СВЦЭМ!$D$10+'СЕТ СН'!$G$5-'СЕТ СН'!$G$24</f>
        <v>3467.2744406500001</v>
      </c>
      <c r="U49" s="36">
        <f>SUMIFS(СВЦЭМ!$D$33:$D$776,СВЦЭМ!$A$33:$A$776,$A49,СВЦЭМ!$B$33:$B$776,U$47)+'СЕТ СН'!$G$14+СВЦЭМ!$D$10+'СЕТ СН'!$G$5-'СЕТ СН'!$G$24</f>
        <v>3453.0446058400003</v>
      </c>
      <c r="V49" s="36">
        <f>SUMIFS(СВЦЭМ!$D$33:$D$776,СВЦЭМ!$A$33:$A$776,$A49,СВЦЭМ!$B$33:$B$776,V$47)+'СЕТ СН'!$G$14+СВЦЭМ!$D$10+'СЕТ СН'!$G$5-'СЕТ СН'!$G$24</f>
        <v>3439.8135388999999</v>
      </c>
      <c r="W49" s="36">
        <f>SUMIFS(СВЦЭМ!$D$33:$D$776,СВЦЭМ!$A$33:$A$776,$A49,СВЦЭМ!$B$33:$B$776,W$47)+'СЕТ СН'!$G$14+СВЦЭМ!$D$10+'СЕТ СН'!$G$5-'СЕТ СН'!$G$24</f>
        <v>3446.0561799799998</v>
      </c>
      <c r="X49" s="36">
        <f>SUMIFS(СВЦЭМ!$D$33:$D$776,СВЦЭМ!$A$33:$A$776,$A49,СВЦЭМ!$B$33:$B$776,X$47)+'СЕТ СН'!$G$14+СВЦЭМ!$D$10+'СЕТ СН'!$G$5-'СЕТ СН'!$G$24</f>
        <v>3450.8639894299999</v>
      </c>
      <c r="Y49" s="36">
        <f>SUMIFS(СВЦЭМ!$D$33:$D$776,СВЦЭМ!$A$33:$A$776,$A49,СВЦЭМ!$B$33:$B$776,Y$47)+'СЕТ СН'!$G$14+СВЦЭМ!$D$10+'СЕТ СН'!$G$5-'СЕТ СН'!$G$24</f>
        <v>3477.7739161300001</v>
      </c>
    </row>
    <row r="50" spans="1:25" ht="15.75" x14ac:dyDescent="0.2">
      <c r="A50" s="35">
        <f t="shared" ref="A50:A78" si="1">A49+1</f>
        <v>43924</v>
      </c>
      <c r="B50" s="36">
        <f>SUMIFS(СВЦЭМ!$D$33:$D$776,СВЦЭМ!$A$33:$A$776,$A50,СВЦЭМ!$B$33:$B$776,B$47)+'СЕТ СН'!$G$14+СВЦЭМ!$D$10+'СЕТ СН'!$G$5-'СЕТ СН'!$G$24</f>
        <v>3461.0870239800001</v>
      </c>
      <c r="C50" s="36">
        <f>SUMIFS(СВЦЭМ!$D$33:$D$776,СВЦЭМ!$A$33:$A$776,$A50,СВЦЭМ!$B$33:$B$776,C$47)+'СЕТ СН'!$G$14+СВЦЭМ!$D$10+'СЕТ СН'!$G$5-'СЕТ СН'!$G$24</f>
        <v>3500.6471622899999</v>
      </c>
      <c r="D50" s="36">
        <f>SUMIFS(СВЦЭМ!$D$33:$D$776,СВЦЭМ!$A$33:$A$776,$A50,СВЦЭМ!$B$33:$B$776,D$47)+'СЕТ СН'!$G$14+СВЦЭМ!$D$10+'СЕТ СН'!$G$5-'СЕТ СН'!$G$24</f>
        <v>3516.0558842800001</v>
      </c>
      <c r="E50" s="36">
        <f>SUMIFS(СВЦЭМ!$D$33:$D$776,СВЦЭМ!$A$33:$A$776,$A50,СВЦЭМ!$B$33:$B$776,E$47)+'СЕТ СН'!$G$14+СВЦЭМ!$D$10+'СЕТ СН'!$G$5-'СЕТ СН'!$G$24</f>
        <v>3510.9969394300001</v>
      </c>
      <c r="F50" s="36">
        <f>SUMIFS(СВЦЭМ!$D$33:$D$776,СВЦЭМ!$A$33:$A$776,$A50,СВЦЭМ!$B$33:$B$776,F$47)+'СЕТ СН'!$G$14+СВЦЭМ!$D$10+'СЕТ СН'!$G$5-'СЕТ СН'!$G$24</f>
        <v>3506.5976416499998</v>
      </c>
      <c r="G50" s="36">
        <f>SUMIFS(СВЦЭМ!$D$33:$D$776,СВЦЭМ!$A$33:$A$776,$A50,СВЦЭМ!$B$33:$B$776,G$47)+'СЕТ СН'!$G$14+СВЦЭМ!$D$10+'СЕТ СН'!$G$5-'СЕТ СН'!$G$24</f>
        <v>3507.7418204000001</v>
      </c>
      <c r="H50" s="36">
        <f>SUMIFS(СВЦЭМ!$D$33:$D$776,СВЦЭМ!$A$33:$A$776,$A50,СВЦЭМ!$B$33:$B$776,H$47)+'СЕТ СН'!$G$14+СВЦЭМ!$D$10+'СЕТ СН'!$G$5-'СЕТ СН'!$G$24</f>
        <v>3495.08082057</v>
      </c>
      <c r="I50" s="36">
        <f>SUMIFS(СВЦЭМ!$D$33:$D$776,СВЦЭМ!$A$33:$A$776,$A50,СВЦЭМ!$B$33:$B$776,I$47)+'СЕТ СН'!$G$14+СВЦЭМ!$D$10+'СЕТ СН'!$G$5-'СЕТ СН'!$G$24</f>
        <v>3475.1320258400001</v>
      </c>
      <c r="J50" s="36">
        <f>SUMIFS(СВЦЭМ!$D$33:$D$776,СВЦЭМ!$A$33:$A$776,$A50,СВЦЭМ!$B$33:$B$776,J$47)+'СЕТ СН'!$G$14+СВЦЭМ!$D$10+'СЕТ СН'!$G$5-'СЕТ СН'!$G$24</f>
        <v>3419.97923894</v>
      </c>
      <c r="K50" s="36">
        <f>SUMIFS(СВЦЭМ!$D$33:$D$776,СВЦЭМ!$A$33:$A$776,$A50,СВЦЭМ!$B$33:$B$776,K$47)+'СЕТ СН'!$G$14+СВЦЭМ!$D$10+'СЕТ СН'!$G$5-'СЕТ СН'!$G$24</f>
        <v>3423.0752590800003</v>
      </c>
      <c r="L50" s="36">
        <f>SUMIFS(СВЦЭМ!$D$33:$D$776,СВЦЭМ!$A$33:$A$776,$A50,СВЦЭМ!$B$33:$B$776,L$47)+'СЕТ СН'!$G$14+СВЦЭМ!$D$10+'СЕТ СН'!$G$5-'СЕТ СН'!$G$24</f>
        <v>3434.45885395</v>
      </c>
      <c r="M50" s="36">
        <f>SUMIFS(СВЦЭМ!$D$33:$D$776,СВЦЭМ!$A$33:$A$776,$A50,СВЦЭМ!$B$33:$B$776,M$47)+'СЕТ СН'!$G$14+СВЦЭМ!$D$10+'СЕТ СН'!$G$5-'СЕТ СН'!$G$24</f>
        <v>3436.46045968</v>
      </c>
      <c r="N50" s="36">
        <f>SUMIFS(СВЦЭМ!$D$33:$D$776,СВЦЭМ!$A$33:$A$776,$A50,СВЦЭМ!$B$33:$B$776,N$47)+'СЕТ СН'!$G$14+СВЦЭМ!$D$10+'СЕТ СН'!$G$5-'СЕТ СН'!$G$24</f>
        <v>3453.5764462000002</v>
      </c>
      <c r="O50" s="36">
        <f>SUMIFS(СВЦЭМ!$D$33:$D$776,СВЦЭМ!$A$33:$A$776,$A50,СВЦЭМ!$B$33:$B$776,O$47)+'СЕТ СН'!$G$14+СВЦЭМ!$D$10+'СЕТ СН'!$G$5-'СЕТ СН'!$G$24</f>
        <v>3467.2551063599999</v>
      </c>
      <c r="P50" s="36">
        <f>SUMIFS(СВЦЭМ!$D$33:$D$776,СВЦЭМ!$A$33:$A$776,$A50,СВЦЭМ!$B$33:$B$776,P$47)+'СЕТ СН'!$G$14+СВЦЭМ!$D$10+'СЕТ СН'!$G$5-'СЕТ СН'!$G$24</f>
        <v>3451.7210636099999</v>
      </c>
      <c r="Q50" s="36">
        <f>SUMIFS(СВЦЭМ!$D$33:$D$776,СВЦЭМ!$A$33:$A$776,$A50,СВЦЭМ!$B$33:$B$776,Q$47)+'СЕТ СН'!$G$14+СВЦЭМ!$D$10+'СЕТ СН'!$G$5-'СЕТ СН'!$G$24</f>
        <v>3462.1036265900002</v>
      </c>
      <c r="R50" s="36">
        <f>SUMIFS(СВЦЭМ!$D$33:$D$776,СВЦЭМ!$A$33:$A$776,$A50,СВЦЭМ!$B$33:$B$776,R$47)+'СЕТ СН'!$G$14+СВЦЭМ!$D$10+'СЕТ СН'!$G$5-'СЕТ СН'!$G$24</f>
        <v>3459.216574</v>
      </c>
      <c r="S50" s="36">
        <f>SUMIFS(СВЦЭМ!$D$33:$D$776,СВЦЭМ!$A$33:$A$776,$A50,СВЦЭМ!$B$33:$B$776,S$47)+'СЕТ СН'!$G$14+СВЦЭМ!$D$10+'СЕТ СН'!$G$5-'СЕТ СН'!$G$24</f>
        <v>3453.3815514600001</v>
      </c>
      <c r="T50" s="36">
        <f>SUMIFS(СВЦЭМ!$D$33:$D$776,СВЦЭМ!$A$33:$A$776,$A50,СВЦЭМ!$B$33:$B$776,T$47)+'СЕТ СН'!$G$14+СВЦЭМ!$D$10+'СЕТ СН'!$G$5-'СЕТ СН'!$G$24</f>
        <v>3438.4578082899998</v>
      </c>
      <c r="U50" s="36">
        <f>SUMIFS(СВЦЭМ!$D$33:$D$776,СВЦЭМ!$A$33:$A$776,$A50,СВЦЭМ!$B$33:$B$776,U$47)+'СЕТ СН'!$G$14+СВЦЭМ!$D$10+'СЕТ СН'!$G$5-'СЕТ СН'!$G$24</f>
        <v>3416.6670452100002</v>
      </c>
      <c r="V50" s="36">
        <f>SUMIFS(СВЦЭМ!$D$33:$D$776,СВЦЭМ!$A$33:$A$776,$A50,СВЦЭМ!$B$33:$B$776,V$47)+'СЕТ СН'!$G$14+СВЦЭМ!$D$10+'СЕТ СН'!$G$5-'СЕТ СН'!$G$24</f>
        <v>3406.8187752499998</v>
      </c>
      <c r="W50" s="36">
        <f>SUMIFS(СВЦЭМ!$D$33:$D$776,СВЦЭМ!$A$33:$A$776,$A50,СВЦЭМ!$B$33:$B$776,W$47)+'СЕТ СН'!$G$14+СВЦЭМ!$D$10+'СЕТ СН'!$G$5-'СЕТ СН'!$G$24</f>
        <v>3413.1877783899999</v>
      </c>
      <c r="X50" s="36">
        <f>SUMIFS(СВЦЭМ!$D$33:$D$776,СВЦЭМ!$A$33:$A$776,$A50,СВЦЭМ!$B$33:$B$776,X$47)+'СЕТ СН'!$G$14+СВЦЭМ!$D$10+'СЕТ СН'!$G$5-'СЕТ СН'!$G$24</f>
        <v>3427.32140807</v>
      </c>
      <c r="Y50" s="36">
        <f>SUMIFS(СВЦЭМ!$D$33:$D$776,СВЦЭМ!$A$33:$A$776,$A50,СВЦЭМ!$B$33:$B$776,Y$47)+'СЕТ СН'!$G$14+СВЦЭМ!$D$10+'СЕТ СН'!$G$5-'СЕТ СН'!$G$24</f>
        <v>3460.04448998</v>
      </c>
    </row>
    <row r="51" spans="1:25" ht="15.75" x14ac:dyDescent="0.2">
      <c r="A51" s="35">
        <f t="shared" si="1"/>
        <v>43925</v>
      </c>
      <c r="B51" s="36">
        <f>SUMIFS(СВЦЭМ!$D$33:$D$776,СВЦЭМ!$A$33:$A$776,$A51,СВЦЭМ!$B$33:$B$776,B$47)+'СЕТ СН'!$G$14+СВЦЭМ!$D$10+'СЕТ СН'!$G$5-'СЕТ СН'!$G$24</f>
        <v>3481.1157802799999</v>
      </c>
      <c r="C51" s="36">
        <f>SUMIFS(СВЦЭМ!$D$33:$D$776,СВЦЭМ!$A$33:$A$776,$A51,СВЦЭМ!$B$33:$B$776,C$47)+'СЕТ СН'!$G$14+СВЦЭМ!$D$10+'СЕТ СН'!$G$5-'СЕТ СН'!$G$24</f>
        <v>3508.1378221099999</v>
      </c>
      <c r="D51" s="36">
        <f>SUMIFS(СВЦЭМ!$D$33:$D$776,СВЦЭМ!$A$33:$A$776,$A51,СВЦЭМ!$B$33:$B$776,D$47)+'СЕТ СН'!$G$14+СВЦЭМ!$D$10+'СЕТ СН'!$G$5-'СЕТ СН'!$G$24</f>
        <v>3522.7600665</v>
      </c>
      <c r="E51" s="36">
        <f>SUMIFS(СВЦЭМ!$D$33:$D$776,СВЦЭМ!$A$33:$A$776,$A51,СВЦЭМ!$B$33:$B$776,E$47)+'СЕТ СН'!$G$14+СВЦЭМ!$D$10+'СЕТ СН'!$G$5-'СЕТ СН'!$G$24</f>
        <v>3535.5315678000002</v>
      </c>
      <c r="F51" s="36">
        <f>SUMIFS(СВЦЭМ!$D$33:$D$776,СВЦЭМ!$A$33:$A$776,$A51,СВЦЭМ!$B$33:$B$776,F$47)+'СЕТ СН'!$G$14+СВЦЭМ!$D$10+'СЕТ СН'!$G$5-'СЕТ СН'!$G$24</f>
        <v>3534.8668146</v>
      </c>
      <c r="G51" s="36">
        <f>SUMIFS(СВЦЭМ!$D$33:$D$776,СВЦЭМ!$A$33:$A$776,$A51,СВЦЭМ!$B$33:$B$776,G$47)+'СЕТ СН'!$G$14+СВЦЭМ!$D$10+'СЕТ СН'!$G$5-'СЕТ СН'!$G$24</f>
        <v>3533.3585226300002</v>
      </c>
      <c r="H51" s="36">
        <f>SUMIFS(СВЦЭМ!$D$33:$D$776,СВЦЭМ!$A$33:$A$776,$A51,СВЦЭМ!$B$33:$B$776,H$47)+'СЕТ СН'!$G$14+СВЦЭМ!$D$10+'СЕТ СН'!$G$5-'СЕТ СН'!$G$24</f>
        <v>3509.23695774</v>
      </c>
      <c r="I51" s="36">
        <f>SUMIFS(СВЦЭМ!$D$33:$D$776,СВЦЭМ!$A$33:$A$776,$A51,СВЦЭМ!$B$33:$B$776,I$47)+'СЕТ СН'!$G$14+СВЦЭМ!$D$10+'СЕТ СН'!$G$5-'СЕТ СН'!$G$24</f>
        <v>3492.51211814</v>
      </c>
      <c r="J51" s="36">
        <f>SUMIFS(СВЦЭМ!$D$33:$D$776,СВЦЭМ!$A$33:$A$776,$A51,СВЦЭМ!$B$33:$B$776,J$47)+'СЕТ СН'!$G$14+СВЦЭМ!$D$10+'СЕТ СН'!$G$5-'СЕТ СН'!$G$24</f>
        <v>3441.8776541100001</v>
      </c>
      <c r="K51" s="36">
        <f>SUMIFS(СВЦЭМ!$D$33:$D$776,СВЦЭМ!$A$33:$A$776,$A51,СВЦЭМ!$B$33:$B$776,K$47)+'СЕТ СН'!$G$14+СВЦЭМ!$D$10+'СЕТ СН'!$G$5-'СЕТ СН'!$G$24</f>
        <v>3417.4034712399998</v>
      </c>
      <c r="L51" s="36">
        <f>SUMIFS(СВЦЭМ!$D$33:$D$776,СВЦЭМ!$A$33:$A$776,$A51,СВЦЭМ!$B$33:$B$776,L$47)+'СЕТ СН'!$G$14+СВЦЭМ!$D$10+'СЕТ СН'!$G$5-'СЕТ СН'!$G$24</f>
        <v>3414.5164612099998</v>
      </c>
      <c r="M51" s="36">
        <f>SUMIFS(СВЦЭМ!$D$33:$D$776,СВЦЭМ!$A$33:$A$776,$A51,СВЦЭМ!$B$33:$B$776,M$47)+'СЕТ СН'!$G$14+СВЦЭМ!$D$10+'СЕТ СН'!$G$5-'СЕТ СН'!$G$24</f>
        <v>3411.68705946</v>
      </c>
      <c r="N51" s="36">
        <f>SUMIFS(СВЦЭМ!$D$33:$D$776,СВЦЭМ!$A$33:$A$776,$A51,СВЦЭМ!$B$33:$B$776,N$47)+'СЕТ СН'!$G$14+СВЦЭМ!$D$10+'СЕТ СН'!$G$5-'СЕТ СН'!$G$24</f>
        <v>3422.06447316</v>
      </c>
      <c r="O51" s="36">
        <f>SUMIFS(СВЦЭМ!$D$33:$D$776,СВЦЭМ!$A$33:$A$776,$A51,СВЦЭМ!$B$33:$B$776,O$47)+'СЕТ СН'!$G$14+СВЦЭМ!$D$10+'СЕТ СН'!$G$5-'СЕТ СН'!$G$24</f>
        <v>3430.9283507600003</v>
      </c>
      <c r="P51" s="36">
        <f>SUMIFS(СВЦЭМ!$D$33:$D$776,СВЦЭМ!$A$33:$A$776,$A51,СВЦЭМ!$B$33:$B$776,P$47)+'СЕТ СН'!$G$14+СВЦЭМ!$D$10+'СЕТ СН'!$G$5-'СЕТ СН'!$G$24</f>
        <v>3428.48242966</v>
      </c>
      <c r="Q51" s="36">
        <f>SUMIFS(СВЦЭМ!$D$33:$D$776,СВЦЭМ!$A$33:$A$776,$A51,СВЦЭМ!$B$33:$B$776,Q$47)+'СЕТ СН'!$G$14+СВЦЭМ!$D$10+'СЕТ СН'!$G$5-'СЕТ СН'!$G$24</f>
        <v>3437.2533141600002</v>
      </c>
      <c r="R51" s="36">
        <f>SUMIFS(СВЦЭМ!$D$33:$D$776,СВЦЭМ!$A$33:$A$776,$A51,СВЦЭМ!$B$33:$B$776,R$47)+'СЕТ СН'!$G$14+СВЦЭМ!$D$10+'СЕТ СН'!$G$5-'СЕТ СН'!$G$24</f>
        <v>3431.0915005300003</v>
      </c>
      <c r="S51" s="36">
        <f>SUMIFS(СВЦЭМ!$D$33:$D$776,СВЦЭМ!$A$33:$A$776,$A51,СВЦЭМ!$B$33:$B$776,S$47)+'СЕТ СН'!$G$14+СВЦЭМ!$D$10+'СЕТ СН'!$G$5-'СЕТ СН'!$G$24</f>
        <v>3426.1237058000002</v>
      </c>
      <c r="T51" s="36">
        <f>SUMIFS(СВЦЭМ!$D$33:$D$776,СВЦЭМ!$A$33:$A$776,$A51,СВЦЭМ!$B$33:$B$776,T$47)+'СЕТ СН'!$G$14+СВЦЭМ!$D$10+'СЕТ СН'!$G$5-'СЕТ СН'!$G$24</f>
        <v>3414.1605951900001</v>
      </c>
      <c r="U51" s="36">
        <f>SUMIFS(СВЦЭМ!$D$33:$D$776,СВЦЭМ!$A$33:$A$776,$A51,СВЦЭМ!$B$33:$B$776,U$47)+'СЕТ СН'!$G$14+СВЦЭМ!$D$10+'СЕТ СН'!$G$5-'СЕТ СН'!$G$24</f>
        <v>3402.1206632499998</v>
      </c>
      <c r="V51" s="36">
        <f>SUMIFS(СВЦЭМ!$D$33:$D$776,СВЦЭМ!$A$33:$A$776,$A51,СВЦЭМ!$B$33:$B$776,V$47)+'СЕТ СН'!$G$14+СВЦЭМ!$D$10+'СЕТ СН'!$G$5-'СЕТ СН'!$G$24</f>
        <v>3404.1623457800001</v>
      </c>
      <c r="W51" s="36">
        <f>SUMIFS(СВЦЭМ!$D$33:$D$776,СВЦЭМ!$A$33:$A$776,$A51,СВЦЭМ!$B$33:$B$776,W$47)+'СЕТ СН'!$G$14+СВЦЭМ!$D$10+'СЕТ СН'!$G$5-'СЕТ СН'!$G$24</f>
        <v>3394.4787864300001</v>
      </c>
      <c r="X51" s="36">
        <f>SUMIFS(СВЦЭМ!$D$33:$D$776,СВЦЭМ!$A$33:$A$776,$A51,СВЦЭМ!$B$33:$B$776,X$47)+'СЕТ СН'!$G$14+СВЦЭМ!$D$10+'СЕТ СН'!$G$5-'СЕТ СН'!$G$24</f>
        <v>3404.4443114200003</v>
      </c>
      <c r="Y51" s="36">
        <f>SUMIFS(СВЦЭМ!$D$33:$D$776,СВЦЭМ!$A$33:$A$776,$A51,СВЦЭМ!$B$33:$B$776,Y$47)+'СЕТ СН'!$G$14+СВЦЭМ!$D$10+'СЕТ СН'!$G$5-'СЕТ СН'!$G$24</f>
        <v>3444.2599686200001</v>
      </c>
    </row>
    <row r="52" spans="1:25" ht="15.75" x14ac:dyDescent="0.2">
      <c r="A52" s="35">
        <f t="shared" si="1"/>
        <v>43926</v>
      </c>
      <c r="B52" s="36">
        <f>SUMIFS(СВЦЭМ!$D$33:$D$776,СВЦЭМ!$A$33:$A$776,$A52,СВЦЭМ!$B$33:$B$776,B$47)+'СЕТ СН'!$G$14+СВЦЭМ!$D$10+'СЕТ СН'!$G$5-'СЕТ СН'!$G$24</f>
        <v>3460.6531304999999</v>
      </c>
      <c r="C52" s="36">
        <f>SUMIFS(СВЦЭМ!$D$33:$D$776,СВЦЭМ!$A$33:$A$776,$A52,СВЦЭМ!$B$33:$B$776,C$47)+'СЕТ СН'!$G$14+СВЦЭМ!$D$10+'СЕТ СН'!$G$5-'СЕТ СН'!$G$24</f>
        <v>3515.4745691500002</v>
      </c>
      <c r="D52" s="36">
        <f>SUMIFS(СВЦЭМ!$D$33:$D$776,СВЦЭМ!$A$33:$A$776,$A52,СВЦЭМ!$B$33:$B$776,D$47)+'СЕТ СН'!$G$14+СВЦЭМ!$D$10+'СЕТ СН'!$G$5-'СЕТ СН'!$G$24</f>
        <v>3529.9122654500002</v>
      </c>
      <c r="E52" s="36">
        <f>SUMIFS(СВЦЭМ!$D$33:$D$776,СВЦЭМ!$A$33:$A$776,$A52,СВЦЭМ!$B$33:$B$776,E$47)+'СЕТ СН'!$G$14+СВЦЭМ!$D$10+'СЕТ СН'!$G$5-'СЕТ СН'!$G$24</f>
        <v>3536.21968982</v>
      </c>
      <c r="F52" s="36">
        <f>SUMIFS(СВЦЭМ!$D$33:$D$776,СВЦЭМ!$A$33:$A$776,$A52,СВЦЭМ!$B$33:$B$776,F$47)+'СЕТ СН'!$G$14+СВЦЭМ!$D$10+'СЕТ СН'!$G$5-'СЕТ СН'!$G$24</f>
        <v>3534.7590540900001</v>
      </c>
      <c r="G52" s="36">
        <f>SUMIFS(СВЦЭМ!$D$33:$D$776,СВЦЭМ!$A$33:$A$776,$A52,СВЦЭМ!$B$33:$B$776,G$47)+'СЕТ СН'!$G$14+СВЦЭМ!$D$10+'СЕТ СН'!$G$5-'СЕТ СН'!$G$24</f>
        <v>3537.6298780299999</v>
      </c>
      <c r="H52" s="36">
        <f>SUMIFS(СВЦЭМ!$D$33:$D$776,СВЦЭМ!$A$33:$A$776,$A52,СВЦЭМ!$B$33:$B$776,H$47)+'СЕТ СН'!$G$14+СВЦЭМ!$D$10+'СЕТ СН'!$G$5-'СЕТ СН'!$G$24</f>
        <v>3522.8399396</v>
      </c>
      <c r="I52" s="36">
        <f>SUMIFS(СВЦЭМ!$D$33:$D$776,СВЦЭМ!$A$33:$A$776,$A52,СВЦЭМ!$B$33:$B$776,I$47)+'СЕТ СН'!$G$14+СВЦЭМ!$D$10+'СЕТ СН'!$G$5-'СЕТ СН'!$G$24</f>
        <v>3507.58458617</v>
      </c>
      <c r="J52" s="36">
        <f>SUMIFS(СВЦЭМ!$D$33:$D$776,СВЦЭМ!$A$33:$A$776,$A52,СВЦЭМ!$B$33:$B$776,J$47)+'СЕТ СН'!$G$14+СВЦЭМ!$D$10+'СЕТ СН'!$G$5-'СЕТ СН'!$G$24</f>
        <v>3456.4887426099999</v>
      </c>
      <c r="K52" s="36">
        <f>SUMIFS(СВЦЭМ!$D$33:$D$776,СВЦЭМ!$A$33:$A$776,$A52,СВЦЭМ!$B$33:$B$776,K$47)+'СЕТ СН'!$G$14+СВЦЭМ!$D$10+'СЕТ СН'!$G$5-'СЕТ СН'!$G$24</f>
        <v>3418.73682272</v>
      </c>
      <c r="L52" s="36">
        <f>SUMIFS(СВЦЭМ!$D$33:$D$776,СВЦЭМ!$A$33:$A$776,$A52,СВЦЭМ!$B$33:$B$776,L$47)+'СЕТ СН'!$G$14+СВЦЭМ!$D$10+'СЕТ СН'!$G$5-'СЕТ СН'!$G$24</f>
        <v>3411.43111967</v>
      </c>
      <c r="M52" s="36">
        <f>SUMIFS(СВЦЭМ!$D$33:$D$776,СВЦЭМ!$A$33:$A$776,$A52,СВЦЭМ!$B$33:$B$776,M$47)+'СЕТ СН'!$G$14+СВЦЭМ!$D$10+'СЕТ СН'!$G$5-'СЕТ СН'!$G$24</f>
        <v>3409.48613488</v>
      </c>
      <c r="N52" s="36">
        <f>SUMIFS(СВЦЭМ!$D$33:$D$776,СВЦЭМ!$A$33:$A$776,$A52,СВЦЭМ!$B$33:$B$776,N$47)+'СЕТ СН'!$G$14+СВЦЭМ!$D$10+'СЕТ СН'!$G$5-'СЕТ СН'!$G$24</f>
        <v>3422.73155924</v>
      </c>
      <c r="O52" s="36">
        <f>SUMIFS(СВЦЭМ!$D$33:$D$776,СВЦЭМ!$A$33:$A$776,$A52,СВЦЭМ!$B$33:$B$776,O$47)+'СЕТ СН'!$G$14+СВЦЭМ!$D$10+'СЕТ СН'!$G$5-'СЕТ СН'!$G$24</f>
        <v>3431.8805223500003</v>
      </c>
      <c r="P52" s="36">
        <f>SUMIFS(СВЦЭМ!$D$33:$D$776,СВЦЭМ!$A$33:$A$776,$A52,СВЦЭМ!$B$33:$B$776,P$47)+'СЕТ СН'!$G$14+СВЦЭМ!$D$10+'СЕТ СН'!$G$5-'СЕТ СН'!$G$24</f>
        <v>3412.3002856500002</v>
      </c>
      <c r="Q52" s="36">
        <f>SUMIFS(СВЦЭМ!$D$33:$D$776,СВЦЭМ!$A$33:$A$776,$A52,СВЦЭМ!$B$33:$B$776,Q$47)+'СЕТ СН'!$G$14+СВЦЭМ!$D$10+'СЕТ СН'!$G$5-'СЕТ СН'!$G$24</f>
        <v>3417.3592031500002</v>
      </c>
      <c r="R52" s="36">
        <f>SUMIFS(СВЦЭМ!$D$33:$D$776,СВЦЭМ!$A$33:$A$776,$A52,СВЦЭМ!$B$33:$B$776,R$47)+'СЕТ СН'!$G$14+СВЦЭМ!$D$10+'СЕТ СН'!$G$5-'СЕТ СН'!$G$24</f>
        <v>3417.0207248799998</v>
      </c>
      <c r="S52" s="36">
        <f>SUMIFS(СВЦЭМ!$D$33:$D$776,СВЦЭМ!$A$33:$A$776,$A52,СВЦЭМ!$B$33:$B$776,S$47)+'СЕТ СН'!$G$14+СВЦЭМ!$D$10+'СЕТ СН'!$G$5-'СЕТ СН'!$G$24</f>
        <v>3417.21475977</v>
      </c>
      <c r="T52" s="36">
        <f>SUMIFS(СВЦЭМ!$D$33:$D$776,СВЦЭМ!$A$33:$A$776,$A52,СВЦЭМ!$B$33:$B$776,T$47)+'СЕТ СН'!$G$14+СВЦЭМ!$D$10+'СЕТ СН'!$G$5-'СЕТ СН'!$G$24</f>
        <v>3409.2311507899999</v>
      </c>
      <c r="U52" s="36">
        <f>SUMIFS(СВЦЭМ!$D$33:$D$776,СВЦЭМ!$A$33:$A$776,$A52,СВЦЭМ!$B$33:$B$776,U$47)+'СЕТ СН'!$G$14+СВЦЭМ!$D$10+'СЕТ СН'!$G$5-'СЕТ СН'!$G$24</f>
        <v>3397.2255780999999</v>
      </c>
      <c r="V52" s="36">
        <f>SUMIFS(СВЦЭМ!$D$33:$D$776,СВЦЭМ!$A$33:$A$776,$A52,СВЦЭМ!$B$33:$B$776,V$47)+'СЕТ СН'!$G$14+СВЦЭМ!$D$10+'СЕТ СН'!$G$5-'СЕТ СН'!$G$24</f>
        <v>3381.8841989800003</v>
      </c>
      <c r="W52" s="36">
        <f>SUMIFS(СВЦЭМ!$D$33:$D$776,СВЦЭМ!$A$33:$A$776,$A52,СВЦЭМ!$B$33:$B$776,W$47)+'СЕТ СН'!$G$14+СВЦЭМ!$D$10+'СЕТ СН'!$G$5-'СЕТ СН'!$G$24</f>
        <v>3366.4132656100001</v>
      </c>
      <c r="X52" s="36">
        <f>SUMIFS(СВЦЭМ!$D$33:$D$776,СВЦЭМ!$A$33:$A$776,$A52,СВЦЭМ!$B$33:$B$776,X$47)+'СЕТ СН'!$G$14+СВЦЭМ!$D$10+'СЕТ СН'!$G$5-'СЕТ СН'!$G$24</f>
        <v>3362.9124220399999</v>
      </c>
      <c r="Y52" s="36">
        <f>SUMIFS(СВЦЭМ!$D$33:$D$776,СВЦЭМ!$A$33:$A$776,$A52,СВЦЭМ!$B$33:$B$776,Y$47)+'СЕТ СН'!$G$14+СВЦЭМ!$D$10+'СЕТ СН'!$G$5-'СЕТ СН'!$G$24</f>
        <v>3397.0708039599999</v>
      </c>
    </row>
    <row r="53" spans="1:25" ht="15.75" x14ac:dyDescent="0.2">
      <c r="A53" s="35">
        <f t="shared" si="1"/>
        <v>43927</v>
      </c>
      <c r="B53" s="36">
        <f>SUMIFS(СВЦЭМ!$D$33:$D$776,СВЦЭМ!$A$33:$A$776,$A53,СВЦЭМ!$B$33:$B$776,B$47)+'СЕТ СН'!$G$14+СВЦЭМ!$D$10+'СЕТ СН'!$G$5-'СЕТ СН'!$G$24</f>
        <v>3493.7348958100001</v>
      </c>
      <c r="C53" s="36">
        <f>SUMIFS(СВЦЭМ!$D$33:$D$776,СВЦЭМ!$A$33:$A$776,$A53,СВЦЭМ!$B$33:$B$776,C$47)+'СЕТ СН'!$G$14+СВЦЭМ!$D$10+'СЕТ СН'!$G$5-'СЕТ СН'!$G$24</f>
        <v>3519.2438746600001</v>
      </c>
      <c r="D53" s="36">
        <f>SUMIFS(СВЦЭМ!$D$33:$D$776,СВЦЭМ!$A$33:$A$776,$A53,СВЦЭМ!$B$33:$B$776,D$47)+'СЕТ СН'!$G$14+СВЦЭМ!$D$10+'СЕТ СН'!$G$5-'СЕТ СН'!$G$24</f>
        <v>3531.0030088200001</v>
      </c>
      <c r="E53" s="36">
        <f>SUMIFS(СВЦЭМ!$D$33:$D$776,СВЦЭМ!$A$33:$A$776,$A53,СВЦЭМ!$B$33:$B$776,E$47)+'СЕТ СН'!$G$14+СВЦЭМ!$D$10+'СЕТ СН'!$G$5-'СЕТ СН'!$G$24</f>
        <v>3538.1063538600001</v>
      </c>
      <c r="F53" s="36">
        <f>SUMIFS(СВЦЭМ!$D$33:$D$776,СВЦЭМ!$A$33:$A$776,$A53,СВЦЭМ!$B$33:$B$776,F$47)+'СЕТ СН'!$G$14+СВЦЭМ!$D$10+'СЕТ СН'!$G$5-'СЕТ СН'!$G$24</f>
        <v>3535.2192979299998</v>
      </c>
      <c r="G53" s="36">
        <f>SUMIFS(СВЦЭМ!$D$33:$D$776,СВЦЭМ!$A$33:$A$776,$A53,СВЦЭМ!$B$33:$B$776,G$47)+'СЕТ СН'!$G$14+СВЦЭМ!$D$10+'СЕТ СН'!$G$5-'СЕТ СН'!$G$24</f>
        <v>3535.7442692100003</v>
      </c>
      <c r="H53" s="36">
        <f>SUMIFS(СВЦЭМ!$D$33:$D$776,СВЦЭМ!$A$33:$A$776,$A53,СВЦЭМ!$B$33:$B$776,H$47)+'СЕТ СН'!$G$14+СВЦЭМ!$D$10+'СЕТ СН'!$G$5-'СЕТ СН'!$G$24</f>
        <v>3526.1984751199998</v>
      </c>
      <c r="I53" s="36">
        <f>SUMIFS(СВЦЭМ!$D$33:$D$776,СВЦЭМ!$A$33:$A$776,$A53,СВЦЭМ!$B$33:$B$776,I$47)+'СЕТ СН'!$G$14+СВЦЭМ!$D$10+'СЕТ СН'!$G$5-'СЕТ СН'!$G$24</f>
        <v>3500.2973439699999</v>
      </c>
      <c r="J53" s="36">
        <f>SUMIFS(СВЦЭМ!$D$33:$D$776,СВЦЭМ!$A$33:$A$776,$A53,СВЦЭМ!$B$33:$B$776,J$47)+'СЕТ СН'!$G$14+СВЦЭМ!$D$10+'СЕТ СН'!$G$5-'СЕТ СН'!$G$24</f>
        <v>3455.90035885</v>
      </c>
      <c r="K53" s="36">
        <f>SUMIFS(СВЦЭМ!$D$33:$D$776,СВЦЭМ!$A$33:$A$776,$A53,СВЦЭМ!$B$33:$B$776,K$47)+'СЕТ СН'!$G$14+СВЦЭМ!$D$10+'СЕТ СН'!$G$5-'СЕТ СН'!$G$24</f>
        <v>3455.1545000400001</v>
      </c>
      <c r="L53" s="36">
        <f>SUMIFS(СВЦЭМ!$D$33:$D$776,СВЦЭМ!$A$33:$A$776,$A53,СВЦЭМ!$B$33:$B$776,L$47)+'СЕТ СН'!$G$14+СВЦЭМ!$D$10+'СЕТ СН'!$G$5-'СЕТ СН'!$G$24</f>
        <v>3440.6641485800001</v>
      </c>
      <c r="M53" s="36">
        <f>SUMIFS(СВЦЭМ!$D$33:$D$776,СВЦЭМ!$A$33:$A$776,$A53,СВЦЭМ!$B$33:$B$776,M$47)+'СЕТ СН'!$G$14+СВЦЭМ!$D$10+'СЕТ СН'!$G$5-'СЕТ СН'!$G$24</f>
        <v>3443.78617046</v>
      </c>
      <c r="N53" s="36">
        <f>SUMIFS(СВЦЭМ!$D$33:$D$776,СВЦЭМ!$A$33:$A$776,$A53,СВЦЭМ!$B$33:$B$776,N$47)+'СЕТ СН'!$G$14+СВЦЭМ!$D$10+'СЕТ СН'!$G$5-'СЕТ СН'!$G$24</f>
        <v>3442.42190815</v>
      </c>
      <c r="O53" s="36">
        <f>SUMIFS(СВЦЭМ!$D$33:$D$776,СВЦЭМ!$A$33:$A$776,$A53,СВЦЭМ!$B$33:$B$776,O$47)+'СЕТ СН'!$G$14+СВЦЭМ!$D$10+'СЕТ СН'!$G$5-'СЕТ СН'!$G$24</f>
        <v>3455.8949959000001</v>
      </c>
      <c r="P53" s="36">
        <f>SUMIFS(СВЦЭМ!$D$33:$D$776,СВЦЭМ!$A$33:$A$776,$A53,СВЦЭМ!$B$33:$B$776,P$47)+'СЕТ СН'!$G$14+СВЦЭМ!$D$10+'СЕТ СН'!$G$5-'СЕТ СН'!$G$24</f>
        <v>3441.0335793300001</v>
      </c>
      <c r="Q53" s="36">
        <f>SUMIFS(СВЦЭМ!$D$33:$D$776,СВЦЭМ!$A$33:$A$776,$A53,СВЦЭМ!$B$33:$B$776,Q$47)+'СЕТ СН'!$G$14+СВЦЭМ!$D$10+'СЕТ СН'!$G$5-'СЕТ СН'!$G$24</f>
        <v>3446.4000872500001</v>
      </c>
      <c r="R53" s="36">
        <f>SUMIFS(СВЦЭМ!$D$33:$D$776,СВЦЭМ!$A$33:$A$776,$A53,СВЦЭМ!$B$33:$B$776,R$47)+'СЕТ СН'!$G$14+СВЦЭМ!$D$10+'СЕТ СН'!$G$5-'СЕТ СН'!$G$24</f>
        <v>3429.4208345300003</v>
      </c>
      <c r="S53" s="36">
        <f>SUMIFS(СВЦЭМ!$D$33:$D$776,СВЦЭМ!$A$33:$A$776,$A53,СВЦЭМ!$B$33:$B$776,S$47)+'СЕТ СН'!$G$14+СВЦЭМ!$D$10+'СЕТ СН'!$G$5-'СЕТ СН'!$G$24</f>
        <v>3443.1415140899999</v>
      </c>
      <c r="T53" s="36">
        <f>SUMIFS(СВЦЭМ!$D$33:$D$776,СВЦЭМ!$A$33:$A$776,$A53,СВЦЭМ!$B$33:$B$776,T$47)+'СЕТ СН'!$G$14+СВЦЭМ!$D$10+'СЕТ СН'!$G$5-'СЕТ СН'!$G$24</f>
        <v>3428.2032568300001</v>
      </c>
      <c r="U53" s="36">
        <f>SUMIFS(СВЦЭМ!$D$33:$D$776,СВЦЭМ!$A$33:$A$776,$A53,СВЦЭМ!$B$33:$B$776,U$47)+'СЕТ СН'!$G$14+СВЦЭМ!$D$10+'СЕТ СН'!$G$5-'СЕТ СН'!$G$24</f>
        <v>3408.54018228</v>
      </c>
      <c r="V53" s="36">
        <f>SUMIFS(СВЦЭМ!$D$33:$D$776,СВЦЭМ!$A$33:$A$776,$A53,СВЦЭМ!$B$33:$B$776,V$47)+'СЕТ СН'!$G$14+СВЦЭМ!$D$10+'СЕТ СН'!$G$5-'СЕТ СН'!$G$24</f>
        <v>3411.17418172</v>
      </c>
      <c r="W53" s="36">
        <f>SUMIFS(СВЦЭМ!$D$33:$D$776,СВЦЭМ!$A$33:$A$776,$A53,СВЦЭМ!$B$33:$B$776,W$47)+'СЕТ СН'!$G$14+СВЦЭМ!$D$10+'СЕТ СН'!$G$5-'СЕТ СН'!$G$24</f>
        <v>3403.7136563200002</v>
      </c>
      <c r="X53" s="36">
        <f>SUMIFS(СВЦЭМ!$D$33:$D$776,СВЦЭМ!$A$33:$A$776,$A53,СВЦЭМ!$B$33:$B$776,X$47)+'СЕТ СН'!$G$14+СВЦЭМ!$D$10+'СЕТ СН'!$G$5-'СЕТ СН'!$G$24</f>
        <v>3417.2639143599999</v>
      </c>
      <c r="Y53" s="36">
        <f>SUMIFS(СВЦЭМ!$D$33:$D$776,СВЦЭМ!$A$33:$A$776,$A53,СВЦЭМ!$B$33:$B$776,Y$47)+'СЕТ СН'!$G$14+СВЦЭМ!$D$10+'СЕТ СН'!$G$5-'СЕТ СН'!$G$24</f>
        <v>3457.0261002299999</v>
      </c>
    </row>
    <row r="54" spans="1:25" ht="15.75" x14ac:dyDescent="0.2">
      <c r="A54" s="35">
        <f t="shared" si="1"/>
        <v>43928</v>
      </c>
      <c r="B54" s="36">
        <f>SUMIFS(СВЦЭМ!$D$33:$D$776,СВЦЭМ!$A$33:$A$776,$A54,СВЦЭМ!$B$33:$B$776,B$47)+'СЕТ СН'!$G$14+СВЦЭМ!$D$10+'СЕТ СН'!$G$5-'СЕТ СН'!$G$24</f>
        <v>3497.9076229299999</v>
      </c>
      <c r="C54" s="36">
        <f>SUMIFS(СВЦЭМ!$D$33:$D$776,СВЦЭМ!$A$33:$A$776,$A54,СВЦЭМ!$B$33:$B$776,C$47)+'СЕТ СН'!$G$14+СВЦЭМ!$D$10+'СЕТ СН'!$G$5-'СЕТ СН'!$G$24</f>
        <v>3520.2824299900003</v>
      </c>
      <c r="D54" s="36">
        <f>SUMIFS(СВЦЭМ!$D$33:$D$776,СВЦЭМ!$A$33:$A$776,$A54,СВЦЭМ!$B$33:$B$776,D$47)+'СЕТ СН'!$G$14+СВЦЭМ!$D$10+'СЕТ СН'!$G$5-'СЕТ СН'!$G$24</f>
        <v>3540.5801976600001</v>
      </c>
      <c r="E54" s="36">
        <f>SUMIFS(СВЦЭМ!$D$33:$D$776,СВЦЭМ!$A$33:$A$776,$A54,СВЦЭМ!$B$33:$B$776,E$47)+'СЕТ СН'!$G$14+СВЦЭМ!$D$10+'СЕТ СН'!$G$5-'СЕТ СН'!$G$24</f>
        <v>3557.9511035300002</v>
      </c>
      <c r="F54" s="36">
        <f>SUMIFS(СВЦЭМ!$D$33:$D$776,СВЦЭМ!$A$33:$A$776,$A54,СВЦЭМ!$B$33:$B$776,F$47)+'СЕТ СН'!$G$14+СВЦЭМ!$D$10+'СЕТ СН'!$G$5-'СЕТ СН'!$G$24</f>
        <v>3556.41864493</v>
      </c>
      <c r="G54" s="36">
        <f>SUMIFS(СВЦЭМ!$D$33:$D$776,СВЦЭМ!$A$33:$A$776,$A54,СВЦЭМ!$B$33:$B$776,G$47)+'СЕТ СН'!$G$14+СВЦЭМ!$D$10+'СЕТ СН'!$G$5-'СЕТ СН'!$G$24</f>
        <v>3556.9154844300001</v>
      </c>
      <c r="H54" s="36">
        <f>SUMIFS(СВЦЭМ!$D$33:$D$776,СВЦЭМ!$A$33:$A$776,$A54,СВЦЭМ!$B$33:$B$776,H$47)+'СЕТ СН'!$G$14+СВЦЭМ!$D$10+'СЕТ СН'!$G$5-'СЕТ СН'!$G$24</f>
        <v>3539.1662703500001</v>
      </c>
      <c r="I54" s="36">
        <f>SUMIFS(СВЦЭМ!$D$33:$D$776,СВЦЭМ!$A$33:$A$776,$A54,СВЦЭМ!$B$33:$B$776,I$47)+'СЕТ СН'!$G$14+СВЦЭМ!$D$10+'СЕТ СН'!$G$5-'СЕТ СН'!$G$24</f>
        <v>3515.4224148900003</v>
      </c>
      <c r="J54" s="36">
        <f>SUMIFS(СВЦЭМ!$D$33:$D$776,СВЦЭМ!$A$33:$A$776,$A54,СВЦЭМ!$B$33:$B$776,J$47)+'СЕТ СН'!$G$14+СВЦЭМ!$D$10+'СЕТ СН'!$G$5-'СЕТ СН'!$G$24</f>
        <v>3460.54442509</v>
      </c>
      <c r="K54" s="36">
        <f>SUMIFS(СВЦЭМ!$D$33:$D$776,СВЦЭМ!$A$33:$A$776,$A54,СВЦЭМ!$B$33:$B$776,K$47)+'СЕТ СН'!$G$14+СВЦЭМ!$D$10+'СЕТ СН'!$G$5-'СЕТ СН'!$G$24</f>
        <v>3462.9256192900002</v>
      </c>
      <c r="L54" s="36">
        <f>SUMIFS(СВЦЭМ!$D$33:$D$776,СВЦЭМ!$A$33:$A$776,$A54,СВЦЭМ!$B$33:$B$776,L$47)+'СЕТ СН'!$G$14+СВЦЭМ!$D$10+'СЕТ СН'!$G$5-'СЕТ СН'!$G$24</f>
        <v>3468.56128051</v>
      </c>
      <c r="M54" s="36">
        <f>SUMIFS(СВЦЭМ!$D$33:$D$776,СВЦЭМ!$A$33:$A$776,$A54,СВЦЭМ!$B$33:$B$776,M$47)+'СЕТ СН'!$G$14+СВЦЭМ!$D$10+'СЕТ СН'!$G$5-'СЕТ СН'!$G$24</f>
        <v>3465.8553667400001</v>
      </c>
      <c r="N54" s="36">
        <f>SUMIFS(СВЦЭМ!$D$33:$D$776,СВЦЭМ!$A$33:$A$776,$A54,СВЦЭМ!$B$33:$B$776,N$47)+'СЕТ СН'!$G$14+СВЦЭМ!$D$10+'СЕТ СН'!$G$5-'СЕТ СН'!$G$24</f>
        <v>3464.6389654</v>
      </c>
      <c r="O54" s="36">
        <f>SUMIFS(СВЦЭМ!$D$33:$D$776,СВЦЭМ!$A$33:$A$776,$A54,СВЦЭМ!$B$33:$B$776,O$47)+'СЕТ СН'!$G$14+СВЦЭМ!$D$10+'СЕТ СН'!$G$5-'СЕТ СН'!$G$24</f>
        <v>3471.50984367</v>
      </c>
      <c r="P54" s="36">
        <f>SUMIFS(СВЦЭМ!$D$33:$D$776,СВЦЭМ!$A$33:$A$776,$A54,СВЦЭМ!$B$33:$B$776,P$47)+'СЕТ СН'!$G$14+СВЦЭМ!$D$10+'СЕТ СН'!$G$5-'СЕТ СН'!$G$24</f>
        <v>3454.6679210399998</v>
      </c>
      <c r="Q54" s="36">
        <f>SUMIFS(СВЦЭМ!$D$33:$D$776,СВЦЭМ!$A$33:$A$776,$A54,СВЦЭМ!$B$33:$B$776,Q$47)+'СЕТ СН'!$G$14+СВЦЭМ!$D$10+'СЕТ СН'!$G$5-'СЕТ СН'!$G$24</f>
        <v>3459.7357144900002</v>
      </c>
      <c r="R54" s="36">
        <f>SUMIFS(СВЦЭМ!$D$33:$D$776,СВЦЭМ!$A$33:$A$776,$A54,СВЦЭМ!$B$33:$B$776,R$47)+'СЕТ СН'!$G$14+СВЦЭМ!$D$10+'СЕТ СН'!$G$5-'СЕТ СН'!$G$24</f>
        <v>3456.3715493499999</v>
      </c>
      <c r="S54" s="36">
        <f>SUMIFS(СВЦЭМ!$D$33:$D$776,СВЦЭМ!$A$33:$A$776,$A54,СВЦЭМ!$B$33:$B$776,S$47)+'СЕТ СН'!$G$14+СВЦЭМ!$D$10+'СЕТ СН'!$G$5-'СЕТ СН'!$G$24</f>
        <v>3457.2517695900001</v>
      </c>
      <c r="T54" s="36">
        <f>SUMIFS(СВЦЭМ!$D$33:$D$776,СВЦЭМ!$A$33:$A$776,$A54,СВЦЭМ!$B$33:$B$776,T$47)+'СЕТ СН'!$G$14+СВЦЭМ!$D$10+'СЕТ СН'!$G$5-'СЕТ СН'!$G$24</f>
        <v>3439.15526095</v>
      </c>
      <c r="U54" s="36">
        <f>SUMIFS(СВЦЭМ!$D$33:$D$776,СВЦЭМ!$A$33:$A$776,$A54,СВЦЭМ!$B$33:$B$776,U$47)+'СЕТ СН'!$G$14+СВЦЭМ!$D$10+'СЕТ СН'!$G$5-'СЕТ СН'!$G$24</f>
        <v>3434.0244428300002</v>
      </c>
      <c r="V54" s="36">
        <f>SUMIFS(СВЦЭМ!$D$33:$D$776,СВЦЭМ!$A$33:$A$776,$A54,СВЦЭМ!$B$33:$B$776,V$47)+'СЕТ СН'!$G$14+СВЦЭМ!$D$10+'СЕТ СН'!$G$5-'СЕТ СН'!$G$24</f>
        <v>3431.2980378399998</v>
      </c>
      <c r="W54" s="36">
        <f>SUMIFS(СВЦЭМ!$D$33:$D$776,СВЦЭМ!$A$33:$A$776,$A54,СВЦЭМ!$B$33:$B$776,W$47)+'СЕТ СН'!$G$14+СВЦЭМ!$D$10+'СЕТ СН'!$G$5-'СЕТ СН'!$G$24</f>
        <v>3423.0146301200002</v>
      </c>
      <c r="X54" s="36">
        <f>SUMIFS(СВЦЭМ!$D$33:$D$776,СВЦЭМ!$A$33:$A$776,$A54,СВЦЭМ!$B$33:$B$776,X$47)+'СЕТ СН'!$G$14+СВЦЭМ!$D$10+'СЕТ СН'!$G$5-'СЕТ СН'!$G$24</f>
        <v>3425.78458546</v>
      </c>
      <c r="Y54" s="36">
        <f>SUMIFS(СВЦЭМ!$D$33:$D$776,СВЦЭМ!$A$33:$A$776,$A54,СВЦЭМ!$B$33:$B$776,Y$47)+'СЕТ СН'!$G$14+СВЦЭМ!$D$10+'СЕТ СН'!$G$5-'СЕТ СН'!$G$24</f>
        <v>3457.5178931700002</v>
      </c>
    </row>
    <row r="55" spans="1:25" ht="15.75" x14ac:dyDescent="0.2">
      <c r="A55" s="35">
        <f t="shared" si="1"/>
        <v>43929</v>
      </c>
      <c r="B55" s="36">
        <f>SUMIFS(СВЦЭМ!$D$33:$D$776,СВЦЭМ!$A$33:$A$776,$A55,СВЦЭМ!$B$33:$B$776,B$47)+'СЕТ СН'!$G$14+СВЦЭМ!$D$10+'СЕТ СН'!$G$5-'СЕТ СН'!$G$24</f>
        <v>3487.68713983</v>
      </c>
      <c r="C55" s="36">
        <f>SUMIFS(СВЦЭМ!$D$33:$D$776,СВЦЭМ!$A$33:$A$776,$A55,СВЦЭМ!$B$33:$B$776,C$47)+'СЕТ СН'!$G$14+СВЦЭМ!$D$10+'СЕТ СН'!$G$5-'СЕТ СН'!$G$24</f>
        <v>3520.6674218799999</v>
      </c>
      <c r="D55" s="36">
        <f>SUMIFS(СВЦЭМ!$D$33:$D$776,СВЦЭМ!$A$33:$A$776,$A55,СВЦЭМ!$B$33:$B$776,D$47)+'СЕТ СН'!$G$14+СВЦЭМ!$D$10+'СЕТ СН'!$G$5-'СЕТ СН'!$G$24</f>
        <v>3537.9332385299999</v>
      </c>
      <c r="E55" s="36">
        <f>SUMIFS(СВЦЭМ!$D$33:$D$776,СВЦЭМ!$A$33:$A$776,$A55,СВЦЭМ!$B$33:$B$776,E$47)+'СЕТ СН'!$G$14+СВЦЭМ!$D$10+'СЕТ СН'!$G$5-'СЕТ СН'!$G$24</f>
        <v>3545.7142731499998</v>
      </c>
      <c r="F55" s="36">
        <f>SUMIFS(СВЦЭМ!$D$33:$D$776,СВЦЭМ!$A$33:$A$776,$A55,СВЦЭМ!$B$33:$B$776,F$47)+'СЕТ СН'!$G$14+СВЦЭМ!$D$10+'СЕТ СН'!$G$5-'СЕТ СН'!$G$24</f>
        <v>3543.2758758700002</v>
      </c>
      <c r="G55" s="36">
        <f>SUMIFS(СВЦЭМ!$D$33:$D$776,СВЦЭМ!$A$33:$A$776,$A55,СВЦЭМ!$B$33:$B$776,G$47)+'СЕТ СН'!$G$14+СВЦЭМ!$D$10+'СЕТ СН'!$G$5-'СЕТ СН'!$G$24</f>
        <v>3543.8197757799999</v>
      </c>
      <c r="H55" s="36">
        <f>SUMIFS(СВЦЭМ!$D$33:$D$776,СВЦЭМ!$A$33:$A$776,$A55,СВЦЭМ!$B$33:$B$776,H$47)+'СЕТ СН'!$G$14+СВЦЭМ!$D$10+'СЕТ СН'!$G$5-'СЕТ СН'!$G$24</f>
        <v>3527.5601791899999</v>
      </c>
      <c r="I55" s="36">
        <f>SUMIFS(СВЦЭМ!$D$33:$D$776,СВЦЭМ!$A$33:$A$776,$A55,СВЦЭМ!$B$33:$B$776,I$47)+'СЕТ СН'!$G$14+СВЦЭМ!$D$10+'СЕТ СН'!$G$5-'СЕТ СН'!$G$24</f>
        <v>3490.0650536499998</v>
      </c>
      <c r="J55" s="36">
        <f>SUMIFS(СВЦЭМ!$D$33:$D$776,СВЦЭМ!$A$33:$A$776,$A55,СВЦЭМ!$B$33:$B$776,J$47)+'СЕТ СН'!$G$14+СВЦЭМ!$D$10+'СЕТ СН'!$G$5-'СЕТ СН'!$G$24</f>
        <v>3445.6740276800001</v>
      </c>
      <c r="K55" s="36">
        <f>SUMIFS(СВЦЭМ!$D$33:$D$776,СВЦЭМ!$A$33:$A$776,$A55,СВЦЭМ!$B$33:$B$776,K$47)+'СЕТ СН'!$G$14+СВЦЭМ!$D$10+'СЕТ СН'!$G$5-'СЕТ СН'!$G$24</f>
        <v>3434.07116021</v>
      </c>
      <c r="L55" s="36">
        <f>SUMIFS(СВЦЭМ!$D$33:$D$776,СВЦЭМ!$A$33:$A$776,$A55,СВЦЭМ!$B$33:$B$776,L$47)+'СЕТ СН'!$G$14+СВЦЭМ!$D$10+'СЕТ СН'!$G$5-'СЕТ СН'!$G$24</f>
        <v>3421.6842476900001</v>
      </c>
      <c r="M55" s="36">
        <f>SUMIFS(СВЦЭМ!$D$33:$D$776,СВЦЭМ!$A$33:$A$776,$A55,СВЦЭМ!$B$33:$B$776,M$47)+'СЕТ СН'!$G$14+СВЦЭМ!$D$10+'СЕТ СН'!$G$5-'СЕТ СН'!$G$24</f>
        <v>3418.69436434</v>
      </c>
      <c r="N55" s="36">
        <f>SUMIFS(СВЦЭМ!$D$33:$D$776,СВЦЭМ!$A$33:$A$776,$A55,СВЦЭМ!$B$33:$B$776,N$47)+'СЕТ СН'!$G$14+СВЦЭМ!$D$10+'СЕТ СН'!$G$5-'СЕТ СН'!$G$24</f>
        <v>3432.7660472600001</v>
      </c>
      <c r="O55" s="36">
        <f>SUMIFS(СВЦЭМ!$D$33:$D$776,СВЦЭМ!$A$33:$A$776,$A55,СВЦЭМ!$B$33:$B$776,O$47)+'СЕТ СН'!$G$14+СВЦЭМ!$D$10+'СЕТ СН'!$G$5-'СЕТ СН'!$G$24</f>
        <v>3437.19891908</v>
      </c>
      <c r="P55" s="36">
        <f>SUMIFS(СВЦЭМ!$D$33:$D$776,СВЦЭМ!$A$33:$A$776,$A55,СВЦЭМ!$B$33:$B$776,P$47)+'СЕТ СН'!$G$14+СВЦЭМ!$D$10+'СЕТ СН'!$G$5-'СЕТ СН'!$G$24</f>
        <v>3414.6299616400001</v>
      </c>
      <c r="Q55" s="36">
        <f>SUMIFS(СВЦЭМ!$D$33:$D$776,СВЦЭМ!$A$33:$A$776,$A55,СВЦЭМ!$B$33:$B$776,Q$47)+'СЕТ СН'!$G$14+СВЦЭМ!$D$10+'СЕТ СН'!$G$5-'СЕТ СН'!$G$24</f>
        <v>3418.9332719499998</v>
      </c>
      <c r="R55" s="36">
        <f>SUMIFS(СВЦЭМ!$D$33:$D$776,СВЦЭМ!$A$33:$A$776,$A55,СВЦЭМ!$B$33:$B$776,R$47)+'СЕТ СН'!$G$14+СВЦЭМ!$D$10+'СЕТ СН'!$G$5-'СЕТ СН'!$G$24</f>
        <v>3415.1970126800002</v>
      </c>
      <c r="S55" s="36">
        <f>SUMIFS(СВЦЭМ!$D$33:$D$776,СВЦЭМ!$A$33:$A$776,$A55,СВЦЭМ!$B$33:$B$776,S$47)+'СЕТ СН'!$G$14+СВЦЭМ!$D$10+'СЕТ СН'!$G$5-'СЕТ СН'!$G$24</f>
        <v>3408.7991548499999</v>
      </c>
      <c r="T55" s="36">
        <f>SUMIFS(СВЦЭМ!$D$33:$D$776,СВЦЭМ!$A$33:$A$776,$A55,СВЦЭМ!$B$33:$B$776,T$47)+'СЕТ СН'!$G$14+СВЦЭМ!$D$10+'СЕТ СН'!$G$5-'СЕТ СН'!$G$24</f>
        <v>3397.3242062999998</v>
      </c>
      <c r="U55" s="36">
        <f>SUMIFS(СВЦЭМ!$D$33:$D$776,СВЦЭМ!$A$33:$A$776,$A55,СВЦЭМ!$B$33:$B$776,U$47)+'СЕТ СН'!$G$14+СВЦЭМ!$D$10+'СЕТ СН'!$G$5-'СЕТ СН'!$G$24</f>
        <v>3383.6212996700001</v>
      </c>
      <c r="V55" s="36">
        <f>SUMIFS(СВЦЭМ!$D$33:$D$776,СВЦЭМ!$A$33:$A$776,$A55,СВЦЭМ!$B$33:$B$776,V$47)+'СЕТ СН'!$G$14+СВЦЭМ!$D$10+'СЕТ СН'!$G$5-'СЕТ СН'!$G$24</f>
        <v>3375.6131655200002</v>
      </c>
      <c r="W55" s="36">
        <f>SUMIFS(СВЦЭМ!$D$33:$D$776,СВЦЭМ!$A$33:$A$776,$A55,СВЦЭМ!$B$33:$B$776,W$47)+'СЕТ СН'!$G$14+СВЦЭМ!$D$10+'СЕТ СН'!$G$5-'СЕТ СН'!$G$24</f>
        <v>3369.4806899200003</v>
      </c>
      <c r="X55" s="36">
        <f>SUMIFS(СВЦЭМ!$D$33:$D$776,СВЦЭМ!$A$33:$A$776,$A55,СВЦЭМ!$B$33:$B$776,X$47)+'СЕТ СН'!$G$14+СВЦЭМ!$D$10+'СЕТ СН'!$G$5-'СЕТ СН'!$G$24</f>
        <v>3376.9224854600002</v>
      </c>
      <c r="Y55" s="36">
        <f>SUMIFS(СВЦЭМ!$D$33:$D$776,СВЦЭМ!$A$33:$A$776,$A55,СВЦЭМ!$B$33:$B$776,Y$47)+'СЕТ СН'!$G$14+СВЦЭМ!$D$10+'СЕТ СН'!$G$5-'СЕТ СН'!$G$24</f>
        <v>3420.6949193700002</v>
      </c>
    </row>
    <row r="56" spans="1:25" ht="15.75" x14ac:dyDescent="0.2">
      <c r="A56" s="35">
        <f t="shared" si="1"/>
        <v>43930</v>
      </c>
      <c r="B56" s="36">
        <f>SUMIFS(СВЦЭМ!$D$33:$D$776,СВЦЭМ!$A$33:$A$776,$A56,СВЦЭМ!$B$33:$B$776,B$47)+'СЕТ СН'!$G$14+СВЦЭМ!$D$10+'СЕТ СН'!$G$5-'СЕТ СН'!$G$24</f>
        <v>3475.1333951699999</v>
      </c>
      <c r="C56" s="36">
        <f>SUMIFS(СВЦЭМ!$D$33:$D$776,СВЦЭМ!$A$33:$A$776,$A56,СВЦЭМ!$B$33:$B$776,C$47)+'СЕТ СН'!$G$14+СВЦЭМ!$D$10+'СЕТ СН'!$G$5-'СЕТ СН'!$G$24</f>
        <v>3503.1738047700001</v>
      </c>
      <c r="D56" s="36">
        <f>SUMIFS(СВЦЭМ!$D$33:$D$776,СВЦЭМ!$A$33:$A$776,$A56,СВЦЭМ!$B$33:$B$776,D$47)+'СЕТ СН'!$G$14+СВЦЭМ!$D$10+'СЕТ СН'!$G$5-'СЕТ СН'!$G$24</f>
        <v>3526.9505565300001</v>
      </c>
      <c r="E56" s="36">
        <f>SUMIFS(СВЦЭМ!$D$33:$D$776,СВЦЭМ!$A$33:$A$776,$A56,СВЦЭМ!$B$33:$B$776,E$47)+'СЕТ СН'!$G$14+СВЦЭМ!$D$10+'СЕТ СН'!$G$5-'СЕТ СН'!$G$24</f>
        <v>3543.6755077100001</v>
      </c>
      <c r="F56" s="36">
        <f>SUMIFS(СВЦЭМ!$D$33:$D$776,СВЦЭМ!$A$33:$A$776,$A56,СВЦЭМ!$B$33:$B$776,F$47)+'СЕТ СН'!$G$14+СВЦЭМ!$D$10+'СЕТ СН'!$G$5-'СЕТ СН'!$G$24</f>
        <v>3542.37256359</v>
      </c>
      <c r="G56" s="36">
        <f>SUMIFS(СВЦЭМ!$D$33:$D$776,СВЦЭМ!$A$33:$A$776,$A56,СВЦЭМ!$B$33:$B$776,G$47)+'СЕТ СН'!$G$14+СВЦЭМ!$D$10+'СЕТ СН'!$G$5-'СЕТ СН'!$G$24</f>
        <v>3537.5731342500003</v>
      </c>
      <c r="H56" s="36">
        <f>SUMIFS(СВЦЭМ!$D$33:$D$776,СВЦЭМ!$A$33:$A$776,$A56,СВЦЭМ!$B$33:$B$776,H$47)+'СЕТ СН'!$G$14+СВЦЭМ!$D$10+'СЕТ СН'!$G$5-'СЕТ СН'!$G$24</f>
        <v>3529.9263443</v>
      </c>
      <c r="I56" s="36">
        <f>SUMIFS(СВЦЭМ!$D$33:$D$776,СВЦЭМ!$A$33:$A$776,$A56,СВЦЭМ!$B$33:$B$776,I$47)+'СЕТ СН'!$G$14+СВЦЭМ!$D$10+'СЕТ СН'!$G$5-'СЕТ СН'!$G$24</f>
        <v>3505.9883390200002</v>
      </c>
      <c r="J56" s="36">
        <f>SUMIFS(СВЦЭМ!$D$33:$D$776,СВЦЭМ!$A$33:$A$776,$A56,СВЦЭМ!$B$33:$B$776,J$47)+'СЕТ СН'!$G$14+СВЦЭМ!$D$10+'СЕТ СН'!$G$5-'СЕТ СН'!$G$24</f>
        <v>3452.3906695699998</v>
      </c>
      <c r="K56" s="36">
        <f>SUMIFS(СВЦЭМ!$D$33:$D$776,СВЦЭМ!$A$33:$A$776,$A56,СВЦЭМ!$B$33:$B$776,K$47)+'СЕТ СН'!$G$14+СВЦЭМ!$D$10+'СЕТ СН'!$G$5-'СЕТ СН'!$G$24</f>
        <v>3448.6926248600003</v>
      </c>
      <c r="L56" s="36">
        <f>SUMIFS(СВЦЭМ!$D$33:$D$776,СВЦЭМ!$A$33:$A$776,$A56,СВЦЭМ!$B$33:$B$776,L$47)+'СЕТ СН'!$G$14+СВЦЭМ!$D$10+'СЕТ СН'!$G$5-'СЕТ СН'!$G$24</f>
        <v>3432.46092004</v>
      </c>
      <c r="M56" s="36">
        <f>SUMIFS(СВЦЭМ!$D$33:$D$776,СВЦЭМ!$A$33:$A$776,$A56,СВЦЭМ!$B$33:$B$776,M$47)+'СЕТ СН'!$G$14+СВЦЭМ!$D$10+'СЕТ СН'!$G$5-'СЕТ СН'!$G$24</f>
        <v>3428.6178632000001</v>
      </c>
      <c r="N56" s="36">
        <f>SUMIFS(СВЦЭМ!$D$33:$D$776,СВЦЭМ!$A$33:$A$776,$A56,СВЦЭМ!$B$33:$B$776,N$47)+'СЕТ СН'!$G$14+СВЦЭМ!$D$10+'СЕТ СН'!$G$5-'СЕТ СН'!$G$24</f>
        <v>3427.16882085</v>
      </c>
      <c r="O56" s="36">
        <f>SUMIFS(СВЦЭМ!$D$33:$D$776,СВЦЭМ!$A$33:$A$776,$A56,СВЦЭМ!$B$33:$B$776,O$47)+'СЕТ СН'!$G$14+СВЦЭМ!$D$10+'СЕТ СН'!$G$5-'СЕТ СН'!$G$24</f>
        <v>3436.94460157</v>
      </c>
      <c r="P56" s="36">
        <f>SUMIFS(СВЦЭМ!$D$33:$D$776,СВЦЭМ!$A$33:$A$776,$A56,СВЦЭМ!$B$33:$B$776,P$47)+'СЕТ СН'!$G$14+СВЦЭМ!$D$10+'СЕТ СН'!$G$5-'СЕТ СН'!$G$24</f>
        <v>3406.68333007</v>
      </c>
      <c r="Q56" s="36">
        <f>SUMIFS(СВЦЭМ!$D$33:$D$776,СВЦЭМ!$A$33:$A$776,$A56,СВЦЭМ!$B$33:$B$776,Q$47)+'СЕТ СН'!$G$14+СВЦЭМ!$D$10+'СЕТ СН'!$G$5-'СЕТ СН'!$G$24</f>
        <v>3412.5567217600001</v>
      </c>
      <c r="R56" s="36">
        <f>SUMIFS(СВЦЭМ!$D$33:$D$776,СВЦЭМ!$A$33:$A$776,$A56,СВЦЭМ!$B$33:$B$776,R$47)+'СЕТ СН'!$G$14+СВЦЭМ!$D$10+'СЕТ СН'!$G$5-'СЕТ СН'!$G$24</f>
        <v>3411.4333461000001</v>
      </c>
      <c r="S56" s="36">
        <f>SUMIFS(СВЦЭМ!$D$33:$D$776,СВЦЭМ!$A$33:$A$776,$A56,СВЦЭМ!$B$33:$B$776,S$47)+'СЕТ СН'!$G$14+СВЦЭМ!$D$10+'СЕТ СН'!$G$5-'СЕТ СН'!$G$24</f>
        <v>3405.1900369599998</v>
      </c>
      <c r="T56" s="36">
        <f>SUMIFS(СВЦЭМ!$D$33:$D$776,СВЦЭМ!$A$33:$A$776,$A56,СВЦЭМ!$B$33:$B$776,T$47)+'СЕТ СН'!$G$14+СВЦЭМ!$D$10+'СЕТ СН'!$G$5-'СЕТ СН'!$G$24</f>
        <v>3393.59922912</v>
      </c>
      <c r="U56" s="36">
        <f>SUMIFS(СВЦЭМ!$D$33:$D$776,СВЦЭМ!$A$33:$A$776,$A56,СВЦЭМ!$B$33:$B$776,U$47)+'СЕТ СН'!$G$14+СВЦЭМ!$D$10+'СЕТ СН'!$G$5-'СЕТ СН'!$G$24</f>
        <v>3379.1612560799999</v>
      </c>
      <c r="V56" s="36">
        <f>SUMIFS(СВЦЭМ!$D$33:$D$776,СВЦЭМ!$A$33:$A$776,$A56,СВЦЭМ!$B$33:$B$776,V$47)+'СЕТ СН'!$G$14+СВЦЭМ!$D$10+'СЕТ СН'!$G$5-'СЕТ СН'!$G$24</f>
        <v>3375.5837738</v>
      </c>
      <c r="W56" s="36">
        <f>SUMIFS(СВЦЭМ!$D$33:$D$776,СВЦЭМ!$A$33:$A$776,$A56,СВЦЭМ!$B$33:$B$776,W$47)+'СЕТ СН'!$G$14+СВЦЭМ!$D$10+'СЕТ СН'!$G$5-'СЕТ СН'!$G$24</f>
        <v>3378.01365012</v>
      </c>
      <c r="X56" s="36">
        <f>SUMIFS(СВЦЭМ!$D$33:$D$776,СВЦЭМ!$A$33:$A$776,$A56,СВЦЭМ!$B$33:$B$776,X$47)+'СЕТ СН'!$G$14+СВЦЭМ!$D$10+'СЕТ СН'!$G$5-'СЕТ СН'!$G$24</f>
        <v>3384.8890962200003</v>
      </c>
      <c r="Y56" s="36">
        <f>SUMIFS(СВЦЭМ!$D$33:$D$776,СВЦЭМ!$A$33:$A$776,$A56,СВЦЭМ!$B$33:$B$776,Y$47)+'СЕТ СН'!$G$14+СВЦЭМ!$D$10+'СЕТ СН'!$G$5-'СЕТ СН'!$G$24</f>
        <v>3419.1238265000002</v>
      </c>
    </row>
    <row r="57" spans="1:25" ht="15.75" x14ac:dyDescent="0.2">
      <c r="A57" s="35">
        <f t="shared" si="1"/>
        <v>43931</v>
      </c>
      <c r="B57" s="36">
        <f>SUMIFS(СВЦЭМ!$D$33:$D$776,СВЦЭМ!$A$33:$A$776,$A57,СВЦЭМ!$B$33:$B$776,B$47)+'СЕТ СН'!$G$14+СВЦЭМ!$D$10+'СЕТ СН'!$G$5-'СЕТ СН'!$G$24</f>
        <v>3415.8620516999999</v>
      </c>
      <c r="C57" s="36">
        <f>SUMIFS(СВЦЭМ!$D$33:$D$776,СВЦЭМ!$A$33:$A$776,$A57,СВЦЭМ!$B$33:$B$776,C$47)+'СЕТ СН'!$G$14+СВЦЭМ!$D$10+'СЕТ СН'!$G$5-'СЕТ СН'!$G$24</f>
        <v>3456.72274384</v>
      </c>
      <c r="D57" s="36">
        <f>SUMIFS(СВЦЭМ!$D$33:$D$776,СВЦЭМ!$A$33:$A$776,$A57,СВЦЭМ!$B$33:$B$776,D$47)+'СЕТ СН'!$G$14+СВЦЭМ!$D$10+'СЕТ СН'!$G$5-'СЕТ СН'!$G$24</f>
        <v>3499.6455771299998</v>
      </c>
      <c r="E57" s="36">
        <f>SUMIFS(СВЦЭМ!$D$33:$D$776,СВЦЭМ!$A$33:$A$776,$A57,СВЦЭМ!$B$33:$B$776,E$47)+'СЕТ СН'!$G$14+СВЦЭМ!$D$10+'СЕТ СН'!$G$5-'СЕТ СН'!$G$24</f>
        <v>3538.7168584199999</v>
      </c>
      <c r="F57" s="36">
        <f>SUMIFS(СВЦЭМ!$D$33:$D$776,СВЦЭМ!$A$33:$A$776,$A57,СВЦЭМ!$B$33:$B$776,F$47)+'СЕТ СН'!$G$14+СВЦЭМ!$D$10+'СЕТ СН'!$G$5-'СЕТ СН'!$G$24</f>
        <v>3546.4168531400001</v>
      </c>
      <c r="G57" s="36">
        <f>SUMIFS(СВЦЭМ!$D$33:$D$776,СВЦЭМ!$A$33:$A$776,$A57,СВЦЭМ!$B$33:$B$776,G$47)+'СЕТ СН'!$G$14+СВЦЭМ!$D$10+'СЕТ СН'!$G$5-'СЕТ СН'!$G$24</f>
        <v>3535.5970437000001</v>
      </c>
      <c r="H57" s="36">
        <f>SUMIFS(СВЦЭМ!$D$33:$D$776,СВЦЭМ!$A$33:$A$776,$A57,СВЦЭМ!$B$33:$B$776,H$47)+'СЕТ СН'!$G$14+СВЦЭМ!$D$10+'СЕТ СН'!$G$5-'СЕТ СН'!$G$24</f>
        <v>3510.3660938399998</v>
      </c>
      <c r="I57" s="36">
        <f>SUMIFS(СВЦЭМ!$D$33:$D$776,СВЦЭМ!$A$33:$A$776,$A57,СВЦЭМ!$B$33:$B$776,I$47)+'СЕТ СН'!$G$14+СВЦЭМ!$D$10+'СЕТ СН'!$G$5-'СЕТ СН'!$G$24</f>
        <v>3478.53503942</v>
      </c>
      <c r="J57" s="36">
        <f>SUMIFS(СВЦЭМ!$D$33:$D$776,СВЦЭМ!$A$33:$A$776,$A57,СВЦЭМ!$B$33:$B$776,J$47)+'СЕТ СН'!$G$14+СВЦЭМ!$D$10+'СЕТ СН'!$G$5-'СЕТ СН'!$G$24</f>
        <v>3417.4396931199999</v>
      </c>
      <c r="K57" s="36">
        <f>SUMIFS(СВЦЭМ!$D$33:$D$776,СВЦЭМ!$A$33:$A$776,$A57,СВЦЭМ!$B$33:$B$776,K$47)+'СЕТ СН'!$G$14+СВЦЭМ!$D$10+'СЕТ СН'!$G$5-'СЕТ СН'!$G$24</f>
        <v>3414.9125177800001</v>
      </c>
      <c r="L57" s="36">
        <f>SUMIFS(СВЦЭМ!$D$33:$D$776,СВЦЭМ!$A$33:$A$776,$A57,СВЦЭМ!$B$33:$B$776,L$47)+'СЕТ СН'!$G$14+СВЦЭМ!$D$10+'СЕТ СН'!$G$5-'СЕТ СН'!$G$24</f>
        <v>3408.27505277</v>
      </c>
      <c r="M57" s="36">
        <f>SUMIFS(СВЦЭМ!$D$33:$D$776,СВЦЭМ!$A$33:$A$776,$A57,СВЦЭМ!$B$33:$B$776,M$47)+'СЕТ СН'!$G$14+СВЦЭМ!$D$10+'СЕТ СН'!$G$5-'СЕТ СН'!$G$24</f>
        <v>3405.5489821700003</v>
      </c>
      <c r="N57" s="36">
        <f>SUMIFS(СВЦЭМ!$D$33:$D$776,СВЦЭМ!$A$33:$A$776,$A57,СВЦЭМ!$B$33:$B$776,N$47)+'СЕТ СН'!$G$14+СВЦЭМ!$D$10+'СЕТ СН'!$G$5-'СЕТ СН'!$G$24</f>
        <v>3418.9011373499998</v>
      </c>
      <c r="O57" s="36">
        <f>SUMIFS(СВЦЭМ!$D$33:$D$776,СВЦЭМ!$A$33:$A$776,$A57,СВЦЭМ!$B$33:$B$776,O$47)+'СЕТ СН'!$G$14+СВЦЭМ!$D$10+'СЕТ СН'!$G$5-'СЕТ СН'!$G$24</f>
        <v>3433.1243235299999</v>
      </c>
      <c r="P57" s="36">
        <f>SUMIFS(СВЦЭМ!$D$33:$D$776,СВЦЭМ!$A$33:$A$776,$A57,СВЦЭМ!$B$33:$B$776,P$47)+'СЕТ СН'!$G$14+СВЦЭМ!$D$10+'СЕТ СН'!$G$5-'СЕТ СН'!$G$24</f>
        <v>3404.9099923100002</v>
      </c>
      <c r="Q57" s="36">
        <f>SUMIFS(СВЦЭМ!$D$33:$D$776,СВЦЭМ!$A$33:$A$776,$A57,СВЦЭМ!$B$33:$B$776,Q$47)+'СЕТ СН'!$G$14+СВЦЭМ!$D$10+'СЕТ СН'!$G$5-'СЕТ СН'!$G$24</f>
        <v>3411.3444408800001</v>
      </c>
      <c r="R57" s="36">
        <f>SUMIFS(СВЦЭМ!$D$33:$D$776,СВЦЭМ!$A$33:$A$776,$A57,СВЦЭМ!$B$33:$B$776,R$47)+'СЕТ СН'!$G$14+СВЦЭМ!$D$10+'СЕТ СН'!$G$5-'СЕТ СН'!$G$24</f>
        <v>3410.2693653199999</v>
      </c>
      <c r="S57" s="36">
        <f>SUMIFS(СВЦЭМ!$D$33:$D$776,СВЦЭМ!$A$33:$A$776,$A57,СВЦЭМ!$B$33:$B$776,S$47)+'СЕТ СН'!$G$14+СВЦЭМ!$D$10+'СЕТ СН'!$G$5-'СЕТ СН'!$G$24</f>
        <v>3403.4842150599998</v>
      </c>
      <c r="T57" s="36">
        <f>SUMIFS(СВЦЭМ!$D$33:$D$776,СВЦЭМ!$A$33:$A$776,$A57,СВЦЭМ!$B$33:$B$776,T$47)+'СЕТ СН'!$G$14+СВЦЭМ!$D$10+'СЕТ СН'!$G$5-'СЕТ СН'!$G$24</f>
        <v>3385.15537692</v>
      </c>
      <c r="U57" s="36">
        <f>SUMIFS(СВЦЭМ!$D$33:$D$776,СВЦЭМ!$A$33:$A$776,$A57,СВЦЭМ!$B$33:$B$776,U$47)+'СЕТ СН'!$G$14+СВЦЭМ!$D$10+'СЕТ СН'!$G$5-'СЕТ СН'!$G$24</f>
        <v>3367.79370737</v>
      </c>
      <c r="V57" s="36">
        <f>SUMIFS(СВЦЭМ!$D$33:$D$776,СВЦЭМ!$A$33:$A$776,$A57,СВЦЭМ!$B$33:$B$776,V$47)+'СЕТ СН'!$G$14+СВЦЭМ!$D$10+'СЕТ СН'!$G$5-'СЕТ СН'!$G$24</f>
        <v>3358.90725419</v>
      </c>
      <c r="W57" s="36">
        <f>SUMIFS(СВЦЭМ!$D$33:$D$776,СВЦЭМ!$A$33:$A$776,$A57,СВЦЭМ!$B$33:$B$776,W$47)+'СЕТ СН'!$G$14+СВЦЭМ!$D$10+'СЕТ СН'!$G$5-'СЕТ СН'!$G$24</f>
        <v>3359.2208280099999</v>
      </c>
      <c r="X57" s="36">
        <f>SUMIFS(СВЦЭМ!$D$33:$D$776,СВЦЭМ!$A$33:$A$776,$A57,СВЦЭМ!$B$33:$B$776,X$47)+'СЕТ СН'!$G$14+СВЦЭМ!$D$10+'СЕТ СН'!$G$5-'СЕТ СН'!$G$24</f>
        <v>3342.33195441</v>
      </c>
      <c r="Y57" s="36">
        <f>SUMIFS(СВЦЭМ!$D$33:$D$776,СВЦЭМ!$A$33:$A$776,$A57,СВЦЭМ!$B$33:$B$776,Y$47)+'СЕТ СН'!$G$14+СВЦЭМ!$D$10+'СЕТ СН'!$G$5-'СЕТ СН'!$G$24</f>
        <v>3387.1837764400002</v>
      </c>
    </row>
    <row r="58" spans="1:25" ht="15.75" x14ac:dyDescent="0.2">
      <c r="A58" s="35">
        <f t="shared" si="1"/>
        <v>43932</v>
      </c>
      <c r="B58" s="36">
        <f>SUMIFS(СВЦЭМ!$D$33:$D$776,СВЦЭМ!$A$33:$A$776,$A58,СВЦЭМ!$B$33:$B$776,B$47)+'СЕТ СН'!$G$14+СВЦЭМ!$D$10+'СЕТ СН'!$G$5-'СЕТ СН'!$G$24</f>
        <v>3424.5868637799999</v>
      </c>
      <c r="C58" s="36">
        <f>SUMIFS(СВЦЭМ!$D$33:$D$776,СВЦЭМ!$A$33:$A$776,$A58,СВЦЭМ!$B$33:$B$776,C$47)+'СЕТ СН'!$G$14+СВЦЭМ!$D$10+'СЕТ СН'!$G$5-'СЕТ СН'!$G$24</f>
        <v>3441.2535052600001</v>
      </c>
      <c r="D58" s="36">
        <f>SUMIFS(СВЦЭМ!$D$33:$D$776,СВЦЭМ!$A$33:$A$776,$A58,СВЦЭМ!$B$33:$B$776,D$47)+'СЕТ СН'!$G$14+СВЦЭМ!$D$10+'СЕТ СН'!$G$5-'СЕТ СН'!$G$24</f>
        <v>3457.5502893600001</v>
      </c>
      <c r="E58" s="36">
        <f>SUMIFS(СВЦЭМ!$D$33:$D$776,СВЦЭМ!$A$33:$A$776,$A58,СВЦЭМ!$B$33:$B$776,E$47)+'СЕТ СН'!$G$14+СВЦЭМ!$D$10+'СЕТ СН'!$G$5-'СЕТ СН'!$G$24</f>
        <v>3466.2288859400001</v>
      </c>
      <c r="F58" s="36">
        <f>SUMIFS(СВЦЭМ!$D$33:$D$776,СВЦЭМ!$A$33:$A$776,$A58,СВЦЭМ!$B$33:$B$776,F$47)+'СЕТ СН'!$G$14+СВЦЭМ!$D$10+'СЕТ СН'!$G$5-'СЕТ СН'!$G$24</f>
        <v>3470.3666001000001</v>
      </c>
      <c r="G58" s="36">
        <f>SUMIFS(СВЦЭМ!$D$33:$D$776,СВЦЭМ!$A$33:$A$776,$A58,СВЦЭМ!$B$33:$B$776,G$47)+'СЕТ СН'!$G$14+СВЦЭМ!$D$10+'СЕТ СН'!$G$5-'СЕТ СН'!$G$24</f>
        <v>3467.4221098400003</v>
      </c>
      <c r="H58" s="36">
        <f>SUMIFS(СВЦЭМ!$D$33:$D$776,СВЦЭМ!$A$33:$A$776,$A58,СВЦЭМ!$B$33:$B$776,H$47)+'СЕТ СН'!$G$14+СВЦЭМ!$D$10+'СЕТ СН'!$G$5-'СЕТ СН'!$G$24</f>
        <v>3450.4255037399998</v>
      </c>
      <c r="I58" s="36">
        <f>SUMIFS(СВЦЭМ!$D$33:$D$776,СВЦЭМ!$A$33:$A$776,$A58,СВЦЭМ!$B$33:$B$776,I$47)+'СЕТ СН'!$G$14+СВЦЭМ!$D$10+'СЕТ СН'!$G$5-'СЕТ СН'!$G$24</f>
        <v>3429.40582094</v>
      </c>
      <c r="J58" s="36">
        <f>SUMIFS(СВЦЭМ!$D$33:$D$776,СВЦЭМ!$A$33:$A$776,$A58,СВЦЭМ!$B$33:$B$776,J$47)+'СЕТ СН'!$G$14+СВЦЭМ!$D$10+'СЕТ СН'!$G$5-'СЕТ СН'!$G$24</f>
        <v>3405.7357973400003</v>
      </c>
      <c r="K58" s="36">
        <f>SUMIFS(СВЦЭМ!$D$33:$D$776,СВЦЭМ!$A$33:$A$776,$A58,СВЦЭМ!$B$33:$B$776,K$47)+'СЕТ СН'!$G$14+СВЦЭМ!$D$10+'СЕТ СН'!$G$5-'СЕТ СН'!$G$24</f>
        <v>3391.5913119000002</v>
      </c>
      <c r="L58" s="36">
        <f>SUMIFS(СВЦЭМ!$D$33:$D$776,СВЦЭМ!$A$33:$A$776,$A58,СВЦЭМ!$B$33:$B$776,L$47)+'СЕТ СН'!$G$14+СВЦЭМ!$D$10+'СЕТ СН'!$G$5-'СЕТ СН'!$G$24</f>
        <v>3393.6345093800001</v>
      </c>
      <c r="M58" s="36">
        <f>SUMIFS(СВЦЭМ!$D$33:$D$776,СВЦЭМ!$A$33:$A$776,$A58,СВЦЭМ!$B$33:$B$776,M$47)+'СЕТ СН'!$G$14+СВЦЭМ!$D$10+'СЕТ СН'!$G$5-'СЕТ СН'!$G$24</f>
        <v>3408.2222607600002</v>
      </c>
      <c r="N58" s="36">
        <f>SUMIFS(СВЦЭМ!$D$33:$D$776,СВЦЭМ!$A$33:$A$776,$A58,СВЦЭМ!$B$33:$B$776,N$47)+'СЕТ СН'!$G$14+СВЦЭМ!$D$10+'СЕТ СН'!$G$5-'СЕТ СН'!$G$24</f>
        <v>3427.7554616799998</v>
      </c>
      <c r="O58" s="36">
        <f>SUMIFS(СВЦЭМ!$D$33:$D$776,СВЦЭМ!$A$33:$A$776,$A58,СВЦЭМ!$B$33:$B$776,O$47)+'СЕТ СН'!$G$14+СВЦЭМ!$D$10+'СЕТ СН'!$G$5-'СЕТ СН'!$G$24</f>
        <v>3425.8179952</v>
      </c>
      <c r="P58" s="36">
        <f>SUMIFS(СВЦЭМ!$D$33:$D$776,СВЦЭМ!$A$33:$A$776,$A58,СВЦЭМ!$B$33:$B$776,P$47)+'СЕТ СН'!$G$14+СВЦЭМ!$D$10+'СЕТ СН'!$G$5-'СЕТ СН'!$G$24</f>
        <v>3395.43147942</v>
      </c>
      <c r="Q58" s="36">
        <f>SUMIFS(СВЦЭМ!$D$33:$D$776,СВЦЭМ!$A$33:$A$776,$A58,СВЦЭМ!$B$33:$B$776,Q$47)+'СЕТ СН'!$G$14+СВЦЭМ!$D$10+'СЕТ СН'!$G$5-'СЕТ СН'!$G$24</f>
        <v>3396.36318218</v>
      </c>
      <c r="R58" s="36">
        <f>SUMIFS(СВЦЭМ!$D$33:$D$776,СВЦЭМ!$A$33:$A$776,$A58,СВЦЭМ!$B$33:$B$776,R$47)+'СЕТ СН'!$G$14+СВЦЭМ!$D$10+'СЕТ СН'!$G$5-'СЕТ СН'!$G$24</f>
        <v>3391.2142661899998</v>
      </c>
      <c r="S58" s="36">
        <f>SUMIFS(СВЦЭМ!$D$33:$D$776,СВЦЭМ!$A$33:$A$776,$A58,СВЦЭМ!$B$33:$B$776,S$47)+'СЕТ СН'!$G$14+СВЦЭМ!$D$10+'СЕТ СН'!$G$5-'СЕТ СН'!$G$24</f>
        <v>3400.6205206599998</v>
      </c>
      <c r="T58" s="36">
        <f>SUMIFS(СВЦЭМ!$D$33:$D$776,СВЦЭМ!$A$33:$A$776,$A58,СВЦЭМ!$B$33:$B$776,T$47)+'СЕТ СН'!$G$14+СВЦЭМ!$D$10+'СЕТ СН'!$G$5-'СЕТ СН'!$G$24</f>
        <v>3411.94032423</v>
      </c>
      <c r="U58" s="36">
        <f>SUMIFS(СВЦЭМ!$D$33:$D$776,СВЦЭМ!$A$33:$A$776,$A58,СВЦЭМ!$B$33:$B$776,U$47)+'СЕТ СН'!$G$14+СВЦЭМ!$D$10+'СЕТ СН'!$G$5-'СЕТ СН'!$G$24</f>
        <v>3399.03417494</v>
      </c>
      <c r="V58" s="36">
        <f>SUMIFS(СВЦЭМ!$D$33:$D$776,СВЦЭМ!$A$33:$A$776,$A58,СВЦЭМ!$B$33:$B$776,V$47)+'СЕТ СН'!$G$14+СВЦЭМ!$D$10+'СЕТ СН'!$G$5-'СЕТ СН'!$G$24</f>
        <v>3371.40299951</v>
      </c>
      <c r="W58" s="36">
        <f>SUMIFS(СВЦЭМ!$D$33:$D$776,СВЦЭМ!$A$33:$A$776,$A58,СВЦЭМ!$B$33:$B$776,W$47)+'СЕТ СН'!$G$14+СВЦЭМ!$D$10+'СЕТ СН'!$G$5-'СЕТ СН'!$G$24</f>
        <v>3368.5596140799998</v>
      </c>
      <c r="X58" s="36">
        <f>SUMIFS(СВЦЭМ!$D$33:$D$776,СВЦЭМ!$A$33:$A$776,$A58,СВЦЭМ!$B$33:$B$776,X$47)+'СЕТ СН'!$G$14+СВЦЭМ!$D$10+'СЕТ СН'!$G$5-'СЕТ СН'!$G$24</f>
        <v>3384.34141357</v>
      </c>
      <c r="Y58" s="36">
        <f>SUMIFS(СВЦЭМ!$D$33:$D$776,СВЦЭМ!$A$33:$A$776,$A58,СВЦЭМ!$B$33:$B$776,Y$47)+'СЕТ СН'!$G$14+СВЦЭМ!$D$10+'СЕТ СН'!$G$5-'СЕТ СН'!$G$24</f>
        <v>3428.7142195199999</v>
      </c>
    </row>
    <row r="59" spans="1:25" ht="15.75" x14ac:dyDescent="0.2">
      <c r="A59" s="35">
        <f t="shared" si="1"/>
        <v>43933</v>
      </c>
      <c r="B59" s="36">
        <f>SUMIFS(СВЦЭМ!$D$33:$D$776,СВЦЭМ!$A$33:$A$776,$A59,СВЦЭМ!$B$33:$B$776,B$47)+'СЕТ СН'!$G$14+СВЦЭМ!$D$10+'СЕТ СН'!$G$5-'СЕТ СН'!$G$24</f>
        <v>3418.9908295300002</v>
      </c>
      <c r="C59" s="36">
        <f>SUMIFS(СВЦЭМ!$D$33:$D$776,СВЦЭМ!$A$33:$A$776,$A59,СВЦЭМ!$B$33:$B$776,C$47)+'СЕТ СН'!$G$14+СВЦЭМ!$D$10+'СЕТ СН'!$G$5-'СЕТ СН'!$G$24</f>
        <v>3421.6222093800002</v>
      </c>
      <c r="D59" s="36">
        <f>SUMIFS(СВЦЭМ!$D$33:$D$776,СВЦЭМ!$A$33:$A$776,$A59,СВЦЭМ!$B$33:$B$776,D$47)+'СЕТ СН'!$G$14+СВЦЭМ!$D$10+'СЕТ СН'!$G$5-'СЕТ СН'!$G$24</f>
        <v>3406.0001284</v>
      </c>
      <c r="E59" s="36">
        <f>SUMIFS(СВЦЭМ!$D$33:$D$776,СВЦЭМ!$A$33:$A$776,$A59,СВЦЭМ!$B$33:$B$776,E$47)+'СЕТ СН'!$G$14+СВЦЭМ!$D$10+'СЕТ СН'!$G$5-'СЕТ СН'!$G$24</f>
        <v>3405.6333040600002</v>
      </c>
      <c r="F59" s="36">
        <f>SUMIFS(СВЦЭМ!$D$33:$D$776,СВЦЭМ!$A$33:$A$776,$A59,СВЦЭМ!$B$33:$B$776,F$47)+'СЕТ СН'!$G$14+СВЦЭМ!$D$10+'СЕТ СН'!$G$5-'СЕТ СН'!$G$24</f>
        <v>3400.8325922700001</v>
      </c>
      <c r="G59" s="36">
        <f>SUMIFS(СВЦЭМ!$D$33:$D$776,СВЦЭМ!$A$33:$A$776,$A59,СВЦЭМ!$B$33:$B$776,G$47)+'СЕТ СН'!$G$14+СВЦЭМ!$D$10+'СЕТ СН'!$G$5-'СЕТ СН'!$G$24</f>
        <v>3408.5538477</v>
      </c>
      <c r="H59" s="36">
        <f>SUMIFS(СВЦЭМ!$D$33:$D$776,СВЦЭМ!$A$33:$A$776,$A59,СВЦЭМ!$B$33:$B$776,H$47)+'СЕТ СН'!$G$14+СВЦЭМ!$D$10+'СЕТ СН'!$G$5-'СЕТ СН'!$G$24</f>
        <v>3411.43010916</v>
      </c>
      <c r="I59" s="36">
        <f>SUMIFS(СВЦЭМ!$D$33:$D$776,СВЦЭМ!$A$33:$A$776,$A59,СВЦЭМ!$B$33:$B$776,I$47)+'СЕТ СН'!$G$14+СВЦЭМ!$D$10+'СЕТ СН'!$G$5-'СЕТ СН'!$G$24</f>
        <v>3410.7399448000001</v>
      </c>
      <c r="J59" s="36">
        <f>SUMIFS(СВЦЭМ!$D$33:$D$776,СВЦЭМ!$A$33:$A$776,$A59,СВЦЭМ!$B$33:$B$776,J$47)+'СЕТ СН'!$G$14+СВЦЭМ!$D$10+'СЕТ СН'!$G$5-'СЕТ СН'!$G$24</f>
        <v>3383.2338774</v>
      </c>
      <c r="K59" s="36">
        <f>SUMIFS(СВЦЭМ!$D$33:$D$776,СВЦЭМ!$A$33:$A$776,$A59,СВЦЭМ!$B$33:$B$776,K$47)+'СЕТ СН'!$G$14+СВЦЭМ!$D$10+'СЕТ СН'!$G$5-'СЕТ СН'!$G$24</f>
        <v>3346.5561217100003</v>
      </c>
      <c r="L59" s="36">
        <f>SUMIFS(СВЦЭМ!$D$33:$D$776,СВЦЭМ!$A$33:$A$776,$A59,СВЦЭМ!$B$33:$B$776,L$47)+'СЕТ СН'!$G$14+СВЦЭМ!$D$10+'СЕТ СН'!$G$5-'СЕТ СН'!$G$24</f>
        <v>3350.3757201799999</v>
      </c>
      <c r="M59" s="36">
        <f>SUMIFS(СВЦЭМ!$D$33:$D$776,СВЦЭМ!$A$33:$A$776,$A59,СВЦЭМ!$B$33:$B$776,M$47)+'СЕТ СН'!$G$14+СВЦЭМ!$D$10+'СЕТ СН'!$G$5-'СЕТ СН'!$G$24</f>
        <v>3355.9675944000001</v>
      </c>
      <c r="N59" s="36">
        <f>SUMIFS(СВЦЭМ!$D$33:$D$776,СВЦЭМ!$A$33:$A$776,$A59,СВЦЭМ!$B$33:$B$776,N$47)+'СЕТ СН'!$G$14+СВЦЭМ!$D$10+'СЕТ СН'!$G$5-'СЕТ СН'!$G$24</f>
        <v>3369.36252285</v>
      </c>
      <c r="O59" s="36">
        <f>SUMIFS(СВЦЭМ!$D$33:$D$776,СВЦЭМ!$A$33:$A$776,$A59,СВЦЭМ!$B$33:$B$776,O$47)+'СЕТ СН'!$G$14+СВЦЭМ!$D$10+'СЕТ СН'!$G$5-'СЕТ СН'!$G$24</f>
        <v>3384.8779205999999</v>
      </c>
      <c r="P59" s="36">
        <f>SUMIFS(СВЦЭМ!$D$33:$D$776,СВЦЭМ!$A$33:$A$776,$A59,СВЦЭМ!$B$33:$B$776,P$47)+'СЕТ СН'!$G$14+СВЦЭМ!$D$10+'СЕТ СН'!$G$5-'СЕТ СН'!$G$24</f>
        <v>3395.9240226100001</v>
      </c>
      <c r="Q59" s="36">
        <f>SUMIFS(СВЦЭМ!$D$33:$D$776,СВЦЭМ!$A$33:$A$776,$A59,СВЦЭМ!$B$33:$B$776,Q$47)+'СЕТ СН'!$G$14+СВЦЭМ!$D$10+'СЕТ СН'!$G$5-'СЕТ СН'!$G$24</f>
        <v>3400.21849686</v>
      </c>
      <c r="R59" s="36">
        <f>SUMIFS(СВЦЭМ!$D$33:$D$776,СВЦЭМ!$A$33:$A$776,$A59,СВЦЭМ!$B$33:$B$776,R$47)+'СЕТ СН'!$G$14+СВЦЭМ!$D$10+'СЕТ СН'!$G$5-'СЕТ СН'!$G$24</f>
        <v>3393.9455045499999</v>
      </c>
      <c r="S59" s="36">
        <f>SUMIFS(СВЦЭМ!$D$33:$D$776,СВЦЭМ!$A$33:$A$776,$A59,СВЦЭМ!$B$33:$B$776,S$47)+'СЕТ СН'!$G$14+СВЦЭМ!$D$10+'СЕТ СН'!$G$5-'СЕТ СН'!$G$24</f>
        <v>3389.3255613400001</v>
      </c>
      <c r="T59" s="36">
        <f>SUMIFS(СВЦЭМ!$D$33:$D$776,СВЦЭМ!$A$33:$A$776,$A59,СВЦЭМ!$B$33:$B$776,T$47)+'СЕТ СН'!$G$14+СВЦЭМ!$D$10+'СЕТ СН'!$G$5-'СЕТ СН'!$G$24</f>
        <v>3373.6418637699999</v>
      </c>
      <c r="U59" s="36">
        <f>SUMIFS(СВЦЭМ!$D$33:$D$776,СВЦЭМ!$A$33:$A$776,$A59,СВЦЭМ!$B$33:$B$776,U$47)+'СЕТ СН'!$G$14+СВЦЭМ!$D$10+'СЕТ СН'!$G$5-'СЕТ СН'!$G$24</f>
        <v>3333.9731063600002</v>
      </c>
      <c r="V59" s="36">
        <f>SUMIFS(СВЦЭМ!$D$33:$D$776,СВЦЭМ!$A$33:$A$776,$A59,СВЦЭМ!$B$33:$B$776,V$47)+'СЕТ СН'!$G$14+СВЦЭМ!$D$10+'СЕТ СН'!$G$5-'СЕТ СН'!$G$24</f>
        <v>3278.05591731</v>
      </c>
      <c r="W59" s="36">
        <f>SUMIFS(СВЦЭМ!$D$33:$D$776,СВЦЭМ!$A$33:$A$776,$A59,СВЦЭМ!$B$33:$B$776,W$47)+'СЕТ СН'!$G$14+СВЦЭМ!$D$10+'СЕТ СН'!$G$5-'СЕТ СН'!$G$24</f>
        <v>3274.3414178600001</v>
      </c>
      <c r="X59" s="36">
        <f>SUMIFS(СВЦЭМ!$D$33:$D$776,СВЦЭМ!$A$33:$A$776,$A59,СВЦЭМ!$B$33:$B$776,X$47)+'СЕТ СН'!$G$14+СВЦЭМ!$D$10+'СЕТ СН'!$G$5-'СЕТ СН'!$G$24</f>
        <v>3309.6833096199998</v>
      </c>
      <c r="Y59" s="36">
        <f>SUMIFS(СВЦЭМ!$D$33:$D$776,СВЦЭМ!$A$33:$A$776,$A59,СВЦЭМ!$B$33:$B$776,Y$47)+'СЕТ СН'!$G$14+СВЦЭМ!$D$10+'СЕТ СН'!$G$5-'СЕТ СН'!$G$24</f>
        <v>3336.8846767499999</v>
      </c>
    </row>
    <row r="60" spans="1:25" ht="15.75" x14ac:dyDescent="0.2">
      <c r="A60" s="35">
        <f t="shared" si="1"/>
        <v>43934</v>
      </c>
      <c r="B60" s="36">
        <f>SUMIFS(СВЦЭМ!$D$33:$D$776,СВЦЭМ!$A$33:$A$776,$A60,СВЦЭМ!$B$33:$B$776,B$47)+'СЕТ СН'!$G$14+СВЦЭМ!$D$10+'СЕТ СН'!$G$5-'СЕТ СН'!$G$24</f>
        <v>3338.4595925799999</v>
      </c>
      <c r="C60" s="36">
        <f>SUMIFS(СВЦЭМ!$D$33:$D$776,СВЦЭМ!$A$33:$A$776,$A60,СВЦЭМ!$B$33:$B$776,C$47)+'СЕТ СН'!$G$14+СВЦЭМ!$D$10+'СЕТ СН'!$G$5-'СЕТ СН'!$G$24</f>
        <v>3354.9626383700001</v>
      </c>
      <c r="D60" s="36">
        <f>SUMIFS(СВЦЭМ!$D$33:$D$776,СВЦЭМ!$A$33:$A$776,$A60,СВЦЭМ!$B$33:$B$776,D$47)+'СЕТ СН'!$G$14+СВЦЭМ!$D$10+'СЕТ СН'!$G$5-'СЕТ СН'!$G$24</f>
        <v>3381.64502765</v>
      </c>
      <c r="E60" s="36">
        <f>SUMIFS(СВЦЭМ!$D$33:$D$776,СВЦЭМ!$A$33:$A$776,$A60,СВЦЭМ!$B$33:$B$776,E$47)+'СЕТ СН'!$G$14+СВЦЭМ!$D$10+'СЕТ СН'!$G$5-'СЕТ СН'!$G$24</f>
        <v>3392.8426467999998</v>
      </c>
      <c r="F60" s="36">
        <f>SUMIFS(СВЦЭМ!$D$33:$D$776,СВЦЭМ!$A$33:$A$776,$A60,СВЦЭМ!$B$33:$B$776,F$47)+'СЕТ СН'!$G$14+СВЦЭМ!$D$10+'СЕТ СН'!$G$5-'СЕТ СН'!$G$24</f>
        <v>3400.60321707</v>
      </c>
      <c r="G60" s="36">
        <f>SUMIFS(СВЦЭМ!$D$33:$D$776,СВЦЭМ!$A$33:$A$776,$A60,СВЦЭМ!$B$33:$B$776,G$47)+'СЕТ СН'!$G$14+СВЦЭМ!$D$10+'СЕТ СН'!$G$5-'СЕТ СН'!$G$24</f>
        <v>3386.80858463</v>
      </c>
      <c r="H60" s="36">
        <f>SUMIFS(СВЦЭМ!$D$33:$D$776,СВЦЭМ!$A$33:$A$776,$A60,СВЦЭМ!$B$33:$B$776,H$47)+'СЕТ СН'!$G$14+СВЦЭМ!$D$10+'СЕТ СН'!$G$5-'СЕТ СН'!$G$24</f>
        <v>3390.4367487700001</v>
      </c>
      <c r="I60" s="36">
        <f>SUMIFS(СВЦЭМ!$D$33:$D$776,СВЦЭМ!$A$33:$A$776,$A60,СВЦЭМ!$B$33:$B$776,I$47)+'СЕТ СН'!$G$14+СВЦЭМ!$D$10+'СЕТ СН'!$G$5-'СЕТ СН'!$G$24</f>
        <v>3347.0589208299998</v>
      </c>
      <c r="J60" s="36">
        <f>SUMIFS(СВЦЭМ!$D$33:$D$776,СВЦЭМ!$A$33:$A$776,$A60,СВЦЭМ!$B$33:$B$776,J$47)+'СЕТ СН'!$G$14+СВЦЭМ!$D$10+'СЕТ СН'!$G$5-'СЕТ СН'!$G$24</f>
        <v>3292.6789887700002</v>
      </c>
      <c r="K60" s="36">
        <f>SUMIFS(СВЦЭМ!$D$33:$D$776,СВЦЭМ!$A$33:$A$776,$A60,СВЦЭМ!$B$33:$B$776,K$47)+'СЕТ СН'!$G$14+СВЦЭМ!$D$10+'СЕТ СН'!$G$5-'СЕТ СН'!$G$24</f>
        <v>3274.6069625199998</v>
      </c>
      <c r="L60" s="36">
        <f>SUMIFS(СВЦЭМ!$D$33:$D$776,СВЦЭМ!$A$33:$A$776,$A60,СВЦЭМ!$B$33:$B$776,L$47)+'СЕТ СН'!$G$14+СВЦЭМ!$D$10+'СЕТ СН'!$G$5-'СЕТ СН'!$G$24</f>
        <v>3267.19324224</v>
      </c>
      <c r="M60" s="36">
        <f>SUMIFS(СВЦЭМ!$D$33:$D$776,СВЦЭМ!$A$33:$A$776,$A60,СВЦЭМ!$B$33:$B$776,M$47)+'СЕТ СН'!$G$14+СВЦЭМ!$D$10+'СЕТ СН'!$G$5-'СЕТ СН'!$G$24</f>
        <v>3264.4861227199999</v>
      </c>
      <c r="N60" s="36">
        <f>SUMIFS(СВЦЭМ!$D$33:$D$776,СВЦЭМ!$A$33:$A$776,$A60,СВЦЭМ!$B$33:$B$776,N$47)+'СЕТ СН'!$G$14+СВЦЭМ!$D$10+'СЕТ СН'!$G$5-'СЕТ СН'!$G$24</f>
        <v>3274.6119008400001</v>
      </c>
      <c r="O60" s="36">
        <f>SUMIFS(СВЦЭМ!$D$33:$D$776,СВЦЭМ!$A$33:$A$776,$A60,СВЦЭМ!$B$33:$B$776,O$47)+'СЕТ СН'!$G$14+СВЦЭМ!$D$10+'СЕТ СН'!$G$5-'СЕТ СН'!$G$24</f>
        <v>3273.81421765</v>
      </c>
      <c r="P60" s="36">
        <f>SUMIFS(СВЦЭМ!$D$33:$D$776,СВЦЭМ!$A$33:$A$776,$A60,СВЦЭМ!$B$33:$B$776,P$47)+'СЕТ СН'!$G$14+СВЦЭМ!$D$10+'СЕТ СН'!$G$5-'СЕТ СН'!$G$24</f>
        <v>3278.7733064700001</v>
      </c>
      <c r="Q60" s="36">
        <f>SUMIFS(СВЦЭМ!$D$33:$D$776,СВЦЭМ!$A$33:$A$776,$A60,СВЦЭМ!$B$33:$B$776,Q$47)+'СЕТ СН'!$G$14+СВЦЭМ!$D$10+'СЕТ СН'!$G$5-'СЕТ СН'!$G$24</f>
        <v>3282.0104043000001</v>
      </c>
      <c r="R60" s="36">
        <f>SUMIFS(СВЦЭМ!$D$33:$D$776,СВЦЭМ!$A$33:$A$776,$A60,СВЦЭМ!$B$33:$B$776,R$47)+'СЕТ СН'!$G$14+СВЦЭМ!$D$10+'СЕТ СН'!$G$5-'СЕТ СН'!$G$24</f>
        <v>3290.1859092700001</v>
      </c>
      <c r="S60" s="36">
        <f>SUMIFS(СВЦЭМ!$D$33:$D$776,СВЦЭМ!$A$33:$A$776,$A60,СВЦЭМ!$B$33:$B$776,S$47)+'СЕТ СН'!$G$14+СВЦЭМ!$D$10+'СЕТ СН'!$G$5-'СЕТ СН'!$G$24</f>
        <v>3288.2329252</v>
      </c>
      <c r="T60" s="36">
        <f>SUMIFS(СВЦЭМ!$D$33:$D$776,СВЦЭМ!$A$33:$A$776,$A60,СВЦЭМ!$B$33:$B$776,T$47)+'СЕТ СН'!$G$14+СВЦЭМ!$D$10+'СЕТ СН'!$G$5-'СЕТ СН'!$G$24</f>
        <v>3285.0126252</v>
      </c>
      <c r="U60" s="36">
        <f>SUMIFS(СВЦЭМ!$D$33:$D$776,СВЦЭМ!$A$33:$A$776,$A60,СВЦЭМ!$B$33:$B$776,U$47)+'СЕТ СН'!$G$14+СВЦЭМ!$D$10+'СЕТ СН'!$G$5-'СЕТ СН'!$G$24</f>
        <v>3285.3440030000002</v>
      </c>
      <c r="V60" s="36">
        <f>SUMIFS(СВЦЭМ!$D$33:$D$776,СВЦЭМ!$A$33:$A$776,$A60,СВЦЭМ!$B$33:$B$776,V$47)+'СЕТ СН'!$G$14+СВЦЭМ!$D$10+'СЕТ СН'!$G$5-'СЕТ СН'!$G$24</f>
        <v>3276.0238058700002</v>
      </c>
      <c r="W60" s="36">
        <f>SUMIFS(СВЦЭМ!$D$33:$D$776,СВЦЭМ!$A$33:$A$776,$A60,СВЦЭМ!$B$33:$B$776,W$47)+'СЕТ СН'!$G$14+СВЦЭМ!$D$10+'СЕТ СН'!$G$5-'СЕТ СН'!$G$24</f>
        <v>3272.1367738399999</v>
      </c>
      <c r="X60" s="36">
        <f>SUMIFS(СВЦЭМ!$D$33:$D$776,СВЦЭМ!$A$33:$A$776,$A60,СВЦЭМ!$B$33:$B$776,X$47)+'СЕТ СН'!$G$14+СВЦЭМ!$D$10+'СЕТ СН'!$G$5-'СЕТ СН'!$G$24</f>
        <v>3278.7431565100001</v>
      </c>
      <c r="Y60" s="36">
        <f>SUMIFS(СВЦЭМ!$D$33:$D$776,СВЦЭМ!$A$33:$A$776,$A60,СВЦЭМ!$B$33:$B$776,Y$47)+'СЕТ СН'!$G$14+СВЦЭМ!$D$10+'СЕТ СН'!$G$5-'СЕТ СН'!$G$24</f>
        <v>3305.0164767000001</v>
      </c>
    </row>
    <row r="61" spans="1:25" ht="15.75" x14ac:dyDescent="0.2">
      <c r="A61" s="35">
        <f t="shared" si="1"/>
        <v>43935</v>
      </c>
      <c r="B61" s="36">
        <f>SUMIFS(СВЦЭМ!$D$33:$D$776,СВЦЭМ!$A$33:$A$776,$A61,СВЦЭМ!$B$33:$B$776,B$47)+'СЕТ СН'!$G$14+СВЦЭМ!$D$10+'СЕТ СН'!$G$5-'СЕТ СН'!$G$24</f>
        <v>3333.4450499599998</v>
      </c>
      <c r="C61" s="36">
        <f>SUMIFS(СВЦЭМ!$D$33:$D$776,СВЦЭМ!$A$33:$A$776,$A61,СВЦЭМ!$B$33:$B$776,C$47)+'СЕТ СН'!$G$14+СВЦЭМ!$D$10+'СЕТ СН'!$G$5-'СЕТ СН'!$G$24</f>
        <v>3355.9166740599999</v>
      </c>
      <c r="D61" s="36">
        <f>SUMIFS(СВЦЭМ!$D$33:$D$776,СВЦЭМ!$A$33:$A$776,$A61,СВЦЭМ!$B$33:$B$776,D$47)+'СЕТ СН'!$G$14+СВЦЭМ!$D$10+'СЕТ СН'!$G$5-'СЕТ СН'!$G$24</f>
        <v>3377.2105829800003</v>
      </c>
      <c r="E61" s="36">
        <f>SUMIFS(СВЦЭМ!$D$33:$D$776,СВЦЭМ!$A$33:$A$776,$A61,СВЦЭМ!$B$33:$B$776,E$47)+'СЕТ СН'!$G$14+СВЦЭМ!$D$10+'СЕТ СН'!$G$5-'СЕТ СН'!$G$24</f>
        <v>3390.7495464900003</v>
      </c>
      <c r="F61" s="36">
        <f>SUMIFS(СВЦЭМ!$D$33:$D$776,СВЦЭМ!$A$33:$A$776,$A61,СВЦЭМ!$B$33:$B$776,F$47)+'СЕТ СН'!$G$14+СВЦЭМ!$D$10+'СЕТ СН'!$G$5-'СЕТ СН'!$G$24</f>
        <v>3400.6915417499999</v>
      </c>
      <c r="G61" s="36">
        <f>SUMIFS(СВЦЭМ!$D$33:$D$776,СВЦЭМ!$A$33:$A$776,$A61,СВЦЭМ!$B$33:$B$776,G$47)+'СЕТ СН'!$G$14+СВЦЭМ!$D$10+'СЕТ СН'!$G$5-'СЕТ СН'!$G$24</f>
        <v>3397.1193194900002</v>
      </c>
      <c r="H61" s="36">
        <f>SUMIFS(СВЦЭМ!$D$33:$D$776,СВЦЭМ!$A$33:$A$776,$A61,СВЦЭМ!$B$33:$B$776,H$47)+'СЕТ СН'!$G$14+СВЦЭМ!$D$10+'СЕТ СН'!$G$5-'СЕТ СН'!$G$24</f>
        <v>3408.4207868399999</v>
      </c>
      <c r="I61" s="36">
        <f>SUMIFS(СВЦЭМ!$D$33:$D$776,СВЦЭМ!$A$33:$A$776,$A61,СВЦЭМ!$B$33:$B$776,I$47)+'СЕТ СН'!$G$14+СВЦЭМ!$D$10+'СЕТ СН'!$G$5-'СЕТ СН'!$G$24</f>
        <v>3429.6305932999999</v>
      </c>
      <c r="J61" s="36">
        <f>SUMIFS(СВЦЭМ!$D$33:$D$776,СВЦЭМ!$A$33:$A$776,$A61,СВЦЭМ!$B$33:$B$776,J$47)+'СЕТ СН'!$G$14+СВЦЭМ!$D$10+'СЕТ СН'!$G$5-'СЕТ СН'!$G$24</f>
        <v>3389.4375241299999</v>
      </c>
      <c r="K61" s="36">
        <f>SUMIFS(СВЦЭМ!$D$33:$D$776,СВЦЭМ!$A$33:$A$776,$A61,СВЦЭМ!$B$33:$B$776,K$47)+'СЕТ СН'!$G$14+СВЦЭМ!$D$10+'СЕТ СН'!$G$5-'СЕТ СН'!$G$24</f>
        <v>3374.3400960700001</v>
      </c>
      <c r="L61" s="36">
        <f>SUMIFS(СВЦЭМ!$D$33:$D$776,СВЦЭМ!$A$33:$A$776,$A61,СВЦЭМ!$B$33:$B$776,L$47)+'СЕТ СН'!$G$14+СВЦЭМ!$D$10+'СЕТ СН'!$G$5-'СЕТ СН'!$G$24</f>
        <v>3367.5710786200002</v>
      </c>
      <c r="M61" s="36">
        <f>SUMIFS(СВЦЭМ!$D$33:$D$776,СВЦЭМ!$A$33:$A$776,$A61,СВЦЭМ!$B$33:$B$776,M$47)+'СЕТ СН'!$G$14+СВЦЭМ!$D$10+'СЕТ СН'!$G$5-'СЕТ СН'!$G$24</f>
        <v>3370.79776455</v>
      </c>
      <c r="N61" s="36">
        <f>SUMIFS(СВЦЭМ!$D$33:$D$776,СВЦЭМ!$A$33:$A$776,$A61,СВЦЭМ!$B$33:$B$776,N$47)+'СЕТ СН'!$G$14+СВЦЭМ!$D$10+'СЕТ СН'!$G$5-'СЕТ СН'!$G$24</f>
        <v>3369.69445369</v>
      </c>
      <c r="O61" s="36">
        <f>SUMIFS(СВЦЭМ!$D$33:$D$776,СВЦЭМ!$A$33:$A$776,$A61,СВЦЭМ!$B$33:$B$776,O$47)+'СЕТ СН'!$G$14+СВЦЭМ!$D$10+'СЕТ СН'!$G$5-'СЕТ СН'!$G$24</f>
        <v>3344.5381882700003</v>
      </c>
      <c r="P61" s="36">
        <f>SUMIFS(СВЦЭМ!$D$33:$D$776,СВЦЭМ!$A$33:$A$776,$A61,СВЦЭМ!$B$33:$B$776,P$47)+'СЕТ СН'!$G$14+СВЦЭМ!$D$10+'СЕТ СН'!$G$5-'СЕТ СН'!$G$24</f>
        <v>3348.0394803500003</v>
      </c>
      <c r="Q61" s="36">
        <f>SUMIFS(СВЦЭМ!$D$33:$D$776,СВЦЭМ!$A$33:$A$776,$A61,СВЦЭМ!$B$33:$B$776,Q$47)+'СЕТ СН'!$G$14+СВЦЭМ!$D$10+'СЕТ СН'!$G$5-'СЕТ СН'!$G$24</f>
        <v>3358.8386080199998</v>
      </c>
      <c r="R61" s="36">
        <f>SUMIFS(СВЦЭМ!$D$33:$D$776,СВЦЭМ!$A$33:$A$776,$A61,СВЦЭМ!$B$33:$B$776,R$47)+'СЕТ СН'!$G$14+СВЦЭМ!$D$10+'СЕТ СН'!$G$5-'СЕТ СН'!$G$24</f>
        <v>3381.55989933</v>
      </c>
      <c r="S61" s="36">
        <f>SUMIFS(СВЦЭМ!$D$33:$D$776,СВЦЭМ!$A$33:$A$776,$A61,СВЦЭМ!$B$33:$B$776,S$47)+'СЕТ СН'!$G$14+СВЦЭМ!$D$10+'СЕТ СН'!$G$5-'СЕТ СН'!$G$24</f>
        <v>3386.8596843400001</v>
      </c>
      <c r="T61" s="36">
        <f>SUMIFS(СВЦЭМ!$D$33:$D$776,СВЦЭМ!$A$33:$A$776,$A61,СВЦЭМ!$B$33:$B$776,T$47)+'СЕТ СН'!$G$14+СВЦЭМ!$D$10+'СЕТ СН'!$G$5-'СЕТ СН'!$G$24</f>
        <v>3363.4507774499998</v>
      </c>
      <c r="U61" s="36">
        <f>SUMIFS(СВЦЭМ!$D$33:$D$776,СВЦЭМ!$A$33:$A$776,$A61,СВЦЭМ!$B$33:$B$776,U$47)+'СЕТ СН'!$G$14+СВЦЭМ!$D$10+'СЕТ СН'!$G$5-'СЕТ СН'!$G$24</f>
        <v>3346.5964363399999</v>
      </c>
      <c r="V61" s="36">
        <f>SUMIFS(СВЦЭМ!$D$33:$D$776,СВЦЭМ!$A$33:$A$776,$A61,СВЦЭМ!$B$33:$B$776,V$47)+'СЕТ СН'!$G$14+СВЦЭМ!$D$10+'СЕТ СН'!$G$5-'СЕТ СН'!$G$24</f>
        <v>3344.4607011600001</v>
      </c>
      <c r="W61" s="36">
        <f>SUMIFS(СВЦЭМ!$D$33:$D$776,СВЦЭМ!$A$33:$A$776,$A61,СВЦЭМ!$B$33:$B$776,W$47)+'СЕТ СН'!$G$14+СВЦЭМ!$D$10+'СЕТ СН'!$G$5-'СЕТ СН'!$G$24</f>
        <v>3338.3486679400003</v>
      </c>
      <c r="X61" s="36">
        <f>SUMIFS(СВЦЭМ!$D$33:$D$776,СВЦЭМ!$A$33:$A$776,$A61,СВЦЭМ!$B$33:$B$776,X$47)+'СЕТ СН'!$G$14+СВЦЭМ!$D$10+'СЕТ СН'!$G$5-'СЕТ СН'!$G$24</f>
        <v>3346.4326950499999</v>
      </c>
      <c r="Y61" s="36">
        <f>SUMIFS(СВЦЭМ!$D$33:$D$776,СВЦЭМ!$A$33:$A$776,$A61,СВЦЭМ!$B$33:$B$776,Y$47)+'СЕТ СН'!$G$14+СВЦЭМ!$D$10+'СЕТ СН'!$G$5-'СЕТ СН'!$G$24</f>
        <v>3359.8643772800001</v>
      </c>
    </row>
    <row r="62" spans="1:25" ht="15.75" x14ac:dyDescent="0.2">
      <c r="A62" s="35">
        <f t="shared" si="1"/>
        <v>43936</v>
      </c>
      <c r="B62" s="36">
        <f>SUMIFS(СВЦЭМ!$D$33:$D$776,СВЦЭМ!$A$33:$A$776,$A62,СВЦЭМ!$B$33:$B$776,B$47)+'СЕТ СН'!$G$14+СВЦЭМ!$D$10+'СЕТ СН'!$G$5-'СЕТ СН'!$G$24</f>
        <v>3396.5758257699999</v>
      </c>
      <c r="C62" s="36">
        <f>SUMIFS(СВЦЭМ!$D$33:$D$776,СВЦЭМ!$A$33:$A$776,$A62,СВЦЭМ!$B$33:$B$776,C$47)+'СЕТ СН'!$G$14+СВЦЭМ!$D$10+'СЕТ СН'!$G$5-'СЕТ СН'!$G$24</f>
        <v>3410.8450759699999</v>
      </c>
      <c r="D62" s="36">
        <f>SUMIFS(СВЦЭМ!$D$33:$D$776,СВЦЭМ!$A$33:$A$776,$A62,СВЦЭМ!$B$33:$B$776,D$47)+'СЕТ СН'!$G$14+СВЦЭМ!$D$10+'СЕТ СН'!$G$5-'СЕТ СН'!$G$24</f>
        <v>3412.3046449399999</v>
      </c>
      <c r="E62" s="36">
        <f>SUMIFS(СВЦЭМ!$D$33:$D$776,СВЦЭМ!$A$33:$A$776,$A62,СВЦЭМ!$B$33:$B$776,E$47)+'СЕТ СН'!$G$14+СВЦЭМ!$D$10+'СЕТ СН'!$G$5-'СЕТ СН'!$G$24</f>
        <v>3407.4946771300001</v>
      </c>
      <c r="F62" s="36">
        <f>SUMIFS(СВЦЭМ!$D$33:$D$776,СВЦЭМ!$A$33:$A$776,$A62,СВЦЭМ!$B$33:$B$776,F$47)+'СЕТ СН'!$G$14+СВЦЭМ!$D$10+'СЕТ СН'!$G$5-'СЕТ СН'!$G$24</f>
        <v>3404.9373110400002</v>
      </c>
      <c r="G62" s="36">
        <f>SUMIFS(СВЦЭМ!$D$33:$D$776,СВЦЭМ!$A$33:$A$776,$A62,СВЦЭМ!$B$33:$B$776,G$47)+'СЕТ СН'!$G$14+СВЦЭМ!$D$10+'СЕТ СН'!$G$5-'СЕТ СН'!$G$24</f>
        <v>3403.8158844700001</v>
      </c>
      <c r="H62" s="36">
        <f>SUMIFS(СВЦЭМ!$D$33:$D$776,СВЦЭМ!$A$33:$A$776,$A62,СВЦЭМ!$B$33:$B$776,H$47)+'СЕТ СН'!$G$14+СВЦЭМ!$D$10+'СЕТ СН'!$G$5-'СЕТ СН'!$G$24</f>
        <v>3395.2677838200002</v>
      </c>
      <c r="I62" s="36">
        <f>SUMIFS(СВЦЭМ!$D$33:$D$776,СВЦЭМ!$A$33:$A$776,$A62,СВЦЭМ!$B$33:$B$776,I$47)+'СЕТ СН'!$G$14+СВЦЭМ!$D$10+'СЕТ СН'!$G$5-'СЕТ СН'!$G$24</f>
        <v>3384.13398947</v>
      </c>
      <c r="J62" s="36">
        <f>SUMIFS(СВЦЭМ!$D$33:$D$776,СВЦЭМ!$A$33:$A$776,$A62,СВЦЭМ!$B$33:$B$776,J$47)+'СЕТ СН'!$G$14+СВЦЭМ!$D$10+'СЕТ СН'!$G$5-'СЕТ СН'!$G$24</f>
        <v>3334.2095835099999</v>
      </c>
      <c r="K62" s="36">
        <f>SUMIFS(СВЦЭМ!$D$33:$D$776,СВЦЭМ!$A$33:$A$776,$A62,СВЦЭМ!$B$33:$B$776,K$47)+'СЕТ СН'!$G$14+СВЦЭМ!$D$10+'СЕТ СН'!$G$5-'СЕТ СН'!$G$24</f>
        <v>3309.7317949799999</v>
      </c>
      <c r="L62" s="36">
        <f>SUMIFS(СВЦЭМ!$D$33:$D$776,СВЦЭМ!$A$33:$A$776,$A62,СВЦЭМ!$B$33:$B$776,L$47)+'СЕТ СН'!$G$14+СВЦЭМ!$D$10+'СЕТ СН'!$G$5-'СЕТ СН'!$G$24</f>
        <v>3311.94643361</v>
      </c>
      <c r="M62" s="36">
        <f>SUMIFS(СВЦЭМ!$D$33:$D$776,СВЦЭМ!$A$33:$A$776,$A62,СВЦЭМ!$B$33:$B$776,M$47)+'СЕТ СН'!$G$14+СВЦЭМ!$D$10+'СЕТ СН'!$G$5-'СЕТ СН'!$G$24</f>
        <v>3317.85809337</v>
      </c>
      <c r="N62" s="36">
        <f>SUMIFS(СВЦЭМ!$D$33:$D$776,СВЦЭМ!$A$33:$A$776,$A62,СВЦЭМ!$B$33:$B$776,N$47)+'СЕТ СН'!$G$14+СВЦЭМ!$D$10+'СЕТ СН'!$G$5-'СЕТ СН'!$G$24</f>
        <v>3314.16751866</v>
      </c>
      <c r="O62" s="36">
        <f>SUMIFS(СВЦЭМ!$D$33:$D$776,СВЦЭМ!$A$33:$A$776,$A62,СВЦЭМ!$B$33:$B$776,O$47)+'СЕТ СН'!$G$14+СВЦЭМ!$D$10+'СЕТ СН'!$G$5-'СЕТ СН'!$G$24</f>
        <v>3328.4747533499999</v>
      </c>
      <c r="P62" s="36">
        <f>SUMIFS(СВЦЭМ!$D$33:$D$776,СВЦЭМ!$A$33:$A$776,$A62,СВЦЭМ!$B$33:$B$776,P$47)+'СЕТ СН'!$G$14+СВЦЭМ!$D$10+'СЕТ СН'!$G$5-'СЕТ СН'!$G$24</f>
        <v>3329.8558904400002</v>
      </c>
      <c r="Q62" s="36">
        <f>SUMIFS(СВЦЭМ!$D$33:$D$776,СВЦЭМ!$A$33:$A$776,$A62,СВЦЭМ!$B$33:$B$776,Q$47)+'СЕТ СН'!$G$14+СВЦЭМ!$D$10+'СЕТ СН'!$G$5-'СЕТ СН'!$G$24</f>
        <v>3331.68568568</v>
      </c>
      <c r="R62" s="36">
        <f>SUMIFS(СВЦЭМ!$D$33:$D$776,СВЦЭМ!$A$33:$A$776,$A62,СВЦЭМ!$B$33:$B$776,R$47)+'СЕТ СН'!$G$14+СВЦЭМ!$D$10+'СЕТ СН'!$G$5-'СЕТ СН'!$G$24</f>
        <v>3330.6677971099998</v>
      </c>
      <c r="S62" s="36">
        <f>SUMIFS(СВЦЭМ!$D$33:$D$776,СВЦЭМ!$A$33:$A$776,$A62,СВЦЭМ!$B$33:$B$776,S$47)+'СЕТ СН'!$G$14+СВЦЭМ!$D$10+'СЕТ СН'!$G$5-'СЕТ СН'!$G$24</f>
        <v>3328.8587410099999</v>
      </c>
      <c r="T62" s="36">
        <f>SUMIFS(СВЦЭМ!$D$33:$D$776,СВЦЭМ!$A$33:$A$776,$A62,СВЦЭМ!$B$33:$B$776,T$47)+'СЕТ СН'!$G$14+СВЦЭМ!$D$10+'СЕТ СН'!$G$5-'СЕТ СН'!$G$24</f>
        <v>3310.1156224300003</v>
      </c>
      <c r="U62" s="36">
        <f>SUMIFS(СВЦЭМ!$D$33:$D$776,СВЦЭМ!$A$33:$A$776,$A62,СВЦЭМ!$B$33:$B$776,U$47)+'СЕТ СН'!$G$14+СВЦЭМ!$D$10+'СЕТ СН'!$G$5-'СЕТ СН'!$G$24</f>
        <v>3290.29885534</v>
      </c>
      <c r="V62" s="36">
        <f>SUMIFS(СВЦЭМ!$D$33:$D$776,СВЦЭМ!$A$33:$A$776,$A62,СВЦЭМ!$B$33:$B$776,V$47)+'СЕТ СН'!$G$14+СВЦЭМ!$D$10+'СЕТ СН'!$G$5-'СЕТ СН'!$G$24</f>
        <v>3299.4062097400001</v>
      </c>
      <c r="W62" s="36">
        <f>SUMIFS(СВЦЭМ!$D$33:$D$776,СВЦЭМ!$A$33:$A$776,$A62,СВЦЭМ!$B$33:$B$776,W$47)+'СЕТ СН'!$G$14+СВЦЭМ!$D$10+'СЕТ СН'!$G$5-'СЕТ СН'!$G$24</f>
        <v>3300.8816247899999</v>
      </c>
      <c r="X62" s="36">
        <f>SUMIFS(СВЦЭМ!$D$33:$D$776,СВЦЭМ!$A$33:$A$776,$A62,СВЦЭМ!$B$33:$B$776,X$47)+'СЕТ СН'!$G$14+СВЦЭМ!$D$10+'СЕТ СН'!$G$5-'СЕТ СН'!$G$24</f>
        <v>3293.8052683599999</v>
      </c>
      <c r="Y62" s="36">
        <f>SUMIFS(СВЦЭМ!$D$33:$D$776,СВЦЭМ!$A$33:$A$776,$A62,СВЦЭМ!$B$33:$B$776,Y$47)+'СЕТ СН'!$G$14+СВЦЭМ!$D$10+'СЕТ СН'!$G$5-'СЕТ СН'!$G$24</f>
        <v>3320.7185305500002</v>
      </c>
    </row>
    <row r="63" spans="1:25" ht="15.75" x14ac:dyDescent="0.2">
      <c r="A63" s="35">
        <f t="shared" si="1"/>
        <v>43937</v>
      </c>
      <c r="B63" s="36">
        <f>SUMIFS(СВЦЭМ!$D$33:$D$776,СВЦЭМ!$A$33:$A$776,$A63,СВЦЭМ!$B$33:$B$776,B$47)+'СЕТ СН'!$G$14+СВЦЭМ!$D$10+'СЕТ СН'!$G$5-'СЕТ СН'!$G$24</f>
        <v>3290.4036598500002</v>
      </c>
      <c r="C63" s="36">
        <f>SUMIFS(СВЦЭМ!$D$33:$D$776,СВЦЭМ!$A$33:$A$776,$A63,СВЦЭМ!$B$33:$B$776,C$47)+'СЕТ СН'!$G$14+СВЦЭМ!$D$10+'СЕТ СН'!$G$5-'СЕТ СН'!$G$24</f>
        <v>3308.7930385600002</v>
      </c>
      <c r="D63" s="36">
        <f>SUMIFS(СВЦЭМ!$D$33:$D$776,СВЦЭМ!$A$33:$A$776,$A63,СВЦЭМ!$B$33:$B$776,D$47)+'СЕТ СН'!$G$14+СВЦЭМ!$D$10+'СЕТ СН'!$G$5-'СЕТ СН'!$G$24</f>
        <v>3325.7056698900001</v>
      </c>
      <c r="E63" s="36">
        <f>SUMIFS(СВЦЭМ!$D$33:$D$776,СВЦЭМ!$A$33:$A$776,$A63,СВЦЭМ!$B$33:$B$776,E$47)+'СЕТ СН'!$G$14+СВЦЭМ!$D$10+'СЕТ СН'!$G$5-'СЕТ СН'!$G$24</f>
        <v>3338.3069761900001</v>
      </c>
      <c r="F63" s="36">
        <f>SUMIFS(СВЦЭМ!$D$33:$D$776,СВЦЭМ!$A$33:$A$776,$A63,СВЦЭМ!$B$33:$B$776,F$47)+'СЕТ СН'!$G$14+СВЦЭМ!$D$10+'СЕТ СН'!$G$5-'СЕТ СН'!$G$24</f>
        <v>3337.9225532600003</v>
      </c>
      <c r="G63" s="36">
        <f>SUMIFS(СВЦЭМ!$D$33:$D$776,СВЦЭМ!$A$33:$A$776,$A63,СВЦЭМ!$B$33:$B$776,G$47)+'СЕТ СН'!$G$14+СВЦЭМ!$D$10+'СЕТ СН'!$G$5-'СЕТ СН'!$G$24</f>
        <v>3329.0161172600001</v>
      </c>
      <c r="H63" s="36">
        <f>SUMIFS(СВЦЭМ!$D$33:$D$776,СВЦЭМ!$A$33:$A$776,$A63,СВЦЭМ!$B$33:$B$776,H$47)+'СЕТ СН'!$G$14+СВЦЭМ!$D$10+'СЕТ СН'!$G$5-'СЕТ СН'!$G$24</f>
        <v>3309.0189066299999</v>
      </c>
      <c r="I63" s="36">
        <f>SUMIFS(СВЦЭМ!$D$33:$D$776,СВЦЭМ!$A$33:$A$776,$A63,СВЦЭМ!$B$33:$B$776,I$47)+'СЕТ СН'!$G$14+СВЦЭМ!$D$10+'СЕТ СН'!$G$5-'СЕТ СН'!$G$24</f>
        <v>3287.3213353900001</v>
      </c>
      <c r="J63" s="36">
        <f>SUMIFS(СВЦЭМ!$D$33:$D$776,СВЦЭМ!$A$33:$A$776,$A63,СВЦЭМ!$B$33:$B$776,J$47)+'СЕТ СН'!$G$14+СВЦЭМ!$D$10+'СЕТ СН'!$G$5-'СЕТ СН'!$G$24</f>
        <v>3260.2333776999999</v>
      </c>
      <c r="K63" s="36">
        <f>SUMIFS(СВЦЭМ!$D$33:$D$776,СВЦЭМ!$A$33:$A$776,$A63,СВЦЭМ!$B$33:$B$776,K$47)+'СЕТ СН'!$G$14+СВЦЭМ!$D$10+'СЕТ СН'!$G$5-'СЕТ СН'!$G$24</f>
        <v>3272.9836340100001</v>
      </c>
      <c r="L63" s="36">
        <f>SUMIFS(СВЦЭМ!$D$33:$D$776,СВЦЭМ!$A$33:$A$776,$A63,СВЦЭМ!$B$33:$B$776,L$47)+'СЕТ СН'!$G$14+СВЦЭМ!$D$10+'СЕТ СН'!$G$5-'СЕТ СН'!$G$24</f>
        <v>3268.91594248</v>
      </c>
      <c r="M63" s="36">
        <f>SUMIFS(СВЦЭМ!$D$33:$D$776,СВЦЭМ!$A$33:$A$776,$A63,СВЦЭМ!$B$33:$B$776,M$47)+'СЕТ СН'!$G$14+СВЦЭМ!$D$10+'СЕТ СН'!$G$5-'СЕТ СН'!$G$24</f>
        <v>3262.5519760400002</v>
      </c>
      <c r="N63" s="36">
        <f>SUMIFS(СВЦЭМ!$D$33:$D$776,СВЦЭМ!$A$33:$A$776,$A63,СВЦЭМ!$B$33:$B$776,N$47)+'СЕТ СН'!$G$14+СВЦЭМ!$D$10+'СЕТ СН'!$G$5-'СЕТ СН'!$G$24</f>
        <v>3256.0322404899998</v>
      </c>
      <c r="O63" s="36">
        <f>SUMIFS(СВЦЭМ!$D$33:$D$776,СВЦЭМ!$A$33:$A$776,$A63,СВЦЭМ!$B$33:$B$776,O$47)+'СЕТ СН'!$G$14+СВЦЭМ!$D$10+'СЕТ СН'!$G$5-'СЕТ СН'!$G$24</f>
        <v>3261.0076010399998</v>
      </c>
      <c r="P63" s="36">
        <f>SUMIFS(СВЦЭМ!$D$33:$D$776,СВЦЭМ!$A$33:$A$776,$A63,СВЦЭМ!$B$33:$B$776,P$47)+'СЕТ СН'!$G$14+СВЦЭМ!$D$10+'СЕТ СН'!$G$5-'СЕТ СН'!$G$24</f>
        <v>3264.1215204300001</v>
      </c>
      <c r="Q63" s="36">
        <f>SUMIFS(СВЦЭМ!$D$33:$D$776,СВЦЭМ!$A$33:$A$776,$A63,СВЦЭМ!$B$33:$B$776,Q$47)+'СЕТ СН'!$G$14+СВЦЭМ!$D$10+'СЕТ СН'!$G$5-'СЕТ СН'!$G$24</f>
        <v>3258.5009256799999</v>
      </c>
      <c r="R63" s="36">
        <f>SUMIFS(СВЦЭМ!$D$33:$D$776,СВЦЭМ!$A$33:$A$776,$A63,СВЦЭМ!$B$33:$B$776,R$47)+'СЕТ СН'!$G$14+СВЦЭМ!$D$10+'СЕТ СН'!$G$5-'СЕТ СН'!$G$24</f>
        <v>3253.9033494800001</v>
      </c>
      <c r="S63" s="36">
        <f>SUMIFS(СВЦЭМ!$D$33:$D$776,СВЦЭМ!$A$33:$A$776,$A63,СВЦЭМ!$B$33:$B$776,S$47)+'СЕТ СН'!$G$14+СВЦЭМ!$D$10+'СЕТ СН'!$G$5-'СЕТ СН'!$G$24</f>
        <v>3251.24394695</v>
      </c>
      <c r="T63" s="36">
        <f>SUMIFS(СВЦЭМ!$D$33:$D$776,СВЦЭМ!$A$33:$A$776,$A63,СВЦЭМ!$B$33:$B$776,T$47)+'СЕТ СН'!$G$14+СВЦЭМ!$D$10+'СЕТ СН'!$G$5-'СЕТ СН'!$G$24</f>
        <v>3246.1150227899998</v>
      </c>
      <c r="U63" s="36">
        <f>SUMIFS(СВЦЭМ!$D$33:$D$776,СВЦЭМ!$A$33:$A$776,$A63,СВЦЭМ!$B$33:$B$776,U$47)+'СЕТ СН'!$G$14+СВЦЭМ!$D$10+'СЕТ СН'!$G$5-'СЕТ СН'!$G$24</f>
        <v>3236.2624072500003</v>
      </c>
      <c r="V63" s="36">
        <f>SUMIFS(СВЦЭМ!$D$33:$D$776,СВЦЭМ!$A$33:$A$776,$A63,СВЦЭМ!$B$33:$B$776,V$47)+'СЕТ СН'!$G$14+СВЦЭМ!$D$10+'СЕТ СН'!$G$5-'СЕТ СН'!$G$24</f>
        <v>3223.9917647399998</v>
      </c>
      <c r="W63" s="36">
        <f>SUMIFS(СВЦЭМ!$D$33:$D$776,СВЦЭМ!$A$33:$A$776,$A63,СВЦЭМ!$B$33:$B$776,W$47)+'СЕТ СН'!$G$14+СВЦЭМ!$D$10+'СЕТ СН'!$G$5-'СЕТ СН'!$G$24</f>
        <v>3230.8697253199998</v>
      </c>
      <c r="X63" s="36">
        <f>SUMIFS(СВЦЭМ!$D$33:$D$776,СВЦЭМ!$A$33:$A$776,$A63,СВЦЭМ!$B$33:$B$776,X$47)+'СЕТ СН'!$G$14+СВЦЭМ!$D$10+'СЕТ СН'!$G$5-'СЕТ СН'!$G$24</f>
        <v>3241.7034362200002</v>
      </c>
      <c r="Y63" s="36">
        <f>SUMIFS(СВЦЭМ!$D$33:$D$776,СВЦЭМ!$A$33:$A$776,$A63,СВЦЭМ!$B$33:$B$776,Y$47)+'СЕТ СН'!$G$14+СВЦЭМ!$D$10+'СЕТ СН'!$G$5-'СЕТ СН'!$G$24</f>
        <v>3253.01843289</v>
      </c>
    </row>
    <row r="64" spans="1:25" ht="15.75" x14ac:dyDescent="0.2">
      <c r="A64" s="35">
        <f t="shared" si="1"/>
        <v>43938</v>
      </c>
      <c r="B64" s="36">
        <f>SUMIFS(СВЦЭМ!$D$33:$D$776,СВЦЭМ!$A$33:$A$776,$A64,СВЦЭМ!$B$33:$B$776,B$47)+'СЕТ СН'!$G$14+СВЦЭМ!$D$10+'СЕТ СН'!$G$5-'СЕТ СН'!$G$24</f>
        <v>3321.5527642799998</v>
      </c>
      <c r="C64" s="36">
        <f>SUMIFS(СВЦЭМ!$D$33:$D$776,СВЦЭМ!$A$33:$A$776,$A64,СВЦЭМ!$B$33:$B$776,C$47)+'СЕТ СН'!$G$14+СВЦЭМ!$D$10+'СЕТ СН'!$G$5-'СЕТ СН'!$G$24</f>
        <v>3333.31822625</v>
      </c>
      <c r="D64" s="36">
        <f>SUMIFS(СВЦЭМ!$D$33:$D$776,СВЦЭМ!$A$33:$A$776,$A64,СВЦЭМ!$B$33:$B$776,D$47)+'СЕТ СН'!$G$14+СВЦЭМ!$D$10+'СЕТ СН'!$G$5-'СЕТ СН'!$G$24</f>
        <v>3351.5278687999999</v>
      </c>
      <c r="E64" s="36">
        <f>SUMIFS(СВЦЭМ!$D$33:$D$776,СВЦЭМ!$A$33:$A$776,$A64,СВЦЭМ!$B$33:$B$776,E$47)+'СЕТ СН'!$G$14+СВЦЭМ!$D$10+'СЕТ СН'!$G$5-'СЕТ СН'!$G$24</f>
        <v>3365.73262441</v>
      </c>
      <c r="F64" s="36">
        <f>SUMIFS(СВЦЭМ!$D$33:$D$776,СВЦЭМ!$A$33:$A$776,$A64,СВЦЭМ!$B$33:$B$776,F$47)+'СЕТ СН'!$G$14+СВЦЭМ!$D$10+'СЕТ СН'!$G$5-'СЕТ СН'!$G$24</f>
        <v>3366.47091443</v>
      </c>
      <c r="G64" s="36">
        <f>SUMIFS(СВЦЭМ!$D$33:$D$776,СВЦЭМ!$A$33:$A$776,$A64,СВЦЭМ!$B$33:$B$776,G$47)+'СЕТ СН'!$G$14+СВЦЭМ!$D$10+'СЕТ СН'!$G$5-'СЕТ СН'!$G$24</f>
        <v>3350.5573671699999</v>
      </c>
      <c r="H64" s="36">
        <f>SUMIFS(СВЦЭМ!$D$33:$D$776,СВЦЭМ!$A$33:$A$776,$A64,СВЦЭМ!$B$33:$B$776,H$47)+'СЕТ СН'!$G$14+СВЦЭМ!$D$10+'СЕТ СН'!$G$5-'СЕТ СН'!$G$24</f>
        <v>3325.9317957499998</v>
      </c>
      <c r="I64" s="36">
        <f>SUMIFS(СВЦЭМ!$D$33:$D$776,СВЦЭМ!$A$33:$A$776,$A64,СВЦЭМ!$B$33:$B$776,I$47)+'СЕТ СН'!$G$14+СВЦЭМ!$D$10+'СЕТ СН'!$G$5-'СЕТ СН'!$G$24</f>
        <v>3298.8981221600002</v>
      </c>
      <c r="J64" s="36">
        <f>SUMIFS(СВЦЭМ!$D$33:$D$776,СВЦЭМ!$A$33:$A$776,$A64,СВЦЭМ!$B$33:$B$776,J$47)+'СЕТ СН'!$G$14+СВЦЭМ!$D$10+'СЕТ СН'!$G$5-'СЕТ СН'!$G$24</f>
        <v>3249.19417552</v>
      </c>
      <c r="K64" s="36">
        <f>SUMIFS(СВЦЭМ!$D$33:$D$776,СВЦЭМ!$A$33:$A$776,$A64,СВЦЭМ!$B$33:$B$776,K$47)+'СЕТ СН'!$G$14+СВЦЭМ!$D$10+'СЕТ СН'!$G$5-'СЕТ СН'!$G$24</f>
        <v>3252.88230359</v>
      </c>
      <c r="L64" s="36">
        <f>SUMIFS(СВЦЭМ!$D$33:$D$776,СВЦЭМ!$A$33:$A$776,$A64,СВЦЭМ!$B$33:$B$776,L$47)+'СЕТ СН'!$G$14+СВЦЭМ!$D$10+'СЕТ СН'!$G$5-'СЕТ СН'!$G$24</f>
        <v>3249.72394175</v>
      </c>
      <c r="M64" s="36">
        <f>SUMIFS(СВЦЭМ!$D$33:$D$776,СВЦЭМ!$A$33:$A$776,$A64,СВЦЭМ!$B$33:$B$776,M$47)+'СЕТ СН'!$G$14+СВЦЭМ!$D$10+'СЕТ СН'!$G$5-'СЕТ СН'!$G$24</f>
        <v>3247.5843923500001</v>
      </c>
      <c r="N64" s="36">
        <f>SUMIFS(СВЦЭМ!$D$33:$D$776,СВЦЭМ!$A$33:$A$776,$A64,СВЦЭМ!$B$33:$B$776,N$47)+'СЕТ СН'!$G$14+СВЦЭМ!$D$10+'СЕТ СН'!$G$5-'СЕТ СН'!$G$24</f>
        <v>3246.5598432199999</v>
      </c>
      <c r="O64" s="36">
        <f>SUMIFS(СВЦЭМ!$D$33:$D$776,СВЦЭМ!$A$33:$A$776,$A64,СВЦЭМ!$B$33:$B$776,O$47)+'СЕТ СН'!$G$14+СВЦЭМ!$D$10+'СЕТ СН'!$G$5-'СЕТ СН'!$G$24</f>
        <v>3253.1760032699999</v>
      </c>
      <c r="P64" s="36">
        <f>SUMIFS(СВЦЭМ!$D$33:$D$776,СВЦЭМ!$A$33:$A$776,$A64,СВЦЭМ!$B$33:$B$776,P$47)+'СЕТ СН'!$G$14+СВЦЭМ!$D$10+'СЕТ СН'!$G$5-'СЕТ СН'!$G$24</f>
        <v>3261.3146181699999</v>
      </c>
      <c r="Q64" s="36">
        <f>SUMIFS(СВЦЭМ!$D$33:$D$776,СВЦЭМ!$A$33:$A$776,$A64,СВЦЭМ!$B$33:$B$776,Q$47)+'СЕТ СН'!$G$14+СВЦЭМ!$D$10+'СЕТ СН'!$G$5-'СЕТ СН'!$G$24</f>
        <v>3266.7674080900001</v>
      </c>
      <c r="R64" s="36">
        <f>SUMIFS(СВЦЭМ!$D$33:$D$776,СВЦЭМ!$A$33:$A$776,$A64,СВЦЭМ!$B$33:$B$776,R$47)+'СЕТ СН'!$G$14+СВЦЭМ!$D$10+'СЕТ СН'!$G$5-'СЕТ СН'!$G$24</f>
        <v>3264.2915925900002</v>
      </c>
      <c r="S64" s="36">
        <f>SUMIFS(СВЦЭМ!$D$33:$D$776,СВЦЭМ!$A$33:$A$776,$A64,СВЦЭМ!$B$33:$B$776,S$47)+'СЕТ СН'!$G$14+СВЦЭМ!$D$10+'СЕТ СН'!$G$5-'СЕТ СН'!$G$24</f>
        <v>3258.9499446700001</v>
      </c>
      <c r="T64" s="36">
        <f>SUMIFS(СВЦЭМ!$D$33:$D$776,СВЦЭМ!$A$33:$A$776,$A64,СВЦЭМ!$B$33:$B$776,T$47)+'СЕТ СН'!$G$14+СВЦЭМ!$D$10+'СЕТ СН'!$G$5-'СЕТ СН'!$G$24</f>
        <v>3244.27897459</v>
      </c>
      <c r="U64" s="36">
        <f>SUMIFS(СВЦЭМ!$D$33:$D$776,СВЦЭМ!$A$33:$A$776,$A64,СВЦЭМ!$B$33:$B$776,U$47)+'СЕТ СН'!$G$14+СВЦЭМ!$D$10+'СЕТ СН'!$G$5-'СЕТ СН'!$G$24</f>
        <v>3232.5961314800002</v>
      </c>
      <c r="V64" s="36">
        <f>SUMIFS(СВЦЭМ!$D$33:$D$776,СВЦЭМ!$A$33:$A$776,$A64,СВЦЭМ!$B$33:$B$776,V$47)+'СЕТ СН'!$G$14+СВЦЭМ!$D$10+'СЕТ СН'!$G$5-'СЕТ СН'!$G$24</f>
        <v>3240.5868525000001</v>
      </c>
      <c r="W64" s="36">
        <f>SUMIFS(СВЦЭМ!$D$33:$D$776,СВЦЭМ!$A$33:$A$776,$A64,СВЦЭМ!$B$33:$B$776,W$47)+'СЕТ СН'!$G$14+СВЦЭМ!$D$10+'СЕТ СН'!$G$5-'СЕТ СН'!$G$24</f>
        <v>3240.3868534200001</v>
      </c>
      <c r="X64" s="36">
        <f>SUMIFS(СВЦЭМ!$D$33:$D$776,СВЦЭМ!$A$33:$A$776,$A64,СВЦЭМ!$B$33:$B$776,X$47)+'СЕТ СН'!$G$14+СВЦЭМ!$D$10+'СЕТ СН'!$G$5-'СЕТ СН'!$G$24</f>
        <v>3246.0574548200002</v>
      </c>
      <c r="Y64" s="36">
        <f>SUMIFS(СВЦЭМ!$D$33:$D$776,СВЦЭМ!$A$33:$A$776,$A64,СВЦЭМ!$B$33:$B$776,Y$47)+'СЕТ СН'!$G$14+СВЦЭМ!$D$10+'СЕТ СН'!$G$5-'СЕТ СН'!$G$24</f>
        <v>3248.43348578</v>
      </c>
    </row>
    <row r="65" spans="1:26" ht="15.75" x14ac:dyDescent="0.2">
      <c r="A65" s="35">
        <f t="shared" si="1"/>
        <v>43939</v>
      </c>
      <c r="B65" s="36">
        <f>SUMIFS(СВЦЭМ!$D$33:$D$776,СВЦЭМ!$A$33:$A$776,$A65,СВЦЭМ!$B$33:$B$776,B$47)+'СЕТ СН'!$G$14+СВЦЭМ!$D$10+'СЕТ СН'!$G$5-'СЕТ СН'!$G$24</f>
        <v>3340.6884961300002</v>
      </c>
      <c r="C65" s="36">
        <f>SUMIFS(СВЦЭМ!$D$33:$D$776,СВЦЭМ!$A$33:$A$776,$A65,СВЦЭМ!$B$33:$B$776,C$47)+'СЕТ СН'!$G$14+СВЦЭМ!$D$10+'СЕТ СН'!$G$5-'СЕТ СН'!$G$24</f>
        <v>3376.2311739900001</v>
      </c>
      <c r="D65" s="36">
        <f>SUMIFS(СВЦЭМ!$D$33:$D$776,СВЦЭМ!$A$33:$A$776,$A65,СВЦЭМ!$B$33:$B$776,D$47)+'СЕТ СН'!$G$14+СВЦЭМ!$D$10+'СЕТ СН'!$G$5-'СЕТ СН'!$G$24</f>
        <v>3382.67752836</v>
      </c>
      <c r="E65" s="36">
        <f>SUMIFS(СВЦЭМ!$D$33:$D$776,СВЦЭМ!$A$33:$A$776,$A65,СВЦЭМ!$B$33:$B$776,E$47)+'СЕТ СН'!$G$14+СВЦЭМ!$D$10+'СЕТ СН'!$G$5-'СЕТ СН'!$G$24</f>
        <v>3391.9234840399999</v>
      </c>
      <c r="F65" s="36">
        <f>SUMIFS(СВЦЭМ!$D$33:$D$776,СВЦЭМ!$A$33:$A$776,$A65,СВЦЭМ!$B$33:$B$776,F$47)+'СЕТ СН'!$G$14+СВЦЭМ!$D$10+'СЕТ СН'!$G$5-'СЕТ СН'!$G$24</f>
        <v>3389.2213734400002</v>
      </c>
      <c r="G65" s="36">
        <f>SUMIFS(СВЦЭМ!$D$33:$D$776,СВЦЭМ!$A$33:$A$776,$A65,СВЦЭМ!$B$33:$B$776,G$47)+'СЕТ СН'!$G$14+СВЦЭМ!$D$10+'СЕТ СН'!$G$5-'СЕТ СН'!$G$24</f>
        <v>3389.9601176900001</v>
      </c>
      <c r="H65" s="36">
        <f>SUMIFS(СВЦЭМ!$D$33:$D$776,СВЦЭМ!$A$33:$A$776,$A65,СВЦЭМ!$B$33:$B$776,H$47)+'СЕТ СН'!$G$14+СВЦЭМ!$D$10+'СЕТ СН'!$G$5-'СЕТ СН'!$G$24</f>
        <v>3383.0391627200001</v>
      </c>
      <c r="I65" s="36">
        <f>SUMIFS(СВЦЭМ!$D$33:$D$776,СВЦЭМ!$A$33:$A$776,$A65,СВЦЭМ!$B$33:$B$776,I$47)+'СЕТ СН'!$G$14+СВЦЭМ!$D$10+'СЕТ СН'!$G$5-'СЕТ СН'!$G$24</f>
        <v>3357.61952376</v>
      </c>
      <c r="J65" s="36">
        <f>SUMIFS(СВЦЭМ!$D$33:$D$776,СВЦЭМ!$A$33:$A$776,$A65,СВЦЭМ!$B$33:$B$776,J$47)+'СЕТ СН'!$G$14+СВЦЭМ!$D$10+'СЕТ СН'!$G$5-'СЕТ СН'!$G$24</f>
        <v>3287.5319934300001</v>
      </c>
      <c r="K65" s="36">
        <f>SUMIFS(СВЦЭМ!$D$33:$D$776,СВЦЭМ!$A$33:$A$776,$A65,СВЦЭМ!$B$33:$B$776,K$47)+'СЕТ СН'!$G$14+СВЦЭМ!$D$10+'СЕТ СН'!$G$5-'СЕТ СН'!$G$24</f>
        <v>3276.68511928</v>
      </c>
      <c r="L65" s="36">
        <f>SUMIFS(СВЦЭМ!$D$33:$D$776,СВЦЭМ!$A$33:$A$776,$A65,СВЦЭМ!$B$33:$B$776,L$47)+'СЕТ СН'!$G$14+СВЦЭМ!$D$10+'СЕТ СН'!$G$5-'СЕТ СН'!$G$24</f>
        <v>3272.2732978100003</v>
      </c>
      <c r="M65" s="36">
        <f>SUMIFS(СВЦЭМ!$D$33:$D$776,СВЦЭМ!$A$33:$A$776,$A65,СВЦЭМ!$B$33:$B$776,M$47)+'СЕТ СН'!$G$14+СВЦЭМ!$D$10+'СЕТ СН'!$G$5-'СЕТ СН'!$G$24</f>
        <v>3269.62788916</v>
      </c>
      <c r="N65" s="36">
        <f>SUMIFS(СВЦЭМ!$D$33:$D$776,СВЦЭМ!$A$33:$A$776,$A65,СВЦЭМ!$B$33:$B$776,N$47)+'СЕТ СН'!$G$14+СВЦЭМ!$D$10+'СЕТ СН'!$G$5-'СЕТ СН'!$G$24</f>
        <v>3280.3242954100001</v>
      </c>
      <c r="O65" s="36">
        <f>SUMIFS(СВЦЭМ!$D$33:$D$776,СВЦЭМ!$A$33:$A$776,$A65,СВЦЭМ!$B$33:$B$776,O$47)+'СЕТ СН'!$G$14+СВЦЭМ!$D$10+'СЕТ СН'!$G$5-'СЕТ СН'!$G$24</f>
        <v>3296.0245848599998</v>
      </c>
      <c r="P65" s="36">
        <f>SUMIFS(СВЦЭМ!$D$33:$D$776,СВЦЭМ!$A$33:$A$776,$A65,СВЦЭМ!$B$33:$B$776,P$47)+'СЕТ СН'!$G$14+СВЦЭМ!$D$10+'СЕТ СН'!$G$5-'СЕТ СН'!$G$24</f>
        <v>3304.72732718</v>
      </c>
      <c r="Q65" s="36">
        <f>SUMIFS(СВЦЭМ!$D$33:$D$776,СВЦЭМ!$A$33:$A$776,$A65,СВЦЭМ!$B$33:$B$776,Q$47)+'СЕТ СН'!$G$14+СВЦЭМ!$D$10+'СЕТ СН'!$G$5-'СЕТ СН'!$G$24</f>
        <v>3310.64353084</v>
      </c>
      <c r="R65" s="36">
        <f>SUMIFS(СВЦЭМ!$D$33:$D$776,СВЦЭМ!$A$33:$A$776,$A65,СВЦЭМ!$B$33:$B$776,R$47)+'СЕТ СН'!$G$14+СВЦЭМ!$D$10+'СЕТ СН'!$G$5-'СЕТ СН'!$G$24</f>
        <v>3307.3372776699998</v>
      </c>
      <c r="S65" s="36">
        <f>SUMIFS(СВЦЭМ!$D$33:$D$776,СВЦЭМ!$A$33:$A$776,$A65,СВЦЭМ!$B$33:$B$776,S$47)+'СЕТ СН'!$G$14+СВЦЭМ!$D$10+'СЕТ СН'!$G$5-'СЕТ СН'!$G$24</f>
        <v>3302.6325203300003</v>
      </c>
      <c r="T65" s="36">
        <f>SUMIFS(СВЦЭМ!$D$33:$D$776,СВЦЭМ!$A$33:$A$776,$A65,СВЦЭМ!$B$33:$B$776,T$47)+'СЕТ СН'!$G$14+СВЦЭМ!$D$10+'СЕТ СН'!$G$5-'СЕТ СН'!$G$24</f>
        <v>3283.8393525900001</v>
      </c>
      <c r="U65" s="36">
        <f>SUMIFS(СВЦЭМ!$D$33:$D$776,СВЦЭМ!$A$33:$A$776,$A65,СВЦЭМ!$B$33:$B$776,U$47)+'СЕТ СН'!$G$14+СВЦЭМ!$D$10+'СЕТ СН'!$G$5-'СЕТ СН'!$G$24</f>
        <v>3255.3229638000003</v>
      </c>
      <c r="V65" s="36">
        <f>SUMIFS(СВЦЭМ!$D$33:$D$776,СВЦЭМ!$A$33:$A$776,$A65,СВЦЭМ!$B$33:$B$776,V$47)+'СЕТ СН'!$G$14+СВЦЭМ!$D$10+'СЕТ СН'!$G$5-'СЕТ СН'!$G$24</f>
        <v>3246.8624891600002</v>
      </c>
      <c r="W65" s="36">
        <f>SUMIFS(СВЦЭМ!$D$33:$D$776,СВЦЭМ!$A$33:$A$776,$A65,СВЦЭМ!$B$33:$B$776,W$47)+'СЕТ СН'!$G$14+СВЦЭМ!$D$10+'СЕТ СН'!$G$5-'СЕТ СН'!$G$24</f>
        <v>3258.5868353200003</v>
      </c>
      <c r="X65" s="36">
        <f>SUMIFS(СВЦЭМ!$D$33:$D$776,СВЦЭМ!$A$33:$A$776,$A65,СВЦЭМ!$B$33:$B$776,X$47)+'СЕТ СН'!$G$14+СВЦЭМ!$D$10+'СЕТ СН'!$G$5-'СЕТ СН'!$G$24</f>
        <v>3274.8416116500002</v>
      </c>
      <c r="Y65" s="36">
        <f>SUMIFS(СВЦЭМ!$D$33:$D$776,СВЦЭМ!$A$33:$A$776,$A65,СВЦЭМ!$B$33:$B$776,Y$47)+'СЕТ СН'!$G$14+СВЦЭМ!$D$10+'СЕТ СН'!$G$5-'СЕТ СН'!$G$24</f>
        <v>3307.3519749000002</v>
      </c>
    </row>
    <row r="66" spans="1:26" ht="15.75" x14ac:dyDescent="0.2">
      <c r="A66" s="35">
        <f t="shared" si="1"/>
        <v>43940</v>
      </c>
      <c r="B66" s="36">
        <f>SUMIFS(СВЦЭМ!$D$33:$D$776,СВЦЭМ!$A$33:$A$776,$A66,СВЦЭМ!$B$33:$B$776,B$47)+'СЕТ СН'!$G$14+СВЦЭМ!$D$10+'СЕТ СН'!$G$5-'СЕТ СН'!$G$24</f>
        <v>3347.9325267899999</v>
      </c>
      <c r="C66" s="36">
        <f>SUMIFS(СВЦЭМ!$D$33:$D$776,СВЦЭМ!$A$33:$A$776,$A66,СВЦЭМ!$B$33:$B$776,C$47)+'СЕТ СН'!$G$14+СВЦЭМ!$D$10+'СЕТ СН'!$G$5-'СЕТ СН'!$G$24</f>
        <v>3349.9580730299999</v>
      </c>
      <c r="D66" s="36">
        <f>SUMIFS(СВЦЭМ!$D$33:$D$776,СВЦЭМ!$A$33:$A$776,$A66,СВЦЭМ!$B$33:$B$776,D$47)+'СЕТ СН'!$G$14+СВЦЭМ!$D$10+'СЕТ СН'!$G$5-'СЕТ СН'!$G$24</f>
        <v>3340.3754529400003</v>
      </c>
      <c r="E66" s="36">
        <f>SUMIFS(СВЦЭМ!$D$33:$D$776,СВЦЭМ!$A$33:$A$776,$A66,СВЦЭМ!$B$33:$B$776,E$47)+'СЕТ СН'!$G$14+СВЦЭМ!$D$10+'СЕТ СН'!$G$5-'СЕТ СН'!$G$24</f>
        <v>3348.0124917799999</v>
      </c>
      <c r="F66" s="36">
        <f>SUMIFS(СВЦЭМ!$D$33:$D$776,СВЦЭМ!$A$33:$A$776,$A66,СВЦЭМ!$B$33:$B$776,F$47)+'СЕТ СН'!$G$14+СВЦЭМ!$D$10+'СЕТ СН'!$G$5-'СЕТ СН'!$G$24</f>
        <v>3344.9421172699999</v>
      </c>
      <c r="G66" s="36">
        <f>SUMIFS(СВЦЭМ!$D$33:$D$776,СВЦЭМ!$A$33:$A$776,$A66,СВЦЭМ!$B$33:$B$776,G$47)+'СЕТ СН'!$G$14+СВЦЭМ!$D$10+'СЕТ СН'!$G$5-'СЕТ СН'!$G$24</f>
        <v>3351.2922593900003</v>
      </c>
      <c r="H66" s="36">
        <f>SUMIFS(СВЦЭМ!$D$33:$D$776,СВЦЭМ!$A$33:$A$776,$A66,СВЦЭМ!$B$33:$B$776,H$47)+'СЕТ СН'!$G$14+СВЦЭМ!$D$10+'СЕТ СН'!$G$5-'СЕТ СН'!$G$24</f>
        <v>3350.97721869</v>
      </c>
      <c r="I66" s="36">
        <f>SUMIFS(СВЦЭМ!$D$33:$D$776,СВЦЭМ!$A$33:$A$776,$A66,СВЦЭМ!$B$33:$B$776,I$47)+'СЕТ СН'!$G$14+СВЦЭМ!$D$10+'СЕТ СН'!$G$5-'СЕТ СН'!$G$24</f>
        <v>3319.3663859100002</v>
      </c>
      <c r="J66" s="36">
        <f>SUMIFS(СВЦЭМ!$D$33:$D$776,СВЦЭМ!$A$33:$A$776,$A66,СВЦЭМ!$B$33:$B$776,J$47)+'СЕТ СН'!$G$14+СВЦЭМ!$D$10+'СЕТ СН'!$G$5-'СЕТ СН'!$G$24</f>
        <v>3270.4165700000003</v>
      </c>
      <c r="K66" s="36">
        <f>SUMIFS(СВЦЭМ!$D$33:$D$776,СВЦЭМ!$A$33:$A$776,$A66,СВЦЭМ!$B$33:$B$776,K$47)+'СЕТ СН'!$G$14+СВЦЭМ!$D$10+'СЕТ СН'!$G$5-'СЕТ СН'!$G$24</f>
        <v>3264.0961702499999</v>
      </c>
      <c r="L66" s="36">
        <f>SUMIFS(СВЦЭМ!$D$33:$D$776,СВЦЭМ!$A$33:$A$776,$A66,СВЦЭМ!$B$33:$B$776,L$47)+'СЕТ СН'!$G$14+СВЦЭМ!$D$10+'СЕТ СН'!$G$5-'СЕТ СН'!$G$24</f>
        <v>3266.8826026300003</v>
      </c>
      <c r="M66" s="36">
        <f>SUMIFS(СВЦЭМ!$D$33:$D$776,СВЦЭМ!$A$33:$A$776,$A66,СВЦЭМ!$B$33:$B$776,M$47)+'СЕТ СН'!$G$14+СВЦЭМ!$D$10+'СЕТ СН'!$G$5-'СЕТ СН'!$G$24</f>
        <v>3283.4284750000002</v>
      </c>
      <c r="N66" s="36">
        <f>SUMIFS(СВЦЭМ!$D$33:$D$776,СВЦЭМ!$A$33:$A$776,$A66,СВЦЭМ!$B$33:$B$776,N$47)+'СЕТ СН'!$G$14+СВЦЭМ!$D$10+'СЕТ СН'!$G$5-'СЕТ СН'!$G$24</f>
        <v>3304.7826207899998</v>
      </c>
      <c r="O66" s="36">
        <f>SUMIFS(СВЦЭМ!$D$33:$D$776,СВЦЭМ!$A$33:$A$776,$A66,СВЦЭМ!$B$33:$B$776,O$47)+'СЕТ СН'!$G$14+СВЦЭМ!$D$10+'СЕТ СН'!$G$5-'СЕТ СН'!$G$24</f>
        <v>3314.63632022</v>
      </c>
      <c r="P66" s="36">
        <f>SUMIFS(СВЦЭМ!$D$33:$D$776,СВЦЭМ!$A$33:$A$776,$A66,СВЦЭМ!$B$33:$B$776,P$47)+'СЕТ СН'!$G$14+СВЦЭМ!$D$10+'СЕТ СН'!$G$5-'СЕТ СН'!$G$24</f>
        <v>3319.0221442299999</v>
      </c>
      <c r="Q66" s="36">
        <f>SUMIFS(СВЦЭМ!$D$33:$D$776,СВЦЭМ!$A$33:$A$776,$A66,СВЦЭМ!$B$33:$B$776,Q$47)+'СЕТ СН'!$G$14+СВЦЭМ!$D$10+'СЕТ СН'!$G$5-'СЕТ СН'!$G$24</f>
        <v>3322.1768738400001</v>
      </c>
      <c r="R66" s="36">
        <f>SUMIFS(СВЦЭМ!$D$33:$D$776,СВЦЭМ!$A$33:$A$776,$A66,СВЦЭМ!$B$33:$B$776,R$47)+'СЕТ СН'!$G$14+СВЦЭМ!$D$10+'СЕТ СН'!$G$5-'СЕТ СН'!$G$24</f>
        <v>3314.9129759699999</v>
      </c>
      <c r="S66" s="36">
        <f>SUMIFS(СВЦЭМ!$D$33:$D$776,СВЦЭМ!$A$33:$A$776,$A66,СВЦЭМ!$B$33:$B$776,S$47)+'СЕТ СН'!$G$14+СВЦЭМ!$D$10+'СЕТ СН'!$G$5-'СЕТ СН'!$G$24</f>
        <v>3310.1093202399998</v>
      </c>
      <c r="T66" s="36">
        <f>SUMIFS(СВЦЭМ!$D$33:$D$776,СВЦЭМ!$A$33:$A$776,$A66,СВЦЭМ!$B$33:$B$776,T$47)+'СЕТ СН'!$G$14+СВЦЭМ!$D$10+'СЕТ СН'!$G$5-'СЕТ СН'!$G$24</f>
        <v>3297.2908103099999</v>
      </c>
      <c r="U66" s="36">
        <f>SUMIFS(СВЦЭМ!$D$33:$D$776,СВЦЭМ!$A$33:$A$776,$A66,СВЦЭМ!$B$33:$B$776,U$47)+'СЕТ СН'!$G$14+СВЦЭМ!$D$10+'СЕТ СН'!$G$5-'СЕТ СН'!$G$24</f>
        <v>3291.8405467900002</v>
      </c>
      <c r="V66" s="36">
        <f>SUMIFS(СВЦЭМ!$D$33:$D$776,СВЦЭМ!$A$33:$A$776,$A66,СВЦЭМ!$B$33:$B$776,V$47)+'СЕТ СН'!$G$14+СВЦЭМ!$D$10+'СЕТ СН'!$G$5-'СЕТ СН'!$G$24</f>
        <v>3264.9093764999998</v>
      </c>
      <c r="W66" s="36">
        <f>SUMIFS(СВЦЭМ!$D$33:$D$776,СВЦЭМ!$A$33:$A$776,$A66,СВЦЭМ!$B$33:$B$776,W$47)+'СЕТ СН'!$G$14+СВЦЭМ!$D$10+'СЕТ СН'!$G$5-'СЕТ СН'!$G$24</f>
        <v>3268.8369862499999</v>
      </c>
      <c r="X66" s="36">
        <f>SUMIFS(СВЦЭМ!$D$33:$D$776,СВЦЭМ!$A$33:$A$776,$A66,СВЦЭМ!$B$33:$B$776,X$47)+'СЕТ СН'!$G$14+СВЦЭМ!$D$10+'СЕТ СН'!$G$5-'СЕТ СН'!$G$24</f>
        <v>3293.6070673100003</v>
      </c>
      <c r="Y66" s="36">
        <f>SUMIFS(СВЦЭМ!$D$33:$D$776,СВЦЭМ!$A$33:$A$776,$A66,СВЦЭМ!$B$33:$B$776,Y$47)+'СЕТ СН'!$G$14+СВЦЭМ!$D$10+'СЕТ СН'!$G$5-'СЕТ СН'!$G$24</f>
        <v>3326.66751497</v>
      </c>
    </row>
    <row r="67" spans="1:26" ht="15.75" x14ac:dyDescent="0.2">
      <c r="A67" s="35">
        <f t="shared" si="1"/>
        <v>43941</v>
      </c>
      <c r="B67" s="36">
        <f>SUMIFS(СВЦЭМ!$D$33:$D$776,СВЦЭМ!$A$33:$A$776,$A67,СВЦЭМ!$B$33:$B$776,B$47)+'СЕТ СН'!$G$14+СВЦЭМ!$D$10+'СЕТ СН'!$G$5-'СЕТ СН'!$G$24</f>
        <v>3360.4211011799998</v>
      </c>
      <c r="C67" s="36">
        <f>SUMIFS(СВЦЭМ!$D$33:$D$776,СВЦЭМ!$A$33:$A$776,$A67,СВЦЭМ!$B$33:$B$776,C$47)+'СЕТ СН'!$G$14+СВЦЭМ!$D$10+'СЕТ СН'!$G$5-'СЕТ СН'!$G$24</f>
        <v>3378.79111732</v>
      </c>
      <c r="D67" s="36">
        <f>SUMIFS(СВЦЭМ!$D$33:$D$776,СВЦЭМ!$A$33:$A$776,$A67,СВЦЭМ!$B$33:$B$776,D$47)+'СЕТ СН'!$G$14+СВЦЭМ!$D$10+'СЕТ СН'!$G$5-'СЕТ СН'!$G$24</f>
        <v>3403.6830612399999</v>
      </c>
      <c r="E67" s="36">
        <f>SUMIFS(СВЦЭМ!$D$33:$D$776,СВЦЭМ!$A$33:$A$776,$A67,СВЦЭМ!$B$33:$B$776,E$47)+'СЕТ СН'!$G$14+СВЦЭМ!$D$10+'СЕТ СН'!$G$5-'СЕТ СН'!$G$24</f>
        <v>3414.2610276300002</v>
      </c>
      <c r="F67" s="36">
        <f>SUMIFS(СВЦЭМ!$D$33:$D$776,СВЦЭМ!$A$33:$A$776,$A67,СВЦЭМ!$B$33:$B$776,F$47)+'СЕТ СН'!$G$14+СВЦЭМ!$D$10+'СЕТ СН'!$G$5-'СЕТ СН'!$G$24</f>
        <v>3410.1922991900001</v>
      </c>
      <c r="G67" s="36">
        <f>SUMIFS(СВЦЭМ!$D$33:$D$776,СВЦЭМ!$A$33:$A$776,$A67,СВЦЭМ!$B$33:$B$776,G$47)+'СЕТ СН'!$G$14+СВЦЭМ!$D$10+'СЕТ СН'!$G$5-'СЕТ СН'!$G$24</f>
        <v>3403.9155769099998</v>
      </c>
      <c r="H67" s="36">
        <f>SUMIFS(СВЦЭМ!$D$33:$D$776,СВЦЭМ!$A$33:$A$776,$A67,СВЦЭМ!$B$33:$B$776,H$47)+'СЕТ СН'!$G$14+СВЦЭМ!$D$10+'СЕТ СН'!$G$5-'СЕТ СН'!$G$24</f>
        <v>3377.1606162400003</v>
      </c>
      <c r="I67" s="36">
        <f>SUMIFS(СВЦЭМ!$D$33:$D$776,СВЦЭМ!$A$33:$A$776,$A67,СВЦЭМ!$B$33:$B$776,I$47)+'СЕТ СН'!$G$14+СВЦЭМ!$D$10+'СЕТ СН'!$G$5-'СЕТ СН'!$G$24</f>
        <v>3335.0248823400002</v>
      </c>
      <c r="J67" s="36">
        <f>SUMIFS(СВЦЭМ!$D$33:$D$776,СВЦЭМ!$A$33:$A$776,$A67,СВЦЭМ!$B$33:$B$776,J$47)+'СЕТ СН'!$G$14+СВЦЭМ!$D$10+'СЕТ СН'!$G$5-'СЕТ СН'!$G$24</f>
        <v>3263.81463579</v>
      </c>
      <c r="K67" s="36">
        <f>SUMIFS(СВЦЭМ!$D$33:$D$776,СВЦЭМ!$A$33:$A$776,$A67,СВЦЭМ!$B$33:$B$776,K$47)+'СЕТ СН'!$G$14+СВЦЭМ!$D$10+'СЕТ СН'!$G$5-'СЕТ СН'!$G$24</f>
        <v>3253.02992752</v>
      </c>
      <c r="L67" s="36">
        <f>SUMIFS(СВЦЭМ!$D$33:$D$776,СВЦЭМ!$A$33:$A$776,$A67,СВЦЭМ!$B$33:$B$776,L$47)+'СЕТ СН'!$G$14+СВЦЭМ!$D$10+'СЕТ СН'!$G$5-'СЕТ СН'!$G$24</f>
        <v>3258.5059327099998</v>
      </c>
      <c r="M67" s="36">
        <f>SUMIFS(СВЦЭМ!$D$33:$D$776,СВЦЭМ!$A$33:$A$776,$A67,СВЦЭМ!$B$33:$B$776,M$47)+'СЕТ СН'!$G$14+СВЦЭМ!$D$10+'СЕТ СН'!$G$5-'СЕТ СН'!$G$24</f>
        <v>3264.5721394699999</v>
      </c>
      <c r="N67" s="36">
        <f>SUMIFS(СВЦЭМ!$D$33:$D$776,СВЦЭМ!$A$33:$A$776,$A67,СВЦЭМ!$B$33:$B$776,N$47)+'СЕТ СН'!$G$14+СВЦЭМ!$D$10+'СЕТ СН'!$G$5-'СЕТ СН'!$G$24</f>
        <v>3269.9680673500002</v>
      </c>
      <c r="O67" s="36">
        <f>SUMIFS(СВЦЭМ!$D$33:$D$776,СВЦЭМ!$A$33:$A$776,$A67,СВЦЭМ!$B$33:$B$776,O$47)+'СЕТ СН'!$G$14+СВЦЭМ!$D$10+'СЕТ СН'!$G$5-'СЕТ СН'!$G$24</f>
        <v>3277.5654178599998</v>
      </c>
      <c r="P67" s="36">
        <f>SUMIFS(СВЦЭМ!$D$33:$D$776,СВЦЭМ!$A$33:$A$776,$A67,СВЦЭМ!$B$33:$B$776,P$47)+'СЕТ СН'!$G$14+СВЦЭМ!$D$10+'СЕТ СН'!$G$5-'СЕТ СН'!$G$24</f>
        <v>3283.1494444199998</v>
      </c>
      <c r="Q67" s="36">
        <f>SUMIFS(СВЦЭМ!$D$33:$D$776,СВЦЭМ!$A$33:$A$776,$A67,СВЦЭМ!$B$33:$B$776,Q$47)+'СЕТ СН'!$G$14+СВЦЭМ!$D$10+'СЕТ СН'!$G$5-'СЕТ СН'!$G$24</f>
        <v>3289.5329112899999</v>
      </c>
      <c r="R67" s="36">
        <f>SUMIFS(СВЦЭМ!$D$33:$D$776,СВЦЭМ!$A$33:$A$776,$A67,СВЦЭМ!$B$33:$B$776,R$47)+'СЕТ СН'!$G$14+СВЦЭМ!$D$10+'СЕТ СН'!$G$5-'СЕТ СН'!$G$24</f>
        <v>3288.2262808300002</v>
      </c>
      <c r="S67" s="36">
        <f>SUMIFS(СВЦЭМ!$D$33:$D$776,СВЦЭМ!$A$33:$A$776,$A67,СВЦЭМ!$B$33:$B$776,S$47)+'СЕТ СН'!$G$14+СВЦЭМ!$D$10+'СЕТ СН'!$G$5-'СЕТ СН'!$G$24</f>
        <v>3292.1097841000001</v>
      </c>
      <c r="T67" s="36">
        <f>SUMIFS(СВЦЭМ!$D$33:$D$776,СВЦЭМ!$A$33:$A$776,$A67,СВЦЭМ!$B$33:$B$776,T$47)+'СЕТ СН'!$G$14+СВЦЭМ!$D$10+'СЕТ СН'!$G$5-'СЕТ СН'!$G$24</f>
        <v>3284.4593058999999</v>
      </c>
      <c r="U67" s="36">
        <f>SUMIFS(СВЦЭМ!$D$33:$D$776,СВЦЭМ!$A$33:$A$776,$A67,СВЦЭМ!$B$33:$B$776,U$47)+'СЕТ СН'!$G$14+СВЦЭМ!$D$10+'СЕТ СН'!$G$5-'СЕТ СН'!$G$24</f>
        <v>3272.7632771899998</v>
      </c>
      <c r="V67" s="36">
        <f>SUMIFS(СВЦЭМ!$D$33:$D$776,СВЦЭМ!$A$33:$A$776,$A67,СВЦЭМ!$B$33:$B$776,V$47)+'СЕТ СН'!$G$14+СВЦЭМ!$D$10+'СЕТ СН'!$G$5-'СЕТ СН'!$G$24</f>
        <v>3265.1662300400003</v>
      </c>
      <c r="W67" s="36">
        <f>SUMIFS(СВЦЭМ!$D$33:$D$776,СВЦЭМ!$A$33:$A$776,$A67,СВЦЭМ!$B$33:$B$776,W$47)+'СЕТ СН'!$G$14+СВЦЭМ!$D$10+'СЕТ СН'!$G$5-'СЕТ СН'!$G$24</f>
        <v>3267.2737067600001</v>
      </c>
      <c r="X67" s="36">
        <f>SUMIFS(СВЦЭМ!$D$33:$D$776,СВЦЭМ!$A$33:$A$776,$A67,СВЦЭМ!$B$33:$B$776,X$47)+'СЕТ СН'!$G$14+СВЦЭМ!$D$10+'СЕТ СН'!$G$5-'СЕТ СН'!$G$24</f>
        <v>3263.55740625</v>
      </c>
      <c r="Y67" s="36">
        <f>SUMIFS(СВЦЭМ!$D$33:$D$776,СВЦЭМ!$A$33:$A$776,$A67,СВЦЭМ!$B$33:$B$776,Y$47)+'СЕТ СН'!$G$14+СВЦЭМ!$D$10+'СЕТ СН'!$G$5-'СЕТ СН'!$G$24</f>
        <v>3293.90946661</v>
      </c>
    </row>
    <row r="68" spans="1:26" ht="15.75" x14ac:dyDescent="0.2">
      <c r="A68" s="35">
        <f t="shared" si="1"/>
        <v>43942</v>
      </c>
      <c r="B68" s="36">
        <f>SUMIFS(СВЦЭМ!$D$33:$D$776,СВЦЭМ!$A$33:$A$776,$A68,СВЦЭМ!$B$33:$B$776,B$47)+'СЕТ СН'!$G$14+СВЦЭМ!$D$10+'СЕТ СН'!$G$5-'СЕТ СН'!$G$24</f>
        <v>3359.0498702300001</v>
      </c>
      <c r="C68" s="36">
        <f>SUMIFS(СВЦЭМ!$D$33:$D$776,СВЦЭМ!$A$33:$A$776,$A68,СВЦЭМ!$B$33:$B$776,C$47)+'СЕТ СН'!$G$14+СВЦЭМ!$D$10+'СЕТ СН'!$G$5-'СЕТ СН'!$G$24</f>
        <v>3383.5458945199998</v>
      </c>
      <c r="D68" s="36">
        <f>SUMIFS(СВЦЭМ!$D$33:$D$776,СВЦЭМ!$A$33:$A$776,$A68,СВЦЭМ!$B$33:$B$776,D$47)+'СЕТ СН'!$G$14+СВЦЭМ!$D$10+'СЕТ СН'!$G$5-'СЕТ СН'!$G$24</f>
        <v>3400.50295319</v>
      </c>
      <c r="E68" s="36">
        <f>SUMIFS(СВЦЭМ!$D$33:$D$776,СВЦЭМ!$A$33:$A$776,$A68,СВЦЭМ!$B$33:$B$776,E$47)+'СЕТ СН'!$G$14+СВЦЭМ!$D$10+'СЕТ СН'!$G$5-'СЕТ СН'!$G$24</f>
        <v>3408.1145558899998</v>
      </c>
      <c r="F68" s="36">
        <f>SUMIFS(СВЦЭМ!$D$33:$D$776,СВЦЭМ!$A$33:$A$776,$A68,СВЦЭМ!$B$33:$B$776,F$47)+'СЕТ СН'!$G$14+СВЦЭМ!$D$10+'СЕТ СН'!$G$5-'СЕТ СН'!$G$24</f>
        <v>3401.7589572400002</v>
      </c>
      <c r="G68" s="36">
        <f>SUMIFS(СВЦЭМ!$D$33:$D$776,СВЦЭМ!$A$33:$A$776,$A68,СВЦЭМ!$B$33:$B$776,G$47)+'СЕТ СН'!$G$14+СВЦЭМ!$D$10+'СЕТ СН'!$G$5-'СЕТ СН'!$G$24</f>
        <v>3394.1492021200002</v>
      </c>
      <c r="H68" s="36">
        <f>SUMIFS(СВЦЭМ!$D$33:$D$776,СВЦЭМ!$A$33:$A$776,$A68,СВЦЭМ!$B$33:$B$776,H$47)+'СЕТ СН'!$G$14+СВЦЭМ!$D$10+'СЕТ СН'!$G$5-'СЕТ СН'!$G$24</f>
        <v>3350.8780660299999</v>
      </c>
      <c r="I68" s="36">
        <f>SUMIFS(СВЦЭМ!$D$33:$D$776,СВЦЭМ!$A$33:$A$776,$A68,СВЦЭМ!$B$33:$B$776,I$47)+'СЕТ СН'!$G$14+СВЦЭМ!$D$10+'СЕТ СН'!$G$5-'СЕТ СН'!$G$24</f>
        <v>3320.90464028</v>
      </c>
      <c r="J68" s="36">
        <f>SUMIFS(СВЦЭМ!$D$33:$D$776,СВЦЭМ!$A$33:$A$776,$A68,СВЦЭМ!$B$33:$B$776,J$47)+'СЕТ СН'!$G$14+СВЦЭМ!$D$10+'СЕТ СН'!$G$5-'СЕТ СН'!$G$24</f>
        <v>3273.4577778399998</v>
      </c>
      <c r="K68" s="36">
        <f>SUMIFS(СВЦЭМ!$D$33:$D$776,СВЦЭМ!$A$33:$A$776,$A68,СВЦЭМ!$B$33:$B$776,K$47)+'СЕТ СН'!$G$14+СВЦЭМ!$D$10+'СЕТ СН'!$G$5-'СЕТ СН'!$G$24</f>
        <v>3272.58284508</v>
      </c>
      <c r="L68" s="36">
        <f>SUMIFS(СВЦЭМ!$D$33:$D$776,СВЦЭМ!$A$33:$A$776,$A68,СВЦЭМ!$B$33:$B$776,L$47)+'СЕТ СН'!$G$14+СВЦЭМ!$D$10+'СЕТ СН'!$G$5-'СЕТ СН'!$G$24</f>
        <v>3273.2240200800002</v>
      </c>
      <c r="M68" s="36">
        <f>SUMIFS(СВЦЭМ!$D$33:$D$776,СВЦЭМ!$A$33:$A$776,$A68,СВЦЭМ!$B$33:$B$776,M$47)+'СЕТ СН'!$G$14+СВЦЭМ!$D$10+'СЕТ СН'!$G$5-'СЕТ СН'!$G$24</f>
        <v>3271.3132339900003</v>
      </c>
      <c r="N68" s="36">
        <f>SUMIFS(СВЦЭМ!$D$33:$D$776,СВЦЭМ!$A$33:$A$776,$A68,СВЦЭМ!$B$33:$B$776,N$47)+'СЕТ СН'!$G$14+СВЦЭМ!$D$10+'СЕТ СН'!$G$5-'СЕТ СН'!$G$24</f>
        <v>3277.7141013300002</v>
      </c>
      <c r="O68" s="36">
        <f>SUMIFS(СВЦЭМ!$D$33:$D$776,СВЦЭМ!$A$33:$A$776,$A68,СВЦЭМ!$B$33:$B$776,O$47)+'СЕТ СН'!$G$14+СВЦЭМ!$D$10+'СЕТ СН'!$G$5-'СЕТ СН'!$G$24</f>
        <v>3293.3797968600002</v>
      </c>
      <c r="P68" s="36">
        <f>SUMIFS(СВЦЭМ!$D$33:$D$776,СВЦЭМ!$A$33:$A$776,$A68,СВЦЭМ!$B$33:$B$776,P$47)+'СЕТ СН'!$G$14+СВЦЭМ!$D$10+'СЕТ СН'!$G$5-'СЕТ СН'!$G$24</f>
        <v>3290.5246726300002</v>
      </c>
      <c r="Q68" s="36">
        <f>SUMIFS(СВЦЭМ!$D$33:$D$776,СВЦЭМ!$A$33:$A$776,$A68,СВЦЭМ!$B$33:$B$776,Q$47)+'СЕТ СН'!$G$14+СВЦЭМ!$D$10+'СЕТ СН'!$G$5-'СЕТ СН'!$G$24</f>
        <v>3303.3695767099998</v>
      </c>
      <c r="R68" s="36">
        <f>SUMIFS(СВЦЭМ!$D$33:$D$776,СВЦЭМ!$A$33:$A$776,$A68,СВЦЭМ!$B$33:$B$776,R$47)+'СЕТ СН'!$G$14+СВЦЭМ!$D$10+'СЕТ СН'!$G$5-'СЕТ СН'!$G$24</f>
        <v>3292.6234141300001</v>
      </c>
      <c r="S68" s="36">
        <f>SUMIFS(СВЦЭМ!$D$33:$D$776,СВЦЭМ!$A$33:$A$776,$A68,СВЦЭМ!$B$33:$B$776,S$47)+'СЕТ СН'!$G$14+СВЦЭМ!$D$10+'СЕТ СН'!$G$5-'СЕТ СН'!$G$24</f>
        <v>3286.3982907899999</v>
      </c>
      <c r="T68" s="36">
        <f>SUMIFS(СВЦЭМ!$D$33:$D$776,СВЦЭМ!$A$33:$A$776,$A68,СВЦЭМ!$B$33:$B$776,T$47)+'СЕТ СН'!$G$14+СВЦЭМ!$D$10+'СЕТ СН'!$G$5-'СЕТ СН'!$G$24</f>
        <v>3290.2807602399998</v>
      </c>
      <c r="U68" s="36">
        <f>SUMIFS(СВЦЭМ!$D$33:$D$776,СВЦЭМ!$A$33:$A$776,$A68,СВЦЭМ!$B$33:$B$776,U$47)+'СЕТ СН'!$G$14+СВЦЭМ!$D$10+'СЕТ СН'!$G$5-'СЕТ СН'!$G$24</f>
        <v>3297.3080366899999</v>
      </c>
      <c r="V68" s="36">
        <f>SUMIFS(СВЦЭМ!$D$33:$D$776,СВЦЭМ!$A$33:$A$776,$A68,СВЦЭМ!$B$33:$B$776,V$47)+'СЕТ СН'!$G$14+СВЦЭМ!$D$10+'СЕТ СН'!$G$5-'СЕТ СН'!$G$24</f>
        <v>3304.3066571200002</v>
      </c>
      <c r="W68" s="36">
        <f>SUMIFS(СВЦЭМ!$D$33:$D$776,СВЦЭМ!$A$33:$A$776,$A68,СВЦЭМ!$B$33:$B$776,W$47)+'СЕТ СН'!$G$14+СВЦЭМ!$D$10+'СЕТ СН'!$G$5-'СЕТ СН'!$G$24</f>
        <v>3306.5816465299999</v>
      </c>
      <c r="X68" s="36">
        <f>SUMIFS(СВЦЭМ!$D$33:$D$776,СВЦЭМ!$A$33:$A$776,$A68,СВЦЭМ!$B$33:$B$776,X$47)+'СЕТ СН'!$G$14+СВЦЭМ!$D$10+'СЕТ СН'!$G$5-'СЕТ СН'!$G$24</f>
        <v>3296.67648723</v>
      </c>
      <c r="Y68" s="36">
        <f>SUMIFS(СВЦЭМ!$D$33:$D$776,СВЦЭМ!$A$33:$A$776,$A68,СВЦЭМ!$B$33:$B$776,Y$47)+'СЕТ СН'!$G$14+СВЦЭМ!$D$10+'СЕТ СН'!$G$5-'СЕТ СН'!$G$24</f>
        <v>3314.4516317100001</v>
      </c>
    </row>
    <row r="69" spans="1:26" ht="15.75" x14ac:dyDescent="0.2">
      <c r="A69" s="35">
        <f t="shared" si="1"/>
        <v>43943</v>
      </c>
      <c r="B69" s="36">
        <f>SUMIFS(СВЦЭМ!$D$33:$D$776,СВЦЭМ!$A$33:$A$776,$A69,СВЦЭМ!$B$33:$B$776,B$47)+'СЕТ СН'!$G$14+СВЦЭМ!$D$10+'СЕТ СН'!$G$5-'СЕТ СН'!$G$24</f>
        <v>3335.3980297100002</v>
      </c>
      <c r="C69" s="36">
        <f>SUMIFS(СВЦЭМ!$D$33:$D$776,СВЦЭМ!$A$33:$A$776,$A69,СВЦЭМ!$B$33:$B$776,C$47)+'СЕТ СН'!$G$14+СВЦЭМ!$D$10+'СЕТ СН'!$G$5-'СЕТ СН'!$G$24</f>
        <v>3333.3683513199999</v>
      </c>
      <c r="D69" s="36">
        <f>SUMIFS(СВЦЭМ!$D$33:$D$776,СВЦЭМ!$A$33:$A$776,$A69,СВЦЭМ!$B$33:$B$776,D$47)+'СЕТ СН'!$G$14+СВЦЭМ!$D$10+'СЕТ СН'!$G$5-'СЕТ СН'!$G$24</f>
        <v>3334.6064256300001</v>
      </c>
      <c r="E69" s="36">
        <f>SUMIFS(СВЦЭМ!$D$33:$D$776,СВЦЭМ!$A$33:$A$776,$A69,СВЦЭМ!$B$33:$B$776,E$47)+'СЕТ СН'!$G$14+СВЦЭМ!$D$10+'СЕТ СН'!$G$5-'СЕТ СН'!$G$24</f>
        <v>3337.2084912600003</v>
      </c>
      <c r="F69" s="36">
        <f>SUMIFS(СВЦЭМ!$D$33:$D$776,СВЦЭМ!$A$33:$A$776,$A69,СВЦЭМ!$B$33:$B$776,F$47)+'СЕТ СН'!$G$14+СВЦЭМ!$D$10+'СЕТ СН'!$G$5-'СЕТ СН'!$G$24</f>
        <v>3337.2669379999998</v>
      </c>
      <c r="G69" s="36">
        <f>SUMIFS(СВЦЭМ!$D$33:$D$776,СВЦЭМ!$A$33:$A$776,$A69,СВЦЭМ!$B$33:$B$776,G$47)+'СЕТ СН'!$G$14+СВЦЭМ!$D$10+'СЕТ СН'!$G$5-'СЕТ СН'!$G$24</f>
        <v>3342.5437776600002</v>
      </c>
      <c r="H69" s="36">
        <f>SUMIFS(СВЦЭМ!$D$33:$D$776,СВЦЭМ!$A$33:$A$776,$A69,СВЦЭМ!$B$33:$B$776,H$47)+'СЕТ СН'!$G$14+СВЦЭМ!$D$10+'СЕТ СН'!$G$5-'СЕТ СН'!$G$24</f>
        <v>3345.54348192</v>
      </c>
      <c r="I69" s="36">
        <f>SUMIFS(СВЦЭМ!$D$33:$D$776,СВЦЭМ!$A$33:$A$776,$A69,СВЦЭМ!$B$33:$B$776,I$47)+'СЕТ СН'!$G$14+СВЦЭМ!$D$10+'СЕТ СН'!$G$5-'СЕТ СН'!$G$24</f>
        <v>3342.3055387899999</v>
      </c>
      <c r="J69" s="36">
        <f>SUMIFS(СВЦЭМ!$D$33:$D$776,СВЦЭМ!$A$33:$A$776,$A69,СВЦЭМ!$B$33:$B$776,J$47)+'СЕТ СН'!$G$14+СВЦЭМ!$D$10+'СЕТ СН'!$G$5-'СЕТ СН'!$G$24</f>
        <v>3304.5367289400001</v>
      </c>
      <c r="K69" s="36">
        <f>SUMIFS(СВЦЭМ!$D$33:$D$776,СВЦЭМ!$A$33:$A$776,$A69,СВЦЭМ!$B$33:$B$776,K$47)+'СЕТ СН'!$G$14+СВЦЭМ!$D$10+'СЕТ СН'!$G$5-'СЕТ СН'!$G$24</f>
        <v>3300.8792294300001</v>
      </c>
      <c r="L69" s="36">
        <f>SUMIFS(СВЦЭМ!$D$33:$D$776,СВЦЭМ!$A$33:$A$776,$A69,СВЦЭМ!$B$33:$B$776,L$47)+'СЕТ СН'!$G$14+СВЦЭМ!$D$10+'СЕТ СН'!$G$5-'СЕТ СН'!$G$24</f>
        <v>3301.37749661</v>
      </c>
      <c r="M69" s="36">
        <f>SUMIFS(СВЦЭМ!$D$33:$D$776,СВЦЭМ!$A$33:$A$776,$A69,СВЦЭМ!$B$33:$B$776,M$47)+'СЕТ СН'!$G$14+СВЦЭМ!$D$10+'СЕТ СН'!$G$5-'СЕТ СН'!$G$24</f>
        <v>3302.0831303800001</v>
      </c>
      <c r="N69" s="36">
        <f>SUMIFS(СВЦЭМ!$D$33:$D$776,СВЦЭМ!$A$33:$A$776,$A69,СВЦЭМ!$B$33:$B$776,N$47)+'СЕТ СН'!$G$14+СВЦЭМ!$D$10+'СЕТ СН'!$G$5-'СЕТ СН'!$G$24</f>
        <v>3308.2924557800002</v>
      </c>
      <c r="O69" s="36">
        <f>SUMIFS(СВЦЭМ!$D$33:$D$776,СВЦЭМ!$A$33:$A$776,$A69,СВЦЭМ!$B$33:$B$776,O$47)+'СЕТ СН'!$G$14+СВЦЭМ!$D$10+'СЕТ СН'!$G$5-'СЕТ СН'!$G$24</f>
        <v>3309.0793527800001</v>
      </c>
      <c r="P69" s="36">
        <f>SUMIFS(СВЦЭМ!$D$33:$D$776,СВЦЭМ!$A$33:$A$776,$A69,СВЦЭМ!$B$33:$B$776,P$47)+'СЕТ СН'!$G$14+СВЦЭМ!$D$10+'СЕТ СН'!$G$5-'СЕТ СН'!$G$24</f>
        <v>3313.6033739499999</v>
      </c>
      <c r="Q69" s="36">
        <f>SUMIFS(СВЦЭМ!$D$33:$D$776,СВЦЭМ!$A$33:$A$776,$A69,СВЦЭМ!$B$33:$B$776,Q$47)+'СЕТ СН'!$G$14+СВЦЭМ!$D$10+'СЕТ СН'!$G$5-'СЕТ СН'!$G$24</f>
        <v>3317.8599354500002</v>
      </c>
      <c r="R69" s="36">
        <f>SUMIFS(СВЦЭМ!$D$33:$D$776,СВЦЭМ!$A$33:$A$776,$A69,СВЦЭМ!$B$33:$B$776,R$47)+'СЕТ СН'!$G$14+СВЦЭМ!$D$10+'СЕТ СН'!$G$5-'СЕТ СН'!$G$24</f>
        <v>3314.0568528200001</v>
      </c>
      <c r="S69" s="36">
        <f>SUMIFS(СВЦЭМ!$D$33:$D$776,СВЦЭМ!$A$33:$A$776,$A69,СВЦЭМ!$B$33:$B$776,S$47)+'СЕТ СН'!$G$14+СВЦЭМ!$D$10+'СЕТ СН'!$G$5-'СЕТ СН'!$G$24</f>
        <v>3307.9056173200001</v>
      </c>
      <c r="T69" s="36">
        <f>SUMIFS(СВЦЭМ!$D$33:$D$776,СВЦЭМ!$A$33:$A$776,$A69,СВЦЭМ!$B$33:$B$776,T$47)+'СЕТ СН'!$G$14+СВЦЭМ!$D$10+'СЕТ СН'!$G$5-'СЕТ СН'!$G$24</f>
        <v>3301.64427148</v>
      </c>
      <c r="U69" s="36">
        <f>SUMIFS(СВЦЭМ!$D$33:$D$776,СВЦЭМ!$A$33:$A$776,$A69,СВЦЭМ!$B$33:$B$776,U$47)+'СЕТ СН'!$G$14+СВЦЭМ!$D$10+'СЕТ СН'!$G$5-'СЕТ СН'!$G$24</f>
        <v>3294.7083660100002</v>
      </c>
      <c r="V69" s="36">
        <f>SUMIFS(СВЦЭМ!$D$33:$D$776,СВЦЭМ!$A$33:$A$776,$A69,СВЦЭМ!$B$33:$B$776,V$47)+'СЕТ СН'!$G$14+СВЦЭМ!$D$10+'СЕТ СН'!$G$5-'СЕТ СН'!$G$24</f>
        <v>3289.4200789900001</v>
      </c>
      <c r="W69" s="36">
        <f>SUMIFS(СВЦЭМ!$D$33:$D$776,СВЦЭМ!$A$33:$A$776,$A69,СВЦЭМ!$B$33:$B$776,W$47)+'СЕТ СН'!$G$14+СВЦЭМ!$D$10+'СЕТ СН'!$G$5-'СЕТ СН'!$G$24</f>
        <v>3285.70304867</v>
      </c>
      <c r="X69" s="36">
        <f>SUMIFS(СВЦЭМ!$D$33:$D$776,СВЦЭМ!$A$33:$A$776,$A69,СВЦЭМ!$B$33:$B$776,X$47)+'СЕТ СН'!$G$14+СВЦЭМ!$D$10+'СЕТ СН'!$G$5-'СЕТ СН'!$G$24</f>
        <v>3272.7516421700002</v>
      </c>
      <c r="Y69" s="36">
        <f>SUMIFS(СВЦЭМ!$D$33:$D$776,СВЦЭМ!$A$33:$A$776,$A69,СВЦЭМ!$B$33:$B$776,Y$47)+'СЕТ СН'!$G$14+СВЦЭМ!$D$10+'СЕТ СН'!$G$5-'СЕТ СН'!$G$24</f>
        <v>3298.0975073099999</v>
      </c>
    </row>
    <row r="70" spans="1:26" ht="15.75" x14ac:dyDescent="0.2">
      <c r="A70" s="35">
        <f t="shared" si="1"/>
        <v>43944</v>
      </c>
      <c r="B70" s="36">
        <f>SUMIFS(СВЦЭМ!$D$33:$D$776,СВЦЭМ!$A$33:$A$776,$A70,СВЦЭМ!$B$33:$B$776,B$47)+'СЕТ СН'!$G$14+СВЦЭМ!$D$10+'СЕТ СН'!$G$5-'СЕТ СН'!$G$24</f>
        <v>3406.64439313</v>
      </c>
      <c r="C70" s="36">
        <f>SUMIFS(СВЦЭМ!$D$33:$D$776,СВЦЭМ!$A$33:$A$776,$A70,СВЦЭМ!$B$33:$B$776,C$47)+'СЕТ СН'!$G$14+СВЦЭМ!$D$10+'СЕТ СН'!$G$5-'СЕТ СН'!$G$24</f>
        <v>3414.8063976200001</v>
      </c>
      <c r="D70" s="36">
        <f>SUMIFS(СВЦЭМ!$D$33:$D$776,СВЦЭМ!$A$33:$A$776,$A70,СВЦЭМ!$B$33:$B$776,D$47)+'СЕТ СН'!$G$14+СВЦЭМ!$D$10+'СЕТ СН'!$G$5-'СЕТ СН'!$G$24</f>
        <v>3431.5565480599998</v>
      </c>
      <c r="E70" s="36">
        <f>SUMIFS(СВЦЭМ!$D$33:$D$776,СВЦЭМ!$A$33:$A$776,$A70,СВЦЭМ!$B$33:$B$776,E$47)+'СЕТ СН'!$G$14+СВЦЭМ!$D$10+'СЕТ СН'!$G$5-'СЕТ СН'!$G$24</f>
        <v>3445.65216745</v>
      </c>
      <c r="F70" s="36">
        <f>SUMIFS(СВЦЭМ!$D$33:$D$776,СВЦЭМ!$A$33:$A$776,$A70,СВЦЭМ!$B$33:$B$776,F$47)+'СЕТ СН'!$G$14+СВЦЭМ!$D$10+'СЕТ СН'!$G$5-'СЕТ СН'!$G$24</f>
        <v>3446.95519681</v>
      </c>
      <c r="G70" s="36">
        <f>SUMIFS(СВЦЭМ!$D$33:$D$776,СВЦЭМ!$A$33:$A$776,$A70,СВЦЭМ!$B$33:$B$776,G$47)+'СЕТ СН'!$G$14+СВЦЭМ!$D$10+'СЕТ СН'!$G$5-'СЕТ СН'!$G$24</f>
        <v>3437.6247552300001</v>
      </c>
      <c r="H70" s="36">
        <f>SUMIFS(СВЦЭМ!$D$33:$D$776,СВЦЭМ!$A$33:$A$776,$A70,СВЦЭМ!$B$33:$B$776,H$47)+'СЕТ СН'!$G$14+СВЦЭМ!$D$10+'СЕТ СН'!$G$5-'СЕТ СН'!$G$24</f>
        <v>3420.3009454200001</v>
      </c>
      <c r="I70" s="36">
        <f>SUMIFS(СВЦЭМ!$D$33:$D$776,СВЦЭМ!$A$33:$A$776,$A70,СВЦЭМ!$B$33:$B$776,I$47)+'СЕТ СН'!$G$14+СВЦЭМ!$D$10+'СЕТ СН'!$G$5-'СЕТ СН'!$G$24</f>
        <v>3405.4185545700002</v>
      </c>
      <c r="J70" s="36">
        <f>SUMIFS(СВЦЭМ!$D$33:$D$776,СВЦЭМ!$A$33:$A$776,$A70,СВЦЭМ!$B$33:$B$776,J$47)+'СЕТ СН'!$G$14+СВЦЭМ!$D$10+'СЕТ СН'!$G$5-'СЕТ СН'!$G$24</f>
        <v>3361.0648288699999</v>
      </c>
      <c r="K70" s="36">
        <f>SUMIFS(СВЦЭМ!$D$33:$D$776,СВЦЭМ!$A$33:$A$776,$A70,СВЦЭМ!$B$33:$B$776,K$47)+'СЕТ СН'!$G$14+СВЦЭМ!$D$10+'СЕТ СН'!$G$5-'СЕТ СН'!$G$24</f>
        <v>3347.1202776199998</v>
      </c>
      <c r="L70" s="36">
        <f>SUMIFS(СВЦЭМ!$D$33:$D$776,СВЦЭМ!$A$33:$A$776,$A70,СВЦЭМ!$B$33:$B$776,L$47)+'СЕТ СН'!$G$14+СВЦЭМ!$D$10+'СЕТ СН'!$G$5-'СЕТ СН'!$G$24</f>
        <v>3337.38257518</v>
      </c>
      <c r="M70" s="36">
        <f>SUMIFS(СВЦЭМ!$D$33:$D$776,СВЦЭМ!$A$33:$A$776,$A70,СВЦЭМ!$B$33:$B$776,M$47)+'СЕТ СН'!$G$14+СВЦЭМ!$D$10+'СЕТ СН'!$G$5-'СЕТ СН'!$G$24</f>
        <v>3339.39362433</v>
      </c>
      <c r="N70" s="36">
        <f>SUMIFS(СВЦЭМ!$D$33:$D$776,СВЦЭМ!$A$33:$A$776,$A70,СВЦЭМ!$B$33:$B$776,N$47)+'СЕТ СН'!$G$14+СВЦЭМ!$D$10+'СЕТ СН'!$G$5-'СЕТ СН'!$G$24</f>
        <v>3343.33637305</v>
      </c>
      <c r="O70" s="36">
        <f>SUMIFS(СВЦЭМ!$D$33:$D$776,СВЦЭМ!$A$33:$A$776,$A70,СВЦЭМ!$B$33:$B$776,O$47)+'СЕТ СН'!$G$14+СВЦЭМ!$D$10+'СЕТ СН'!$G$5-'СЕТ СН'!$G$24</f>
        <v>3356.46397824</v>
      </c>
      <c r="P70" s="36">
        <f>SUMIFS(СВЦЭМ!$D$33:$D$776,СВЦЭМ!$A$33:$A$776,$A70,СВЦЭМ!$B$33:$B$776,P$47)+'СЕТ СН'!$G$14+СВЦЭМ!$D$10+'СЕТ СН'!$G$5-'СЕТ СН'!$G$24</f>
        <v>3362.81762961</v>
      </c>
      <c r="Q70" s="36">
        <f>SUMIFS(СВЦЭМ!$D$33:$D$776,СВЦЭМ!$A$33:$A$776,$A70,СВЦЭМ!$B$33:$B$776,Q$47)+'СЕТ СН'!$G$14+СВЦЭМ!$D$10+'СЕТ СН'!$G$5-'СЕТ СН'!$G$24</f>
        <v>3367.3317922400001</v>
      </c>
      <c r="R70" s="36">
        <f>SUMIFS(СВЦЭМ!$D$33:$D$776,СВЦЭМ!$A$33:$A$776,$A70,СВЦЭМ!$B$33:$B$776,R$47)+'СЕТ СН'!$G$14+СВЦЭМ!$D$10+'СЕТ СН'!$G$5-'СЕТ СН'!$G$24</f>
        <v>3368.0004349199999</v>
      </c>
      <c r="S70" s="36">
        <f>SUMIFS(СВЦЭМ!$D$33:$D$776,СВЦЭМ!$A$33:$A$776,$A70,СВЦЭМ!$B$33:$B$776,S$47)+'СЕТ СН'!$G$14+СВЦЭМ!$D$10+'СЕТ СН'!$G$5-'СЕТ СН'!$G$24</f>
        <v>3359.82408842</v>
      </c>
      <c r="T70" s="36">
        <f>SUMIFS(СВЦЭМ!$D$33:$D$776,СВЦЭМ!$A$33:$A$776,$A70,СВЦЭМ!$B$33:$B$776,T$47)+'СЕТ СН'!$G$14+СВЦЭМ!$D$10+'СЕТ СН'!$G$5-'СЕТ СН'!$G$24</f>
        <v>3341.2885611800002</v>
      </c>
      <c r="U70" s="36">
        <f>SUMIFS(СВЦЭМ!$D$33:$D$776,СВЦЭМ!$A$33:$A$776,$A70,СВЦЭМ!$B$33:$B$776,U$47)+'СЕТ СН'!$G$14+СВЦЭМ!$D$10+'СЕТ СН'!$G$5-'СЕТ СН'!$G$24</f>
        <v>3322.3682879500002</v>
      </c>
      <c r="V70" s="36">
        <f>SUMIFS(СВЦЭМ!$D$33:$D$776,СВЦЭМ!$A$33:$A$776,$A70,СВЦЭМ!$B$33:$B$776,V$47)+'СЕТ СН'!$G$14+СВЦЭМ!$D$10+'СЕТ СН'!$G$5-'СЕТ СН'!$G$24</f>
        <v>3316.0472290600001</v>
      </c>
      <c r="W70" s="36">
        <f>SUMIFS(СВЦЭМ!$D$33:$D$776,СВЦЭМ!$A$33:$A$776,$A70,СВЦЭМ!$B$33:$B$776,W$47)+'СЕТ СН'!$G$14+СВЦЭМ!$D$10+'СЕТ СН'!$G$5-'СЕТ СН'!$G$24</f>
        <v>3309.4652186799999</v>
      </c>
      <c r="X70" s="36">
        <f>SUMIFS(СВЦЭМ!$D$33:$D$776,СВЦЭМ!$A$33:$A$776,$A70,СВЦЭМ!$B$33:$B$776,X$47)+'СЕТ СН'!$G$14+СВЦЭМ!$D$10+'СЕТ СН'!$G$5-'СЕТ СН'!$G$24</f>
        <v>3321.3425866500002</v>
      </c>
      <c r="Y70" s="36">
        <f>SUMIFS(СВЦЭМ!$D$33:$D$776,СВЦЭМ!$A$33:$A$776,$A70,СВЦЭМ!$B$33:$B$776,Y$47)+'СЕТ СН'!$G$14+СВЦЭМ!$D$10+'СЕТ СН'!$G$5-'СЕТ СН'!$G$24</f>
        <v>3352.35074983</v>
      </c>
    </row>
    <row r="71" spans="1:26" ht="15.75" x14ac:dyDescent="0.2">
      <c r="A71" s="35">
        <f t="shared" si="1"/>
        <v>43945</v>
      </c>
      <c r="B71" s="36">
        <f>SUMIFS(СВЦЭМ!$D$33:$D$776,СВЦЭМ!$A$33:$A$776,$A71,СВЦЭМ!$B$33:$B$776,B$47)+'СЕТ СН'!$G$14+СВЦЭМ!$D$10+'СЕТ СН'!$G$5-'СЕТ СН'!$G$24</f>
        <v>3579.1960169099998</v>
      </c>
      <c r="C71" s="36">
        <f>SUMIFS(СВЦЭМ!$D$33:$D$776,СВЦЭМ!$A$33:$A$776,$A71,СВЦЭМ!$B$33:$B$776,C$47)+'СЕТ СН'!$G$14+СВЦЭМ!$D$10+'СЕТ СН'!$G$5-'СЕТ СН'!$G$24</f>
        <v>3616.3638366</v>
      </c>
      <c r="D71" s="36">
        <f>SUMIFS(СВЦЭМ!$D$33:$D$776,СВЦЭМ!$A$33:$A$776,$A71,СВЦЭМ!$B$33:$B$776,D$47)+'СЕТ СН'!$G$14+СВЦЭМ!$D$10+'СЕТ СН'!$G$5-'СЕТ СН'!$G$24</f>
        <v>3640.5472245599999</v>
      </c>
      <c r="E71" s="36">
        <f>SUMIFS(СВЦЭМ!$D$33:$D$776,СВЦЭМ!$A$33:$A$776,$A71,СВЦЭМ!$B$33:$B$776,E$47)+'СЕТ СН'!$G$14+СВЦЭМ!$D$10+'СЕТ СН'!$G$5-'СЕТ СН'!$G$24</f>
        <v>3650.2611556900001</v>
      </c>
      <c r="F71" s="36">
        <f>SUMIFS(СВЦЭМ!$D$33:$D$776,СВЦЭМ!$A$33:$A$776,$A71,СВЦЭМ!$B$33:$B$776,F$47)+'СЕТ СН'!$G$14+СВЦЭМ!$D$10+'СЕТ СН'!$G$5-'СЕТ СН'!$G$24</f>
        <v>3653.1303258099997</v>
      </c>
      <c r="G71" s="36">
        <f>SUMIFS(СВЦЭМ!$D$33:$D$776,СВЦЭМ!$A$33:$A$776,$A71,СВЦЭМ!$B$33:$B$776,G$47)+'СЕТ СН'!$G$14+СВЦЭМ!$D$10+'СЕТ СН'!$G$5-'СЕТ СН'!$G$24</f>
        <v>3650.17054147</v>
      </c>
      <c r="H71" s="36">
        <f>SUMIFS(СВЦЭМ!$D$33:$D$776,СВЦЭМ!$A$33:$A$776,$A71,СВЦЭМ!$B$33:$B$776,H$47)+'СЕТ СН'!$G$14+СВЦЭМ!$D$10+'СЕТ СН'!$G$5-'СЕТ СН'!$G$24</f>
        <v>3623.21281516</v>
      </c>
      <c r="I71" s="36">
        <f>SUMIFS(СВЦЭМ!$D$33:$D$776,СВЦЭМ!$A$33:$A$776,$A71,СВЦЭМ!$B$33:$B$776,I$47)+'СЕТ СН'!$G$14+СВЦЭМ!$D$10+'СЕТ СН'!$G$5-'СЕТ СН'!$G$24</f>
        <v>3573.5497365900001</v>
      </c>
      <c r="J71" s="36">
        <f>SUMIFS(СВЦЭМ!$D$33:$D$776,СВЦЭМ!$A$33:$A$776,$A71,СВЦЭМ!$B$33:$B$776,J$47)+'СЕТ СН'!$G$14+СВЦЭМ!$D$10+'СЕТ СН'!$G$5-'СЕТ СН'!$G$24</f>
        <v>3492.3297613200002</v>
      </c>
      <c r="K71" s="36">
        <f>SUMIFS(СВЦЭМ!$D$33:$D$776,СВЦЭМ!$A$33:$A$776,$A71,СВЦЭМ!$B$33:$B$776,K$47)+'СЕТ СН'!$G$14+СВЦЭМ!$D$10+'СЕТ СН'!$G$5-'СЕТ СН'!$G$24</f>
        <v>3487.3341426500001</v>
      </c>
      <c r="L71" s="36">
        <f>SUMIFS(СВЦЭМ!$D$33:$D$776,СВЦЭМ!$A$33:$A$776,$A71,СВЦЭМ!$B$33:$B$776,L$47)+'СЕТ СН'!$G$14+СВЦЭМ!$D$10+'СЕТ СН'!$G$5-'СЕТ СН'!$G$24</f>
        <v>3479.6485215299999</v>
      </c>
      <c r="M71" s="36">
        <f>SUMIFS(СВЦЭМ!$D$33:$D$776,СВЦЭМ!$A$33:$A$776,$A71,СВЦЭМ!$B$33:$B$776,M$47)+'СЕТ СН'!$G$14+СВЦЭМ!$D$10+'СЕТ СН'!$G$5-'СЕТ СН'!$G$24</f>
        <v>3459.30659612</v>
      </c>
      <c r="N71" s="36">
        <f>SUMIFS(СВЦЭМ!$D$33:$D$776,СВЦЭМ!$A$33:$A$776,$A71,СВЦЭМ!$B$33:$B$776,N$47)+'СЕТ СН'!$G$14+СВЦЭМ!$D$10+'СЕТ СН'!$G$5-'СЕТ СН'!$G$24</f>
        <v>3424.0373257700003</v>
      </c>
      <c r="O71" s="36">
        <f>SUMIFS(СВЦЭМ!$D$33:$D$776,СВЦЭМ!$A$33:$A$776,$A71,СВЦЭМ!$B$33:$B$776,O$47)+'СЕТ СН'!$G$14+СВЦЭМ!$D$10+'СЕТ СН'!$G$5-'СЕТ СН'!$G$24</f>
        <v>3441.7681395600002</v>
      </c>
      <c r="P71" s="36">
        <f>SUMIFS(СВЦЭМ!$D$33:$D$776,СВЦЭМ!$A$33:$A$776,$A71,СВЦЭМ!$B$33:$B$776,P$47)+'СЕТ СН'!$G$14+СВЦЭМ!$D$10+'СЕТ СН'!$G$5-'СЕТ СН'!$G$24</f>
        <v>3456.2999422299999</v>
      </c>
      <c r="Q71" s="36">
        <f>SUMIFS(СВЦЭМ!$D$33:$D$776,СВЦЭМ!$A$33:$A$776,$A71,СВЦЭМ!$B$33:$B$776,Q$47)+'СЕТ СН'!$G$14+СВЦЭМ!$D$10+'СЕТ СН'!$G$5-'СЕТ СН'!$G$24</f>
        <v>3461.9991789200003</v>
      </c>
      <c r="R71" s="36">
        <f>SUMIFS(СВЦЭМ!$D$33:$D$776,СВЦЭМ!$A$33:$A$776,$A71,СВЦЭМ!$B$33:$B$776,R$47)+'СЕТ СН'!$G$14+СВЦЭМ!$D$10+'СЕТ СН'!$G$5-'СЕТ СН'!$G$24</f>
        <v>3457.6561568400002</v>
      </c>
      <c r="S71" s="36">
        <f>SUMIFS(СВЦЭМ!$D$33:$D$776,СВЦЭМ!$A$33:$A$776,$A71,СВЦЭМ!$B$33:$B$776,S$47)+'СЕТ СН'!$G$14+СВЦЭМ!$D$10+'СЕТ СН'!$G$5-'СЕТ СН'!$G$24</f>
        <v>3461.8514924900001</v>
      </c>
      <c r="T71" s="36">
        <f>SUMIFS(СВЦЭМ!$D$33:$D$776,СВЦЭМ!$A$33:$A$776,$A71,СВЦЭМ!$B$33:$B$776,T$47)+'СЕТ СН'!$G$14+СВЦЭМ!$D$10+'СЕТ СН'!$G$5-'СЕТ СН'!$G$24</f>
        <v>3434.9690119000002</v>
      </c>
      <c r="U71" s="36">
        <f>SUMIFS(СВЦЭМ!$D$33:$D$776,СВЦЭМ!$A$33:$A$776,$A71,СВЦЭМ!$B$33:$B$776,U$47)+'СЕТ СН'!$G$14+СВЦЭМ!$D$10+'СЕТ СН'!$G$5-'СЕТ СН'!$G$24</f>
        <v>3416.4668300000003</v>
      </c>
      <c r="V71" s="36">
        <f>SUMIFS(СВЦЭМ!$D$33:$D$776,СВЦЭМ!$A$33:$A$776,$A71,СВЦЭМ!$B$33:$B$776,V$47)+'СЕТ СН'!$G$14+СВЦЭМ!$D$10+'СЕТ СН'!$G$5-'СЕТ СН'!$G$24</f>
        <v>3397.03244528</v>
      </c>
      <c r="W71" s="36">
        <f>SUMIFS(СВЦЭМ!$D$33:$D$776,СВЦЭМ!$A$33:$A$776,$A71,СВЦЭМ!$B$33:$B$776,W$47)+'СЕТ СН'!$G$14+СВЦЭМ!$D$10+'СЕТ СН'!$G$5-'СЕТ СН'!$G$24</f>
        <v>3388.1253945799999</v>
      </c>
      <c r="X71" s="36">
        <f>SUMIFS(СВЦЭМ!$D$33:$D$776,СВЦЭМ!$A$33:$A$776,$A71,СВЦЭМ!$B$33:$B$776,X$47)+'СЕТ СН'!$G$14+СВЦЭМ!$D$10+'СЕТ СН'!$G$5-'СЕТ СН'!$G$24</f>
        <v>3424.64347576</v>
      </c>
      <c r="Y71" s="36">
        <f>SUMIFS(СВЦЭМ!$D$33:$D$776,СВЦЭМ!$A$33:$A$776,$A71,СВЦЭМ!$B$33:$B$776,Y$47)+'СЕТ СН'!$G$14+СВЦЭМ!$D$10+'СЕТ СН'!$G$5-'СЕТ СН'!$G$24</f>
        <v>3404.6821249</v>
      </c>
    </row>
    <row r="72" spans="1:26" ht="15.75" x14ac:dyDescent="0.2">
      <c r="A72" s="35">
        <f t="shared" si="1"/>
        <v>43946</v>
      </c>
      <c r="B72" s="36">
        <f>SUMIFS(СВЦЭМ!$D$33:$D$776,СВЦЭМ!$A$33:$A$776,$A72,СВЦЭМ!$B$33:$B$776,B$47)+'СЕТ СН'!$G$14+СВЦЭМ!$D$10+'СЕТ СН'!$G$5-'СЕТ СН'!$G$24</f>
        <v>3546.35362485</v>
      </c>
      <c r="C72" s="36">
        <f>SUMIFS(СВЦЭМ!$D$33:$D$776,СВЦЭМ!$A$33:$A$776,$A72,СВЦЭМ!$B$33:$B$776,C$47)+'СЕТ СН'!$G$14+СВЦЭМ!$D$10+'СЕТ СН'!$G$5-'СЕТ СН'!$G$24</f>
        <v>3574.8901739899998</v>
      </c>
      <c r="D72" s="36">
        <f>SUMIFS(СВЦЭМ!$D$33:$D$776,СВЦЭМ!$A$33:$A$776,$A72,СВЦЭМ!$B$33:$B$776,D$47)+'СЕТ СН'!$G$14+СВЦЭМ!$D$10+'СЕТ СН'!$G$5-'СЕТ СН'!$G$24</f>
        <v>3587.21007242</v>
      </c>
      <c r="E72" s="36">
        <f>SUMIFS(СВЦЭМ!$D$33:$D$776,СВЦЭМ!$A$33:$A$776,$A72,СВЦЭМ!$B$33:$B$776,E$47)+'СЕТ СН'!$G$14+СВЦЭМ!$D$10+'СЕТ СН'!$G$5-'СЕТ СН'!$G$24</f>
        <v>3598.7146004299998</v>
      </c>
      <c r="F72" s="36">
        <f>SUMIFS(СВЦЭМ!$D$33:$D$776,СВЦЭМ!$A$33:$A$776,$A72,СВЦЭМ!$B$33:$B$776,F$47)+'СЕТ СН'!$G$14+СВЦЭМ!$D$10+'СЕТ СН'!$G$5-'СЕТ СН'!$G$24</f>
        <v>3600.2517850899999</v>
      </c>
      <c r="G72" s="36">
        <f>SUMIFS(СВЦЭМ!$D$33:$D$776,СВЦЭМ!$A$33:$A$776,$A72,СВЦЭМ!$B$33:$B$776,G$47)+'СЕТ СН'!$G$14+СВЦЭМ!$D$10+'СЕТ СН'!$G$5-'СЕТ СН'!$G$24</f>
        <v>3603.53864208</v>
      </c>
      <c r="H72" s="36">
        <f>SUMIFS(СВЦЭМ!$D$33:$D$776,СВЦЭМ!$A$33:$A$776,$A72,СВЦЭМ!$B$33:$B$776,H$47)+'СЕТ СН'!$G$14+СВЦЭМ!$D$10+'СЕТ СН'!$G$5-'СЕТ СН'!$G$24</f>
        <v>3599.0676906799999</v>
      </c>
      <c r="I72" s="36">
        <f>SUMIFS(СВЦЭМ!$D$33:$D$776,СВЦЭМ!$A$33:$A$776,$A72,СВЦЭМ!$B$33:$B$776,I$47)+'СЕТ СН'!$G$14+СВЦЭМ!$D$10+'СЕТ СН'!$G$5-'СЕТ СН'!$G$24</f>
        <v>3585.75136449</v>
      </c>
      <c r="J72" s="36">
        <f>SUMIFS(СВЦЭМ!$D$33:$D$776,СВЦЭМ!$A$33:$A$776,$A72,СВЦЭМ!$B$33:$B$776,J$47)+'СЕТ СН'!$G$14+СВЦЭМ!$D$10+'СЕТ СН'!$G$5-'СЕТ СН'!$G$24</f>
        <v>3539.1324226199999</v>
      </c>
      <c r="K72" s="36">
        <f>SUMIFS(СВЦЭМ!$D$33:$D$776,СВЦЭМ!$A$33:$A$776,$A72,СВЦЭМ!$B$33:$B$776,K$47)+'СЕТ СН'!$G$14+СВЦЭМ!$D$10+'СЕТ СН'!$G$5-'СЕТ СН'!$G$24</f>
        <v>3507.0789204900002</v>
      </c>
      <c r="L72" s="36">
        <f>SUMIFS(СВЦЭМ!$D$33:$D$776,СВЦЭМ!$A$33:$A$776,$A72,СВЦЭМ!$B$33:$B$776,L$47)+'СЕТ СН'!$G$14+СВЦЭМ!$D$10+'СЕТ СН'!$G$5-'СЕТ СН'!$G$24</f>
        <v>3497.1296933200001</v>
      </c>
      <c r="M72" s="36">
        <f>SUMIFS(СВЦЭМ!$D$33:$D$776,СВЦЭМ!$A$33:$A$776,$A72,СВЦЭМ!$B$33:$B$776,M$47)+'СЕТ СН'!$G$14+СВЦЭМ!$D$10+'СЕТ СН'!$G$5-'СЕТ СН'!$G$24</f>
        <v>3517.04258278</v>
      </c>
      <c r="N72" s="36">
        <f>SUMIFS(СВЦЭМ!$D$33:$D$776,СВЦЭМ!$A$33:$A$776,$A72,СВЦЭМ!$B$33:$B$776,N$47)+'СЕТ СН'!$G$14+СВЦЭМ!$D$10+'СЕТ СН'!$G$5-'СЕТ СН'!$G$24</f>
        <v>3530.9873757599998</v>
      </c>
      <c r="O72" s="36">
        <f>SUMIFS(СВЦЭМ!$D$33:$D$776,СВЦЭМ!$A$33:$A$776,$A72,СВЦЭМ!$B$33:$B$776,O$47)+'СЕТ СН'!$G$14+СВЦЭМ!$D$10+'СЕТ СН'!$G$5-'СЕТ СН'!$G$24</f>
        <v>3532.4179983200002</v>
      </c>
      <c r="P72" s="36">
        <f>SUMIFS(СВЦЭМ!$D$33:$D$776,СВЦЭМ!$A$33:$A$776,$A72,СВЦЭМ!$B$33:$B$776,P$47)+'СЕТ СН'!$G$14+СВЦЭМ!$D$10+'СЕТ СН'!$G$5-'СЕТ СН'!$G$24</f>
        <v>3549.0015637300003</v>
      </c>
      <c r="Q72" s="36">
        <f>SUMIFS(СВЦЭМ!$D$33:$D$776,СВЦЭМ!$A$33:$A$776,$A72,СВЦЭМ!$B$33:$B$776,Q$47)+'СЕТ СН'!$G$14+СВЦЭМ!$D$10+'СЕТ СН'!$G$5-'СЕТ СН'!$G$24</f>
        <v>3566.9701419900002</v>
      </c>
      <c r="R72" s="36">
        <f>SUMIFS(СВЦЭМ!$D$33:$D$776,СВЦЭМ!$A$33:$A$776,$A72,СВЦЭМ!$B$33:$B$776,R$47)+'СЕТ СН'!$G$14+СВЦЭМ!$D$10+'СЕТ СН'!$G$5-'СЕТ СН'!$G$24</f>
        <v>3565.7065171300001</v>
      </c>
      <c r="S72" s="36">
        <f>SUMIFS(СВЦЭМ!$D$33:$D$776,СВЦЭМ!$A$33:$A$776,$A72,СВЦЭМ!$B$33:$B$776,S$47)+'СЕТ СН'!$G$14+СВЦЭМ!$D$10+'СЕТ СН'!$G$5-'СЕТ СН'!$G$24</f>
        <v>3562.6120600300001</v>
      </c>
      <c r="T72" s="36">
        <f>SUMIFS(СВЦЭМ!$D$33:$D$776,СВЦЭМ!$A$33:$A$776,$A72,СВЦЭМ!$B$33:$B$776,T$47)+'СЕТ СН'!$G$14+СВЦЭМ!$D$10+'СЕТ СН'!$G$5-'СЕТ СН'!$G$24</f>
        <v>3537.42331913</v>
      </c>
      <c r="U72" s="36">
        <f>SUMIFS(СВЦЭМ!$D$33:$D$776,СВЦЭМ!$A$33:$A$776,$A72,СВЦЭМ!$B$33:$B$776,U$47)+'СЕТ СН'!$G$14+СВЦЭМ!$D$10+'СЕТ СН'!$G$5-'СЕТ СН'!$G$24</f>
        <v>3517.28285267</v>
      </c>
      <c r="V72" s="36">
        <f>SUMIFS(СВЦЭМ!$D$33:$D$776,СВЦЭМ!$A$33:$A$776,$A72,СВЦЭМ!$B$33:$B$776,V$47)+'СЕТ СН'!$G$14+СВЦЭМ!$D$10+'СЕТ СН'!$G$5-'СЕТ СН'!$G$24</f>
        <v>3501.9531420499998</v>
      </c>
      <c r="W72" s="36">
        <f>SUMIFS(СВЦЭМ!$D$33:$D$776,СВЦЭМ!$A$33:$A$776,$A72,СВЦЭМ!$B$33:$B$776,W$47)+'СЕТ СН'!$G$14+СВЦЭМ!$D$10+'СЕТ СН'!$G$5-'СЕТ СН'!$G$24</f>
        <v>3501.5535870900003</v>
      </c>
      <c r="X72" s="36">
        <f>SUMIFS(СВЦЭМ!$D$33:$D$776,СВЦЭМ!$A$33:$A$776,$A72,СВЦЭМ!$B$33:$B$776,X$47)+'СЕТ СН'!$G$14+СВЦЭМ!$D$10+'СЕТ СН'!$G$5-'СЕТ СН'!$G$24</f>
        <v>3504.6773823000003</v>
      </c>
      <c r="Y72" s="36">
        <f>SUMIFS(СВЦЭМ!$D$33:$D$776,СВЦЭМ!$A$33:$A$776,$A72,СВЦЭМ!$B$33:$B$776,Y$47)+'СЕТ СН'!$G$14+СВЦЭМ!$D$10+'СЕТ СН'!$G$5-'СЕТ СН'!$G$24</f>
        <v>3545.6638087599999</v>
      </c>
    </row>
    <row r="73" spans="1:26" ht="15.75" x14ac:dyDescent="0.2">
      <c r="A73" s="35">
        <f t="shared" si="1"/>
        <v>43947</v>
      </c>
      <c r="B73" s="36">
        <f>SUMIFS(СВЦЭМ!$D$33:$D$776,СВЦЭМ!$A$33:$A$776,$A73,СВЦЭМ!$B$33:$B$776,B$47)+'СЕТ СН'!$G$14+СВЦЭМ!$D$10+'СЕТ СН'!$G$5-'СЕТ СН'!$G$24</f>
        <v>3622.8049938300001</v>
      </c>
      <c r="C73" s="36">
        <f>SUMIFS(СВЦЭМ!$D$33:$D$776,СВЦЭМ!$A$33:$A$776,$A73,СВЦЭМ!$B$33:$B$776,C$47)+'СЕТ СН'!$G$14+СВЦЭМ!$D$10+'СЕТ СН'!$G$5-'СЕТ СН'!$G$24</f>
        <v>3622.9705677399998</v>
      </c>
      <c r="D73" s="36">
        <f>SUMIFS(СВЦЭМ!$D$33:$D$776,СВЦЭМ!$A$33:$A$776,$A73,СВЦЭМ!$B$33:$B$776,D$47)+'СЕТ СН'!$G$14+СВЦЭМ!$D$10+'СЕТ СН'!$G$5-'СЕТ СН'!$G$24</f>
        <v>3609.4552158799997</v>
      </c>
      <c r="E73" s="36">
        <f>SUMIFS(СВЦЭМ!$D$33:$D$776,СВЦЭМ!$A$33:$A$776,$A73,СВЦЭМ!$B$33:$B$776,E$47)+'СЕТ СН'!$G$14+СВЦЭМ!$D$10+'СЕТ СН'!$G$5-'СЕТ СН'!$G$24</f>
        <v>3604.5280623399999</v>
      </c>
      <c r="F73" s="36">
        <f>SUMIFS(СВЦЭМ!$D$33:$D$776,СВЦЭМ!$A$33:$A$776,$A73,СВЦЭМ!$B$33:$B$776,F$47)+'СЕТ СН'!$G$14+СВЦЭМ!$D$10+'СЕТ СН'!$G$5-'СЕТ СН'!$G$24</f>
        <v>3601.0873144799998</v>
      </c>
      <c r="G73" s="36">
        <f>SUMIFS(СВЦЭМ!$D$33:$D$776,СВЦЭМ!$A$33:$A$776,$A73,СВЦЭМ!$B$33:$B$776,G$47)+'СЕТ СН'!$G$14+СВЦЭМ!$D$10+'СЕТ СН'!$G$5-'СЕТ СН'!$G$24</f>
        <v>3604.1997922199998</v>
      </c>
      <c r="H73" s="36">
        <f>SUMIFS(СВЦЭМ!$D$33:$D$776,СВЦЭМ!$A$33:$A$776,$A73,СВЦЭМ!$B$33:$B$776,H$47)+'СЕТ СН'!$G$14+СВЦЭМ!$D$10+'СЕТ СН'!$G$5-'СЕТ СН'!$G$24</f>
        <v>3609.2787978900001</v>
      </c>
      <c r="I73" s="36">
        <f>SUMIFS(СВЦЭМ!$D$33:$D$776,СВЦЭМ!$A$33:$A$776,$A73,СВЦЭМ!$B$33:$B$776,I$47)+'СЕТ СН'!$G$14+СВЦЭМ!$D$10+'СЕТ СН'!$G$5-'СЕТ СН'!$G$24</f>
        <v>3612.3020914600002</v>
      </c>
      <c r="J73" s="36">
        <f>SUMIFS(СВЦЭМ!$D$33:$D$776,СВЦЭМ!$A$33:$A$776,$A73,СВЦЭМ!$B$33:$B$776,J$47)+'СЕТ СН'!$G$14+СВЦЭМ!$D$10+'СЕТ СН'!$G$5-'СЕТ СН'!$G$24</f>
        <v>3545.3166080199999</v>
      </c>
      <c r="K73" s="36">
        <f>SUMIFS(СВЦЭМ!$D$33:$D$776,СВЦЭМ!$A$33:$A$776,$A73,СВЦЭМ!$B$33:$B$776,K$47)+'СЕТ СН'!$G$14+СВЦЭМ!$D$10+'СЕТ СН'!$G$5-'СЕТ СН'!$G$24</f>
        <v>3509.66989921</v>
      </c>
      <c r="L73" s="36">
        <f>SUMIFS(СВЦЭМ!$D$33:$D$776,СВЦЭМ!$A$33:$A$776,$A73,СВЦЭМ!$B$33:$B$776,L$47)+'СЕТ СН'!$G$14+СВЦЭМ!$D$10+'СЕТ СН'!$G$5-'СЕТ СН'!$G$24</f>
        <v>3497.6492141600002</v>
      </c>
      <c r="M73" s="36">
        <f>SUMIFS(СВЦЭМ!$D$33:$D$776,СВЦЭМ!$A$33:$A$776,$A73,СВЦЭМ!$B$33:$B$776,M$47)+'СЕТ СН'!$G$14+СВЦЭМ!$D$10+'СЕТ СН'!$G$5-'СЕТ СН'!$G$24</f>
        <v>3498.4615472099999</v>
      </c>
      <c r="N73" s="36">
        <f>SUMIFS(СВЦЭМ!$D$33:$D$776,СВЦЭМ!$A$33:$A$776,$A73,СВЦЭМ!$B$33:$B$776,N$47)+'СЕТ СН'!$G$14+СВЦЭМ!$D$10+'СЕТ СН'!$G$5-'СЕТ СН'!$G$24</f>
        <v>3502.61403771</v>
      </c>
      <c r="O73" s="36">
        <f>SUMIFS(СВЦЭМ!$D$33:$D$776,СВЦЭМ!$A$33:$A$776,$A73,СВЦЭМ!$B$33:$B$776,O$47)+'СЕТ СН'!$G$14+СВЦЭМ!$D$10+'СЕТ СН'!$G$5-'СЕТ СН'!$G$24</f>
        <v>3518.9750384500003</v>
      </c>
      <c r="P73" s="36">
        <f>SUMIFS(СВЦЭМ!$D$33:$D$776,СВЦЭМ!$A$33:$A$776,$A73,СВЦЭМ!$B$33:$B$776,P$47)+'СЕТ СН'!$G$14+СВЦЭМ!$D$10+'СЕТ СН'!$G$5-'СЕТ СН'!$G$24</f>
        <v>3531.5557622900001</v>
      </c>
      <c r="Q73" s="36">
        <f>SUMIFS(СВЦЭМ!$D$33:$D$776,СВЦЭМ!$A$33:$A$776,$A73,СВЦЭМ!$B$33:$B$776,Q$47)+'СЕТ СН'!$G$14+СВЦЭМ!$D$10+'СЕТ СН'!$G$5-'СЕТ СН'!$G$24</f>
        <v>3538.0989932500001</v>
      </c>
      <c r="R73" s="36">
        <f>SUMIFS(СВЦЭМ!$D$33:$D$776,СВЦЭМ!$A$33:$A$776,$A73,СВЦЭМ!$B$33:$B$776,R$47)+'СЕТ СН'!$G$14+СВЦЭМ!$D$10+'СЕТ СН'!$G$5-'СЕТ СН'!$G$24</f>
        <v>3536.5623711399999</v>
      </c>
      <c r="S73" s="36">
        <f>SUMIFS(СВЦЭМ!$D$33:$D$776,СВЦЭМ!$A$33:$A$776,$A73,СВЦЭМ!$B$33:$B$776,S$47)+'СЕТ СН'!$G$14+СВЦЭМ!$D$10+'СЕТ СН'!$G$5-'СЕТ СН'!$G$24</f>
        <v>3530.3318352400001</v>
      </c>
      <c r="T73" s="36">
        <f>SUMIFS(СВЦЭМ!$D$33:$D$776,СВЦЭМ!$A$33:$A$776,$A73,СВЦЭМ!$B$33:$B$776,T$47)+'СЕТ СН'!$G$14+СВЦЭМ!$D$10+'СЕТ СН'!$G$5-'СЕТ СН'!$G$24</f>
        <v>3510.83409183</v>
      </c>
      <c r="U73" s="36">
        <f>SUMIFS(СВЦЭМ!$D$33:$D$776,СВЦЭМ!$A$33:$A$776,$A73,СВЦЭМ!$B$33:$B$776,U$47)+'СЕТ СН'!$G$14+СВЦЭМ!$D$10+'СЕТ СН'!$G$5-'СЕТ СН'!$G$24</f>
        <v>3486.9637327199998</v>
      </c>
      <c r="V73" s="36">
        <f>SUMIFS(СВЦЭМ!$D$33:$D$776,СВЦЭМ!$A$33:$A$776,$A73,СВЦЭМ!$B$33:$B$776,V$47)+'СЕТ СН'!$G$14+СВЦЭМ!$D$10+'СЕТ СН'!$G$5-'СЕТ СН'!$G$24</f>
        <v>3473.5693030500001</v>
      </c>
      <c r="W73" s="36">
        <f>SUMIFS(СВЦЭМ!$D$33:$D$776,СВЦЭМ!$A$33:$A$776,$A73,СВЦЭМ!$B$33:$B$776,W$47)+'СЕТ СН'!$G$14+СВЦЭМ!$D$10+'СЕТ СН'!$G$5-'СЕТ СН'!$G$24</f>
        <v>3477.3578713900001</v>
      </c>
      <c r="X73" s="36">
        <f>SUMIFS(СВЦЭМ!$D$33:$D$776,СВЦЭМ!$A$33:$A$776,$A73,СВЦЭМ!$B$33:$B$776,X$47)+'СЕТ СН'!$G$14+СВЦЭМ!$D$10+'СЕТ СН'!$G$5-'СЕТ СН'!$G$24</f>
        <v>3497.9377367799998</v>
      </c>
      <c r="Y73" s="36">
        <f>SUMIFS(СВЦЭМ!$D$33:$D$776,СВЦЭМ!$A$33:$A$776,$A73,СВЦЭМ!$B$33:$B$776,Y$47)+'СЕТ СН'!$G$14+СВЦЭМ!$D$10+'СЕТ СН'!$G$5-'СЕТ СН'!$G$24</f>
        <v>3540.1032757900002</v>
      </c>
    </row>
    <row r="74" spans="1:26" ht="15.75" x14ac:dyDescent="0.2">
      <c r="A74" s="35">
        <f t="shared" si="1"/>
        <v>43948</v>
      </c>
      <c r="B74" s="36">
        <f>SUMIFS(СВЦЭМ!$D$33:$D$776,СВЦЭМ!$A$33:$A$776,$A74,СВЦЭМ!$B$33:$B$776,B$47)+'СЕТ СН'!$G$14+СВЦЭМ!$D$10+'СЕТ СН'!$G$5-'СЕТ СН'!$G$24</f>
        <v>3613.6083676099997</v>
      </c>
      <c r="C74" s="36">
        <f>SUMIFS(СВЦЭМ!$D$33:$D$776,СВЦЭМ!$A$33:$A$776,$A74,СВЦЭМ!$B$33:$B$776,C$47)+'СЕТ СН'!$G$14+СВЦЭМ!$D$10+'СЕТ СН'!$G$5-'СЕТ СН'!$G$24</f>
        <v>3609.86089799</v>
      </c>
      <c r="D74" s="36">
        <f>SUMIFS(СВЦЭМ!$D$33:$D$776,СВЦЭМ!$A$33:$A$776,$A74,СВЦЭМ!$B$33:$B$776,D$47)+'СЕТ СН'!$G$14+СВЦЭМ!$D$10+'СЕТ СН'!$G$5-'СЕТ СН'!$G$24</f>
        <v>3595.0341795300001</v>
      </c>
      <c r="E74" s="36">
        <f>SUMIFS(СВЦЭМ!$D$33:$D$776,СВЦЭМ!$A$33:$A$776,$A74,СВЦЭМ!$B$33:$B$776,E$47)+'СЕТ СН'!$G$14+СВЦЭМ!$D$10+'СЕТ СН'!$G$5-'СЕТ СН'!$G$24</f>
        <v>3582.8818482400002</v>
      </c>
      <c r="F74" s="36">
        <f>SUMIFS(СВЦЭМ!$D$33:$D$776,СВЦЭМ!$A$33:$A$776,$A74,СВЦЭМ!$B$33:$B$776,F$47)+'СЕТ СН'!$G$14+СВЦЭМ!$D$10+'СЕТ СН'!$G$5-'СЕТ СН'!$G$24</f>
        <v>3584.6768305300002</v>
      </c>
      <c r="G74" s="36">
        <f>SUMIFS(СВЦЭМ!$D$33:$D$776,СВЦЭМ!$A$33:$A$776,$A74,СВЦЭМ!$B$33:$B$776,G$47)+'СЕТ СН'!$G$14+СВЦЭМ!$D$10+'СЕТ СН'!$G$5-'СЕТ СН'!$G$24</f>
        <v>3592.5599472399999</v>
      </c>
      <c r="H74" s="36">
        <f>SUMIFS(СВЦЭМ!$D$33:$D$776,СВЦЭМ!$A$33:$A$776,$A74,СВЦЭМ!$B$33:$B$776,H$47)+'СЕТ СН'!$G$14+СВЦЭМ!$D$10+'СЕТ СН'!$G$5-'СЕТ СН'!$G$24</f>
        <v>3605.4964835000001</v>
      </c>
      <c r="I74" s="36">
        <f>SUMIFS(СВЦЭМ!$D$33:$D$776,СВЦЭМ!$A$33:$A$776,$A74,СВЦЭМ!$B$33:$B$776,I$47)+'СЕТ СН'!$G$14+СВЦЭМ!$D$10+'СЕТ СН'!$G$5-'СЕТ СН'!$G$24</f>
        <v>3594.2697579799997</v>
      </c>
      <c r="J74" s="36">
        <f>SUMIFS(СВЦЭМ!$D$33:$D$776,СВЦЭМ!$A$33:$A$776,$A74,СВЦЭМ!$B$33:$B$776,J$47)+'СЕТ СН'!$G$14+СВЦЭМ!$D$10+'СЕТ СН'!$G$5-'СЕТ СН'!$G$24</f>
        <v>3523.5134423300001</v>
      </c>
      <c r="K74" s="36">
        <f>SUMIFS(СВЦЭМ!$D$33:$D$776,СВЦЭМ!$A$33:$A$776,$A74,СВЦЭМ!$B$33:$B$776,K$47)+'СЕТ СН'!$G$14+СВЦЭМ!$D$10+'СЕТ СН'!$G$5-'СЕТ СН'!$G$24</f>
        <v>3505.8329130800003</v>
      </c>
      <c r="L74" s="36">
        <f>SUMIFS(СВЦЭМ!$D$33:$D$776,СВЦЭМ!$A$33:$A$776,$A74,СВЦЭМ!$B$33:$B$776,L$47)+'СЕТ СН'!$G$14+СВЦЭМ!$D$10+'СЕТ СН'!$G$5-'СЕТ СН'!$G$24</f>
        <v>3486.8300629800001</v>
      </c>
      <c r="M74" s="36">
        <f>SUMIFS(СВЦЭМ!$D$33:$D$776,СВЦЭМ!$A$33:$A$776,$A74,СВЦЭМ!$B$33:$B$776,M$47)+'СЕТ СН'!$G$14+СВЦЭМ!$D$10+'СЕТ СН'!$G$5-'СЕТ СН'!$G$24</f>
        <v>3489.6492177099999</v>
      </c>
      <c r="N74" s="36">
        <f>SUMIFS(СВЦЭМ!$D$33:$D$776,СВЦЭМ!$A$33:$A$776,$A74,СВЦЭМ!$B$33:$B$776,N$47)+'СЕТ СН'!$G$14+СВЦЭМ!$D$10+'СЕТ СН'!$G$5-'СЕТ СН'!$G$24</f>
        <v>3503.8706471099999</v>
      </c>
      <c r="O74" s="36">
        <f>SUMIFS(СВЦЭМ!$D$33:$D$776,СВЦЭМ!$A$33:$A$776,$A74,СВЦЭМ!$B$33:$B$776,O$47)+'СЕТ СН'!$G$14+СВЦЭМ!$D$10+'СЕТ СН'!$G$5-'СЕТ СН'!$G$24</f>
        <v>3520.0393660499999</v>
      </c>
      <c r="P74" s="36">
        <f>SUMIFS(СВЦЭМ!$D$33:$D$776,СВЦЭМ!$A$33:$A$776,$A74,СВЦЭМ!$B$33:$B$776,P$47)+'СЕТ СН'!$G$14+СВЦЭМ!$D$10+'СЕТ СН'!$G$5-'СЕТ СН'!$G$24</f>
        <v>3539.6739272899999</v>
      </c>
      <c r="Q74" s="36">
        <f>SUMIFS(СВЦЭМ!$D$33:$D$776,СВЦЭМ!$A$33:$A$776,$A74,СВЦЭМ!$B$33:$B$776,Q$47)+'СЕТ СН'!$G$14+СВЦЭМ!$D$10+'СЕТ СН'!$G$5-'СЕТ СН'!$G$24</f>
        <v>3551.6124227999999</v>
      </c>
      <c r="R74" s="36">
        <f>SUMIFS(СВЦЭМ!$D$33:$D$776,СВЦЭМ!$A$33:$A$776,$A74,СВЦЭМ!$B$33:$B$776,R$47)+'СЕТ СН'!$G$14+СВЦЭМ!$D$10+'СЕТ СН'!$G$5-'СЕТ СН'!$G$24</f>
        <v>3552.0960964999999</v>
      </c>
      <c r="S74" s="36">
        <f>SUMIFS(СВЦЭМ!$D$33:$D$776,СВЦЭМ!$A$33:$A$776,$A74,СВЦЭМ!$B$33:$B$776,S$47)+'СЕТ СН'!$G$14+СВЦЭМ!$D$10+'СЕТ СН'!$G$5-'СЕТ СН'!$G$24</f>
        <v>3544.3154264200002</v>
      </c>
      <c r="T74" s="36">
        <f>SUMIFS(СВЦЭМ!$D$33:$D$776,СВЦЭМ!$A$33:$A$776,$A74,СВЦЭМ!$B$33:$B$776,T$47)+'СЕТ СН'!$G$14+СВЦЭМ!$D$10+'СЕТ СН'!$G$5-'СЕТ СН'!$G$24</f>
        <v>3520.1077295300001</v>
      </c>
      <c r="U74" s="36">
        <f>SUMIFS(СВЦЭМ!$D$33:$D$776,СВЦЭМ!$A$33:$A$776,$A74,СВЦЭМ!$B$33:$B$776,U$47)+'СЕТ СН'!$G$14+СВЦЭМ!$D$10+'СЕТ СН'!$G$5-'СЕТ СН'!$G$24</f>
        <v>3502.1656702300002</v>
      </c>
      <c r="V74" s="36">
        <f>SUMIFS(СВЦЭМ!$D$33:$D$776,СВЦЭМ!$A$33:$A$776,$A74,СВЦЭМ!$B$33:$B$776,V$47)+'СЕТ СН'!$G$14+СВЦЭМ!$D$10+'СЕТ СН'!$G$5-'СЕТ СН'!$G$24</f>
        <v>3476.8070986100001</v>
      </c>
      <c r="W74" s="36">
        <f>SUMIFS(СВЦЭМ!$D$33:$D$776,СВЦЭМ!$A$33:$A$776,$A74,СВЦЭМ!$B$33:$B$776,W$47)+'СЕТ СН'!$G$14+СВЦЭМ!$D$10+'СЕТ СН'!$G$5-'СЕТ СН'!$G$24</f>
        <v>3480.27858883</v>
      </c>
      <c r="X74" s="36">
        <f>SUMIFS(СВЦЭМ!$D$33:$D$776,СВЦЭМ!$A$33:$A$776,$A74,СВЦЭМ!$B$33:$B$776,X$47)+'СЕТ СН'!$G$14+СВЦЭМ!$D$10+'СЕТ СН'!$G$5-'СЕТ СН'!$G$24</f>
        <v>3503.4601641099998</v>
      </c>
      <c r="Y74" s="36">
        <f>SUMIFS(СВЦЭМ!$D$33:$D$776,СВЦЭМ!$A$33:$A$776,$A74,СВЦЭМ!$B$33:$B$776,Y$47)+'СЕТ СН'!$G$14+СВЦЭМ!$D$10+'СЕТ СН'!$G$5-'СЕТ СН'!$G$24</f>
        <v>3536.6515049300001</v>
      </c>
    </row>
    <row r="75" spans="1:26" ht="15.75" x14ac:dyDescent="0.2">
      <c r="A75" s="35">
        <f t="shared" si="1"/>
        <v>43949</v>
      </c>
      <c r="B75" s="36">
        <f>SUMIFS(СВЦЭМ!$D$33:$D$776,СВЦЭМ!$A$33:$A$776,$A75,СВЦЭМ!$B$33:$B$776,B$47)+'СЕТ СН'!$G$14+СВЦЭМ!$D$10+'СЕТ СН'!$G$5-'СЕТ СН'!$G$24</f>
        <v>3553.2811365400003</v>
      </c>
      <c r="C75" s="36">
        <f>SUMIFS(СВЦЭМ!$D$33:$D$776,СВЦЭМ!$A$33:$A$776,$A75,СВЦЭМ!$B$33:$B$776,C$47)+'СЕТ СН'!$G$14+СВЦЭМ!$D$10+'СЕТ СН'!$G$5-'СЕТ СН'!$G$24</f>
        <v>3579.14719371</v>
      </c>
      <c r="D75" s="36">
        <f>SUMIFS(СВЦЭМ!$D$33:$D$776,СВЦЭМ!$A$33:$A$776,$A75,СВЦЭМ!$B$33:$B$776,D$47)+'СЕТ СН'!$G$14+СВЦЭМ!$D$10+'СЕТ СН'!$G$5-'СЕТ СН'!$G$24</f>
        <v>3617.23338612</v>
      </c>
      <c r="E75" s="36">
        <f>SUMIFS(СВЦЭМ!$D$33:$D$776,СВЦЭМ!$A$33:$A$776,$A75,СВЦЭМ!$B$33:$B$776,E$47)+'СЕТ СН'!$G$14+СВЦЭМ!$D$10+'СЕТ СН'!$G$5-'СЕТ СН'!$G$24</f>
        <v>3621.3303098599999</v>
      </c>
      <c r="F75" s="36">
        <f>SUMIFS(СВЦЭМ!$D$33:$D$776,СВЦЭМ!$A$33:$A$776,$A75,СВЦЭМ!$B$33:$B$776,F$47)+'СЕТ СН'!$G$14+СВЦЭМ!$D$10+'СЕТ СН'!$G$5-'СЕТ СН'!$G$24</f>
        <v>3618.3999223999999</v>
      </c>
      <c r="G75" s="36">
        <f>SUMIFS(СВЦЭМ!$D$33:$D$776,СВЦЭМ!$A$33:$A$776,$A75,СВЦЭМ!$B$33:$B$776,G$47)+'СЕТ СН'!$G$14+СВЦЭМ!$D$10+'СЕТ СН'!$G$5-'СЕТ СН'!$G$24</f>
        <v>3619.35262577</v>
      </c>
      <c r="H75" s="36">
        <f>SUMIFS(СВЦЭМ!$D$33:$D$776,СВЦЭМ!$A$33:$A$776,$A75,СВЦЭМ!$B$33:$B$776,H$47)+'СЕТ СН'!$G$14+СВЦЭМ!$D$10+'СЕТ СН'!$G$5-'СЕТ СН'!$G$24</f>
        <v>3586.6414488800001</v>
      </c>
      <c r="I75" s="36">
        <f>SUMIFS(СВЦЭМ!$D$33:$D$776,СВЦЭМ!$A$33:$A$776,$A75,СВЦЭМ!$B$33:$B$776,I$47)+'СЕТ СН'!$G$14+СВЦЭМ!$D$10+'СЕТ СН'!$G$5-'СЕТ СН'!$G$24</f>
        <v>3551.4993447100001</v>
      </c>
      <c r="J75" s="36">
        <f>SUMIFS(СВЦЭМ!$D$33:$D$776,СВЦЭМ!$A$33:$A$776,$A75,СВЦЭМ!$B$33:$B$776,J$47)+'СЕТ СН'!$G$14+СВЦЭМ!$D$10+'СЕТ СН'!$G$5-'СЕТ СН'!$G$24</f>
        <v>3501.9548361699999</v>
      </c>
      <c r="K75" s="36">
        <f>SUMIFS(СВЦЭМ!$D$33:$D$776,СВЦЭМ!$A$33:$A$776,$A75,СВЦЭМ!$B$33:$B$776,K$47)+'СЕТ СН'!$G$14+СВЦЭМ!$D$10+'СЕТ СН'!$G$5-'СЕТ СН'!$G$24</f>
        <v>3495.6449376099999</v>
      </c>
      <c r="L75" s="36">
        <f>SUMIFS(СВЦЭМ!$D$33:$D$776,СВЦЭМ!$A$33:$A$776,$A75,СВЦЭМ!$B$33:$B$776,L$47)+'СЕТ СН'!$G$14+СВЦЭМ!$D$10+'СЕТ СН'!$G$5-'СЕТ СН'!$G$24</f>
        <v>3490.3387093299998</v>
      </c>
      <c r="M75" s="36">
        <f>SUMIFS(СВЦЭМ!$D$33:$D$776,СВЦЭМ!$A$33:$A$776,$A75,СВЦЭМ!$B$33:$B$776,M$47)+'СЕТ СН'!$G$14+СВЦЭМ!$D$10+'СЕТ СН'!$G$5-'СЕТ СН'!$G$24</f>
        <v>3490.0620836400003</v>
      </c>
      <c r="N75" s="36">
        <f>SUMIFS(СВЦЭМ!$D$33:$D$776,СВЦЭМ!$A$33:$A$776,$A75,СВЦЭМ!$B$33:$B$776,N$47)+'СЕТ СН'!$G$14+СВЦЭМ!$D$10+'СЕТ СН'!$G$5-'СЕТ СН'!$G$24</f>
        <v>3482.0508984200001</v>
      </c>
      <c r="O75" s="36">
        <f>SUMIFS(СВЦЭМ!$D$33:$D$776,СВЦЭМ!$A$33:$A$776,$A75,СВЦЭМ!$B$33:$B$776,O$47)+'СЕТ СН'!$G$14+СВЦЭМ!$D$10+'СЕТ СН'!$G$5-'СЕТ СН'!$G$24</f>
        <v>3490.8959725899999</v>
      </c>
      <c r="P75" s="36">
        <f>SUMIFS(СВЦЭМ!$D$33:$D$776,СВЦЭМ!$A$33:$A$776,$A75,СВЦЭМ!$B$33:$B$776,P$47)+'СЕТ СН'!$G$14+СВЦЭМ!$D$10+'СЕТ СН'!$G$5-'СЕТ СН'!$G$24</f>
        <v>3501.96890936</v>
      </c>
      <c r="Q75" s="36">
        <f>SUMIFS(СВЦЭМ!$D$33:$D$776,СВЦЭМ!$A$33:$A$776,$A75,СВЦЭМ!$B$33:$B$776,Q$47)+'СЕТ СН'!$G$14+СВЦЭМ!$D$10+'СЕТ СН'!$G$5-'СЕТ СН'!$G$24</f>
        <v>3516.2025473499998</v>
      </c>
      <c r="R75" s="36">
        <f>SUMIFS(СВЦЭМ!$D$33:$D$776,СВЦЭМ!$A$33:$A$776,$A75,СВЦЭМ!$B$33:$B$776,R$47)+'СЕТ СН'!$G$14+СВЦЭМ!$D$10+'СЕТ СН'!$G$5-'СЕТ СН'!$G$24</f>
        <v>3512.54028457</v>
      </c>
      <c r="S75" s="36">
        <f>SUMIFS(СВЦЭМ!$D$33:$D$776,СВЦЭМ!$A$33:$A$776,$A75,СВЦЭМ!$B$33:$B$776,S$47)+'СЕТ СН'!$G$14+СВЦЭМ!$D$10+'СЕТ СН'!$G$5-'СЕТ СН'!$G$24</f>
        <v>3508.8438796800001</v>
      </c>
      <c r="T75" s="36">
        <f>SUMIFS(СВЦЭМ!$D$33:$D$776,СВЦЭМ!$A$33:$A$776,$A75,СВЦЭМ!$B$33:$B$776,T$47)+'СЕТ СН'!$G$14+СВЦЭМ!$D$10+'СЕТ СН'!$G$5-'СЕТ СН'!$G$24</f>
        <v>3496.6106759700001</v>
      </c>
      <c r="U75" s="36">
        <f>SUMIFS(СВЦЭМ!$D$33:$D$776,СВЦЭМ!$A$33:$A$776,$A75,СВЦЭМ!$B$33:$B$776,U$47)+'СЕТ СН'!$G$14+СВЦЭМ!$D$10+'СЕТ СН'!$G$5-'СЕТ СН'!$G$24</f>
        <v>3470.8715428099999</v>
      </c>
      <c r="V75" s="36">
        <f>SUMIFS(СВЦЭМ!$D$33:$D$776,СВЦЭМ!$A$33:$A$776,$A75,СВЦЭМ!$B$33:$B$776,V$47)+'СЕТ СН'!$G$14+СВЦЭМ!$D$10+'СЕТ СН'!$G$5-'СЕТ СН'!$G$24</f>
        <v>3459.4665017500001</v>
      </c>
      <c r="W75" s="36">
        <f>SUMIFS(СВЦЭМ!$D$33:$D$776,СВЦЭМ!$A$33:$A$776,$A75,СВЦЭМ!$B$33:$B$776,W$47)+'СЕТ СН'!$G$14+СВЦЭМ!$D$10+'СЕТ СН'!$G$5-'СЕТ СН'!$G$24</f>
        <v>3455.3094138400002</v>
      </c>
      <c r="X75" s="36">
        <f>SUMIFS(СВЦЭМ!$D$33:$D$776,СВЦЭМ!$A$33:$A$776,$A75,СВЦЭМ!$B$33:$B$776,X$47)+'СЕТ СН'!$G$14+СВЦЭМ!$D$10+'СЕТ СН'!$G$5-'СЕТ СН'!$G$24</f>
        <v>3457.8051440999998</v>
      </c>
      <c r="Y75" s="36">
        <f>SUMIFS(СВЦЭМ!$D$33:$D$776,СВЦЭМ!$A$33:$A$776,$A75,СВЦЭМ!$B$33:$B$776,Y$47)+'СЕТ СН'!$G$14+СВЦЭМ!$D$10+'СЕТ СН'!$G$5-'СЕТ СН'!$G$24</f>
        <v>3492.5790133600003</v>
      </c>
    </row>
    <row r="76" spans="1:26" ht="15.75" x14ac:dyDescent="0.2">
      <c r="A76" s="35">
        <f t="shared" si="1"/>
        <v>43950</v>
      </c>
      <c r="B76" s="36">
        <f>SUMIFS(СВЦЭМ!$D$33:$D$776,СВЦЭМ!$A$33:$A$776,$A76,СВЦЭМ!$B$33:$B$776,B$47)+'СЕТ СН'!$G$14+СВЦЭМ!$D$10+'СЕТ СН'!$G$5-'СЕТ СН'!$G$24</f>
        <v>3562.0411447300003</v>
      </c>
      <c r="C76" s="36">
        <f>SUMIFS(СВЦЭМ!$D$33:$D$776,СВЦЭМ!$A$33:$A$776,$A76,СВЦЭМ!$B$33:$B$776,C$47)+'СЕТ СН'!$G$14+СВЦЭМ!$D$10+'СЕТ СН'!$G$5-'СЕТ СН'!$G$24</f>
        <v>3601.6828099099998</v>
      </c>
      <c r="D76" s="36">
        <f>SUMIFS(СВЦЭМ!$D$33:$D$776,СВЦЭМ!$A$33:$A$776,$A76,СВЦЭМ!$B$33:$B$776,D$47)+'СЕТ СН'!$G$14+СВЦЭМ!$D$10+'СЕТ СН'!$G$5-'СЕТ СН'!$G$24</f>
        <v>3607.76110045</v>
      </c>
      <c r="E76" s="36">
        <f>SUMIFS(СВЦЭМ!$D$33:$D$776,СВЦЭМ!$A$33:$A$776,$A76,СВЦЭМ!$B$33:$B$776,E$47)+'СЕТ СН'!$G$14+СВЦЭМ!$D$10+'СЕТ СН'!$G$5-'СЕТ СН'!$G$24</f>
        <v>3612.5772051899999</v>
      </c>
      <c r="F76" s="36">
        <f>SUMIFS(СВЦЭМ!$D$33:$D$776,СВЦЭМ!$A$33:$A$776,$A76,СВЦЭМ!$B$33:$B$776,F$47)+'СЕТ СН'!$G$14+СВЦЭМ!$D$10+'СЕТ СН'!$G$5-'СЕТ СН'!$G$24</f>
        <v>3613.85232653</v>
      </c>
      <c r="G76" s="36">
        <f>SUMIFS(СВЦЭМ!$D$33:$D$776,СВЦЭМ!$A$33:$A$776,$A76,СВЦЭМ!$B$33:$B$776,G$47)+'СЕТ СН'!$G$14+СВЦЭМ!$D$10+'СЕТ СН'!$G$5-'СЕТ СН'!$G$24</f>
        <v>3613.1733605199997</v>
      </c>
      <c r="H76" s="36">
        <f>SUMIFS(СВЦЭМ!$D$33:$D$776,СВЦЭМ!$A$33:$A$776,$A76,СВЦЭМ!$B$33:$B$776,H$47)+'СЕТ СН'!$G$14+СВЦЭМ!$D$10+'СЕТ СН'!$G$5-'СЕТ СН'!$G$24</f>
        <v>3600.7043244699998</v>
      </c>
      <c r="I76" s="36">
        <f>SUMIFS(СВЦЭМ!$D$33:$D$776,СВЦЭМ!$A$33:$A$776,$A76,СВЦЭМ!$B$33:$B$776,I$47)+'СЕТ СН'!$G$14+СВЦЭМ!$D$10+'СЕТ СН'!$G$5-'СЕТ СН'!$G$24</f>
        <v>3563.3627611800002</v>
      </c>
      <c r="J76" s="36">
        <f>SUMIFS(СВЦЭМ!$D$33:$D$776,СВЦЭМ!$A$33:$A$776,$A76,СВЦЭМ!$B$33:$B$776,J$47)+'СЕТ СН'!$G$14+СВЦЭМ!$D$10+'СЕТ СН'!$G$5-'СЕТ СН'!$G$24</f>
        <v>3549.3415886000003</v>
      </c>
      <c r="K76" s="36">
        <f>SUMIFS(СВЦЭМ!$D$33:$D$776,СВЦЭМ!$A$33:$A$776,$A76,СВЦЭМ!$B$33:$B$776,K$47)+'СЕТ СН'!$G$14+СВЦЭМ!$D$10+'СЕТ СН'!$G$5-'СЕТ СН'!$G$24</f>
        <v>3534.2392785100001</v>
      </c>
      <c r="L76" s="36">
        <f>SUMIFS(СВЦЭМ!$D$33:$D$776,СВЦЭМ!$A$33:$A$776,$A76,СВЦЭМ!$B$33:$B$776,L$47)+'СЕТ СН'!$G$14+СВЦЭМ!$D$10+'СЕТ СН'!$G$5-'СЕТ СН'!$G$24</f>
        <v>3528.11075712</v>
      </c>
      <c r="M76" s="36">
        <f>SUMIFS(СВЦЭМ!$D$33:$D$776,СВЦЭМ!$A$33:$A$776,$A76,СВЦЭМ!$B$33:$B$776,M$47)+'СЕТ СН'!$G$14+СВЦЭМ!$D$10+'СЕТ СН'!$G$5-'СЕТ СН'!$G$24</f>
        <v>3530.0738580500001</v>
      </c>
      <c r="N76" s="36">
        <f>SUMIFS(СВЦЭМ!$D$33:$D$776,СВЦЭМ!$A$33:$A$776,$A76,СВЦЭМ!$B$33:$B$776,N$47)+'СЕТ СН'!$G$14+СВЦЭМ!$D$10+'СЕТ СН'!$G$5-'СЕТ СН'!$G$24</f>
        <v>3524.9057189800001</v>
      </c>
      <c r="O76" s="36">
        <f>SUMIFS(СВЦЭМ!$D$33:$D$776,СВЦЭМ!$A$33:$A$776,$A76,СВЦЭМ!$B$33:$B$776,O$47)+'СЕТ СН'!$G$14+СВЦЭМ!$D$10+'СЕТ СН'!$G$5-'СЕТ СН'!$G$24</f>
        <v>3536.8611869800002</v>
      </c>
      <c r="P76" s="36">
        <f>SUMIFS(СВЦЭМ!$D$33:$D$776,СВЦЭМ!$A$33:$A$776,$A76,СВЦЭМ!$B$33:$B$776,P$47)+'СЕТ СН'!$G$14+СВЦЭМ!$D$10+'СЕТ СН'!$G$5-'СЕТ СН'!$G$24</f>
        <v>3548.73684555</v>
      </c>
      <c r="Q76" s="36">
        <f>SUMIFS(СВЦЭМ!$D$33:$D$776,СВЦЭМ!$A$33:$A$776,$A76,СВЦЭМ!$B$33:$B$776,Q$47)+'СЕТ СН'!$G$14+СВЦЭМ!$D$10+'СЕТ СН'!$G$5-'СЕТ СН'!$G$24</f>
        <v>3548.5198579299999</v>
      </c>
      <c r="R76" s="36">
        <f>SUMIFS(СВЦЭМ!$D$33:$D$776,СВЦЭМ!$A$33:$A$776,$A76,СВЦЭМ!$B$33:$B$776,R$47)+'СЕТ СН'!$G$14+СВЦЭМ!$D$10+'СЕТ СН'!$G$5-'СЕТ СН'!$G$24</f>
        <v>3542.11017765</v>
      </c>
      <c r="S76" s="36">
        <f>SUMIFS(СВЦЭМ!$D$33:$D$776,СВЦЭМ!$A$33:$A$776,$A76,СВЦЭМ!$B$33:$B$776,S$47)+'СЕТ СН'!$G$14+СВЦЭМ!$D$10+'СЕТ СН'!$G$5-'СЕТ СН'!$G$24</f>
        <v>3542.58914443</v>
      </c>
      <c r="T76" s="36">
        <f>SUMIFS(СВЦЭМ!$D$33:$D$776,СВЦЭМ!$A$33:$A$776,$A76,СВЦЭМ!$B$33:$B$776,T$47)+'СЕТ СН'!$G$14+СВЦЭМ!$D$10+'СЕТ СН'!$G$5-'СЕТ СН'!$G$24</f>
        <v>3531.1692285300001</v>
      </c>
      <c r="U76" s="36">
        <f>SUMIFS(СВЦЭМ!$D$33:$D$776,СВЦЭМ!$A$33:$A$776,$A76,СВЦЭМ!$B$33:$B$776,U$47)+'СЕТ СН'!$G$14+СВЦЭМ!$D$10+'СЕТ СН'!$G$5-'СЕТ СН'!$G$24</f>
        <v>3492.4877114000001</v>
      </c>
      <c r="V76" s="36">
        <f>SUMIFS(СВЦЭМ!$D$33:$D$776,СВЦЭМ!$A$33:$A$776,$A76,СВЦЭМ!$B$33:$B$776,V$47)+'СЕТ СН'!$G$14+СВЦЭМ!$D$10+'СЕТ СН'!$G$5-'СЕТ СН'!$G$24</f>
        <v>3493.3570899599999</v>
      </c>
      <c r="W76" s="36">
        <f>SUMIFS(СВЦЭМ!$D$33:$D$776,СВЦЭМ!$A$33:$A$776,$A76,СВЦЭМ!$B$33:$B$776,W$47)+'СЕТ СН'!$G$14+СВЦЭМ!$D$10+'СЕТ СН'!$G$5-'СЕТ СН'!$G$24</f>
        <v>3519.7923452</v>
      </c>
      <c r="X76" s="36">
        <f>SUMIFS(СВЦЭМ!$D$33:$D$776,СВЦЭМ!$A$33:$A$776,$A76,СВЦЭМ!$B$33:$B$776,X$47)+'СЕТ СН'!$G$14+СВЦЭМ!$D$10+'СЕТ СН'!$G$5-'СЕТ СН'!$G$24</f>
        <v>3540.1150784199999</v>
      </c>
      <c r="Y76" s="36">
        <f>SUMIFS(СВЦЭМ!$D$33:$D$776,СВЦЭМ!$A$33:$A$776,$A76,СВЦЭМ!$B$33:$B$776,Y$47)+'СЕТ СН'!$G$14+СВЦЭМ!$D$10+'СЕТ СН'!$G$5-'СЕТ СН'!$G$24</f>
        <v>3536.02893812</v>
      </c>
    </row>
    <row r="77" spans="1:26" ht="15.75" x14ac:dyDescent="0.2">
      <c r="A77" s="35">
        <f t="shared" si="1"/>
        <v>43951</v>
      </c>
      <c r="B77" s="36">
        <f>SUMIFS(СВЦЭМ!$D$33:$D$776,СВЦЭМ!$A$33:$A$776,$A77,СВЦЭМ!$B$33:$B$776,B$47)+'СЕТ СН'!$G$14+СВЦЭМ!$D$10+'СЕТ СН'!$G$5-'СЕТ СН'!$G$24</f>
        <v>3609.2174558799998</v>
      </c>
      <c r="C77" s="36">
        <f>SUMIFS(СВЦЭМ!$D$33:$D$776,СВЦЭМ!$A$33:$A$776,$A77,СВЦЭМ!$B$33:$B$776,C$47)+'СЕТ СН'!$G$14+СВЦЭМ!$D$10+'СЕТ СН'!$G$5-'СЕТ СН'!$G$24</f>
        <v>3588.6474142899997</v>
      </c>
      <c r="D77" s="36">
        <f>SUMIFS(СВЦЭМ!$D$33:$D$776,СВЦЭМ!$A$33:$A$776,$A77,СВЦЭМ!$B$33:$B$776,D$47)+'СЕТ СН'!$G$14+СВЦЭМ!$D$10+'СЕТ СН'!$G$5-'СЕТ СН'!$G$24</f>
        <v>3598.3736518599999</v>
      </c>
      <c r="E77" s="36">
        <f>SUMIFS(СВЦЭМ!$D$33:$D$776,СВЦЭМ!$A$33:$A$776,$A77,СВЦЭМ!$B$33:$B$776,E$47)+'СЕТ СН'!$G$14+СВЦЭМ!$D$10+'СЕТ СН'!$G$5-'СЕТ СН'!$G$24</f>
        <v>3591.8658855599997</v>
      </c>
      <c r="F77" s="36">
        <f>SUMIFS(СВЦЭМ!$D$33:$D$776,СВЦЭМ!$A$33:$A$776,$A77,СВЦЭМ!$B$33:$B$776,F$47)+'СЕТ СН'!$G$14+СВЦЭМ!$D$10+'СЕТ СН'!$G$5-'СЕТ СН'!$G$24</f>
        <v>3624.6786362000003</v>
      </c>
      <c r="G77" s="36">
        <f>SUMIFS(СВЦЭМ!$D$33:$D$776,СВЦЭМ!$A$33:$A$776,$A77,СВЦЭМ!$B$33:$B$776,G$47)+'СЕТ СН'!$G$14+СВЦЭМ!$D$10+'СЕТ СН'!$G$5-'СЕТ СН'!$G$24</f>
        <v>3632.0924233699998</v>
      </c>
      <c r="H77" s="36">
        <f>SUMIFS(СВЦЭМ!$D$33:$D$776,СВЦЭМ!$A$33:$A$776,$A77,СВЦЭМ!$B$33:$B$776,H$47)+'СЕТ СН'!$G$14+СВЦЭМ!$D$10+'СЕТ СН'!$G$5-'СЕТ СН'!$G$24</f>
        <v>3618.01163653</v>
      </c>
      <c r="I77" s="36">
        <f>SUMIFS(СВЦЭМ!$D$33:$D$776,СВЦЭМ!$A$33:$A$776,$A77,СВЦЭМ!$B$33:$B$776,I$47)+'СЕТ СН'!$G$14+СВЦЭМ!$D$10+'СЕТ СН'!$G$5-'СЕТ СН'!$G$24</f>
        <v>3582.51815962</v>
      </c>
      <c r="J77" s="36">
        <f>SUMIFS(СВЦЭМ!$D$33:$D$776,СВЦЭМ!$A$33:$A$776,$A77,СВЦЭМ!$B$33:$B$776,J$47)+'СЕТ СН'!$G$14+СВЦЭМ!$D$10+'СЕТ СН'!$G$5-'СЕТ СН'!$G$24</f>
        <v>3503.3199</v>
      </c>
      <c r="K77" s="36">
        <f>SUMIFS(СВЦЭМ!$D$33:$D$776,СВЦЭМ!$A$33:$A$776,$A77,СВЦЭМ!$B$33:$B$776,K$47)+'СЕТ СН'!$G$14+СВЦЭМ!$D$10+'СЕТ СН'!$G$5-'СЕТ СН'!$G$24</f>
        <v>3492.11453304</v>
      </c>
      <c r="L77" s="36">
        <f>SUMIFS(СВЦЭМ!$D$33:$D$776,СВЦЭМ!$A$33:$A$776,$A77,СВЦЭМ!$B$33:$B$776,L$47)+'СЕТ СН'!$G$14+СВЦЭМ!$D$10+'СЕТ СН'!$G$5-'СЕТ СН'!$G$24</f>
        <v>3479.75756198</v>
      </c>
      <c r="M77" s="36">
        <f>SUMIFS(СВЦЭМ!$D$33:$D$776,СВЦЭМ!$A$33:$A$776,$A77,СВЦЭМ!$B$33:$B$776,M$47)+'СЕТ СН'!$G$14+СВЦЭМ!$D$10+'СЕТ СН'!$G$5-'СЕТ СН'!$G$24</f>
        <v>3478.6643095499999</v>
      </c>
      <c r="N77" s="36">
        <f>SUMIFS(СВЦЭМ!$D$33:$D$776,СВЦЭМ!$A$33:$A$776,$A77,СВЦЭМ!$B$33:$B$776,N$47)+'СЕТ СН'!$G$14+СВЦЭМ!$D$10+'СЕТ СН'!$G$5-'СЕТ СН'!$G$24</f>
        <v>3486.91290643</v>
      </c>
      <c r="O77" s="36">
        <f>SUMIFS(СВЦЭМ!$D$33:$D$776,СВЦЭМ!$A$33:$A$776,$A77,СВЦЭМ!$B$33:$B$776,O$47)+'СЕТ СН'!$G$14+СВЦЭМ!$D$10+'СЕТ СН'!$G$5-'СЕТ СН'!$G$24</f>
        <v>3499.3927464600001</v>
      </c>
      <c r="P77" s="36">
        <f>SUMIFS(СВЦЭМ!$D$33:$D$776,СВЦЭМ!$A$33:$A$776,$A77,СВЦЭМ!$B$33:$B$776,P$47)+'СЕТ СН'!$G$14+СВЦЭМ!$D$10+'СЕТ СН'!$G$5-'СЕТ СН'!$G$24</f>
        <v>3506.7884393499999</v>
      </c>
      <c r="Q77" s="36">
        <f>SUMIFS(СВЦЭМ!$D$33:$D$776,СВЦЭМ!$A$33:$A$776,$A77,СВЦЭМ!$B$33:$B$776,Q$47)+'СЕТ СН'!$G$14+СВЦЭМ!$D$10+'СЕТ СН'!$G$5-'СЕТ СН'!$G$24</f>
        <v>3512.4813399300001</v>
      </c>
      <c r="R77" s="36">
        <f>SUMIFS(СВЦЭМ!$D$33:$D$776,СВЦЭМ!$A$33:$A$776,$A77,СВЦЭМ!$B$33:$B$776,R$47)+'СЕТ СН'!$G$14+СВЦЭМ!$D$10+'СЕТ СН'!$G$5-'СЕТ СН'!$G$24</f>
        <v>3514.6894118800001</v>
      </c>
      <c r="S77" s="36">
        <f>SUMIFS(СВЦЭМ!$D$33:$D$776,СВЦЭМ!$A$33:$A$776,$A77,СВЦЭМ!$B$33:$B$776,S$47)+'СЕТ СН'!$G$14+СВЦЭМ!$D$10+'СЕТ СН'!$G$5-'СЕТ СН'!$G$24</f>
        <v>3514.0675247600002</v>
      </c>
      <c r="T77" s="36">
        <f>SUMIFS(СВЦЭМ!$D$33:$D$776,СВЦЭМ!$A$33:$A$776,$A77,СВЦЭМ!$B$33:$B$776,T$47)+'СЕТ СН'!$G$14+СВЦЭМ!$D$10+'СЕТ СН'!$G$5-'СЕТ СН'!$G$24</f>
        <v>3500.63774969</v>
      </c>
      <c r="U77" s="36">
        <f>SUMIFS(СВЦЭМ!$D$33:$D$776,СВЦЭМ!$A$33:$A$776,$A77,СВЦЭМ!$B$33:$B$776,U$47)+'СЕТ СН'!$G$14+СВЦЭМ!$D$10+'СЕТ СН'!$G$5-'СЕТ СН'!$G$24</f>
        <v>3479.8100297599999</v>
      </c>
      <c r="V77" s="36">
        <f>SUMIFS(СВЦЭМ!$D$33:$D$776,СВЦЭМ!$A$33:$A$776,$A77,СВЦЭМ!$B$33:$B$776,V$47)+'СЕТ СН'!$G$14+СВЦЭМ!$D$10+'СЕТ СН'!$G$5-'СЕТ СН'!$G$24</f>
        <v>3456.4961524</v>
      </c>
      <c r="W77" s="36">
        <f>SUMIFS(СВЦЭМ!$D$33:$D$776,СВЦЭМ!$A$33:$A$776,$A77,СВЦЭМ!$B$33:$B$776,W$47)+'СЕТ СН'!$G$14+СВЦЭМ!$D$10+'СЕТ СН'!$G$5-'СЕТ СН'!$G$24</f>
        <v>3459.43483814</v>
      </c>
      <c r="X77" s="36">
        <f>SUMIFS(СВЦЭМ!$D$33:$D$776,СВЦЭМ!$A$33:$A$776,$A77,СВЦЭМ!$B$33:$B$776,X$47)+'СЕТ СН'!$G$14+СВЦЭМ!$D$10+'СЕТ СН'!$G$5-'СЕТ СН'!$G$24</f>
        <v>3489.10717759</v>
      </c>
      <c r="Y77" s="36">
        <f>SUMIFS(СВЦЭМ!$D$33:$D$776,СВЦЭМ!$A$33:$A$776,$A77,СВЦЭМ!$B$33:$B$776,Y$47)+'СЕТ СН'!$G$14+СВЦЭМ!$D$10+'СЕТ СН'!$G$5-'СЕТ СН'!$G$24</f>
        <v>3513.6809269300002</v>
      </c>
    </row>
    <row r="78" spans="1:26" ht="15.75" hidden="1" x14ac:dyDescent="0.2">
      <c r="A78" s="35">
        <f t="shared" si="1"/>
        <v>43952</v>
      </c>
      <c r="B78" s="36">
        <f>SUMIFS(СВЦЭМ!$D$33:$D$776,СВЦЭМ!$A$33:$A$776,$A78,СВЦЭМ!$B$33:$B$776,B$47)+'СЕТ СН'!$G$14+СВЦЭМ!$D$10+'СЕТ СН'!$G$5-'СЕТ СН'!$G$24</f>
        <v>2593.0287511199999</v>
      </c>
      <c r="C78" s="36">
        <f>SUMIFS(СВЦЭМ!$D$33:$D$776,СВЦЭМ!$A$33:$A$776,$A78,СВЦЭМ!$B$33:$B$776,C$47)+'СЕТ СН'!$G$14+СВЦЭМ!$D$10+'СЕТ СН'!$G$5-'СЕТ СН'!$G$24</f>
        <v>2593.0287511199999</v>
      </c>
      <c r="D78" s="36">
        <f>SUMIFS(СВЦЭМ!$D$33:$D$776,СВЦЭМ!$A$33:$A$776,$A78,СВЦЭМ!$B$33:$B$776,D$47)+'СЕТ СН'!$G$14+СВЦЭМ!$D$10+'СЕТ СН'!$G$5-'СЕТ СН'!$G$24</f>
        <v>2593.0287511199999</v>
      </c>
      <c r="E78" s="36">
        <f>SUMIFS(СВЦЭМ!$D$33:$D$776,СВЦЭМ!$A$33:$A$776,$A78,СВЦЭМ!$B$33:$B$776,E$47)+'СЕТ СН'!$G$14+СВЦЭМ!$D$10+'СЕТ СН'!$G$5-'СЕТ СН'!$G$24</f>
        <v>2593.0287511199999</v>
      </c>
      <c r="F78" s="36">
        <f>SUMIFS(СВЦЭМ!$D$33:$D$776,СВЦЭМ!$A$33:$A$776,$A78,СВЦЭМ!$B$33:$B$776,F$47)+'СЕТ СН'!$G$14+СВЦЭМ!$D$10+'СЕТ СН'!$G$5-'СЕТ СН'!$G$24</f>
        <v>2593.0287511199999</v>
      </c>
      <c r="G78" s="36">
        <f>SUMIFS(СВЦЭМ!$D$33:$D$776,СВЦЭМ!$A$33:$A$776,$A78,СВЦЭМ!$B$33:$B$776,G$47)+'СЕТ СН'!$G$14+СВЦЭМ!$D$10+'СЕТ СН'!$G$5-'СЕТ СН'!$G$24</f>
        <v>2593.0287511199999</v>
      </c>
      <c r="H78" s="36">
        <f>SUMIFS(СВЦЭМ!$D$33:$D$776,СВЦЭМ!$A$33:$A$776,$A78,СВЦЭМ!$B$33:$B$776,H$47)+'СЕТ СН'!$G$14+СВЦЭМ!$D$10+'СЕТ СН'!$G$5-'СЕТ СН'!$G$24</f>
        <v>2593.0287511199999</v>
      </c>
      <c r="I78" s="36">
        <f>SUMIFS(СВЦЭМ!$D$33:$D$776,СВЦЭМ!$A$33:$A$776,$A78,СВЦЭМ!$B$33:$B$776,I$47)+'СЕТ СН'!$G$14+СВЦЭМ!$D$10+'СЕТ СН'!$G$5-'СЕТ СН'!$G$24</f>
        <v>2593.0287511199999</v>
      </c>
      <c r="J78" s="36">
        <f>SUMIFS(СВЦЭМ!$D$33:$D$776,СВЦЭМ!$A$33:$A$776,$A78,СВЦЭМ!$B$33:$B$776,J$47)+'СЕТ СН'!$G$14+СВЦЭМ!$D$10+'СЕТ СН'!$G$5-'СЕТ СН'!$G$24</f>
        <v>2593.0287511199999</v>
      </c>
      <c r="K78" s="36">
        <f>SUMIFS(СВЦЭМ!$D$33:$D$776,СВЦЭМ!$A$33:$A$776,$A78,СВЦЭМ!$B$33:$B$776,K$47)+'СЕТ СН'!$G$14+СВЦЭМ!$D$10+'СЕТ СН'!$G$5-'СЕТ СН'!$G$24</f>
        <v>2593.0287511199999</v>
      </c>
      <c r="L78" s="36">
        <f>SUMIFS(СВЦЭМ!$D$33:$D$776,СВЦЭМ!$A$33:$A$776,$A78,СВЦЭМ!$B$33:$B$776,L$47)+'СЕТ СН'!$G$14+СВЦЭМ!$D$10+'СЕТ СН'!$G$5-'СЕТ СН'!$G$24</f>
        <v>2593.0287511199999</v>
      </c>
      <c r="M78" s="36">
        <f>SUMIFS(СВЦЭМ!$D$33:$D$776,СВЦЭМ!$A$33:$A$776,$A78,СВЦЭМ!$B$33:$B$776,M$47)+'СЕТ СН'!$G$14+СВЦЭМ!$D$10+'СЕТ СН'!$G$5-'СЕТ СН'!$G$24</f>
        <v>2593.0287511199999</v>
      </c>
      <c r="N78" s="36">
        <f>SUMIFS(СВЦЭМ!$D$33:$D$776,СВЦЭМ!$A$33:$A$776,$A78,СВЦЭМ!$B$33:$B$776,N$47)+'СЕТ СН'!$G$14+СВЦЭМ!$D$10+'СЕТ СН'!$G$5-'СЕТ СН'!$G$24</f>
        <v>2593.0287511199999</v>
      </c>
      <c r="O78" s="36">
        <f>SUMIFS(СВЦЭМ!$D$33:$D$776,СВЦЭМ!$A$33:$A$776,$A78,СВЦЭМ!$B$33:$B$776,O$47)+'СЕТ СН'!$G$14+СВЦЭМ!$D$10+'СЕТ СН'!$G$5-'СЕТ СН'!$G$24</f>
        <v>2593.0287511199999</v>
      </c>
      <c r="P78" s="36">
        <f>SUMIFS(СВЦЭМ!$D$33:$D$776,СВЦЭМ!$A$33:$A$776,$A78,СВЦЭМ!$B$33:$B$776,P$47)+'СЕТ СН'!$G$14+СВЦЭМ!$D$10+'СЕТ СН'!$G$5-'СЕТ СН'!$G$24</f>
        <v>2593.0287511199999</v>
      </c>
      <c r="Q78" s="36">
        <f>SUMIFS(СВЦЭМ!$D$33:$D$776,СВЦЭМ!$A$33:$A$776,$A78,СВЦЭМ!$B$33:$B$776,Q$47)+'СЕТ СН'!$G$14+СВЦЭМ!$D$10+'СЕТ СН'!$G$5-'СЕТ СН'!$G$24</f>
        <v>2593.0287511199999</v>
      </c>
      <c r="R78" s="36">
        <f>SUMIFS(СВЦЭМ!$D$33:$D$776,СВЦЭМ!$A$33:$A$776,$A78,СВЦЭМ!$B$33:$B$776,R$47)+'СЕТ СН'!$G$14+СВЦЭМ!$D$10+'СЕТ СН'!$G$5-'СЕТ СН'!$G$24</f>
        <v>2593.0287511199999</v>
      </c>
      <c r="S78" s="36">
        <f>SUMIFS(СВЦЭМ!$D$33:$D$776,СВЦЭМ!$A$33:$A$776,$A78,СВЦЭМ!$B$33:$B$776,S$47)+'СЕТ СН'!$G$14+СВЦЭМ!$D$10+'СЕТ СН'!$G$5-'СЕТ СН'!$G$24</f>
        <v>2593.0287511199999</v>
      </c>
      <c r="T78" s="36">
        <f>SUMIFS(СВЦЭМ!$D$33:$D$776,СВЦЭМ!$A$33:$A$776,$A78,СВЦЭМ!$B$33:$B$776,T$47)+'СЕТ СН'!$G$14+СВЦЭМ!$D$10+'СЕТ СН'!$G$5-'СЕТ СН'!$G$24</f>
        <v>2593.0287511199999</v>
      </c>
      <c r="U78" s="36">
        <f>SUMIFS(СВЦЭМ!$D$33:$D$776,СВЦЭМ!$A$33:$A$776,$A78,СВЦЭМ!$B$33:$B$776,U$47)+'СЕТ СН'!$G$14+СВЦЭМ!$D$10+'СЕТ СН'!$G$5-'СЕТ СН'!$G$24</f>
        <v>2593.0287511199999</v>
      </c>
      <c r="V78" s="36">
        <f>SUMIFS(СВЦЭМ!$D$33:$D$776,СВЦЭМ!$A$33:$A$776,$A78,СВЦЭМ!$B$33:$B$776,V$47)+'СЕТ СН'!$G$14+СВЦЭМ!$D$10+'СЕТ СН'!$G$5-'СЕТ СН'!$G$24</f>
        <v>2593.0287511199999</v>
      </c>
      <c r="W78" s="36">
        <f>SUMIFS(СВЦЭМ!$D$33:$D$776,СВЦЭМ!$A$33:$A$776,$A78,СВЦЭМ!$B$33:$B$776,W$47)+'СЕТ СН'!$G$14+СВЦЭМ!$D$10+'СЕТ СН'!$G$5-'СЕТ СН'!$G$24</f>
        <v>2593.0287511199999</v>
      </c>
      <c r="X78" s="36">
        <f>SUMIFS(СВЦЭМ!$D$33:$D$776,СВЦЭМ!$A$33:$A$776,$A78,СВЦЭМ!$B$33:$B$776,X$47)+'СЕТ СН'!$G$14+СВЦЭМ!$D$10+'СЕТ СН'!$G$5-'СЕТ СН'!$G$24</f>
        <v>2593.0287511199999</v>
      </c>
      <c r="Y78" s="36">
        <f>SUMIFS(СВЦЭМ!$D$33:$D$776,СВЦЭМ!$A$33:$A$776,$A78,СВЦЭМ!$B$33:$B$776,Y$47)+'СЕТ СН'!$G$14+СВЦЭМ!$D$10+'СЕТ СН'!$G$5-'СЕТ СН'!$G$24</f>
        <v>2593.0287511199999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7"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01.04.2020</v>
      </c>
      <c r="B84" s="36">
        <f>SUMIFS(СВЦЭМ!$D$33:$D$776,СВЦЭМ!$A$33:$A$776,$A84,СВЦЭМ!$B$33:$B$776,B$83)+'СЕТ СН'!$H$14+СВЦЭМ!$D$10+'СЕТ СН'!$H$5-'СЕТ СН'!$H$24</f>
        <v>3425.7815208699999</v>
      </c>
      <c r="C84" s="36">
        <f>SUMIFS(СВЦЭМ!$D$33:$D$776,СВЦЭМ!$A$33:$A$776,$A84,СВЦЭМ!$B$33:$B$776,C$83)+'СЕТ СН'!$H$14+СВЦЭМ!$D$10+'СЕТ СН'!$H$5-'СЕТ СН'!$H$24</f>
        <v>3438.0938087700001</v>
      </c>
      <c r="D84" s="36">
        <f>SUMIFS(СВЦЭМ!$D$33:$D$776,СВЦЭМ!$A$33:$A$776,$A84,СВЦЭМ!$B$33:$B$776,D$83)+'СЕТ СН'!$H$14+СВЦЭМ!$D$10+'СЕТ СН'!$H$5-'СЕТ СН'!$H$24</f>
        <v>3442.0682343100002</v>
      </c>
      <c r="E84" s="36">
        <f>SUMIFS(СВЦЭМ!$D$33:$D$776,СВЦЭМ!$A$33:$A$776,$A84,СВЦЭМ!$B$33:$B$776,E$83)+'СЕТ СН'!$H$14+СВЦЭМ!$D$10+'СЕТ СН'!$H$5-'СЕТ СН'!$H$24</f>
        <v>3447.7202569700003</v>
      </c>
      <c r="F84" s="36">
        <f>SUMIFS(СВЦЭМ!$D$33:$D$776,СВЦЭМ!$A$33:$A$776,$A84,СВЦЭМ!$B$33:$B$776,F$83)+'СЕТ СН'!$H$14+СВЦЭМ!$D$10+'СЕТ СН'!$H$5-'СЕТ СН'!$H$24</f>
        <v>3487.09356149</v>
      </c>
      <c r="G84" s="36">
        <f>SUMIFS(СВЦЭМ!$D$33:$D$776,СВЦЭМ!$A$33:$A$776,$A84,СВЦЭМ!$B$33:$B$776,G$83)+'СЕТ СН'!$H$14+СВЦЭМ!$D$10+'СЕТ СН'!$H$5-'СЕТ СН'!$H$24</f>
        <v>3528.2931437299999</v>
      </c>
      <c r="H84" s="36">
        <f>SUMIFS(СВЦЭМ!$D$33:$D$776,СВЦЭМ!$A$33:$A$776,$A84,СВЦЭМ!$B$33:$B$776,H$83)+'СЕТ СН'!$H$14+СВЦЭМ!$D$10+'СЕТ СН'!$H$5-'СЕТ СН'!$H$24</f>
        <v>3571.8543115399998</v>
      </c>
      <c r="I84" s="36">
        <f>SUMIFS(СВЦЭМ!$D$33:$D$776,СВЦЭМ!$A$33:$A$776,$A84,СВЦЭМ!$B$33:$B$776,I$83)+'СЕТ СН'!$H$14+СВЦЭМ!$D$10+'СЕТ СН'!$H$5-'СЕТ СН'!$H$24</f>
        <v>3574.73890433</v>
      </c>
      <c r="J84" s="36">
        <f>SUMIFS(СВЦЭМ!$D$33:$D$776,СВЦЭМ!$A$33:$A$776,$A84,СВЦЭМ!$B$33:$B$776,J$83)+'СЕТ СН'!$H$14+СВЦЭМ!$D$10+'СЕТ СН'!$H$5-'СЕТ СН'!$H$24</f>
        <v>3535.9110866400001</v>
      </c>
      <c r="K84" s="36">
        <f>SUMIFS(СВЦЭМ!$D$33:$D$776,СВЦЭМ!$A$33:$A$776,$A84,СВЦЭМ!$B$33:$B$776,K$83)+'СЕТ СН'!$H$14+СВЦЭМ!$D$10+'СЕТ СН'!$H$5-'СЕТ СН'!$H$24</f>
        <v>3535.7247138500002</v>
      </c>
      <c r="L84" s="36">
        <f>SUMIFS(СВЦЭМ!$D$33:$D$776,СВЦЭМ!$A$33:$A$776,$A84,СВЦЭМ!$B$33:$B$776,L$83)+'СЕТ СН'!$H$14+СВЦЭМ!$D$10+'СЕТ СН'!$H$5-'СЕТ СН'!$H$24</f>
        <v>3535.6390318100002</v>
      </c>
      <c r="M84" s="36">
        <f>SUMIFS(СВЦЭМ!$D$33:$D$776,СВЦЭМ!$A$33:$A$776,$A84,СВЦЭМ!$B$33:$B$776,M$83)+'СЕТ СН'!$H$14+СВЦЭМ!$D$10+'СЕТ СН'!$H$5-'СЕТ СН'!$H$24</f>
        <v>3546.1102248900002</v>
      </c>
      <c r="N84" s="36">
        <f>SUMIFS(СВЦЭМ!$D$33:$D$776,СВЦЭМ!$A$33:$A$776,$A84,СВЦЭМ!$B$33:$B$776,N$83)+'СЕТ СН'!$H$14+СВЦЭМ!$D$10+'СЕТ СН'!$H$5-'СЕТ СН'!$H$24</f>
        <v>3563.8932432500001</v>
      </c>
      <c r="O84" s="36">
        <f>SUMIFS(СВЦЭМ!$D$33:$D$776,СВЦЭМ!$A$33:$A$776,$A84,СВЦЭМ!$B$33:$B$776,O$83)+'СЕТ СН'!$H$14+СВЦЭМ!$D$10+'СЕТ СН'!$H$5-'СЕТ СН'!$H$24</f>
        <v>3582.1770454400003</v>
      </c>
      <c r="P84" s="36">
        <f>SUMIFS(СВЦЭМ!$D$33:$D$776,СВЦЭМ!$A$33:$A$776,$A84,СВЦЭМ!$B$33:$B$776,P$83)+'СЕТ СН'!$H$14+СВЦЭМ!$D$10+'СЕТ СН'!$H$5-'СЕТ СН'!$H$24</f>
        <v>3561.61256439</v>
      </c>
      <c r="Q84" s="36">
        <f>SUMIFS(СВЦЭМ!$D$33:$D$776,СВЦЭМ!$A$33:$A$776,$A84,СВЦЭМ!$B$33:$B$776,Q$83)+'СЕТ СН'!$H$14+СВЦЭМ!$D$10+'СЕТ СН'!$H$5-'СЕТ СН'!$H$24</f>
        <v>3568.0637570600002</v>
      </c>
      <c r="R84" s="36">
        <f>SUMIFS(СВЦЭМ!$D$33:$D$776,СВЦЭМ!$A$33:$A$776,$A84,СВЦЭМ!$B$33:$B$776,R$83)+'СЕТ СН'!$H$14+СВЦЭМ!$D$10+'СЕТ СН'!$H$5-'СЕТ СН'!$H$24</f>
        <v>3569.06499063</v>
      </c>
      <c r="S84" s="36">
        <f>SUMIFS(СВЦЭМ!$D$33:$D$776,СВЦЭМ!$A$33:$A$776,$A84,СВЦЭМ!$B$33:$B$776,S$83)+'СЕТ СН'!$H$14+СВЦЭМ!$D$10+'СЕТ СН'!$H$5-'СЕТ СН'!$H$24</f>
        <v>3565.4941936599998</v>
      </c>
      <c r="T84" s="36">
        <f>SUMIFS(СВЦЭМ!$D$33:$D$776,СВЦЭМ!$A$33:$A$776,$A84,СВЦЭМ!$B$33:$B$776,T$83)+'СЕТ СН'!$H$14+СВЦЭМ!$D$10+'СЕТ СН'!$H$5-'СЕТ СН'!$H$24</f>
        <v>3545.22482433</v>
      </c>
      <c r="U84" s="36">
        <f>SUMIFS(СВЦЭМ!$D$33:$D$776,СВЦЭМ!$A$33:$A$776,$A84,СВЦЭМ!$B$33:$B$776,U$83)+'СЕТ СН'!$H$14+СВЦЭМ!$D$10+'СЕТ СН'!$H$5-'СЕТ СН'!$H$24</f>
        <v>3535.4421084400001</v>
      </c>
      <c r="V84" s="36">
        <f>SUMIFS(СВЦЭМ!$D$33:$D$776,СВЦЭМ!$A$33:$A$776,$A84,СВЦЭМ!$B$33:$B$776,V$83)+'СЕТ СН'!$H$14+СВЦЭМ!$D$10+'СЕТ СН'!$H$5-'СЕТ СН'!$H$24</f>
        <v>3520.1713471500002</v>
      </c>
      <c r="W84" s="36">
        <f>SUMIFS(СВЦЭМ!$D$33:$D$776,СВЦЭМ!$A$33:$A$776,$A84,СВЦЭМ!$B$33:$B$776,W$83)+'СЕТ СН'!$H$14+СВЦЭМ!$D$10+'СЕТ СН'!$H$5-'СЕТ СН'!$H$24</f>
        <v>3514.7306193899999</v>
      </c>
      <c r="X84" s="36">
        <f>SUMIFS(СВЦЭМ!$D$33:$D$776,СВЦЭМ!$A$33:$A$776,$A84,СВЦЭМ!$B$33:$B$776,X$83)+'СЕТ СН'!$H$14+СВЦЭМ!$D$10+'СЕТ СН'!$H$5-'СЕТ СН'!$H$24</f>
        <v>3508.9806957700002</v>
      </c>
      <c r="Y84" s="36">
        <f>SUMIFS(СВЦЭМ!$D$33:$D$776,СВЦЭМ!$A$33:$A$776,$A84,СВЦЭМ!$B$33:$B$776,Y$83)+'СЕТ СН'!$H$14+СВЦЭМ!$D$10+'СЕТ СН'!$H$5-'СЕТ СН'!$H$24</f>
        <v>3538.4421645000002</v>
      </c>
      <c r="AA84" s="45"/>
    </row>
    <row r="85" spans="1:27" ht="15.75" x14ac:dyDescent="0.2">
      <c r="A85" s="35">
        <f>A84+1</f>
        <v>43923</v>
      </c>
      <c r="B85" s="36">
        <f>SUMIFS(СВЦЭМ!$D$33:$D$776,СВЦЭМ!$A$33:$A$776,$A85,СВЦЭМ!$B$33:$B$776,B$83)+'СЕТ СН'!$H$14+СВЦЭМ!$D$10+'СЕТ СН'!$H$5-'СЕТ СН'!$H$24</f>
        <v>3525.4297567399999</v>
      </c>
      <c r="C85" s="36">
        <f>SUMIFS(СВЦЭМ!$D$33:$D$776,СВЦЭМ!$A$33:$A$776,$A85,СВЦЭМ!$B$33:$B$776,C$83)+'СЕТ СН'!$H$14+СВЦЭМ!$D$10+'СЕТ СН'!$H$5-'СЕТ СН'!$H$24</f>
        <v>3502.40958421</v>
      </c>
      <c r="D85" s="36">
        <f>SUMIFS(СВЦЭМ!$D$33:$D$776,СВЦЭМ!$A$33:$A$776,$A85,СВЦЭМ!$B$33:$B$776,D$83)+'СЕТ СН'!$H$14+СВЦЭМ!$D$10+'СЕТ СН'!$H$5-'СЕТ СН'!$H$24</f>
        <v>3490.2901691100001</v>
      </c>
      <c r="E85" s="36">
        <f>SUMIFS(СВЦЭМ!$D$33:$D$776,СВЦЭМ!$A$33:$A$776,$A85,СВЦЭМ!$B$33:$B$776,E$83)+'СЕТ СН'!$H$14+СВЦЭМ!$D$10+'СЕТ СН'!$H$5-'СЕТ СН'!$H$24</f>
        <v>3482.2638693700001</v>
      </c>
      <c r="F85" s="36">
        <f>SUMIFS(СВЦЭМ!$D$33:$D$776,СВЦЭМ!$A$33:$A$776,$A85,СВЦЭМ!$B$33:$B$776,F$83)+'СЕТ СН'!$H$14+СВЦЭМ!$D$10+'СЕТ СН'!$H$5-'СЕТ СН'!$H$24</f>
        <v>3479.3673192400001</v>
      </c>
      <c r="G85" s="36">
        <f>SUMIFS(СВЦЭМ!$D$33:$D$776,СВЦЭМ!$A$33:$A$776,$A85,СВЦЭМ!$B$33:$B$776,G$83)+'СЕТ СН'!$H$14+СВЦЭМ!$D$10+'СЕТ СН'!$H$5-'СЕТ СН'!$H$24</f>
        <v>3557.4635771600001</v>
      </c>
      <c r="H85" s="36">
        <f>SUMIFS(СВЦЭМ!$D$33:$D$776,СВЦЭМ!$A$33:$A$776,$A85,СВЦЭМ!$B$33:$B$776,H$83)+'СЕТ СН'!$H$14+СВЦЭМ!$D$10+'СЕТ СН'!$H$5-'СЕТ СН'!$H$24</f>
        <v>3592.8872089199999</v>
      </c>
      <c r="I85" s="36">
        <f>SUMIFS(СВЦЭМ!$D$33:$D$776,СВЦЭМ!$A$33:$A$776,$A85,СВЦЭМ!$B$33:$B$776,I$83)+'СЕТ СН'!$H$14+СВЦЭМ!$D$10+'СЕТ СН'!$H$5-'СЕТ СН'!$H$24</f>
        <v>3590.94215682</v>
      </c>
      <c r="J85" s="36">
        <f>SUMIFS(СВЦЭМ!$D$33:$D$776,СВЦЭМ!$A$33:$A$776,$A85,СВЦЭМ!$B$33:$B$776,J$83)+'СЕТ СН'!$H$14+СВЦЭМ!$D$10+'СЕТ СН'!$H$5-'СЕТ СН'!$H$24</f>
        <v>3558.0682080800002</v>
      </c>
      <c r="K85" s="36">
        <f>SUMIFS(СВЦЭМ!$D$33:$D$776,СВЦЭМ!$A$33:$A$776,$A85,СВЦЭМ!$B$33:$B$776,K$83)+'СЕТ СН'!$H$14+СВЦЭМ!$D$10+'СЕТ СН'!$H$5-'СЕТ СН'!$H$24</f>
        <v>3533.6995926600002</v>
      </c>
      <c r="L85" s="36">
        <f>SUMIFS(СВЦЭМ!$D$33:$D$776,СВЦЭМ!$A$33:$A$776,$A85,СВЦЭМ!$B$33:$B$776,L$83)+'СЕТ СН'!$H$14+СВЦЭМ!$D$10+'СЕТ СН'!$H$5-'СЕТ СН'!$H$24</f>
        <v>3528.8840754800003</v>
      </c>
      <c r="M85" s="36">
        <f>SUMIFS(СВЦЭМ!$D$33:$D$776,СВЦЭМ!$A$33:$A$776,$A85,СВЦЭМ!$B$33:$B$776,M$83)+'СЕТ СН'!$H$14+СВЦЭМ!$D$10+'СЕТ СН'!$H$5-'СЕТ СН'!$H$24</f>
        <v>3545.9360218500001</v>
      </c>
      <c r="N85" s="36">
        <f>SUMIFS(СВЦЭМ!$D$33:$D$776,СВЦЭМ!$A$33:$A$776,$A85,СВЦЭМ!$B$33:$B$776,N$83)+'СЕТ СН'!$H$14+СВЦЭМ!$D$10+'СЕТ СН'!$H$5-'СЕТ СН'!$H$24</f>
        <v>3563.45107594</v>
      </c>
      <c r="O85" s="36">
        <f>SUMIFS(СВЦЭМ!$D$33:$D$776,СВЦЭМ!$A$33:$A$776,$A85,СВЦЭМ!$B$33:$B$776,O$83)+'СЕТ СН'!$H$14+СВЦЭМ!$D$10+'СЕТ СН'!$H$5-'СЕТ СН'!$H$24</f>
        <v>3585.6936132999999</v>
      </c>
      <c r="P85" s="36">
        <f>SUMIFS(СВЦЭМ!$D$33:$D$776,СВЦЭМ!$A$33:$A$776,$A85,СВЦЭМ!$B$33:$B$776,P$83)+'СЕТ СН'!$H$14+СВЦЭМ!$D$10+'СЕТ СН'!$H$5-'СЕТ СН'!$H$24</f>
        <v>3549.2802529000001</v>
      </c>
      <c r="Q85" s="36">
        <f>SUMIFS(СВЦЭМ!$D$33:$D$776,СВЦЭМ!$A$33:$A$776,$A85,СВЦЭМ!$B$33:$B$776,Q$83)+'СЕТ СН'!$H$14+СВЦЭМ!$D$10+'СЕТ СН'!$H$5-'СЕТ СН'!$H$24</f>
        <v>3554.9584946800001</v>
      </c>
      <c r="R85" s="36">
        <f>SUMIFS(СВЦЭМ!$D$33:$D$776,СВЦЭМ!$A$33:$A$776,$A85,СВЦЭМ!$B$33:$B$776,R$83)+'СЕТ СН'!$H$14+СВЦЭМ!$D$10+'СЕТ СН'!$H$5-'СЕТ СН'!$H$24</f>
        <v>3550.4605905899998</v>
      </c>
      <c r="S85" s="36">
        <f>SUMIFS(СВЦЭМ!$D$33:$D$776,СВЦЭМ!$A$33:$A$776,$A85,СВЦЭМ!$B$33:$B$776,S$83)+'СЕТ СН'!$H$14+СВЦЭМ!$D$10+'СЕТ СН'!$H$5-'СЕТ СН'!$H$24</f>
        <v>3548.0189740200003</v>
      </c>
      <c r="T85" s="36">
        <f>SUMIFS(СВЦЭМ!$D$33:$D$776,СВЦЭМ!$A$33:$A$776,$A85,СВЦЭМ!$B$33:$B$776,T$83)+'СЕТ СН'!$H$14+СВЦЭМ!$D$10+'СЕТ СН'!$H$5-'СЕТ СН'!$H$24</f>
        <v>3527.2744406500001</v>
      </c>
      <c r="U85" s="36">
        <f>SUMIFS(СВЦЭМ!$D$33:$D$776,СВЦЭМ!$A$33:$A$776,$A85,СВЦЭМ!$B$33:$B$776,U$83)+'СЕТ СН'!$H$14+СВЦЭМ!$D$10+'СЕТ СН'!$H$5-'СЕТ СН'!$H$24</f>
        <v>3513.0446058400003</v>
      </c>
      <c r="V85" s="36">
        <f>SUMIFS(СВЦЭМ!$D$33:$D$776,СВЦЭМ!$A$33:$A$776,$A85,СВЦЭМ!$B$33:$B$776,V$83)+'СЕТ СН'!$H$14+СВЦЭМ!$D$10+'СЕТ СН'!$H$5-'СЕТ СН'!$H$24</f>
        <v>3499.8135388999999</v>
      </c>
      <c r="W85" s="36">
        <f>SUMIFS(СВЦЭМ!$D$33:$D$776,СВЦЭМ!$A$33:$A$776,$A85,СВЦЭМ!$B$33:$B$776,W$83)+'СЕТ СН'!$H$14+СВЦЭМ!$D$10+'СЕТ СН'!$H$5-'СЕТ СН'!$H$24</f>
        <v>3506.0561799799998</v>
      </c>
      <c r="X85" s="36">
        <f>SUMIFS(СВЦЭМ!$D$33:$D$776,СВЦЭМ!$A$33:$A$776,$A85,СВЦЭМ!$B$33:$B$776,X$83)+'СЕТ СН'!$H$14+СВЦЭМ!$D$10+'СЕТ СН'!$H$5-'СЕТ СН'!$H$24</f>
        <v>3510.8639894299999</v>
      </c>
      <c r="Y85" s="36">
        <f>SUMIFS(СВЦЭМ!$D$33:$D$776,СВЦЭМ!$A$33:$A$776,$A85,СВЦЭМ!$B$33:$B$776,Y$83)+'СЕТ СН'!$H$14+СВЦЭМ!$D$10+'СЕТ СН'!$H$5-'СЕТ СН'!$H$24</f>
        <v>3537.7739161300001</v>
      </c>
    </row>
    <row r="86" spans="1:27" ht="15.75" x14ac:dyDescent="0.2">
      <c r="A86" s="35">
        <f t="shared" ref="A86:A114" si="2">A85+1</f>
        <v>43924</v>
      </c>
      <c r="B86" s="36">
        <f>SUMIFS(СВЦЭМ!$D$33:$D$776,СВЦЭМ!$A$33:$A$776,$A86,СВЦЭМ!$B$33:$B$776,B$83)+'СЕТ СН'!$H$14+СВЦЭМ!$D$10+'СЕТ СН'!$H$5-'СЕТ СН'!$H$24</f>
        <v>3521.0870239800001</v>
      </c>
      <c r="C86" s="36">
        <f>SUMIFS(СВЦЭМ!$D$33:$D$776,СВЦЭМ!$A$33:$A$776,$A86,СВЦЭМ!$B$33:$B$776,C$83)+'СЕТ СН'!$H$14+СВЦЭМ!$D$10+'СЕТ СН'!$H$5-'СЕТ СН'!$H$24</f>
        <v>3560.6471622899999</v>
      </c>
      <c r="D86" s="36">
        <f>SUMIFS(СВЦЭМ!$D$33:$D$776,СВЦЭМ!$A$33:$A$776,$A86,СВЦЭМ!$B$33:$B$776,D$83)+'СЕТ СН'!$H$14+СВЦЭМ!$D$10+'СЕТ СН'!$H$5-'СЕТ СН'!$H$24</f>
        <v>3576.0558842800001</v>
      </c>
      <c r="E86" s="36">
        <f>SUMIFS(СВЦЭМ!$D$33:$D$776,СВЦЭМ!$A$33:$A$776,$A86,СВЦЭМ!$B$33:$B$776,E$83)+'СЕТ СН'!$H$14+СВЦЭМ!$D$10+'СЕТ СН'!$H$5-'СЕТ СН'!$H$24</f>
        <v>3570.9969394300001</v>
      </c>
      <c r="F86" s="36">
        <f>SUMIFS(СВЦЭМ!$D$33:$D$776,СВЦЭМ!$A$33:$A$776,$A86,СВЦЭМ!$B$33:$B$776,F$83)+'СЕТ СН'!$H$14+СВЦЭМ!$D$10+'СЕТ СН'!$H$5-'СЕТ СН'!$H$24</f>
        <v>3566.5976416499998</v>
      </c>
      <c r="G86" s="36">
        <f>SUMIFS(СВЦЭМ!$D$33:$D$776,СВЦЭМ!$A$33:$A$776,$A86,СВЦЭМ!$B$33:$B$776,G$83)+'СЕТ СН'!$H$14+СВЦЭМ!$D$10+'СЕТ СН'!$H$5-'СЕТ СН'!$H$24</f>
        <v>3567.7418204000001</v>
      </c>
      <c r="H86" s="36">
        <f>SUMIFS(СВЦЭМ!$D$33:$D$776,СВЦЭМ!$A$33:$A$776,$A86,СВЦЭМ!$B$33:$B$776,H$83)+'СЕТ СН'!$H$14+СВЦЭМ!$D$10+'СЕТ СН'!$H$5-'СЕТ СН'!$H$24</f>
        <v>3555.08082057</v>
      </c>
      <c r="I86" s="36">
        <f>SUMIFS(СВЦЭМ!$D$33:$D$776,СВЦЭМ!$A$33:$A$776,$A86,СВЦЭМ!$B$33:$B$776,I$83)+'СЕТ СН'!$H$14+СВЦЭМ!$D$10+'СЕТ СН'!$H$5-'СЕТ СН'!$H$24</f>
        <v>3535.1320258400001</v>
      </c>
      <c r="J86" s="36">
        <f>SUMIFS(СВЦЭМ!$D$33:$D$776,СВЦЭМ!$A$33:$A$776,$A86,СВЦЭМ!$B$33:$B$776,J$83)+'СЕТ СН'!$H$14+СВЦЭМ!$D$10+'СЕТ СН'!$H$5-'СЕТ СН'!$H$24</f>
        <v>3479.97923894</v>
      </c>
      <c r="K86" s="36">
        <f>SUMIFS(СВЦЭМ!$D$33:$D$776,СВЦЭМ!$A$33:$A$776,$A86,СВЦЭМ!$B$33:$B$776,K$83)+'СЕТ СН'!$H$14+СВЦЭМ!$D$10+'СЕТ СН'!$H$5-'СЕТ СН'!$H$24</f>
        <v>3483.0752590800003</v>
      </c>
      <c r="L86" s="36">
        <f>SUMIFS(СВЦЭМ!$D$33:$D$776,СВЦЭМ!$A$33:$A$776,$A86,СВЦЭМ!$B$33:$B$776,L$83)+'СЕТ СН'!$H$14+СВЦЭМ!$D$10+'СЕТ СН'!$H$5-'СЕТ СН'!$H$24</f>
        <v>3494.45885395</v>
      </c>
      <c r="M86" s="36">
        <f>SUMIFS(СВЦЭМ!$D$33:$D$776,СВЦЭМ!$A$33:$A$776,$A86,СВЦЭМ!$B$33:$B$776,M$83)+'СЕТ СН'!$H$14+СВЦЭМ!$D$10+'СЕТ СН'!$H$5-'СЕТ СН'!$H$24</f>
        <v>3496.46045968</v>
      </c>
      <c r="N86" s="36">
        <f>SUMIFS(СВЦЭМ!$D$33:$D$776,СВЦЭМ!$A$33:$A$776,$A86,СВЦЭМ!$B$33:$B$776,N$83)+'СЕТ СН'!$H$14+СВЦЭМ!$D$10+'СЕТ СН'!$H$5-'СЕТ СН'!$H$24</f>
        <v>3513.5764462000002</v>
      </c>
      <c r="O86" s="36">
        <f>SUMIFS(СВЦЭМ!$D$33:$D$776,СВЦЭМ!$A$33:$A$776,$A86,СВЦЭМ!$B$33:$B$776,O$83)+'СЕТ СН'!$H$14+СВЦЭМ!$D$10+'СЕТ СН'!$H$5-'СЕТ СН'!$H$24</f>
        <v>3527.2551063599999</v>
      </c>
      <c r="P86" s="36">
        <f>SUMIFS(СВЦЭМ!$D$33:$D$776,СВЦЭМ!$A$33:$A$776,$A86,СВЦЭМ!$B$33:$B$776,P$83)+'СЕТ СН'!$H$14+СВЦЭМ!$D$10+'СЕТ СН'!$H$5-'СЕТ СН'!$H$24</f>
        <v>3511.7210636099999</v>
      </c>
      <c r="Q86" s="36">
        <f>SUMIFS(СВЦЭМ!$D$33:$D$776,СВЦЭМ!$A$33:$A$776,$A86,СВЦЭМ!$B$33:$B$776,Q$83)+'СЕТ СН'!$H$14+СВЦЭМ!$D$10+'СЕТ СН'!$H$5-'СЕТ СН'!$H$24</f>
        <v>3522.1036265900002</v>
      </c>
      <c r="R86" s="36">
        <f>SUMIFS(СВЦЭМ!$D$33:$D$776,СВЦЭМ!$A$33:$A$776,$A86,СВЦЭМ!$B$33:$B$776,R$83)+'СЕТ СН'!$H$14+СВЦЭМ!$D$10+'СЕТ СН'!$H$5-'СЕТ СН'!$H$24</f>
        <v>3519.216574</v>
      </c>
      <c r="S86" s="36">
        <f>SUMIFS(СВЦЭМ!$D$33:$D$776,СВЦЭМ!$A$33:$A$776,$A86,СВЦЭМ!$B$33:$B$776,S$83)+'СЕТ СН'!$H$14+СВЦЭМ!$D$10+'СЕТ СН'!$H$5-'СЕТ СН'!$H$24</f>
        <v>3513.3815514600001</v>
      </c>
      <c r="T86" s="36">
        <f>SUMIFS(СВЦЭМ!$D$33:$D$776,СВЦЭМ!$A$33:$A$776,$A86,СВЦЭМ!$B$33:$B$776,T$83)+'СЕТ СН'!$H$14+СВЦЭМ!$D$10+'СЕТ СН'!$H$5-'СЕТ СН'!$H$24</f>
        <v>3498.4578082899998</v>
      </c>
      <c r="U86" s="36">
        <f>SUMIFS(СВЦЭМ!$D$33:$D$776,СВЦЭМ!$A$33:$A$776,$A86,СВЦЭМ!$B$33:$B$776,U$83)+'СЕТ СН'!$H$14+СВЦЭМ!$D$10+'СЕТ СН'!$H$5-'СЕТ СН'!$H$24</f>
        <v>3476.6670452100002</v>
      </c>
      <c r="V86" s="36">
        <f>SUMIFS(СВЦЭМ!$D$33:$D$776,СВЦЭМ!$A$33:$A$776,$A86,СВЦЭМ!$B$33:$B$776,V$83)+'СЕТ СН'!$H$14+СВЦЭМ!$D$10+'СЕТ СН'!$H$5-'СЕТ СН'!$H$24</f>
        <v>3466.8187752499998</v>
      </c>
      <c r="W86" s="36">
        <f>SUMIFS(СВЦЭМ!$D$33:$D$776,СВЦЭМ!$A$33:$A$776,$A86,СВЦЭМ!$B$33:$B$776,W$83)+'СЕТ СН'!$H$14+СВЦЭМ!$D$10+'СЕТ СН'!$H$5-'СЕТ СН'!$H$24</f>
        <v>3473.1877783899999</v>
      </c>
      <c r="X86" s="36">
        <f>SUMIFS(СВЦЭМ!$D$33:$D$776,СВЦЭМ!$A$33:$A$776,$A86,СВЦЭМ!$B$33:$B$776,X$83)+'СЕТ СН'!$H$14+СВЦЭМ!$D$10+'СЕТ СН'!$H$5-'СЕТ СН'!$H$24</f>
        <v>3487.32140807</v>
      </c>
      <c r="Y86" s="36">
        <f>SUMIFS(СВЦЭМ!$D$33:$D$776,СВЦЭМ!$A$33:$A$776,$A86,СВЦЭМ!$B$33:$B$776,Y$83)+'СЕТ СН'!$H$14+СВЦЭМ!$D$10+'СЕТ СН'!$H$5-'СЕТ СН'!$H$24</f>
        <v>3520.04448998</v>
      </c>
    </row>
    <row r="87" spans="1:27" ht="15.75" x14ac:dyDescent="0.2">
      <c r="A87" s="35">
        <f t="shared" si="2"/>
        <v>43925</v>
      </c>
      <c r="B87" s="36">
        <f>SUMIFS(СВЦЭМ!$D$33:$D$776,СВЦЭМ!$A$33:$A$776,$A87,СВЦЭМ!$B$33:$B$776,B$83)+'СЕТ СН'!$H$14+СВЦЭМ!$D$10+'СЕТ СН'!$H$5-'СЕТ СН'!$H$24</f>
        <v>3541.1157802799999</v>
      </c>
      <c r="C87" s="36">
        <f>SUMIFS(СВЦЭМ!$D$33:$D$776,СВЦЭМ!$A$33:$A$776,$A87,СВЦЭМ!$B$33:$B$776,C$83)+'СЕТ СН'!$H$14+СВЦЭМ!$D$10+'СЕТ СН'!$H$5-'СЕТ СН'!$H$24</f>
        <v>3568.1378221099999</v>
      </c>
      <c r="D87" s="36">
        <f>SUMIFS(СВЦЭМ!$D$33:$D$776,СВЦЭМ!$A$33:$A$776,$A87,СВЦЭМ!$B$33:$B$776,D$83)+'СЕТ СН'!$H$14+СВЦЭМ!$D$10+'СЕТ СН'!$H$5-'СЕТ СН'!$H$24</f>
        <v>3582.7600665</v>
      </c>
      <c r="E87" s="36">
        <f>SUMIFS(СВЦЭМ!$D$33:$D$776,СВЦЭМ!$A$33:$A$776,$A87,СВЦЭМ!$B$33:$B$776,E$83)+'СЕТ СН'!$H$14+СВЦЭМ!$D$10+'СЕТ СН'!$H$5-'СЕТ СН'!$H$24</f>
        <v>3595.5315678000002</v>
      </c>
      <c r="F87" s="36">
        <f>SUMIFS(СВЦЭМ!$D$33:$D$776,СВЦЭМ!$A$33:$A$776,$A87,СВЦЭМ!$B$33:$B$776,F$83)+'СЕТ СН'!$H$14+СВЦЭМ!$D$10+'СЕТ СН'!$H$5-'СЕТ СН'!$H$24</f>
        <v>3594.8668146</v>
      </c>
      <c r="G87" s="36">
        <f>SUMIFS(СВЦЭМ!$D$33:$D$776,СВЦЭМ!$A$33:$A$776,$A87,СВЦЭМ!$B$33:$B$776,G$83)+'СЕТ СН'!$H$14+СВЦЭМ!$D$10+'СЕТ СН'!$H$5-'СЕТ СН'!$H$24</f>
        <v>3593.3585226300002</v>
      </c>
      <c r="H87" s="36">
        <f>SUMIFS(СВЦЭМ!$D$33:$D$776,СВЦЭМ!$A$33:$A$776,$A87,СВЦЭМ!$B$33:$B$776,H$83)+'СЕТ СН'!$H$14+СВЦЭМ!$D$10+'СЕТ СН'!$H$5-'СЕТ СН'!$H$24</f>
        <v>3569.23695774</v>
      </c>
      <c r="I87" s="36">
        <f>SUMIFS(СВЦЭМ!$D$33:$D$776,СВЦЭМ!$A$33:$A$776,$A87,СВЦЭМ!$B$33:$B$776,I$83)+'СЕТ СН'!$H$14+СВЦЭМ!$D$10+'СЕТ СН'!$H$5-'СЕТ СН'!$H$24</f>
        <v>3552.51211814</v>
      </c>
      <c r="J87" s="36">
        <f>SUMIFS(СВЦЭМ!$D$33:$D$776,СВЦЭМ!$A$33:$A$776,$A87,СВЦЭМ!$B$33:$B$776,J$83)+'СЕТ СН'!$H$14+СВЦЭМ!$D$10+'СЕТ СН'!$H$5-'СЕТ СН'!$H$24</f>
        <v>3501.8776541100001</v>
      </c>
      <c r="K87" s="36">
        <f>SUMIFS(СВЦЭМ!$D$33:$D$776,СВЦЭМ!$A$33:$A$776,$A87,СВЦЭМ!$B$33:$B$776,K$83)+'СЕТ СН'!$H$14+СВЦЭМ!$D$10+'СЕТ СН'!$H$5-'СЕТ СН'!$H$24</f>
        <v>3477.4034712399998</v>
      </c>
      <c r="L87" s="36">
        <f>SUMIFS(СВЦЭМ!$D$33:$D$776,СВЦЭМ!$A$33:$A$776,$A87,СВЦЭМ!$B$33:$B$776,L$83)+'СЕТ СН'!$H$14+СВЦЭМ!$D$10+'СЕТ СН'!$H$5-'СЕТ СН'!$H$24</f>
        <v>3474.5164612099998</v>
      </c>
      <c r="M87" s="36">
        <f>SUMIFS(СВЦЭМ!$D$33:$D$776,СВЦЭМ!$A$33:$A$776,$A87,СВЦЭМ!$B$33:$B$776,M$83)+'СЕТ СН'!$H$14+СВЦЭМ!$D$10+'СЕТ СН'!$H$5-'СЕТ СН'!$H$24</f>
        <v>3471.68705946</v>
      </c>
      <c r="N87" s="36">
        <f>SUMIFS(СВЦЭМ!$D$33:$D$776,СВЦЭМ!$A$33:$A$776,$A87,СВЦЭМ!$B$33:$B$776,N$83)+'СЕТ СН'!$H$14+СВЦЭМ!$D$10+'СЕТ СН'!$H$5-'СЕТ СН'!$H$24</f>
        <v>3482.06447316</v>
      </c>
      <c r="O87" s="36">
        <f>SUMIFS(СВЦЭМ!$D$33:$D$776,СВЦЭМ!$A$33:$A$776,$A87,СВЦЭМ!$B$33:$B$776,O$83)+'СЕТ СН'!$H$14+СВЦЭМ!$D$10+'СЕТ СН'!$H$5-'СЕТ СН'!$H$24</f>
        <v>3490.9283507600003</v>
      </c>
      <c r="P87" s="36">
        <f>SUMIFS(СВЦЭМ!$D$33:$D$776,СВЦЭМ!$A$33:$A$776,$A87,СВЦЭМ!$B$33:$B$776,P$83)+'СЕТ СН'!$H$14+СВЦЭМ!$D$10+'СЕТ СН'!$H$5-'СЕТ СН'!$H$24</f>
        <v>3488.48242966</v>
      </c>
      <c r="Q87" s="36">
        <f>SUMIFS(СВЦЭМ!$D$33:$D$776,СВЦЭМ!$A$33:$A$776,$A87,СВЦЭМ!$B$33:$B$776,Q$83)+'СЕТ СН'!$H$14+СВЦЭМ!$D$10+'СЕТ СН'!$H$5-'СЕТ СН'!$H$24</f>
        <v>3497.2533141600002</v>
      </c>
      <c r="R87" s="36">
        <f>SUMIFS(СВЦЭМ!$D$33:$D$776,СВЦЭМ!$A$33:$A$776,$A87,СВЦЭМ!$B$33:$B$776,R$83)+'СЕТ СН'!$H$14+СВЦЭМ!$D$10+'СЕТ СН'!$H$5-'СЕТ СН'!$H$24</f>
        <v>3491.0915005300003</v>
      </c>
      <c r="S87" s="36">
        <f>SUMIFS(СВЦЭМ!$D$33:$D$776,СВЦЭМ!$A$33:$A$776,$A87,СВЦЭМ!$B$33:$B$776,S$83)+'СЕТ СН'!$H$14+СВЦЭМ!$D$10+'СЕТ СН'!$H$5-'СЕТ СН'!$H$24</f>
        <v>3486.1237058000002</v>
      </c>
      <c r="T87" s="36">
        <f>SUMIFS(СВЦЭМ!$D$33:$D$776,СВЦЭМ!$A$33:$A$776,$A87,СВЦЭМ!$B$33:$B$776,T$83)+'СЕТ СН'!$H$14+СВЦЭМ!$D$10+'СЕТ СН'!$H$5-'СЕТ СН'!$H$24</f>
        <v>3474.1605951900001</v>
      </c>
      <c r="U87" s="36">
        <f>SUMIFS(СВЦЭМ!$D$33:$D$776,СВЦЭМ!$A$33:$A$776,$A87,СВЦЭМ!$B$33:$B$776,U$83)+'СЕТ СН'!$H$14+СВЦЭМ!$D$10+'СЕТ СН'!$H$5-'СЕТ СН'!$H$24</f>
        <v>3462.1206632499998</v>
      </c>
      <c r="V87" s="36">
        <f>SUMIFS(СВЦЭМ!$D$33:$D$776,СВЦЭМ!$A$33:$A$776,$A87,СВЦЭМ!$B$33:$B$776,V$83)+'СЕТ СН'!$H$14+СВЦЭМ!$D$10+'СЕТ СН'!$H$5-'СЕТ СН'!$H$24</f>
        <v>3464.1623457800001</v>
      </c>
      <c r="W87" s="36">
        <f>SUMIFS(СВЦЭМ!$D$33:$D$776,СВЦЭМ!$A$33:$A$776,$A87,СВЦЭМ!$B$33:$B$776,W$83)+'СЕТ СН'!$H$14+СВЦЭМ!$D$10+'СЕТ СН'!$H$5-'СЕТ СН'!$H$24</f>
        <v>3454.4787864300001</v>
      </c>
      <c r="X87" s="36">
        <f>SUMIFS(СВЦЭМ!$D$33:$D$776,СВЦЭМ!$A$33:$A$776,$A87,СВЦЭМ!$B$33:$B$776,X$83)+'СЕТ СН'!$H$14+СВЦЭМ!$D$10+'СЕТ СН'!$H$5-'СЕТ СН'!$H$24</f>
        <v>3464.4443114200003</v>
      </c>
      <c r="Y87" s="36">
        <f>SUMIFS(СВЦЭМ!$D$33:$D$776,СВЦЭМ!$A$33:$A$776,$A87,СВЦЭМ!$B$33:$B$776,Y$83)+'СЕТ СН'!$H$14+СВЦЭМ!$D$10+'СЕТ СН'!$H$5-'СЕТ СН'!$H$24</f>
        <v>3504.2599686200001</v>
      </c>
    </row>
    <row r="88" spans="1:27" ht="15.75" x14ac:dyDescent="0.2">
      <c r="A88" s="35">
        <f t="shared" si="2"/>
        <v>43926</v>
      </c>
      <c r="B88" s="36">
        <f>SUMIFS(СВЦЭМ!$D$33:$D$776,СВЦЭМ!$A$33:$A$776,$A88,СВЦЭМ!$B$33:$B$776,B$83)+'СЕТ СН'!$H$14+СВЦЭМ!$D$10+'СЕТ СН'!$H$5-'СЕТ СН'!$H$24</f>
        <v>3520.6531304999999</v>
      </c>
      <c r="C88" s="36">
        <f>SUMIFS(СВЦЭМ!$D$33:$D$776,СВЦЭМ!$A$33:$A$776,$A88,СВЦЭМ!$B$33:$B$776,C$83)+'СЕТ СН'!$H$14+СВЦЭМ!$D$10+'СЕТ СН'!$H$5-'СЕТ СН'!$H$24</f>
        <v>3575.4745691500002</v>
      </c>
      <c r="D88" s="36">
        <f>SUMIFS(СВЦЭМ!$D$33:$D$776,СВЦЭМ!$A$33:$A$776,$A88,СВЦЭМ!$B$33:$B$776,D$83)+'СЕТ СН'!$H$14+СВЦЭМ!$D$10+'СЕТ СН'!$H$5-'СЕТ СН'!$H$24</f>
        <v>3589.9122654500002</v>
      </c>
      <c r="E88" s="36">
        <f>SUMIFS(СВЦЭМ!$D$33:$D$776,СВЦЭМ!$A$33:$A$776,$A88,СВЦЭМ!$B$33:$B$776,E$83)+'СЕТ СН'!$H$14+СВЦЭМ!$D$10+'СЕТ СН'!$H$5-'СЕТ СН'!$H$24</f>
        <v>3596.21968982</v>
      </c>
      <c r="F88" s="36">
        <f>SUMIFS(СВЦЭМ!$D$33:$D$776,СВЦЭМ!$A$33:$A$776,$A88,СВЦЭМ!$B$33:$B$776,F$83)+'СЕТ СН'!$H$14+СВЦЭМ!$D$10+'СЕТ СН'!$H$5-'СЕТ СН'!$H$24</f>
        <v>3594.7590540900001</v>
      </c>
      <c r="G88" s="36">
        <f>SUMIFS(СВЦЭМ!$D$33:$D$776,СВЦЭМ!$A$33:$A$776,$A88,СВЦЭМ!$B$33:$B$776,G$83)+'СЕТ СН'!$H$14+СВЦЭМ!$D$10+'СЕТ СН'!$H$5-'СЕТ СН'!$H$24</f>
        <v>3597.6298780299999</v>
      </c>
      <c r="H88" s="36">
        <f>SUMIFS(СВЦЭМ!$D$33:$D$776,СВЦЭМ!$A$33:$A$776,$A88,СВЦЭМ!$B$33:$B$776,H$83)+'СЕТ СН'!$H$14+СВЦЭМ!$D$10+'СЕТ СН'!$H$5-'СЕТ СН'!$H$24</f>
        <v>3582.8399396</v>
      </c>
      <c r="I88" s="36">
        <f>SUMIFS(СВЦЭМ!$D$33:$D$776,СВЦЭМ!$A$33:$A$776,$A88,СВЦЭМ!$B$33:$B$776,I$83)+'СЕТ СН'!$H$14+СВЦЭМ!$D$10+'СЕТ СН'!$H$5-'СЕТ СН'!$H$24</f>
        <v>3567.58458617</v>
      </c>
      <c r="J88" s="36">
        <f>SUMIFS(СВЦЭМ!$D$33:$D$776,СВЦЭМ!$A$33:$A$776,$A88,СВЦЭМ!$B$33:$B$776,J$83)+'СЕТ СН'!$H$14+СВЦЭМ!$D$10+'СЕТ СН'!$H$5-'СЕТ СН'!$H$24</f>
        <v>3516.4887426099999</v>
      </c>
      <c r="K88" s="36">
        <f>SUMIFS(СВЦЭМ!$D$33:$D$776,СВЦЭМ!$A$33:$A$776,$A88,СВЦЭМ!$B$33:$B$776,K$83)+'СЕТ СН'!$H$14+СВЦЭМ!$D$10+'СЕТ СН'!$H$5-'СЕТ СН'!$H$24</f>
        <v>3478.73682272</v>
      </c>
      <c r="L88" s="36">
        <f>SUMIFS(СВЦЭМ!$D$33:$D$776,СВЦЭМ!$A$33:$A$776,$A88,СВЦЭМ!$B$33:$B$776,L$83)+'СЕТ СН'!$H$14+СВЦЭМ!$D$10+'СЕТ СН'!$H$5-'СЕТ СН'!$H$24</f>
        <v>3471.43111967</v>
      </c>
      <c r="M88" s="36">
        <f>SUMIFS(СВЦЭМ!$D$33:$D$776,СВЦЭМ!$A$33:$A$776,$A88,СВЦЭМ!$B$33:$B$776,M$83)+'СЕТ СН'!$H$14+СВЦЭМ!$D$10+'СЕТ СН'!$H$5-'СЕТ СН'!$H$24</f>
        <v>3469.48613488</v>
      </c>
      <c r="N88" s="36">
        <f>SUMIFS(СВЦЭМ!$D$33:$D$776,СВЦЭМ!$A$33:$A$776,$A88,СВЦЭМ!$B$33:$B$776,N$83)+'СЕТ СН'!$H$14+СВЦЭМ!$D$10+'СЕТ СН'!$H$5-'СЕТ СН'!$H$24</f>
        <v>3482.73155924</v>
      </c>
      <c r="O88" s="36">
        <f>SUMIFS(СВЦЭМ!$D$33:$D$776,СВЦЭМ!$A$33:$A$776,$A88,СВЦЭМ!$B$33:$B$776,O$83)+'СЕТ СН'!$H$14+СВЦЭМ!$D$10+'СЕТ СН'!$H$5-'СЕТ СН'!$H$24</f>
        <v>3491.8805223500003</v>
      </c>
      <c r="P88" s="36">
        <f>SUMIFS(СВЦЭМ!$D$33:$D$776,СВЦЭМ!$A$33:$A$776,$A88,СВЦЭМ!$B$33:$B$776,P$83)+'СЕТ СН'!$H$14+СВЦЭМ!$D$10+'СЕТ СН'!$H$5-'СЕТ СН'!$H$24</f>
        <v>3472.3002856500002</v>
      </c>
      <c r="Q88" s="36">
        <f>SUMIFS(СВЦЭМ!$D$33:$D$776,СВЦЭМ!$A$33:$A$776,$A88,СВЦЭМ!$B$33:$B$776,Q$83)+'СЕТ СН'!$H$14+СВЦЭМ!$D$10+'СЕТ СН'!$H$5-'СЕТ СН'!$H$24</f>
        <v>3477.3592031500002</v>
      </c>
      <c r="R88" s="36">
        <f>SUMIFS(СВЦЭМ!$D$33:$D$776,СВЦЭМ!$A$33:$A$776,$A88,СВЦЭМ!$B$33:$B$776,R$83)+'СЕТ СН'!$H$14+СВЦЭМ!$D$10+'СЕТ СН'!$H$5-'СЕТ СН'!$H$24</f>
        <v>3477.0207248799998</v>
      </c>
      <c r="S88" s="36">
        <f>SUMIFS(СВЦЭМ!$D$33:$D$776,СВЦЭМ!$A$33:$A$776,$A88,СВЦЭМ!$B$33:$B$776,S$83)+'СЕТ СН'!$H$14+СВЦЭМ!$D$10+'СЕТ СН'!$H$5-'СЕТ СН'!$H$24</f>
        <v>3477.21475977</v>
      </c>
      <c r="T88" s="36">
        <f>SUMIFS(СВЦЭМ!$D$33:$D$776,СВЦЭМ!$A$33:$A$776,$A88,СВЦЭМ!$B$33:$B$776,T$83)+'СЕТ СН'!$H$14+СВЦЭМ!$D$10+'СЕТ СН'!$H$5-'СЕТ СН'!$H$24</f>
        <v>3469.2311507899999</v>
      </c>
      <c r="U88" s="36">
        <f>SUMIFS(СВЦЭМ!$D$33:$D$776,СВЦЭМ!$A$33:$A$776,$A88,СВЦЭМ!$B$33:$B$776,U$83)+'СЕТ СН'!$H$14+СВЦЭМ!$D$10+'СЕТ СН'!$H$5-'СЕТ СН'!$H$24</f>
        <v>3457.2255780999999</v>
      </c>
      <c r="V88" s="36">
        <f>SUMIFS(СВЦЭМ!$D$33:$D$776,СВЦЭМ!$A$33:$A$776,$A88,СВЦЭМ!$B$33:$B$776,V$83)+'СЕТ СН'!$H$14+СВЦЭМ!$D$10+'СЕТ СН'!$H$5-'СЕТ СН'!$H$24</f>
        <v>3441.8841989800003</v>
      </c>
      <c r="W88" s="36">
        <f>SUMIFS(СВЦЭМ!$D$33:$D$776,СВЦЭМ!$A$33:$A$776,$A88,СВЦЭМ!$B$33:$B$776,W$83)+'СЕТ СН'!$H$14+СВЦЭМ!$D$10+'СЕТ СН'!$H$5-'СЕТ СН'!$H$24</f>
        <v>3426.4132656100001</v>
      </c>
      <c r="X88" s="36">
        <f>SUMIFS(СВЦЭМ!$D$33:$D$776,СВЦЭМ!$A$33:$A$776,$A88,СВЦЭМ!$B$33:$B$776,X$83)+'СЕТ СН'!$H$14+СВЦЭМ!$D$10+'СЕТ СН'!$H$5-'СЕТ СН'!$H$24</f>
        <v>3422.9124220399999</v>
      </c>
      <c r="Y88" s="36">
        <f>SUMIFS(СВЦЭМ!$D$33:$D$776,СВЦЭМ!$A$33:$A$776,$A88,СВЦЭМ!$B$33:$B$776,Y$83)+'СЕТ СН'!$H$14+СВЦЭМ!$D$10+'СЕТ СН'!$H$5-'СЕТ СН'!$H$24</f>
        <v>3457.0708039599999</v>
      </c>
    </row>
    <row r="89" spans="1:27" ht="15.75" x14ac:dyDescent="0.2">
      <c r="A89" s="35">
        <f t="shared" si="2"/>
        <v>43927</v>
      </c>
      <c r="B89" s="36">
        <f>SUMIFS(СВЦЭМ!$D$33:$D$776,СВЦЭМ!$A$33:$A$776,$A89,СВЦЭМ!$B$33:$B$776,B$83)+'СЕТ СН'!$H$14+СВЦЭМ!$D$10+'СЕТ СН'!$H$5-'СЕТ СН'!$H$24</f>
        <v>3553.7348958100001</v>
      </c>
      <c r="C89" s="36">
        <f>SUMIFS(СВЦЭМ!$D$33:$D$776,СВЦЭМ!$A$33:$A$776,$A89,СВЦЭМ!$B$33:$B$776,C$83)+'СЕТ СН'!$H$14+СВЦЭМ!$D$10+'СЕТ СН'!$H$5-'СЕТ СН'!$H$24</f>
        <v>3579.2438746600001</v>
      </c>
      <c r="D89" s="36">
        <f>SUMIFS(СВЦЭМ!$D$33:$D$776,СВЦЭМ!$A$33:$A$776,$A89,СВЦЭМ!$B$33:$B$776,D$83)+'СЕТ СН'!$H$14+СВЦЭМ!$D$10+'СЕТ СН'!$H$5-'СЕТ СН'!$H$24</f>
        <v>3591.0030088200001</v>
      </c>
      <c r="E89" s="36">
        <f>SUMIFS(СВЦЭМ!$D$33:$D$776,СВЦЭМ!$A$33:$A$776,$A89,СВЦЭМ!$B$33:$B$776,E$83)+'СЕТ СН'!$H$14+СВЦЭМ!$D$10+'СЕТ СН'!$H$5-'СЕТ СН'!$H$24</f>
        <v>3598.1063538600001</v>
      </c>
      <c r="F89" s="36">
        <f>SUMIFS(СВЦЭМ!$D$33:$D$776,СВЦЭМ!$A$33:$A$776,$A89,СВЦЭМ!$B$33:$B$776,F$83)+'СЕТ СН'!$H$14+СВЦЭМ!$D$10+'СЕТ СН'!$H$5-'СЕТ СН'!$H$24</f>
        <v>3595.2192979299998</v>
      </c>
      <c r="G89" s="36">
        <f>SUMIFS(СВЦЭМ!$D$33:$D$776,СВЦЭМ!$A$33:$A$776,$A89,СВЦЭМ!$B$33:$B$776,G$83)+'СЕТ СН'!$H$14+СВЦЭМ!$D$10+'СЕТ СН'!$H$5-'СЕТ СН'!$H$24</f>
        <v>3595.7442692100003</v>
      </c>
      <c r="H89" s="36">
        <f>SUMIFS(СВЦЭМ!$D$33:$D$776,СВЦЭМ!$A$33:$A$776,$A89,СВЦЭМ!$B$33:$B$776,H$83)+'СЕТ СН'!$H$14+СВЦЭМ!$D$10+'СЕТ СН'!$H$5-'СЕТ СН'!$H$24</f>
        <v>3586.1984751199998</v>
      </c>
      <c r="I89" s="36">
        <f>SUMIFS(СВЦЭМ!$D$33:$D$776,СВЦЭМ!$A$33:$A$776,$A89,СВЦЭМ!$B$33:$B$776,I$83)+'СЕТ СН'!$H$14+СВЦЭМ!$D$10+'СЕТ СН'!$H$5-'СЕТ СН'!$H$24</f>
        <v>3560.2973439699999</v>
      </c>
      <c r="J89" s="36">
        <f>SUMIFS(СВЦЭМ!$D$33:$D$776,СВЦЭМ!$A$33:$A$776,$A89,СВЦЭМ!$B$33:$B$776,J$83)+'СЕТ СН'!$H$14+СВЦЭМ!$D$10+'СЕТ СН'!$H$5-'СЕТ СН'!$H$24</f>
        <v>3515.90035885</v>
      </c>
      <c r="K89" s="36">
        <f>SUMIFS(СВЦЭМ!$D$33:$D$776,СВЦЭМ!$A$33:$A$776,$A89,СВЦЭМ!$B$33:$B$776,K$83)+'СЕТ СН'!$H$14+СВЦЭМ!$D$10+'СЕТ СН'!$H$5-'СЕТ СН'!$H$24</f>
        <v>3515.1545000400001</v>
      </c>
      <c r="L89" s="36">
        <f>SUMIFS(СВЦЭМ!$D$33:$D$776,СВЦЭМ!$A$33:$A$776,$A89,СВЦЭМ!$B$33:$B$776,L$83)+'СЕТ СН'!$H$14+СВЦЭМ!$D$10+'СЕТ СН'!$H$5-'СЕТ СН'!$H$24</f>
        <v>3500.6641485800001</v>
      </c>
      <c r="M89" s="36">
        <f>SUMIFS(СВЦЭМ!$D$33:$D$776,СВЦЭМ!$A$33:$A$776,$A89,СВЦЭМ!$B$33:$B$776,M$83)+'СЕТ СН'!$H$14+СВЦЭМ!$D$10+'СЕТ СН'!$H$5-'СЕТ СН'!$H$24</f>
        <v>3503.78617046</v>
      </c>
      <c r="N89" s="36">
        <f>SUMIFS(СВЦЭМ!$D$33:$D$776,СВЦЭМ!$A$33:$A$776,$A89,СВЦЭМ!$B$33:$B$776,N$83)+'СЕТ СН'!$H$14+СВЦЭМ!$D$10+'СЕТ СН'!$H$5-'СЕТ СН'!$H$24</f>
        <v>3502.42190815</v>
      </c>
      <c r="O89" s="36">
        <f>SUMIFS(СВЦЭМ!$D$33:$D$776,СВЦЭМ!$A$33:$A$776,$A89,СВЦЭМ!$B$33:$B$776,O$83)+'СЕТ СН'!$H$14+СВЦЭМ!$D$10+'СЕТ СН'!$H$5-'СЕТ СН'!$H$24</f>
        <v>3515.8949959000001</v>
      </c>
      <c r="P89" s="36">
        <f>SUMIFS(СВЦЭМ!$D$33:$D$776,СВЦЭМ!$A$33:$A$776,$A89,СВЦЭМ!$B$33:$B$776,P$83)+'СЕТ СН'!$H$14+СВЦЭМ!$D$10+'СЕТ СН'!$H$5-'СЕТ СН'!$H$24</f>
        <v>3501.0335793300001</v>
      </c>
      <c r="Q89" s="36">
        <f>SUMIFS(СВЦЭМ!$D$33:$D$776,СВЦЭМ!$A$33:$A$776,$A89,СВЦЭМ!$B$33:$B$776,Q$83)+'СЕТ СН'!$H$14+СВЦЭМ!$D$10+'СЕТ СН'!$H$5-'СЕТ СН'!$H$24</f>
        <v>3506.4000872500001</v>
      </c>
      <c r="R89" s="36">
        <f>SUMIFS(СВЦЭМ!$D$33:$D$776,СВЦЭМ!$A$33:$A$776,$A89,СВЦЭМ!$B$33:$B$776,R$83)+'СЕТ СН'!$H$14+СВЦЭМ!$D$10+'СЕТ СН'!$H$5-'СЕТ СН'!$H$24</f>
        <v>3489.4208345300003</v>
      </c>
      <c r="S89" s="36">
        <f>SUMIFS(СВЦЭМ!$D$33:$D$776,СВЦЭМ!$A$33:$A$776,$A89,СВЦЭМ!$B$33:$B$776,S$83)+'СЕТ СН'!$H$14+СВЦЭМ!$D$10+'СЕТ СН'!$H$5-'СЕТ СН'!$H$24</f>
        <v>3503.1415140899999</v>
      </c>
      <c r="T89" s="36">
        <f>SUMIFS(СВЦЭМ!$D$33:$D$776,СВЦЭМ!$A$33:$A$776,$A89,СВЦЭМ!$B$33:$B$776,T$83)+'СЕТ СН'!$H$14+СВЦЭМ!$D$10+'СЕТ СН'!$H$5-'СЕТ СН'!$H$24</f>
        <v>3488.2032568300001</v>
      </c>
      <c r="U89" s="36">
        <f>SUMIFS(СВЦЭМ!$D$33:$D$776,СВЦЭМ!$A$33:$A$776,$A89,СВЦЭМ!$B$33:$B$776,U$83)+'СЕТ СН'!$H$14+СВЦЭМ!$D$10+'СЕТ СН'!$H$5-'СЕТ СН'!$H$24</f>
        <v>3468.54018228</v>
      </c>
      <c r="V89" s="36">
        <f>SUMIFS(СВЦЭМ!$D$33:$D$776,СВЦЭМ!$A$33:$A$776,$A89,СВЦЭМ!$B$33:$B$776,V$83)+'СЕТ СН'!$H$14+СВЦЭМ!$D$10+'СЕТ СН'!$H$5-'СЕТ СН'!$H$24</f>
        <v>3471.17418172</v>
      </c>
      <c r="W89" s="36">
        <f>SUMIFS(СВЦЭМ!$D$33:$D$776,СВЦЭМ!$A$33:$A$776,$A89,СВЦЭМ!$B$33:$B$776,W$83)+'СЕТ СН'!$H$14+СВЦЭМ!$D$10+'СЕТ СН'!$H$5-'СЕТ СН'!$H$24</f>
        <v>3463.7136563200002</v>
      </c>
      <c r="X89" s="36">
        <f>SUMIFS(СВЦЭМ!$D$33:$D$776,СВЦЭМ!$A$33:$A$776,$A89,СВЦЭМ!$B$33:$B$776,X$83)+'СЕТ СН'!$H$14+СВЦЭМ!$D$10+'СЕТ СН'!$H$5-'СЕТ СН'!$H$24</f>
        <v>3477.2639143599999</v>
      </c>
      <c r="Y89" s="36">
        <f>SUMIFS(СВЦЭМ!$D$33:$D$776,СВЦЭМ!$A$33:$A$776,$A89,СВЦЭМ!$B$33:$B$776,Y$83)+'СЕТ СН'!$H$14+СВЦЭМ!$D$10+'СЕТ СН'!$H$5-'СЕТ СН'!$H$24</f>
        <v>3517.0261002299999</v>
      </c>
    </row>
    <row r="90" spans="1:27" ht="15.75" x14ac:dyDescent="0.2">
      <c r="A90" s="35">
        <f t="shared" si="2"/>
        <v>43928</v>
      </c>
      <c r="B90" s="36">
        <f>SUMIFS(СВЦЭМ!$D$33:$D$776,СВЦЭМ!$A$33:$A$776,$A90,СВЦЭМ!$B$33:$B$776,B$83)+'СЕТ СН'!$H$14+СВЦЭМ!$D$10+'СЕТ СН'!$H$5-'СЕТ СН'!$H$24</f>
        <v>3557.9076229299999</v>
      </c>
      <c r="C90" s="36">
        <f>SUMIFS(СВЦЭМ!$D$33:$D$776,СВЦЭМ!$A$33:$A$776,$A90,СВЦЭМ!$B$33:$B$776,C$83)+'СЕТ СН'!$H$14+СВЦЭМ!$D$10+'СЕТ СН'!$H$5-'СЕТ СН'!$H$24</f>
        <v>3580.2824299900003</v>
      </c>
      <c r="D90" s="36">
        <f>SUMIFS(СВЦЭМ!$D$33:$D$776,СВЦЭМ!$A$33:$A$776,$A90,СВЦЭМ!$B$33:$B$776,D$83)+'СЕТ СН'!$H$14+СВЦЭМ!$D$10+'СЕТ СН'!$H$5-'СЕТ СН'!$H$24</f>
        <v>3600.5801976600001</v>
      </c>
      <c r="E90" s="36">
        <f>SUMIFS(СВЦЭМ!$D$33:$D$776,СВЦЭМ!$A$33:$A$776,$A90,СВЦЭМ!$B$33:$B$776,E$83)+'СЕТ СН'!$H$14+СВЦЭМ!$D$10+'СЕТ СН'!$H$5-'СЕТ СН'!$H$24</f>
        <v>3617.9511035300002</v>
      </c>
      <c r="F90" s="36">
        <f>SUMIFS(СВЦЭМ!$D$33:$D$776,СВЦЭМ!$A$33:$A$776,$A90,СВЦЭМ!$B$33:$B$776,F$83)+'СЕТ СН'!$H$14+СВЦЭМ!$D$10+'СЕТ СН'!$H$5-'СЕТ СН'!$H$24</f>
        <v>3616.41864493</v>
      </c>
      <c r="G90" s="36">
        <f>SUMIFS(СВЦЭМ!$D$33:$D$776,СВЦЭМ!$A$33:$A$776,$A90,СВЦЭМ!$B$33:$B$776,G$83)+'СЕТ СН'!$H$14+СВЦЭМ!$D$10+'СЕТ СН'!$H$5-'СЕТ СН'!$H$24</f>
        <v>3616.9154844300001</v>
      </c>
      <c r="H90" s="36">
        <f>SUMIFS(СВЦЭМ!$D$33:$D$776,СВЦЭМ!$A$33:$A$776,$A90,СВЦЭМ!$B$33:$B$776,H$83)+'СЕТ СН'!$H$14+СВЦЭМ!$D$10+'СЕТ СН'!$H$5-'СЕТ СН'!$H$24</f>
        <v>3599.1662703500001</v>
      </c>
      <c r="I90" s="36">
        <f>SUMIFS(СВЦЭМ!$D$33:$D$776,СВЦЭМ!$A$33:$A$776,$A90,СВЦЭМ!$B$33:$B$776,I$83)+'СЕТ СН'!$H$14+СВЦЭМ!$D$10+'СЕТ СН'!$H$5-'СЕТ СН'!$H$24</f>
        <v>3575.4224148900003</v>
      </c>
      <c r="J90" s="36">
        <f>SUMIFS(СВЦЭМ!$D$33:$D$776,СВЦЭМ!$A$33:$A$776,$A90,СВЦЭМ!$B$33:$B$776,J$83)+'СЕТ СН'!$H$14+СВЦЭМ!$D$10+'СЕТ СН'!$H$5-'СЕТ СН'!$H$24</f>
        <v>3520.54442509</v>
      </c>
      <c r="K90" s="36">
        <f>SUMIFS(СВЦЭМ!$D$33:$D$776,СВЦЭМ!$A$33:$A$776,$A90,СВЦЭМ!$B$33:$B$776,K$83)+'СЕТ СН'!$H$14+СВЦЭМ!$D$10+'СЕТ СН'!$H$5-'СЕТ СН'!$H$24</f>
        <v>3522.9256192900002</v>
      </c>
      <c r="L90" s="36">
        <f>SUMIFS(СВЦЭМ!$D$33:$D$776,СВЦЭМ!$A$33:$A$776,$A90,СВЦЭМ!$B$33:$B$776,L$83)+'СЕТ СН'!$H$14+СВЦЭМ!$D$10+'СЕТ СН'!$H$5-'СЕТ СН'!$H$24</f>
        <v>3528.56128051</v>
      </c>
      <c r="M90" s="36">
        <f>SUMIFS(СВЦЭМ!$D$33:$D$776,СВЦЭМ!$A$33:$A$776,$A90,СВЦЭМ!$B$33:$B$776,M$83)+'СЕТ СН'!$H$14+СВЦЭМ!$D$10+'СЕТ СН'!$H$5-'СЕТ СН'!$H$24</f>
        <v>3525.8553667400001</v>
      </c>
      <c r="N90" s="36">
        <f>SUMIFS(СВЦЭМ!$D$33:$D$776,СВЦЭМ!$A$33:$A$776,$A90,СВЦЭМ!$B$33:$B$776,N$83)+'СЕТ СН'!$H$14+СВЦЭМ!$D$10+'СЕТ СН'!$H$5-'СЕТ СН'!$H$24</f>
        <v>3524.6389654</v>
      </c>
      <c r="O90" s="36">
        <f>SUMIFS(СВЦЭМ!$D$33:$D$776,СВЦЭМ!$A$33:$A$776,$A90,СВЦЭМ!$B$33:$B$776,O$83)+'СЕТ СН'!$H$14+СВЦЭМ!$D$10+'СЕТ СН'!$H$5-'СЕТ СН'!$H$24</f>
        <v>3531.50984367</v>
      </c>
      <c r="P90" s="36">
        <f>SUMIFS(СВЦЭМ!$D$33:$D$776,СВЦЭМ!$A$33:$A$776,$A90,СВЦЭМ!$B$33:$B$776,P$83)+'СЕТ СН'!$H$14+СВЦЭМ!$D$10+'СЕТ СН'!$H$5-'СЕТ СН'!$H$24</f>
        <v>3514.6679210399998</v>
      </c>
      <c r="Q90" s="36">
        <f>SUMIFS(СВЦЭМ!$D$33:$D$776,СВЦЭМ!$A$33:$A$776,$A90,СВЦЭМ!$B$33:$B$776,Q$83)+'СЕТ СН'!$H$14+СВЦЭМ!$D$10+'СЕТ СН'!$H$5-'СЕТ СН'!$H$24</f>
        <v>3519.7357144900002</v>
      </c>
      <c r="R90" s="36">
        <f>SUMIFS(СВЦЭМ!$D$33:$D$776,СВЦЭМ!$A$33:$A$776,$A90,СВЦЭМ!$B$33:$B$776,R$83)+'СЕТ СН'!$H$14+СВЦЭМ!$D$10+'СЕТ СН'!$H$5-'СЕТ СН'!$H$24</f>
        <v>3516.3715493499999</v>
      </c>
      <c r="S90" s="36">
        <f>SUMIFS(СВЦЭМ!$D$33:$D$776,СВЦЭМ!$A$33:$A$776,$A90,СВЦЭМ!$B$33:$B$776,S$83)+'СЕТ СН'!$H$14+СВЦЭМ!$D$10+'СЕТ СН'!$H$5-'СЕТ СН'!$H$24</f>
        <v>3517.2517695900001</v>
      </c>
      <c r="T90" s="36">
        <f>SUMIFS(СВЦЭМ!$D$33:$D$776,СВЦЭМ!$A$33:$A$776,$A90,СВЦЭМ!$B$33:$B$776,T$83)+'СЕТ СН'!$H$14+СВЦЭМ!$D$10+'СЕТ СН'!$H$5-'СЕТ СН'!$H$24</f>
        <v>3499.15526095</v>
      </c>
      <c r="U90" s="36">
        <f>SUMIFS(СВЦЭМ!$D$33:$D$776,СВЦЭМ!$A$33:$A$776,$A90,СВЦЭМ!$B$33:$B$776,U$83)+'СЕТ СН'!$H$14+СВЦЭМ!$D$10+'СЕТ СН'!$H$5-'СЕТ СН'!$H$24</f>
        <v>3494.0244428300002</v>
      </c>
      <c r="V90" s="36">
        <f>SUMIFS(СВЦЭМ!$D$33:$D$776,СВЦЭМ!$A$33:$A$776,$A90,СВЦЭМ!$B$33:$B$776,V$83)+'СЕТ СН'!$H$14+СВЦЭМ!$D$10+'СЕТ СН'!$H$5-'СЕТ СН'!$H$24</f>
        <v>3491.2980378399998</v>
      </c>
      <c r="W90" s="36">
        <f>SUMIFS(СВЦЭМ!$D$33:$D$776,СВЦЭМ!$A$33:$A$776,$A90,СВЦЭМ!$B$33:$B$776,W$83)+'СЕТ СН'!$H$14+СВЦЭМ!$D$10+'СЕТ СН'!$H$5-'СЕТ СН'!$H$24</f>
        <v>3483.0146301200002</v>
      </c>
      <c r="X90" s="36">
        <f>SUMIFS(СВЦЭМ!$D$33:$D$776,СВЦЭМ!$A$33:$A$776,$A90,СВЦЭМ!$B$33:$B$776,X$83)+'СЕТ СН'!$H$14+СВЦЭМ!$D$10+'СЕТ СН'!$H$5-'СЕТ СН'!$H$24</f>
        <v>3485.78458546</v>
      </c>
      <c r="Y90" s="36">
        <f>SUMIFS(СВЦЭМ!$D$33:$D$776,СВЦЭМ!$A$33:$A$776,$A90,СВЦЭМ!$B$33:$B$776,Y$83)+'СЕТ СН'!$H$14+СВЦЭМ!$D$10+'СЕТ СН'!$H$5-'СЕТ СН'!$H$24</f>
        <v>3517.5178931700002</v>
      </c>
    </row>
    <row r="91" spans="1:27" ht="15.75" x14ac:dyDescent="0.2">
      <c r="A91" s="35">
        <f t="shared" si="2"/>
        <v>43929</v>
      </c>
      <c r="B91" s="36">
        <f>SUMIFS(СВЦЭМ!$D$33:$D$776,СВЦЭМ!$A$33:$A$776,$A91,СВЦЭМ!$B$33:$B$776,B$83)+'СЕТ СН'!$H$14+СВЦЭМ!$D$10+'СЕТ СН'!$H$5-'СЕТ СН'!$H$24</f>
        <v>3547.68713983</v>
      </c>
      <c r="C91" s="36">
        <f>SUMIFS(СВЦЭМ!$D$33:$D$776,СВЦЭМ!$A$33:$A$776,$A91,СВЦЭМ!$B$33:$B$776,C$83)+'СЕТ СН'!$H$14+СВЦЭМ!$D$10+'СЕТ СН'!$H$5-'СЕТ СН'!$H$24</f>
        <v>3580.6674218799999</v>
      </c>
      <c r="D91" s="36">
        <f>SUMIFS(СВЦЭМ!$D$33:$D$776,СВЦЭМ!$A$33:$A$776,$A91,СВЦЭМ!$B$33:$B$776,D$83)+'СЕТ СН'!$H$14+СВЦЭМ!$D$10+'СЕТ СН'!$H$5-'СЕТ СН'!$H$24</f>
        <v>3597.9332385299999</v>
      </c>
      <c r="E91" s="36">
        <f>SUMIFS(СВЦЭМ!$D$33:$D$776,СВЦЭМ!$A$33:$A$776,$A91,СВЦЭМ!$B$33:$B$776,E$83)+'СЕТ СН'!$H$14+СВЦЭМ!$D$10+'СЕТ СН'!$H$5-'СЕТ СН'!$H$24</f>
        <v>3605.7142731499998</v>
      </c>
      <c r="F91" s="36">
        <f>SUMIFS(СВЦЭМ!$D$33:$D$776,СВЦЭМ!$A$33:$A$776,$A91,СВЦЭМ!$B$33:$B$776,F$83)+'СЕТ СН'!$H$14+СВЦЭМ!$D$10+'СЕТ СН'!$H$5-'СЕТ СН'!$H$24</f>
        <v>3603.2758758700002</v>
      </c>
      <c r="G91" s="36">
        <f>SUMIFS(СВЦЭМ!$D$33:$D$776,СВЦЭМ!$A$33:$A$776,$A91,СВЦЭМ!$B$33:$B$776,G$83)+'СЕТ СН'!$H$14+СВЦЭМ!$D$10+'СЕТ СН'!$H$5-'СЕТ СН'!$H$24</f>
        <v>3603.8197757799999</v>
      </c>
      <c r="H91" s="36">
        <f>SUMIFS(СВЦЭМ!$D$33:$D$776,СВЦЭМ!$A$33:$A$776,$A91,СВЦЭМ!$B$33:$B$776,H$83)+'СЕТ СН'!$H$14+СВЦЭМ!$D$10+'СЕТ СН'!$H$5-'СЕТ СН'!$H$24</f>
        <v>3587.5601791899999</v>
      </c>
      <c r="I91" s="36">
        <f>SUMIFS(СВЦЭМ!$D$33:$D$776,СВЦЭМ!$A$33:$A$776,$A91,СВЦЭМ!$B$33:$B$776,I$83)+'СЕТ СН'!$H$14+СВЦЭМ!$D$10+'СЕТ СН'!$H$5-'СЕТ СН'!$H$24</f>
        <v>3550.0650536499998</v>
      </c>
      <c r="J91" s="36">
        <f>SUMIFS(СВЦЭМ!$D$33:$D$776,СВЦЭМ!$A$33:$A$776,$A91,СВЦЭМ!$B$33:$B$776,J$83)+'СЕТ СН'!$H$14+СВЦЭМ!$D$10+'СЕТ СН'!$H$5-'СЕТ СН'!$H$24</f>
        <v>3505.6740276800001</v>
      </c>
      <c r="K91" s="36">
        <f>SUMIFS(СВЦЭМ!$D$33:$D$776,СВЦЭМ!$A$33:$A$776,$A91,СВЦЭМ!$B$33:$B$776,K$83)+'СЕТ СН'!$H$14+СВЦЭМ!$D$10+'СЕТ СН'!$H$5-'СЕТ СН'!$H$24</f>
        <v>3494.07116021</v>
      </c>
      <c r="L91" s="36">
        <f>SUMIFS(СВЦЭМ!$D$33:$D$776,СВЦЭМ!$A$33:$A$776,$A91,СВЦЭМ!$B$33:$B$776,L$83)+'СЕТ СН'!$H$14+СВЦЭМ!$D$10+'СЕТ СН'!$H$5-'СЕТ СН'!$H$24</f>
        <v>3481.6842476900001</v>
      </c>
      <c r="M91" s="36">
        <f>SUMIFS(СВЦЭМ!$D$33:$D$776,СВЦЭМ!$A$33:$A$776,$A91,СВЦЭМ!$B$33:$B$776,M$83)+'СЕТ СН'!$H$14+СВЦЭМ!$D$10+'СЕТ СН'!$H$5-'СЕТ СН'!$H$24</f>
        <v>3478.69436434</v>
      </c>
      <c r="N91" s="36">
        <f>SUMIFS(СВЦЭМ!$D$33:$D$776,СВЦЭМ!$A$33:$A$776,$A91,СВЦЭМ!$B$33:$B$776,N$83)+'СЕТ СН'!$H$14+СВЦЭМ!$D$10+'СЕТ СН'!$H$5-'СЕТ СН'!$H$24</f>
        <v>3492.7660472600001</v>
      </c>
      <c r="O91" s="36">
        <f>SUMIFS(СВЦЭМ!$D$33:$D$776,СВЦЭМ!$A$33:$A$776,$A91,СВЦЭМ!$B$33:$B$776,O$83)+'СЕТ СН'!$H$14+СВЦЭМ!$D$10+'СЕТ СН'!$H$5-'СЕТ СН'!$H$24</f>
        <v>3497.19891908</v>
      </c>
      <c r="P91" s="36">
        <f>SUMIFS(СВЦЭМ!$D$33:$D$776,СВЦЭМ!$A$33:$A$776,$A91,СВЦЭМ!$B$33:$B$776,P$83)+'СЕТ СН'!$H$14+СВЦЭМ!$D$10+'СЕТ СН'!$H$5-'СЕТ СН'!$H$24</f>
        <v>3474.6299616400001</v>
      </c>
      <c r="Q91" s="36">
        <f>SUMIFS(СВЦЭМ!$D$33:$D$776,СВЦЭМ!$A$33:$A$776,$A91,СВЦЭМ!$B$33:$B$776,Q$83)+'СЕТ СН'!$H$14+СВЦЭМ!$D$10+'СЕТ СН'!$H$5-'СЕТ СН'!$H$24</f>
        <v>3478.9332719499998</v>
      </c>
      <c r="R91" s="36">
        <f>SUMIFS(СВЦЭМ!$D$33:$D$776,СВЦЭМ!$A$33:$A$776,$A91,СВЦЭМ!$B$33:$B$776,R$83)+'СЕТ СН'!$H$14+СВЦЭМ!$D$10+'СЕТ СН'!$H$5-'СЕТ СН'!$H$24</f>
        <v>3475.1970126800002</v>
      </c>
      <c r="S91" s="36">
        <f>SUMIFS(СВЦЭМ!$D$33:$D$776,СВЦЭМ!$A$33:$A$776,$A91,СВЦЭМ!$B$33:$B$776,S$83)+'СЕТ СН'!$H$14+СВЦЭМ!$D$10+'СЕТ СН'!$H$5-'СЕТ СН'!$H$24</f>
        <v>3468.7991548499999</v>
      </c>
      <c r="T91" s="36">
        <f>SUMIFS(СВЦЭМ!$D$33:$D$776,СВЦЭМ!$A$33:$A$776,$A91,СВЦЭМ!$B$33:$B$776,T$83)+'СЕТ СН'!$H$14+СВЦЭМ!$D$10+'СЕТ СН'!$H$5-'СЕТ СН'!$H$24</f>
        <v>3457.3242062999998</v>
      </c>
      <c r="U91" s="36">
        <f>SUMIFS(СВЦЭМ!$D$33:$D$776,СВЦЭМ!$A$33:$A$776,$A91,СВЦЭМ!$B$33:$B$776,U$83)+'СЕТ СН'!$H$14+СВЦЭМ!$D$10+'СЕТ СН'!$H$5-'СЕТ СН'!$H$24</f>
        <v>3443.6212996700001</v>
      </c>
      <c r="V91" s="36">
        <f>SUMIFS(СВЦЭМ!$D$33:$D$776,СВЦЭМ!$A$33:$A$776,$A91,СВЦЭМ!$B$33:$B$776,V$83)+'СЕТ СН'!$H$14+СВЦЭМ!$D$10+'СЕТ СН'!$H$5-'СЕТ СН'!$H$24</f>
        <v>3435.6131655200002</v>
      </c>
      <c r="W91" s="36">
        <f>SUMIFS(СВЦЭМ!$D$33:$D$776,СВЦЭМ!$A$33:$A$776,$A91,СВЦЭМ!$B$33:$B$776,W$83)+'СЕТ СН'!$H$14+СВЦЭМ!$D$10+'СЕТ СН'!$H$5-'СЕТ СН'!$H$24</f>
        <v>3429.4806899200003</v>
      </c>
      <c r="X91" s="36">
        <f>SUMIFS(СВЦЭМ!$D$33:$D$776,СВЦЭМ!$A$33:$A$776,$A91,СВЦЭМ!$B$33:$B$776,X$83)+'СЕТ СН'!$H$14+СВЦЭМ!$D$10+'СЕТ СН'!$H$5-'СЕТ СН'!$H$24</f>
        <v>3436.9224854600002</v>
      </c>
      <c r="Y91" s="36">
        <f>SUMIFS(СВЦЭМ!$D$33:$D$776,СВЦЭМ!$A$33:$A$776,$A91,СВЦЭМ!$B$33:$B$776,Y$83)+'СЕТ СН'!$H$14+СВЦЭМ!$D$10+'СЕТ СН'!$H$5-'СЕТ СН'!$H$24</f>
        <v>3480.6949193700002</v>
      </c>
    </row>
    <row r="92" spans="1:27" ht="15.75" x14ac:dyDescent="0.2">
      <c r="A92" s="35">
        <f t="shared" si="2"/>
        <v>43930</v>
      </c>
      <c r="B92" s="36">
        <f>SUMIFS(СВЦЭМ!$D$33:$D$776,СВЦЭМ!$A$33:$A$776,$A92,СВЦЭМ!$B$33:$B$776,B$83)+'СЕТ СН'!$H$14+СВЦЭМ!$D$10+'СЕТ СН'!$H$5-'СЕТ СН'!$H$24</f>
        <v>3535.1333951699999</v>
      </c>
      <c r="C92" s="36">
        <f>SUMIFS(СВЦЭМ!$D$33:$D$776,СВЦЭМ!$A$33:$A$776,$A92,СВЦЭМ!$B$33:$B$776,C$83)+'СЕТ СН'!$H$14+СВЦЭМ!$D$10+'СЕТ СН'!$H$5-'СЕТ СН'!$H$24</f>
        <v>3563.1738047700001</v>
      </c>
      <c r="D92" s="36">
        <f>SUMIFS(СВЦЭМ!$D$33:$D$776,СВЦЭМ!$A$33:$A$776,$A92,СВЦЭМ!$B$33:$B$776,D$83)+'СЕТ СН'!$H$14+СВЦЭМ!$D$10+'СЕТ СН'!$H$5-'СЕТ СН'!$H$24</f>
        <v>3586.9505565300001</v>
      </c>
      <c r="E92" s="36">
        <f>SUMIFS(СВЦЭМ!$D$33:$D$776,СВЦЭМ!$A$33:$A$776,$A92,СВЦЭМ!$B$33:$B$776,E$83)+'СЕТ СН'!$H$14+СВЦЭМ!$D$10+'СЕТ СН'!$H$5-'СЕТ СН'!$H$24</f>
        <v>3603.6755077100001</v>
      </c>
      <c r="F92" s="36">
        <f>SUMIFS(СВЦЭМ!$D$33:$D$776,СВЦЭМ!$A$33:$A$776,$A92,СВЦЭМ!$B$33:$B$776,F$83)+'СЕТ СН'!$H$14+СВЦЭМ!$D$10+'СЕТ СН'!$H$5-'СЕТ СН'!$H$24</f>
        <v>3602.37256359</v>
      </c>
      <c r="G92" s="36">
        <f>SUMIFS(СВЦЭМ!$D$33:$D$776,СВЦЭМ!$A$33:$A$776,$A92,СВЦЭМ!$B$33:$B$776,G$83)+'СЕТ СН'!$H$14+СВЦЭМ!$D$10+'СЕТ СН'!$H$5-'СЕТ СН'!$H$24</f>
        <v>3597.5731342500003</v>
      </c>
      <c r="H92" s="36">
        <f>SUMIFS(СВЦЭМ!$D$33:$D$776,СВЦЭМ!$A$33:$A$776,$A92,СВЦЭМ!$B$33:$B$776,H$83)+'СЕТ СН'!$H$14+СВЦЭМ!$D$10+'СЕТ СН'!$H$5-'СЕТ СН'!$H$24</f>
        <v>3589.9263443</v>
      </c>
      <c r="I92" s="36">
        <f>SUMIFS(СВЦЭМ!$D$33:$D$776,СВЦЭМ!$A$33:$A$776,$A92,СВЦЭМ!$B$33:$B$776,I$83)+'СЕТ СН'!$H$14+СВЦЭМ!$D$10+'СЕТ СН'!$H$5-'СЕТ СН'!$H$24</f>
        <v>3565.9883390200002</v>
      </c>
      <c r="J92" s="36">
        <f>SUMIFS(СВЦЭМ!$D$33:$D$776,СВЦЭМ!$A$33:$A$776,$A92,СВЦЭМ!$B$33:$B$776,J$83)+'СЕТ СН'!$H$14+СВЦЭМ!$D$10+'СЕТ СН'!$H$5-'СЕТ СН'!$H$24</f>
        <v>3512.3906695699998</v>
      </c>
      <c r="K92" s="36">
        <f>SUMIFS(СВЦЭМ!$D$33:$D$776,СВЦЭМ!$A$33:$A$776,$A92,СВЦЭМ!$B$33:$B$776,K$83)+'СЕТ СН'!$H$14+СВЦЭМ!$D$10+'СЕТ СН'!$H$5-'СЕТ СН'!$H$24</f>
        <v>3508.6926248600003</v>
      </c>
      <c r="L92" s="36">
        <f>SUMIFS(СВЦЭМ!$D$33:$D$776,СВЦЭМ!$A$33:$A$776,$A92,СВЦЭМ!$B$33:$B$776,L$83)+'СЕТ СН'!$H$14+СВЦЭМ!$D$10+'СЕТ СН'!$H$5-'СЕТ СН'!$H$24</f>
        <v>3492.46092004</v>
      </c>
      <c r="M92" s="36">
        <f>SUMIFS(СВЦЭМ!$D$33:$D$776,СВЦЭМ!$A$33:$A$776,$A92,СВЦЭМ!$B$33:$B$776,M$83)+'СЕТ СН'!$H$14+СВЦЭМ!$D$10+'СЕТ СН'!$H$5-'СЕТ СН'!$H$24</f>
        <v>3488.6178632000001</v>
      </c>
      <c r="N92" s="36">
        <f>SUMIFS(СВЦЭМ!$D$33:$D$776,СВЦЭМ!$A$33:$A$776,$A92,СВЦЭМ!$B$33:$B$776,N$83)+'СЕТ СН'!$H$14+СВЦЭМ!$D$10+'СЕТ СН'!$H$5-'СЕТ СН'!$H$24</f>
        <v>3487.16882085</v>
      </c>
      <c r="O92" s="36">
        <f>SUMIFS(СВЦЭМ!$D$33:$D$776,СВЦЭМ!$A$33:$A$776,$A92,СВЦЭМ!$B$33:$B$776,O$83)+'СЕТ СН'!$H$14+СВЦЭМ!$D$10+'СЕТ СН'!$H$5-'СЕТ СН'!$H$24</f>
        <v>3496.94460157</v>
      </c>
      <c r="P92" s="36">
        <f>SUMIFS(СВЦЭМ!$D$33:$D$776,СВЦЭМ!$A$33:$A$776,$A92,СВЦЭМ!$B$33:$B$776,P$83)+'СЕТ СН'!$H$14+СВЦЭМ!$D$10+'СЕТ СН'!$H$5-'СЕТ СН'!$H$24</f>
        <v>3466.68333007</v>
      </c>
      <c r="Q92" s="36">
        <f>SUMIFS(СВЦЭМ!$D$33:$D$776,СВЦЭМ!$A$33:$A$776,$A92,СВЦЭМ!$B$33:$B$776,Q$83)+'СЕТ СН'!$H$14+СВЦЭМ!$D$10+'СЕТ СН'!$H$5-'СЕТ СН'!$H$24</f>
        <v>3472.5567217600001</v>
      </c>
      <c r="R92" s="36">
        <f>SUMIFS(СВЦЭМ!$D$33:$D$776,СВЦЭМ!$A$33:$A$776,$A92,СВЦЭМ!$B$33:$B$776,R$83)+'СЕТ СН'!$H$14+СВЦЭМ!$D$10+'СЕТ СН'!$H$5-'СЕТ СН'!$H$24</f>
        <v>3471.4333461000001</v>
      </c>
      <c r="S92" s="36">
        <f>SUMIFS(СВЦЭМ!$D$33:$D$776,СВЦЭМ!$A$33:$A$776,$A92,СВЦЭМ!$B$33:$B$776,S$83)+'СЕТ СН'!$H$14+СВЦЭМ!$D$10+'СЕТ СН'!$H$5-'СЕТ СН'!$H$24</f>
        <v>3465.1900369599998</v>
      </c>
      <c r="T92" s="36">
        <f>SUMIFS(СВЦЭМ!$D$33:$D$776,СВЦЭМ!$A$33:$A$776,$A92,СВЦЭМ!$B$33:$B$776,T$83)+'СЕТ СН'!$H$14+СВЦЭМ!$D$10+'СЕТ СН'!$H$5-'СЕТ СН'!$H$24</f>
        <v>3453.59922912</v>
      </c>
      <c r="U92" s="36">
        <f>SUMIFS(СВЦЭМ!$D$33:$D$776,СВЦЭМ!$A$33:$A$776,$A92,СВЦЭМ!$B$33:$B$776,U$83)+'СЕТ СН'!$H$14+СВЦЭМ!$D$10+'СЕТ СН'!$H$5-'СЕТ СН'!$H$24</f>
        <v>3439.1612560799999</v>
      </c>
      <c r="V92" s="36">
        <f>SUMIFS(СВЦЭМ!$D$33:$D$776,СВЦЭМ!$A$33:$A$776,$A92,СВЦЭМ!$B$33:$B$776,V$83)+'СЕТ СН'!$H$14+СВЦЭМ!$D$10+'СЕТ СН'!$H$5-'СЕТ СН'!$H$24</f>
        <v>3435.5837738</v>
      </c>
      <c r="W92" s="36">
        <f>SUMIFS(СВЦЭМ!$D$33:$D$776,СВЦЭМ!$A$33:$A$776,$A92,СВЦЭМ!$B$33:$B$776,W$83)+'СЕТ СН'!$H$14+СВЦЭМ!$D$10+'СЕТ СН'!$H$5-'СЕТ СН'!$H$24</f>
        <v>3438.01365012</v>
      </c>
      <c r="X92" s="36">
        <f>SUMIFS(СВЦЭМ!$D$33:$D$776,СВЦЭМ!$A$33:$A$776,$A92,СВЦЭМ!$B$33:$B$776,X$83)+'СЕТ СН'!$H$14+СВЦЭМ!$D$10+'СЕТ СН'!$H$5-'СЕТ СН'!$H$24</f>
        <v>3444.8890962200003</v>
      </c>
      <c r="Y92" s="36">
        <f>SUMIFS(СВЦЭМ!$D$33:$D$776,СВЦЭМ!$A$33:$A$776,$A92,СВЦЭМ!$B$33:$B$776,Y$83)+'СЕТ СН'!$H$14+СВЦЭМ!$D$10+'СЕТ СН'!$H$5-'СЕТ СН'!$H$24</f>
        <v>3479.1238265000002</v>
      </c>
    </row>
    <row r="93" spans="1:27" ht="15.75" x14ac:dyDescent="0.2">
      <c r="A93" s="35">
        <f t="shared" si="2"/>
        <v>43931</v>
      </c>
      <c r="B93" s="36">
        <f>SUMIFS(СВЦЭМ!$D$33:$D$776,СВЦЭМ!$A$33:$A$776,$A93,СВЦЭМ!$B$33:$B$776,B$83)+'СЕТ СН'!$H$14+СВЦЭМ!$D$10+'СЕТ СН'!$H$5-'СЕТ СН'!$H$24</f>
        <v>3475.8620516999999</v>
      </c>
      <c r="C93" s="36">
        <f>SUMIFS(СВЦЭМ!$D$33:$D$776,СВЦЭМ!$A$33:$A$776,$A93,СВЦЭМ!$B$33:$B$776,C$83)+'СЕТ СН'!$H$14+СВЦЭМ!$D$10+'СЕТ СН'!$H$5-'СЕТ СН'!$H$24</f>
        <v>3516.72274384</v>
      </c>
      <c r="D93" s="36">
        <f>SUMIFS(СВЦЭМ!$D$33:$D$776,СВЦЭМ!$A$33:$A$776,$A93,СВЦЭМ!$B$33:$B$776,D$83)+'СЕТ СН'!$H$14+СВЦЭМ!$D$10+'СЕТ СН'!$H$5-'СЕТ СН'!$H$24</f>
        <v>3559.6455771299998</v>
      </c>
      <c r="E93" s="36">
        <f>SUMIFS(СВЦЭМ!$D$33:$D$776,СВЦЭМ!$A$33:$A$776,$A93,СВЦЭМ!$B$33:$B$776,E$83)+'СЕТ СН'!$H$14+СВЦЭМ!$D$10+'СЕТ СН'!$H$5-'СЕТ СН'!$H$24</f>
        <v>3598.7168584199999</v>
      </c>
      <c r="F93" s="36">
        <f>SUMIFS(СВЦЭМ!$D$33:$D$776,СВЦЭМ!$A$33:$A$776,$A93,СВЦЭМ!$B$33:$B$776,F$83)+'СЕТ СН'!$H$14+СВЦЭМ!$D$10+'СЕТ СН'!$H$5-'СЕТ СН'!$H$24</f>
        <v>3606.4168531400001</v>
      </c>
      <c r="G93" s="36">
        <f>SUMIFS(СВЦЭМ!$D$33:$D$776,СВЦЭМ!$A$33:$A$776,$A93,СВЦЭМ!$B$33:$B$776,G$83)+'СЕТ СН'!$H$14+СВЦЭМ!$D$10+'СЕТ СН'!$H$5-'СЕТ СН'!$H$24</f>
        <v>3595.5970437000001</v>
      </c>
      <c r="H93" s="36">
        <f>SUMIFS(СВЦЭМ!$D$33:$D$776,СВЦЭМ!$A$33:$A$776,$A93,СВЦЭМ!$B$33:$B$776,H$83)+'СЕТ СН'!$H$14+СВЦЭМ!$D$10+'СЕТ СН'!$H$5-'СЕТ СН'!$H$24</f>
        <v>3570.3660938399998</v>
      </c>
      <c r="I93" s="36">
        <f>SUMIFS(СВЦЭМ!$D$33:$D$776,СВЦЭМ!$A$33:$A$776,$A93,СВЦЭМ!$B$33:$B$776,I$83)+'СЕТ СН'!$H$14+СВЦЭМ!$D$10+'СЕТ СН'!$H$5-'СЕТ СН'!$H$24</f>
        <v>3538.53503942</v>
      </c>
      <c r="J93" s="36">
        <f>SUMIFS(СВЦЭМ!$D$33:$D$776,СВЦЭМ!$A$33:$A$776,$A93,СВЦЭМ!$B$33:$B$776,J$83)+'СЕТ СН'!$H$14+СВЦЭМ!$D$10+'СЕТ СН'!$H$5-'СЕТ СН'!$H$24</f>
        <v>3477.4396931199999</v>
      </c>
      <c r="K93" s="36">
        <f>SUMIFS(СВЦЭМ!$D$33:$D$776,СВЦЭМ!$A$33:$A$776,$A93,СВЦЭМ!$B$33:$B$776,K$83)+'СЕТ СН'!$H$14+СВЦЭМ!$D$10+'СЕТ СН'!$H$5-'СЕТ СН'!$H$24</f>
        <v>3474.9125177800001</v>
      </c>
      <c r="L93" s="36">
        <f>SUMIFS(СВЦЭМ!$D$33:$D$776,СВЦЭМ!$A$33:$A$776,$A93,СВЦЭМ!$B$33:$B$776,L$83)+'СЕТ СН'!$H$14+СВЦЭМ!$D$10+'СЕТ СН'!$H$5-'СЕТ СН'!$H$24</f>
        <v>3468.27505277</v>
      </c>
      <c r="M93" s="36">
        <f>SUMIFS(СВЦЭМ!$D$33:$D$776,СВЦЭМ!$A$33:$A$776,$A93,СВЦЭМ!$B$33:$B$776,M$83)+'СЕТ СН'!$H$14+СВЦЭМ!$D$10+'СЕТ СН'!$H$5-'СЕТ СН'!$H$24</f>
        <v>3465.5489821700003</v>
      </c>
      <c r="N93" s="36">
        <f>SUMIFS(СВЦЭМ!$D$33:$D$776,СВЦЭМ!$A$33:$A$776,$A93,СВЦЭМ!$B$33:$B$776,N$83)+'СЕТ СН'!$H$14+СВЦЭМ!$D$10+'СЕТ СН'!$H$5-'СЕТ СН'!$H$24</f>
        <v>3478.9011373499998</v>
      </c>
      <c r="O93" s="36">
        <f>SUMIFS(СВЦЭМ!$D$33:$D$776,СВЦЭМ!$A$33:$A$776,$A93,СВЦЭМ!$B$33:$B$776,O$83)+'СЕТ СН'!$H$14+СВЦЭМ!$D$10+'СЕТ СН'!$H$5-'СЕТ СН'!$H$24</f>
        <v>3493.1243235299999</v>
      </c>
      <c r="P93" s="36">
        <f>SUMIFS(СВЦЭМ!$D$33:$D$776,СВЦЭМ!$A$33:$A$776,$A93,СВЦЭМ!$B$33:$B$776,P$83)+'СЕТ СН'!$H$14+СВЦЭМ!$D$10+'СЕТ СН'!$H$5-'СЕТ СН'!$H$24</f>
        <v>3464.9099923100002</v>
      </c>
      <c r="Q93" s="36">
        <f>SUMIFS(СВЦЭМ!$D$33:$D$776,СВЦЭМ!$A$33:$A$776,$A93,СВЦЭМ!$B$33:$B$776,Q$83)+'СЕТ СН'!$H$14+СВЦЭМ!$D$10+'СЕТ СН'!$H$5-'СЕТ СН'!$H$24</f>
        <v>3471.3444408800001</v>
      </c>
      <c r="R93" s="36">
        <f>SUMIFS(СВЦЭМ!$D$33:$D$776,СВЦЭМ!$A$33:$A$776,$A93,СВЦЭМ!$B$33:$B$776,R$83)+'СЕТ СН'!$H$14+СВЦЭМ!$D$10+'СЕТ СН'!$H$5-'СЕТ СН'!$H$24</f>
        <v>3470.2693653199999</v>
      </c>
      <c r="S93" s="36">
        <f>SUMIFS(СВЦЭМ!$D$33:$D$776,СВЦЭМ!$A$33:$A$776,$A93,СВЦЭМ!$B$33:$B$776,S$83)+'СЕТ СН'!$H$14+СВЦЭМ!$D$10+'СЕТ СН'!$H$5-'СЕТ СН'!$H$24</f>
        <v>3463.4842150599998</v>
      </c>
      <c r="T93" s="36">
        <f>SUMIFS(СВЦЭМ!$D$33:$D$776,СВЦЭМ!$A$33:$A$776,$A93,СВЦЭМ!$B$33:$B$776,T$83)+'СЕТ СН'!$H$14+СВЦЭМ!$D$10+'СЕТ СН'!$H$5-'СЕТ СН'!$H$24</f>
        <v>3445.15537692</v>
      </c>
      <c r="U93" s="36">
        <f>SUMIFS(СВЦЭМ!$D$33:$D$776,СВЦЭМ!$A$33:$A$776,$A93,СВЦЭМ!$B$33:$B$776,U$83)+'СЕТ СН'!$H$14+СВЦЭМ!$D$10+'СЕТ СН'!$H$5-'СЕТ СН'!$H$24</f>
        <v>3427.79370737</v>
      </c>
      <c r="V93" s="36">
        <f>SUMIFS(СВЦЭМ!$D$33:$D$776,СВЦЭМ!$A$33:$A$776,$A93,СВЦЭМ!$B$33:$B$776,V$83)+'СЕТ СН'!$H$14+СВЦЭМ!$D$10+'СЕТ СН'!$H$5-'СЕТ СН'!$H$24</f>
        <v>3418.90725419</v>
      </c>
      <c r="W93" s="36">
        <f>SUMIFS(СВЦЭМ!$D$33:$D$776,СВЦЭМ!$A$33:$A$776,$A93,СВЦЭМ!$B$33:$B$776,W$83)+'СЕТ СН'!$H$14+СВЦЭМ!$D$10+'СЕТ СН'!$H$5-'СЕТ СН'!$H$24</f>
        <v>3419.2208280099999</v>
      </c>
      <c r="X93" s="36">
        <f>SUMIFS(СВЦЭМ!$D$33:$D$776,СВЦЭМ!$A$33:$A$776,$A93,СВЦЭМ!$B$33:$B$776,X$83)+'СЕТ СН'!$H$14+СВЦЭМ!$D$10+'СЕТ СН'!$H$5-'СЕТ СН'!$H$24</f>
        <v>3402.33195441</v>
      </c>
      <c r="Y93" s="36">
        <f>SUMIFS(СВЦЭМ!$D$33:$D$776,СВЦЭМ!$A$33:$A$776,$A93,СВЦЭМ!$B$33:$B$776,Y$83)+'СЕТ СН'!$H$14+СВЦЭМ!$D$10+'СЕТ СН'!$H$5-'СЕТ СН'!$H$24</f>
        <v>3447.1837764400002</v>
      </c>
    </row>
    <row r="94" spans="1:27" ht="15.75" x14ac:dyDescent="0.2">
      <c r="A94" s="35">
        <f t="shared" si="2"/>
        <v>43932</v>
      </c>
      <c r="B94" s="36">
        <f>SUMIFS(СВЦЭМ!$D$33:$D$776,СВЦЭМ!$A$33:$A$776,$A94,СВЦЭМ!$B$33:$B$776,B$83)+'СЕТ СН'!$H$14+СВЦЭМ!$D$10+'СЕТ СН'!$H$5-'СЕТ СН'!$H$24</f>
        <v>3484.5868637799999</v>
      </c>
      <c r="C94" s="36">
        <f>SUMIFS(СВЦЭМ!$D$33:$D$776,СВЦЭМ!$A$33:$A$776,$A94,СВЦЭМ!$B$33:$B$776,C$83)+'СЕТ СН'!$H$14+СВЦЭМ!$D$10+'СЕТ СН'!$H$5-'СЕТ СН'!$H$24</f>
        <v>3501.2535052600001</v>
      </c>
      <c r="D94" s="36">
        <f>SUMIFS(СВЦЭМ!$D$33:$D$776,СВЦЭМ!$A$33:$A$776,$A94,СВЦЭМ!$B$33:$B$776,D$83)+'СЕТ СН'!$H$14+СВЦЭМ!$D$10+'СЕТ СН'!$H$5-'СЕТ СН'!$H$24</f>
        <v>3517.5502893600001</v>
      </c>
      <c r="E94" s="36">
        <f>SUMIFS(СВЦЭМ!$D$33:$D$776,СВЦЭМ!$A$33:$A$776,$A94,СВЦЭМ!$B$33:$B$776,E$83)+'СЕТ СН'!$H$14+СВЦЭМ!$D$10+'СЕТ СН'!$H$5-'СЕТ СН'!$H$24</f>
        <v>3526.2288859400001</v>
      </c>
      <c r="F94" s="36">
        <f>SUMIFS(СВЦЭМ!$D$33:$D$776,СВЦЭМ!$A$33:$A$776,$A94,СВЦЭМ!$B$33:$B$776,F$83)+'СЕТ СН'!$H$14+СВЦЭМ!$D$10+'СЕТ СН'!$H$5-'СЕТ СН'!$H$24</f>
        <v>3530.3666001000001</v>
      </c>
      <c r="G94" s="36">
        <f>SUMIFS(СВЦЭМ!$D$33:$D$776,СВЦЭМ!$A$33:$A$776,$A94,СВЦЭМ!$B$33:$B$776,G$83)+'СЕТ СН'!$H$14+СВЦЭМ!$D$10+'СЕТ СН'!$H$5-'СЕТ СН'!$H$24</f>
        <v>3527.4221098400003</v>
      </c>
      <c r="H94" s="36">
        <f>SUMIFS(СВЦЭМ!$D$33:$D$776,СВЦЭМ!$A$33:$A$776,$A94,СВЦЭМ!$B$33:$B$776,H$83)+'СЕТ СН'!$H$14+СВЦЭМ!$D$10+'СЕТ СН'!$H$5-'СЕТ СН'!$H$24</f>
        <v>3510.4255037399998</v>
      </c>
      <c r="I94" s="36">
        <f>SUMIFS(СВЦЭМ!$D$33:$D$776,СВЦЭМ!$A$33:$A$776,$A94,СВЦЭМ!$B$33:$B$776,I$83)+'СЕТ СН'!$H$14+СВЦЭМ!$D$10+'СЕТ СН'!$H$5-'СЕТ СН'!$H$24</f>
        <v>3489.40582094</v>
      </c>
      <c r="J94" s="36">
        <f>SUMIFS(СВЦЭМ!$D$33:$D$776,СВЦЭМ!$A$33:$A$776,$A94,СВЦЭМ!$B$33:$B$776,J$83)+'СЕТ СН'!$H$14+СВЦЭМ!$D$10+'СЕТ СН'!$H$5-'СЕТ СН'!$H$24</f>
        <v>3465.7357973400003</v>
      </c>
      <c r="K94" s="36">
        <f>SUMIFS(СВЦЭМ!$D$33:$D$776,СВЦЭМ!$A$33:$A$776,$A94,СВЦЭМ!$B$33:$B$776,K$83)+'СЕТ СН'!$H$14+СВЦЭМ!$D$10+'СЕТ СН'!$H$5-'СЕТ СН'!$H$24</f>
        <v>3451.5913119000002</v>
      </c>
      <c r="L94" s="36">
        <f>SUMIFS(СВЦЭМ!$D$33:$D$776,СВЦЭМ!$A$33:$A$776,$A94,СВЦЭМ!$B$33:$B$776,L$83)+'СЕТ СН'!$H$14+СВЦЭМ!$D$10+'СЕТ СН'!$H$5-'СЕТ СН'!$H$24</f>
        <v>3453.6345093800001</v>
      </c>
      <c r="M94" s="36">
        <f>SUMIFS(СВЦЭМ!$D$33:$D$776,СВЦЭМ!$A$33:$A$776,$A94,СВЦЭМ!$B$33:$B$776,M$83)+'СЕТ СН'!$H$14+СВЦЭМ!$D$10+'СЕТ СН'!$H$5-'СЕТ СН'!$H$24</f>
        <v>3468.2222607600002</v>
      </c>
      <c r="N94" s="36">
        <f>SUMIFS(СВЦЭМ!$D$33:$D$776,СВЦЭМ!$A$33:$A$776,$A94,СВЦЭМ!$B$33:$B$776,N$83)+'СЕТ СН'!$H$14+СВЦЭМ!$D$10+'СЕТ СН'!$H$5-'СЕТ СН'!$H$24</f>
        <v>3487.7554616799998</v>
      </c>
      <c r="O94" s="36">
        <f>SUMIFS(СВЦЭМ!$D$33:$D$776,СВЦЭМ!$A$33:$A$776,$A94,СВЦЭМ!$B$33:$B$776,O$83)+'СЕТ СН'!$H$14+СВЦЭМ!$D$10+'СЕТ СН'!$H$5-'СЕТ СН'!$H$24</f>
        <v>3485.8179952</v>
      </c>
      <c r="P94" s="36">
        <f>SUMIFS(СВЦЭМ!$D$33:$D$776,СВЦЭМ!$A$33:$A$776,$A94,СВЦЭМ!$B$33:$B$776,P$83)+'СЕТ СН'!$H$14+СВЦЭМ!$D$10+'СЕТ СН'!$H$5-'СЕТ СН'!$H$24</f>
        <v>3455.43147942</v>
      </c>
      <c r="Q94" s="36">
        <f>SUMIFS(СВЦЭМ!$D$33:$D$776,СВЦЭМ!$A$33:$A$776,$A94,СВЦЭМ!$B$33:$B$776,Q$83)+'СЕТ СН'!$H$14+СВЦЭМ!$D$10+'СЕТ СН'!$H$5-'СЕТ СН'!$H$24</f>
        <v>3456.36318218</v>
      </c>
      <c r="R94" s="36">
        <f>SUMIFS(СВЦЭМ!$D$33:$D$776,СВЦЭМ!$A$33:$A$776,$A94,СВЦЭМ!$B$33:$B$776,R$83)+'СЕТ СН'!$H$14+СВЦЭМ!$D$10+'СЕТ СН'!$H$5-'СЕТ СН'!$H$24</f>
        <v>3451.2142661899998</v>
      </c>
      <c r="S94" s="36">
        <f>SUMIFS(СВЦЭМ!$D$33:$D$776,СВЦЭМ!$A$33:$A$776,$A94,СВЦЭМ!$B$33:$B$776,S$83)+'СЕТ СН'!$H$14+СВЦЭМ!$D$10+'СЕТ СН'!$H$5-'СЕТ СН'!$H$24</f>
        <v>3460.6205206599998</v>
      </c>
      <c r="T94" s="36">
        <f>SUMIFS(СВЦЭМ!$D$33:$D$776,СВЦЭМ!$A$33:$A$776,$A94,СВЦЭМ!$B$33:$B$776,T$83)+'СЕТ СН'!$H$14+СВЦЭМ!$D$10+'СЕТ СН'!$H$5-'СЕТ СН'!$H$24</f>
        <v>3471.94032423</v>
      </c>
      <c r="U94" s="36">
        <f>SUMIFS(СВЦЭМ!$D$33:$D$776,СВЦЭМ!$A$33:$A$776,$A94,СВЦЭМ!$B$33:$B$776,U$83)+'СЕТ СН'!$H$14+СВЦЭМ!$D$10+'СЕТ СН'!$H$5-'СЕТ СН'!$H$24</f>
        <v>3459.03417494</v>
      </c>
      <c r="V94" s="36">
        <f>SUMIFS(СВЦЭМ!$D$33:$D$776,СВЦЭМ!$A$33:$A$776,$A94,СВЦЭМ!$B$33:$B$776,V$83)+'СЕТ СН'!$H$14+СВЦЭМ!$D$10+'СЕТ СН'!$H$5-'СЕТ СН'!$H$24</f>
        <v>3431.40299951</v>
      </c>
      <c r="W94" s="36">
        <f>SUMIFS(СВЦЭМ!$D$33:$D$776,СВЦЭМ!$A$33:$A$776,$A94,СВЦЭМ!$B$33:$B$776,W$83)+'СЕТ СН'!$H$14+СВЦЭМ!$D$10+'СЕТ СН'!$H$5-'СЕТ СН'!$H$24</f>
        <v>3428.5596140799998</v>
      </c>
      <c r="X94" s="36">
        <f>SUMIFS(СВЦЭМ!$D$33:$D$776,СВЦЭМ!$A$33:$A$776,$A94,СВЦЭМ!$B$33:$B$776,X$83)+'СЕТ СН'!$H$14+СВЦЭМ!$D$10+'СЕТ СН'!$H$5-'СЕТ СН'!$H$24</f>
        <v>3444.34141357</v>
      </c>
      <c r="Y94" s="36">
        <f>SUMIFS(СВЦЭМ!$D$33:$D$776,СВЦЭМ!$A$33:$A$776,$A94,СВЦЭМ!$B$33:$B$776,Y$83)+'СЕТ СН'!$H$14+СВЦЭМ!$D$10+'СЕТ СН'!$H$5-'СЕТ СН'!$H$24</f>
        <v>3488.7142195199999</v>
      </c>
    </row>
    <row r="95" spans="1:27" ht="15.75" x14ac:dyDescent="0.2">
      <c r="A95" s="35">
        <f t="shared" si="2"/>
        <v>43933</v>
      </c>
      <c r="B95" s="36">
        <f>SUMIFS(СВЦЭМ!$D$33:$D$776,СВЦЭМ!$A$33:$A$776,$A95,СВЦЭМ!$B$33:$B$776,B$83)+'СЕТ СН'!$H$14+СВЦЭМ!$D$10+'СЕТ СН'!$H$5-'СЕТ СН'!$H$24</f>
        <v>3478.9908295300002</v>
      </c>
      <c r="C95" s="36">
        <f>SUMIFS(СВЦЭМ!$D$33:$D$776,СВЦЭМ!$A$33:$A$776,$A95,СВЦЭМ!$B$33:$B$776,C$83)+'СЕТ СН'!$H$14+СВЦЭМ!$D$10+'СЕТ СН'!$H$5-'СЕТ СН'!$H$24</f>
        <v>3481.6222093800002</v>
      </c>
      <c r="D95" s="36">
        <f>SUMIFS(СВЦЭМ!$D$33:$D$776,СВЦЭМ!$A$33:$A$776,$A95,СВЦЭМ!$B$33:$B$776,D$83)+'СЕТ СН'!$H$14+СВЦЭМ!$D$10+'СЕТ СН'!$H$5-'СЕТ СН'!$H$24</f>
        <v>3466.0001284</v>
      </c>
      <c r="E95" s="36">
        <f>SUMIFS(СВЦЭМ!$D$33:$D$776,СВЦЭМ!$A$33:$A$776,$A95,СВЦЭМ!$B$33:$B$776,E$83)+'СЕТ СН'!$H$14+СВЦЭМ!$D$10+'СЕТ СН'!$H$5-'СЕТ СН'!$H$24</f>
        <v>3465.6333040600002</v>
      </c>
      <c r="F95" s="36">
        <f>SUMIFS(СВЦЭМ!$D$33:$D$776,СВЦЭМ!$A$33:$A$776,$A95,СВЦЭМ!$B$33:$B$776,F$83)+'СЕТ СН'!$H$14+СВЦЭМ!$D$10+'СЕТ СН'!$H$5-'СЕТ СН'!$H$24</f>
        <v>3460.8325922700001</v>
      </c>
      <c r="G95" s="36">
        <f>SUMIFS(СВЦЭМ!$D$33:$D$776,СВЦЭМ!$A$33:$A$776,$A95,СВЦЭМ!$B$33:$B$776,G$83)+'СЕТ СН'!$H$14+СВЦЭМ!$D$10+'СЕТ СН'!$H$5-'СЕТ СН'!$H$24</f>
        <v>3468.5538477</v>
      </c>
      <c r="H95" s="36">
        <f>SUMIFS(СВЦЭМ!$D$33:$D$776,СВЦЭМ!$A$33:$A$776,$A95,СВЦЭМ!$B$33:$B$776,H$83)+'СЕТ СН'!$H$14+СВЦЭМ!$D$10+'СЕТ СН'!$H$5-'СЕТ СН'!$H$24</f>
        <v>3471.43010916</v>
      </c>
      <c r="I95" s="36">
        <f>SUMIFS(СВЦЭМ!$D$33:$D$776,СВЦЭМ!$A$33:$A$776,$A95,СВЦЭМ!$B$33:$B$776,I$83)+'СЕТ СН'!$H$14+СВЦЭМ!$D$10+'СЕТ СН'!$H$5-'СЕТ СН'!$H$24</f>
        <v>3470.7399448000001</v>
      </c>
      <c r="J95" s="36">
        <f>SUMIFS(СВЦЭМ!$D$33:$D$776,СВЦЭМ!$A$33:$A$776,$A95,СВЦЭМ!$B$33:$B$776,J$83)+'СЕТ СН'!$H$14+СВЦЭМ!$D$10+'СЕТ СН'!$H$5-'СЕТ СН'!$H$24</f>
        <v>3443.2338774</v>
      </c>
      <c r="K95" s="36">
        <f>SUMIFS(СВЦЭМ!$D$33:$D$776,СВЦЭМ!$A$33:$A$776,$A95,СВЦЭМ!$B$33:$B$776,K$83)+'СЕТ СН'!$H$14+СВЦЭМ!$D$10+'СЕТ СН'!$H$5-'СЕТ СН'!$H$24</f>
        <v>3406.5561217100003</v>
      </c>
      <c r="L95" s="36">
        <f>SUMIFS(СВЦЭМ!$D$33:$D$776,СВЦЭМ!$A$33:$A$776,$A95,СВЦЭМ!$B$33:$B$776,L$83)+'СЕТ СН'!$H$14+СВЦЭМ!$D$10+'СЕТ СН'!$H$5-'СЕТ СН'!$H$24</f>
        <v>3410.3757201799999</v>
      </c>
      <c r="M95" s="36">
        <f>SUMIFS(СВЦЭМ!$D$33:$D$776,СВЦЭМ!$A$33:$A$776,$A95,СВЦЭМ!$B$33:$B$776,M$83)+'СЕТ СН'!$H$14+СВЦЭМ!$D$10+'СЕТ СН'!$H$5-'СЕТ СН'!$H$24</f>
        <v>3415.9675944000001</v>
      </c>
      <c r="N95" s="36">
        <f>SUMIFS(СВЦЭМ!$D$33:$D$776,СВЦЭМ!$A$33:$A$776,$A95,СВЦЭМ!$B$33:$B$776,N$83)+'СЕТ СН'!$H$14+СВЦЭМ!$D$10+'СЕТ СН'!$H$5-'СЕТ СН'!$H$24</f>
        <v>3429.36252285</v>
      </c>
      <c r="O95" s="36">
        <f>SUMIFS(СВЦЭМ!$D$33:$D$776,СВЦЭМ!$A$33:$A$776,$A95,СВЦЭМ!$B$33:$B$776,O$83)+'СЕТ СН'!$H$14+СВЦЭМ!$D$10+'СЕТ СН'!$H$5-'СЕТ СН'!$H$24</f>
        <v>3444.8779205999999</v>
      </c>
      <c r="P95" s="36">
        <f>SUMIFS(СВЦЭМ!$D$33:$D$776,СВЦЭМ!$A$33:$A$776,$A95,СВЦЭМ!$B$33:$B$776,P$83)+'СЕТ СН'!$H$14+СВЦЭМ!$D$10+'СЕТ СН'!$H$5-'СЕТ СН'!$H$24</f>
        <v>3455.9240226100001</v>
      </c>
      <c r="Q95" s="36">
        <f>SUMIFS(СВЦЭМ!$D$33:$D$776,СВЦЭМ!$A$33:$A$776,$A95,СВЦЭМ!$B$33:$B$776,Q$83)+'СЕТ СН'!$H$14+СВЦЭМ!$D$10+'СЕТ СН'!$H$5-'СЕТ СН'!$H$24</f>
        <v>3460.21849686</v>
      </c>
      <c r="R95" s="36">
        <f>SUMIFS(СВЦЭМ!$D$33:$D$776,СВЦЭМ!$A$33:$A$776,$A95,СВЦЭМ!$B$33:$B$776,R$83)+'СЕТ СН'!$H$14+СВЦЭМ!$D$10+'СЕТ СН'!$H$5-'СЕТ СН'!$H$24</f>
        <v>3453.9455045499999</v>
      </c>
      <c r="S95" s="36">
        <f>SUMIFS(СВЦЭМ!$D$33:$D$776,СВЦЭМ!$A$33:$A$776,$A95,СВЦЭМ!$B$33:$B$776,S$83)+'СЕТ СН'!$H$14+СВЦЭМ!$D$10+'СЕТ СН'!$H$5-'СЕТ СН'!$H$24</f>
        <v>3449.3255613400001</v>
      </c>
      <c r="T95" s="36">
        <f>SUMIFS(СВЦЭМ!$D$33:$D$776,СВЦЭМ!$A$33:$A$776,$A95,СВЦЭМ!$B$33:$B$776,T$83)+'СЕТ СН'!$H$14+СВЦЭМ!$D$10+'СЕТ СН'!$H$5-'СЕТ СН'!$H$24</f>
        <v>3433.6418637699999</v>
      </c>
      <c r="U95" s="36">
        <f>SUMIFS(СВЦЭМ!$D$33:$D$776,СВЦЭМ!$A$33:$A$776,$A95,СВЦЭМ!$B$33:$B$776,U$83)+'СЕТ СН'!$H$14+СВЦЭМ!$D$10+'СЕТ СН'!$H$5-'СЕТ СН'!$H$24</f>
        <v>3393.9731063600002</v>
      </c>
      <c r="V95" s="36">
        <f>SUMIFS(СВЦЭМ!$D$33:$D$776,СВЦЭМ!$A$33:$A$776,$A95,СВЦЭМ!$B$33:$B$776,V$83)+'СЕТ СН'!$H$14+СВЦЭМ!$D$10+'СЕТ СН'!$H$5-'СЕТ СН'!$H$24</f>
        <v>3338.05591731</v>
      </c>
      <c r="W95" s="36">
        <f>SUMIFS(СВЦЭМ!$D$33:$D$776,СВЦЭМ!$A$33:$A$776,$A95,СВЦЭМ!$B$33:$B$776,W$83)+'СЕТ СН'!$H$14+СВЦЭМ!$D$10+'СЕТ СН'!$H$5-'СЕТ СН'!$H$24</f>
        <v>3334.3414178600001</v>
      </c>
      <c r="X95" s="36">
        <f>SUMIFS(СВЦЭМ!$D$33:$D$776,СВЦЭМ!$A$33:$A$776,$A95,СВЦЭМ!$B$33:$B$776,X$83)+'СЕТ СН'!$H$14+СВЦЭМ!$D$10+'СЕТ СН'!$H$5-'СЕТ СН'!$H$24</f>
        <v>3369.6833096199998</v>
      </c>
      <c r="Y95" s="36">
        <f>SUMIFS(СВЦЭМ!$D$33:$D$776,СВЦЭМ!$A$33:$A$776,$A95,СВЦЭМ!$B$33:$B$776,Y$83)+'СЕТ СН'!$H$14+СВЦЭМ!$D$10+'СЕТ СН'!$H$5-'СЕТ СН'!$H$24</f>
        <v>3396.8846767499999</v>
      </c>
    </row>
    <row r="96" spans="1:27" ht="15.75" x14ac:dyDescent="0.2">
      <c r="A96" s="35">
        <f t="shared" si="2"/>
        <v>43934</v>
      </c>
      <c r="B96" s="36">
        <f>SUMIFS(СВЦЭМ!$D$33:$D$776,СВЦЭМ!$A$33:$A$776,$A96,СВЦЭМ!$B$33:$B$776,B$83)+'СЕТ СН'!$H$14+СВЦЭМ!$D$10+'СЕТ СН'!$H$5-'СЕТ СН'!$H$24</f>
        <v>3398.4595925799999</v>
      </c>
      <c r="C96" s="36">
        <f>SUMIFS(СВЦЭМ!$D$33:$D$776,СВЦЭМ!$A$33:$A$776,$A96,СВЦЭМ!$B$33:$B$776,C$83)+'СЕТ СН'!$H$14+СВЦЭМ!$D$10+'СЕТ СН'!$H$5-'СЕТ СН'!$H$24</f>
        <v>3414.9626383700001</v>
      </c>
      <c r="D96" s="36">
        <f>SUMIFS(СВЦЭМ!$D$33:$D$776,СВЦЭМ!$A$33:$A$776,$A96,СВЦЭМ!$B$33:$B$776,D$83)+'СЕТ СН'!$H$14+СВЦЭМ!$D$10+'СЕТ СН'!$H$5-'СЕТ СН'!$H$24</f>
        <v>3441.64502765</v>
      </c>
      <c r="E96" s="36">
        <f>SUMIFS(СВЦЭМ!$D$33:$D$776,СВЦЭМ!$A$33:$A$776,$A96,СВЦЭМ!$B$33:$B$776,E$83)+'СЕТ СН'!$H$14+СВЦЭМ!$D$10+'СЕТ СН'!$H$5-'СЕТ СН'!$H$24</f>
        <v>3452.8426467999998</v>
      </c>
      <c r="F96" s="36">
        <f>SUMIFS(СВЦЭМ!$D$33:$D$776,СВЦЭМ!$A$33:$A$776,$A96,СВЦЭМ!$B$33:$B$776,F$83)+'СЕТ СН'!$H$14+СВЦЭМ!$D$10+'СЕТ СН'!$H$5-'СЕТ СН'!$H$24</f>
        <v>3460.60321707</v>
      </c>
      <c r="G96" s="36">
        <f>SUMIFS(СВЦЭМ!$D$33:$D$776,СВЦЭМ!$A$33:$A$776,$A96,СВЦЭМ!$B$33:$B$776,G$83)+'СЕТ СН'!$H$14+СВЦЭМ!$D$10+'СЕТ СН'!$H$5-'СЕТ СН'!$H$24</f>
        <v>3446.80858463</v>
      </c>
      <c r="H96" s="36">
        <f>SUMIFS(СВЦЭМ!$D$33:$D$776,СВЦЭМ!$A$33:$A$776,$A96,СВЦЭМ!$B$33:$B$776,H$83)+'СЕТ СН'!$H$14+СВЦЭМ!$D$10+'СЕТ СН'!$H$5-'СЕТ СН'!$H$24</f>
        <v>3450.4367487700001</v>
      </c>
      <c r="I96" s="36">
        <f>SUMIFS(СВЦЭМ!$D$33:$D$776,СВЦЭМ!$A$33:$A$776,$A96,СВЦЭМ!$B$33:$B$776,I$83)+'СЕТ СН'!$H$14+СВЦЭМ!$D$10+'СЕТ СН'!$H$5-'СЕТ СН'!$H$24</f>
        <v>3407.0589208299998</v>
      </c>
      <c r="J96" s="36">
        <f>SUMIFS(СВЦЭМ!$D$33:$D$776,СВЦЭМ!$A$33:$A$776,$A96,СВЦЭМ!$B$33:$B$776,J$83)+'СЕТ СН'!$H$14+СВЦЭМ!$D$10+'СЕТ СН'!$H$5-'СЕТ СН'!$H$24</f>
        <v>3352.6789887700002</v>
      </c>
      <c r="K96" s="36">
        <f>SUMIFS(СВЦЭМ!$D$33:$D$776,СВЦЭМ!$A$33:$A$776,$A96,СВЦЭМ!$B$33:$B$776,K$83)+'СЕТ СН'!$H$14+СВЦЭМ!$D$10+'СЕТ СН'!$H$5-'СЕТ СН'!$H$24</f>
        <v>3334.6069625199998</v>
      </c>
      <c r="L96" s="36">
        <f>SUMIFS(СВЦЭМ!$D$33:$D$776,СВЦЭМ!$A$33:$A$776,$A96,СВЦЭМ!$B$33:$B$776,L$83)+'СЕТ СН'!$H$14+СВЦЭМ!$D$10+'СЕТ СН'!$H$5-'СЕТ СН'!$H$24</f>
        <v>3327.19324224</v>
      </c>
      <c r="M96" s="36">
        <f>SUMIFS(СВЦЭМ!$D$33:$D$776,СВЦЭМ!$A$33:$A$776,$A96,СВЦЭМ!$B$33:$B$776,M$83)+'СЕТ СН'!$H$14+СВЦЭМ!$D$10+'СЕТ СН'!$H$5-'СЕТ СН'!$H$24</f>
        <v>3324.4861227199999</v>
      </c>
      <c r="N96" s="36">
        <f>SUMIFS(СВЦЭМ!$D$33:$D$776,СВЦЭМ!$A$33:$A$776,$A96,СВЦЭМ!$B$33:$B$776,N$83)+'СЕТ СН'!$H$14+СВЦЭМ!$D$10+'СЕТ СН'!$H$5-'СЕТ СН'!$H$24</f>
        <v>3334.6119008400001</v>
      </c>
      <c r="O96" s="36">
        <f>SUMIFS(СВЦЭМ!$D$33:$D$776,СВЦЭМ!$A$33:$A$776,$A96,СВЦЭМ!$B$33:$B$776,O$83)+'СЕТ СН'!$H$14+СВЦЭМ!$D$10+'СЕТ СН'!$H$5-'СЕТ СН'!$H$24</f>
        <v>3333.81421765</v>
      </c>
      <c r="P96" s="36">
        <f>SUMIFS(СВЦЭМ!$D$33:$D$776,СВЦЭМ!$A$33:$A$776,$A96,СВЦЭМ!$B$33:$B$776,P$83)+'СЕТ СН'!$H$14+СВЦЭМ!$D$10+'СЕТ СН'!$H$5-'СЕТ СН'!$H$24</f>
        <v>3338.7733064700001</v>
      </c>
      <c r="Q96" s="36">
        <f>SUMIFS(СВЦЭМ!$D$33:$D$776,СВЦЭМ!$A$33:$A$776,$A96,СВЦЭМ!$B$33:$B$776,Q$83)+'СЕТ СН'!$H$14+СВЦЭМ!$D$10+'СЕТ СН'!$H$5-'СЕТ СН'!$H$24</f>
        <v>3342.0104043000001</v>
      </c>
      <c r="R96" s="36">
        <f>SUMIFS(СВЦЭМ!$D$33:$D$776,СВЦЭМ!$A$33:$A$776,$A96,СВЦЭМ!$B$33:$B$776,R$83)+'СЕТ СН'!$H$14+СВЦЭМ!$D$10+'СЕТ СН'!$H$5-'СЕТ СН'!$H$24</f>
        <v>3350.1859092700001</v>
      </c>
      <c r="S96" s="36">
        <f>SUMIFS(СВЦЭМ!$D$33:$D$776,СВЦЭМ!$A$33:$A$776,$A96,СВЦЭМ!$B$33:$B$776,S$83)+'СЕТ СН'!$H$14+СВЦЭМ!$D$10+'СЕТ СН'!$H$5-'СЕТ СН'!$H$24</f>
        <v>3348.2329252</v>
      </c>
      <c r="T96" s="36">
        <f>SUMIFS(СВЦЭМ!$D$33:$D$776,СВЦЭМ!$A$33:$A$776,$A96,СВЦЭМ!$B$33:$B$776,T$83)+'СЕТ СН'!$H$14+СВЦЭМ!$D$10+'СЕТ СН'!$H$5-'СЕТ СН'!$H$24</f>
        <v>3345.0126252</v>
      </c>
      <c r="U96" s="36">
        <f>SUMIFS(СВЦЭМ!$D$33:$D$776,СВЦЭМ!$A$33:$A$776,$A96,СВЦЭМ!$B$33:$B$776,U$83)+'СЕТ СН'!$H$14+СВЦЭМ!$D$10+'СЕТ СН'!$H$5-'СЕТ СН'!$H$24</f>
        <v>3345.3440030000002</v>
      </c>
      <c r="V96" s="36">
        <f>SUMIFS(СВЦЭМ!$D$33:$D$776,СВЦЭМ!$A$33:$A$776,$A96,СВЦЭМ!$B$33:$B$776,V$83)+'СЕТ СН'!$H$14+СВЦЭМ!$D$10+'СЕТ СН'!$H$5-'СЕТ СН'!$H$24</f>
        <v>3336.0238058700002</v>
      </c>
      <c r="W96" s="36">
        <f>SUMIFS(СВЦЭМ!$D$33:$D$776,СВЦЭМ!$A$33:$A$776,$A96,СВЦЭМ!$B$33:$B$776,W$83)+'СЕТ СН'!$H$14+СВЦЭМ!$D$10+'СЕТ СН'!$H$5-'СЕТ СН'!$H$24</f>
        <v>3332.1367738399999</v>
      </c>
      <c r="X96" s="36">
        <f>SUMIFS(СВЦЭМ!$D$33:$D$776,СВЦЭМ!$A$33:$A$776,$A96,СВЦЭМ!$B$33:$B$776,X$83)+'СЕТ СН'!$H$14+СВЦЭМ!$D$10+'СЕТ СН'!$H$5-'СЕТ СН'!$H$24</f>
        <v>3338.7431565100001</v>
      </c>
      <c r="Y96" s="36">
        <f>SUMIFS(СВЦЭМ!$D$33:$D$776,СВЦЭМ!$A$33:$A$776,$A96,СВЦЭМ!$B$33:$B$776,Y$83)+'СЕТ СН'!$H$14+СВЦЭМ!$D$10+'СЕТ СН'!$H$5-'СЕТ СН'!$H$24</f>
        <v>3365.0164767000001</v>
      </c>
    </row>
    <row r="97" spans="1:25" ht="15.75" x14ac:dyDescent="0.2">
      <c r="A97" s="35">
        <f t="shared" si="2"/>
        <v>43935</v>
      </c>
      <c r="B97" s="36">
        <f>SUMIFS(СВЦЭМ!$D$33:$D$776,СВЦЭМ!$A$33:$A$776,$A97,СВЦЭМ!$B$33:$B$776,B$83)+'СЕТ СН'!$H$14+СВЦЭМ!$D$10+'СЕТ СН'!$H$5-'СЕТ СН'!$H$24</f>
        <v>3393.4450499599998</v>
      </c>
      <c r="C97" s="36">
        <f>SUMIFS(СВЦЭМ!$D$33:$D$776,СВЦЭМ!$A$33:$A$776,$A97,СВЦЭМ!$B$33:$B$776,C$83)+'СЕТ СН'!$H$14+СВЦЭМ!$D$10+'СЕТ СН'!$H$5-'СЕТ СН'!$H$24</f>
        <v>3415.9166740599999</v>
      </c>
      <c r="D97" s="36">
        <f>SUMIFS(СВЦЭМ!$D$33:$D$776,СВЦЭМ!$A$33:$A$776,$A97,СВЦЭМ!$B$33:$B$776,D$83)+'СЕТ СН'!$H$14+СВЦЭМ!$D$10+'СЕТ СН'!$H$5-'СЕТ СН'!$H$24</f>
        <v>3437.2105829800003</v>
      </c>
      <c r="E97" s="36">
        <f>SUMIFS(СВЦЭМ!$D$33:$D$776,СВЦЭМ!$A$33:$A$776,$A97,СВЦЭМ!$B$33:$B$776,E$83)+'СЕТ СН'!$H$14+СВЦЭМ!$D$10+'СЕТ СН'!$H$5-'СЕТ СН'!$H$24</f>
        <v>3450.7495464900003</v>
      </c>
      <c r="F97" s="36">
        <f>SUMIFS(СВЦЭМ!$D$33:$D$776,СВЦЭМ!$A$33:$A$776,$A97,СВЦЭМ!$B$33:$B$776,F$83)+'СЕТ СН'!$H$14+СВЦЭМ!$D$10+'СЕТ СН'!$H$5-'СЕТ СН'!$H$24</f>
        <v>3460.6915417499999</v>
      </c>
      <c r="G97" s="36">
        <f>SUMIFS(СВЦЭМ!$D$33:$D$776,СВЦЭМ!$A$33:$A$776,$A97,СВЦЭМ!$B$33:$B$776,G$83)+'СЕТ СН'!$H$14+СВЦЭМ!$D$10+'СЕТ СН'!$H$5-'СЕТ СН'!$H$24</f>
        <v>3457.1193194900002</v>
      </c>
      <c r="H97" s="36">
        <f>SUMIFS(СВЦЭМ!$D$33:$D$776,СВЦЭМ!$A$33:$A$776,$A97,СВЦЭМ!$B$33:$B$776,H$83)+'СЕТ СН'!$H$14+СВЦЭМ!$D$10+'СЕТ СН'!$H$5-'СЕТ СН'!$H$24</f>
        <v>3468.4207868399999</v>
      </c>
      <c r="I97" s="36">
        <f>SUMIFS(СВЦЭМ!$D$33:$D$776,СВЦЭМ!$A$33:$A$776,$A97,СВЦЭМ!$B$33:$B$776,I$83)+'СЕТ СН'!$H$14+СВЦЭМ!$D$10+'СЕТ СН'!$H$5-'СЕТ СН'!$H$24</f>
        <v>3489.6305932999999</v>
      </c>
      <c r="J97" s="36">
        <f>SUMIFS(СВЦЭМ!$D$33:$D$776,СВЦЭМ!$A$33:$A$776,$A97,СВЦЭМ!$B$33:$B$776,J$83)+'СЕТ СН'!$H$14+СВЦЭМ!$D$10+'СЕТ СН'!$H$5-'СЕТ СН'!$H$24</f>
        <v>3449.4375241299999</v>
      </c>
      <c r="K97" s="36">
        <f>SUMIFS(СВЦЭМ!$D$33:$D$776,СВЦЭМ!$A$33:$A$776,$A97,СВЦЭМ!$B$33:$B$776,K$83)+'СЕТ СН'!$H$14+СВЦЭМ!$D$10+'СЕТ СН'!$H$5-'СЕТ СН'!$H$24</f>
        <v>3434.3400960700001</v>
      </c>
      <c r="L97" s="36">
        <f>SUMIFS(СВЦЭМ!$D$33:$D$776,СВЦЭМ!$A$33:$A$776,$A97,СВЦЭМ!$B$33:$B$776,L$83)+'СЕТ СН'!$H$14+СВЦЭМ!$D$10+'СЕТ СН'!$H$5-'СЕТ СН'!$H$24</f>
        <v>3427.5710786200002</v>
      </c>
      <c r="M97" s="36">
        <f>SUMIFS(СВЦЭМ!$D$33:$D$776,СВЦЭМ!$A$33:$A$776,$A97,СВЦЭМ!$B$33:$B$776,M$83)+'СЕТ СН'!$H$14+СВЦЭМ!$D$10+'СЕТ СН'!$H$5-'СЕТ СН'!$H$24</f>
        <v>3430.79776455</v>
      </c>
      <c r="N97" s="36">
        <f>SUMIFS(СВЦЭМ!$D$33:$D$776,СВЦЭМ!$A$33:$A$776,$A97,СВЦЭМ!$B$33:$B$776,N$83)+'СЕТ СН'!$H$14+СВЦЭМ!$D$10+'СЕТ СН'!$H$5-'СЕТ СН'!$H$24</f>
        <v>3429.69445369</v>
      </c>
      <c r="O97" s="36">
        <f>SUMIFS(СВЦЭМ!$D$33:$D$776,СВЦЭМ!$A$33:$A$776,$A97,СВЦЭМ!$B$33:$B$776,O$83)+'СЕТ СН'!$H$14+СВЦЭМ!$D$10+'СЕТ СН'!$H$5-'СЕТ СН'!$H$24</f>
        <v>3404.5381882700003</v>
      </c>
      <c r="P97" s="36">
        <f>SUMIFS(СВЦЭМ!$D$33:$D$776,СВЦЭМ!$A$33:$A$776,$A97,СВЦЭМ!$B$33:$B$776,P$83)+'СЕТ СН'!$H$14+СВЦЭМ!$D$10+'СЕТ СН'!$H$5-'СЕТ СН'!$H$24</f>
        <v>3408.0394803500003</v>
      </c>
      <c r="Q97" s="36">
        <f>SUMIFS(СВЦЭМ!$D$33:$D$776,СВЦЭМ!$A$33:$A$776,$A97,СВЦЭМ!$B$33:$B$776,Q$83)+'СЕТ СН'!$H$14+СВЦЭМ!$D$10+'СЕТ СН'!$H$5-'СЕТ СН'!$H$24</f>
        <v>3418.8386080199998</v>
      </c>
      <c r="R97" s="36">
        <f>SUMIFS(СВЦЭМ!$D$33:$D$776,СВЦЭМ!$A$33:$A$776,$A97,СВЦЭМ!$B$33:$B$776,R$83)+'СЕТ СН'!$H$14+СВЦЭМ!$D$10+'СЕТ СН'!$H$5-'СЕТ СН'!$H$24</f>
        <v>3441.55989933</v>
      </c>
      <c r="S97" s="36">
        <f>SUMIFS(СВЦЭМ!$D$33:$D$776,СВЦЭМ!$A$33:$A$776,$A97,СВЦЭМ!$B$33:$B$776,S$83)+'СЕТ СН'!$H$14+СВЦЭМ!$D$10+'СЕТ СН'!$H$5-'СЕТ СН'!$H$24</f>
        <v>3446.8596843400001</v>
      </c>
      <c r="T97" s="36">
        <f>SUMIFS(СВЦЭМ!$D$33:$D$776,СВЦЭМ!$A$33:$A$776,$A97,СВЦЭМ!$B$33:$B$776,T$83)+'СЕТ СН'!$H$14+СВЦЭМ!$D$10+'СЕТ СН'!$H$5-'СЕТ СН'!$H$24</f>
        <v>3423.4507774499998</v>
      </c>
      <c r="U97" s="36">
        <f>SUMIFS(СВЦЭМ!$D$33:$D$776,СВЦЭМ!$A$33:$A$776,$A97,СВЦЭМ!$B$33:$B$776,U$83)+'СЕТ СН'!$H$14+СВЦЭМ!$D$10+'СЕТ СН'!$H$5-'СЕТ СН'!$H$24</f>
        <v>3406.5964363399999</v>
      </c>
      <c r="V97" s="36">
        <f>SUMIFS(СВЦЭМ!$D$33:$D$776,СВЦЭМ!$A$33:$A$776,$A97,СВЦЭМ!$B$33:$B$776,V$83)+'СЕТ СН'!$H$14+СВЦЭМ!$D$10+'СЕТ СН'!$H$5-'СЕТ СН'!$H$24</f>
        <v>3404.4607011600001</v>
      </c>
      <c r="W97" s="36">
        <f>SUMIFS(СВЦЭМ!$D$33:$D$776,СВЦЭМ!$A$33:$A$776,$A97,СВЦЭМ!$B$33:$B$776,W$83)+'СЕТ СН'!$H$14+СВЦЭМ!$D$10+'СЕТ СН'!$H$5-'СЕТ СН'!$H$24</f>
        <v>3398.3486679400003</v>
      </c>
      <c r="X97" s="36">
        <f>SUMIFS(СВЦЭМ!$D$33:$D$776,СВЦЭМ!$A$33:$A$776,$A97,СВЦЭМ!$B$33:$B$776,X$83)+'СЕТ СН'!$H$14+СВЦЭМ!$D$10+'СЕТ СН'!$H$5-'СЕТ СН'!$H$24</f>
        <v>3406.4326950499999</v>
      </c>
      <c r="Y97" s="36">
        <f>SUMIFS(СВЦЭМ!$D$33:$D$776,СВЦЭМ!$A$33:$A$776,$A97,СВЦЭМ!$B$33:$B$776,Y$83)+'СЕТ СН'!$H$14+СВЦЭМ!$D$10+'СЕТ СН'!$H$5-'СЕТ СН'!$H$24</f>
        <v>3419.8643772800001</v>
      </c>
    </row>
    <row r="98" spans="1:25" ht="15.75" x14ac:dyDescent="0.2">
      <c r="A98" s="35">
        <f t="shared" si="2"/>
        <v>43936</v>
      </c>
      <c r="B98" s="36">
        <f>SUMIFS(СВЦЭМ!$D$33:$D$776,СВЦЭМ!$A$33:$A$776,$A98,СВЦЭМ!$B$33:$B$776,B$83)+'СЕТ СН'!$H$14+СВЦЭМ!$D$10+'СЕТ СН'!$H$5-'СЕТ СН'!$H$24</f>
        <v>3456.5758257699999</v>
      </c>
      <c r="C98" s="36">
        <f>SUMIFS(СВЦЭМ!$D$33:$D$776,СВЦЭМ!$A$33:$A$776,$A98,СВЦЭМ!$B$33:$B$776,C$83)+'СЕТ СН'!$H$14+СВЦЭМ!$D$10+'СЕТ СН'!$H$5-'СЕТ СН'!$H$24</f>
        <v>3470.8450759699999</v>
      </c>
      <c r="D98" s="36">
        <f>SUMIFS(СВЦЭМ!$D$33:$D$776,СВЦЭМ!$A$33:$A$776,$A98,СВЦЭМ!$B$33:$B$776,D$83)+'СЕТ СН'!$H$14+СВЦЭМ!$D$10+'СЕТ СН'!$H$5-'СЕТ СН'!$H$24</f>
        <v>3472.3046449399999</v>
      </c>
      <c r="E98" s="36">
        <f>SUMIFS(СВЦЭМ!$D$33:$D$776,СВЦЭМ!$A$33:$A$776,$A98,СВЦЭМ!$B$33:$B$776,E$83)+'СЕТ СН'!$H$14+СВЦЭМ!$D$10+'СЕТ СН'!$H$5-'СЕТ СН'!$H$24</f>
        <v>3467.4946771300001</v>
      </c>
      <c r="F98" s="36">
        <f>SUMIFS(СВЦЭМ!$D$33:$D$776,СВЦЭМ!$A$33:$A$776,$A98,СВЦЭМ!$B$33:$B$776,F$83)+'СЕТ СН'!$H$14+СВЦЭМ!$D$10+'СЕТ СН'!$H$5-'СЕТ СН'!$H$24</f>
        <v>3464.9373110400002</v>
      </c>
      <c r="G98" s="36">
        <f>SUMIFS(СВЦЭМ!$D$33:$D$776,СВЦЭМ!$A$33:$A$776,$A98,СВЦЭМ!$B$33:$B$776,G$83)+'СЕТ СН'!$H$14+СВЦЭМ!$D$10+'СЕТ СН'!$H$5-'СЕТ СН'!$H$24</f>
        <v>3463.8158844700001</v>
      </c>
      <c r="H98" s="36">
        <f>SUMIFS(СВЦЭМ!$D$33:$D$776,СВЦЭМ!$A$33:$A$776,$A98,СВЦЭМ!$B$33:$B$776,H$83)+'СЕТ СН'!$H$14+СВЦЭМ!$D$10+'СЕТ СН'!$H$5-'СЕТ СН'!$H$24</f>
        <v>3455.2677838200002</v>
      </c>
      <c r="I98" s="36">
        <f>SUMIFS(СВЦЭМ!$D$33:$D$776,СВЦЭМ!$A$33:$A$776,$A98,СВЦЭМ!$B$33:$B$776,I$83)+'СЕТ СН'!$H$14+СВЦЭМ!$D$10+'СЕТ СН'!$H$5-'СЕТ СН'!$H$24</f>
        <v>3444.13398947</v>
      </c>
      <c r="J98" s="36">
        <f>SUMIFS(СВЦЭМ!$D$33:$D$776,СВЦЭМ!$A$33:$A$776,$A98,СВЦЭМ!$B$33:$B$776,J$83)+'СЕТ СН'!$H$14+СВЦЭМ!$D$10+'СЕТ СН'!$H$5-'СЕТ СН'!$H$24</f>
        <v>3394.2095835099999</v>
      </c>
      <c r="K98" s="36">
        <f>SUMIFS(СВЦЭМ!$D$33:$D$776,СВЦЭМ!$A$33:$A$776,$A98,СВЦЭМ!$B$33:$B$776,K$83)+'СЕТ СН'!$H$14+СВЦЭМ!$D$10+'СЕТ СН'!$H$5-'СЕТ СН'!$H$24</f>
        <v>3369.7317949799999</v>
      </c>
      <c r="L98" s="36">
        <f>SUMIFS(СВЦЭМ!$D$33:$D$776,СВЦЭМ!$A$33:$A$776,$A98,СВЦЭМ!$B$33:$B$776,L$83)+'СЕТ СН'!$H$14+СВЦЭМ!$D$10+'СЕТ СН'!$H$5-'СЕТ СН'!$H$24</f>
        <v>3371.94643361</v>
      </c>
      <c r="M98" s="36">
        <f>SUMIFS(СВЦЭМ!$D$33:$D$776,СВЦЭМ!$A$33:$A$776,$A98,СВЦЭМ!$B$33:$B$776,M$83)+'СЕТ СН'!$H$14+СВЦЭМ!$D$10+'СЕТ СН'!$H$5-'СЕТ СН'!$H$24</f>
        <v>3377.85809337</v>
      </c>
      <c r="N98" s="36">
        <f>SUMIFS(СВЦЭМ!$D$33:$D$776,СВЦЭМ!$A$33:$A$776,$A98,СВЦЭМ!$B$33:$B$776,N$83)+'СЕТ СН'!$H$14+СВЦЭМ!$D$10+'СЕТ СН'!$H$5-'СЕТ СН'!$H$24</f>
        <v>3374.16751866</v>
      </c>
      <c r="O98" s="36">
        <f>SUMIFS(СВЦЭМ!$D$33:$D$776,СВЦЭМ!$A$33:$A$776,$A98,СВЦЭМ!$B$33:$B$776,O$83)+'СЕТ СН'!$H$14+СВЦЭМ!$D$10+'СЕТ СН'!$H$5-'СЕТ СН'!$H$24</f>
        <v>3388.4747533499999</v>
      </c>
      <c r="P98" s="36">
        <f>SUMIFS(СВЦЭМ!$D$33:$D$776,СВЦЭМ!$A$33:$A$776,$A98,СВЦЭМ!$B$33:$B$776,P$83)+'СЕТ СН'!$H$14+СВЦЭМ!$D$10+'СЕТ СН'!$H$5-'СЕТ СН'!$H$24</f>
        <v>3389.8558904400002</v>
      </c>
      <c r="Q98" s="36">
        <f>SUMIFS(СВЦЭМ!$D$33:$D$776,СВЦЭМ!$A$33:$A$776,$A98,СВЦЭМ!$B$33:$B$776,Q$83)+'СЕТ СН'!$H$14+СВЦЭМ!$D$10+'СЕТ СН'!$H$5-'СЕТ СН'!$H$24</f>
        <v>3391.68568568</v>
      </c>
      <c r="R98" s="36">
        <f>SUMIFS(СВЦЭМ!$D$33:$D$776,СВЦЭМ!$A$33:$A$776,$A98,СВЦЭМ!$B$33:$B$776,R$83)+'СЕТ СН'!$H$14+СВЦЭМ!$D$10+'СЕТ СН'!$H$5-'СЕТ СН'!$H$24</f>
        <v>3390.6677971099998</v>
      </c>
      <c r="S98" s="36">
        <f>SUMIFS(СВЦЭМ!$D$33:$D$776,СВЦЭМ!$A$33:$A$776,$A98,СВЦЭМ!$B$33:$B$776,S$83)+'СЕТ СН'!$H$14+СВЦЭМ!$D$10+'СЕТ СН'!$H$5-'СЕТ СН'!$H$24</f>
        <v>3388.8587410099999</v>
      </c>
      <c r="T98" s="36">
        <f>SUMIFS(СВЦЭМ!$D$33:$D$776,СВЦЭМ!$A$33:$A$776,$A98,СВЦЭМ!$B$33:$B$776,T$83)+'СЕТ СН'!$H$14+СВЦЭМ!$D$10+'СЕТ СН'!$H$5-'СЕТ СН'!$H$24</f>
        <v>3370.1156224300003</v>
      </c>
      <c r="U98" s="36">
        <f>SUMIFS(СВЦЭМ!$D$33:$D$776,СВЦЭМ!$A$33:$A$776,$A98,СВЦЭМ!$B$33:$B$776,U$83)+'СЕТ СН'!$H$14+СВЦЭМ!$D$10+'СЕТ СН'!$H$5-'СЕТ СН'!$H$24</f>
        <v>3350.29885534</v>
      </c>
      <c r="V98" s="36">
        <f>SUMIFS(СВЦЭМ!$D$33:$D$776,СВЦЭМ!$A$33:$A$776,$A98,СВЦЭМ!$B$33:$B$776,V$83)+'СЕТ СН'!$H$14+СВЦЭМ!$D$10+'СЕТ СН'!$H$5-'СЕТ СН'!$H$24</f>
        <v>3359.4062097400001</v>
      </c>
      <c r="W98" s="36">
        <f>SUMIFS(СВЦЭМ!$D$33:$D$776,СВЦЭМ!$A$33:$A$776,$A98,СВЦЭМ!$B$33:$B$776,W$83)+'СЕТ СН'!$H$14+СВЦЭМ!$D$10+'СЕТ СН'!$H$5-'СЕТ СН'!$H$24</f>
        <v>3360.8816247899999</v>
      </c>
      <c r="X98" s="36">
        <f>SUMIFS(СВЦЭМ!$D$33:$D$776,СВЦЭМ!$A$33:$A$776,$A98,СВЦЭМ!$B$33:$B$776,X$83)+'СЕТ СН'!$H$14+СВЦЭМ!$D$10+'СЕТ СН'!$H$5-'СЕТ СН'!$H$24</f>
        <v>3353.8052683599999</v>
      </c>
      <c r="Y98" s="36">
        <f>SUMIFS(СВЦЭМ!$D$33:$D$776,СВЦЭМ!$A$33:$A$776,$A98,СВЦЭМ!$B$33:$B$776,Y$83)+'СЕТ СН'!$H$14+СВЦЭМ!$D$10+'СЕТ СН'!$H$5-'СЕТ СН'!$H$24</f>
        <v>3380.7185305500002</v>
      </c>
    </row>
    <row r="99" spans="1:25" ht="15.75" x14ac:dyDescent="0.2">
      <c r="A99" s="35">
        <f t="shared" si="2"/>
        <v>43937</v>
      </c>
      <c r="B99" s="36">
        <f>SUMIFS(СВЦЭМ!$D$33:$D$776,СВЦЭМ!$A$33:$A$776,$A99,СВЦЭМ!$B$33:$B$776,B$83)+'СЕТ СН'!$H$14+СВЦЭМ!$D$10+'СЕТ СН'!$H$5-'СЕТ СН'!$H$24</f>
        <v>3350.4036598500002</v>
      </c>
      <c r="C99" s="36">
        <f>SUMIFS(СВЦЭМ!$D$33:$D$776,СВЦЭМ!$A$33:$A$776,$A99,СВЦЭМ!$B$33:$B$776,C$83)+'СЕТ СН'!$H$14+СВЦЭМ!$D$10+'СЕТ СН'!$H$5-'СЕТ СН'!$H$24</f>
        <v>3368.7930385600002</v>
      </c>
      <c r="D99" s="36">
        <f>SUMIFS(СВЦЭМ!$D$33:$D$776,СВЦЭМ!$A$33:$A$776,$A99,СВЦЭМ!$B$33:$B$776,D$83)+'СЕТ СН'!$H$14+СВЦЭМ!$D$10+'СЕТ СН'!$H$5-'СЕТ СН'!$H$24</f>
        <v>3385.7056698900001</v>
      </c>
      <c r="E99" s="36">
        <f>SUMIFS(СВЦЭМ!$D$33:$D$776,СВЦЭМ!$A$33:$A$776,$A99,СВЦЭМ!$B$33:$B$776,E$83)+'СЕТ СН'!$H$14+СВЦЭМ!$D$10+'СЕТ СН'!$H$5-'СЕТ СН'!$H$24</f>
        <v>3398.3069761900001</v>
      </c>
      <c r="F99" s="36">
        <f>SUMIFS(СВЦЭМ!$D$33:$D$776,СВЦЭМ!$A$33:$A$776,$A99,СВЦЭМ!$B$33:$B$776,F$83)+'СЕТ СН'!$H$14+СВЦЭМ!$D$10+'СЕТ СН'!$H$5-'СЕТ СН'!$H$24</f>
        <v>3397.9225532600003</v>
      </c>
      <c r="G99" s="36">
        <f>SUMIFS(СВЦЭМ!$D$33:$D$776,СВЦЭМ!$A$33:$A$776,$A99,СВЦЭМ!$B$33:$B$776,G$83)+'СЕТ СН'!$H$14+СВЦЭМ!$D$10+'СЕТ СН'!$H$5-'СЕТ СН'!$H$24</f>
        <v>3389.0161172600001</v>
      </c>
      <c r="H99" s="36">
        <f>SUMIFS(СВЦЭМ!$D$33:$D$776,СВЦЭМ!$A$33:$A$776,$A99,СВЦЭМ!$B$33:$B$776,H$83)+'СЕТ СН'!$H$14+СВЦЭМ!$D$10+'СЕТ СН'!$H$5-'СЕТ СН'!$H$24</f>
        <v>3369.0189066299999</v>
      </c>
      <c r="I99" s="36">
        <f>SUMIFS(СВЦЭМ!$D$33:$D$776,СВЦЭМ!$A$33:$A$776,$A99,СВЦЭМ!$B$33:$B$776,I$83)+'СЕТ СН'!$H$14+СВЦЭМ!$D$10+'СЕТ СН'!$H$5-'СЕТ СН'!$H$24</f>
        <v>3347.3213353900001</v>
      </c>
      <c r="J99" s="36">
        <f>SUMIFS(СВЦЭМ!$D$33:$D$776,СВЦЭМ!$A$33:$A$776,$A99,СВЦЭМ!$B$33:$B$776,J$83)+'СЕТ СН'!$H$14+СВЦЭМ!$D$10+'СЕТ СН'!$H$5-'СЕТ СН'!$H$24</f>
        <v>3320.2333776999999</v>
      </c>
      <c r="K99" s="36">
        <f>SUMIFS(СВЦЭМ!$D$33:$D$776,СВЦЭМ!$A$33:$A$776,$A99,СВЦЭМ!$B$33:$B$776,K$83)+'СЕТ СН'!$H$14+СВЦЭМ!$D$10+'СЕТ СН'!$H$5-'СЕТ СН'!$H$24</f>
        <v>3332.9836340100001</v>
      </c>
      <c r="L99" s="36">
        <f>SUMIFS(СВЦЭМ!$D$33:$D$776,СВЦЭМ!$A$33:$A$776,$A99,СВЦЭМ!$B$33:$B$776,L$83)+'СЕТ СН'!$H$14+СВЦЭМ!$D$10+'СЕТ СН'!$H$5-'СЕТ СН'!$H$24</f>
        <v>3328.91594248</v>
      </c>
      <c r="M99" s="36">
        <f>SUMIFS(СВЦЭМ!$D$33:$D$776,СВЦЭМ!$A$33:$A$776,$A99,СВЦЭМ!$B$33:$B$776,M$83)+'СЕТ СН'!$H$14+СВЦЭМ!$D$10+'СЕТ СН'!$H$5-'СЕТ СН'!$H$24</f>
        <v>3322.5519760400002</v>
      </c>
      <c r="N99" s="36">
        <f>SUMIFS(СВЦЭМ!$D$33:$D$776,СВЦЭМ!$A$33:$A$776,$A99,СВЦЭМ!$B$33:$B$776,N$83)+'СЕТ СН'!$H$14+СВЦЭМ!$D$10+'СЕТ СН'!$H$5-'СЕТ СН'!$H$24</f>
        <v>3316.0322404899998</v>
      </c>
      <c r="O99" s="36">
        <f>SUMIFS(СВЦЭМ!$D$33:$D$776,СВЦЭМ!$A$33:$A$776,$A99,СВЦЭМ!$B$33:$B$776,O$83)+'СЕТ СН'!$H$14+СВЦЭМ!$D$10+'СЕТ СН'!$H$5-'СЕТ СН'!$H$24</f>
        <v>3321.0076010399998</v>
      </c>
      <c r="P99" s="36">
        <f>SUMIFS(СВЦЭМ!$D$33:$D$776,СВЦЭМ!$A$33:$A$776,$A99,СВЦЭМ!$B$33:$B$776,P$83)+'СЕТ СН'!$H$14+СВЦЭМ!$D$10+'СЕТ СН'!$H$5-'СЕТ СН'!$H$24</f>
        <v>3324.1215204300001</v>
      </c>
      <c r="Q99" s="36">
        <f>SUMIFS(СВЦЭМ!$D$33:$D$776,СВЦЭМ!$A$33:$A$776,$A99,СВЦЭМ!$B$33:$B$776,Q$83)+'СЕТ СН'!$H$14+СВЦЭМ!$D$10+'СЕТ СН'!$H$5-'СЕТ СН'!$H$24</f>
        <v>3318.5009256799999</v>
      </c>
      <c r="R99" s="36">
        <f>SUMIFS(СВЦЭМ!$D$33:$D$776,СВЦЭМ!$A$33:$A$776,$A99,СВЦЭМ!$B$33:$B$776,R$83)+'СЕТ СН'!$H$14+СВЦЭМ!$D$10+'СЕТ СН'!$H$5-'СЕТ СН'!$H$24</f>
        <v>3313.9033494800001</v>
      </c>
      <c r="S99" s="36">
        <f>SUMIFS(СВЦЭМ!$D$33:$D$776,СВЦЭМ!$A$33:$A$776,$A99,СВЦЭМ!$B$33:$B$776,S$83)+'СЕТ СН'!$H$14+СВЦЭМ!$D$10+'СЕТ СН'!$H$5-'СЕТ СН'!$H$24</f>
        <v>3311.24394695</v>
      </c>
      <c r="T99" s="36">
        <f>SUMIFS(СВЦЭМ!$D$33:$D$776,СВЦЭМ!$A$33:$A$776,$A99,СВЦЭМ!$B$33:$B$776,T$83)+'СЕТ СН'!$H$14+СВЦЭМ!$D$10+'СЕТ СН'!$H$5-'СЕТ СН'!$H$24</f>
        <v>3306.1150227899998</v>
      </c>
      <c r="U99" s="36">
        <f>SUMIFS(СВЦЭМ!$D$33:$D$776,СВЦЭМ!$A$33:$A$776,$A99,СВЦЭМ!$B$33:$B$776,U$83)+'СЕТ СН'!$H$14+СВЦЭМ!$D$10+'СЕТ СН'!$H$5-'СЕТ СН'!$H$24</f>
        <v>3296.2624072500003</v>
      </c>
      <c r="V99" s="36">
        <f>SUMIFS(СВЦЭМ!$D$33:$D$776,СВЦЭМ!$A$33:$A$776,$A99,СВЦЭМ!$B$33:$B$776,V$83)+'СЕТ СН'!$H$14+СВЦЭМ!$D$10+'СЕТ СН'!$H$5-'СЕТ СН'!$H$24</f>
        <v>3283.9917647399998</v>
      </c>
      <c r="W99" s="36">
        <f>SUMIFS(СВЦЭМ!$D$33:$D$776,СВЦЭМ!$A$33:$A$776,$A99,СВЦЭМ!$B$33:$B$776,W$83)+'СЕТ СН'!$H$14+СВЦЭМ!$D$10+'СЕТ СН'!$H$5-'СЕТ СН'!$H$24</f>
        <v>3290.8697253199998</v>
      </c>
      <c r="X99" s="36">
        <f>SUMIFS(СВЦЭМ!$D$33:$D$776,СВЦЭМ!$A$33:$A$776,$A99,СВЦЭМ!$B$33:$B$776,X$83)+'СЕТ СН'!$H$14+СВЦЭМ!$D$10+'СЕТ СН'!$H$5-'СЕТ СН'!$H$24</f>
        <v>3301.7034362200002</v>
      </c>
      <c r="Y99" s="36">
        <f>SUMIFS(СВЦЭМ!$D$33:$D$776,СВЦЭМ!$A$33:$A$776,$A99,СВЦЭМ!$B$33:$B$776,Y$83)+'СЕТ СН'!$H$14+СВЦЭМ!$D$10+'СЕТ СН'!$H$5-'СЕТ СН'!$H$24</f>
        <v>3313.01843289</v>
      </c>
    </row>
    <row r="100" spans="1:25" ht="15.75" x14ac:dyDescent="0.2">
      <c r="A100" s="35">
        <f t="shared" si="2"/>
        <v>43938</v>
      </c>
      <c r="B100" s="36">
        <f>SUMIFS(СВЦЭМ!$D$33:$D$776,СВЦЭМ!$A$33:$A$776,$A100,СВЦЭМ!$B$33:$B$776,B$83)+'СЕТ СН'!$H$14+СВЦЭМ!$D$10+'СЕТ СН'!$H$5-'СЕТ СН'!$H$24</f>
        <v>3381.5527642799998</v>
      </c>
      <c r="C100" s="36">
        <f>SUMIFS(СВЦЭМ!$D$33:$D$776,СВЦЭМ!$A$33:$A$776,$A100,СВЦЭМ!$B$33:$B$776,C$83)+'СЕТ СН'!$H$14+СВЦЭМ!$D$10+'СЕТ СН'!$H$5-'СЕТ СН'!$H$24</f>
        <v>3393.31822625</v>
      </c>
      <c r="D100" s="36">
        <f>SUMIFS(СВЦЭМ!$D$33:$D$776,СВЦЭМ!$A$33:$A$776,$A100,СВЦЭМ!$B$33:$B$776,D$83)+'СЕТ СН'!$H$14+СВЦЭМ!$D$10+'СЕТ СН'!$H$5-'СЕТ СН'!$H$24</f>
        <v>3411.5278687999999</v>
      </c>
      <c r="E100" s="36">
        <f>SUMIFS(СВЦЭМ!$D$33:$D$776,СВЦЭМ!$A$33:$A$776,$A100,СВЦЭМ!$B$33:$B$776,E$83)+'СЕТ СН'!$H$14+СВЦЭМ!$D$10+'СЕТ СН'!$H$5-'СЕТ СН'!$H$24</f>
        <v>3425.73262441</v>
      </c>
      <c r="F100" s="36">
        <f>SUMIFS(СВЦЭМ!$D$33:$D$776,СВЦЭМ!$A$33:$A$776,$A100,СВЦЭМ!$B$33:$B$776,F$83)+'СЕТ СН'!$H$14+СВЦЭМ!$D$10+'СЕТ СН'!$H$5-'СЕТ СН'!$H$24</f>
        <v>3426.47091443</v>
      </c>
      <c r="G100" s="36">
        <f>SUMIFS(СВЦЭМ!$D$33:$D$776,СВЦЭМ!$A$33:$A$776,$A100,СВЦЭМ!$B$33:$B$776,G$83)+'СЕТ СН'!$H$14+СВЦЭМ!$D$10+'СЕТ СН'!$H$5-'СЕТ СН'!$H$24</f>
        <v>3410.5573671699999</v>
      </c>
      <c r="H100" s="36">
        <f>SUMIFS(СВЦЭМ!$D$33:$D$776,СВЦЭМ!$A$33:$A$776,$A100,СВЦЭМ!$B$33:$B$776,H$83)+'СЕТ СН'!$H$14+СВЦЭМ!$D$10+'СЕТ СН'!$H$5-'СЕТ СН'!$H$24</f>
        <v>3385.9317957499998</v>
      </c>
      <c r="I100" s="36">
        <f>SUMIFS(СВЦЭМ!$D$33:$D$776,СВЦЭМ!$A$33:$A$776,$A100,СВЦЭМ!$B$33:$B$776,I$83)+'СЕТ СН'!$H$14+СВЦЭМ!$D$10+'СЕТ СН'!$H$5-'СЕТ СН'!$H$24</f>
        <v>3358.8981221600002</v>
      </c>
      <c r="J100" s="36">
        <f>SUMIFS(СВЦЭМ!$D$33:$D$776,СВЦЭМ!$A$33:$A$776,$A100,СВЦЭМ!$B$33:$B$776,J$83)+'СЕТ СН'!$H$14+СВЦЭМ!$D$10+'СЕТ СН'!$H$5-'СЕТ СН'!$H$24</f>
        <v>3309.19417552</v>
      </c>
      <c r="K100" s="36">
        <f>SUMIFS(СВЦЭМ!$D$33:$D$776,СВЦЭМ!$A$33:$A$776,$A100,СВЦЭМ!$B$33:$B$776,K$83)+'СЕТ СН'!$H$14+СВЦЭМ!$D$10+'СЕТ СН'!$H$5-'СЕТ СН'!$H$24</f>
        <v>3312.88230359</v>
      </c>
      <c r="L100" s="36">
        <f>SUMIFS(СВЦЭМ!$D$33:$D$776,СВЦЭМ!$A$33:$A$776,$A100,СВЦЭМ!$B$33:$B$776,L$83)+'СЕТ СН'!$H$14+СВЦЭМ!$D$10+'СЕТ СН'!$H$5-'СЕТ СН'!$H$24</f>
        <v>3309.72394175</v>
      </c>
      <c r="M100" s="36">
        <f>SUMIFS(СВЦЭМ!$D$33:$D$776,СВЦЭМ!$A$33:$A$776,$A100,СВЦЭМ!$B$33:$B$776,M$83)+'СЕТ СН'!$H$14+СВЦЭМ!$D$10+'СЕТ СН'!$H$5-'СЕТ СН'!$H$24</f>
        <v>3307.5843923500001</v>
      </c>
      <c r="N100" s="36">
        <f>SUMIFS(СВЦЭМ!$D$33:$D$776,СВЦЭМ!$A$33:$A$776,$A100,СВЦЭМ!$B$33:$B$776,N$83)+'СЕТ СН'!$H$14+СВЦЭМ!$D$10+'СЕТ СН'!$H$5-'СЕТ СН'!$H$24</f>
        <v>3306.5598432199999</v>
      </c>
      <c r="O100" s="36">
        <f>SUMIFS(СВЦЭМ!$D$33:$D$776,СВЦЭМ!$A$33:$A$776,$A100,СВЦЭМ!$B$33:$B$776,O$83)+'СЕТ СН'!$H$14+СВЦЭМ!$D$10+'СЕТ СН'!$H$5-'СЕТ СН'!$H$24</f>
        <v>3313.1760032699999</v>
      </c>
      <c r="P100" s="36">
        <f>SUMIFS(СВЦЭМ!$D$33:$D$776,СВЦЭМ!$A$33:$A$776,$A100,СВЦЭМ!$B$33:$B$776,P$83)+'СЕТ СН'!$H$14+СВЦЭМ!$D$10+'СЕТ СН'!$H$5-'СЕТ СН'!$H$24</f>
        <v>3321.3146181699999</v>
      </c>
      <c r="Q100" s="36">
        <f>SUMIFS(СВЦЭМ!$D$33:$D$776,СВЦЭМ!$A$33:$A$776,$A100,СВЦЭМ!$B$33:$B$776,Q$83)+'СЕТ СН'!$H$14+СВЦЭМ!$D$10+'СЕТ СН'!$H$5-'СЕТ СН'!$H$24</f>
        <v>3326.7674080900001</v>
      </c>
      <c r="R100" s="36">
        <f>SUMIFS(СВЦЭМ!$D$33:$D$776,СВЦЭМ!$A$33:$A$776,$A100,СВЦЭМ!$B$33:$B$776,R$83)+'СЕТ СН'!$H$14+СВЦЭМ!$D$10+'СЕТ СН'!$H$5-'СЕТ СН'!$H$24</f>
        <v>3324.2915925900002</v>
      </c>
      <c r="S100" s="36">
        <f>SUMIFS(СВЦЭМ!$D$33:$D$776,СВЦЭМ!$A$33:$A$776,$A100,СВЦЭМ!$B$33:$B$776,S$83)+'СЕТ СН'!$H$14+СВЦЭМ!$D$10+'СЕТ СН'!$H$5-'СЕТ СН'!$H$24</f>
        <v>3318.9499446700001</v>
      </c>
      <c r="T100" s="36">
        <f>SUMIFS(СВЦЭМ!$D$33:$D$776,СВЦЭМ!$A$33:$A$776,$A100,СВЦЭМ!$B$33:$B$776,T$83)+'СЕТ СН'!$H$14+СВЦЭМ!$D$10+'СЕТ СН'!$H$5-'СЕТ СН'!$H$24</f>
        <v>3304.27897459</v>
      </c>
      <c r="U100" s="36">
        <f>SUMIFS(СВЦЭМ!$D$33:$D$776,СВЦЭМ!$A$33:$A$776,$A100,СВЦЭМ!$B$33:$B$776,U$83)+'СЕТ СН'!$H$14+СВЦЭМ!$D$10+'СЕТ СН'!$H$5-'СЕТ СН'!$H$24</f>
        <v>3292.5961314800002</v>
      </c>
      <c r="V100" s="36">
        <f>SUMIFS(СВЦЭМ!$D$33:$D$776,СВЦЭМ!$A$33:$A$776,$A100,СВЦЭМ!$B$33:$B$776,V$83)+'СЕТ СН'!$H$14+СВЦЭМ!$D$10+'СЕТ СН'!$H$5-'СЕТ СН'!$H$24</f>
        <v>3300.5868525000001</v>
      </c>
      <c r="W100" s="36">
        <f>SUMIFS(СВЦЭМ!$D$33:$D$776,СВЦЭМ!$A$33:$A$776,$A100,СВЦЭМ!$B$33:$B$776,W$83)+'СЕТ СН'!$H$14+СВЦЭМ!$D$10+'СЕТ СН'!$H$5-'СЕТ СН'!$H$24</f>
        <v>3300.3868534200001</v>
      </c>
      <c r="X100" s="36">
        <f>SUMIFS(СВЦЭМ!$D$33:$D$776,СВЦЭМ!$A$33:$A$776,$A100,СВЦЭМ!$B$33:$B$776,X$83)+'СЕТ СН'!$H$14+СВЦЭМ!$D$10+'СЕТ СН'!$H$5-'СЕТ СН'!$H$24</f>
        <v>3306.0574548200002</v>
      </c>
      <c r="Y100" s="36">
        <f>SUMIFS(СВЦЭМ!$D$33:$D$776,СВЦЭМ!$A$33:$A$776,$A100,СВЦЭМ!$B$33:$B$776,Y$83)+'СЕТ СН'!$H$14+СВЦЭМ!$D$10+'СЕТ СН'!$H$5-'СЕТ СН'!$H$24</f>
        <v>3308.43348578</v>
      </c>
    </row>
    <row r="101" spans="1:25" ht="15.75" x14ac:dyDescent="0.2">
      <c r="A101" s="35">
        <f t="shared" si="2"/>
        <v>43939</v>
      </c>
      <c r="B101" s="36">
        <f>SUMIFS(СВЦЭМ!$D$33:$D$776,СВЦЭМ!$A$33:$A$776,$A101,СВЦЭМ!$B$33:$B$776,B$83)+'СЕТ СН'!$H$14+СВЦЭМ!$D$10+'СЕТ СН'!$H$5-'СЕТ СН'!$H$24</f>
        <v>3400.6884961300002</v>
      </c>
      <c r="C101" s="36">
        <f>SUMIFS(СВЦЭМ!$D$33:$D$776,СВЦЭМ!$A$33:$A$776,$A101,СВЦЭМ!$B$33:$B$776,C$83)+'СЕТ СН'!$H$14+СВЦЭМ!$D$10+'СЕТ СН'!$H$5-'СЕТ СН'!$H$24</f>
        <v>3436.2311739900001</v>
      </c>
      <c r="D101" s="36">
        <f>SUMIFS(СВЦЭМ!$D$33:$D$776,СВЦЭМ!$A$33:$A$776,$A101,СВЦЭМ!$B$33:$B$776,D$83)+'СЕТ СН'!$H$14+СВЦЭМ!$D$10+'СЕТ СН'!$H$5-'СЕТ СН'!$H$24</f>
        <v>3442.67752836</v>
      </c>
      <c r="E101" s="36">
        <f>SUMIFS(СВЦЭМ!$D$33:$D$776,СВЦЭМ!$A$33:$A$776,$A101,СВЦЭМ!$B$33:$B$776,E$83)+'СЕТ СН'!$H$14+СВЦЭМ!$D$10+'СЕТ СН'!$H$5-'СЕТ СН'!$H$24</f>
        <v>3451.9234840399999</v>
      </c>
      <c r="F101" s="36">
        <f>SUMIFS(СВЦЭМ!$D$33:$D$776,СВЦЭМ!$A$33:$A$776,$A101,СВЦЭМ!$B$33:$B$776,F$83)+'СЕТ СН'!$H$14+СВЦЭМ!$D$10+'СЕТ СН'!$H$5-'СЕТ СН'!$H$24</f>
        <v>3449.2213734400002</v>
      </c>
      <c r="G101" s="36">
        <f>SUMIFS(СВЦЭМ!$D$33:$D$776,СВЦЭМ!$A$33:$A$776,$A101,СВЦЭМ!$B$33:$B$776,G$83)+'СЕТ СН'!$H$14+СВЦЭМ!$D$10+'СЕТ СН'!$H$5-'СЕТ СН'!$H$24</f>
        <v>3449.9601176900001</v>
      </c>
      <c r="H101" s="36">
        <f>SUMIFS(СВЦЭМ!$D$33:$D$776,СВЦЭМ!$A$33:$A$776,$A101,СВЦЭМ!$B$33:$B$776,H$83)+'СЕТ СН'!$H$14+СВЦЭМ!$D$10+'СЕТ СН'!$H$5-'СЕТ СН'!$H$24</f>
        <v>3443.0391627200001</v>
      </c>
      <c r="I101" s="36">
        <f>SUMIFS(СВЦЭМ!$D$33:$D$776,СВЦЭМ!$A$33:$A$776,$A101,СВЦЭМ!$B$33:$B$776,I$83)+'СЕТ СН'!$H$14+СВЦЭМ!$D$10+'СЕТ СН'!$H$5-'СЕТ СН'!$H$24</f>
        <v>3417.61952376</v>
      </c>
      <c r="J101" s="36">
        <f>SUMIFS(СВЦЭМ!$D$33:$D$776,СВЦЭМ!$A$33:$A$776,$A101,СВЦЭМ!$B$33:$B$776,J$83)+'СЕТ СН'!$H$14+СВЦЭМ!$D$10+'СЕТ СН'!$H$5-'СЕТ СН'!$H$24</f>
        <v>3347.5319934300001</v>
      </c>
      <c r="K101" s="36">
        <f>SUMIFS(СВЦЭМ!$D$33:$D$776,СВЦЭМ!$A$33:$A$776,$A101,СВЦЭМ!$B$33:$B$776,K$83)+'СЕТ СН'!$H$14+СВЦЭМ!$D$10+'СЕТ СН'!$H$5-'СЕТ СН'!$H$24</f>
        <v>3336.68511928</v>
      </c>
      <c r="L101" s="36">
        <f>SUMIFS(СВЦЭМ!$D$33:$D$776,СВЦЭМ!$A$33:$A$776,$A101,СВЦЭМ!$B$33:$B$776,L$83)+'СЕТ СН'!$H$14+СВЦЭМ!$D$10+'СЕТ СН'!$H$5-'СЕТ СН'!$H$24</f>
        <v>3332.2732978100003</v>
      </c>
      <c r="M101" s="36">
        <f>SUMIFS(СВЦЭМ!$D$33:$D$776,СВЦЭМ!$A$33:$A$776,$A101,СВЦЭМ!$B$33:$B$776,M$83)+'СЕТ СН'!$H$14+СВЦЭМ!$D$10+'СЕТ СН'!$H$5-'СЕТ СН'!$H$24</f>
        <v>3329.62788916</v>
      </c>
      <c r="N101" s="36">
        <f>SUMIFS(СВЦЭМ!$D$33:$D$776,СВЦЭМ!$A$33:$A$776,$A101,СВЦЭМ!$B$33:$B$776,N$83)+'СЕТ СН'!$H$14+СВЦЭМ!$D$10+'СЕТ СН'!$H$5-'СЕТ СН'!$H$24</f>
        <v>3340.3242954100001</v>
      </c>
      <c r="O101" s="36">
        <f>SUMIFS(СВЦЭМ!$D$33:$D$776,СВЦЭМ!$A$33:$A$776,$A101,СВЦЭМ!$B$33:$B$776,O$83)+'СЕТ СН'!$H$14+СВЦЭМ!$D$10+'СЕТ СН'!$H$5-'СЕТ СН'!$H$24</f>
        <v>3356.0245848599998</v>
      </c>
      <c r="P101" s="36">
        <f>SUMIFS(СВЦЭМ!$D$33:$D$776,СВЦЭМ!$A$33:$A$776,$A101,СВЦЭМ!$B$33:$B$776,P$83)+'СЕТ СН'!$H$14+СВЦЭМ!$D$10+'СЕТ СН'!$H$5-'СЕТ СН'!$H$24</f>
        <v>3364.72732718</v>
      </c>
      <c r="Q101" s="36">
        <f>SUMIFS(СВЦЭМ!$D$33:$D$776,СВЦЭМ!$A$33:$A$776,$A101,СВЦЭМ!$B$33:$B$776,Q$83)+'СЕТ СН'!$H$14+СВЦЭМ!$D$10+'СЕТ СН'!$H$5-'СЕТ СН'!$H$24</f>
        <v>3370.64353084</v>
      </c>
      <c r="R101" s="36">
        <f>SUMIFS(СВЦЭМ!$D$33:$D$776,СВЦЭМ!$A$33:$A$776,$A101,СВЦЭМ!$B$33:$B$776,R$83)+'СЕТ СН'!$H$14+СВЦЭМ!$D$10+'СЕТ СН'!$H$5-'СЕТ СН'!$H$24</f>
        <v>3367.3372776699998</v>
      </c>
      <c r="S101" s="36">
        <f>SUMIFS(СВЦЭМ!$D$33:$D$776,СВЦЭМ!$A$33:$A$776,$A101,СВЦЭМ!$B$33:$B$776,S$83)+'СЕТ СН'!$H$14+СВЦЭМ!$D$10+'СЕТ СН'!$H$5-'СЕТ СН'!$H$24</f>
        <v>3362.6325203300003</v>
      </c>
      <c r="T101" s="36">
        <f>SUMIFS(СВЦЭМ!$D$33:$D$776,СВЦЭМ!$A$33:$A$776,$A101,СВЦЭМ!$B$33:$B$776,T$83)+'СЕТ СН'!$H$14+СВЦЭМ!$D$10+'СЕТ СН'!$H$5-'СЕТ СН'!$H$24</f>
        <v>3343.8393525900001</v>
      </c>
      <c r="U101" s="36">
        <f>SUMIFS(СВЦЭМ!$D$33:$D$776,СВЦЭМ!$A$33:$A$776,$A101,СВЦЭМ!$B$33:$B$776,U$83)+'СЕТ СН'!$H$14+СВЦЭМ!$D$10+'СЕТ СН'!$H$5-'СЕТ СН'!$H$24</f>
        <v>3315.3229638000003</v>
      </c>
      <c r="V101" s="36">
        <f>SUMIFS(СВЦЭМ!$D$33:$D$776,СВЦЭМ!$A$33:$A$776,$A101,СВЦЭМ!$B$33:$B$776,V$83)+'СЕТ СН'!$H$14+СВЦЭМ!$D$10+'СЕТ СН'!$H$5-'СЕТ СН'!$H$24</f>
        <v>3306.8624891600002</v>
      </c>
      <c r="W101" s="36">
        <f>SUMIFS(СВЦЭМ!$D$33:$D$776,СВЦЭМ!$A$33:$A$776,$A101,СВЦЭМ!$B$33:$B$776,W$83)+'СЕТ СН'!$H$14+СВЦЭМ!$D$10+'СЕТ СН'!$H$5-'СЕТ СН'!$H$24</f>
        <v>3318.5868353200003</v>
      </c>
      <c r="X101" s="36">
        <f>SUMIFS(СВЦЭМ!$D$33:$D$776,СВЦЭМ!$A$33:$A$776,$A101,СВЦЭМ!$B$33:$B$776,X$83)+'СЕТ СН'!$H$14+СВЦЭМ!$D$10+'СЕТ СН'!$H$5-'СЕТ СН'!$H$24</f>
        <v>3334.8416116500002</v>
      </c>
      <c r="Y101" s="36">
        <f>SUMIFS(СВЦЭМ!$D$33:$D$776,СВЦЭМ!$A$33:$A$776,$A101,СВЦЭМ!$B$33:$B$776,Y$83)+'СЕТ СН'!$H$14+СВЦЭМ!$D$10+'СЕТ СН'!$H$5-'СЕТ СН'!$H$24</f>
        <v>3367.3519749000002</v>
      </c>
    </row>
    <row r="102" spans="1:25" ht="15.75" x14ac:dyDescent="0.2">
      <c r="A102" s="35">
        <f t="shared" si="2"/>
        <v>43940</v>
      </c>
      <c r="B102" s="36">
        <f>SUMIFS(СВЦЭМ!$D$33:$D$776,СВЦЭМ!$A$33:$A$776,$A102,СВЦЭМ!$B$33:$B$776,B$83)+'СЕТ СН'!$H$14+СВЦЭМ!$D$10+'СЕТ СН'!$H$5-'СЕТ СН'!$H$24</f>
        <v>3407.9325267899999</v>
      </c>
      <c r="C102" s="36">
        <f>SUMIFS(СВЦЭМ!$D$33:$D$776,СВЦЭМ!$A$33:$A$776,$A102,СВЦЭМ!$B$33:$B$776,C$83)+'СЕТ СН'!$H$14+СВЦЭМ!$D$10+'СЕТ СН'!$H$5-'СЕТ СН'!$H$24</f>
        <v>3409.9580730299999</v>
      </c>
      <c r="D102" s="36">
        <f>SUMIFS(СВЦЭМ!$D$33:$D$776,СВЦЭМ!$A$33:$A$776,$A102,СВЦЭМ!$B$33:$B$776,D$83)+'СЕТ СН'!$H$14+СВЦЭМ!$D$10+'СЕТ СН'!$H$5-'СЕТ СН'!$H$24</f>
        <v>3400.3754529400003</v>
      </c>
      <c r="E102" s="36">
        <f>SUMIFS(СВЦЭМ!$D$33:$D$776,СВЦЭМ!$A$33:$A$776,$A102,СВЦЭМ!$B$33:$B$776,E$83)+'СЕТ СН'!$H$14+СВЦЭМ!$D$10+'СЕТ СН'!$H$5-'СЕТ СН'!$H$24</f>
        <v>3408.0124917799999</v>
      </c>
      <c r="F102" s="36">
        <f>SUMIFS(СВЦЭМ!$D$33:$D$776,СВЦЭМ!$A$33:$A$776,$A102,СВЦЭМ!$B$33:$B$776,F$83)+'СЕТ СН'!$H$14+СВЦЭМ!$D$10+'СЕТ СН'!$H$5-'СЕТ СН'!$H$24</f>
        <v>3404.9421172699999</v>
      </c>
      <c r="G102" s="36">
        <f>SUMIFS(СВЦЭМ!$D$33:$D$776,СВЦЭМ!$A$33:$A$776,$A102,СВЦЭМ!$B$33:$B$776,G$83)+'СЕТ СН'!$H$14+СВЦЭМ!$D$10+'СЕТ СН'!$H$5-'СЕТ СН'!$H$24</f>
        <v>3411.2922593900003</v>
      </c>
      <c r="H102" s="36">
        <f>SUMIFS(СВЦЭМ!$D$33:$D$776,СВЦЭМ!$A$33:$A$776,$A102,СВЦЭМ!$B$33:$B$776,H$83)+'СЕТ СН'!$H$14+СВЦЭМ!$D$10+'СЕТ СН'!$H$5-'СЕТ СН'!$H$24</f>
        <v>3410.97721869</v>
      </c>
      <c r="I102" s="36">
        <f>SUMIFS(СВЦЭМ!$D$33:$D$776,СВЦЭМ!$A$33:$A$776,$A102,СВЦЭМ!$B$33:$B$776,I$83)+'СЕТ СН'!$H$14+СВЦЭМ!$D$10+'СЕТ СН'!$H$5-'СЕТ СН'!$H$24</f>
        <v>3379.3663859100002</v>
      </c>
      <c r="J102" s="36">
        <f>SUMIFS(СВЦЭМ!$D$33:$D$776,СВЦЭМ!$A$33:$A$776,$A102,СВЦЭМ!$B$33:$B$776,J$83)+'СЕТ СН'!$H$14+СВЦЭМ!$D$10+'СЕТ СН'!$H$5-'СЕТ СН'!$H$24</f>
        <v>3330.4165700000003</v>
      </c>
      <c r="K102" s="36">
        <f>SUMIFS(СВЦЭМ!$D$33:$D$776,СВЦЭМ!$A$33:$A$776,$A102,СВЦЭМ!$B$33:$B$776,K$83)+'СЕТ СН'!$H$14+СВЦЭМ!$D$10+'СЕТ СН'!$H$5-'СЕТ СН'!$H$24</f>
        <v>3324.0961702499999</v>
      </c>
      <c r="L102" s="36">
        <f>SUMIFS(СВЦЭМ!$D$33:$D$776,СВЦЭМ!$A$33:$A$776,$A102,СВЦЭМ!$B$33:$B$776,L$83)+'СЕТ СН'!$H$14+СВЦЭМ!$D$10+'СЕТ СН'!$H$5-'СЕТ СН'!$H$24</f>
        <v>3326.8826026300003</v>
      </c>
      <c r="M102" s="36">
        <f>SUMIFS(СВЦЭМ!$D$33:$D$776,СВЦЭМ!$A$33:$A$776,$A102,СВЦЭМ!$B$33:$B$776,M$83)+'СЕТ СН'!$H$14+СВЦЭМ!$D$10+'СЕТ СН'!$H$5-'СЕТ СН'!$H$24</f>
        <v>3343.4284750000002</v>
      </c>
      <c r="N102" s="36">
        <f>SUMIFS(СВЦЭМ!$D$33:$D$776,СВЦЭМ!$A$33:$A$776,$A102,СВЦЭМ!$B$33:$B$776,N$83)+'СЕТ СН'!$H$14+СВЦЭМ!$D$10+'СЕТ СН'!$H$5-'СЕТ СН'!$H$24</f>
        <v>3364.7826207899998</v>
      </c>
      <c r="O102" s="36">
        <f>SUMIFS(СВЦЭМ!$D$33:$D$776,СВЦЭМ!$A$33:$A$776,$A102,СВЦЭМ!$B$33:$B$776,O$83)+'СЕТ СН'!$H$14+СВЦЭМ!$D$10+'СЕТ СН'!$H$5-'СЕТ СН'!$H$24</f>
        <v>3374.63632022</v>
      </c>
      <c r="P102" s="36">
        <f>SUMIFS(СВЦЭМ!$D$33:$D$776,СВЦЭМ!$A$33:$A$776,$A102,СВЦЭМ!$B$33:$B$776,P$83)+'СЕТ СН'!$H$14+СВЦЭМ!$D$10+'СЕТ СН'!$H$5-'СЕТ СН'!$H$24</f>
        <v>3379.0221442299999</v>
      </c>
      <c r="Q102" s="36">
        <f>SUMIFS(СВЦЭМ!$D$33:$D$776,СВЦЭМ!$A$33:$A$776,$A102,СВЦЭМ!$B$33:$B$776,Q$83)+'СЕТ СН'!$H$14+СВЦЭМ!$D$10+'СЕТ СН'!$H$5-'СЕТ СН'!$H$24</f>
        <v>3382.1768738400001</v>
      </c>
      <c r="R102" s="36">
        <f>SUMIFS(СВЦЭМ!$D$33:$D$776,СВЦЭМ!$A$33:$A$776,$A102,СВЦЭМ!$B$33:$B$776,R$83)+'СЕТ СН'!$H$14+СВЦЭМ!$D$10+'СЕТ СН'!$H$5-'СЕТ СН'!$H$24</f>
        <v>3374.9129759699999</v>
      </c>
      <c r="S102" s="36">
        <f>SUMIFS(СВЦЭМ!$D$33:$D$776,СВЦЭМ!$A$33:$A$776,$A102,СВЦЭМ!$B$33:$B$776,S$83)+'СЕТ СН'!$H$14+СВЦЭМ!$D$10+'СЕТ СН'!$H$5-'СЕТ СН'!$H$24</f>
        <v>3370.1093202399998</v>
      </c>
      <c r="T102" s="36">
        <f>SUMIFS(СВЦЭМ!$D$33:$D$776,СВЦЭМ!$A$33:$A$776,$A102,СВЦЭМ!$B$33:$B$776,T$83)+'СЕТ СН'!$H$14+СВЦЭМ!$D$10+'СЕТ СН'!$H$5-'СЕТ СН'!$H$24</f>
        <v>3357.2908103099999</v>
      </c>
      <c r="U102" s="36">
        <f>SUMIFS(СВЦЭМ!$D$33:$D$776,СВЦЭМ!$A$33:$A$776,$A102,СВЦЭМ!$B$33:$B$776,U$83)+'СЕТ СН'!$H$14+СВЦЭМ!$D$10+'СЕТ СН'!$H$5-'СЕТ СН'!$H$24</f>
        <v>3351.8405467900002</v>
      </c>
      <c r="V102" s="36">
        <f>SUMIFS(СВЦЭМ!$D$33:$D$776,СВЦЭМ!$A$33:$A$776,$A102,СВЦЭМ!$B$33:$B$776,V$83)+'СЕТ СН'!$H$14+СВЦЭМ!$D$10+'СЕТ СН'!$H$5-'СЕТ СН'!$H$24</f>
        <v>3324.9093764999998</v>
      </c>
      <c r="W102" s="36">
        <f>SUMIFS(СВЦЭМ!$D$33:$D$776,СВЦЭМ!$A$33:$A$776,$A102,СВЦЭМ!$B$33:$B$776,W$83)+'СЕТ СН'!$H$14+СВЦЭМ!$D$10+'СЕТ СН'!$H$5-'СЕТ СН'!$H$24</f>
        <v>3328.8369862499999</v>
      </c>
      <c r="X102" s="36">
        <f>SUMIFS(СВЦЭМ!$D$33:$D$776,СВЦЭМ!$A$33:$A$776,$A102,СВЦЭМ!$B$33:$B$776,X$83)+'СЕТ СН'!$H$14+СВЦЭМ!$D$10+'СЕТ СН'!$H$5-'СЕТ СН'!$H$24</f>
        <v>3353.6070673100003</v>
      </c>
      <c r="Y102" s="36">
        <f>SUMIFS(СВЦЭМ!$D$33:$D$776,СВЦЭМ!$A$33:$A$776,$A102,СВЦЭМ!$B$33:$B$776,Y$83)+'СЕТ СН'!$H$14+СВЦЭМ!$D$10+'СЕТ СН'!$H$5-'СЕТ СН'!$H$24</f>
        <v>3386.66751497</v>
      </c>
    </row>
    <row r="103" spans="1:25" ht="15.75" x14ac:dyDescent="0.2">
      <c r="A103" s="35">
        <f t="shared" si="2"/>
        <v>43941</v>
      </c>
      <c r="B103" s="36">
        <f>SUMIFS(СВЦЭМ!$D$33:$D$776,СВЦЭМ!$A$33:$A$776,$A103,СВЦЭМ!$B$33:$B$776,B$83)+'СЕТ СН'!$H$14+СВЦЭМ!$D$10+'СЕТ СН'!$H$5-'СЕТ СН'!$H$24</f>
        <v>3420.4211011799998</v>
      </c>
      <c r="C103" s="36">
        <f>SUMIFS(СВЦЭМ!$D$33:$D$776,СВЦЭМ!$A$33:$A$776,$A103,СВЦЭМ!$B$33:$B$776,C$83)+'СЕТ СН'!$H$14+СВЦЭМ!$D$10+'СЕТ СН'!$H$5-'СЕТ СН'!$H$24</f>
        <v>3438.79111732</v>
      </c>
      <c r="D103" s="36">
        <f>SUMIFS(СВЦЭМ!$D$33:$D$776,СВЦЭМ!$A$33:$A$776,$A103,СВЦЭМ!$B$33:$B$776,D$83)+'СЕТ СН'!$H$14+СВЦЭМ!$D$10+'СЕТ СН'!$H$5-'СЕТ СН'!$H$24</f>
        <v>3463.6830612399999</v>
      </c>
      <c r="E103" s="36">
        <f>SUMIFS(СВЦЭМ!$D$33:$D$776,СВЦЭМ!$A$33:$A$776,$A103,СВЦЭМ!$B$33:$B$776,E$83)+'СЕТ СН'!$H$14+СВЦЭМ!$D$10+'СЕТ СН'!$H$5-'СЕТ СН'!$H$24</f>
        <v>3474.2610276300002</v>
      </c>
      <c r="F103" s="36">
        <f>SUMIFS(СВЦЭМ!$D$33:$D$776,СВЦЭМ!$A$33:$A$776,$A103,СВЦЭМ!$B$33:$B$776,F$83)+'СЕТ СН'!$H$14+СВЦЭМ!$D$10+'СЕТ СН'!$H$5-'СЕТ СН'!$H$24</f>
        <v>3470.1922991900001</v>
      </c>
      <c r="G103" s="36">
        <f>SUMIFS(СВЦЭМ!$D$33:$D$776,СВЦЭМ!$A$33:$A$776,$A103,СВЦЭМ!$B$33:$B$776,G$83)+'СЕТ СН'!$H$14+СВЦЭМ!$D$10+'СЕТ СН'!$H$5-'СЕТ СН'!$H$24</f>
        <v>3463.9155769099998</v>
      </c>
      <c r="H103" s="36">
        <f>SUMIFS(СВЦЭМ!$D$33:$D$776,СВЦЭМ!$A$33:$A$776,$A103,СВЦЭМ!$B$33:$B$776,H$83)+'СЕТ СН'!$H$14+СВЦЭМ!$D$10+'СЕТ СН'!$H$5-'СЕТ СН'!$H$24</f>
        <v>3437.1606162400003</v>
      </c>
      <c r="I103" s="36">
        <f>SUMIFS(СВЦЭМ!$D$33:$D$776,СВЦЭМ!$A$33:$A$776,$A103,СВЦЭМ!$B$33:$B$776,I$83)+'СЕТ СН'!$H$14+СВЦЭМ!$D$10+'СЕТ СН'!$H$5-'СЕТ СН'!$H$24</f>
        <v>3395.0248823400002</v>
      </c>
      <c r="J103" s="36">
        <f>SUMIFS(СВЦЭМ!$D$33:$D$776,СВЦЭМ!$A$33:$A$776,$A103,СВЦЭМ!$B$33:$B$776,J$83)+'СЕТ СН'!$H$14+СВЦЭМ!$D$10+'СЕТ СН'!$H$5-'СЕТ СН'!$H$24</f>
        <v>3323.81463579</v>
      </c>
      <c r="K103" s="36">
        <f>SUMIFS(СВЦЭМ!$D$33:$D$776,СВЦЭМ!$A$33:$A$776,$A103,СВЦЭМ!$B$33:$B$776,K$83)+'СЕТ СН'!$H$14+СВЦЭМ!$D$10+'СЕТ СН'!$H$5-'СЕТ СН'!$H$24</f>
        <v>3313.02992752</v>
      </c>
      <c r="L103" s="36">
        <f>SUMIFS(СВЦЭМ!$D$33:$D$776,СВЦЭМ!$A$33:$A$776,$A103,СВЦЭМ!$B$33:$B$776,L$83)+'СЕТ СН'!$H$14+СВЦЭМ!$D$10+'СЕТ СН'!$H$5-'СЕТ СН'!$H$24</f>
        <v>3318.5059327099998</v>
      </c>
      <c r="M103" s="36">
        <f>SUMIFS(СВЦЭМ!$D$33:$D$776,СВЦЭМ!$A$33:$A$776,$A103,СВЦЭМ!$B$33:$B$776,M$83)+'СЕТ СН'!$H$14+СВЦЭМ!$D$10+'СЕТ СН'!$H$5-'СЕТ СН'!$H$24</f>
        <v>3324.5721394699999</v>
      </c>
      <c r="N103" s="36">
        <f>SUMIFS(СВЦЭМ!$D$33:$D$776,СВЦЭМ!$A$33:$A$776,$A103,СВЦЭМ!$B$33:$B$776,N$83)+'СЕТ СН'!$H$14+СВЦЭМ!$D$10+'СЕТ СН'!$H$5-'СЕТ СН'!$H$24</f>
        <v>3329.9680673500002</v>
      </c>
      <c r="O103" s="36">
        <f>SUMIFS(СВЦЭМ!$D$33:$D$776,СВЦЭМ!$A$33:$A$776,$A103,СВЦЭМ!$B$33:$B$776,O$83)+'СЕТ СН'!$H$14+СВЦЭМ!$D$10+'СЕТ СН'!$H$5-'СЕТ СН'!$H$24</f>
        <v>3337.5654178599998</v>
      </c>
      <c r="P103" s="36">
        <f>SUMIFS(СВЦЭМ!$D$33:$D$776,СВЦЭМ!$A$33:$A$776,$A103,СВЦЭМ!$B$33:$B$776,P$83)+'СЕТ СН'!$H$14+СВЦЭМ!$D$10+'СЕТ СН'!$H$5-'СЕТ СН'!$H$24</f>
        <v>3343.1494444199998</v>
      </c>
      <c r="Q103" s="36">
        <f>SUMIFS(СВЦЭМ!$D$33:$D$776,СВЦЭМ!$A$33:$A$776,$A103,СВЦЭМ!$B$33:$B$776,Q$83)+'СЕТ СН'!$H$14+СВЦЭМ!$D$10+'СЕТ СН'!$H$5-'СЕТ СН'!$H$24</f>
        <v>3349.5329112899999</v>
      </c>
      <c r="R103" s="36">
        <f>SUMIFS(СВЦЭМ!$D$33:$D$776,СВЦЭМ!$A$33:$A$776,$A103,СВЦЭМ!$B$33:$B$776,R$83)+'СЕТ СН'!$H$14+СВЦЭМ!$D$10+'СЕТ СН'!$H$5-'СЕТ СН'!$H$24</f>
        <v>3348.2262808300002</v>
      </c>
      <c r="S103" s="36">
        <f>SUMIFS(СВЦЭМ!$D$33:$D$776,СВЦЭМ!$A$33:$A$776,$A103,СВЦЭМ!$B$33:$B$776,S$83)+'СЕТ СН'!$H$14+СВЦЭМ!$D$10+'СЕТ СН'!$H$5-'СЕТ СН'!$H$24</f>
        <v>3352.1097841000001</v>
      </c>
      <c r="T103" s="36">
        <f>SUMIFS(СВЦЭМ!$D$33:$D$776,СВЦЭМ!$A$33:$A$776,$A103,СВЦЭМ!$B$33:$B$776,T$83)+'СЕТ СН'!$H$14+СВЦЭМ!$D$10+'СЕТ СН'!$H$5-'СЕТ СН'!$H$24</f>
        <v>3344.4593058999999</v>
      </c>
      <c r="U103" s="36">
        <f>SUMIFS(СВЦЭМ!$D$33:$D$776,СВЦЭМ!$A$33:$A$776,$A103,СВЦЭМ!$B$33:$B$776,U$83)+'СЕТ СН'!$H$14+СВЦЭМ!$D$10+'СЕТ СН'!$H$5-'СЕТ СН'!$H$24</f>
        <v>3332.7632771899998</v>
      </c>
      <c r="V103" s="36">
        <f>SUMIFS(СВЦЭМ!$D$33:$D$776,СВЦЭМ!$A$33:$A$776,$A103,СВЦЭМ!$B$33:$B$776,V$83)+'СЕТ СН'!$H$14+СВЦЭМ!$D$10+'СЕТ СН'!$H$5-'СЕТ СН'!$H$24</f>
        <v>3325.1662300400003</v>
      </c>
      <c r="W103" s="36">
        <f>SUMIFS(СВЦЭМ!$D$33:$D$776,СВЦЭМ!$A$33:$A$776,$A103,СВЦЭМ!$B$33:$B$776,W$83)+'СЕТ СН'!$H$14+СВЦЭМ!$D$10+'СЕТ СН'!$H$5-'СЕТ СН'!$H$24</f>
        <v>3327.2737067600001</v>
      </c>
      <c r="X103" s="36">
        <f>SUMIFS(СВЦЭМ!$D$33:$D$776,СВЦЭМ!$A$33:$A$776,$A103,СВЦЭМ!$B$33:$B$776,X$83)+'СЕТ СН'!$H$14+СВЦЭМ!$D$10+'СЕТ СН'!$H$5-'СЕТ СН'!$H$24</f>
        <v>3323.55740625</v>
      </c>
      <c r="Y103" s="36">
        <f>SUMIFS(СВЦЭМ!$D$33:$D$776,СВЦЭМ!$A$33:$A$776,$A103,СВЦЭМ!$B$33:$B$776,Y$83)+'СЕТ СН'!$H$14+СВЦЭМ!$D$10+'СЕТ СН'!$H$5-'СЕТ СН'!$H$24</f>
        <v>3353.90946661</v>
      </c>
    </row>
    <row r="104" spans="1:25" ht="15.75" x14ac:dyDescent="0.2">
      <c r="A104" s="35">
        <f t="shared" si="2"/>
        <v>43942</v>
      </c>
      <c r="B104" s="36">
        <f>SUMIFS(СВЦЭМ!$D$33:$D$776,СВЦЭМ!$A$33:$A$776,$A104,СВЦЭМ!$B$33:$B$776,B$83)+'СЕТ СН'!$H$14+СВЦЭМ!$D$10+'СЕТ СН'!$H$5-'СЕТ СН'!$H$24</f>
        <v>3419.0498702300001</v>
      </c>
      <c r="C104" s="36">
        <f>SUMIFS(СВЦЭМ!$D$33:$D$776,СВЦЭМ!$A$33:$A$776,$A104,СВЦЭМ!$B$33:$B$776,C$83)+'СЕТ СН'!$H$14+СВЦЭМ!$D$10+'СЕТ СН'!$H$5-'СЕТ СН'!$H$24</f>
        <v>3443.5458945199998</v>
      </c>
      <c r="D104" s="36">
        <f>SUMIFS(СВЦЭМ!$D$33:$D$776,СВЦЭМ!$A$33:$A$776,$A104,СВЦЭМ!$B$33:$B$776,D$83)+'СЕТ СН'!$H$14+СВЦЭМ!$D$10+'СЕТ СН'!$H$5-'СЕТ СН'!$H$24</f>
        <v>3460.50295319</v>
      </c>
      <c r="E104" s="36">
        <f>SUMIFS(СВЦЭМ!$D$33:$D$776,СВЦЭМ!$A$33:$A$776,$A104,СВЦЭМ!$B$33:$B$776,E$83)+'СЕТ СН'!$H$14+СВЦЭМ!$D$10+'СЕТ СН'!$H$5-'СЕТ СН'!$H$24</f>
        <v>3468.1145558899998</v>
      </c>
      <c r="F104" s="36">
        <f>SUMIFS(СВЦЭМ!$D$33:$D$776,СВЦЭМ!$A$33:$A$776,$A104,СВЦЭМ!$B$33:$B$776,F$83)+'СЕТ СН'!$H$14+СВЦЭМ!$D$10+'СЕТ СН'!$H$5-'СЕТ СН'!$H$24</f>
        <v>3461.7589572400002</v>
      </c>
      <c r="G104" s="36">
        <f>SUMIFS(СВЦЭМ!$D$33:$D$776,СВЦЭМ!$A$33:$A$776,$A104,СВЦЭМ!$B$33:$B$776,G$83)+'СЕТ СН'!$H$14+СВЦЭМ!$D$10+'СЕТ СН'!$H$5-'СЕТ СН'!$H$24</f>
        <v>3454.1492021200002</v>
      </c>
      <c r="H104" s="36">
        <f>SUMIFS(СВЦЭМ!$D$33:$D$776,СВЦЭМ!$A$33:$A$776,$A104,СВЦЭМ!$B$33:$B$776,H$83)+'СЕТ СН'!$H$14+СВЦЭМ!$D$10+'СЕТ СН'!$H$5-'СЕТ СН'!$H$24</f>
        <v>3410.8780660299999</v>
      </c>
      <c r="I104" s="36">
        <f>SUMIFS(СВЦЭМ!$D$33:$D$776,СВЦЭМ!$A$33:$A$776,$A104,СВЦЭМ!$B$33:$B$776,I$83)+'СЕТ СН'!$H$14+СВЦЭМ!$D$10+'СЕТ СН'!$H$5-'СЕТ СН'!$H$24</f>
        <v>3380.90464028</v>
      </c>
      <c r="J104" s="36">
        <f>SUMIFS(СВЦЭМ!$D$33:$D$776,СВЦЭМ!$A$33:$A$776,$A104,СВЦЭМ!$B$33:$B$776,J$83)+'СЕТ СН'!$H$14+СВЦЭМ!$D$10+'СЕТ СН'!$H$5-'СЕТ СН'!$H$24</f>
        <v>3333.4577778399998</v>
      </c>
      <c r="K104" s="36">
        <f>SUMIFS(СВЦЭМ!$D$33:$D$776,СВЦЭМ!$A$33:$A$776,$A104,СВЦЭМ!$B$33:$B$776,K$83)+'СЕТ СН'!$H$14+СВЦЭМ!$D$10+'СЕТ СН'!$H$5-'СЕТ СН'!$H$24</f>
        <v>3332.58284508</v>
      </c>
      <c r="L104" s="36">
        <f>SUMIFS(СВЦЭМ!$D$33:$D$776,СВЦЭМ!$A$33:$A$776,$A104,СВЦЭМ!$B$33:$B$776,L$83)+'СЕТ СН'!$H$14+СВЦЭМ!$D$10+'СЕТ СН'!$H$5-'СЕТ СН'!$H$24</f>
        <v>3333.2240200800002</v>
      </c>
      <c r="M104" s="36">
        <f>SUMIFS(СВЦЭМ!$D$33:$D$776,СВЦЭМ!$A$33:$A$776,$A104,СВЦЭМ!$B$33:$B$776,M$83)+'СЕТ СН'!$H$14+СВЦЭМ!$D$10+'СЕТ СН'!$H$5-'СЕТ СН'!$H$24</f>
        <v>3331.3132339900003</v>
      </c>
      <c r="N104" s="36">
        <f>SUMIFS(СВЦЭМ!$D$33:$D$776,СВЦЭМ!$A$33:$A$776,$A104,СВЦЭМ!$B$33:$B$776,N$83)+'СЕТ СН'!$H$14+СВЦЭМ!$D$10+'СЕТ СН'!$H$5-'СЕТ СН'!$H$24</f>
        <v>3337.7141013300002</v>
      </c>
      <c r="O104" s="36">
        <f>SUMIFS(СВЦЭМ!$D$33:$D$776,СВЦЭМ!$A$33:$A$776,$A104,СВЦЭМ!$B$33:$B$776,O$83)+'СЕТ СН'!$H$14+СВЦЭМ!$D$10+'СЕТ СН'!$H$5-'СЕТ СН'!$H$24</f>
        <v>3353.3797968600002</v>
      </c>
      <c r="P104" s="36">
        <f>SUMIFS(СВЦЭМ!$D$33:$D$776,СВЦЭМ!$A$33:$A$776,$A104,СВЦЭМ!$B$33:$B$776,P$83)+'СЕТ СН'!$H$14+СВЦЭМ!$D$10+'СЕТ СН'!$H$5-'СЕТ СН'!$H$24</f>
        <v>3350.5246726300002</v>
      </c>
      <c r="Q104" s="36">
        <f>SUMIFS(СВЦЭМ!$D$33:$D$776,СВЦЭМ!$A$33:$A$776,$A104,СВЦЭМ!$B$33:$B$776,Q$83)+'СЕТ СН'!$H$14+СВЦЭМ!$D$10+'СЕТ СН'!$H$5-'СЕТ СН'!$H$24</f>
        <v>3363.3695767099998</v>
      </c>
      <c r="R104" s="36">
        <f>SUMIFS(СВЦЭМ!$D$33:$D$776,СВЦЭМ!$A$33:$A$776,$A104,СВЦЭМ!$B$33:$B$776,R$83)+'СЕТ СН'!$H$14+СВЦЭМ!$D$10+'СЕТ СН'!$H$5-'СЕТ СН'!$H$24</f>
        <v>3352.6234141300001</v>
      </c>
      <c r="S104" s="36">
        <f>SUMIFS(СВЦЭМ!$D$33:$D$776,СВЦЭМ!$A$33:$A$776,$A104,СВЦЭМ!$B$33:$B$776,S$83)+'СЕТ СН'!$H$14+СВЦЭМ!$D$10+'СЕТ СН'!$H$5-'СЕТ СН'!$H$24</f>
        <v>3346.3982907899999</v>
      </c>
      <c r="T104" s="36">
        <f>SUMIFS(СВЦЭМ!$D$33:$D$776,СВЦЭМ!$A$33:$A$776,$A104,СВЦЭМ!$B$33:$B$776,T$83)+'СЕТ СН'!$H$14+СВЦЭМ!$D$10+'СЕТ СН'!$H$5-'СЕТ СН'!$H$24</f>
        <v>3350.2807602399998</v>
      </c>
      <c r="U104" s="36">
        <f>SUMIFS(СВЦЭМ!$D$33:$D$776,СВЦЭМ!$A$33:$A$776,$A104,СВЦЭМ!$B$33:$B$776,U$83)+'СЕТ СН'!$H$14+СВЦЭМ!$D$10+'СЕТ СН'!$H$5-'СЕТ СН'!$H$24</f>
        <v>3357.3080366899999</v>
      </c>
      <c r="V104" s="36">
        <f>SUMIFS(СВЦЭМ!$D$33:$D$776,СВЦЭМ!$A$33:$A$776,$A104,СВЦЭМ!$B$33:$B$776,V$83)+'СЕТ СН'!$H$14+СВЦЭМ!$D$10+'СЕТ СН'!$H$5-'СЕТ СН'!$H$24</f>
        <v>3364.3066571200002</v>
      </c>
      <c r="W104" s="36">
        <f>SUMIFS(СВЦЭМ!$D$33:$D$776,СВЦЭМ!$A$33:$A$776,$A104,СВЦЭМ!$B$33:$B$776,W$83)+'СЕТ СН'!$H$14+СВЦЭМ!$D$10+'СЕТ СН'!$H$5-'СЕТ СН'!$H$24</f>
        <v>3366.5816465299999</v>
      </c>
      <c r="X104" s="36">
        <f>SUMIFS(СВЦЭМ!$D$33:$D$776,СВЦЭМ!$A$33:$A$776,$A104,СВЦЭМ!$B$33:$B$776,X$83)+'СЕТ СН'!$H$14+СВЦЭМ!$D$10+'СЕТ СН'!$H$5-'СЕТ СН'!$H$24</f>
        <v>3356.67648723</v>
      </c>
      <c r="Y104" s="36">
        <f>SUMIFS(СВЦЭМ!$D$33:$D$776,СВЦЭМ!$A$33:$A$776,$A104,СВЦЭМ!$B$33:$B$776,Y$83)+'СЕТ СН'!$H$14+СВЦЭМ!$D$10+'СЕТ СН'!$H$5-'СЕТ СН'!$H$24</f>
        <v>3374.4516317100001</v>
      </c>
    </row>
    <row r="105" spans="1:25" ht="15.75" x14ac:dyDescent="0.2">
      <c r="A105" s="35">
        <f t="shared" si="2"/>
        <v>43943</v>
      </c>
      <c r="B105" s="36">
        <f>SUMIFS(СВЦЭМ!$D$33:$D$776,СВЦЭМ!$A$33:$A$776,$A105,СВЦЭМ!$B$33:$B$776,B$83)+'СЕТ СН'!$H$14+СВЦЭМ!$D$10+'СЕТ СН'!$H$5-'СЕТ СН'!$H$24</f>
        <v>3395.3980297100002</v>
      </c>
      <c r="C105" s="36">
        <f>SUMIFS(СВЦЭМ!$D$33:$D$776,СВЦЭМ!$A$33:$A$776,$A105,СВЦЭМ!$B$33:$B$776,C$83)+'СЕТ СН'!$H$14+СВЦЭМ!$D$10+'СЕТ СН'!$H$5-'СЕТ СН'!$H$24</f>
        <v>3393.3683513199999</v>
      </c>
      <c r="D105" s="36">
        <f>SUMIFS(СВЦЭМ!$D$33:$D$776,СВЦЭМ!$A$33:$A$776,$A105,СВЦЭМ!$B$33:$B$776,D$83)+'СЕТ СН'!$H$14+СВЦЭМ!$D$10+'СЕТ СН'!$H$5-'СЕТ СН'!$H$24</f>
        <v>3394.6064256300001</v>
      </c>
      <c r="E105" s="36">
        <f>SUMIFS(СВЦЭМ!$D$33:$D$776,СВЦЭМ!$A$33:$A$776,$A105,СВЦЭМ!$B$33:$B$776,E$83)+'СЕТ СН'!$H$14+СВЦЭМ!$D$10+'СЕТ СН'!$H$5-'СЕТ СН'!$H$24</f>
        <v>3397.2084912600003</v>
      </c>
      <c r="F105" s="36">
        <f>SUMIFS(СВЦЭМ!$D$33:$D$776,СВЦЭМ!$A$33:$A$776,$A105,СВЦЭМ!$B$33:$B$776,F$83)+'СЕТ СН'!$H$14+СВЦЭМ!$D$10+'СЕТ СН'!$H$5-'СЕТ СН'!$H$24</f>
        <v>3397.2669379999998</v>
      </c>
      <c r="G105" s="36">
        <f>SUMIFS(СВЦЭМ!$D$33:$D$776,СВЦЭМ!$A$33:$A$776,$A105,СВЦЭМ!$B$33:$B$776,G$83)+'СЕТ СН'!$H$14+СВЦЭМ!$D$10+'СЕТ СН'!$H$5-'СЕТ СН'!$H$24</f>
        <v>3402.5437776600002</v>
      </c>
      <c r="H105" s="36">
        <f>SUMIFS(СВЦЭМ!$D$33:$D$776,СВЦЭМ!$A$33:$A$776,$A105,СВЦЭМ!$B$33:$B$776,H$83)+'СЕТ СН'!$H$14+СВЦЭМ!$D$10+'СЕТ СН'!$H$5-'СЕТ СН'!$H$24</f>
        <v>3405.54348192</v>
      </c>
      <c r="I105" s="36">
        <f>SUMIFS(СВЦЭМ!$D$33:$D$776,СВЦЭМ!$A$33:$A$776,$A105,СВЦЭМ!$B$33:$B$776,I$83)+'СЕТ СН'!$H$14+СВЦЭМ!$D$10+'СЕТ СН'!$H$5-'СЕТ СН'!$H$24</f>
        <v>3402.3055387899999</v>
      </c>
      <c r="J105" s="36">
        <f>SUMIFS(СВЦЭМ!$D$33:$D$776,СВЦЭМ!$A$33:$A$776,$A105,СВЦЭМ!$B$33:$B$776,J$83)+'СЕТ СН'!$H$14+СВЦЭМ!$D$10+'СЕТ СН'!$H$5-'СЕТ СН'!$H$24</f>
        <v>3364.5367289400001</v>
      </c>
      <c r="K105" s="36">
        <f>SUMIFS(СВЦЭМ!$D$33:$D$776,СВЦЭМ!$A$33:$A$776,$A105,СВЦЭМ!$B$33:$B$776,K$83)+'СЕТ СН'!$H$14+СВЦЭМ!$D$10+'СЕТ СН'!$H$5-'СЕТ СН'!$H$24</f>
        <v>3360.8792294300001</v>
      </c>
      <c r="L105" s="36">
        <f>SUMIFS(СВЦЭМ!$D$33:$D$776,СВЦЭМ!$A$33:$A$776,$A105,СВЦЭМ!$B$33:$B$776,L$83)+'СЕТ СН'!$H$14+СВЦЭМ!$D$10+'СЕТ СН'!$H$5-'СЕТ СН'!$H$24</f>
        <v>3361.37749661</v>
      </c>
      <c r="M105" s="36">
        <f>SUMIFS(СВЦЭМ!$D$33:$D$776,СВЦЭМ!$A$33:$A$776,$A105,СВЦЭМ!$B$33:$B$776,M$83)+'СЕТ СН'!$H$14+СВЦЭМ!$D$10+'СЕТ СН'!$H$5-'СЕТ СН'!$H$24</f>
        <v>3362.0831303800001</v>
      </c>
      <c r="N105" s="36">
        <f>SUMIFS(СВЦЭМ!$D$33:$D$776,СВЦЭМ!$A$33:$A$776,$A105,СВЦЭМ!$B$33:$B$776,N$83)+'СЕТ СН'!$H$14+СВЦЭМ!$D$10+'СЕТ СН'!$H$5-'СЕТ СН'!$H$24</f>
        <v>3368.2924557800002</v>
      </c>
      <c r="O105" s="36">
        <f>SUMIFS(СВЦЭМ!$D$33:$D$776,СВЦЭМ!$A$33:$A$776,$A105,СВЦЭМ!$B$33:$B$776,O$83)+'СЕТ СН'!$H$14+СВЦЭМ!$D$10+'СЕТ СН'!$H$5-'СЕТ СН'!$H$24</f>
        <v>3369.0793527800001</v>
      </c>
      <c r="P105" s="36">
        <f>SUMIFS(СВЦЭМ!$D$33:$D$776,СВЦЭМ!$A$33:$A$776,$A105,СВЦЭМ!$B$33:$B$776,P$83)+'СЕТ СН'!$H$14+СВЦЭМ!$D$10+'СЕТ СН'!$H$5-'СЕТ СН'!$H$24</f>
        <v>3373.6033739499999</v>
      </c>
      <c r="Q105" s="36">
        <f>SUMIFS(СВЦЭМ!$D$33:$D$776,СВЦЭМ!$A$33:$A$776,$A105,СВЦЭМ!$B$33:$B$776,Q$83)+'СЕТ СН'!$H$14+СВЦЭМ!$D$10+'СЕТ СН'!$H$5-'СЕТ СН'!$H$24</f>
        <v>3377.8599354500002</v>
      </c>
      <c r="R105" s="36">
        <f>SUMIFS(СВЦЭМ!$D$33:$D$776,СВЦЭМ!$A$33:$A$776,$A105,СВЦЭМ!$B$33:$B$776,R$83)+'СЕТ СН'!$H$14+СВЦЭМ!$D$10+'СЕТ СН'!$H$5-'СЕТ СН'!$H$24</f>
        <v>3374.0568528200001</v>
      </c>
      <c r="S105" s="36">
        <f>SUMIFS(СВЦЭМ!$D$33:$D$776,СВЦЭМ!$A$33:$A$776,$A105,СВЦЭМ!$B$33:$B$776,S$83)+'СЕТ СН'!$H$14+СВЦЭМ!$D$10+'СЕТ СН'!$H$5-'СЕТ СН'!$H$24</f>
        <v>3367.9056173200001</v>
      </c>
      <c r="T105" s="36">
        <f>SUMIFS(СВЦЭМ!$D$33:$D$776,СВЦЭМ!$A$33:$A$776,$A105,СВЦЭМ!$B$33:$B$776,T$83)+'СЕТ СН'!$H$14+СВЦЭМ!$D$10+'СЕТ СН'!$H$5-'СЕТ СН'!$H$24</f>
        <v>3361.64427148</v>
      </c>
      <c r="U105" s="36">
        <f>SUMIFS(СВЦЭМ!$D$33:$D$776,СВЦЭМ!$A$33:$A$776,$A105,СВЦЭМ!$B$33:$B$776,U$83)+'СЕТ СН'!$H$14+СВЦЭМ!$D$10+'СЕТ СН'!$H$5-'СЕТ СН'!$H$24</f>
        <v>3354.7083660100002</v>
      </c>
      <c r="V105" s="36">
        <f>SUMIFS(СВЦЭМ!$D$33:$D$776,СВЦЭМ!$A$33:$A$776,$A105,СВЦЭМ!$B$33:$B$776,V$83)+'СЕТ СН'!$H$14+СВЦЭМ!$D$10+'СЕТ СН'!$H$5-'СЕТ СН'!$H$24</f>
        <v>3349.4200789900001</v>
      </c>
      <c r="W105" s="36">
        <f>SUMIFS(СВЦЭМ!$D$33:$D$776,СВЦЭМ!$A$33:$A$776,$A105,СВЦЭМ!$B$33:$B$776,W$83)+'СЕТ СН'!$H$14+СВЦЭМ!$D$10+'СЕТ СН'!$H$5-'СЕТ СН'!$H$24</f>
        <v>3345.70304867</v>
      </c>
      <c r="X105" s="36">
        <f>SUMIFS(СВЦЭМ!$D$33:$D$776,СВЦЭМ!$A$33:$A$776,$A105,СВЦЭМ!$B$33:$B$776,X$83)+'СЕТ СН'!$H$14+СВЦЭМ!$D$10+'СЕТ СН'!$H$5-'СЕТ СН'!$H$24</f>
        <v>3332.7516421700002</v>
      </c>
      <c r="Y105" s="36">
        <f>SUMIFS(СВЦЭМ!$D$33:$D$776,СВЦЭМ!$A$33:$A$776,$A105,СВЦЭМ!$B$33:$B$776,Y$83)+'СЕТ СН'!$H$14+СВЦЭМ!$D$10+'СЕТ СН'!$H$5-'СЕТ СН'!$H$24</f>
        <v>3358.0975073099999</v>
      </c>
    </row>
    <row r="106" spans="1:25" ht="15.75" x14ac:dyDescent="0.2">
      <c r="A106" s="35">
        <f t="shared" si="2"/>
        <v>43944</v>
      </c>
      <c r="B106" s="36">
        <f>SUMIFS(СВЦЭМ!$D$33:$D$776,СВЦЭМ!$A$33:$A$776,$A106,СВЦЭМ!$B$33:$B$776,B$83)+'СЕТ СН'!$H$14+СВЦЭМ!$D$10+'СЕТ СН'!$H$5-'СЕТ СН'!$H$24</f>
        <v>3466.64439313</v>
      </c>
      <c r="C106" s="36">
        <f>SUMIFS(СВЦЭМ!$D$33:$D$776,СВЦЭМ!$A$33:$A$776,$A106,СВЦЭМ!$B$33:$B$776,C$83)+'СЕТ СН'!$H$14+СВЦЭМ!$D$10+'СЕТ СН'!$H$5-'СЕТ СН'!$H$24</f>
        <v>3474.8063976200001</v>
      </c>
      <c r="D106" s="36">
        <f>SUMIFS(СВЦЭМ!$D$33:$D$776,СВЦЭМ!$A$33:$A$776,$A106,СВЦЭМ!$B$33:$B$776,D$83)+'СЕТ СН'!$H$14+СВЦЭМ!$D$10+'СЕТ СН'!$H$5-'СЕТ СН'!$H$24</f>
        <v>3491.5565480599998</v>
      </c>
      <c r="E106" s="36">
        <f>SUMIFS(СВЦЭМ!$D$33:$D$776,СВЦЭМ!$A$33:$A$776,$A106,СВЦЭМ!$B$33:$B$776,E$83)+'СЕТ СН'!$H$14+СВЦЭМ!$D$10+'СЕТ СН'!$H$5-'СЕТ СН'!$H$24</f>
        <v>3505.65216745</v>
      </c>
      <c r="F106" s="36">
        <f>SUMIFS(СВЦЭМ!$D$33:$D$776,СВЦЭМ!$A$33:$A$776,$A106,СВЦЭМ!$B$33:$B$776,F$83)+'СЕТ СН'!$H$14+СВЦЭМ!$D$10+'СЕТ СН'!$H$5-'СЕТ СН'!$H$24</f>
        <v>3506.95519681</v>
      </c>
      <c r="G106" s="36">
        <f>SUMIFS(СВЦЭМ!$D$33:$D$776,СВЦЭМ!$A$33:$A$776,$A106,СВЦЭМ!$B$33:$B$776,G$83)+'СЕТ СН'!$H$14+СВЦЭМ!$D$10+'СЕТ СН'!$H$5-'СЕТ СН'!$H$24</f>
        <v>3497.6247552300001</v>
      </c>
      <c r="H106" s="36">
        <f>SUMIFS(СВЦЭМ!$D$33:$D$776,СВЦЭМ!$A$33:$A$776,$A106,СВЦЭМ!$B$33:$B$776,H$83)+'СЕТ СН'!$H$14+СВЦЭМ!$D$10+'СЕТ СН'!$H$5-'СЕТ СН'!$H$24</f>
        <v>3480.3009454200001</v>
      </c>
      <c r="I106" s="36">
        <f>SUMIFS(СВЦЭМ!$D$33:$D$776,СВЦЭМ!$A$33:$A$776,$A106,СВЦЭМ!$B$33:$B$776,I$83)+'СЕТ СН'!$H$14+СВЦЭМ!$D$10+'СЕТ СН'!$H$5-'СЕТ СН'!$H$24</f>
        <v>3465.4185545700002</v>
      </c>
      <c r="J106" s="36">
        <f>SUMIFS(СВЦЭМ!$D$33:$D$776,СВЦЭМ!$A$33:$A$776,$A106,СВЦЭМ!$B$33:$B$776,J$83)+'СЕТ СН'!$H$14+СВЦЭМ!$D$10+'СЕТ СН'!$H$5-'СЕТ СН'!$H$24</f>
        <v>3421.0648288699999</v>
      </c>
      <c r="K106" s="36">
        <f>SUMIFS(СВЦЭМ!$D$33:$D$776,СВЦЭМ!$A$33:$A$776,$A106,СВЦЭМ!$B$33:$B$776,K$83)+'СЕТ СН'!$H$14+СВЦЭМ!$D$10+'СЕТ СН'!$H$5-'СЕТ СН'!$H$24</f>
        <v>3407.1202776199998</v>
      </c>
      <c r="L106" s="36">
        <f>SUMIFS(СВЦЭМ!$D$33:$D$776,СВЦЭМ!$A$33:$A$776,$A106,СВЦЭМ!$B$33:$B$776,L$83)+'СЕТ СН'!$H$14+СВЦЭМ!$D$10+'СЕТ СН'!$H$5-'СЕТ СН'!$H$24</f>
        <v>3397.38257518</v>
      </c>
      <c r="M106" s="36">
        <f>SUMIFS(СВЦЭМ!$D$33:$D$776,СВЦЭМ!$A$33:$A$776,$A106,СВЦЭМ!$B$33:$B$776,M$83)+'СЕТ СН'!$H$14+СВЦЭМ!$D$10+'СЕТ СН'!$H$5-'СЕТ СН'!$H$24</f>
        <v>3399.39362433</v>
      </c>
      <c r="N106" s="36">
        <f>SUMIFS(СВЦЭМ!$D$33:$D$776,СВЦЭМ!$A$33:$A$776,$A106,СВЦЭМ!$B$33:$B$776,N$83)+'СЕТ СН'!$H$14+СВЦЭМ!$D$10+'СЕТ СН'!$H$5-'СЕТ СН'!$H$24</f>
        <v>3403.33637305</v>
      </c>
      <c r="O106" s="36">
        <f>SUMIFS(СВЦЭМ!$D$33:$D$776,СВЦЭМ!$A$33:$A$776,$A106,СВЦЭМ!$B$33:$B$776,O$83)+'СЕТ СН'!$H$14+СВЦЭМ!$D$10+'СЕТ СН'!$H$5-'СЕТ СН'!$H$24</f>
        <v>3416.46397824</v>
      </c>
      <c r="P106" s="36">
        <f>SUMIFS(СВЦЭМ!$D$33:$D$776,СВЦЭМ!$A$33:$A$776,$A106,СВЦЭМ!$B$33:$B$776,P$83)+'СЕТ СН'!$H$14+СВЦЭМ!$D$10+'СЕТ СН'!$H$5-'СЕТ СН'!$H$24</f>
        <v>3422.81762961</v>
      </c>
      <c r="Q106" s="36">
        <f>SUMIFS(СВЦЭМ!$D$33:$D$776,СВЦЭМ!$A$33:$A$776,$A106,СВЦЭМ!$B$33:$B$776,Q$83)+'СЕТ СН'!$H$14+СВЦЭМ!$D$10+'СЕТ СН'!$H$5-'СЕТ СН'!$H$24</f>
        <v>3427.3317922400001</v>
      </c>
      <c r="R106" s="36">
        <f>SUMIFS(СВЦЭМ!$D$33:$D$776,СВЦЭМ!$A$33:$A$776,$A106,СВЦЭМ!$B$33:$B$776,R$83)+'СЕТ СН'!$H$14+СВЦЭМ!$D$10+'СЕТ СН'!$H$5-'СЕТ СН'!$H$24</f>
        <v>3428.0004349199999</v>
      </c>
      <c r="S106" s="36">
        <f>SUMIFS(СВЦЭМ!$D$33:$D$776,СВЦЭМ!$A$33:$A$776,$A106,СВЦЭМ!$B$33:$B$776,S$83)+'СЕТ СН'!$H$14+СВЦЭМ!$D$10+'СЕТ СН'!$H$5-'СЕТ СН'!$H$24</f>
        <v>3419.82408842</v>
      </c>
      <c r="T106" s="36">
        <f>SUMIFS(СВЦЭМ!$D$33:$D$776,СВЦЭМ!$A$33:$A$776,$A106,СВЦЭМ!$B$33:$B$776,T$83)+'СЕТ СН'!$H$14+СВЦЭМ!$D$10+'СЕТ СН'!$H$5-'СЕТ СН'!$H$24</f>
        <v>3401.2885611800002</v>
      </c>
      <c r="U106" s="36">
        <f>SUMIFS(СВЦЭМ!$D$33:$D$776,СВЦЭМ!$A$33:$A$776,$A106,СВЦЭМ!$B$33:$B$776,U$83)+'СЕТ СН'!$H$14+СВЦЭМ!$D$10+'СЕТ СН'!$H$5-'СЕТ СН'!$H$24</f>
        <v>3382.3682879500002</v>
      </c>
      <c r="V106" s="36">
        <f>SUMIFS(СВЦЭМ!$D$33:$D$776,СВЦЭМ!$A$33:$A$776,$A106,СВЦЭМ!$B$33:$B$776,V$83)+'СЕТ СН'!$H$14+СВЦЭМ!$D$10+'СЕТ СН'!$H$5-'СЕТ СН'!$H$24</f>
        <v>3376.0472290600001</v>
      </c>
      <c r="W106" s="36">
        <f>SUMIFS(СВЦЭМ!$D$33:$D$776,СВЦЭМ!$A$33:$A$776,$A106,СВЦЭМ!$B$33:$B$776,W$83)+'СЕТ СН'!$H$14+СВЦЭМ!$D$10+'СЕТ СН'!$H$5-'СЕТ СН'!$H$24</f>
        <v>3369.4652186799999</v>
      </c>
      <c r="X106" s="36">
        <f>SUMIFS(СВЦЭМ!$D$33:$D$776,СВЦЭМ!$A$33:$A$776,$A106,СВЦЭМ!$B$33:$B$776,X$83)+'СЕТ СН'!$H$14+СВЦЭМ!$D$10+'СЕТ СН'!$H$5-'СЕТ СН'!$H$24</f>
        <v>3381.3425866500002</v>
      </c>
      <c r="Y106" s="36">
        <f>SUMIFS(СВЦЭМ!$D$33:$D$776,СВЦЭМ!$A$33:$A$776,$A106,СВЦЭМ!$B$33:$B$776,Y$83)+'СЕТ СН'!$H$14+СВЦЭМ!$D$10+'СЕТ СН'!$H$5-'СЕТ СН'!$H$24</f>
        <v>3412.35074983</v>
      </c>
    </row>
    <row r="107" spans="1:25" ht="15.75" x14ac:dyDescent="0.2">
      <c r="A107" s="35">
        <f t="shared" si="2"/>
        <v>43945</v>
      </c>
      <c r="B107" s="36">
        <f>SUMIFS(СВЦЭМ!$D$33:$D$776,СВЦЭМ!$A$33:$A$776,$A107,СВЦЭМ!$B$33:$B$776,B$83)+'СЕТ СН'!$H$14+СВЦЭМ!$D$10+'СЕТ СН'!$H$5-'СЕТ СН'!$H$24</f>
        <v>3639.1960169099998</v>
      </c>
      <c r="C107" s="36">
        <f>SUMIFS(СВЦЭМ!$D$33:$D$776,СВЦЭМ!$A$33:$A$776,$A107,СВЦЭМ!$B$33:$B$776,C$83)+'СЕТ СН'!$H$14+СВЦЭМ!$D$10+'СЕТ СН'!$H$5-'СЕТ СН'!$H$24</f>
        <v>3676.3638366</v>
      </c>
      <c r="D107" s="36">
        <f>SUMIFS(СВЦЭМ!$D$33:$D$776,СВЦЭМ!$A$33:$A$776,$A107,СВЦЭМ!$B$33:$B$776,D$83)+'СЕТ СН'!$H$14+СВЦЭМ!$D$10+'СЕТ СН'!$H$5-'СЕТ СН'!$H$24</f>
        <v>3700.5472245599999</v>
      </c>
      <c r="E107" s="36">
        <f>SUMIFS(СВЦЭМ!$D$33:$D$776,СВЦЭМ!$A$33:$A$776,$A107,СВЦЭМ!$B$33:$B$776,E$83)+'СЕТ СН'!$H$14+СВЦЭМ!$D$10+'СЕТ СН'!$H$5-'СЕТ СН'!$H$24</f>
        <v>3710.2611556900001</v>
      </c>
      <c r="F107" s="36">
        <f>SUMIFS(СВЦЭМ!$D$33:$D$776,СВЦЭМ!$A$33:$A$776,$A107,СВЦЭМ!$B$33:$B$776,F$83)+'СЕТ СН'!$H$14+СВЦЭМ!$D$10+'СЕТ СН'!$H$5-'СЕТ СН'!$H$24</f>
        <v>3713.1303258099997</v>
      </c>
      <c r="G107" s="36">
        <f>SUMIFS(СВЦЭМ!$D$33:$D$776,СВЦЭМ!$A$33:$A$776,$A107,СВЦЭМ!$B$33:$B$776,G$83)+'СЕТ СН'!$H$14+СВЦЭМ!$D$10+'СЕТ СН'!$H$5-'СЕТ СН'!$H$24</f>
        <v>3710.17054147</v>
      </c>
      <c r="H107" s="36">
        <f>SUMIFS(СВЦЭМ!$D$33:$D$776,СВЦЭМ!$A$33:$A$776,$A107,СВЦЭМ!$B$33:$B$776,H$83)+'СЕТ СН'!$H$14+СВЦЭМ!$D$10+'СЕТ СН'!$H$5-'СЕТ СН'!$H$24</f>
        <v>3683.21281516</v>
      </c>
      <c r="I107" s="36">
        <f>SUMIFS(СВЦЭМ!$D$33:$D$776,СВЦЭМ!$A$33:$A$776,$A107,СВЦЭМ!$B$33:$B$776,I$83)+'СЕТ СН'!$H$14+СВЦЭМ!$D$10+'СЕТ СН'!$H$5-'СЕТ СН'!$H$24</f>
        <v>3633.5497365900001</v>
      </c>
      <c r="J107" s="36">
        <f>SUMIFS(СВЦЭМ!$D$33:$D$776,СВЦЭМ!$A$33:$A$776,$A107,СВЦЭМ!$B$33:$B$776,J$83)+'СЕТ СН'!$H$14+СВЦЭМ!$D$10+'СЕТ СН'!$H$5-'СЕТ СН'!$H$24</f>
        <v>3552.3297613200002</v>
      </c>
      <c r="K107" s="36">
        <f>SUMIFS(СВЦЭМ!$D$33:$D$776,СВЦЭМ!$A$33:$A$776,$A107,СВЦЭМ!$B$33:$B$776,K$83)+'СЕТ СН'!$H$14+СВЦЭМ!$D$10+'СЕТ СН'!$H$5-'СЕТ СН'!$H$24</f>
        <v>3547.3341426500001</v>
      </c>
      <c r="L107" s="36">
        <f>SUMIFS(СВЦЭМ!$D$33:$D$776,СВЦЭМ!$A$33:$A$776,$A107,СВЦЭМ!$B$33:$B$776,L$83)+'СЕТ СН'!$H$14+СВЦЭМ!$D$10+'СЕТ СН'!$H$5-'СЕТ СН'!$H$24</f>
        <v>3539.6485215299999</v>
      </c>
      <c r="M107" s="36">
        <f>SUMIFS(СВЦЭМ!$D$33:$D$776,СВЦЭМ!$A$33:$A$776,$A107,СВЦЭМ!$B$33:$B$776,M$83)+'СЕТ СН'!$H$14+СВЦЭМ!$D$10+'СЕТ СН'!$H$5-'СЕТ СН'!$H$24</f>
        <v>3519.30659612</v>
      </c>
      <c r="N107" s="36">
        <f>SUMIFS(СВЦЭМ!$D$33:$D$776,СВЦЭМ!$A$33:$A$776,$A107,СВЦЭМ!$B$33:$B$776,N$83)+'СЕТ СН'!$H$14+СВЦЭМ!$D$10+'СЕТ СН'!$H$5-'СЕТ СН'!$H$24</f>
        <v>3484.0373257700003</v>
      </c>
      <c r="O107" s="36">
        <f>SUMIFS(СВЦЭМ!$D$33:$D$776,СВЦЭМ!$A$33:$A$776,$A107,СВЦЭМ!$B$33:$B$776,O$83)+'СЕТ СН'!$H$14+СВЦЭМ!$D$10+'СЕТ СН'!$H$5-'СЕТ СН'!$H$24</f>
        <v>3501.7681395600002</v>
      </c>
      <c r="P107" s="36">
        <f>SUMIFS(СВЦЭМ!$D$33:$D$776,СВЦЭМ!$A$33:$A$776,$A107,СВЦЭМ!$B$33:$B$776,P$83)+'СЕТ СН'!$H$14+СВЦЭМ!$D$10+'СЕТ СН'!$H$5-'СЕТ СН'!$H$24</f>
        <v>3516.2999422299999</v>
      </c>
      <c r="Q107" s="36">
        <f>SUMIFS(СВЦЭМ!$D$33:$D$776,СВЦЭМ!$A$33:$A$776,$A107,СВЦЭМ!$B$33:$B$776,Q$83)+'СЕТ СН'!$H$14+СВЦЭМ!$D$10+'СЕТ СН'!$H$5-'СЕТ СН'!$H$24</f>
        <v>3521.9991789200003</v>
      </c>
      <c r="R107" s="36">
        <f>SUMIFS(СВЦЭМ!$D$33:$D$776,СВЦЭМ!$A$33:$A$776,$A107,СВЦЭМ!$B$33:$B$776,R$83)+'СЕТ СН'!$H$14+СВЦЭМ!$D$10+'СЕТ СН'!$H$5-'СЕТ СН'!$H$24</f>
        <v>3517.6561568400002</v>
      </c>
      <c r="S107" s="36">
        <f>SUMIFS(СВЦЭМ!$D$33:$D$776,СВЦЭМ!$A$33:$A$776,$A107,СВЦЭМ!$B$33:$B$776,S$83)+'СЕТ СН'!$H$14+СВЦЭМ!$D$10+'СЕТ СН'!$H$5-'СЕТ СН'!$H$24</f>
        <v>3521.8514924900001</v>
      </c>
      <c r="T107" s="36">
        <f>SUMIFS(СВЦЭМ!$D$33:$D$776,СВЦЭМ!$A$33:$A$776,$A107,СВЦЭМ!$B$33:$B$776,T$83)+'СЕТ СН'!$H$14+СВЦЭМ!$D$10+'СЕТ СН'!$H$5-'СЕТ СН'!$H$24</f>
        <v>3494.9690119000002</v>
      </c>
      <c r="U107" s="36">
        <f>SUMIFS(СВЦЭМ!$D$33:$D$776,СВЦЭМ!$A$33:$A$776,$A107,СВЦЭМ!$B$33:$B$776,U$83)+'СЕТ СН'!$H$14+СВЦЭМ!$D$10+'СЕТ СН'!$H$5-'СЕТ СН'!$H$24</f>
        <v>3476.4668300000003</v>
      </c>
      <c r="V107" s="36">
        <f>SUMIFS(СВЦЭМ!$D$33:$D$776,СВЦЭМ!$A$33:$A$776,$A107,СВЦЭМ!$B$33:$B$776,V$83)+'СЕТ СН'!$H$14+СВЦЭМ!$D$10+'СЕТ СН'!$H$5-'СЕТ СН'!$H$24</f>
        <v>3457.03244528</v>
      </c>
      <c r="W107" s="36">
        <f>SUMIFS(СВЦЭМ!$D$33:$D$776,СВЦЭМ!$A$33:$A$776,$A107,СВЦЭМ!$B$33:$B$776,W$83)+'СЕТ СН'!$H$14+СВЦЭМ!$D$10+'СЕТ СН'!$H$5-'СЕТ СН'!$H$24</f>
        <v>3448.1253945799999</v>
      </c>
      <c r="X107" s="36">
        <f>SUMIFS(СВЦЭМ!$D$33:$D$776,СВЦЭМ!$A$33:$A$776,$A107,СВЦЭМ!$B$33:$B$776,X$83)+'СЕТ СН'!$H$14+СВЦЭМ!$D$10+'СЕТ СН'!$H$5-'СЕТ СН'!$H$24</f>
        <v>3484.64347576</v>
      </c>
      <c r="Y107" s="36">
        <f>SUMIFS(СВЦЭМ!$D$33:$D$776,СВЦЭМ!$A$33:$A$776,$A107,СВЦЭМ!$B$33:$B$776,Y$83)+'СЕТ СН'!$H$14+СВЦЭМ!$D$10+'СЕТ СН'!$H$5-'СЕТ СН'!$H$24</f>
        <v>3464.6821249</v>
      </c>
    </row>
    <row r="108" spans="1:25" ht="15.75" x14ac:dyDescent="0.2">
      <c r="A108" s="35">
        <f t="shared" si="2"/>
        <v>43946</v>
      </c>
      <c r="B108" s="36">
        <f>SUMIFS(СВЦЭМ!$D$33:$D$776,СВЦЭМ!$A$33:$A$776,$A108,СВЦЭМ!$B$33:$B$776,B$83)+'СЕТ СН'!$H$14+СВЦЭМ!$D$10+'СЕТ СН'!$H$5-'СЕТ СН'!$H$24</f>
        <v>3606.35362485</v>
      </c>
      <c r="C108" s="36">
        <f>SUMIFS(СВЦЭМ!$D$33:$D$776,СВЦЭМ!$A$33:$A$776,$A108,СВЦЭМ!$B$33:$B$776,C$83)+'СЕТ СН'!$H$14+СВЦЭМ!$D$10+'СЕТ СН'!$H$5-'СЕТ СН'!$H$24</f>
        <v>3634.8901739899998</v>
      </c>
      <c r="D108" s="36">
        <f>SUMIFS(СВЦЭМ!$D$33:$D$776,СВЦЭМ!$A$33:$A$776,$A108,СВЦЭМ!$B$33:$B$776,D$83)+'СЕТ СН'!$H$14+СВЦЭМ!$D$10+'СЕТ СН'!$H$5-'СЕТ СН'!$H$24</f>
        <v>3647.21007242</v>
      </c>
      <c r="E108" s="36">
        <f>SUMIFS(СВЦЭМ!$D$33:$D$776,СВЦЭМ!$A$33:$A$776,$A108,СВЦЭМ!$B$33:$B$776,E$83)+'СЕТ СН'!$H$14+СВЦЭМ!$D$10+'СЕТ СН'!$H$5-'СЕТ СН'!$H$24</f>
        <v>3658.7146004299998</v>
      </c>
      <c r="F108" s="36">
        <f>SUMIFS(СВЦЭМ!$D$33:$D$776,СВЦЭМ!$A$33:$A$776,$A108,СВЦЭМ!$B$33:$B$776,F$83)+'СЕТ СН'!$H$14+СВЦЭМ!$D$10+'СЕТ СН'!$H$5-'СЕТ СН'!$H$24</f>
        <v>3660.2517850899999</v>
      </c>
      <c r="G108" s="36">
        <f>SUMIFS(СВЦЭМ!$D$33:$D$776,СВЦЭМ!$A$33:$A$776,$A108,СВЦЭМ!$B$33:$B$776,G$83)+'СЕТ СН'!$H$14+СВЦЭМ!$D$10+'СЕТ СН'!$H$5-'СЕТ СН'!$H$24</f>
        <v>3663.53864208</v>
      </c>
      <c r="H108" s="36">
        <f>SUMIFS(СВЦЭМ!$D$33:$D$776,СВЦЭМ!$A$33:$A$776,$A108,СВЦЭМ!$B$33:$B$776,H$83)+'СЕТ СН'!$H$14+СВЦЭМ!$D$10+'СЕТ СН'!$H$5-'СЕТ СН'!$H$24</f>
        <v>3659.0676906799999</v>
      </c>
      <c r="I108" s="36">
        <f>SUMIFS(СВЦЭМ!$D$33:$D$776,СВЦЭМ!$A$33:$A$776,$A108,СВЦЭМ!$B$33:$B$776,I$83)+'СЕТ СН'!$H$14+СВЦЭМ!$D$10+'СЕТ СН'!$H$5-'СЕТ СН'!$H$24</f>
        <v>3645.75136449</v>
      </c>
      <c r="J108" s="36">
        <f>SUMIFS(СВЦЭМ!$D$33:$D$776,СВЦЭМ!$A$33:$A$776,$A108,СВЦЭМ!$B$33:$B$776,J$83)+'СЕТ СН'!$H$14+СВЦЭМ!$D$10+'СЕТ СН'!$H$5-'СЕТ СН'!$H$24</f>
        <v>3599.1324226199999</v>
      </c>
      <c r="K108" s="36">
        <f>SUMIFS(СВЦЭМ!$D$33:$D$776,СВЦЭМ!$A$33:$A$776,$A108,СВЦЭМ!$B$33:$B$776,K$83)+'СЕТ СН'!$H$14+СВЦЭМ!$D$10+'СЕТ СН'!$H$5-'СЕТ СН'!$H$24</f>
        <v>3567.0789204900002</v>
      </c>
      <c r="L108" s="36">
        <f>SUMIFS(СВЦЭМ!$D$33:$D$776,СВЦЭМ!$A$33:$A$776,$A108,СВЦЭМ!$B$33:$B$776,L$83)+'СЕТ СН'!$H$14+СВЦЭМ!$D$10+'СЕТ СН'!$H$5-'СЕТ СН'!$H$24</f>
        <v>3557.1296933200001</v>
      </c>
      <c r="M108" s="36">
        <f>SUMIFS(СВЦЭМ!$D$33:$D$776,СВЦЭМ!$A$33:$A$776,$A108,СВЦЭМ!$B$33:$B$776,M$83)+'СЕТ СН'!$H$14+СВЦЭМ!$D$10+'СЕТ СН'!$H$5-'СЕТ СН'!$H$24</f>
        <v>3577.04258278</v>
      </c>
      <c r="N108" s="36">
        <f>SUMIFS(СВЦЭМ!$D$33:$D$776,СВЦЭМ!$A$33:$A$776,$A108,СВЦЭМ!$B$33:$B$776,N$83)+'СЕТ СН'!$H$14+СВЦЭМ!$D$10+'СЕТ СН'!$H$5-'СЕТ СН'!$H$24</f>
        <v>3590.9873757599998</v>
      </c>
      <c r="O108" s="36">
        <f>SUMIFS(СВЦЭМ!$D$33:$D$776,СВЦЭМ!$A$33:$A$776,$A108,СВЦЭМ!$B$33:$B$776,O$83)+'СЕТ СН'!$H$14+СВЦЭМ!$D$10+'СЕТ СН'!$H$5-'СЕТ СН'!$H$24</f>
        <v>3592.4179983200002</v>
      </c>
      <c r="P108" s="36">
        <f>SUMIFS(СВЦЭМ!$D$33:$D$776,СВЦЭМ!$A$33:$A$776,$A108,СВЦЭМ!$B$33:$B$776,P$83)+'СЕТ СН'!$H$14+СВЦЭМ!$D$10+'СЕТ СН'!$H$5-'СЕТ СН'!$H$24</f>
        <v>3609.0015637300003</v>
      </c>
      <c r="Q108" s="36">
        <f>SUMIFS(СВЦЭМ!$D$33:$D$776,СВЦЭМ!$A$33:$A$776,$A108,СВЦЭМ!$B$33:$B$776,Q$83)+'СЕТ СН'!$H$14+СВЦЭМ!$D$10+'СЕТ СН'!$H$5-'СЕТ СН'!$H$24</f>
        <v>3626.9701419900002</v>
      </c>
      <c r="R108" s="36">
        <f>SUMIFS(СВЦЭМ!$D$33:$D$776,СВЦЭМ!$A$33:$A$776,$A108,СВЦЭМ!$B$33:$B$776,R$83)+'СЕТ СН'!$H$14+СВЦЭМ!$D$10+'СЕТ СН'!$H$5-'СЕТ СН'!$H$24</f>
        <v>3625.7065171300001</v>
      </c>
      <c r="S108" s="36">
        <f>SUMIFS(СВЦЭМ!$D$33:$D$776,СВЦЭМ!$A$33:$A$776,$A108,СВЦЭМ!$B$33:$B$776,S$83)+'СЕТ СН'!$H$14+СВЦЭМ!$D$10+'СЕТ СН'!$H$5-'СЕТ СН'!$H$24</f>
        <v>3622.6120600300001</v>
      </c>
      <c r="T108" s="36">
        <f>SUMIFS(СВЦЭМ!$D$33:$D$776,СВЦЭМ!$A$33:$A$776,$A108,СВЦЭМ!$B$33:$B$776,T$83)+'СЕТ СН'!$H$14+СВЦЭМ!$D$10+'СЕТ СН'!$H$5-'СЕТ СН'!$H$24</f>
        <v>3597.42331913</v>
      </c>
      <c r="U108" s="36">
        <f>SUMIFS(СВЦЭМ!$D$33:$D$776,СВЦЭМ!$A$33:$A$776,$A108,СВЦЭМ!$B$33:$B$776,U$83)+'СЕТ СН'!$H$14+СВЦЭМ!$D$10+'СЕТ СН'!$H$5-'СЕТ СН'!$H$24</f>
        <v>3577.28285267</v>
      </c>
      <c r="V108" s="36">
        <f>SUMIFS(СВЦЭМ!$D$33:$D$776,СВЦЭМ!$A$33:$A$776,$A108,СВЦЭМ!$B$33:$B$776,V$83)+'СЕТ СН'!$H$14+СВЦЭМ!$D$10+'СЕТ СН'!$H$5-'СЕТ СН'!$H$24</f>
        <v>3561.9531420499998</v>
      </c>
      <c r="W108" s="36">
        <f>SUMIFS(СВЦЭМ!$D$33:$D$776,СВЦЭМ!$A$33:$A$776,$A108,СВЦЭМ!$B$33:$B$776,W$83)+'СЕТ СН'!$H$14+СВЦЭМ!$D$10+'СЕТ СН'!$H$5-'СЕТ СН'!$H$24</f>
        <v>3561.5535870900003</v>
      </c>
      <c r="X108" s="36">
        <f>SUMIFS(СВЦЭМ!$D$33:$D$776,СВЦЭМ!$A$33:$A$776,$A108,СВЦЭМ!$B$33:$B$776,X$83)+'СЕТ СН'!$H$14+СВЦЭМ!$D$10+'СЕТ СН'!$H$5-'СЕТ СН'!$H$24</f>
        <v>3564.6773823000003</v>
      </c>
      <c r="Y108" s="36">
        <f>SUMIFS(СВЦЭМ!$D$33:$D$776,СВЦЭМ!$A$33:$A$776,$A108,СВЦЭМ!$B$33:$B$776,Y$83)+'СЕТ СН'!$H$14+СВЦЭМ!$D$10+'СЕТ СН'!$H$5-'СЕТ СН'!$H$24</f>
        <v>3605.6638087599999</v>
      </c>
    </row>
    <row r="109" spans="1:25" ht="15.75" x14ac:dyDescent="0.2">
      <c r="A109" s="35">
        <f t="shared" si="2"/>
        <v>43947</v>
      </c>
      <c r="B109" s="36">
        <f>SUMIFS(СВЦЭМ!$D$33:$D$776,СВЦЭМ!$A$33:$A$776,$A109,СВЦЭМ!$B$33:$B$776,B$83)+'СЕТ СН'!$H$14+СВЦЭМ!$D$10+'СЕТ СН'!$H$5-'СЕТ СН'!$H$24</f>
        <v>3682.8049938300001</v>
      </c>
      <c r="C109" s="36">
        <f>SUMIFS(СВЦЭМ!$D$33:$D$776,СВЦЭМ!$A$33:$A$776,$A109,СВЦЭМ!$B$33:$B$776,C$83)+'СЕТ СН'!$H$14+СВЦЭМ!$D$10+'СЕТ СН'!$H$5-'СЕТ СН'!$H$24</f>
        <v>3682.9705677399998</v>
      </c>
      <c r="D109" s="36">
        <f>SUMIFS(СВЦЭМ!$D$33:$D$776,СВЦЭМ!$A$33:$A$776,$A109,СВЦЭМ!$B$33:$B$776,D$83)+'СЕТ СН'!$H$14+СВЦЭМ!$D$10+'СЕТ СН'!$H$5-'СЕТ СН'!$H$24</f>
        <v>3669.4552158799997</v>
      </c>
      <c r="E109" s="36">
        <f>SUMIFS(СВЦЭМ!$D$33:$D$776,СВЦЭМ!$A$33:$A$776,$A109,СВЦЭМ!$B$33:$B$776,E$83)+'СЕТ СН'!$H$14+СВЦЭМ!$D$10+'СЕТ СН'!$H$5-'СЕТ СН'!$H$24</f>
        <v>3664.5280623399999</v>
      </c>
      <c r="F109" s="36">
        <f>SUMIFS(СВЦЭМ!$D$33:$D$776,СВЦЭМ!$A$33:$A$776,$A109,СВЦЭМ!$B$33:$B$776,F$83)+'СЕТ СН'!$H$14+СВЦЭМ!$D$10+'СЕТ СН'!$H$5-'СЕТ СН'!$H$24</f>
        <v>3661.0873144799998</v>
      </c>
      <c r="G109" s="36">
        <f>SUMIFS(СВЦЭМ!$D$33:$D$776,СВЦЭМ!$A$33:$A$776,$A109,СВЦЭМ!$B$33:$B$776,G$83)+'СЕТ СН'!$H$14+СВЦЭМ!$D$10+'СЕТ СН'!$H$5-'СЕТ СН'!$H$24</f>
        <v>3664.1997922199998</v>
      </c>
      <c r="H109" s="36">
        <f>SUMIFS(СВЦЭМ!$D$33:$D$776,СВЦЭМ!$A$33:$A$776,$A109,СВЦЭМ!$B$33:$B$776,H$83)+'СЕТ СН'!$H$14+СВЦЭМ!$D$10+'СЕТ СН'!$H$5-'СЕТ СН'!$H$24</f>
        <v>3669.2787978900001</v>
      </c>
      <c r="I109" s="36">
        <f>SUMIFS(СВЦЭМ!$D$33:$D$776,СВЦЭМ!$A$33:$A$776,$A109,СВЦЭМ!$B$33:$B$776,I$83)+'СЕТ СН'!$H$14+СВЦЭМ!$D$10+'СЕТ СН'!$H$5-'СЕТ СН'!$H$24</f>
        <v>3672.3020914600002</v>
      </c>
      <c r="J109" s="36">
        <f>SUMIFS(СВЦЭМ!$D$33:$D$776,СВЦЭМ!$A$33:$A$776,$A109,СВЦЭМ!$B$33:$B$776,J$83)+'СЕТ СН'!$H$14+СВЦЭМ!$D$10+'СЕТ СН'!$H$5-'СЕТ СН'!$H$24</f>
        <v>3605.3166080199999</v>
      </c>
      <c r="K109" s="36">
        <f>SUMIFS(СВЦЭМ!$D$33:$D$776,СВЦЭМ!$A$33:$A$776,$A109,СВЦЭМ!$B$33:$B$776,K$83)+'СЕТ СН'!$H$14+СВЦЭМ!$D$10+'СЕТ СН'!$H$5-'СЕТ СН'!$H$24</f>
        <v>3569.66989921</v>
      </c>
      <c r="L109" s="36">
        <f>SUMIFS(СВЦЭМ!$D$33:$D$776,СВЦЭМ!$A$33:$A$776,$A109,СВЦЭМ!$B$33:$B$776,L$83)+'СЕТ СН'!$H$14+СВЦЭМ!$D$10+'СЕТ СН'!$H$5-'СЕТ СН'!$H$24</f>
        <v>3557.6492141600002</v>
      </c>
      <c r="M109" s="36">
        <f>SUMIFS(СВЦЭМ!$D$33:$D$776,СВЦЭМ!$A$33:$A$776,$A109,СВЦЭМ!$B$33:$B$776,M$83)+'СЕТ СН'!$H$14+СВЦЭМ!$D$10+'СЕТ СН'!$H$5-'СЕТ СН'!$H$24</f>
        <v>3558.4615472099999</v>
      </c>
      <c r="N109" s="36">
        <f>SUMIFS(СВЦЭМ!$D$33:$D$776,СВЦЭМ!$A$33:$A$776,$A109,СВЦЭМ!$B$33:$B$776,N$83)+'СЕТ СН'!$H$14+СВЦЭМ!$D$10+'СЕТ СН'!$H$5-'СЕТ СН'!$H$24</f>
        <v>3562.61403771</v>
      </c>
      <c r="O109" s="36">
        <f>SUMIFS(СВЦЭМ!$D$33:$D$776,СВЦЭМ!$A$33:$A$776,$A109,СВЦЭМ!$B$33:$B$776,O$83)+'СЕТ СН'!$H$14+СВЦЭМ!$D$10+'СЕТ СН'!$H$5-'СЕТ СН'!$H$24</f>
        <v>3578.9750384500003</v>
      </c>
      <c r="P109" s="36">
        <f>SUMIFS(СВЦЭМ!$D$33:$D$776,СВЦЭМ!$A$33:$A$776,$A109,СВЦЭМ!$B$33:$B$776,P$83)+'СЕТ СН'!$H$14+СВЦЭМ!$D$10+'СЕТ СН'!$H$5-'СЕТ СН'!$H$24</f>
        <v>3591.5557622900001</v>
      </c>
      <c r="Q109" s="36">
        <f>SUMIFS(СВЦЭМ!$D$33:$D$776,СВЦЭМ!$A$33:$A$776,$A109,СВЦЭМ!$B$33:$B$776,Q$83)+'СЕТ СН'!$H$14+СВЦЭМ!$D$10+'СЕТ СН'!$H$5-'СЕТ СН'!$H$24</f>
        <v>3598.0989932500001</v>
      </c>
      <c r="R109" s="36">
        <f>SUMIFS(СВЦЭМ!$D$33:$D$776,СВЦЭМ!$A$33:$A$776,$A109,СВЦЭМ!$B$33:$B$776,R$83)+'СЕТ СН'!$H$14+СВЦЭМ!$D$10+'СЕТ СН'!$H$5-'СЕТ СН'!$H$24</f>
        <v>3596.5623711399999</v>
      </c>
      <c r="S109" s="36">
        <f>SUMIFS(СВЦЭМ!$D$33:$D$776,СВЦЭМ!$A$33:$A$776,$A109,СВЦЭМ!$B$33:$B$776,S$83)+'СЕТ СН'!$H$14+СВЦЭМ!$D$10+'СЕТ СН'!$H$5-'СЕТ СН'!$H$24</f>
        <v>3590.3318352400001</v>
      </c>
      <c r="T109" s="36">
        <f>SUMIFS(СВЦЭМ!$D$33:$D$776,СВЦЭМ!$A$33:$A$776,$A109,СВЦЭМ!$B$33:$B$776,T$83)+'СЕТ СН'!$H$14+СВЦЭМ!$D$10+'СЕТ СН'!$H$5-'СЕТ СН'!$H$24</f>
        <v>3570.83409183</v>
      </c>
      <c r="U109" s="36">
        <f>SUMIFS(СВЦЭМ!$D$33:$D$776,СВЦЭМ!$A$33:$A$776,$A109,СВЦЭМ!$B$33:$B$776,U$83)+'СЕТ СН'!$H$14+СВЦЭМ!$D$10+'СЕТ СН'!$H$5-'СЕТ СН'!$H$24</f>
        <v>3546.9637327199998</v>
      </c>
      <c r="V109" s="36">
        <f>SUMIFS(СВЦЭМ!$D$33:$D$776,СВЦЭМ!$A$33:$A$776,$A109,СВЦЭМ!$B$33:$B$776,V$83)+'СЕТ СН'!$H$14+СВЦЭМ!$D$10+'СЕТ СН'!$H$5-'СЕТ СН'!$H$24</f>
        <v>3533.5693030500001</v>
      </c>
      <c r="W109" s="36">
        <f>SUMIFS(СВЦЭМ!$D$33:$D$776,СВЦЭМ!$A$33:$A$776,$A109,СВЦЭМ!$B$33:$B$776,W$83)+'СЕТ СН'!$H$14+СВЦЭМ!$D$10+'СЕТ СН'!$H$5-'СЕТ СН'!$H$24</f>
        <v>3537.3578713900001</v>
      </c>
      <c r="X109" s="36">
        <f>SUMIFS(СВЦЭМ!$D$33:$D$776,СВЦЭМ!$A$33:$A$776,$A109,СВЦЭМ!$B$33:$B$776,X$83)+'СЕТ СН'!$H$14+СВЦЭМ!$D$10+'СЕТ СН'!$H$5-'СЕТ СН'!$H$24</f>
        <v>3557.9377367799998</v>
      </c>
      <c r="Y109" s="36">
        <f>SUMIFS(СВЦЭМ!$D$33:$D$776,СВЦЭМ!$A$33:$A$776,$A109,СВЦЭМ!$B$33:$B$776,Y$83)+'СЕТ СН'!$H$14+СВЦЭМ!$D$10+'СЕТ СН'!$H$5-'СЕТ СН'!$H$24</f>
        <v>3600.1032757900002</v>
      </c>
    </row>
    <row r="110" spans="1:25" ht="15.75" x14ac:dyDescent="0.2">
      <c r="A110" s="35">
        <f t="shared" si="2"/>
        <v>43948</v>
      </c>
      <c r="B110" s="36">
        <f>SUMIFS(СВЦЭМ!$D$33:$D$776,СВЦЭМ!$A$33:$A$776,$A110,СВЦЭМ!$B$33:$B$776,B$83)+'СЕТ СН'!$H$14+СВЦЭМ!$D$10+'СЕТ СН'!$H$5-'СЕТ СН'!$H$24</f>
        <v>3673.6083676099997</v>
      </c>
      <c r="C110" s="36">
        <f>SUMIFS(СВЦЭМ!$D$33:$D$776,СВЦЭМ!$A$33:$A$776,$A110,СВЦЭМ!$B$33:$B$776,C$83)+'СЕТ СН'!$H$14+СВЦЭМ!$D$10+'СЕТ СН'!$H$5-'СЕТ СН'!$H$24</f>
        <v>3669.86089799</v>
      </c>
      <c r="D110" s="36">
        <f>SUMIFS(СВЦЭМ!$D$33:$D$776,СВЦЭМ!$A$33:$A$776,$A110,СВЦЭМ!$B$33:$B$776,D$83)+'СЕТ СН'!$H$14+СВЦЭМ!$D$10+'СЕТ СН'!$H$5-'СЕТ СН'!$H$24</f>
        <v>3655.0341795300001</v>
      </c>
      <c r="E110" s="36">
        <f>SUMIFS(СВЦЭМ!$D$33:$D$776,СВЦЭМ!$A$33:$A$776,$A110,СВЦЭМ!$B$33:$B$776,E$83)+'СЕТ СН'!$H$14+СВЦЭМ!$D$10+'СЕТ СН'!$H$5-'СЕТ СН'!$H$24</f>
        <v>3642.8818482400002</v>
      </c>
      <c r="F110" s="36">
        <f>SUMIFS(СВЦЭМ!$D$33:$D$776,СВЦЭМ!$A$33:$A$776,$A110,СВЦЭМ!$B$33:$B$776,F$83)+'СЕТ СН'!$H$14+СВЦЭМ!$D$10+'СЕТ СН'!$H$5-'СЕТ СН'!$H$24</f>
        <v>3644.6768305300002</v>
      </c>
      <c r="G110" s="36">
        <f>SUMIFS(СВЦЭМ!$D$33:$D$776,СВЦЭМ!$A$33:$A$776,$A110,СВЦЭМ!$B$33:$B$776,G$83)+'СЕТ СН'!$H$14+СВЦЭМ!$D$10+'СЕТ СН'!$H$5-'СЕТ СН'!$H$24</f>
        <v>3652.5599472399999</v>
      </c>
      <c r="H110" s="36">
        <f>SUMIFS(СВЦЭМ!$D$33:$D$776,СВЦЭМ!$A$33:$A$776,$A110,СВЦЭМ!$B$33:$B$776,H$83)+'СЕТ СН'!$H$14+СВЦЭМ!$D$10+'СЕТ СН'!$H$5-'СЕТ СН'!$H$24</f>
        <v>3665.4964835000001</v>
      </c>
      <c r="I110" s="36">
        <f>SUMIFS(СВЦЭМ!$D$33:$D$776,СВЦЭМ!$A$33:$A$776,$A110,СВЦЭМ!$B$33:$B$776,I$83)+'СЕТ СН'!$H$14+СВЦЭМ!$D$10+'СЕТ СН'!$H$5-'СЕТ СН'!$H$24</f>
        <v>3654.2697579799997</v>
      </c>
      <c r="J110" s="36">
        <f>SUMIFS(СВЦЭМ!$D$33:$D$776,СВЦЭМ!$A$33:$A$776,$A110,СВЦЭМ!$B$33:$B$776,J$83)+'СЕТ СН'!$H$14+СВЦЭМ!$D$10+'СЕТ СН'!$H$5-'СЕТ СН'!$H$24</f>
        <v>3583.5134423300001</v>
      </c>
      <c r="K110" s="36">
        <f>SUMIFS(СВЦЭМ!$D$33:$D$776,СВЦЭМ!$A$33:$A$776,$A110,СВЦЭМ!$B$33:$B$776,K$83)+'СЕТ СН'!$H$14+СВЦЭМ!$D$10+'СЕТ СН'!$H$5-'СЕТ СН'!$H$24</f>
        <v>3565.8329130800003</v>
      </c>
      <c r="L110" s="36">
        <f>SUMIFS(СВЦЭМ!$D$33:$D$776,СВЦЭМ!$A$33:$A$776,$A110,СВЦЭМ!$B$33:$B$776,L$83)+'СЕТ СН'!$H$14+СВЦЭМ!$D$10+'СЕТ СН'!$H$5-'СЕТ СН'!$H$24</f>
        <v>3546.8300629800001</v>
      </c>
      <c r="M110" s="36">
        <f>SUMIFS(СВЦЭМ!$D$33:$D$776,СВЦЭМ!$A$33:$A$776,$A110,СВЦЭМ!$B$33:$B$776,M$83)+'СЕТ СН'!$H$14+СВЦЭМ!$D$10+'СЕТ СН'!$H$5-'СЕТ СН'!$H$24</f>
        <v>3549.6492177099999</v>
      </c>
      <c r="N110" s="36">
        <f>SUMIFS(СВЦЭМ!$D$33:$D$776,СВЦЭМ!$A$33:$A$776,$A110,СВЦЭМ!$B$33:$B$776,N$83)+'СЕТ СН'!$H$14+СВЦЭМ!$D$10+'СЕТ СН'!$H$5-'СЕТ СН'!$H$24</f>
        <v>3563.8706471099999</v>
      </c>
      <c r="O110" s="36">
        <f>SUMIFS(СВЦЭМ!$D$33:$D$776,СВЦЭМ!$A$33:$A$776,$A110,СВЦЭМ!$B$33:$B$776,O$83)+'СЕТ СН'!$H$14+СВЦЭМ!$D$10+'СЕТ СН'!$H$5-'СЕТ СН'!$H$24</f>
        <v>3580.0393660499999</v>
      </c>
      <c r="P110" s="36">
        <f>SUMIFS(СВЦЭМ!$D$33:$D$776,СВЦЭМ!$A$33:$A$776,$A110,СВЦЭМ!$B$33:$B$776,P$83)+'СЕТ СН'!$H$14+СВЦЭМ!$D$10+'СЕТ СН'!$H$5-'СЕТ СН'!$H$24</f>
        <v>3599.6739272899999</v>
      </c>
      <c r="Q110" s="36">
        <f>SUMIFS(СВЦЭМ!$D$33:$D$776,СВЦЭМ!$A$33:$A$776,$A110,СВЦЭМ!$B$33:$B$776,Q$83)+'СЕТ СН'!$H$14+СВЦЭМ!$D$10+'СЕТ СН'!$H$5-'СЕТ СН'!$H$24</f>
        <v>3611.6124227999999</v>
      </c>
      <c r="R110" s="36">
        <f>SUMIFS(СВЦЭМ!$D$33:$D$776,СВЦЭМ!$A$33:$A$776,$A110,СВЦЭМ!$B$33:$B$776,R$83)+'СЕТ СН'!$H$14+СВЦЭМ!$D$10+'СЕТ СН'!$H$5-'СЕТ СН'!$H$24</f>
        <v>3612.0960964999999</v>
      </c>
      <c r="S110" s="36">
        <f>SUMIFS(СВЦЭМ!$D$33:$D$776,СВЦЭМ!$A$33:$A$776,$A110,СВЦЭМ!$B$33:$B$776,S$83)+'СЕТ СН'!$H$14+СВЦЭМ!$D$10+'СЕТ СН'!$H$5-'СЕТ СН'!$H$24</f>
        <v>3604.3154264200002</v>
      </c>
      <c r="T110" s="36">
        <f>SUMIFS(СВЦЭМ!$D$33:$D$776,СВЦЭМ!$A$33:$A$776,$A110,СВЦЭМ!$B$33:$B$776,T$83)+'СЕТ СН'!$H$14+СВЦЭМ!$D$10+'СЕТ СН'!$H$5-'СЕТ СН'!$H$24</f>
        <v>3580.1077295300001</v>
      </c>
      <c r="U110" s="36">
        <f>SUMIFS(СВЦЭМ!$D$33:$D$776,СВЦЭМ!$A$33:$A$776,$A110,СВЦЭМ!$B$33:$B$776,U$83)+'СЕТ СН'!$H$14+СВЦЭМ!$D$10+'СЕТ СН'!$H$5-'СЕТ СН'!$H$24</f>
        <v>3562.1656702300002</v>
      </c>
      <c r="V110" s="36">
        <f>SUMIFS(СВЦЭМ!$D$33:$D$776,СВЦЭМ!$A$33:$A$776,$A110,СВЦЭМ!$B$33:$B$776,V$83)+'СЕТ СН'!$H$14+СВЦЭМ!$D$10+'СЕТ СН'!$H$5-'СЕТ СН'!$H$24</f>
        <v>3536.8070986100001</v>
      </c>
      <c r="W110" s="36">
        <f>SUMIFS(СВЦЭМ!$D$33:$D$776,СВЦЭМ!$A$33:$A$776,$A110,СВЦЭМ!$B$33:$B$776,W$83)+'СЕТ СН'!$H$14+СВЦЭМ!$D$10+'СЕТ СН'!$H$5-'СЕТ СН'!$H$24</f>
        <v>3540.27858883</v>
      </c>
      <c r="X110" s="36">
        <f>SUMIFS(СВЦЭМ!$D$33:$D$776,СВЦЭМ!$A$33:$A$776,$A110,СВЦЭМ!$B$33:$B$776,X$83)+'СЕТ СН'!$H$14+СВЦЭМ!$D$10+'СЕТ СН'!$H$5-'СЕТ СН'!$H$24</f>
        <v>3563.4601641099998</v>
      </c>
      <c r="Y110" s="36">
        <f>SUMIFS(СВЦЭМ!$D$33:$D$776,СВЦЭМ!$A$33:$A$776,$A110,СВЦЭМ!$B$33:$B$776,Y$83)+'СЕТ СН'!$H$14+СВЦЭМ!$D$10+'СЕТ СН'!$H$5-'СЕТ СН'!$H$24</f>
        <v>3596.6515049300001</v>
      </c>
    </row>
    <row r="111" spans="1:25" ht="15.75" x14ac:dyDescent="0.2">
      <c r="A111" s="35">
        <f t="shared" si="2"/>
        <v>43949</v>
      </c>
      <c r="B111" s="36">
        <f>SUMIFS(СВЦЭМ!$D$33:$D$776,СВЦЭМ!$A$33:$A$776,$A111,СВЦЭМ!$B$33:$B$776,B$83)+'СЕТ СН'!$H$14+СВЦЭМ!$D$10+'СЕТ СН'!$H$5-'СЕТ СН'!$H$24</f>
        <v>3613.2811365400003</v>
      </c>
      <c r="C111" s="36">
        <f>SUMIFS(СВЦЭМ!$D$33:$D$776,СВЦЭМ!$A$33:$A$776,$A111,СВЦЭМ!$B$33:$B$776,C$83)+'СЕТ СН'!$H$14+СВЦЭМ!$D$10+'СЕТ СН'!$H$5-'СЕТ СН'!$H$24</f>
        <v>3639.14719371</v>
      </c>
      <c r="D111" s="36">
        <f>SUMIFS(СВЦЭМ!$D$33:$D$776,СВЦЭМ!$A$33:$A$776,$A111,СВЦЭМ!$B$33:$B$776,D$83)+'СЕТ СН'!$H$14+СВЦЭМ!$D$10+'СЕТ СН'!$H$5-'СЕТ СН'!$H$24</f>
        <v>3677.23338612</v>
      </c>
      <c r="E111" s="36">
        <f>SUMIFS(СВЦЭМ!$D$33:$D$776,СВЦЭМ!$A$33:$A$776,$A111,СВЦЭМ!$B$33:$B$776,E$83)+'СЕТ СН'!$H$14+СВЦЭМ!$D$10+'СЕТ СН'!$H$5-'СЕТ СН'!$H$24</f>
        <v>3681.3303098599999</v>
      </c>
      <c r="F111" s="36">
        <f>SUMIFS(СВЦЭМ!$D$33:$D$776,СВЦЭМ!$A$33:$A$776,$A111,СВЦЭМ!$B$33:$B$776,F$83)+'СЕТ СН'!$H$14+СВЦЭМ!$D$10+'СЕТ СН'!$H$5-'СЕТ СН'!$H$24</f>
        <v>3678.3999223999999</v>
      </c>
      <c r="G111" s="36">
        <f>SUMIFS(СВЦЭМ!$D$33:$D$776,СВЦЭМ!$A$33:$A$776,$A111,СВЦЭМ!$B$33:$B$776,G$83)+'СЕТ СН'!$H$14+СВЦЭМ!$D$10+'СЕТ СН'!$H$5-'СЕТ СН'!$H$24</f>
        <v>3679.35262577</v>
      </c>
      <c r="H111" s="36">
        <f>SUMIFS(СВЦЭМ!$D$33:$D$776,СВЦЭМ!$A$33:$A$776,$A111,СВЦЭМ!$B$33:$B$776,H$83)+'СЕТ СН'!$H$14+СВЦЭМ!$D$10+'СЕТ СН'!$H$5-'СЕТ СН'!$H$24</f>
        <v>3646.6414488800001</v>
      </c>
      <c r="I111" s="36">
        <f>SUMIFS(СВЦЭМ!$D$33:$D$776,СВЦЭМ!$A$33:$A$776,$A111,СВЦЭМ!$B$33:$B$776,I$83)+'СЕТ СН'!$H$14+СВЦЭМ!$D$10+'СЕТ СН'!$H$5-'СЕТ СН'!$H$24</f>
        <v>3611.4993447100001</v>
      </c>
      <c r="J111" s="36">
        <f>SUMIFS(СВЦЭМ!$D$33:$D$776,СВЦЭМ!$A$33:$A$776,$A111,СВЦЭМ!$B$33:$B$776,J$83)+'СЕТ СН'!$H$14+СВЦЭМ!$D$10+'СЕТ СН'!$H$5-'СЕТ СН'!$H$24</f>
        <v>3561.9548361699999</v>
      </c>
      <c r="K111" s="36">
        <f>SUMIFS(СВЦЭМ!$D$33:$D$776,СВЦЭМ!$A$33:$A$776,$A111,СВЦЭМ!$B$33:$B$776,K$83)+'СЕТ СН'!$H$14+СВЦЭМ!$D$10+'СЕТ СН'!$H$5-'СЕТ СН'!$H$24</f>
        <v>3555.6449376099999</v>
      </c>
      <c r="L111" s="36">
        <f>SUMIFS(СВЦЭМ!$D$33:$D$776,СВЦЭМ!$A$33:$A$776,$A111,СВЦЭМ!$B$33:$B$776,L$83)+'СЕТ СН'!$H$14+СВЦЭМ!$D$10+'СЕТ СН'!$H$5-'СЕТ СН'!$H$24</f>
        <v>3550.3387093299998</v>
      </c>
      <c r="M111" s="36">
        <f>SUMIFS(СВЦЭМ!$D$33:$D$776,СВЦЭМ!$A$33:$A$776,$A111,СВЦЭМ!$B$33:$B$776,M$83)+'СЕТ СН'!$H$14+СВЦЭМ!$D$10+'СЕТ СН'!$H$5-'СЕТ СН'!$H$24</f>
        <v>3550.0620836400003</v>
      </c>
      <c r="N111" s="36">
        <f>SUMIFS(СВЦЭМ!$D$33:$D$776,СВЦЭМ!$A$33:$A$776,$A111,СВЦЭМ!$B$33:$B$776,N$83)+'СЕТ СН'!$H$14+СВЦЭМ!$D$10+'СЕТ СН'!$H$5-'СЕТ СН'!$H$24</f>
        <v>3542.0508984200001</v>
      </c>
      <c r="O111" s="36">
        <f>SUMIFS(СВЦЭМ!$D$33:$D$776,СВЦЭМ!$A$33:$A$776,$A111,СВЦЭМ!$B$33:$B$776,O$83)+'СЕТ СН'!$H$14+СВЦЭМ!$D$10+'СЕТ СН'!$H$5-'СЕТ СН'!$H$24</f>
        <v>3550.8959725899999</v>
      </c>
      <c r="P111" s="36">
        <f>SUMIFS(СВЦЭМ!$D$33:$D$776,СВЦЭМ!$A$33:$A$776,$A111,СВЦЭМ!$B$33:$B$776,P$83)+'СЕТ СН'!$H$14+СВЦЭМ!$D$10+'СЕТ СН'!$H$5-'СЕТ СН'!$H$24</f>
        <v>3561.96890936</v>
      </c>
      <c r="Q111" s="36">
        <f>SUMIFS(СВЦЭМ!$D$33:$D$776,СВЦЭМ!$A$33:$A$776,$A111,СВЦЭМ!$B$33:$B$776,Q$83)+'СЕТ СН'!$H$14+СВЦЭМ!$D$10+'СЕТ СН'!$H$5-'СЕТ СН'!$H$24</f>
        <v>3576.2025473499998</v>
      </c>
      <c r="R111" s="36">
        <f>SUMIFS(СВЦЭМ!$D$33:$D$776,СВЦЭМ!$A$33:$A$776,$A111,СВЦЭМ!$B$33:$B$776,R$83)+'СЕТ СН'!$H$14+СВЦЭМ!$D$10+'СЕТ СН'!$H$5-'СЕТ СН'!$H$24</f>
        <v>3572.54028457</v>
      </c>
      <c r="S111" s="36">
        <f>SUMIFS(СВЦЭМ!$D$33:$D$776,СВЦЭМ!$A$33:$A$776,$A111,СВЦЭМ!$B$33:$B$776,S$83)+'СЕТ СН'!$H$14+СВЦЭМ!$D$10+'СЕТ СН'!$H$5-'СЕТ СН'!$H$24</f>
        <v>3568.8438796800001</v>
      </c>
      <c r="T111" s="36">
        <f>SUMIFS(СВЦЭМ!$D$33:$D$776,СВЦЭМ!$A$33:$A$776,$A111,СВЦЭМ!$B$33:$B$776,T$83)+'СЕТ СН'!$H$14+СВЦЭМ!$D$10+'СЕТ СН'!$H$5-'СЕТ СН'!$H$24</f>
        <v>3556.6106759700001</v>
      </c>
      <c r="U111" s="36">
        <f>SUMIFS(СВЦЭМ!$D$33:$D$776,СВЦЭМ!$A$33:$A$776,$A111,СВЦЭМ!$B$33:$B$776,U$83)+'СЕТ СН'!$H$14+СВЦЭМ!$D$10+'СЕТ СН'!$H$5-'СЕТ СН'!$H$24</f>
        <v>3530.8715428099999</v>
      </c>
      <c r="V111" s="36">
        <f>SUMIFS(СВЦЭМ!$D$33:$D$776,СВЦЭМ!$A$33:$A$776,$A111,СВЦЭМ!$B$33:$B$776,V$83)+'СЕТ СН'!$H$14+СВЦЭМ!$D$10+'СЕТ СН'!$H$5-'СЕТ СН'!$H$24</f>
        <v>3519.4665017500001</v>
      </c>
      <c r="W111" s="36">
        <f>SUMIFS(СВЦЭМ!$D$33:$D$776,СВЦЭМ!$A$33:$A$776,$A111,СВЦЭМ!$B$33:$B$776,W$83)+'СЕТ СН'!$H$14+СВЦЭМ!$D$10+'СЕТ СН'!$H$5-'СЕТ СН'!$H$24</f>
        <v>3515.3094138400002</v>
      </c>
      <c r="X111" s="36">
        <f>SUMIFS(СВЦЭМ!$D$33:$D$776,СВЦЭМ!$A$33:$A$776,$A111,СВЦЭМ!$B$33:$B$776,X$83)+'СЕТ СН'!$H$14+СВЦЭМ!$D$10+'СЕТ СН'!$H$5-'СЕТ СН'!$H$24</f>
        <v>3517.8051440999998</v>
      </c>
      <c r="Y111" s="36">
        <f>SUMIFS(СВЦЭМ!$D$33:$D$776,СВЦЭМ!$A$33:$A$776,$A111,СВЦЭМ!$B$33:$B$776,Y$83)+'СЕТ СН'!$H$14+СВЦЭМ!$D$10+'СЕТ СН'!$H$5-'СЕТ СН'!$H$24</f>
        <v>3552.5790133600003</v>
      </c>
    </row>
    <row r="112" spans="1:25" ht="15.75" x14ac:dyDescent="0.2">
      <c r="A112" s="35">
        <f t="shared" si="2"/>
        <v>43950</v>
      </c>
      <c r="B112" s="36">
        <f>SUMIFS(СВЦЭМ!$D$33:$D$776,СВЦЭМ!$A$33:$A$776,$A112,СВЦЭМ!$B$33:$B$776,B$83)+'СЕТ СН'!$H$14+СВЦЭМ!$D$10+'СЕТ СН'!$H$5-'СЕТ СН'!$H$24</f>
        <v>3622.0411447300003</v>
      </c>
      <c r="C112" s="36">
        <f>SUMIFS(СВЦЭМ!$D$33:$D$776,СВЦЭМ!$A$33:$A$776,$A112,СВЦЭМ!$B$33:$B$776,C$83)+'СЕТ СН'!$H$14+СВЦЭМ!$D$10+'СЕТ СН'!$H$5-'СЕТ СН'!$H$24</f>
        <v>3661.6828099099998</v>
      </c>
      <c r="D112" s="36">
        <f>SUMIFS(СВЦЭМ!$D$33:$D$776,СВЦЭМ!$A$33:$A$776,$A112,СВЦЭМ!$B$33:$B$776,D$83)+'СЕТ СН'!$H$14+СВЦЭМ!$D$10+'СЕТ СН'!$H$5-'СЕТ СН'!$H$24</f>
        <v>3667.76110045</v>
      </c>
      <c r="E112" s="36">
        <f>SUMIFS(СВЦЭМ!$D$33:$D$776,СВЦЭМ!$A$33:$A$776,$A112,СВЦЭМ!$B$33:$B$776,E$83)+'СЕТ СН'!$H$14+СВЦЭМ!$D$10+'СЕТ СН'!$H$5-'СЕТ СН'!$H$24</f>
        <v>3672.5772051899999</v>
      </c>
      <c r="F112" s="36">
        <f>SUMIFS(СВЦЭМ!$D$33:$D$776,СВЦЭМ!$A$33:$A$776,$A112,СВЦЭМ!$B$33:$B$776,F$83)+'СЕТ СН'!$H$14+СВЦЭМ!$D$10+'СЕТ СН'!$H$5-'СЕТ СН'!$H$24</f>
        <v>3673.85232653</v>
      </c>
      <c r="G112" s="36">
        <f>SUMIFS(СВЦЭМ!$D$33:$D$776,СВЦЭМ!$A$33:$A$776,$A112,СВЦЭМ!$B$33:$B$776,G$83)+'СЕТ СН'!$H$14+СВЦЭМ!$D$10+'СЕТ СН'!$H$5-'СЕТ СН'!$H$24</f>
        <v>3673.1733605199997</v>
      </c>
      <c r="H112" s="36">
        <f>SUMIFS(СВЦЭМ!$D$33:$D$776,СВЦЭМ!$A$33:$A$776,$A112,СВЦЭМ!$B$33:$B$776,H$83)+'СЕТ СН'!$H$14+СВЦЭМ!$D$10+'СЕТ СН'!$H$5-'СЕТ СН'!$H$24</f>
        <v>3660.7043244699998</v>
      </c>
      <c r="I112" s="36">
        <f>SUMIFS(СВЦЭМ!$D$33:$D$776,СВЦЭМ!$A$33:$A$776,$A112,СВЦЭМ!$B$33:$B$776,I$83)+'СЕТ СН'!$H$14+СВЦЭМ!$D$10+'СЕТ СН'!$H$5-'СЕТ СН'!$H$24</f>
        <v>3623.3627611800002</v>
      </c>
      <c r="J112" s="36">
        <f>SUMIFS(СВЦЭМ!$D$33:$D$776,СВЦЭМ!$A$33:$A$776,$A112,СВЦЭМ!$B$33:$B$776,J$83)+'СЕТ СН'!$H$14+СВЦЭМ!$D$10+'СЕТ СН'!$H$5-'СЕТ СН'!$H$24</f>
        <v>3609.3415886000003</v>
      </c>
      <c r="K112" s="36">
        <f>SUMIFS(СВЦЭМ!$D$33:$D$776,СВЦЭМ!$A$33:$A$776,$A112,СВЦЭМ!$B$33:$B$776,K$83)+'СЕТ СН'!$H$14+СВЦЭМ!$D$10+'СЕТ СН'!$H$5-'СЕТ СН'!$H$24</f>
        <v>3594.2392785100001</v>
      </c>
      <c r="L112" s="36">
        <f>SUMIFS(СВЦЭМ!$D$33:$D$776,СВЦЭМ!$A$33:$A$776,$A112,СВЦЭМ!$B$33:$B$776,L$83)+'СЕТ СН'!$H$14+СВЦЭМ!$D$10+'СЕТ СН'!$H$5-'СЕТ СН'!$H$24</f>
        <v>3588.11075712</v>
      </c>
      <c r="M112" s="36">
        <f>SUMIFS(СВЦЭМ!$D$33:$D$776,СВЦЭМ!$A$33:$A$776,$A112,СВЦЭМ!$B$33:$B$776,M$83)+'СЕТ СН'!$H$14+СВЦЭМ!$D$10+'СЕТ СН'!$H$5-'СЕТ СН'!$H$24</f>
        <v>3590.0738580500001</v>
      </c>
      <c r="N112" s="36">
        <f>SUMIFS(СВЦЭМ!$D$33:$D$776,СВЦЭМ!$A$33:$A$776,$A112,СВЦЭМ!$B$33:$B$776,N$83)+'СЕТ СН'!$H$14+СВЦЭМ!$D$10+'СЕТ СН'!$H$5-'СЕТ СН'!$H$24</f>
        <v>3584.9057189800001</v>
      </c>
      <c r="O112" s="36">
        <f>SUMIFS(СВЦЭМ!$D$33:$D$776,СВЦЭМ!$A$33:$A$776,$A112,СВЦЭМ!$B$33:$B$776,O$83)+'СЕТ СН'!$H$14+СВЦЭМ!$D$10+'СЕТ СН'!$H$5-'СЕТ СН'!$H$24</f>
        <v>3596.8611869800002</v>
      </c>
      <c r="P112" s="36">
        <f>SUMIFS(СВЦЭМ!$D$33:$D$776,СВЦЭМ!$A$33:$A$776,$A112,СВЦЭМ!$B$33:$B$776,P$83)+'СЕТ СН'!$H$14+СВЦЭМ!$D$10+'СЕТ СН'!$H$5-'СЕТ СН'!$H$24</f>
        <v>3608.73684555</v>
      </c>
      <c r="Q112" s="36">
        <f>SUMIFS(СВЦЭМ!$D$33:$D$776,СВЦЭМ!$A$33:$A$776,$A112,СВЦЭМ!$B$33:$B$776,Q$83)+'СЕТ СН'!$H$14+СВЦЭМ!$D$10+'СЕТ СН'!$H$5-'СЕТ СН'!$H$24</f>
        <v>3608.5198579299999</v>
      </c>
      <c r="R112" s="36">
        <f>SUMIFS(СВЦЭМ!$D$33:$D$776,СВЦЭМ!$A$33:$A$776,$A112,СВЦЭМ!$B$33:$B$776,R$83)+'СЕТ СН'!$H$14+СВЦЭМ!$D$10+'СЕТ СН'!$H$5-'СЕТ СН'!$H$24</f>
        <v>3602.11017765</v>
      </c>
      <c r="S112" s="36">
        <f>SUMIFS(СВЦЭМ!$D$33:$D$776,СВЦЭМ!$A$33:$A$776,$A112,СВЦЭМ!$B$33:$B$776,S$83)+'СЕТ СН'!$H$14+СВЦЭМ!$D$10+'СЕТ СН'!$H$5-'СЕТ СН'!$H$24</f>
        <v>3602.58914443</v>
      </c>
      <c r="T112" s="36">
        <f>SUMIFS(СВЦЭМ!$D$33:$D$776,СВЦЭМ!$A$33:$A$776,$A112,СВЦЭМ!$B$33:$B$776,T$83)+'СЕТ СН'!$H$14+СВЦЭМ!$D$10+'СЕТ СН'!$H$5-'СЕТ СН'!$H$24</f>
        <v>3591.1692285300001</v>
      </c>
      <c r="U112" s="36">
        <f>SUMIFS(СВЦЭМ!$D$33:$D$776,СВЦЭМ!$A$33:$A$776,$A112,СВЦЭМ!$B$33:$B$776,U$83)+'СЕТ СН'!$H$14+СВЦЭМ!$D$10+'СЕТ СН'!$H$5-'СЕТ СН'!$H$24</f>
        <v>3552.4877114000001</v>
      </c>
      <c r="V112" s="36">
        <f>SUMIFS(СВЦЭМ!$D$33:$D$776,СВЦЭМ!$A$33:$A$776,$A112,СВЦЭМ!$B$33:$B$776,V$83)+'СЕТ СН'!$H$14+СВЦЭМ!$D$10+'СЕТ СН'!$H$5-'СЕТ СН'!$H$24</f>
        <v>3553.3570899599999</v>
      </c>
      <c r="W112" s="36">
        <f>SUMIFS(СВЦЭМ!$D$33:$D$776,СВЦЭМ!$A$33:$A$776,$A112,СВЦЭМ!$B$33:$B$776,W$83)+'СЕТ СН'!$H$14+СВЦЭМ!$D$10+'СЕТ СН'!$H$5-'СЕТ СН'!$H$24</f>
        <v>3579.7923452</v>
      </c>
      <c r="X112" s="36">
        <f>SUMIFS(СВЦЭМ!$D$33:$D$776,СВЦЭМ!$A$33:$A$776,$A112,СВЦЭМ!$B$33:$B$776,X$83)+'СЕТ СН'!$H$14+СВЦЭМ!$D$10+'СЕТ СН'!$H$5-'СЕТ СН'!$H$24</f>
        <v>3600.1150784199999</v>
      </c>
      <c r="Y112" s="36">
        <f>SUMIFS(СВЦЭМ!$D$33:$D$776,СВЦЭМ!$A$33:$A$776,$A112,СВЦЭМ!$B$33:$B$776,Y$83)+'СЕТ СН'!$H$14+СВЦЭМ!$D$10+'СЕТ СН'!$H$5-'СЕТ СН'!$H$24</f>
        <v>3596.02893812</v>
      </c>
    </row>
    <row r="113" spans="1:27" ht="15.75" x14ac:dyDescent="0.2">
      <c r="A113" s="35">
        <f t="shared" si="2"/>
        <v>43951</v>
      </c>
      <c r="B113" s="36">
        <f>SUMIFS(СВЦЭМ!$D$33:$D$776,СВЦЭМ!$A$33:$A$776,$A113,СВЦЭМ!$B$33:$B$776,B$83)+'СЕТ СН'!$H$14+СВЦЭМ!$D$10+'СЕТ СН'!$H$5-'СЕТ СН'!$H$24</f>
        <v>3669.2174558799998</v>
      </c>
      <c r="C113" s="36">
        <f>SUMIFS(СВЦЭМ!$D$33:$D$776,СВЦЭМ!$A$33:$A$776,$A113,СВЦЭМ!$B$33:$B$776,C$83)+'СЕТ СН'!$H$14+СВЦЭМ!$D$10+'СЕТ СН'!$H$5-'СЕТ СН'!$H$24</f>
        <v>3648.6474142899997</v>
      </c>
      <c r="D113" s="36">
        <f>SUMIFS(СВЦЭМ!$D$33:$D$776,СВЦЭМ!$A$33:$A$776,$A113,СВЦЭМ!$B$33:$B$776,D$83)+'СЕТ СН'!$H$14+СВЦЭМ!$D$10+'СЕТ СН'!$H$5-'СЕТ СН'!$H$24</f>
        <v>3658.3736518599999</v>
      </c>
      <c r="E113" s="36">
        <f>SUMIFS(СВЦЭМ!$D$33:$D$776,СВЦЭМ!$A$33:$A$776,$A113,СВЦЭМ!$B$33:$B$776,E$83)+'СЕТ СН'!$H$14+СВЦЭМ!$D$10+'СЕТ СН'!$H$5-'СЕТ СН'!$H$24</f>
        <v>3651.8658855599997</v>
      </c>
      <c r="F113" s="36">
        <f>SUMIFS(СВЦЭМ!$D$33:$D$776,СВЦЭМ!$A$33:$A$776,$A113,СВЦЭМ!$B$33:$B$776,F$83)+'СЕТ СН'!$H$14+СВЦЭМ!$D$10+'СЕТ СН'!$H$5-'СЕТ СН'!$H$24</f>
        <v>3684.6786362000003</v>
      </c>
      <c r="G113" s="36">
        <f>SUMIFS(СВЦЭМ!$D$33:$D$776,СВЦЭМ!$A$33:$A$776,$A113,СВЦЭМ!$B$33:$B$776,G$83)+'СЕТ СН'!$H$14+СВЦЭМ!$D$10+'СЕТ СН'!$H$5-'СЕТ СН'!$H$24</f>
        <v>3692.0924233699998</v>
      </c>
      <c r="H113" s="36">
        <f>SUMIFS(СВЦЭМ!$D$33:$D$776,СВЦЭМ!$A$33:$A$776,$A113,СВЦЭМ!$B$33:$B$776,H$83)+'СЕТ СН'!$H$14+СВЦЭМ!$D$10+'СЕТ СН'!$H$5-'СЕТ СН'!$H$24</f>
        <v>3678.01163653</v>
      </c>
      <c r="I113" s="36">
        <f>SUMIFS(СВЦЭМ!$D$33:$D$776,СВЦЭМ!$A$33:$A$776,$A113,СВЦЭМ!$B$33:$B$776,I$83)+'СЕТ СН'!$H$14+СВЦЭМ!$D$10+'СЕТ СН'!$H$5-'СЕТ СН'!$H$24</f>
        <v>3642.51815962</v>
      </c>
      <c r="J113" s="36">
        <f>SUMIFS(СВЦЭМ!$D$33:$D$776,СВЦЭМ!$A$33:$A$776,$A113,СВЦЭМ!$B$33:$B$776,J$83)+'СЕТ СН'!$H$14+СВЦЭМ!$D$10+'СЕТ СН'!$H$5-'СЕТ СН'!$H$24</f>
        <v>3563.3199</v>
      </c>
      <c r="K113" s="36">
        <f>SUMIFS(СВЦЭМ!$D$33:$D$776,СВЦЭМ!$A$33:$A$776,$A113,СВЦЭМ!$B$33:$B$776,K$83)+'СЕТ СН'!$H$14+СВЦЭМ!$D$10+'СЕТ СН'!$H$5-'СЕТ СН'!$H$24</f>
        <v>3552.11453304</v>
      </c>
      <c r="L113" s="36">
        <f>SUMIFS(СВЦЭМ!$D$33:$D$776,СВЦЭМ!$A$33:$A$776,$A113,СВЦЭМ!$B$33:$B$776,L$83)+'СЕТ СН'!$H$14+СВЦЭМ!$D$10+'СЕТ СН'!$H$5-'СЕТ СН'!$H$24</f>
        <v>3539.75756198</v>
      </c>
      <c r="M113" s="36">
        <f>SUMIFS(СВЦЭМ!$D$33:$D$776,СВЦЭМ!$A$33:$A$776,$A113,СВЦЭМ!$B$33:$B$776,M$83)+'СЕТ СН'!$H$14+СВЦЭМ!$D$10+'СЕТ СН'!$H$5-'СЕТ СН'!$H$24</f>
        <v>3538.6643095499999</v>
      </c>
      <c r="N113" s="36">
        <f>SUMIFS(СВЦЭМ!$D$33:$D$776,СВЦЭМ!$A$33:$A$776,$A113,СВЦЭМ!$B$33:$B$776,N$83)+'СЕТ СН'!$H$14+СВЦЭМ!$D$10+'СЕТ СН'!$H$5-'СЕТ СН'!$H$24</f>
        <v>3546.91290643</v>
      </c>
      <c r="O113" s="36">
        <f>SUMIFS(СВЦЭМ!$D$33:$D$776,СВЦЭМ!$A$33:$A$776,$A113,СВЦЭМ!$B$33:$B$776,O$83)+'СЕТ СН'!$H$14+СВЦЭМ!$D$10+'СЕТ СН'!$H$5-'СЕТ СН'!$H$24</f>
        <v>3559.3927464600001</v>
      </c>
      <c r="P113" s="36">
        <f>SUMIFS(СВЦЭМ!$D$33:$D$776,СВЦЭМ!$A$33:$A$776,$A113,СВЦЭМ!$B$33:$B$776,P$83)+'СЕТ СН'!$H$14+СВЦЭМ!$D$10+'СЕТ СН'!$H$5-'СЕТ СН'!$H$24</f>
        <v>3566.7884393499999</v>
      </c>
      <c r="Q113" s="36">
        <f>SUMIFS(СВЦЭМ!$D$33:$D$776,СВЦЭМ!$A$33:$A$776,$A113,СВЦЭМ!$B$33:$B$776,Q$83)+'СЕТ СН'!$H$14+СВЦЭМ!$D$10+'СЕТ СН'!$H$5-'СЕТ СН'!$H$24</f>
        <v>3572.4813399300001</v>
      </c>
      <c r="R113" s="36">
        <f>SUMIFS(СВЦЭМ!$D$33:$D$776,СВЦЭМ!$A$33:$A$776,$A113,СВЦЭМ!$B$33:$B$776,R$83)+'СЕТ СН'!$H$14+СВЦЭМ!$D$10+'СЕТ СН'!$H$5-'СЕТ СН'!$H$24</f>
        <v>3574.6894118800001</v>
      </c>
      <c r="S113" s="36">
        <f>SUMIFS(СВЦЭМ!$D$33:$D$776,СВЦЭМ!$A$33:$A$776,$A113,СВЦЭМ!$B$33:$B$776,S$83)+'СЕТ СН'!$H$14+СВЦЭМ!$D$10+'СЕТ СН'!$H$5-'СЕТ СН'!$H$24</f>
        <v>3574.0675247600002</v>
      </c>
      <c r="T113" s="36">
        <f>SUMIFS(СВЦЭМ!$D$33:$D$776,СВЦЭМ!$A$33:$A$776,$A113,СВЦЭМ!$B$33:$B$776,T$83)+'СЕТ СН'!$H$14+СВЦЭМ!$D$10+'СЕТ СН'!$H$5-'СЕТ СН'!$H$24</f>
        <v>3560.63774969</v>
      </c>
      <c r="U113" s="36">
        <f>SUMIFS(СВЦЭМ!$D$33:$D$776,СВЦЭМ!$A$33:$A$776,$A113,СВЦЭМ!$B$33:$B$776,U$83)+'СЕТ СН'!$H$14+СВЦЭМ!$D$10+'СЕТ СН'!$H$5-'СЕТ СН'!$H$24</f>
        <v>3539.8100297599999</v>
      </c>
      <c r="V113" s="36">
        <f>SUMIFS(СВЦЭМ!$D$33:$D$776,СВЦЭМ!$A$33:$A$776,$A113,СВЦЭМ!$B$33:$B$776,V$83)+'СЕТ СН'!$H$14+СВЦЭМ!$D$10+'СЕТ СН'!$H$5-'СЕТ СН'!$H$24</f>
        <v>3516.4961524</v>
      </c>
      <c r="W113" s="36">
        <f>SUMIFS(СВЦЭМ!$D$33:$D$776,СВЦЭМ!$A$33:$A$776,$A113,СВЦЭМ!$B$33:$B$776,W$83)+'СЕТ СН'!$H$14+СВЦЭМ!$D$10+'СЕТ СН'!$H$5-'СЕТ СН'!$H$24</f>
        <v>3519.43483814</v>
      </c>
      <c r="X113" s="36">
        <f>SUMIFS(СВЦЭМ!$D$33:$D$776,СВЦЭМ!$A$33:$A$776,$A113,СВЦЭМ!$B$33:$B$776,X$83)+'СЕТ СН'!$H$14+СВЦЭМ!$D$10+'СЕТ СН'!$H$5-'СЕТ СН'!$H$24</f>
        <v>3549.10717759</v>
      </c>
      <c r="Y113" s="36">
        <f>SUMIFS(СВЦЭМ!$D$33:$D$776,СВЦЭМ!$A$33:$A$776,$A113,СВЦЭМ!$B$33:$B$776,Y$83)+'СЕТ СН'!$H$14+СВЦЭМ!$D$10+'СЕТ СН'!$H$5-'СЕТ СН'!$H$24</f>
        <v>3573.6809269300002</v>
      </c>
    </row>
    <row r="114" spans="1:27" ht="15.75" hidden="1" x14ac:dyDescent="0.2">
      <c r="A114" s="35">
        <f t="shared" si="2"/>
        <v>43952</v>
      </c>
      <c r="B114" s="36">
        <f>SUMIFS(СВЦЭМ!$D$33:$D$776,СВЦЭМ!$A$33:$A$776,$A114,СВЦЭМ!$B$33:$B$776,B$83)+'СЕТ СН'!$H$14+СВЦЭМ!$D$10+'СЕТ СН'!$H$5-'СЕТ СН'!$H$24</f>
        <v>2653.0287511199999</v>
      </c>
      <c r="C114" s="36">
        <f>SUMIFS(СВЦЭМ!$D$33:$D$776,СВЦЭМ!$A$33:$A$776,$A114,СВЦЭМ!$B$33:$B$776,C$83)+'СЕТ СН'!$H$14+СВЦЭМ!$D$10+'СЕТ СН'!$H$5-'СЕТ СН'!$H$24</f>
        <v>2653.0287511199999</v>
      </c>
      <c r="D114" s="36">
        <f>SUMIFS(СВЦЭМ!$D$33:$D$776,СВЦЭМ!$A$33:$A$776,$A114,СВЦЭМ!$B$33:$B$776,D$83)+'СЕТ СН'!$H$14+СВЦЭМ!$D$10+'СЕТ СН'!$H$5-'СЕТ СН'!$H$24</f>
        <v>2653.0287511199999</v>
      </c>
      <c r="E114" s="36">
        <f>SUMIFS(СВЦЭМ!$D$33:$D$776,СВЦЭМ!$A$33:$A$776,$A114,СВЦЭМ!$B$33:$B$776,E$83)+'СЕТ СН'!$H$14+СВЦЭМ!$D$10+'СЕТ СН'!$H$5-'СЕТ СН'!$H$24</f>
        <v>2653.0287511199999</v>
      </c>
      <c r="F114" s="36">
        <f>SUMIFS(СВЦЭМ!$D$33:$D$776,СВЦЭМ!$A$33:$A$776,$A114,СВЦЭМ!$B$33:$B$776,F$83)+'СЕТ СН'!$H$14+СВЦЭМ!$D$10+'СЕТ СН'!$H$5-'СЕТ СН'!$H$24</f>
        <v>2653.0287511199999</v>
      </c>
      <c r="G114" s="36">
        <f>SUMIFS(СВЦЭМ!$D$33:$D$776,СВЦЭМ!$A$33:$A$776,$A114,СВЦЭМ!$B$33:$B$776,G$83)+'СЕТ СН'!$H$14+СВЦЭМ!$D$10+'СЕТ СН'!$H$5-'СЕТ СН'!$H$24</f>
        <v>2653.0287511199999</v>
      </c>
      <c r="H114" s="36">
        <f>SUMIFS(СВЦЭМ!$D$33:$D$776,СВЦЭМ!$A$33:$A$776,$A114,СВЦЭМ!$B$33:$B$776,H$83)+'СЕТ СН'!$H$14+СВЦЭМ!$D$10+'СЕТ СН'!$H$5-'СЕТ СН'!$H$24</f>
        <v>2653.0287511199999</v>
      </c>
      <c r="I114" s="36">
        <f>SUMIFS(СВЦЭМ!$D$33:$D$776,СВЦЭМ!$A$33:$A$776,$A114,СВЦЭМ!$B$33:$B$776,I$83)+'СЕТ СН'!$H$14+СВЦЭМ!$D$10+'СЕТ СН'!$H$5-'СЕТ СН'!$H$24</f>
        <v>2653.0287511199999</v>
      </c>
      <c r="J114" s="36">
        <f>SUMIFS(СВЦЭМ!$D$33:$D$776,СВЦЭМ!$A$33:$A$776,$A114,СВЦЭМ!$B$33:$B$776,J$83)+'СЕТ СН'!$H$14+СВЦЭМ!$D$10+'СЕТ СН'!$H$5-'СЕТ СН'!$H$24</f>
        <v>2653.0287511199999</v>
      </c>
      <c r="K114" s="36">
        <f>SUMIFS(СВЦЭМ!$D$33:$D$776,СВЦЭМ!$A$33:$A$776,$A114,СВЦЭМ!$B$33:$B$776,K$83)+'СЕТ СН'!$H$14+СВЦЭМ!$D$10+'СЕТ СН'!$H$5-'СЕТ СН'!$H$24</f>
        <v>2653.0287511199999</v>
      </c>
      <c r="L114" s="36">
        <f>SUMIFS(СВЦЭМ!$D$33:$D$776,СВЦЭМ!$A$33:$A$776,$A114,СВЦЭМ!$B$33:$B$776,L$83)+'СЕТ СН'!$H$14+СВЦЭМ!$D$10+'СЕТ СН'!$H$5-'СЕТ СН'!$H$24</f>
        <v>2653.0287511199999</v>
      </c>
      <c r="M114" s="36">
        <f>SUMIFS(СВЦЭМ!$D$33:$D$776,СВЦЭМ!$A$33:$A$776,$A114,СВЦЭМ!$B$33:$B$776,M$83)+'СЕТ СН'!$H$14+СВЦЭМ!$D$10+'СЕТ СН'!$H$5-'СЕТ СН'!$H$24</f>
        <v>2653.0287511199999</v>
      </c>
      <c r="N114" s="36">
        <f>SUMIFS(СВЦЭМ!$D$33:$D$776,СВЦЭМ!$A$33:$A$776,$A114,СВЦЭМ!$B$33:$B$776,N$83)+'СЕТ СН'!$H$14+СВЦЭМ!$D$10+'СЕТ СН'!$H$5-'СЕТ СН'!$H$24</f>
        <v>2653.0287511199999</v>
      </c>
      <c r="O114" s="36">
        <f>SUMIFS(СВЦЭМ!$D$33:$D$776,СВЦЭМ!$A$33:$A$776,$A114,СВЦЭМ!$B$33:$B$776,O$83)+'СЕТ СН'!$H$14+СВЦЭМ!$D$10+'СЕТ СН'!$H$5-'СЕТ СН'!$H$24</f>
        <v>2653.0287511199999</v>
      </c>
      <c r="P114" s="36">
        <f>SUMIFS(СВЦЭМ!$D$33:$D$776,СВЦЭМ!$A$33:$A$776,$A114,СВЦЭМ!$B$33:$B$776,P$83)+'СЕТ СН'!$H$14+СВЦЭМ!$D$10+'СЕТ СН'!$H$5-'СЕТ СН'!$H$24</f>
        <v>2653.0287511199999</v>
      </c>
      <c r="Q114" s="36">
        <f>SUMIFS(СВЦЭМ!$D$33:$D$776,СВЦЭМ!$A$33:$A$776,$A114,СВЦЭМ!$B$33:$B$776,Q$83)+'СЕТ СН'!$H$14+СВЦЭМ!$D$10+'СЕТ СН'!$H$5-'СЕТ СН'!$H$24</f>
        <v>2653.0287511199999</v>
      </c>
      <c r="R114" s="36">
        <f>SUMIFS(СВЦЭМ!$D$33:$D$776,СВЦЭМ!$A$33:$A$776,$A114,СВЦЭМ!$B$33:$B$776,R$83)+'СЕТ СН'!$H$14+СВЦЭМ!$D$10+'СЕТ СН'!$H$5-'СЕТ СН'!$H$24</f>
        <v>2653.0287511199999</v>
      </c>
      <c r="S114" s="36">
        <f>SUMIFS(СВЦЭМ!$D$33:$D$776,СВЦЭМ!$A$33:$A$776,$A114,СВЦЭМ!$B$33:$B$776,S$83)+'СЕТ СН'!$H$14+СВЦЭМ!$D$10+'СЕТ СН'!$H$5-'СЕТ СН'!$H$24</f>
        <v>2653.0287511199999</v>
      </c>
      <c r="T114" s="36">
        <f>SUMIFS(СВЦЭМ!$D$33:$D$776,СВЦЭМ!$A$33:$A$776,$A114,СВЦЭМ!$B$33:$B$776,T$83)+'СЕТ СН'!$H$14+СВЦЭМ!$D$10+'СЕТ СН'!$H$5-'СЕТ СН'!$H$24</f>
        <v>2653.0287511199999</v>
      </c>
      <c r="U114" s="36">
        <f>SUMIFS(СВЦЭМ!$D$33:$D$776,СВЦЭМ!$A$33:$A$776,$A114,СВЦЭМ!$B$33:$B$776,U$83)+'СЕТ СН'!$H$14+СВЦЭМ!$D$10+'СЕТ СН'!$H$5-'СЕТ СН'!$H$24</f>
        <v>2653.0287511199999</v>
      </c>
      <c r="V114" s="36">
        <f>SUMIFS(СВЦЭМ!$D$33:$D$776,СВЦЭМ!$A$33:$A$776,$A114,СВЦЭМ!$B$33:$B$776,V$83)+'СЕТ СН'!$H$14+СВЦЭМ!$D$10+'СЕТ СН'!$H$5-'СЕТ СН'!$H$24</f>
        <v>2653.0287511199999</v>
      </c>
      <c r="W114" s="36">
        <f>SUMIFS(СВЦЭМ!$D$33:$D$776,СВЦЭМ!$A$33:$A$776,$A114,СВЦЭМ!$B$33:$B$776,W$83)+'СЕТ СН'!$H$14+СВЦЭМ!$D$10+'СЕТ СН'!$H$5-'СЕТ СН'!$H$24</f>
        <v>2653.0287511199999</v>
      </c>
      <c r="X114" s="36">
        <f>SUMIFS(СВЦЭМ!$D$33:$D$776,СВЦЭМ!$A$33:$A$776,$A114,СВЦЭМ!$B$33:$B$776,X$83)+'СЕТ СН'!$H$14+СВЦЭМ!$D$10+'СЕТ СН'!$H$5-'СЕТ СН'!$H$24</f>
        <v>2653.0287511199999</v>
      </c>
      <c r="Y114" s="36">
        <f>SUMIFS(СВЦЭМ!$D$33:$D$776,СВЦЭМ!$A$33:$A$776,$A114,СВЦЭМ!$B$33:$B$776,Y$83)+'СЕТ СН'!$H$14+СВЦЭМ!$D$10+'СЕТ СН'!$H$5-'СЕТ СН'!$H$24</f>
        <v>2653.0287511199999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01.04.2020</v>
      </c>
      <c r="B120" s="36">
        <f>SUMIFS(СВЦЭМ!$D$33:$D$776,СВЦЭМ!$A$33:$A$776,$A120,СВЦЭМ!$B$33:$B$776,B$119)+'СЕТ СН'!$I$14+СВЦЭМ!$D$10+'СЕТ СН'!$I$5-'СЕТ СН'!$I$24</f>
        <v>3495.7815208699999</v>
      </c>
      <c r="C120" s="36">
        <f>SUMIFS(СВЦЭМ!$D$33:$D$776,СВЦЭМ!$A$33:$A$776,$A120,СВЦЭМ!$B$33:$B$776,C$119)+'СЕТ СН'!$I$14+СВЦЭМ!$D$10+'СЕТ СН'!$I$5-'СЕТ СН'!$I$24</f>
        <v>3508.0938087700001</v>
      </c>
      <c r="D120" s="36">
        <f>SUMIFS(СВЦЭМ!$D$33:$D$776,СВЦЭМ!$A$33:$A$776,$A120,СВЦЭМ!$B$33:$B$776,D$119)+'СЕТ СН'!$I$14+СВЦЭМ!$D$10+'СЕТ СН'!$I$5-'СЕТ СН'!$I$24</f>
        <v>3512.0682343100002</v>
      </c>
      <c r="E120" s="36">
        <f>SUMIFS(СВЦЭМ!$D$33:$D$776,СВЦЭМ!$A$33:$A$776,$A120,СВЦЭМ!$B$33:$B$776,E$119)+'СЕТ СН'!$I$14+СВЦЭМ!$D$10+'СЕТ СН'!$I$5-'СЕТ СН'!$I$24</f>
        <v>3517.7202569700003</v>
      </c>
      <c r="F120" s="36">
        <f>SUMIFS(СВЦЭМ!$D$33:$D$776,СВЦЭМ!$A$33:$A$776,$A120,СВЦЭМ!$B$33:$B$776,F$119)+'СЕТ СН'!$I$14+СВЦЭМ!$D$10+'СЕТ СН'!$I$5-'СЕТ СН'!$I$24</f>
        <v>3557.09356149</v>
      </c>
      <c r="G120" s="36">
        <f>SUMIFS(СВЦЭМ!$D$33:$D$776,СВЦЭМ!$A$33:$A$776,$A120,СВЦЭМ!$B$33:$B$776,G$119)+'СЕТ СН'!$I$14+СВЦЭМ!$D$10+'СЕТ СН'!$I$5-'СЕТ СН'!$I$24</f>
        <v>3598.2931437299999</v>
      </c>
      <c r="H120" s="36">
        <f>SUMIFS(СВЦЭМ!$D$33:$D$776,СВЦЭМ!$A$33:$A$776,$A120,СВЦЭМ!$B$33:$B$776,H$119)+'СЕТ СН'!$I$14+СВЦЭМ!$D$10+'СЕТ СН'!$I$5-'СЕТ СН'!$I$24</f>
        <v>3641.8543115399998</v>
      </c>
      <c r="I120" s="36">
        <f>SUMIFS(СВЦЭМ!$D$33:$D$776,СВЦЭМ!$A$33:$A$776,$A120,СВЦЭМ!$B$33:$B$776,I$119)+'СЕТ СН'!$I$14+СВЦЭМ!$D$10+'СЕТ СН'!$I$5-'СЕТ СН'!$I$24</f>
        <v>3644.73890433</v>
      </c>
      <c r="J120" s="36">
        <f>SUMIFS(СВЦЭМ!$D$33:$D$776,СВЦЭМ!$A$33:$A$776,$A120,СВЦЭМ!$B$33:$B$776,J$119)+'СЕТ СН'!$I$14+СВЦЭМ!$D$10+'СЕТ СН'!$I$5-'СЕТ СН'!$I$24</f>
        <v>3605.9110866400001</v>
      </c>
      <c r="K120" s="36">
        <f>SUMIFS(СВЦЭМ!$D$33:$D$776,СВЦЭМ!$A$33:$A$776,$A120,СВЦЭМ!$B$33:$B$776,K$119)+'СЕТ СН'!$I$14+СВЦЭМ!$D$10+'СЕТ СН'!$I$5-'СЕТ СН'!$I$24</f>
        <v>3605.7247138500002</v>
      </c>
      <c r="L120" s="36">
        <f>SUMIFS(СВЦЭМ!$D$33:$D$776,СВЦЭМ!$A$33:$A$776,$A120,СВЦЭМ!$B$33:$B$776,L$119)+'СЕТ СН'!$I$14+СВЦЭМ!$D$10+'СЕТ СН'!$I$5-'СЕТ СН'!$I$24</f>
        <v>3605.6390318100002</v>
      </c>
      <c r="M120" s="36">
        <f>SUMIFS(СВЦЭМ!$D$33:$D$776,СВЦЭМ!$A$33:$A$776,$A120,СВЦЭМ!$B$33:$B$776,M$119)+'СЕТ СН'!$I$14+СВЦЭМ!$D$10+'СЕТ СН'!$I$5-'СЕТ СН'!$I$24</f>
        <v>3616.1102248900002</v>
      </c>
      <c r="N120" s="36">
        <f>SUMIFS(СВЦЭМ!$D$33:$D$776,СВЦЭМ!$A$33:$A$776,$A120,СВЦЭМ!$B$33:$B$776,N$119)+'СЕТ СН'!$I$14+СВЦЭМ!$D$10+'СЕТ СН'!$I$5-'СЕТ СН'!$I$24</f>
        <v>3633.8932432500001</v>
      </c>
      <c r="O120" s="36">
        <f>SUMIFS(СВЦЭМ!$D$33:$D$776,СВЦЭМ!$A$33:$A$776,$A120,СВЦЭМ!$B$33:$B$776,O$119)+'СЕТ СН'!$I$14+СВЦЭМ!$D$10+'СЕТ СН'!$I$5-'СЕТ СН'!$I$24</f>
        <v>3652.1770454400003</v>
      </c>
      <c r="P120" s="36">
        <f>SUMIFS(СВЦЭМ!$D$33:$D$776,СВЦЭМ!$A$33:$A$776,$A120,СВЦЭМ!$B$33:$B$776,P$119)+'СЕТ СН'!$I$14+СВЦЭМ!$D$10+'СЕТ СН'!$I$5-'СЕТ СН'!$I$24</f>
        <v>3631.61256439</v>
      </c>
      <c r="Q120" s="36">
        <f>SUMIFS(СВЦЭМ!$D$33:$D$776,СВЦЭМ!$A$33:$A$776,$A120,СВЦЭМ!$B$33:$B$776,Q$119)+'СЕТ СН'!$I$14+СВЦЭМ!$D$10+'СЕТ СН'!$I$5-'СЕТ СН'!$I$24</f>
        <v>3638.0637570600002</v>
      </c>
      <c r="R120" s="36">
        <f>SUMIFS(СВЦЭМ!$D$33:$D$776,СВЦЭМ!$A$33:$A$776,$A120,СВЦЭМ!$B$33:$B$776,R$119)+'СЕТ СН'!$I$14+СВЦЭМ!$D$10+'СЕТ СН'!$I$5-'СЕТ СН'!$I$24</f>
        <v>3639.06499063</v>
      </c>
      <c r="S120" s="36">
        <f>SUMIFS(СВЦЭМ!$D$33:$D$776,СВЦЭМ!$A$33:$A$776,$A120,СВЦЭМ!$B$33:$B$776,S$119)+'СЕТ СН'!$I$14+СВЦЭМ!$D$10+'СЕТ СН'!$I$5-'СЕТ СН'!$I$24</f>
        <v>3635.4941936599998</v>
      </c>
      <c r="T120" s="36">
        <f>SUMIFS(СВЦЭМ!$D$33:$D$776,СВЦЭМ!$A$33:$A$776,$A120,СВЦЭМ!$B$33:$B$776,T$119)+'СЕТ СН'!$I$14+СВЦЭМ!$D$10+'СЕТ СН'!$I$5-'СЕТ СН'!$I$24</f>
        <v>3615.22482433</v>
      </c>
      <c r="U120" s="36">
        <f>SUMIFS(СВЦЭМ!$D$33:$D$776,СВЦЭМ!$A$33:$A$776,$A120,СВЦЭМ!$B$33:$B$776,U$119)+'СЕТ СН'!$I$14+СВЦЭМ!$D$10+'СЕТ СН'!$I$5-'СЕТ СН'!$I$24</f>
        <v>3605.4421084400001</v>
      </c>
      <c r="V120" s="36">
        <f>SUMIFS(СВЦЭМ!$D$33:$D$776,СВЦЭМ!$A$33:$A$776,$A120,СВЦЭМ!$B$33:$B$776,V$119)+'СЕТ СН'!$I$14+СВЦЭМ!$D$10+'СЕТ СН'!$I$5-'СЕТ СН'!$I$24</f>
        <v>3590.1713471500002</v>
      </c>
      <c r="W120" s="36">
        <f>SUMIFS(СВЦЭМ!$D$33:$D$776,СВЦЭМ!$A$33:$A$776,$A120,СВЦЭМ!$B$33:$B$776,W$119)+'СЕТ СН'!$I$14+СВЦЭМ!$D$10+'СЕТ СН'!$I$5-'СЕТ СН'!$I$24</f>
        <v>3584.7306193899999</v>
      </c>
      <c r="X120" s="36">
        <f>SUMIFS(СВЦЭМ!$D$33:$D$776,СВЦЭМ!$A$33:$A$776,$A120,СВЦЭМ!$B$33:$B$776,X$119)+'СЕТ СН'!$I$14+СВЦЭМ!$D$10+'СЕТ СН'!$I$5-'СЕТ СН'!$I$24</f>
        <v>3578.9806957700002</v>
      </c>
      <c r="Y120" s="36">
        <f>SUMIFS(СВЦЭМ!$D$33:$D$776,СВЦЭМ!$A$33:$A$776,$A120,СВЦЭМ!$B$33:$B$776,Y$119)+'СЕТ СН'!$I$14+СВЦЭМ!$D$10+'СЕТ СН'!$I$5-'СЕТ СН'!$I$24</f>
        <v>3608.4421645000002</v>
      </c>
      <c r="AA120" s="45"/>
    </row>
    <row r="121" spans="1:27" ht="15.75" x14ac:dyDescent="0.2">
      <c r="A121" s="35">
        <f>A120+1</f>
        <v>43923</v>
      </c>
      <c r="B121" s="36">
        <f>SUMIFS(СВЦЭМ!$D$33:$D$776,СВЦЭМ!$A$33:$A$776,$A121,СВЦЭМ!$B$33:$B$776,B$119)+'СЕТ СН'!$I$14+СВЦЭМ!$D$10+'СЕТ СН'!$I$5-'СЕТ СН'!$I$24</f>
        <v>3595.4297567399999</v>
      </c>
      <c r="C121" s="36">
        <f>SUMIFS(СВЦЭМ!$D$33:$D$776,СВЦЭМ!$A$33:$A$776,$A121,СВЦЭМ!$B$33:$B$776,C$119)+'СЕТ СН'!$I$14+СВЦЭМ!$D$10+'СЕТ СН'!$I$5-'СЕТ СН'!$I$24</f>
        <v>3572.40958421</v>
      </c>
      <c r="D121" s="36">
        <f>SUMIFS(СВЦЭМ!$D$33:$D$776,СВЦЭМ!$A$33:$A$776,$A121,СВЦЭМ!$B$33:$B$776,D$119)+'СЕТ СН'!$I$14+СВЦЭМ!$D$10+'СЕТ СН'!$I$5-'СЕТ СН'!$I$24</f>
        <v>3560.2901691100001</v>
      </c>
      <c r="E121" s="36">
        <f>SUMIFS(СВЦЭМ!$D$33:$D$776,СВЦЭМ!$A$33:$A$776,$A121,СВЦЭМ!$B$33:$B$776,E$119)+'СЕТ СН'!$I$14+СВЦЭМ!$D$10+'СЕТ СН'!$I$5-'СЕТ СН'!$I$24</f>
        <v>3552.2638693700001</v>
      </c>
      <c r="F121" s="36">
        <f>SUMIFS(СВЦЭМ!$D$33:$D$776,СВЦЭМ!$A$33:$A$776,$A121,СВЦЭМ!$B$33:$B$776,F$119)+'СЕТ СН'!$I$14+СВЦЭМ!$D$10+'СЕТ СН'!$I$5-'СЕТ СН'!$I$24</f>
        <v>3549.3673192400001</v>
      </c>
      <c r="G121" s="36">
        <f>SUMIFS(СВЦЭМ!$D$33:$D$776,СВЦЭМ!$A$33:$A$776,$A121,СВЦЭМ!$B$33:$B$776,G$119)+'СЕТ СН'!$I$14+СВЦЭМ!$D$10+'СЕТ СН'!$I$5-'СЕТ СН'!$I$24</f>
        <v>3627.4635771600001</v>
      </c>
      <c r="H121" s="36">
        <f>SUMIFS(СВЦЭМ!$D$33:$D$776,СВЦЭМ!$A$33:$A$776,$A121,СВЦЭМ!$B$33:$B$776,H$119)+'СЕТ СН'!$I$14+СВЦЭМ!$D$10+'СЕТ СН'!$I$5-'СЕТ СН'!$I$24</f>
        <v>3662.8872089199999</v>
      </c>
      <c r="I121" s="36">
        <f>SUMIFS(СВЦЭМ!$D$33:$D$776,СВЦЭМ!$A$33:$A$776,$A121,СВЦЭМ!$B$33:$B$776,I$119)+'СЕТ СН'!$I$14+СВЦЭМ!$D$10+'СЕТ СН'!$I$5-'СЕТ СН'!$I$24</f>
        <v>3660.94215682</v>
      </c>
      <c r="J121" s="36">
        <f>SUMIFS(СВЦЭМ!$D$33:$D$776,СВЦЭМ!$A$33:$A$776,$A121,СВЦЭМ!$B$33:$B$776,J$119)+'СЕТ СН'!$I$14+СВЦЭМ!$D$10+'СЕТ СН'!$I$5-'СЕТ СН'!$I$24</f>
        <v>3628.0682080800002</v>
      </c>
      <c r="K121" s="36">
        <f>SUMIFS(СВЦЭМ!$D$33:$D$776,СВЦЭМ!$A$33:$A$776,$A121,СВЦЭМ!$B$33:$B$776,K$119)+'СЕТ СН'!$I$14+СВЦЭМ!$D$10+'СЕТ СН'!$I$5-'СЕТ СН'!$I$24</f>
        <v>3603.6995926600002</v>
      </c>
      <c r="L121" s="36">
        <f>SUMIFS(СВЦЭМ!$D$33:$D$776,СВЦЭМ!$A$33:$A$776,$A121,СВЦЭМ!$B$33:$B$776,L$119)+'СЕТ СН'!$I$14+СВЦЭМ!$D$10+'СЕТ СН'!$I$5-'СЕТ СН'!$I$24</f>
        <v>3598.8840754800003</v>
      </c>
      <c r="M121" s="36">
        <f>SUMIFS(СВЦЭМ!$D$33:$D$776,СВЦЭМ!$A$33:$A$776,$A121,СВЦЭМ!$B$33:$B$776,M$119)+'СЕТ СН'!$I$14+СВЦЭМ!$D$10+'СЕТ СН'!$I$5-'СЕТ СН'!$I$24</f>
        <v>3615.9360218500001</v>
      </c>
      <c r="N121" s="36">
        <f>SUMIFS(СВЦЭМ!$D$33:$D$776,СВЦЭМ!$A$33:$A$776,$A121,СВЦЭМ!$B$33:$B$776,N$119)+'СЕТ СН'!$I$14+СВЦЭМ!$D$10+'СЕТ СН'!$I$5-'СЕТ СН'!$I$24</f>
        <v>3633.45107594</v>
      </c>
      <c r="O121" s="36">
        <f>SUMIFS(СВЦЭМ!$D$33:$D$776,СВЦЭМ!$A$33:$A$776,$A121,СВЦЭМ!$B$33:$B$776,O$119)+'СЕТ СН'!$I$14+СВЦЭМ!$D$10+'СЕТ СН'!$I$5-'СЕТ СН'!$I$24</f>
        <v>3655.6936132999999</v>
      </c>
      <c r="P121" s="36">
        <f>SUMIFS(СВЦЭМ!$D$33:$D$776,СВЦЭМ!$A$33:$A$776,$A121,СВЦЭМ!$B$33:$B$776,P$119)+'СЕТ СН'!$I$14+СВЦЭМ!$D$10+'СЕТ СН'!$I$5-'СЕТ СН'!$I$24</f>
        <v>3619.2802529000001</v>
      </c>
      <c r="Q121" s="36">
        <f>SUMIFS(СВЦЭМ!$D$33:$D$776,СВЦЭМ!$A$33:$A$776,$A121,СВЦЭМ!$B$33:$B$776,Q$119)+'СЕТ СН'!$I$14+СВЦЭМ!$D$10+'СЕТ СН'!$I$5-'СЕТ СН'!$I$24</f>
        <v>3624.9584946800001</v>
      </c>
      <c r="R121" s="36">
        <f>SUMIFS(СВЦЭМ!$D$33:$D$776,СВЦЭМ!$A$33:$A$776,$A121,СВЦЭМ!$B$33:$B$776,R$119)+'СЕТ СН'!$I$14+СВЦЭМ!$D$10+'СЕТ СН'!$I$5-'СЕТ СН'!$I$24</f>
        <v>3620.4605905899998</v>
      </c>
      <c r="S121" s="36">
        <f>SUMIFS(СВЦЭМ!$D$33:$D$776,СВЦЭМ!$A$33:$A$776,$A121,СВЦЭМ!$B$33:$B$776,S$119)+'СЕТ СН'!$I$14+СВЦЭМ!$D$10+'СЕТ СН'!$I$5-'СЕТ СН'!$I$24</f>
        <v>3618.0189740200003</v>
      </c>
      <c r="T121" s="36">
        <f>SUMIFS(СВЦЭМ!$D$33:$D$776,СВЦЭМ!$A$33:$A$776,$A121,СВЦЭМ!$B$33:$B$776,T$119)+'СЕТ СН'!$I$14+СВЦЭМ!$D$10+'СЕТ СН'!$I$5-'СЕТ СН'!$I$24</f>
        <v>3597.2744406500001</v>
      </c>
      <c r="U121" s="36">
        <f>SUMIFS(СВЦЭМ!$D$33:$D$776,СВЦЭМ!$A$33:$A$776,$A121,СВЦЭМ!$B$33:$B$776,U$119)+'СЕТ СН'!$I$14+СВЦЭМ!$D$10+'СЕТ СН'!$I$5-'СЕТ СН'!$I$24</f>
        <v>3583.0446058400003</v>
      </c>
      <c r="V121" s="36">
        <f>SUMIFS(СВЦЭМ!$D$33:$D$776,СВЦЭМ!$A$33:$A$776,$A121,СВЦЭМ!$B$33:$B$776,V$119)+'СЕТ СН'!$I$14+СВЦЭМ!$D$10+'СЕТ СН'!$I$5-'СЕТ СН'!$I$24</f>
        <v>3569.8135388999999</v>
      </c>
      <c r="W121" s="36">
        <f>SUMIFS(СВЦЭМ!$D$33:$D$776,СВЦЭМ!$A$33:$A$776,$A121,СВЦЭМ!$B$33:$B$776,W$119)+'СЕТ СН'!$I$14+СВЦЭМ!$D$10+'СЕТ СН'!$I$5-'СЕТ СН'!$I$24</f>
        <v>3576.0561799799998</v>
      </c>
      <c r="X121" s="36">
        <f>SUMIFS(СВЦЭМ!$D$33:$D$776,СВЦЭМ!$A$33:$A$776,$A121,СВЦЭМ!$B$33:$B$776,X$119)+'СЕТ СН'!$I$14+СВЦЭМ!$D$10+'СЕТ СН'!$I$5-'СЕТ СН'!$I$24</f>
        <v>3580.8639894299999</v>
      </c>
      <c r="Y121" s="36">
        <f>SUMIFS(СВЦЭМ!$D$33:$D$776,СВЦЭМ!$A$33:$A$776,$A121,СВЦЭМ!$B$33:$B$776,Y$119)+'СЕТ СН'!$I$14+СВЦЭМ!$D$10+'СЕТ СН'!$I$5-'СЕТ СН'!$I$24</f>
        <v>3607.7739161300001</v>
      </c>
    </row>
    <row r="122" spans="1:27" ht="15.75" x14ac:dyDescent="0.2">
      <c r="A122" s="35">
        <f t="shared" ref="A122:A150" si="3">A121+1</f>
        <v>43924</v>
      </c>
      <c r="B122" s="36">
        <f>SUMIFS(СВЦЭМ!$D$33:$D$776,СВЦЭМ!$A$33:$A$776,$A122,СВЦЭМ!$B$33:$B$776,B$119)+'СЕТ СН'!$I$14+СВЦЭМ!$D$10+'СЕТ СН'!$I$5-'СЕТ СН'!$I$24</f>
        <v>3591.0870239800001</v>
      </c>
      <c r="C122" s="36">
        <f>SUMIFS(СВЦЭМ!$D$33:$D$776,СВЦЭМ!$A$33:$A$776,$A122,СВЦЭМ!$B$33:$B$776,C$119)+'СЕТ СН'!$I$14+СВЦЭМ!$D$10+'СЕТ СН'!$I$5-'СЕТ СН'!$I$24</f>
        <v>3630.6471622899999</v>
      </c>
      <c r="D122" s="36">
        <f>SUMIFS(СВЦЭМ!$D$33:$D$776,СВЦЭМ!$A$33:$A$776,$A122,СВЦЭМ!$B$33:$B$776,D$119)+'СЕТ СН'!$I$14+СВЦЭМ!$D$10+'СЕТ СН'!$I$5-'СЕТ СН'!$I$24</f>
        <v>3646.0558842800001</v>
      </c>
      <c r="E122" s="36">
        <f>SUMIFS(СВЦЭМ!$D$33:$D$776,СВЦЭМ!$A$33:$A$776,$A122,СВЦЭМ!$B$33:$B$776,E$119)+'СЕТ СН'!$I$14+СВЦЭМ!$D$10+'СЕТ СН'!$I$5-'СЕТ СН'!$I$24</f>
        <v>3640.9969394300001</v>
      </c>
      <c r="F122" s="36">
        <f>SUMIFS(СВЦЭМ!$D$33:$D$776,СВЦЭМ!$A$33:$A$776,$A122,СВЦЭМ!$B$33:$B$776,F$119)+'СЕТ СН'!$I$14+СВЦЭМ!$D$10+'СЕТ СН'!$I$5-'СЕТ СН'!$I$24</f>
        <v>3636.5976416499998</v>
      </c>
      <c r="G122" s="36">
        <f>SUMIFS(СВЦЭМ!$D$33:$D$776,СВЦЭМ!$A$33:$A$776,$A122,СВЦЭМ!$B$33:$B$776,G$119)+'СЕТ СН'!$I$14+СВЦЭМ!$D$10+'СЕТ СН'!$I$5-'СЕТ СН'!$I$24</f>
        <v>3637.7418204000001</v>
      </c>
      <c r="H122" s="36">
        <f>SUMIFS(СВЦЭМ!$D$33:$D$776,СВЦЭМ!$A$33:$A$776,$A122,СВЦЭМ!$B$33:$B$776,H$119)+'СЕТ СН'!$I$14+СВЦЭМ!$D$10+'СЕТ СН'!$I$5-'СЕТ СН'!$I$24</f>
        <v>3625.08082057</v>
      </c>
      <c r="I122" s="36">
        <f>SUMIFS(СВЦЭМ!$D$33:$D$776,СВЦЭМ!$A$33:$A$776,$A122,СВЦЭМ!$B$33:$B$776,I$119)+'СЕТ СН'!$I$14+СВЦЭМ!$D$10+'СЕТ СН'!$I$5-'СЕТ СН'!$I$24</f>
        <v>3605.1320258400001</v>
      </c>
      <c r="J122" s="36">
        <f>SUMIFS(СВЦЭМ!$D$33:$D$776,СВЦЭМ!$A$33:$A$776,$A122,СВЦЭМ!$B$33:$B$776,J$119)+'СЕТ СН'!$I$14+СВЦЭМ!$D$10+'СЕТ СН'!$I$5-'СЕТ СН'!$I$24</f>
        <v>3549.97923894</v>
      </c>
      <c r="K122" s="36">
        <f>SUMIFS(СВЦЭМ!$D$33:$D$776,СВЦЭМ!$A$33:$A$776,$A122,СВЦЭМ!$B$33:$B$776,K$119)+'СЕТ СН'!$I$14+СВЦЭМ!$D$10+'СЕТ СН'!$I$5-'СЕТ СН'!$I$24</f>
        <v>3553.0752590800003</v>
      </c>
      <c r="L122" s="36">
        <f>SUMIFS(СВЦЭМ!$D$33:$D$776,СВЦЭМ!$A$33:$A$776,$A122,СВЦЭМ!$B$33:$B$776,L$119)+'СЕТ СН'!$I$14+СВЦЭМ!$D$10+'СЕТ СН'!$I$5-'СЕТ СН'!$I$24</f>
        <v>3564.45885395</v>
      </c>
      <c r="M122" s="36">
        <f>SUMIFS(СВЦЭМ!$D$33:$D$776,СВЦЭМ!$A$33:$A$776,$A122,СВЦЭМ!$B$33:$B$776,M$119)+'СЕТ СН'!$I$14+СВЦЭМ!$D$10+'СЕТ СН'!$I$5-'СЕТ СН'!$I$24</f>
        <v>3566.46045968</v>
      </c>
      <c r="N122" s="36">
        <f>SUMIFS(СВЦЭМ!$D$33:$D$776,СВЦЭМ!$A$33:$A$776,$A122,СВЦЭМ!$B$33:$B$776,N$119)+'СЕТ СН'!$I$14+СВЦЭМ!$D$10+'СЕТ СН'!$I$5-'СЕТ СН'!$I$24</f>
        <v>3583.5764462000002</v>
      </c>
      <c r="O122" s="36">
        <f>SUMIFS(СВЦЭМ!$D$33:$D$776,СВЦЭМ!$A$33:$A$776,$A122,СВЦЭМ!$B$33:$B$776,O$119)+'СЕТ СН'!$I$14+СВЦЭМ!$D$10+'СЕТ СН'!$I$5-'СЕТ СН'!$I$24</f>
        <v>3597.2551063599999</v>
      </c>
      <c r="P122" s="36">
        <f>SUMIFS(СВЦЭМ!$D$33:$D$776,СВЦЭМ!$A$33:$A$776,$A122,СВЦЭМ!$B$33:$B$776,P$119)+'СЕТ СН'!$I$14+СВЦЭМ!$D$10+'СЕТ СН'!$I$5-'СЕТ СН'!$I$24</f>
        <v>3581.7210636099999</v>
      </c>
      <c r="Q122" s="36">
        <f>SUMIFS(СВЦЭМ!$D$33:$D$776,СВЦЭМ!$A$33:$A$776,$A122,СВЦЭМ!$B$33:$B$776,Q$119)+'СЕТ СН'!$I$14+СВЦЭМ!$D$10+'СЕТ СН'!$I$5-'СЕТ СН'!$I$24</f>
        <v>3592.1036265900002</v>
      </c>
      <c r="R122" s="36">
        <f>SUMIFS(СВЦЭМ!$D$33:$D$776,СВЦЭМ!$A$33:$A$776,$A122,СВЦЭМ!$B$33:$B$776,R$119)+'СЕТ СН'!$I$14+СВЦЭМ!$D$10+'СЕТ СН'!$I$5-'СЕТ СН'!$I$24</f>
        <v>3589.216574</v>
      </c>
      <c r="S122" s="36">
        <f>SUMIFS(СВЦЭМ!$D$33:$D$776,СВЦЭМ!$A$33:$A$776,$A122,СВЦЭМ!$B$33:$B$776,S$119)+'СЕТ СН'!$I$14+СВЦЭМ!$D$10+'СЕТ СН'!$I$5-'СЕТ СН'!$I$24</f>
        <v>3583.3815514600001</v>
      </c>
      <c r="T122" s="36">
        <f>SUMIFS(СВЦЭМ!$D$33:$D$776,СВЦЭМ!$A$33:$A$776,$A122,СВЦЭМ!$B$33:$B$776,T$119)+'СЕТ СН'!$I$14+СВЦЭМ!$D$10+'СЕТ СН'!$I$5-'СЕТ СН'!$I$24</f>
        <v>3568.4578082899998</v>
      </c>
      <c r="U122" s="36">
        <f>SUMIFS(СВЦЭМ!$D$33:$D$776,СВЦЭМ!$A$33:$A$776,$A122,СВЦЭМ!$B$33:$B$776,U$119)+'СЕТ СН'!$I$14+СВЦЭМ!$D$10+'СЕТ СН'!$I$5-'СЕТ СН'!$I$24</f>
        <v>3546.6670452100002</v>
      </c>
      <c r="V122" s="36">
        <f>SUMIFS(СВЦЭМ!$D$33:$D$776,СВЦЭМ!$A$33:$A$776,$A122,СВЦЭМ!$B$33:$B$776,V$119)+'СЕТ СН'!$I$14+СВЦЭМ!$D$10+'СЕТ СН'!$I$5-'СЕТ СН'!$I$24</f>
        <v>3536.8187752499998</v>
      </c>
      <c r="W122" s="36">
        <f>SUMIFS(СВЦЭМ!$D$33:$D$776,СВЦЭМ!$A$33:$A$776,$A122,СВЦЭМ!$B$33:$B$776,W$119)+'СЕТ СН'!$I$14+СВЦЭМ!$D$10+'СЕТ СН'!$I$5-'СЕТ СН'!$I$24</f>
        <v>3543.1877783899999</v>
      </c>
      <c r="X122" s="36">
        <f>SUMIFS(СВЦЭМ!$D$33:$D$776,СВЦЭМ!$A$33:$A$776,$A122,СВЦЭМ!$B$33:$B$776,X$119)+'СЕТ СН'!$I$14+СВЦЭМ!$D$10+'СЕТ СН'!$I$5-'СЕТ СН'!$I$24</f>
        <v>3557.32140807</v>
      </c>
      <c r="Y122" s="36">
        <f>SUMIFS(СВЦЭМ!$D$33:$D$776,СВЦЭМ!$A$33:$A$776,$A122,СВЦЭМ!$B$33:$B$776,Y$119)+'СЕТ СН'!$I$14+СВЦЭМ!$D$10+'СЕТ СН'!$I$5-'СЕТ СН'!$I$24</f>
        <v>3590.04448998</v>
      </c>
    </row>
    <row r="123" spans="1:27" ht="15.75" x14ac:dyDescent="0.2">
      <c r="A123" s="35">
        <f t="shared" si="3"/>
        <v>43925</v>
      </c>
      <c r="B123" s="36">
        <f>SUMIFS(СВЦЭМ!$D$33:$D$776,СВЦЭМ!$A$33:$A$776,$A123,СВЦЭМ!$B$33:$B$776,B$119)+'СЕТ СН'!$I$14+СВЦЭМ!$D$10+'СЕТ СН'!$I$5-'СЕТ СН'!$I$24</f>
        <v>3611.1157802799999</v>
      </c>
      <c r="C123" s="36">
        <f>SUMIFS(СВЦЭМ!$D$33:$D$776,СВЦЭМ!$A$33:$A$776,$A123,СВЦЭМ!$B$33:$B$776,C$119)+'СЕТ СН'!$I$14+СВЦЭМ!$D$10+'СЕТ СН'!$I$5-'СЕТ СН'!$I$24</f>
        <v>3638.1378221099999</v>
      </c>
      <c r="D123" s="36">
        <f>SUMIFS(СВЦЭМ!$D$33:$D$776,СВЦЭМ!$A$33:$A$776,$A123,СВЦЭМ!$B$33:$B$776,D$119)+'СЕТ СН'!$I$14+СВЦЭМ!$D$10+'СЕТ СН'!$I$5-'СЕТ СН'!$I$24</f>
        <v>3652.7600665</v>
      </c>
      <c r="E123" s="36">
        <f>SUMIFS(СВЦЭМ!$D$33:$D$776,СВЦЭМ!$A$33:$A$776,$A123,СВЦЭМ!$B$33:$B$776,E$119)+'СЕТ СН'!$I$14+СВЦЭМ!$D$10+'СЕТ СН'!$I$5-'СЕТ СН'!$I$24</f>
        <v>3665.5315678000002</v>
      </c>
      <c r="F123" s="36">
        <f>SUMIFS(СВЦЭМ!$D$33:$D$776,СВЦЭМ!$A$33:$A$776,$A123,СВЦЭМ!$B$33:$B$776,F$119)+'СЕТ СН'!$I$14+СВЦЭМ!$D$10+'СЕТ СН'!$I$5-'СЕТ СН'!$I$24</f>
        <v>3664.8668146</v>
      </c>
      <c r="G123" s="36">
        <f>SUMIFS(СВЦЭМ!$D$33:$D$776,СВЦЭМ!$A$33:$A$776,$A123,СВЦЭМ!$B$33:$B$776,G$119)+'СЕТ СН'!$I$14+СВЦЭМ!$D$10+'СЕТ СН'!$I$5-'СЕТ СН'!$I$24</f>
        <v>3663.3585226300002</v>
      </c>
      <c r="H123" s="36">
        <f>SUMIFS(СВЦЭМ!$D$33:$D$776,СВЦЭМ!$A$33:$A$776,$A123,СВЦЭМ!$B$33:$B$776,H$119)+'СЕТ СН'!$I$14+СВЦЭМ!$D$10+'СЕТ СН'!$I$5-'СЕТ СН'!$I$24</f>
        <v>3639.23695774</v>
      </c>
      <c r="I123" s="36">
        <f>SUMIFS(СВЦЭМ!$D$33:$D$776,СВЦЭМ!$A$33:$A$776,$A123,СВЦЭМ!$B$33:$B$776,I$119)+'СЕТ СН'!$I$14+СВЦЭМ!$D$10+'СЕТ СН'!$I$5-'СЕТ СН'!$I$24</f>
        <v>3622.51211814</v>
      </c>
      <c r="J123" s="36">
        <f>SUMIFS(СВЦЭМ!$D$33:$D$776,СВЦЭМ!$A$33:$A$776,$A123,СВЦЭМ!$B$33:$B$776,J$119)+'СЕТ СН'!$I$14+СВЦЭМ!$D$10+'СЕТ СН'!$I$5-'СЕТ СН'!$I$24</f>
        <v>3571.8776541100001</v>
      </c>
      <c r="K123" s="36">
        <f>SUMIFS(СВЦЭМ!$D$33:$D$776,СВЦЭМ!$A$33:$A$776,$A123,СВЦЭМ!$B$33:$B$776,K$119)+'СЕТ СН'!$I$14+СВЦЭМ!$D$10+'СЕТ СН'!$I$5-'СЕТ СН'!$I$24</f>
        <v>3547.4034712399998</v>
      </c>
      <c r="L123" s="36">
        <f>SUMIFS(СВЦЭМ!$D$33:$D$776,СВЦЭМ!$A$33:$A$776,$A123,СВЦЭМ!$B$33:$B$776,L$119)+'СЕТ СН'!$I$14+СВЦЭМ!$D$10+'СЕТ СН'!$I$5-'СЕТ СН'!$I$24</f>
        <v>3544.5164612099998</v>
      </c>
      <c r="M123" s="36">
        <f>SUMIFS(СВЦЭМ!$D$33:$D$776,СВЦЭМ!$A$33:$A$776,$A123,СВЦЭМ!$B$33:$B$776,M$119)+'СЕТ СН'!$I$14+СВЦЭМ!$D$10+'СЕТ СН'!$I$5-'СЕТ СН'!$I$24</f>
        <v>3541.68705946</v>
      </c>
      <c r="N123" s="36">
        <f>SUMIFS(СВЦЭМ!$D$33:$D$776,СВЦЭМ!$A$33:$A$776,$A123,СВЦЭМ!$B$33:$B$776,N$119)+'СЕТ СН'!$I$14+СВЦЭМ!$D$10+'СЕТ СН'!$I$5-'СЕТ СН'!$I$24</f>
        <v>3552.06447316</v>
      </c>
      <c r="O123" s="36">
        <f>SUMIFS(СВЦЭМ!$D$33:$D$776,СВЦЭМ!$A$33:$A$776,$A123,СВЦЭМ!$B$33:$B$776,O$119)+'СЕТ СН'!$I$14+СВЦЭМ!$D$10+'СЕТ СН'!$I$5-'СЕТ СН'!$I$24</f>
        <v>3560.9283507600003</v>
      </c>
      <c r="P123" s="36">
        <f>SUMIFS(СВЦЭМ!$D$33:$D$776,СВЦЭМ!$A$33:$A$776,$A123,СВЦЭМ!$B$33:$B$776,P$119)+'СЕТ СН'!$I$14+СВЦЭМ!$D$10+'СЕТ СН'!$I$5-'СЕТ СН'!$I$24</f>
        <v>3558.48242966</v>
      </c>
      <c r="Q123" s="36">
        <f>SUMIFS(СВЦЭМ!$D$33:$D$776,СВЦЭМ!$A$33:$A$776,$A123,СВЦЭМ!$B$33:$B$776,Q$119)+'СЕТ СН'!$I$14+СВЦЭМ!$D$10+'СЕТ СН'!$I$5-'СЕТ СН'!$I$24</f>
        <v>3567.2533141600002</v>
      </c>
      <c r="R123" s="36">
        <f>SUMIFS(СВЦЭМ!$D$33:$D$776,СВЦЭМ!$A$33:$A$776,$A123,СВЦЭМ!$B$33:$B$776,R$119)+'СЕТ СН'!$I$14+СВЦЭМ!$D$10+'СЕТ СН'!$I$5-'СЕТ СН'!$I$24</f>
        <v>3561.0915005300003</v>
      </c>
      <c r="S123" s="36">
        <f>SUMIFS(СВЦЭМ!$D$33:$D$776,СВЦЭМ!$A$33:$A$776,$A123,СВЦЭМ!$B$33:$B$776,S$119)+'СЕТ СН'!$I$14+СВЦЭМ!$D$10+'СЕТ СН'!$I$5-'СЕТ СН'!$I$24</f>
        <v>3556.1237058000002</v>
      </c>
      <c r="T123" s="36">
        <f>SUMIFS(СВЦЭМ!$D$33:$D$776,СВЦЭМ!$A$33:$A$776,$A123,СВЦЭМ!$B$33:$B$776,T$119)+'СЕТ СН'!$I$14+СВЦЭМ!$D$10+'СЕТ СН'!$I$5-'СЕТ СН'!$I$24</f>
        <v>3544.1605951900001</v>
      </c>
      <c r="U123" s="36">
        <f>SUMIFS(СВЦЭМ!$D$33:$D$776,СВЦЭМ!$A$33:$A$776,$A123,СВЦЭМ!$B$33:$B$776,U$119)+'СЕТ СН'!$I$14+СВЦЭМ!$D$10+'СЕТ СН'!$I$5-'СЕТ СН'!$I$24</f>
        <v>3532.1206632499998</v>
      </c>
      <c r="V123" s="36">
        <f>SUMIFS(СВЦЭМ!$D$33:$D$776,СВЦЭМ!$A$33:$A$776,$A123,СВЦЭМ!$B$33:$B$776,V$119)+'СЕТ СН'!$I$14+СВЦЭМ!$D$10+'СЕТ СН'!$I$5-'СЕТ СН'!$I$24</f>
        <v>3534.1623457800001</v>
      </c>
      <c r="W123" s="36">
        <f>SUMIFS(СВЦЭМ!$D$33:$D$776,СВЦЭМ!$A$33:$A$776,$A123,СВЦЭМ!$B$33:$B$776,W$119)+'СЕТ СН'!$I$14+СВЦЭМ!$D$10+'СЕТ СН'!$I$5-'СЕТ СН'!$I$24</f>
        <v>3524.4787864300001</v>
      </c>
      <c r="X123" s="36">
        <f>SUMIFS(СВЦЭМ!$D$33:$D$776,СВЦЭМ!$A$33:$A$776,$A123,СВЦЭМ!$B$33:$B$776,X$119)+'СЕТ СН'!$I$14+СВЦЭМ!$D$10+'СЕТ СН'!$I$5-'СЕТ СН'!$I$24</f>
        <v>3534.4443114200003</v>
      </c>
      <c r="Y123" s="36">
        <f>SUMIFS(СВЦЭМ!$D$33:$D$776,СВЦЭМ!$A$33:$A$776,$A123,СВЦЭМ!$B$33:$B$776,Y$119)+'СЕТ СН'!$I$14+СВЦЭМ!$D$10+'СЕТ СН'!$I$5-'СЕТ СН'!$I$24</f>
        <v>3574.2599686200001</v>
      </c>
    </row>
    <row r="124" spans="1:27" ht="15.75" x14ac:dyDescent="0.2">
      <c r="A124" s="35">
        <f t="shared" si="3"/>
        <v>43926</v>
      </c>
      <c r="B124" s="36">
        <f>SUMIFS(СВЦЭМ!$D$33:$D$776,СВЦЭМ!$A$33:$A$776,$A124,СВЦЭМ!$B$33:$B$776,B$119)+'СЕТ СН'!$I$14+СВЦЭМ!$D$10+'СЕТ СН'!$I$5-'СЕТ СН'!$I$24</f>
        <v>3590.6531304999999</v>
      </c>
      <c r="C124" s="36">
        <f>SUMIFS(СВЦЭМ!$D$33:$D$776,СВЦЭМ!$A$33:$A$776,$A124,СВЦЭМ!$B$33:$B$776,C$119)+'СЕТ СН'!$I$14+СВЦЭМ!$D$10+'СЕТ СН'!$I$5-'СЕТ СН'!$I$24</f>
        <v>3645.4745691500002</v>
      </c>
      <c r="D124" s="36">
        <f>SUMIFS(СВЦЭМ!$D$33:$D$776,СВЦЭМ!$A$33:$A$776,$A124,СВЦЭМ!$B$33:$B$776,D$119)+'СЕТ СН'!$I$14+СВЦЭМ!$D$10+'СЕТ СН'!$I$5-'СЕТ СН'!$I$24</f>
        <v>3659.9122654500002</v>
      </c>
      <c r="E124" s="36">
        <f>SUMIFS(СВЦЭМ!$D$33:$D$776,СВЦЭМ!$A$33:$A$776,$A124,СВЦЭМ!$B$33:$B$776,E$119)+'СЕТ СН'!$I$14+СВЦЭМ!$D$10+'СЕТ СН'!$I$5-'СЕТ СН'!$I$24</f>
        <v>3666.21968982</v>
      </c>
      <c r="F124" s="36">
        <f>SUMIFS(СВЦЭМ!$D$33:$D$776,СВЦЭМ!$A$33:$A$776,$A124,СВЦЭМ!$B$33:$B$776,F$119)+'СЕТ СН'!$I$14+СВЦЭМ!$D$10+'СЕТ СН'!$I$5-'СЕТ СН'!$I$24</f>
        <v>3664.7590540900001</v>
      </c>
      <c r="G124" s="36">
        <f>SUMIFS(СВЦЭМ!$D$33:$D$776,СВЦЭМ!$A$33:$A$776,$A124,СВЦЭМ!$B$33:$B$776,G$119)+'СЕТ СН'!$I$14+СВЦЭМ!$D$10+'СЕТ СН'!$I$5-'СЕТ СН'!$I$24</f>
        <v>3667.6298780299999</v>
      </c>
      <c r="H124" s="36">
        <f>SUMIFS(СВЦЭМ!$D$33:$D$776,СВЦЭМ!$A$33:$A$776,$A124,СВЦЭМ!$B$33:$B$776,H$119)+'СЕТ СН'!$I$14+СВЦЭМ!$D$10+'СЕТ СН'!$I$5-'СЕТ СН'!$I$24</f>
        <v>3652.8399396</v>
      </c>
      <c r="I124" s="36">
        <f>SUMIFS(СВЦЭМ!$D$33:$D$776,СВЦЭМ!$A$33:$A$776,$A124,СВЦЭМ!$B$33:$B$776,I$119)+'СЕТ СН'!$I$14+СВЦЭМ!$D$10+'СЕТ СН'!$I$5-'СЕТ СН'!$I$24</f>
        <v>3637.58458617</v>
      </c>
      <c r="J124" s="36">
        <f>SUMIFS(СВЦЭМ!$D$33:$D$776,СВЦЭМ!$A$33:$A$776,$A124,СВЦЭМ!$B$33:$B$776,J$119)+'СЕТ СН'!$I$14+СВЦЭМ!$D$10+'СЕТ СН'!$I$5-'СЕТ СН'!$I$24</f>
        <v>3586.4887426099999</v>
      </c>
      <c r="K124" s="36">
        <f>SUMIFS(СВЦЭМ!$D$33:$D$776,СВЦЭМ!$A$33:$A$776,$A124,СВЦЭМ!$B$33:$B$776,K$119)+'СЕТ СН'!$I$14+СВЦЭМ!$D$10+'СЕТ СН'!$I$5-'СЕТ СН'!$I$24</f>
        <v>3548.73682272</v>
      </c>
      <c r="L124" s="36">
        <f>SUMIFS(СВЦЭМ!$D$33:$D$776,СВЦЭМ!$A$33:$A$776,$A124,СВЦЭМ!$B$33:$B$776,L$119)+'СЕТ СН'!$I$14+СВЦЭМ!$D$10+'СЕТ СН'!$I$5-'СЕТ СН'!$I$24</f>
        <v>3541.43111967</v>
      </c>
      <c r="M124" s="36">
        <f>SUMIFS(СВЦЭМ!$D$33:$D$776,СВЦЭМ!$A$33:$A$776,$A124,СВЦЭМ!$B$33:$B$776,M$119)+'СЕТ СН'!$I$14+СВЦЭМ!$D$10+'СЕТ СН'!$I$5-'СЕТ СН'!$I$24</f>
        <v>3539.48613488</v>
      </c>
      <c r="N124" s="36">
        <f>SUMIFS(СВЦЭМ!$D$33:$D$776,СВЦЭМ!$A$33:$A$776,$A124,СВЦЭМ!$B$33:$B$776,N$119)+'СЕТ СН'!$I$14+СВЦЭМ!$D$10+'СЕТ СН'!$I$5-'СЕТ СН'!$I$24</f>
        <v>3552.73155924</v>
      </c>
      <c r="O124" s="36">
        <f>SUMIFS(СВЦЭМ!$D$33:$D$776,СВЦЭМ!$A$33:$A$776,$A124,СВЦЭМ!$B$33:$B$776,O$119)+'СЕТ СН'!$I$14+СВЦЭМ!$D$10+'СЕТ СН'!$I$5-'СЕТ СН'!$I$24</f>
        <v>3561.8805223500003</v>
      </c>
      <c r="P124" s="36">
        <f>SUMIFS(СВЦЭМ!$D$33:$D$776,СВЦЭМ!$A$33:$A$776,$A124,СВЦЭМ!$B$33:$B$776,P$119)+'СЕТ СН'!$I$14+СВЦЭМ!$D$10+'СЕТ СН'!$I$5-'СЕТ СН'!$I$24</f>
        <v>3542.3002856500002</v>
      </c>
      <c r="Q124" s="36">
        <f>SUMIFS(СВЦЭМ!$D$33:$D$776,СВЦЭМ!$A$33:$A$776,$A124,СВЦЭМ!$B$33:$B$776,Q$119)+'СЕТ СН'!$I$14+СВЦЭМ!$D$10+'СЕТ СН'!$I$5-'СЕТ СН'!$I$24</f>
        <v>3547.3592031500002</v>
      </c>
      <c r="R124" s="36">
        <f>SUMIFS(СВЦЭМ!$D$33:$D$776,СВЦЭМ!$A$33:$A$776,$A124,СВЦЭМ!$B$33:$B$776,R$119)+'СЕТ СН'!$I$14+СВЦЭМ!$D$10+'СЕТ СН'!$I$5-'СЕТ СН'!$I$24</f>
        <v>3547.0207248799998</v>
      </c>
      <c r="S124" s="36">
        <f>SUMIFS(СВЦЭМ!$D$33:$D$776,СВЦЭМ!$A$33:$A$776,$A124,СВЦЭМ!$B$33:$B$776,S$119)+'СЕТ СН'!$I$14+СВЦЭМ!$D$10+'СЕТ СН'!$I$5-'СЕТ СН'!$I$24</f>
        <v>3547.21475977</v>
      </c>
      <c r="T124" s="36">
        <f>SUMIFS(СВЦЭМ!$D$33:$D$776,СВЦЭМ!$A$33:$A$776,$A124,СВЦЭМ!$B$33:$B$776,T$119)+'СЕТ СН'!$I$14+СВЦЭМ!$D$10+'СЕТ СН'!$I$5-'СЕТ СН'!$I$24</f>
        <v>3539.2311507899999</v>
      </c>
      <c r="U124" s="36">
        <f>SUMIFS(СВЦЭМ!$D$33:$D$776,СВЦЭМ!$A$33:$A$776,$A124,СВЦЭМ!$B$33:$B$776,U$119)+'СЕТ СН'!$I$14+СВЦЭМ!$D$10+'СЕТ СН'!$I$5-'СЕТ СН'!$I$24</f>
        <v>3527.2255780999999</v>
      </c>
      <c r="V124" s="36">
        <f>SUMIFS(СВЦЭМ!$D$33:$D$776,СВЦЭМ!$A$33:$A$776,$A124,СВЦЭМ!$B$33:$B$776,V$119)+'СЕТ СН'!$I$14+СВЦЭМ!$D$10+'СЕТ СН'!$I$5-'СЕТ СН'!$I$24</f>
        <v>3511.8841989800003</v>
      </c>
      <c r="W124" s="36">
        <f>SUMIFS(СВЦЭМ!$D$33:$D$776,СВЦЭМ!$A$33:$A$776,$A124,СВЦЭМ!$B$33:$B$776,W$119)+'СЕТ СН'!$I$14+СВЦЭМ!$D$10+'СЕТ СН'!$I$5-'СЕТ СН'!$I$24</f>
        <v>3496.4132656100001</v>
      </c>
      <c r="X124" s="36">
        <f>SUMIFS(СВЦЭМ!$D$33:$D$776,СВЦЭМ!$A$33:$A$776,$A124,СВЦЭМ!$B$33:$B$776,X$119)+'СЕТ СН'!$I$14+СВЦЭМ!$D$10+'СЕТ СН'!$I$5-'СЕТ СН'!$I$24</f>
        <v>3492.9124220399999</v>
      </c>
      <c r="Y124" s="36">
        <f>SUMIFS(СВЦЭМ!$D$33:$D$776,СВЦЭМ!$A$33:$A$776,$A124,СВЦЭМ!$B$33:$B$776,Y$119)+'СЕТ СН'!$I$14+СВЦЭМ!$D$10+'СЕТ СН'!$I$5-'СЕТ СН'!$I$24</f>
        <v>3527.0708039599999</v>
      </c>
    </row>
    <row r="125" spans="1:27" ht="15.75" x14ac:dyDescent="0.2">
      <c r="A125" s="35">
        <f t="shared" si="3"/>
        <v>43927</v>
      </c>
      <c r="B125" s="36">
        <f>SUMIFS(СВЦЭМ!$D$33:$D$776,СВЦЭМ!$A$33:$A$776,$A125,СВЦЭМ!$B$33:$B$776,B$119)+'СЕТ СН'!$I$14+СВЦЭМ!$D$10+'СЕТ СН'!$I$5-'СЕТ СН'!$I$24</f>
        <v>3623.7348958100001</v>
      </c>
      <c r="C125" s="36">
        <f>SUMIFS(СВЦЭМ!$D$33:$D$776,СВЦЭМ!$A$33:$A$776,$A125,СВЦЭМ!$B$33:$B$776,C$119)+'СЕТ СН'!$I$14+СВЦЭМ!$D$10+'СЕТ СН'!$I$5-'СЕТ СН'!$I$24</f>
        <v>3649.2438746600001</v>
      </c>
      <c r="D125" s="36">
        <f>SUMIFS(СВЦЭМ!$D$33:$D$776,СВЦЭМ!$A$33:$A$776,$A125,СВЦЭМ!$B$33:$B$776,D$119)+'СЕТ СН'!$I$14+СВЦЭМ!$D$10+'СЕТ СН'!$I$5-'СЕТ СН'!$I$24</f>
        <v>3661.0030088200001</v>
      </c>
      <c r="E125" s="36">
        <f>SUMIFS(СВЦЭМ!$D$33:$D$776,СВЦЭМ!$A$33:$A$776,$A125,СВЦЭМ!$B$33:$B$776,E$119)+'СЕТ СН'!$I$14+СВЦЭМ!$D$10+'СЕТ СН'!$I$5-'СЕТ СН'!$I$24</f>
        <v>3668.1063538600001</v>
      </c>
      <c r="F125" s="36">
        <f>SUMIFS(СВЦЭМ!$D$33:$D$776,СВЦЭМ!$A$33:$A$776,$A125,СВЦЭМ!$B$33:$B$776,F$119)+'СЕТ СН'!$I$14+СВЦЭМ!$D$10+'СЕТ СН'!$I$5-'СЕТ СН'!$I$24</f>
        <v>3665.2192979299998</v>
      </c>
      <c r="G125" s="36">
        <f>SUMIFS(СВЦЭМ!$D$33:$D$776,СВЦЭМ!$A$33:$A$776,$A125,СВЦЭМ!$B$33:$B$776,G$119)+'СЕТ СН'!$I$14+СВЦЭМ!$D$10+'СЕТ СН'!$I$5-'СЕТ СН'!$I$24</f>
        <v>3665.7442692100003</v>
      </c>
      <c r="H125" s="36">
        <f>SUMIFS(СВЦЭМ!$D$33:$D$776,СВЦЭМ!$A$33:$A$776,$A125,СВЦЭМ!$B$33:$B$776,H$119)+'СЕТ СН'!$I$14+СВЦЭМ!$D$10+'СЕТ СН'!$I$5-'СЕТ СН'!$I$24</f>
        <v>3656.1984751199998</v>
      </c>
      <c r="I125" s="36">
        <f>SUMIFS(СВЦЭМ!$D$33:$D$776,СВЦЭМ!$A$33:$A$776,$A125,СВЦЭМ!$B$33:$B$776,I$119)+'СЕТ СН'!$I$14+СВЦЭМ!$D$10+'СЕТ СН'!$I$5-'СЕТ СН'!$I$24</f>
        <v>3630.2973439699999</v>
      </c>
      <c r="J125" s="36">
        <f>SUMIFS(СВЦЭМ!$D$33:$D$776,СВЦЭМ!$A$33:$A$776,$A125,СВЦЭМ!$B$33:$B$776,J$119)+'СЕТ СН'!$I$14+СВЦЭМ!$D$10+'СЕТ СН'!$I$5-'СЕТ СН'!$I$24</f>
        <v>3585.90035885</v>
      </c>
      <c r="K125" s="36">
        <f>SUMIFS(СВЦЭМ!$D$33:$D$776,СВЦЭМ!$A$33:$A$776,$A125,СВЦЭМ!$B$33:$B$776,K$119)+'СЕТ СН'!$I$14+СВЦЭМ!$D$10+'СЕТ СН'!$I$5-'СЕТ СН'!$I$24</f>
        <v>3585.1545000400001</v>
      </c>
      <c r="L125" s="36">
        <f>SUMIFS(СВЦЭМ!$D$33:$D$776,СВЦЭМ!$A$33:$A$776,$A125,СВЦЭМ!$B$33:$B$776,L$119)+'СЕТ СН'!$I$14+СВЦЭМ!$D$10+'СЕТ СН'!$I$5-'СЕТ СН'!$I$24</f>
        <v>3570.6641485800001</v>
      </c>
      <c r="M125" s="36">
        <f>SUMIFS(СВЦЭМ!$D$33:$D$776,СВЦЭМ!$A$33:$A$776,$A125,СВЦЭМ!$B$33:$B$776,M$119)+'СЕТ СН'!$I$14+СВЦЭМ!$D$10+'СЕТ СН'!$I$5-'СЕТ СН'!$I$24</f>
        <v>3573.78617046</v>
      </c>
      <c r="N125" s="36">
        <f>SUMIFS(СВЦЭМ!$D$33:$D$776,СВЦЭМ!$A$33:$A$776,$A125,СВЦЭМ!$B$33:$B$776,N$119)+'СЕТ СН'!$I$14+СВЦЭМ!$D$10+'СЕТ СН'!$I$5-'СЕТ СН'!$I$24</f>
        <v>3572.42190815</v>
      </c>
      <c r="O125" s="36">
        <f>SUMIFS(СВЦЭМ!$D$33:$D$776,СВЦЭМ!$A$33:$A$776,$A125,СВЦЭМ!$B$33:$B$776,O$119)+'СЕТ СН'!$I$14+СВЦЭМ!$D$10+'СЕТ СН'!$I$5-'СЕТ СН'!$I$24</f>
        <v>3585.8949959000001</v>
      </c>
      <c r="P125" s="36">
        <f>SUMIFS(СВЦЭМ!$D$33:$D$776,СВЦЭМ!$A$33:$A$776,$A125,СВЦЭМ!$B$33:$B$776,P$119)+'СЕТ СН'!$I$14+СВЦЭМ!$D$10+'СЕТ СН'!$I$5-'СЕТ СН'!$I$24</f>
        <v>3571.0335793300001</v>
      </c>
      <c r="Q125" s="36">
        <f>SUMIFS(СВЦЭМ!$D$33:$D$776,СВЦЭМ!$A$33:$A$776,$A125,СВЦЭМ!$B$33:$B$776,Q$119)+'СЕТ СН'!$I$14+СВЦЭМ!$D$10+'СЕТ СН'!$I$5-'СЕТ СН'!$I$24</f>
        <v>3576.4000872500001</v>
      </c>
      <c r="R125" s="36">
        <f>SUMIFS(СВЦЭМ!$D$33:$D$776,СВЦЭМ!$A$33:$A$776,$A125,СВЦЭМ!$B$33:$B$776,R$119)+'СЕТ СН'!$I$14+СВЦЭМ!$D$10+'СЕТ СН'!$I$5-'СЕТ СН'!$I$24</f>
        <v>3559.4208345300003</v>
      </c>
      <c r="S125" s="36">
        <f>SUMIFS(СВЦЭМ!$D$33:$D$776,СВЦЭМ!$A$33:$A$776,$A125,СВЦЭМ!$B$33:$B$776,S$119)+'СЕТ СН'!$I$14+СВЦЭМ!$D$10+'СЕТ СН'!$I$5-'СЕТ СН'!$I$24</f>
        <v>3573.1415140899999</v>
      </c>
      <c r="T125" s="36">
        <f>SUMIFS(СВЦЭМ!$D$33:$D$776,СВЦЭМ!$A$33:$A$776,$A125,СВЦЭМ!$B$33:$B$776,T$119)+'СЕТ СН'!$I$14+СВЦЭМ!$D$10+'СЕТ СН'!$I$5-'СЕТ СН'!$I$24</f>
        <v>3558.2032568300001</v>
      </c>
      <c r="U125" s="36">
        <f>SUMIFS(СВЦЭМ!$D$33:$D$776,СВЦЭМ!$A$33:$A$776,$A125,СВЦЭМ!$B$33:$B$776,U$119)+'СЕТ СН'!$I$14+СВЦЭМ!$D$10+'СЕТ СН'!$I$5-'СЕТ СН'!$I$24</f>
        <v>3538.54018228</v>
      </c>
      <c r="V125" s="36">
        <f>SUMIFS(СВЦЭМ!$D$33:$D$776,СВЦЭМ!$A$33:$A$776,$A125,СВЦЭМ!$B$33:$B$776,V$119)+'СЕТ СН'!$I$14+СВЦЭМ!$D$10+'СЕТ СН'!$I$5-'СЕТ СН'!$I$24</f>
        <v>3541.17418172</v>
      </c>
      <c r="W125" s="36">
        <f>SUMIFS(СВЦЭМ!$D$33:$D$776,СВЦЭМ!$A$33:$A$776,$A125,СВЦЭМ!$B$33:$B$776,W$119)+'СЕТ СН'!$I$14+СВЦЭМ!$D$10+'СЕТ СН'!$I$5-'СЕТ СН'!$I$24</f>
        <v>3533.7136563200002</v>
      </c>
      <c r="X125" s="36">
        <f>SUMIFS(СВЦЭМ!$D$33:$D$776,СВЦЭМ!$A$33:$A$776,$A125,СВЦЭМ!$B$33:$B$776,X$119)+'СЕТ СН'!$I$14+СВЦЭМ!$D$10+'СЕТ СН'!$I$5-'СЕТ СН'!$I$24</f>
        <v>3547.2639143599999</v>
      </c>
      <c r="Y125" s="36">
        <f>SUMIFS(СВЦЭМ!$D$33:$D$776,СВЦЭМ!$A$33:$A$776,$A125,СВЦЭМ!$B$33:$B$776,Y$119)+'СЕТ СН'!$I$14+СВЦЭМ!$D$10+'СЕТ СН'!$I$5-'СЕТ СН'!$I$24</f>
        <v>3587.0261002299999</v>
      </c>
    </row>
    <row r="126" spans="1:27" ht="15.75" x14ac:dyDescent="0.2">
      <c r="A126" s="35">
        <f t="shared" si="3"/>
        <v>43928</v>
      </c>
      <c r="B126" s="36">
        <f>SUMIFS(СВЦЭМ!$D$33:$D$776,СВЦЭМ!$A$33:$A$776,$A126,СВЦЭМ!$B$33:$B$776,B$119)+'СЕТ СН'!$I$14+СВЦЭМ!$D$10+'СЕТ СН'!$I$5-'СЕТ СН'!$I$24</f>
        <v>3627.9076229299999</v>
      </c>
      <c r="C126" s="36">
        <f>SUMIFS(СВЦЭМ!$D$33:$D$776,СВЦЭМ!$A$33:$A$776,$A126,СВЦЭМ!$B$33:$B$776,C$119)+'СЕТ СН'!$I$14+СВЦЭМ!$D$10+'СЕТ СН'!$I$5-'СЕТ СН'!$I$24</f>
        <v>3650.2824299900003</v>
      </c>
      <c r="D126" s="36">
        <f>SUMIFS(СВЦЭМ!$D$33:$D$776,СВЦЭМ!$A$33:$A$776,$A126,СВЦЭМ!$B$33:$B$776,D$119)+'СЕТ СН'!$I$14+СВЦЭМ!$D$10+'СЕТ СН'!$I$5-'СЕТ СН'!$I$24</f>
        <v>3670.5801976600001</v>
      </c>
      <c r="E126" s="36">
        <f>SUMIFS(СВЦЭМ!$D$33:$D$776,СВЦЭМ!$A$33:$A$776,$A126,СВЦЭМ!$B$33:$B$776,E$119)+'СЕТ СН'!$I$14+СВЦЭМ!$D$10+'СЕТ СН'!$I$5-'СЕТ СН'!$I$24</f>
        <v>3687.9511035300002</v>
      </c>
      <c r="F126" s="36">
        <f>SUMIFS(СВЦЭМ!$D$33:$D$776,СВЦЭМ!$A$33:$A$776,$A126,СВЦЭМ!$B$33:$B$776,F$119)+'СЕТ СН'!$I$14+СВЦЭМ!$D$10+'СЕТ СН'!$I$5-'СЕТ СН'!$I$24</f>
        <v>3686.41864493</v>
      </c>
      <c r="G126" s="36">
        <f>SUMIFS(СВЦЭМ!$D$33:$D$776,СВЦЭМ!$A$33:$A$776,$A126,СВЦЭМ!$B$33:$B$776,G$119)+'СЕТ СН'!$I$14+СВЦЭМ!$D$10+'СЕТ СН'!$I$5-'СЕТ СН'!$I$24</f>
        <v>3686.9154844300001</v>
      </c>
      <c r="H126" s="36">
        <f>SUMIFS(СВЦЭМ!$D$33:$D$776,СВЦЭМ!$A$33:$A$776,$A126,СВЦЭМ!$B$33:$B$776,H$119)+'СЕТ СН'!$I$14+СВЦЭМ!$D$10+'СЕТ СН'!$I$5-'СЕТ СН'!$I$24</f>
        <v>3669.1662703500001</v>
      </c>
      <c r="I126" s="36">
        <f>SUMIFS(СВЦЭМ!$D$33:$D$776,СВЦЭМ!$A$33:$A$776,$A126,СВЦЭМ!$B$33:$B$776,I$119)+'СЕТ СН'!$I$14+СВЦЭМ!$D$10+'СЕТ СН'!$I$5-'СЕТ СН'!$I$24</f>
        <v>3645.4224148900003</v>
      </c>
      <c r="J126" s="36">
        <f>SUMIFS(СВЦЭМ!$D$33:$D$776,СВЦЭМ!$A$33:$A$776,$A126,СВЦЭМ!$B$33:$B$776,J$119)+'СЕТ СН'!$I$14+СВЦЭМ!$D$10+'СЕТ СН'!$I$5-'СЕТ СН'!$I$24</f>
        <v>3590.54442509</v>
      </c>
      <c r="K126" s="36">
        <f>SUMIFS(СВЦЭМ!$D$33:$D$776,СВЦЭМ!$A$33:$A$776,$A126,СВЦЭМ!$B$33:$B$776,K$119)+'СЕТ СН'!$I$14+СВЦЭМ!$D$10+'СЕТ СН'!$I$5-'СЕТ СН'!$I$24</f>
        <v>3592.9256192900002</v>
      </c>
      <c r="L126" s="36">
        <f>SUMIFS(СВЦЭМ!$D$33:$D$776,СВЦЭМ!$A$33:$A$776,$A126,СВЦЭМ!$B$33:$B$776,L$119)+'СЕТ СН'!$I$14+СВЦЭМ!$D$10+'СЕТ СН'!$I$5-'СЕТ СН'!$I$24</f>
        <v>3598.56128051</v>
      </c>
      <c r="M126" s="36">
        <f>SUMIFS(СВЦЭМ!$D$33:$D$776,СВЦЭМ!$A$33:$A$776,$A126,СВЦЭМ!$B$33:$B$776,M$119)+'СЕТ СН'!$I$14+СВЦЭМ!$D$10+'СЕТ СН'!$I$5-'СЕТ СН'!$I$24</f>
        <v>3595.8553667400001</v>
      </c>
      <c r="N126" s="36">
        <f>SUMIFS(СВЦЭМ!$D$33:$D$776,СВЦЭМ!$A$33:$A$776,$A126,СВЦЭМ!$B$33:$B$776,N$119)+'СЕТ СН'!$I$14+СВЦЭМ!$D$10+'СЕТ СН'!$I$5-'СЕТ СН'!$I$24</f>
        <v>3594.6389654</v>
      </c>
      <c r="O126" s="36">
        <f>SUMIFS(СВЦЭМ!$D$33:$D$776,СВЦЭМ!$A$33:$A$776,$A126,СВЦЭМ!$B$33:$B$776,O$119)+'СЕТ СН'!$I$14+СВЦЭМ!$D$10+'СЕТ СН'!$I$5-'СЕТ СН'!$I$24</f>
        <v>3601.50984367</v>
      </c>
      <c r="P126" s="36">
        <f>SUMIFS(СВЦЭМ!$D$33:$D$776,СВЦЭМ!$A$33:$A$776,$A126,СВЦЭМ!$B$33:$B$776,P$119)+'СЕТ СН'!$I$14+СВЦЭМ!$D$10+'СЕТ СН'!$I$5-'СЕТ СН'!$I$24</f>
        <v>3584.6679210399998</v>
      </c>
      <c r="Q126" s="36">
        <f>SUMIFS(СВЦЭМ!$D$33:$D$776,СВЦЭМ!$A$33:$A$776,$A126,СВЦЭМ!$B$33:$B$776,Q$119)+'СЕТ СН'!$I$14+СВЦЭМ!$D$10+'СЕТ СН'!$I$5-'СЕТ СН'!$I$24</f>
        <v>3589.7357144900002</v>
      </c>
      <c r="R126" s="36">
        <f>SUMIFS(СВЦЭМ!$D$33:$D$776,СВЦЭМ!$A$33:$A$776,$A126,СВЦЭМ!$B$33:$B$776,R$119)+'СЕТ СН'!$I$14+СВЦЭМ!$D$10+'СЕТ СН'!$I$5-'СЕТ СН'!$I$24</f>
        <v>3586.3715493499999</v>
      </c>
      <c r="S126" s="36">
        <f>SUMIFS(СВЦЭМ!$D$33:$D$776,СВЦЭМ!$A$33:$A$776,$A126,СВЦЭМ!$B$33:$B$776,S$119)+'СЕТ СН'!$I$14+СВЦЭМ!$D$10+'СЕТ СН'!$I$5-'СЕТ СН'!$I$24</f>
        <v>3587.2517695900001</v>
      </c>
      <c r="T126" s="36">
        <f>SUMIFS(СВЦЭМ!$D$33:$D$776,СВЦЭМ!$A$33:$A$776,$A126,СВЦЭМ!$B$33:$B$776,T$119)+'СЕТ СН'!$I$14+СВЦЭМ!$D$10+'СЕТ СН'!$I$5-'СЕТ СН'!$I$24</f>
        <v>3569.15526095</v>
      </c>
      <c r="U126" s="36">
        <f>SUMIFS(СВЦЭМ!$D$33:$D$776,СВЦЭМ!$A$33:$A$776,$A126,СВЦЭМ!$B$33:$B$776,U$119)+'СЕТ СН'!$I$14+СВЦЭМ!$D$10+'СЕТ СН'!$I$5-'СЕТ СН'!$I$24</f>
        <v>3564.0244428300002</v>
      </c>
      <c r="V126" s="36">
        <f>SUMIFS(СВЦЭМ!$D$33:$D$776,СВЦЭМ!$A$33:$A$776,$A126,СВЦЭМ!$B$33:$B$776,V$119)+'СЕТ СН'!$I$14+СВЦЭМ!$D$10+'СЕТ СН'!$I$5-'СЕТ СН'!$I$24</f>
        <v>3561.2980378399998</v>
      </c>
      <c r="W126" s="36">
        <f>SUMIFS(СВЦЭМ!$D$33:$D$776,СВЦЭМ!$A$33:$A$776,$A126,СВЦЭМ!$B$33:$B$776,W$119)+'СЕТ СН'!$I$14+СВЦЭМ!$D$10+'СЕТ СН'!$I$5-'СЕТ СН'!$I$24</f>
        <v>3553.0146301200002</v>
      </c>
      <c r="X126" s="36">
        <f>SUMIFS(СВЦЭМ!$D$33:$D$776,СВЦЭМ!$A$33:$A$776,$A126,СВЦЭМ!$B$33:$B$776,X$119)+'СЕТ СН'!$I$14+СВЦЭМ!$D$10+'СЕТ СН'!$I$5-'СЕТ СН'!$I$24</f>
        <v>3555.78458546</v>
      </c>
      <c r="Y126" s="36">
        <f>SUMIFS(СВЦЭМ!$D$33:$D$776,СВЦЭМ!$A$33:$A$776,$A126,СВЦЭМ!$B$33:$B$776,Y$119)+'СЕТ СН'!$I$14+СВЦЭМ!$D$10+'СЕТ СН'!$I$5-'СЕТ СН'!$I$24</f>
        <v>3587.5178931700002</v>
      </c>
    </row>
    <row r="127" spans="1:27" ht="15.75" x14ac:dyDescent="0.2">
      <c r="A127" s="35">
        <f t="shared" si="3"/>
        <v>43929</v>
      </c>
      <c r="B127" s="36">
        <f>SUMIFS(СВЦЭМ!$D$33:$D$776,СВЦЭМ!$A$33:$A$776,$A127,СВЦЭМ!$B$33:$B$776,B$119)+'СЕТ СН'!$I$14+СВЦЭМ!$D$10+'СЕТ СН'!$I$5-'СЕТ СН'!$I$24</f>
        <v>3617.68713983</v>
      </c>
      <c r="C127" s="36">
        <f>SUMIFS(СВЦЭМ!$D$33:$D$776,СВЦЭМ!$A$33:$A$776,$A127,СВЦЭМ!$B$33:$B$776,C$119)+'СЕТ СН'!$I$14+СВЦЭМ!$D$10+'СЕТ СН'!$I$5-'СЕТ СН'!$I$24</f>
        <v>3650.6674218799999</v>
      </c>
      <c r="D127" s="36">
        <f>SUMIFS(СВЦЭМ!$D$33:$D$776,СВЦЭМ!$A$33:$A$776,$A127,СВЦЭМ!$B$33:$B$776,D$119)+'СЕТ СН'!$I$14+СВЦЭМ!$D$10+'СЕТ СН'!$I$5-'СЕТ СН'!$I$24</f>
        <v>3667.9332385299999</v>
      </c>
      <c r="E127" s="36">
        <f>SUMIFS(СВЦЭМ!$D$33:$D$776,СВЦЭМ!$A$33:$A$776,$A127,СВЦЭМ!$B$33:$B$776,E$119)+'СЕТ СН'!$I$14+СВЦЭМ!$D$10+'СЕТ СН'!$I$5-'СЕТ СН'!$I$24</f>
        <v>3675.7142731499998</v>
      </c>
      <c r="F127" s="36">
        <f>SUMIFS(СВЦЭМ!$D$33:$D$776,СВЦЭМ!$A$33:$A$776,$A127,СВЦЭМ!$B$33:$B$776,F$119)+'СЕТ СН'!$I$14+СВЦЭМ!$D$10+'СЕТ СН'!$I$5-'СЕТ СН'!$I$24</f>
        <v>3673.2758758700002</v>
      </c>
      <c r="G127" s="36">
        <f>SUMIFS(СВЦЭМ!$D$33:$D$776,СВЦЭМ!$A$33:$A$776,$A127,СВЦЭМ!$B$33:$B$776,G$119)+'СЕТ СН'!$I$14+СВЦЭМ!$D$10+'СЕТ СН'!$I$5-'СЕТ СН'!$I$24</f>
        <v>3673.8197757799999</v>
      </c>
      <c r="H127" s="36">
        <f>SUMIFS(СВЦЭМ!$D$33:$D$776,СВЦЭМ!$A$33:$A$776,$A127,СВЦЭМ!$B$33:$B$776,H$119)+'СЕТ СН'!$I$14+СВЦЭМ!$D$10+'СЕТ СН'!$I$5-'СЕТ СН'!$I$24</f>
        <v>3657.5601791899999</v>
      </c>
      <c r="I127" s="36">
        <f>SUMIFS(СВЦЭМ!$D$33:$D$776,СВЦЭМ!$A$33:$A$776,$A127,СВЦЭМ!$B$33:$B$776,I$119)+'СЕТ СН'!$I$14+СВЦЭМ!$D$10+'СЕТ СН'!$I$5-'СЕТ СН'!$I$24</f>
        <v>3620.0650536499998</v>
      </c>
      <c r="J127" s="36">
        <f>SUMIFS(СВЦЭМ!$D$33:$D$776,СВЦЭМ!$A$33:$A$776,$A127,СВЦЭМ!$B$33:$B$776,J$119)+'СЕТ СН'!$I$14+СВЦЭМ!$D$10+'СЕТ СН'!$I$5-'СЕТ СН'!$I$24</f>
        <v>3575.6740276800001</v>
      </c>
      <c r="K127" s="36">
        <f>SUMIFS(СВЦЭМ!$D$33:$D$776,СВЦЭМ!$A$33:$A$776,$A127,СВЦЭМ!$B$33:$B$776,K$119)+'СЕТ СН'!$I$14+СВЦЭМ!$D$10+'СЕТ СН'!$I$5-'СЕТ СН'!$I$24</f>
        <v>3564.07116021</v>
      </c>
      <c r="L127" s="36">
        <f>SUMIFS(СВЦЭМ!$D$33:$D$776,СВЦЭМ!$A$33:$A$776,$A127,СВЦЭМ!$B$33:$B$776,L$119)+'СЕТ СН'!$I$14+СВЦЭМ!$D$10+'СЕТ СН'!$I$5-'СЕТ СН'!$I$24</f>
        <v>3551.6842476900001</v>
      </c>
      <c r="M127" s="36">
        <f>SUMIFS(СВЦЭМ!$D$33:$D$776,СВЦЭМ!$A$33:$A$776,$A127,СВЦЭМ!$B$33:$B$776,M$119)+'СЕТ СН'!$I$14+СВЦЭМ!$D$10+'СЕТ СН'!$I$5-'СЕТ СН'!$I$24</f>
        <v>3548.69436434</v>
      </c>
      <c r="N127" s="36">
        <f>SUMIFS(СВЦЭМ!$D$33:$D$776,СВЦЭМ!$A$33:$A$776,$A127,СВЦЭМ!$B$33:$B$776,N$119)+'СЕТ СН'!$I$14+СВЦЭМ!$D$10+'СЕТ СН'!$I$5-'СЕТ СН'!$I$24</f>
        <v>3562.7660472600001</v>
      </c>
      <c r="O127" s="36">
        <f>SUMIFS(СВЦЭМ!$D$33:$D$776,СВЦЭМ!$A$33:$A$776,$A127,СВЦЭМ!$B$33:$B$776,O$119)+'СЕТ СН'!$I$14+СВЦЭМ!$D$10+'СЕТ СН'!$I$5-'СЕТ СН'!$I$24</f>
        <v>3567.19891908</v>
      </c>
      <c r="P127" s="36">
        <f>SUMIFS(СВЦЭМ!$D$33:$D$776,СВЦЭМ!$A$33:$A$776,$A127,СВЦЭМ!$B$33:$B$776,P$119)+'СЕТ СН'!$I$14+СВЦЭМ!$D$10+'СЕТ СН'!$I$5-'СЕТ СН'!$I$24</f>
        <v>3544.6299616400001</v>
      </c>
      <c r="Q127" s="36">
        <f>SUMIFS(СВЦЭМ!$D$33:$D$776,СВЦЭМ!$A$33:$A$776,$A127,СВЦЭМ!$B$33:$B$776,Q$119)+'СЕТ СН'!$I$14+СВЦЭМ!$D$10+'СЕТ СН'!$I$5-'СЕТ СН'!$I$24</f>
        <v>3548.9332719499998</v>
      </c>
      <c r="R127" s="36">
        <f>SUMIFS(СВЦЭМ!$D$33:$D$776,СВЦЭМ!$A$33:$A$776,$A127,СВЦЭМ!$B$33:$B$776,R$119)+'СЕТ СН'!$I$14+СВЦЭМ!$D$10+'СЕТ СН'!$I$5-'СЕТ СН'!$I$24</f>
        <v>3545.1970126800002</v>
      </c>
      <c r="S127" s="36">
        <f>SUMIFS(СВЦЭМ!$D$33:$D$776,СВЦЭМ!$A$33:$A$776,$A127,СВЦЭМ!$B$33:$B$776,S$119)+'СЕТ СН'!$I$14+СВЦЭМ!$D$10+'СЕТ СН'!$I$5-'СЕТ СН'!$I$24</f>
        <v>3538.7991548499999</v>
      </c>
      <c r="T127" s="36">
        <f>SUMIFS(СВЦЭМ!$D$33:$D$776,СВЦЭМ!$A$33:$A$776,$A127,СВЦЭМ!$B$33:$B$776,T$119)+'СЕТ СН'!$I$14+СВЦЭМ!$D$10+'СЕТ СН'!$I$5-'СЕТ СН'!$I$24</f>
        <v>3527.3242062999998</v>
      </c>
      <c r="U127" s="36">
        <f>SUMIFS(СВЦЭМ!$D$33:$D$776,СВЦЭМ!$A$33:$A$776,$A127,СВЦЭМ!$B$33:$B$776,U$119)+'СЕТ СН'!$I$14+СВЦЭМ!$D$10+'СЕТ СН'!$I$5-'СЕТ СН'!$I$24</f>
        <v>3513.6212996700001</v>
      </c>
      <c r="V127" s="36">
        <f>SUMIFS(СВЦЭМ!$D$33:$D$776,СВЦЭМ!$A$33:$A$776,$A127,СВЦЭМ!$B$33:$B$776,V$119)+'СЕТ СН'!$I$14+СВЦЭМ!$D$10+'СЕТ СН'!$I$5-'СЕТ СН'!$I$24</f>
        <v>3505.6131655200002</v>
      </c>
      <c r="W127" s="36">
        <f>SUMIFS(СВЦЭМ!$D$33:$D$776,СВЦЭМ!$A$33:$A$776,$A127,СВЦЭМ!$B$33:$B$776,W$119)+'СЕТ СН'!$I$14+СВЦЭМ!$D$10+'СЕТ СН'!$I$5-'СЕТ СН'!$I$24</f>
        <v>3499.4806899200003</v>
      </c>
      <c r="X127" s="36">
        <f>SUMIFS(СВЦЭМ!$D$33:$D$776,СВЦЭМ!$A$33:$A$776,$A127,СВЦЭМ!$B$33:$B$776,X$119)+'СЕТ СН'!$I$14+СВЦЭМ!$D$10+'СЕТ СН'!$I$5-'СЕТ СН'!$I$24</f>
        <v>3506.9224854600002</v>
      </c>
      <c r="Y127" s="36">
        <f>SUMIFS(СВЦЭМ!$D$33:$D$776,СВЦЭМ!$A$33:$A$776,$A127,СВЦЭМ!$B$33:$B$776,Y$119)+'СЕТ СН'!$I$14+СВЦЭМ!$D$10+'СЕТ СН'!$I$5-'СЕТ СН'!$I$24</f>
        <v>3550.6949193700002</v>
      </c>
    </row>
    <row r="128" spans="1:27" ht="15.75" x14ac:dyDescent="0.2">
      <c r="A128" s="35">
        <f t="shared" si="3"/>
        <v>43930</v>
      </c>
      <c r="B128" s="36">
        <f>SUMIFS(СВЦЭМ!$D$33:$D$776,СВЦЭМ!$A$33:$A$776,$A128,СВЦЭМ!$B$33:$B$776,B$119)+'СЕТ СН'!$I$14+СВЦЭМ!$D$10+'СЕТ СН'!$I$5-'СЕТ СН'!$I$24</f>
        <v>3605.1333951699999</v>
      </c>
      <c r="C128" s="36">
        <f>SUMIFS(СВЦЭМ!$D$33:$D$776,СВЦЭМ!$A$33:$A$776,$A128,СВЦЭМ!$B$33:$B$776,C$119)+'СЕТ СН'!$I$14+СВЦЭМ!$D$10+'СЕТ СН'!$I$5-'СЕТ СН'!$I$24</f>
        <v>3633.1738047700001</v>
      </c>
      <c r="D128" s="36">
        <f>SUMIFS(СВЦЭМ!$D$33:$D$776,СВЦЭМ!$A$33:$A$776,$A128,СВЦЭМ!$B$33:$B$776,D$119)+'СЕТ СН'!$I$14+СВЦЭМ!$D$10+'СЕТ СН'!$I$5-'СЕТ СН'!$I$24</f>
        <v>3656.9505565300001</v>
      </c>
      <c r="E128" s="36">
        <f>SUMIFS(СВЦЭМ!$D$33:$D$776,СВЦЭМ!$A$33:$A$776,$A128,СВЦЭМ!$B$33:$B$776,E$119)+'СЕТ СН'!$I$14+СВЦЭМ!$D$10+'СЕТ СН'!$I$5-'СЕТ СН'!$I$24</f>
        <v>3673.6755077100001</v>
      </c>
      <c r="F128" s="36">
        <f>SUMIFS(СВЦЭМ!$D$33:$D$776,СВЦЭМ!$A$33:$A$776,$A128,СВЦЭМ!$B$33:$B$776,F$119)+'СЕТ СН'!$I$14+СВЦЭМ!$D$10+'СЕТ СН'!$I$5-'СЕТ СН'!$I$24</f>
        <v>3672.37256359</v>
      </c>
      <c r="G128" s="36">
        <f>SUMIFS(СВЦЭМ!$D$33:$D$776,СВЦЭМ!$A$33:$A$776,$A128,СВЦЭМ!$B$33:$B$776,G$119)+'СЕТ СН'!$I$14+СВЦЭМ!$D$10+'СЕТ СН'!$I$5-'СЕТ СН'!$I$24</f>
        <v>3667.5731342500003</v>
      </c>
      <c r="H128" s="36">
        <f>SUMIFS(СВЦЭМ!$D$33:$D$776,СВЦЭМ!$A$33:$A$776,$A128,СВЦЭМ!$B$33:$B$776,H$119)+'СЕТ СН'!$I$14+СВЦЭМ!$D$10+'СЕТ СН'!$I$5-'СЕТ СН'!$I$24</f>
        <v>3659.9263443</v>
      </c>
      <c r="I128" s="36">
        <f>SUMIFS(СВЦЭМ!$D$33:$D$776,СВЦЭМ!$A$33:$A$776,$A128,СВЦЭМ!$B$33:$B$776,I$119)+'СЕТ СН'!$I$14+СВЦЭМ!$D$10+'СЕТ СН'!$I$5-'СЕТ СН'!$I$24</f>
        <v>3635.9883390200002</v>
      </c>
      <c r="J128" s="36">
        <f>SUMIFS(СВЦЭМ!$D$33:$D$776,СВЦЭМ!$A$33:$A$776,$A128,СВЦЭМ!$B$33:$B$776,J$119)+'СЕТ СН'!$I$14+СВЦЭМ!$D$10+'СЕТ СН'!$I$5-'СЕТ СН'!$I$24</f>
        <v>3582.3906695699998</v>
      </c>
      <c r="K128" s="36">
        <f>SUMIFS(СВЦЭМ!$D$33:$D$776,СВЦЭМ!$A$33:$A$776,$A128,СВЦЭМ!$B$33:$B$776,K$119)+'СЕТ СН'!$I$14+СВЦЭМ!$D$10+'СЕТ СН'!$I$5-'СЕТ СН'!$I$24</f>
        <v>3578.6926248600003</v>
      </c>
      <c r="L128" s="36">
        <f>SUMIFS(СВЦЭМ!$D$33:$D$776,СВЦЭМ!$A$33:$A$776,$A128,СВЦЭМ!$B$33:$B$776,L$119)+'СЕТ СН'!$I$14+СВЦЭМ!$D$10+'СЕТ СН'!$I$5-'СЕТ СН'!$I$24</f>
        <v>3562.46092004</v>
      </c>
      <c r="M128" s="36">
        <f>SUMIFS(СВЦЭМ!$D$33:$D$776,СВЦЭМ!$A$33:$A$776,$A128,СВЦЭМ!$B$33:$B$776,M$119)+'СЕТ СН'!$I$14+СВЦЭМ!$D$10+'СЕТ СН'!$I$5-'СЕТ СН'!$I$24</f>
        <v>3558.6178632000001</v>
      </c>
      <c r="N128" s="36">
        <f>SUMIFS(СВЦЭМ!$D$33:$D$776,СВЦЭМ!$A$33:$A$776,$A128,СВЦЭМ!$B$33:$B$776,N$119)+'СЕТ СН'!$I$14+СВЦЭМ!$D$10+'СЕТ СН'!$I$5-'СЕТ СН'!$I$24</f>
        <v>3557.16882085</v>
      </c>
      <c r="O128" s="36">
        <f>SUMIFS(СВЦЭМ!$D$33:$D$776,СВЦЭМ!$A$33:$A$776,$A128,СВЦЭМ!$B$33:$B$776,O$119)+'СЕТ СН'!$I$14+СВЦЭМ!$D$10+'СЕТ СН'!$I$5-'СЕТ СН'!$I$24</f>
        <v>3566.94460157</v>
      </c>
      <c r="P128" s="36">
        <f>SUMIFS(СВЦЭМ!$D$33:$D$776,СВЦЭМ!$A$33:$A$776,$A128,СВЦЭМ!$B$33:$B$776,P$119)+'СЕТ СН'!$I$14+СВЦЭМ!$D$10+'СЕТ СН'!$I$5-'СЕТ СН'!$I$24</f>
        <v>3536.68333007</v>
      </c>
      <c r="Q128" s="36">
        <f>SUMIFS(СВЦЭМ!$D$33:$D$776,СВЦЭМ!$A$33:$A$776,$A128,СВЦЭМ!$B$33:$B$776,Q$119)+'СЕТ СН'!$I$14+СВЦЭМ!$D$10+'СЕТ СН'!$I$5-'СЕТ СН'!$I$24</f>
        <v>3542.5567217600001</v>
      </c>
      <c r="R128" s="36">
        <f>SUMIFS(СВЦЭМ!$D$33:$D$776,СВЦЭМ!$A$33:$A$776,$A128,СВЦЭМ!$B$33:$B$776,R$119)+'СЕТ СН'!$I$14+СВЦЭМ!$D$10+'СЕТ СН'!$I$5-'СЕТ СН'!$I$24</f>
        <v>3541.4333461000001</v>
      </c>
      <c r="S128" s="36">
        <f>SUMIFS(СВЦЭМ!$D$33:$D$776,СВЦЭМ!$A$33:$A$776,$A128,СВЦЭМ!$B$33:$B$776,S$119)+'СЕТ СН'!$I$14+СВЦЭМ!$D$10+'СЕТ СН'!$I$5-'СЕТ СН'!$I$24</f>
        <v>3535.1900369599998</v>
      </c>
      <c r="T128" s="36">
        <f>SUMIFS(СВЦЭМ!$D$33:$D$776,СВЦЭМ!$A$33:$A$776,$A128,СВЦЭМ!$B$33:$B$776,T$119)+'СЕТ СН'!$I$14+СВЦЭМ!$D$10+'СЕТ СН'!$I$5-'СЕТ СН'!$I$24</f>
        <v>3523.59922912</v>
      </c>
      <c r="U128" s="36">
        <f>SUMIFS(СВЦЭМ!$D$33:$D$776,СВЦЭМ!$A$33:$A$776,$A128,СВЦЭМ!$B$33:$B$776,U$119)+'СЕТ СН'!$I$14+СВЦЭМ!$D$10+'СЕТ СН'!$I$5-'СЕТ СН'!$I$24</f>
        <v>3509.1612560799999</v>
      </c>
      <c r="V128" s="36">
        <f>SUMIFS(СВЦЭМ!$D$33:$D$776,СВЦЭМ!$A$33:$A$776,$A128,СВЦЭМ!$B$33:$B$776,V$119)+'СЕТ СН'!$I$14+СВЦЭМ!$D$10+'СЕТ СН'!$I$5-'СЕТ СН'!$I$24</f>
        <v>3505.5837738</v>
      </c>
      <c r="W128" s="36">
        <f>SUMIFS(СВЦЭМ!$D$33:$D$776,СВЦЭМ!$A$33:$A$776,$A128,СВЦЭМ!$B$33:$B$776,W$119)+'СЕТ СН'!$I$14+СВЦЭМ!$D$10+'СЕТ СН'!$I$5-'СЕТ СН'!$I$24</f>
        <v>3508.01365012</v>
      </c>
      <c r="X128" s="36">
        <f>SUMIFS(СВЦЭМ!$D$33:$D$776,СВЦЭМ!$A$33:$A$776,$A128,СВЦЭМ!$B$33:$B$776,X$119)+'СЕТ СН'!$I$14+СВЦЭМ!$D$10+'СЕТ СН'!$I$5-'СЕТ СН'!$I$24</f>
        <v>3514.8890962200003</v>
      </c>
      <c r="Y128" s="36">
        <f>SUMIFS(СВЦЭМ!$D$33:$D$776,СВЦЭМ!$A$33:$A$776,$A128,СВЦЭМ!$B$33:$B$776,Y$119)+'СЕТ СН'!$I$14+СВЦЭМ!$D$10+'СЕТ СН'!$I$5-'СЕТ СН'!$I$24</f>
        <v>3549.1238265000002</v>
      </c>
    </row>
    <row r="129" spans="1:25" ht="15.75" x14ac:dyDescent="0.2">
      <c r="A129" s="35">
        <f t="shared" si="3"/>
        <v>43931</v>
      </c>
      <c r="B129" s="36">
        <f>SUMIFS(СВЦЭМ!$D$33:$D$776,СВЦЭМ!$A$33:$A$776,$A129,СВЦЭМ!$B$33:$B$776,B$119)+'СЕТ СН'!$I$14+СВЦЭМ!$D$10+'СЕТ СН'!$I$5-'СЕТ СН'!$I$24</f>
        <v>3545.8620516999999</v>
      </c>
      <c r="C129" s="36">
        <f>SUMIFS(СВЦЭМ!$D$33:$D$776,СВЦЭМ!$A$33:$A$776,$A129,СВЦЭМ!$B$33:$B$776,C$119)+'СЕТ СН'!$I$14+СВЦЭМ!$D$10+'СЕТ СН'!$I$5-'СЕТ СН'!$I$24</f>
        <v>3586.72274384</v>
      </c>
      <c r="D129" s="36">
        <f>SUMIFS(СВЦЭМ!$D$33:$D$776,СВЦЭМ!$A$33:$A$776,$A129,СВЦЭМ!$B$33:$B$776,D$119)+'СЕТ СН'!$I$14+СВЦЭМ!$D$10+'СЕТ СН'!$I$5-'СЕТ СН'!$I$24</f>
        <v>3629.6455771299998</v>
      </c>
      <c r="E129" s="36">
        <f>SUMIFS(СВЦЭМ!$D$33:$D$776,СВЦЭМ!$A$33:$A$776,$A129,СВЦЭМ!$B$33:$B$776,E$119)+'СЕТ СН'!$I$14+СВЦЭМ!$D$10+'СЕТ СН'!$I$5-'СЕТ СН'!$I$24</f>
        <v>3668.7168584199999</v>
      </c>
      <c r="F129" s="36">
        <f>SUMIFS(СВЦЭМ!$D$33:$D$776,СВЦЭМ!$A$33:$A$776,$A129,СВЦЭМ!$B$33:$B$776,F$119)+'СЕТ СН'!$I$14+СВЦЭМ!$D$10+'СЕТ СН'!$I$5-'СЕТ СН'!$I$24</f>
        <v>3676.4168531400001</v>
      </c>
      <c r="G129" s="36">
        <f>SUMIFS(СВЦЭМ!$D$33:$D$776,СВЦЭМ!$A$33:$A$776,$A129,СВЦЭМ!$B$33:$B$776,G$119)+'СЕТ СН'!$I$14+СВЦЭМ!$D$10+'СЕТ СН'!$I$5-'СЕТ СН'!$I$24</f>
        <v>3665.5970437000001</v>
      </c>
      <c r="H129" s="36">
        <f>SUMIFS(СВЦЭМ!$D$33:$D$776,СВЦЭМ!$A$33:$A$776,$A129,СВЦЭМ!$B$33:$B$776,H$119)+'СЕТ СН'!$I$14+СВЦЭМ!$D$10+'СЕТ СН'!$I$5-'СЕТ СН'!$I$24</f>
        <v>3640.3660938399998</v>
      </c>
      <c r="I129" s="36">
        <f>SUMIFS(СВЦЭМ!$D$33:$D$776,СВЦЭМ!$A$33:$A$776,$A129,СВЦЭМ!$B$33:$B$776,I$119)+'СЕТ СН'!$I$14+СВЦЭМ!$D$10+'СЕТ СН'!$I$5-'СЕТ СН'!$I$24</f>
        <v>3608.53503942</v>
      </c>
      <c r="J129" s="36">
        <f>SUMIFS(СВЦЭМ!$D$33:$D$776,СВЦЭМ!$A$33:$A$776,$A129,СВЦЭМ!$B$33:$B$776,J$119)+'СЕТ СН'!$I$14+СВЦЭМ!$D$10+'СЕТ СН'!$I$5-'СЕТ СН'!$I$24</f>
        <v>3547.4396931199999</v>
      </c>
      <c r="K129" s="36">
        <f>SUMIFS(СВЦЭМ!$D$33:$D$776,СВЦЭМ!$A$33:$A$776,$A129,СВЦЭМ!$B$33:$B$776,K$119)+'СЕТ СН'!$I$14+СВЦЭМ!$D$10+'СЕТ СН'!$I$5-'СЕТ СН'!$I$24</f>
        <v>3544.9125177800001</v>
      </c>
      <c r="L129" s="36">
        <f>SUMIFS(СВЦЭМ!$D$33:$D$776,СВЦЭМ!$A$33:$A$776,$A129,СВЦЭМ!$B$33:$B$776,L$119)+'СЕТ СН'!$I$14+СВЦЭМ!$D$10+'СЕТ СН'!$I$5-'СЕТ СН'!$I$24</f>
        <v>3538.27505277</v>
      </c>
      <c r="M129" s="36">
        <f>SUMIFS(СВЦЭМ!$D$33:$D$776,СВЦЭМ!$A$33:$A$776,$A129,СВЦЭМ!$B$33:$B$776,M$119)+'СЕТ СН'!$I$14+СВЦЭМ!$D$10+'СЕТ СН'!$I$5-'СЕТ СН'!$I$24</f>
        <v>3535.5489821700003</v>
      </c>
      <c r="N129" s="36">
        <f>SUMIFS(СВЦЭМ!$D$33:$D$776,СВЦЭМ!$A$33:$A$776,$A129,СВЦЭМ!$B$33:$B$776,N$119)+'СЕТ СН'!$I$14+СВЦЭМ!$D$10+'СЕТ СН'!$I$5-'СЕТ СН'!$I$24</f>
        <v>3548.9011373499998</v>
      </c>
      <c r="O129" s="36">
        <f>SUMIFS(СВЦЭМ!$D$33:$D$776,СВЦЭМ!$A$33:$A$776,$A129,СВЦЭМ!$B$33:$B$776,O$119)+'СЕТ СН'!$I$14+СВЦЭМ!$D$10+'СЕТ СН'!$I$5-'СЕТ СН'!$I$24</f>
        <v>3563.1243235299999</v>
      </c>
      <c r="P129" s="36">
        <f>SUMIFS(СВЦЭМ!$D$33:$D$776,СВЦЭМ!$A$33:$A$776,$A129,СВЦЭМ!$B$33:$B$776,P$119)+'СЕТ СН'!$I$14+СВЦЭМ!$D$10+'СЕТ СН'!$I$5-'СЕТ СН'!$I$24</f>
        <v>3534.9099923100002</v>
      </c>
      <c r="Q129" s="36">
        <f>SUMIFS(СВЦЭМ!$D$33:$D$776,СВЦЭМ!$A$33:$A$776,$A129,СВЦЭМ!$B$33:$B$776,Q$119)+'СЕТ СН'!$I$14+СВЦЭМ!$D$10+'СЕТ СН'!$I$5-'СЕТ СН'!$I$24</f>
        <v>3541.3444408800001</v>
      </c>
      <c r="R129" s="36">
        <f>SUMIFS(СВЦЭМ!$D$33:$D$776,СВЦЭМ!$A$33:$A$776,$A129,СВЦЭМ!$B$33:$B$776,R$119)+'СЕТ СН'!$I$14+СВЦЭМ!$D$10+'СЕТ СН'!$I$5-'СЕТ СН'!$I$24</f>
        <v>3540.2693653199999</v>
      </c>
      <c r="S129" s="36">
        <f>SUMIFS(СВЦЭМ!$D$33:$D$776,СВЦЭМ!$A$33:$A$776,$A129,СВЦЭМ!$B$33:$B$776,S$119)+'СЕТ СН'!$I$14+СВЦЭМ!$D$10+'СЕТ СН'!$I$5-'СЕТ СН'!$I$24</f>
        <v>3533.4842150599998</v>
      </c>
      <c r="T129" s="36">
        <f>SUMIFS(СВЦЭМ!$D$33:$D$776,СВЦЭМ!$A$33:$A$776,$A129,СВЦЭМ!$B$33:$B$776,T$119)+'СЕТ СН'!$I$14+СВЦЭМ!$D$10+'СЕТ СН'!$I$5-'СЕТ СН'!$I$24</f>
        <v>3515.15537692</v>
      </c>
      <c r="U129" s="36">
        <f>SUMIFS(СВЦЭМ!$D$33:$D$776,СВЦЭМ!$A$33:$A$776,$A129,СВЦЭМ!$B$33:$B$776,U$119)+'СЕТ СН'!$I$14+СВЦЭМ!$D$10+'СЕТ СН'!$I$5-'СЕТ СН'!$I$24</f>
        <v>3497.79370737</v>
      </c>
      <c r="V129" s="36">
        <f>SUMIFS(СВЦЭМ!$D$33:$D$776,СВЦЭМ!$A$33:$A$776,$A129,СВЦЭМ!$B$33:$B$776,V$119)+'СЕТ СН'!$I$14+СВЦЭМ!$D$10+'СЕТ СН'!$I$5-'СЕТ СН'!$I$24</f>
        <v>3488.90725419</v>
      </c>
      <c r="W129" s="36">
        <f>SUMIFS(СВЦЭМ!$D$33:$D$776,СВЦЭМ!$A$33:$A$776,$A129,СВЦЭМ!$B$33:$B$776,W$119)+'СЕТ СН'!$I$14+СВЦЭМ!$D$10+'СЕТ СН'!$I$5-'СЕТ СН'!$I$24</f>
        <v>3489.2208280099999</v>
      </c>
      <c r="X129" s="36">
        <f>SUMIFS(СВЦЭМ!$D$33:$D$776,СВЦЭМ!$A$33:$A$776,$A129,СВЦЭМ!$B$33:$B$776,X$119)+'СЕТ СН'!$I$14+СВЦЭМ!$D$10+'СЕТ СН'!$I$5-'СЕТ СН'!$I$24</f>
        <v>3472.33195441</v>
      </c>
      <c r="Y129" s="36">
        <f>SUMIFS(СВЦЭМ!$D$33:$D$776,СВЦЭМ!$A$33:$A$776,$A129,СВЦЭМ!$B$33:$B$776,Y$119)+'СЕТ СН'!$I$14+СВЦЭМ!$D$10+'СЕТ СН'!$I$5-'СЕТ СН'!$I$24</f>
        <v>3517.1837764400002</v>
      </c>
    </row>
    <row r="130" spans="1:25" ht="15.75" x14ac:dyDescent="0.2">
      <c r="A130" s="35">
        <f t="shared" si="3"/>
        <v>43932</v>
      </c>
      <c r="B130" s="36">
        <f>SUMIFS(СВЦЭМ!$D$33:$D$776,СВЦЭМ!$A$33:$A$776,$A130,СВЦЭМ!$B$33:$B$776,B$119)+'СЕТ СН'!$I$14+СВЦЭМ!$D$10+'СЕТ СН'!$I$5-'СЕТ СН'!$I$24</f>
        <v>3554.5868637799999</v>
      </c>
      <c r="C130" s="36">
        <f>SUMIFS(СВЦЭМ!$D$33:$D$776,СВЦЭМ!$A$33:$A$776,$A130,СВЦЭМ!$B$33:$B$776,C$119)+'СЕТ СН'!$I$14+СВЦЭМ!$D$10+'СЕТ СН'!$I$5-'СЕТ СН'!$I$24</f>
        <v>3571.2535052600001</v>
      </c>
      <c r="D130" s="36">
        <f>SUMIFS(СВЦЭМ!$D$33:$D$776,СВЦЭМ!$A$33:$A$776,$A130,СВЦЭМ!$B$33:$B$776,D$119)+'СЕТ СН'!$I$14+СВЦЭМ!$D$10+'СЕТ СН'!$I$5-'СЕТ СН'!$I$24</f>
        <v>3587.5502893600001</v>
      </c>
      <c r="E130" s="36">
        <f>SUMIFS(СВЦЭМ!$D$33:$D$776,СВЦЭМ!$A$33:$A$776,$A130,СВЦЭМ!$B$33:$B$776,E$119)+'СЕТ СН'!$I$14+СВЦЭМ!$D$10+'СЕТ СН'!$I$5-'СЕТ СН'!$I$24</f>
        <v>3596.2288859400001</v>
      </c>
      <c r="F130" s="36">
        <f>SUMIFS(СВЦЭМ!$D$33:$D$776,СВЦЭМ!$A$33:$A$776,$A130,СВЦЭМ!$B$33:$B$776,F$119)+'СЕТ СН'!$I$14+СВЦЭМ!$D$10+'СЕТ СН'!$I$5-'СЕТ СН'!$I$24</f>
        <v>3600.3666001000001</v>
      </c>
      <c r="G130" s="36">
        <f>SUMIFS(СВЦЭМ!$D$33:$D$776,СВЦЭМ!$A$33:$A$776,$A130,СВЦЭМ!$B$33:$B$776,G$119)+'СЕТ СН'!$I$14+СВЦЭМ!$D$10+'СЕТ СН'!$I$5-'СЕТ СН'!$I$24</f>
        <v>3597.4221098400003</v>
      </c>
      <c r="H130" s="36">
        <f>SUMIFS(СВЦЭМ!$D$33:$D$776,СВЦЭМ!$A$33:$A$776,$A130,СВЦЭМ!$B$33:$B$776,H$119)+'СЕТ СН'!$I$14+СВЦЭМ!$D$10+'СЕТ СН'!$I$5-'СЕТ СН'!$I$24</f>
        <v>3580.4255037399998</v>
      </c>
      <c r="I130" s="36">
        <f>SUMIFS(СВЦЭМ!$D$33:$D$776,СВЦЭМ!$A$33:$A$776,$A130,СВЦЭМ!$B$33:$B$776,I$119)+'СЕТ СН'!$I$14+СВЦЭМ!$D$10+'СЕТ СН'!$I$5-'СЕТ СН'!$I$24</f>
        <v>3559.40582094</v>
      </c>
      <c r="J130" s="36">
        <f>SUMIFS(СВЦЭМ!$D$33:$D$776,СВЦЭМ!$A$33:$A$776,$A130,СВЦЭМ!$B$33:$B$776,J$119)+'СЕТ СН'!$I$14+СВЦЭМ!$D$10+'СЕТ СН'!$I$5-'СЕТ СН'!$I$24</f>
        <v>3535.7357973400003</v>
      </c>
      <c r="K130" s="36">
        <f>SUMIFS(СВЦЭМ!$D$33:$D$776,СВЦЭМ!$A$33:$A$776,$A130,СВЦЭМ!$B$33:$B$776,K$119)+'СЕТ СН'!$I$14+СВЦЭМ!$D$10+'СЕТ СН'!$I$5-'СЕТ СН'!$I$24</f>
        <v>3521.5913119000002</v>
      </c>
      <c r="L130" s="36">
        <f>SUMIFS(СВЦЭМ!$D$33:$D$776,СВЦЭМ!$A$33:$A$776,$A130,СВЦЭМ!$B$33:$B$776,L$119)+'СЕТ СН'!$I$14+СВЦЭМ!$D$10+'СЕТ СН'!$I$5-'СЕТ СН'!$I$24</f>
        <v>3523.6345093800001</v>
      </c>
      <c r="M130" s="36">
        <f>SUMIFS(СВЦЭМ!$D$33:$D$776,СВЦЭМ!$A$33:$A$776,$A130,СВЦЭМ!$B$33:$B$776,M$119)+'СЕТ СН'!$I$14+СВЦЭМ!$D$10+'СЕТ СН'!$I$5-'СЕТ СН'!$I$24</f>
        <v>3538.2222607600002</v>
      </c>
      <c r="N130" s="36">
        <f>SUMIFS(СВЦЭМ!$D$33:$D$776,СВЦЭМ!$A$33:$A$776,$A130,СВЦЭМ!$B$33:$B$776,N$119)+'СЕТ СН'!$I$14+СВЦЭМ!$D$10+'СЕТ СН'!$I$5-'СЕТ СН'!$I$24</f>
        <v>3557.7554616799998</v>
      </c>
      <c r="O130" s="36">
        <f>SUMIFS(СВЦЭМ!$D$33:$D$776,СВЦЭМ!$A$33:$A$776,$A130,СВЦЭМ!$B$33:$B$776,O$119)+'СЕТ СН'!$I$14+СВЦЭМ!$D$10+'СЕТ СН'!$I$5-'СЕТ СН'!$I$24</f>
        <v>3555.8179952</v>
      </c>
      <c r="P130" s="36">
        <f>SUMIFS(СВЦЭМ!$D$33:$D$776,СВЦЭМ!$A$33:$A$776,$A130,СВЦЭМ!$B$33:$B$776,P$119)+'СЕТ СН'!$I$14+СВЦЭМ!$D$10+'СЕТ СН'!$I$5-'СЕТ СН'!$I$24</f>
        <v>3525.43147942</v>
      </c>
      <c r="Q130" s="36">
        <f>SUMIFS(СВЦЭМ!$D$33:$D$776,СВЦЭМ!$A$33:$A$776,$A130,СВЦЭМ!$B$33:$B$776,Q$119)+'СЕТ СН'!$I$14+СВЦЭМ!$D$10+'СЕТ СН'!$I$5-'СЕТ СН'!$I$24</f>
        <v>3526.36318218</v>
      </c>
      <c r="R130" s="36">
        <f>SUMIFS(СВЦЭМ!$D$33:$D$776,СВЦЭМ!$A$33:$A$776,$A130,СВЦЭМ!$B$33:$B$776,R$119)+'СЕТ СН'!$I$14+СВЦЭМ!$D$10+'СЕТ СН'!$I$5-'СЕТ СН'!$I$24</f>
        <v>3521.2142661899998</v>
      </c>
      <c r="S130" s="36">
        <f>SUMIFS(СВЦЭМ!$D$33:$D$776,СВЦЭМ!$A$33:$A$776,$A130,СВЦЭМ!$B$33:$B$776,S$119)+'СЕТ СН'!$I$14+СВЦЭМ!$D$10+'СЕТ СН'!$I$5-'СЕТ СН'!$I$24</f>
        <v>3530.6205206599998</v>
      </c>
      <c r="T130" s="36">
        <f>SUMIFS(СВЦЭМ!$D$33:$D$776,СВЦЭМ!$A$33:$A$776,$A130,СВЦЭМ!$B$33:$B$776,T$119)+'СЕТ СН'!$I$14+СВЦЭМ!$D$10+'СЕТ СН'!$I$5-'СЕТ СН'!$I$24</f>
        <v>3541.94032423</v>
      </c>
      <c r="U130" s="36">
        <f>SUMIFS(СВЦЭМ!$D$33:$D$776,СВЦЭМ!$A$33:$A$776,$A130,СВЦЭМ!$B$33:$B$776,U$119)+'СЕТ СН'!$I$14+СВЦЭМ!$D$10+'СЕТ СН'!$I$5-'СЕТ СН'!$I$24</f>
        <v>3529.03417494</v>
      </c>
      <c r="V130" s="36">
        <f>SUMIFS(СВЦЭМ!$D$33:$D$776,СВЦЭМ!$A$33:$A$776,$A130,СВЦЭМ!$B$33:$B$776,V$119)+'СЕТ СН'!$I$14+СВЦЭМ!$D$10+'СЕТ СН'!$I$5-'СЕТ СН'!$I$24</f>
        <v>3501.40299951</v>
      </c>
      <c r="W130" s="36">
        <f>SUMIFS(СВЦЭМ!$D$33:$D$776,СВЦЭМ!$A$33:$A$776,$A130,СВЦЭМ!$B$33:$B$776,W$119)+'СЕТ СН'!$I$14+СВЦЭМ!$D$10+'СЕТ СН'!$I$5-'СЕТ СН'!$I$24</f>
        <v>3498.5596140799998</v>
      </c>
      <c r="X130" s="36">
        <f>SUMIFS(СВЦЭМ!$D$33:$D$776,СВЦЭМ!$A$33:$A$776,$A130,СВЦЭМ!$B$33:$B$776,X$119)+'СЕТ СН'!$I$14+СВЦЭМ!$D$10+'СЕТ СН'!$I$5-'СЕТ СН'!$I$24</f>
        <v>3514.34141357</v>
      </c>
      <c r="Y130" s="36">
        <f>SUMIFS(СВЦЭМ!$D$33:$D$776,СВЦЭМ!$A$33:$A$776,$A130,СВЦЭМ!$B$33:$B$776,Y$119)+'СЕТ СН'!$I$14+СВЦЭМ!$D$10+'СЕТ СН'!$I$5-'СЕТ СН'!$I$24</f>
        <v>3558.7142195199999</v>
      </c>
    </row>
    <row r="131" spans="1:25" ht="15.75" x14ac:dyDescent="0.2">
      <c r="A131" s="35">
        <f t="shared" si="3"/>
        <v>43933</v>
      </c>
      <c r="B131" s="36">
        <f>SUMIFS(СВЦЭМ!$D$33:$D$776,СВЦЭМ!$A$33:$A$776,$A131,СВЦЭМ!$B$33:$B$776,B$119)+'СЕТ СН'!$I$14+СВЦЭМ!$D$10+'СЕТ СН'!$I$5-'СЕТ СН'!$I$24</f>
        <v>3548.9908295300002</v>
      </c>
      <c r="C131" s="36">
        <f>SUMIFS(СВЦЭМ!$D$33:$D$776,СВЦЭМ!$A$33:$A$776,$A131,СВЦЭМ!$B$33:$B$776,C$119)+'СЕТ СН'!$I$14+СВЦЭМ!$D$10+'СЕТ СН'!$I$5-'СЕТ СН'!$I$24</f>
        <v>3551.6222093800002</v>
      </c>
      <c r="D131" s="36">
        <f>SUMIFS(СВЦЭМ!$D$33:$D$776,СВЦЭМ!$A$33:$A$776,$A131,СВЦЭМ!$B$33:$B$776,D$119)+'СЕТ СН'!$I$14+СВЦЭМ!$D$10+'СЕТ СН'!$I$5-'СЕТ СН'!$I$24</f>
        <v>3536.0001284</v>
      </c>
      <c r="E131" s="36">
        <f>SUMIFS(СВЦЭМ!$D$33:$D$776,СВЦЭМ!$A$33:$A$776,$A131,СВЦЭМ!$B$33:$B$776,E$119)+'СЕТ СН'!$I$14+СВЦЭМ!$D$10+'СЕТ СН'!$I$5-'СЕТ СН'!$I$24</f>
        <v>3535.6333040600002</v>
      </c>
      <c r="F131" s="36">
        <f>SUMIFS(СВЦЭМ!$D$33:$D$776,СВЦЭМ!$A$33:$A$776,$A131,СВЦЭМ!$B$33:$B$776,F$119)+'СЕТ СН'!$I$14+СВЦЭМ!$D$10+'СЕТ СН'!$I$5-'СЕТ СН'!$I$24</f>
        <v>3530.8325922700001</v>
      </c>
      <c r="G131" s="36">
        <f>SUMIFS(СВЦЭМ!$D$33:$D$776,СВЦЭМ!$A$33:$A$776,$A131,СВЦЭМ!$B$33:$B$776,G$119)+'СЕТ СН'!$I$14+СВЦЭМ!$D$10+'СЕТ СН'!$I$5-'СЕТ СН'!$I$24</f>
        <v>3538.5538477</v>
      </c>
      <c r="H131" s="36">
        <f>SUMIFS(СВЦЭМ!$D$33:$D$776,СВЦЭМ!$A$33:$A$776,$A131,СВЦЭМ!$B$33:$B$776,H$119)+'СЕТ СН'!$I$14+СВЦЭМ!$D$10+'СЕТ СН'!$I$5-'СЕТ СН'!$I$24</f>
        <v>3541.43010916</v>
      </c>
      <c r="I131" s="36">
        <f>SUMIFS(СВЦЭМ!$D$33:$D$776,СВЦЭМ!$A$33:$A$776,$A131,СВЦЭМ!$B$33:$B$776,I$119)+'СЕТ СН'!$I$14+СВЦЭМ!$D$10+'СЕТ СН'!$I$5-'СЕТ СН'!$I$24</f>
        <v>3540.7399448000001</v>
      </c>
      <c r="J131" s="36">
        <f>SUMIFS(СВЦЭМ!$D$33:$D$776,СВЦЭМ!$A$33:$A$776,$A131,СВЦЭМ!$B$33:$B$776,J$119)+'СЕТ СН'!$I$14+СВЦЭМ!$D$10+'СЕТ СН'!$I$5-'СЕТ СН'!$I$24</f>
        <v>3513.2338774</v>
      </c>
      <c r="K131" s="36">
        <f>SUMIFS(СВЦЭМ!$D$33:$D$776,СВЦЭМ!$A$33:$A$776,$A131,СВЦЭМ!$B$33:$B$776,K$119)+'СЕТ СН'!$I$14+СВЦЭМ!$D$10+'СЕТ СН'!$I$5-'СЕТ СН'!$I$24</f>
        <v>3476.5561217100003</v>
      </c>
      <c r="L131" s="36">
        <f>SUMIFS(СВЦЭМ!$D$33:$D$776,СВЦЭМ!$A$33:$A$776,$A131,СВЦЭМ!$B$33:$B$776,L$119)+'СЕТ СН'!$I$14+СВЦЭМ!$D$10+'СЕТ СН'!$I$5-'СЕТ СН'!$I$24</f>
        <v>3480.3757201799999</v>
      </c>
      <c r="M131" s="36">
        <f>SUMIFS(СВЦЭМ!$D$33:$D$776,СВЦЭМ!$A$33:$A$776,$A131,СВЦЭМ!$B$33:$B$776,M$119)+'СЕТ СН'!$I$14+СВЦЭМ!$D$10+'СЕТ СН'!$I$5-'СЕТ СН'!$I$24</f>
        <v>3485.9675944000001</v>
      </c>
      <c r="N131" s="36">
        <f>SUMIFS(СВЦЭМ!$D$33:$D$776,СВЦЭМ!$A$33:$A$776,$A131,СВЦЭМ!$B$33:$B$776,N$119)+'СЕТ СН'!$I$14+СВЦЭМ!$D$10+'СЕТ СН'!$I$5-'СЕТ СН'!$I$24</f>
        <v>3499.36252285</v>
      </c>
      <c r="O131" s="36">
        <f>SUMIFS(СВЦЭМ!$D$33:$D$776,СВЦЭМ!$A$33:$A$776,$A131,СВЦЭМ!$B$33:$B$776,O$119)+'СЕТ СН'!$I$14+СВЦЭМ!$D$10+'СЕТ СН'!$I$5-'СЕТ СН'!$I$24</f>
        <v>3514.8779205999999</v>
      </c>
      <c r="P131" s="36">
        <f>SUMIFS(СВЦЭМ!$D$33:$D$776,СВЦЭМ!$A$33:$A$776,$A131,СВЦЭМ!$B$33:$B$776,P$119)+'СЕТ СН'!$I$14+СВЦЭМ!$D$10+'СЕТ СН'!$I$5-'СЕТ СН'!$I$24</f>
        <v>3525.9240226100001</v>
      </c>
      <c r="Q131" s="36">
        <f>SUMIFS(СВЦЭМ!$D$33:$D$776,СВЦЭМ!$A$33:$A$776,$A131,СВЦЭМ!$B$33:$B$776,Q$119)+'СЕТ СН'!$I$14+СВЦЭМ!$D$10+'СЕТ СН'!$I$5-'СЕТ СН'!$I$24</f>
        <v>3530.21849686</v>
      </c>
      <c r="R131" s="36">
        <f>SUMIFS(СВЦЭМ!$D$33:$D$776,СВЦЭМ!$A$33:$A$776,$A131,СВЦЭМ!$B$33:$B$776,R$119)+'СЕТ СН'!$I$14+СВЦЭМ!$D$10+'СЕТ СН'!$I$5-'СЕТ СН'!$I$24</f>
        <v>3523.9455045499999</v>
      </c>
      <c r="S131" s="36">
        <f>SUMIFS(СВЦЭМ!$D$33:$D$776,СВЦЭМ!$A$33:$A$776,$A131,СВЦЭМ!$B$33:$B$776,S$119)+'СЕТ СН'!$I$14+СВЦЭМ!$D$10+'СЕТ СН'!$I$5-'СЕТ СН'!$I$24</f>
        <v>3519.3255613400001</v>
      </c>
      <c r="T131" s="36">
        <f>SUMIFS(СВЦЭМ!$D$33:$D$776,СВЦЭМ!$A$33:$A$776,$A131,СВЦЭМ!$B$33:$B$776,T$119)+'СЕТ СН'!$I$14+СВЦЭМ!$D$10+'СЕТ СН'!$I$5-'СЕТ СН'!$I$24</f>
        <v>3503.6418637699999</v>
      </c>
      <c r="U131" s="36">
        <f>SUMIFS(СВЦЭМ!$D$33:$D$776,СВЦЭМ!$A$33:$A$776,$A131,СВЦЭМ!$B$33:$B$776,U$119)+'СЕТ СН'!$I$14+СВЦЭМ!$D$10+'СЕТ СН'!$I$5-'СЕТ СН'!$I$24</f>
        <v>3463.9731063600002</v>
      </c>
      <c r="V131" s="36">
        <f>SUMIFS(СВЦЭМ!$D$33:$D$776,СВЦЭМ!$A$33:$A$776,$A131,СВЦЭМ!$B$33:$B$776,V$119)+'СЕТ СН'!$I$14+СВЦЭМ!$D$10+'СЕТ СН'!$I$5-'СЕТ СН'!$I$24</f>
        <v>3408.05591731</v>
      </c>
      <c r="W131" s="36">
        <f>SUMIFS(СВЦЭМ!$D$33:$D$776,СВЦЭМ!$A$33:$A$776,$A131,СВЦЭМ!$B$33:$B$776,W$119)+'СЕТ СН'!$I$14+СВЦЭМ!$D$10+'СЕТ СН'!$I$5-'СЕТ СН'!$I$24</f>
        <v>3404.3414178600001</v>
      </c>
      <c r="X131" s="36">
        <f>SUMIFS(СВЦЭМ!$D$33:$D$776,СВЦЭМ!$A$33:$A$776,$A131,СВЦЭМ!$B$33:$B$776,X$119)+'СЕТ СН'!$I$14+СВЦЭМ!$D$10+'СЕТ СН'!$I$5-'СЕТ СН'!$I$24</f>
        <v>3439.6833096199998</v>
      </c>
      <c r="Y131" s="36">
        <f>SUMIFS(СВЦЭМ!$D$33:$D$776,СВЦЭМ!$A$33:$A$776,$A131,СВЦЭМ!$B$33:$B$776,Y$119)+'СЕТ СН'!$I$14+СВЦЭМ!$D$10+'СЕТ СН'!$I$5-'СЕТ СН'!$I$24</f>
        <v>3466.8846767499999</v>
      </c>
    </row>
    <row r="132" spans="1:25" ht="15.75" x14ac:dyDescent="0.2">
      <c r="A132" s="35">
        <f t="shared" si="3"/>
        <v>43934</v>
      </c>
      <c r="B132" s="36">
        <f>SUMIFS(СВЦЭМ!$D$33:$D$776,СВЦЭМ!$A$33:$A$776,$A132,СВЦЭМ!$B$33:$B$776,B$119)+'СЕТ СН'!$I$14+СВЦЭМ!$D$10+'СЕТ СН'!$I$5-'СЕТ СН'!$I$24</f>
        <v>3468.4595925799999</v>
      </c>
      <c r="C132" s="36">
        <f>SUMIFS(СВЦЭМ!$D$33:$D$776,СВЦЭМ!$A$33:$A$776,$A132,СВЦЭМ!$B$33:$B$776,C$119)+'СЕТ СН'!$I$14+СВЦЭМ!$D$10+'СЕТ СН'!$I$5-'СЕТ СН'!$I$24</f>
        <v>3484.9626383700001</v>
      </c>
      <c r="D132" s="36">
        <f>SUMIFS(СВЦЭМ!$D$33:$D$776,СВЦЭМ!$A$33:$A$776,$A132,СВЦЭМ!$B$33:$B$776,D$119)+'СЕТ СН'!$I$14+СВЦЭМ!$D$10+'СЕТ СН'!$I$5-'СЕТ СН'!$I$24</f>
        <v>3511.64502765</v>
      </c>
      <c r="E132" s="36">
        <f>SUMIFS(СВЦЭМ!$D$33:$D$776,СВЦЭМ!$A$33:$A$776,$A132,СВЦЭМ!$B$33:$B$776,E$119)+'СЕТ СН'!$I$14+СВЦЭМ!$D$10+'СЕТ СН'!$I$5-'СЕТ СН'!$I$24</f>
        <v>3522.8426467999998</v>
      </c>
      <c r="F132" s="36">
        <f>SUMIFS(СВЦЭМ!$D$33:$D$776,СВЦЭМ!$A$33:$A$776,$A132,СВЦЭМ!$B$33:$B$776,F$119)+'СЕТ СН'!$I$14+СВЦЭМ!$D$10+'СЕТ СН'!$I$5-'СЕТ СН'!$I$24</f>
        <v>3530.60321707</v>
      </c>
      <c r="G132" s="36">
        <f>SUMIFS(СВЦЭМ!$D$33:$D$776,СВЦЭМ!$A$33:$A$776,$A132,СВЦЭМ!$B$33:$B$776,G$119)+'СЕТ СН'!$I$14+СВЦЭМ!$D$10+'СЕТ СН'!$I$5-'СЕТ СН'!$I$24</f>
        <v>3516.80858463</v>
      </c>
      <c r="H132" s="36">
        <f>SUMIFS(СВЦЭМ!$D$33:$D$776,СВЦЭМ!$A$33:$A$776,$A132,СВЦЭМ!$B$33:$B$776,H$119)+'СЕТ СН'!$I$14+СВЦЭМ!$D$10+'СЕТ СН'!$I$5-'СЕТ СН'!$I$24</f>
        <v>3520.4367487700001</v>
      </c>
      <c r="I132" s="36">
        <f>SUMIFS(СВЦЭМ!$D$33:$D$776,СВЦЭМ!$A$33:$A$776,$A132,СВЦЭМ!$B$33:$B$776,I$119)+'СЕТ СН'!$I$14+СВЦЭМ!$D$10+'СЕТ СН'!$I$5-'СЕТ СН'!$I$24</f>
        <v>3477.0589208299998</v>
      </c>
      <c r="J132" s="36">
        <f>SUMIFS(СВЦЭМ!$D$33:$D$776,СВЦЭМ!$A$33:$A$776,$A132,СВЦЭМ!$B$33:$B$776,J$119)+'СЕТ СН'!$I$14+СВЦЭМ!$D$10+'СЕТ СН'!$I$5-'СЕТ СН'!$I$24</f>
        <v>3422.6789887700002</v>
      </c>
      <c r="K132" s="36">
        <f>SUMIFS(СВЦЭМ!$D$33:$D$776,СВЦЭМ!$A$33:$A$776,$A132,СВЦЭМ!$B$33:$B$776,K$119)+'СЕТ СН'!$I$14+СВЦЭМ!$D$10+'СЕТ СН'!$I$5-'СЕТ СН'!$I$24</f>
        <v>3404.6069625199998</v>
      </c>
      <c r="L132" s="36">
        <f>SUMIFS(СВЦЭМ!$D$33:$D$776,СВЦЭМ!$A$33:$A$776,$A132,СВЦЭМ!$B$33:$B$776,L$119)+'СЕТ СН'!$I$14+СВЦЭМ!$D$10+'СЕТ СН'!$I$5-'СЕТ СН'!$I$24</f>
        <v>3397.19324224</v>
      </c>
      <c r="M132" s="36">
        <f>SUMIFS(СВЦЭМ!$D$33:$D$776,СВЦЭМ!$A$33:$A$776,$A132,СВЦЭМ!$B$33:$B$776,M$119)+'СЕТ СН'!$I$14+СВЦЭМ!$D$10+'СЕТ СН'!$I$5-'СЕТ СН'!$I$24</f>
        <v>3394.4861227199999</v>
      </c>
      <c r="N132" s="36">
        <f>SUMIFS(СВЦЭМ!$D$33:$D$776,СВЦЭМ!$A$33:$A$776,$A132,СВЦЭМ!$B$33:$B$776,N$119)+'СЕТ СН'!$I$14+СВЦЭМ!$D$10+'СЕТ СН'!$I$5-'СЕТ СН'!$I$24</f>
        <v>3404.6119008400001</v>
      </c>
      <c r="O132" s="36">
        <f>SUMIFS(СВЦЭМ!$D$33:$D$776,СВЦЭМ!$A$33:$A$776,$A132,СВЦЭМ!$B$33:$B$776,O$119)+'СЕТ СН'!$I$14+СВЦЭМ!$D$10+'СЕТ СН'!$I$5-'СЕТ СН'!$I$24</f>
        <v>3403.81421765</v>
      </c>
      <c r="P132" s="36">
        <f>SUMIFS(СВЦЭМ!$D$33:$D$776,СВЦЭМ!$A$33:$A$776,$A132,СВЦЭМ!$B$33:$B$776,P$119)+'СЕТ СН'!$I$14+СВЦЭМ!$D$10+'СЕТ СН'!$I$5-'СЕТ СН'!$I$24</f>
        <v>3408.7733064700001</v>
      </c>
      <c r="Q132" s="36">
        <f>SUMIFS(СВЦЭМ!$D$33:$D$776,СВЦЭМ!$A$33:$A$776,$A132,СВЦЭМ!$B$33:$B$776,Q$119)+'СЕТ СН'!$I$14+СВЦЭМ!$D$10+'СЕТ СН'!$I$5-'СЕТ СН'!$I$24</f>
        <v>3412.0104043000001</v>
      </c>
      <c r="R132" s="36">
        <f>SUMIFS(СВЦЭМ!$D$33:$D$776,СВЦЭМ!$A$33:$A$776,$A132,СВЦЭМ!$B$33:$B$776,R$119)+'СЕТ СН'!$I$14+СВЦЭМ!$D$10+'СЕТ СН'!$I$5-'СЕТ СН'!$I$24</f>
        <v>3420.1859092700001</v>
      </c>
      <c r="S132" s="36">
        <f>SUMIFS(СВЦЭМ!$D$33:$D$776,СВЦЭМ!$A$33:$A$776,$A132,СВЦЭМ!$B$33:$B$776,S$119)+'СЕТ СН'!$I$14+СВЦЭМ!$D$10+'СЕТ СН'!$I$5-'СЕТ СН'!$I$24</f>
        <v>3418.2329252</v>
      </c>
      <c r="T132" s="36">
        <f>SUMIFS(СВЦЭМ!$D$33:$D$776,СВЦЭМ!$A$33:$A$776,$A132,СВЦЭМ!$B$33:$B$776,T$119)+'СЕТ СН'!$I$14+СВЦЭМ!$D$10+'СЕТ СН'!$I$5-'СЕТ СН'!$I$24</f>
        <v>3415.0126252</v>
      </c>
      <c r="U132" s="36">
        <f>SUMIFS(СВЦЭМ!$D$33:$D$776,СВЦЭМ!$A$33:$A$776,$A132,СВЦЭМ!$B$33:$B$776,U$119)+'СЕТ СН'!$I$14+СВЦЭМ!$D$10+'СЕТ СН'!$I$5-'СЕТ СН'!$I$24</f>
        <v>3415.3440030000002</v>
      </c>
      <c r="V132" s="36">
        <f>SUMIFS(СВЦЭМ!$D$33:$D$776,СВЦЭМ!$A$33:$A$776,$A132,СВЦЭМ!$B$33:$B$776,V$119)+'СЕТ СН'!$I$14+СВЦЭМ!$D$10+'СЕТ СН'!$I$5-'СЕТ СН'!$I$24</f>
        <v>3406.0238058700002</v>
      </c>
      <c r="W132" s="36">
        <f>SUMIFS(СВЦЭМ!$D$33:$D$776,СВЦЭМ!$A$33:$A$776,$A132,СВЦЭМ!$B$33:$B$776,W$119)+'СЕТ СН'!$I$14+СВЦЭМ!$D$10+'СЕТ СН'!$I$5-'СЕТ СН'!$I$24</f>
        <v>3402.1367738399999</v>
      </c>
      <c r="X132" s="36">
        <f>SUMIFS(СВЦЭМ!$D$33:$D$776,СВЦЭМ!$A$33:$A$776,$A132,СВЦЭМ!$B$33:$B$776,X$119)+'СЕТ СН'!$I$14+СВЦЭМ!$D$10+'СЕТ СН'!$I$5-'СЕТ СН'!$I$24</f>
        <v>3408.7431565100001</v>
      </c>
      <c r="Y132" s="36">
        <f>SUMIFS(СВЦЭМ!$D$33:$D$776,СВЦЭМ!$A$33:$A$776,$A132,СВЦЭМ!$B$33:$B$776,Y$119)+'СЕТ СН'!$I$14+СВЦЭМ!$D$10+'СЕТ СН'!$I$5-'СЕТ СН'!$I$24</f>
        <v>3435.0164767000001</v>
      </c>
    </row>
    <row r="133" spans="1:25" ht="15.75" x14ac:dyDescent="0.2">
      <c r="A133" s="35">
        <f t="shared" si="3"/>
        <v>43935</v>
      </c>
      <c r="B133" s="36">
        <f>SUMIFS(СВЦЭМ!$D$33:$D$776,СВЦЭМ!$A$33:$A$776,$A133,СВЦЭМ!$B$33:$B$776,B$119)+'СЕТ СН'!$I$14+СВЦЭМ!$D$10+'СЕТ СН'!$I$5-'СЕТ СН'!$I$24</f>
        <v>3463.4450499599998</v>
      </c>
      <c r="C133" s="36">
        <f>SUMIFS(СВЦЭМ!$D$33:$D$776,СВЦЭМ!$A$33:$A$776,$A133,СВЦЭМ!$B$33:$B$776,C$119)+'СЕТ СН'!$I$14+СВЦЭМ!$D$10+'СЕТ СН'!$I$5-'СЕТ СН'!$I$24</f>
        <v>3485.9166740599999</v>
      </c>
      <c r="D133" s="36">
        <f>SUMIFS(СВЦЭМ!$D$33:$D$776,СВЦЭМ!$A$33:$A$776,$A133,СВЦЭМ!$B$33:$B$776,D$119)+'СЕТ СН'!$I$14+СВЦЭМ!$D$10+'СЕТ СН'!$I$5-'СЕТ СН'!$I$24</f>
        <v>3507.2105829800003</v>
      </c>
      <c r="E133" s="36">
        <f>SUMIFS(СВЦЭМ!$D$33:$D$776,СВЦЭМ!$A$33:$A$776,$A133,СВЦЭМ!$B$33:$B$776,E$119)+'СЕТ СН'!$I$14+СВЦЭМ!$D$10+'СЕТ СН'!$I$5-'СЕТ СН'!$I$24</f>
        <v>3520.7495464900003</v>
      </c>
      <c r="F133" s="36">
        <f>SUMIFS(СВЦЭМ!$D$33:$D$776,СВЦЭМ!$A$33:$A$776,$A133,СВЦЭМ!$B$33:$B$776,F$119)+'СЕТ СН'!$I$14+СВЦЭМ!$D$10+'СЕТ СН'!$I$5-'СЕТ СН'!$I$24</f>
        <v>3530.6915417499999</v>
      </c>
      <c r="G133" s="36">
        <f>SUMIFS(СВЦЭМ!$D$33:$D$776,СВЦЭМ!$A$33:$A$776,$A133,СВЦЭМ!$B$33:$B$776,G$119)+'СЕТ СН'!$I$14+СВЦЭМ!$D$10+'СЕТ СН'!$I$5-'СЕТ СН'!$I$24</f>
        <v>3527.1193194900002</v>
      </c>
      <c r="H133" s="36">
        <f>SUMIFS(СВЦЭМ!$D$33:$D$776,СВЦЭМ!$A$33:$A$776,$A133,СВЦЭМ!$B$33:$B$776,H$119)+'СЕТ СН'!$I$14+СВЦЭМ!$D$10+'СЕТ СН'!$I$5-'СЕТ СН'!$I$24</f>
        <v>3538.4207868399999</v>
      </c>
      <c r="I133" s="36">
        <f>SUMIFS(СВЦЭМ!$D$33:$D$776,СВЦЭМ!$A$33:$A$776,$A133,СВЦЭМ!$B$33:$B$776,I$119)+'СЕТ СН'!$I$14+СВЦЭМ!$D$10+'СЕТ СН'!$I$5-'СЕТ СН'!$I$24</f>
        <v>3559.6305932999999</v>
      </c>
      <c r="J133" s="36">
        <f>SUMIFS(СВЦЭМ!$D$33:$D$776,СВЦЭМ!$A$33:$A$776,$A133,СВЦЭМ!$B$33:$B$776,J$119)+'СЕТ СН'!$I$14+СВЦЭМ!$D$10+'СЕТ СН'!$I$5-'СЕТ СН'!$I$24</f>
        <v>3519.4375241299999</v>
      </c>
      <c r="K133" s="36">
        <f>SUMIFS(СВЦЭМ!$D$33:$D$776,СВЦЭМ!$A$33:$A$776,$A133,СВЦЭМ!$B$33:$B$776,K$119)+'СЕТ СН'!$I$14+СВЦЭМ!$D$10+'СЕТ СН'!$I$5-'СЕТ СН'!$I$24</f>
        <v>3504.3400960700001</v>
      </c>
      <c r="L133" s="36">
        <f>SUMIFS(СВЦЭМ!$D$33:$D$776,СВЦЭМ!$A$33:$A$776,$A133,СВЦЭМ!$B$33:$B$776,L$119)+'СЕТ СН'!$I$14+СВЦЭМ!$D$10+'СЕТ СН'!$I$5-'СЕТ СН'!$I$24</f>
        <v>3497.5710786200002</v>
      </c>
      <c r="M133" s="36">
        <f>SUMIFS(СВЦЭМ!$D$33:$D$776,СВЦЭМ!$A$33:$A$776,$A133,СВЦЭМ!$B$33:$B$776,M$119)+'СЕТ СН'!$I$14+СВЦЭМ!$D$10+'СЕТ СН'!$I$5-'СЕТ СН'!$I$24</f>
        <v>3500.79776455</v>
      </c>
      <c r="N133" s="36">
        <f>SUMIFS(СВЦЭМ!$D$33:$D$776,СВЦЭМ!$A$33:$A$776,$A133,СВЦЭМ!$B$33:$B$776,N$119)+'СЕТ СН'!$I$14+СВЦЭМ!$D$10+'СЕТ СН'!$I$5-'СЕТ СН'!$I$24</f>
        <v>3499.69445369</v>
      </c>
      <c r="O133" s="36">
        <f>SUMIFS(СВЦЭМ!$D$33:$D$776,СВЦЭМ!$A$33:$A$776,$A133,СВЦЭМ!$B$33:$B$776,O$119)+'СЕТ СН'!$I$14+СВЦЭМ!$D$10+'СЕТ СН'!$I$5-'СЕТ СН'!$I$24</f>
        <v>3474.5381882700003</v>
      </c>
      <c r="P133" s="36">
        <f>SUMIFS(СВЦЭМ!$D$33:$D$776,СВЦЭМ!$A$33:$A$776,$A133,СВЦЭМ!$B$33:$B$776,P$119)+'СЕТ СН'!$I$14+СВЦЭМ!$D$10+'СЕТ СН'!$I$5-'СЕТ СН'!$I$24</f>
        <v>3478.0394803500003</v>
      </c>
      <c r="Q133" s="36">
        <f>SUMIFS(СВЦЭМ!$D$33:$D$776,СВЦЭМ!$A$33:$A$776,$A133,СВЦЭМ!$B$33:$B$776,Q$119)+'СЕТ СН'!$I$14+СВЦЭМ!$D$10+'СЕТ СН'!$I$5-'СЕТ СН'!$I$24</f>
        <v>3488.8386080199998</v>
      </c>
      <c r="R133" s="36">
        <f>SUMIFS(СВЦЭМ!$D$33:$D$776,СВЦЭМ!$A$33:$A$776,$A133,СВЦЭМ!$B$33:$B$776,R$119)+'СЕТ СН'!$I$14+СВЦЭМ!$D$10+'СЕТ СН'!$I$5-'СЕТ СН'!$I$24</f>
        <v>3511.55989933</v>
      </c>
      <c r="S133" s="36">
        <f>SUMIFS(СВЦЭМ!$D$33:$D$776,СВЦЭМ!$A$33:$A$776,$A133,СВЦЭМ!$B$33:$B$776,S$119)+'СЕТ СН'!$I$14+СВЦЭМ!$D$10+'СЕТ СН'!$I$5-'СЕТ СН'!$I$24</f>
        <v>3516.8596843400001</v>
      </c>
      <c r="T133" s="36">
        <f>SUMIFS(СВЦЭМ!$D$33:$D$776,СВЦЭМ!$A$33:$A$776,$A133,СВЦЭМ!$B$33:$B$776,T$119)+'СЕТ СН'!$I$14+СВЦЭМ!$D$10+'СЕТ СН'!$I$5-'СЕТ СН'!$I$24</f>
        <v>3493.4507774499998</v>
      </c>
      <c r="U133" s="36">
        <f>SUMIFS(СВЦЭМ!$D$33:$D$776,СВЦЭМ!$A$33:$A$776,$A133,СВЦЭМ!$B$33:$B$776,U$119)+'СЕТ СН'!$I$14+СВЦЭМ!$D$10+'СЕТ СН'!$I$5-'СЕТ СН'!$I$24</f>
        <v>3476.5964363399999</v>
      </c>
      <c r="V133" s="36">
        <f>SUMIFS(СВЦЭМ!$D$33:$D$776,СВЦЭМ!$A$33:$A$776,$A133,СВЦЭМ!$B$33:$B$776,V$119)+'СЕТ СН'!$I$14+СВЦЭМ!$D$10+'СЕТ СН'!$I$5-'СЕТ СН'!$I$24</f>
        <v>3474.4607011600001</v>
      </c>
      <c r="W133" s="36">
        <f>SUMIFS(СВЦЭМ!$D$33:$D$776,СВЦЭМ!$A$33:$A$776,$A133,СВЦЭМ!$B$33:$B$776,W$119)+'СЕТ СН'!$I$14+СВЦЭМ!$D$10+'СЕТ СН'!$I$5-'СЕТ СН'!$I$24</f>
        <v>3468.3486679400003</v>
      </c>
      <c r="X133" s="36">
        <f>SUMIFS(СВЦЭМ!$D$33:$D$776,СВЦЭМ!$A$33:$A$776,$A133,СВЦЭМ!$B$33:$B$776,X$119)+'СЕТ СН'!$I$14+СВЦЭМ!$D$10+'СЕТ СН'!$I$5-'СЕТ СН'!$I$24</f>
        <v>3476.4326950499999</v>
      </c>
      <c r="Y133" s="36">
        <f>SUMIFS(СВЦЭМ!$D$33:$D$776,СВЦЭМ!$A$33:$A$776,$A133,СВЦЭМ!$B$33:$B$776,Y$119)+'СЕТ СН'!$I$14+СВЦЭМ!$D$10+'СЕТ СН'!$I$5-'СЕТ СН'!$I$24</f>
        <v>3489.8643772800001</v>
      </c>
    </row>
    <row r="134" spans="1:25" ht="15.75" x14ac:dyDescent="0.2">
      <c r="A134" s="35">
        <f t="shared" si="3"/>
        <v>43936</v>
      </c>
      <c r="B134" s="36">
        <f>SUMIFS(СВЦЭМ!$D$33:$D$776,СВЦЭМ!$A$33:$A$776,$A134,СВЦЭМ!$B$33:$B$776,B$119)+'СЕТ СН'!$I$14+СВЦЭМ!$D$10+'СЕТ СН'!$I$5-'СЕТ СН'!$I$24</f>
        <v>3526.5758257699999</v>
      </c>
      <c r="C134" s="36">
        <f>SUMIFS(СВЦЭМ!$D$33:$D$776,СВЦЭМ!$A$33:$A$776,$A134,СВЦЭМ!$B$33:$B$776,C$119)+'СЕТ СН'!$I$14+СВЦЭМ!$D$10+'СЕТ СН'!$I$5-'СЕТ СН'!$I$24</f>
        <v>3540.8450759699999</v>
      </c>
      <c r="D134" s="36">
        <f>SUMIFS(СВЦЭМ!$D$33:$D$776,СВЦЭМ!$A$33:$A$776,$A134,СВЦЭМ!$B$33:$B$776,D$119)+'СЕТ СН'!$I$14+СВЦЭМ!$D$10+'СЕТ СН'!$I$5-'СЕТ СН'!$I$24</f>
        <v>3542.3046449399999</v>
      </c>
      <c r="E134" s="36">
        <f>SUMIFS(СВЦЭМ!$D$33:$D$776,СВЦЭМ!$A$33:$A$776,$A134,СВЦЭМ!$B$33:$B$776,E$119)+'СЕТ СН'!$I$14+СВЦЭМ!$D$10+'СЕТ СН'!$I$5-'СЕТ СН'!$I$24</f>
        <v>3537.4946771300001</v>
      </c>
      <c r="F134" s="36">
        <f>SUMIFS(СВЦЭМ!$D$33:$D$776,СВЦЭМ!$A$33:$A$776,$A134,СВЦЭМ!$B$33:$B$776,F$119)+'СЕТ СН'!$I$14+СВЦЭМ!$D$10+'СЕТ СН'!$I$5-'СЕТ СН'!$I$24</f>
        <v>3534.9373110400002</v>
      </c>
      <c r="G134" s="36">
        <f>SUMIFS(СВЦЭМ!$D$33:$D$776,СВЦЭМ!$A$33:$A$776,$A134,СВЦЭМ!$B$33:$B$776,G$119)+'СЕТ СН'!$I$14+СВЦЭМ!$D$10+'СЕТ СН'!$I$5-'СЕТ СН'!$I$24</f>
        <v>3533.8158844700001</v>
      </c>
      <c r="H134" s="36">
        <f>SUMIFS(СВЦЭМ!$D$33:$D$776,СВЦЭМ!$A$33:$A$776,$A134,СВЦЭМ!$B$33:$B$776,H$119)+'СЕТ СН'!$I$14+СВЦЭМ!$D$10+'СЕТ СН'!$I$5-'СЕТ СН'!$I$24</f>
        <v>3525.2677838200002</v>
      </c>
      <c r="I134" s="36">
        <f>SUMIFS(СВЦЭМ!$D$33:$D$776,СВЦЭМ!$A$33:$A$776,$A134,СВЦЭМ!$B$33:$B$776,I$119)+'СЕТ СН'!$I$14+СВЦЭМ!$D$10+'СЕТ СН'!$I$5-'СЕТ СН'!$I$24</f>
        <v>3514.13398947</v>
      </c>
      <c r="J134" s="36">
        <f>SUMIFS(СВЦЭМ!$D$33:$D$776,СВЦЭМ!$A$33:$A$776,$A134,СВЦЭМ!$B$33:$B$776,J$119)+'СЕТ СН'!$I$14+СВЦЭМ!$D$10+'СЕТ СН'!$I$5-'СЕТ СН'!$I$24</f>
        <v>3464.2095835099999</v>
      </c>
      <c r="K134" s="36">
        <f>SUMIFS(СВЦЭМ!$D$33:$D$776,СВЦЭМ!$A$33:$A$776,$A134,СВЦЭМ!$B$33:$B$776,K$119)+'СЕТ СН'!$I$14+СВЦЭМ!$D$10+'СЕТ СН'!$I$5-'СЕТ СН'!$I$24</f>
        <v>3439.7317949799999</v>
      </c>
      <c r="L134" s="36">
        <f>SUMIFS(СВЦЭМ!$D$33:$D$776,СВЦЭМ!$A$33:$A$776,$A134,СВЦЭМ!$B$33:$B$776,L$119)+'СЕТ СН'!$I$14+СВЦЭМ!$D$10+'СЕТ СН'!$I$5-'СЕТ СН'!$I$24</f>
        <v>3441.94643361</v>
      </c>
      <c r="M134" s="36">
        <f>SUMIFS(СВЦЭМ!$D$33:$D$776,СВЦЭМ!$A$33:$A$776,$A134,СВЦЭМ!$B$33:$B$776,M$119)+'СЕТ СН'!$I$14+СВЦЭМ!$D$10+'СЕТ СН'!$I$5-'СЕТ СН'!$I$24</f>
        <v>3447.85809337</v>
      </c>
      <c r="N134" s="36">
        <f>SUMIFS(СВЦЭМ!$D$33:$D$776,СВЦЭМ!$A$33:$A$776,$A134,СВЦЭМ!$B$33:$B$776,N$119)+'СЕТ СН'!$I$14+СВЦЭМ!$D$10+'СЕТ СН'!$I$5-'СЕТ СН'!$I$24</f>
        <v>3444.16751866</v>
      </c>
      <c r="O134" s="36">
        <f>SUMIFS(СВЦЭМ!$D$33:$D$776,СВЦЭМ!$A$33:$A$776,$A134,СВЦЭМ!$B$33:$B$776,O$119)+'СЕТ СН'!$I$14+СВЦЭМ!$D$10+'СЕТ СН'!$I$5-'СЕТ СН'!$I$24</f>
        <v>3458.4747533499999</v>
      </c>
      <c r="P134" s="36">
        <f>SUMIFS(СВЦЭМ!$D$33:$D$776,СВЦЭМ!$A$33:$A$776,$A134,СВЦЭМ!$B$33:$B$776,P$119)+'СЕТ СН'!$I$14+СВЦЭМ!$D$10+'СЕТ СН'!$I$5-'СЕТ СН'!$I$24</f>
        <v>3459.8558904400002</v>
      </c>
      <c r="Q134" s="36">
        <f>SUMIFS(СВЦЭМ!$D$33:$D$776,СВЦЭМ!$A$33:$A$776,$A134,СВЦЭМ!$B$33:$B$776,Q$119)+'СЕТ СН'!$I$14+СВЦЭМ!$D$10+'СЕТ СН'!$I$5-'СЕТ СН'!$I$24</f>
        <v>3461.68568568</v>
      </c>
      <c r="R134" s="36">
        <f>SUMIFS(СВЦЭМ!$D$33:$D$776,СВЦЭМ!$A$33:$A$776,$A134,СВЦЭМ!$B$33:$B$776,R$119)+'СЕТ СН'!$I$14+СВЦЭМ!$D$10+'СЕТ СН'!$I$5-'СЕТ СН'!$I$24</f>
        <v>3460.6677971099998</v>
      </c>
      <c r="S134" s="36">
        <f>SUMIFS(СВЦЭМ!$D$33:$D$776,СВЦЭМ!$A$33:$A$776,$A134,СВЦЭМ!$B$33:$B$776,S$119)+'СЕТ СН'!$I$14+СВЦЭМ!$D$10+'СЕТ СН'!$I$5-'СЕТ СН'!$I$24</f>
        <v>3458.8587410099999</v>
      </c>
      <c r="T134" s="36">
        <f>SUMIFS(СВЦЭМ!$D$33:$D$776,СВЦЭМ!$A$33:$A$776,$A134,СВЦЭМ!$B$33:$B$776,T$119)+'СЕТ СН'!$I$14+СВЦЭМ!$D$10+'СЕТ СН'!$I$5-'СЕТ СН'!$I$24</f>
        <v>3440.1156224300003</v>
      </c>
      <c r="U134" s="36">
        <f>SUMIFS(СВЦЭМ!$D$33:$D$776,СВЦЭМ!$A$33:$A$776,$A134,СВЦЭМ!$B$33:$B$776,U$119)+'СЕТ СН'!$I$14+СВЦЭМ!$D$10+'СЕТ СН'!$I$5-'СЕТ СН'!$I$24</f>
        <v>3420.29885534</v>
      </c>
      <c r="V134" s="36">
        <f>SUMIFS(СВЦЭМ!$D$33:$D$776,СВЦЭМ!$A$33:$A$776,$A134,СВЦЭМ!$B$33:$B$776,V$119)+'СЕТ СН'!$I$14+СВЦЭМ!$D$10+'СЕТ СН'!$I$5-'СЕТ СН'!$I$24</f>
        <v>3429.4062097400001</v>
      </c>
      <c r="W134" s="36">
        <f>SUMIFS(СВЦЭМ!$D$33:$D$776,СВЦЭМ!$A$33:$A$776,$A134,СВЦЭМ!$B$33:$B$776,W$119)+'СЕТ СН'!$I$14+СВЦЭМ!$D$10+'СЕТ СН'!$I$5-'СЕТ СН'!$I$24</f>
        <v>3430.8816247899999</v>
      </c>
      <c r="X134" s="36">
        <f>SUMIFS(СВЦЭМ!$D$33:$D$776,СВЦЭМ!$A$33:$A$776,$A134,СВЦЭМ!$B$33:$B$776,X$119)+'СЕТ СН'!$I$14+СВЦЭМ!$D$10+'СЕТ СН'!$I$5-'СЕТ СН'!$I$24</f>
        <v>3423.8052683599999</v>
      </c>
      <c r="Y134" s="36">
        <f>SUMIFS(СВЦЭМ!$D$33:$D$776,СВЦЭМ!$A$33:$A$776,$A134,СВЦЭМ!$B$33:$B$776,Y$119)+'СЕТ СН'!$I$14+СВЦЭМ!$D$10+'СЕТ СН'!$I$5-'СЕТ СН'!$I$24</f>
        <v>3450.7185305500002</v>
      </c>
    </row>
    <row r="135" spans="1:25" ht="15.75" x14ac:dyDescent="0.2">
      <c r="A135" s="35">
        <f t="shared" si="3"/>
        <v>43937</v>
      </c>
      <c r="B135" s="36">
        <f>SUMIFS(СВЦЭМ!$D$33:$D$776,СВЦЭМ!$A$33:$A$776,$A135,СВЦЭМ!$B$33:$B$776,B$119)+'СЕТ СН'!$I$14+СВЦЭМ!$D$10+'СЕТ СН'!$I$5-'СЕТ СН'!$I$24</f>
        <v>3420.4036598500002</v>
      </c>
      <c r="C135" s="36">
        <f>SUMIFS(СВЦЭМ!$D$33:$D$776,СВЦЭМ!$A$33:$A$776,$A135,СВЦЭМ!$B$33:$B$776,C$119)+'СЕТ СН'!$I$14+СВЦЭМ!$D$10+'СЕТ СН'!$I$5-'СЕТ СН'!$I$24</f>
        <v>3438.7930385600002</v>
      </c>
      <c r="D135" s="36">
        <f>SUMIFS(СВЦЭМ!$D$33:$D$776,СВЦЭМ!$A$33:$A$776,$A135,СВЦЭМ!$B$33:$B$776,D$119)+'СЕТ СН'!$I$14+СВЦЭМ!$D$10+'СЕТ СН'!$I$5-'СЕТ СН'!$I$24</f>
        <v>3455.7056698900001</v>
      </c>
      <c r="E135" s="36">
        <f>SUMIFS(СВЦЭМ!$D$33:$D$776,СВЦЭМ!$A$33:$A$776,$A135,СВЦЭМ!$B$33:$B$776,E$119)+'СЕТ СН'!$I$14+СВЦЭМ!$D$10+'СЕТ СН'!$I$5-'СЕТ СН'!$I$24</f>
        <v>3468.3069761900001</v>
      </c>
      <c r="F135" s="36">
        <f>SUMIFS(СВЦЭМ!$D$33:$D$776,СВЦЭМ!$A$33:$A$776,$A135,СВЦЭМ!$B$33:$B$776,F$119)+'СЕТ СН'!$I$14+СВЦЭМ!$D$10+'СЕТ СН'!$I$5-'СЕТ СН'!$I$24</f>
        <v>3467.9225532600003</v>
      </c>
      <c r="G135" s="36">
        <f>SUMIFS(СВЦЭМ!$D$33:$D$776,СВЦЭМ!$A$33:$A$776,$A135,СВЦЭМ!$B$33:$B$776,G$119)+'СЕТ СН'!$I$14+СВЦЭМ!$D$10+'СЕТ СН'!$I$5-'СЕТ СН'!$I$24</f>
        <v>3459.0161172600001</v>
      </c>
      <c r="H135" s="36">
        <f>SUMIFS(СВЦЭМ!$D$33:$D$776,СВЦЭМ!$A$33:$A$776,$A135,СВЦЭМ!$B$33:$B$776,H$119)+'СЕТ СН'!$I$14+СВЦЭМ!$D$10+'СЕТ СН'!$I$5-'СЕТ СН'!$I$24</f>
        <v>3439.0189066299999</v>
      </c>
      <c r="I135" s="36">
        <f>SUMIFS(СВЦЭМ!$D$33:$D$776,СВЦЭМ!$A$33:$A$776,$A135,СВЦЭМ!$B$33:$B$776,I$119)+'СЕТ СН'!$I$14+СВЦЭМ!$D$10+'СЕТ СН'!$I$5-'СЕТ СН'!$I$24</f>
        <v>3417.3213353900001</v>
      </c>
      <c r="J135" s="36">
        <f>SUMIFS(СВЦЭМ!$D$33:$D$776,СВЦЭМ!$A$33:$A$776,$A135,СВЦЭМ!$B$33:$B$776,J$119)+'СЕТ СН'!$I$14+СВЦЭМ!$D$10+'СЕТ СН'!$I$5-'СЕТ СН'!$I$24</f>
        <v>3390.2333776999999</v>
      </c>
      <c r="K135" s="36">
        <f>SUMIFS(СВЦЭМ!$D$33:$D$776,СВЦЭМ!$A$33:$A$776,$A135,СВЦЭМ!$B$33:$B$776,K$119)+'СЕТ СН'!$I$14+СВЦЭМ!$D$10+'СЕТ СН'!$I$5-'СЕТ СН'!$I$24</f>
        <v>3402.9836340100001</v>
      </c>
      <c r="L135" s="36">
        <f>SUMIFS(СВЦЭМ!$D$33:$D$776,СВЦЭМ!$A$33:$A$776,$A135,СВЦЭМ!$B$33:$B$776,L$119)+'СЕТ СН'!$I$14+СВЦЭМ!$D$10+'СЕТ СН'!$I$5-'СЕТ СН'!$I$24</f>
        <v>3398.91594248</v>
      </c>
      <c r="M135" s="36">
        <f>SUMIFS(СВЦЭМ!$D$33:$D$776,СВЦЭМ!$A$33:$A$776,$A135,СВЦЭМ!$B$33:$B$776,M$119)+'СЕТ СН'!$I$14+СВЦЭМ!$D$10+'СЕТ СН'!$I$5-'СЕТ СН'!$I$24</f>
        <v>3392.5519760400002</v>
      </c>
      <c r="N135" s="36">
        <f>SUMIFS(СВЦЭМ!$D$33:$D$776,СВЦЭМ!$A$33:$A$776,$A135,СВЦЭМ!$B$33:$B$776,N$119)+'СЕТ СН'!$I$14+СВЦЭМ!$D$10+'СЕТ СН'!$I$5-'СЕТ СН'!$I$24</f>
        <v>3386.0322404899998</v>
      </c>
      <c r="O135" s="36">
        <f>SUMIFS(СВЦЭМ!$D$33:$D$776,СВЦЭМ!$A$33:$A$776,$A135,СВЦЭМ!$B$33:$B$776,O$119)+'СЕТ СН'!$I$14+СВЦЭМ!$D$10+'СЕТ СН'!$I$5-'СЕТ СН'!$I$24</f>
        <v>3391.0076010399998</v>
      </c>
      <c r="P135" s="36">
        <f>SUMIFS(СВЦЭМ!$D$33:$D$776,СВЦЭМ!$A$33:$A$776,$A135,СВЦЭМ!$B$33:$B$776,P$119)+'СЕТ СН'!$I$14+СВЦЭМ!$D$10+'СЕТ СН'!$I$5-'СЕТ СН'!$I$24</f>
        <v>3394.1215204300001</v>
      </c>
      <c r="Q135" s="36">
        <f>SUMIFS(СВЦЭМ!$D$33:$D$776,СВЦЭМ!$A$33:$A$776,$A135,СВЦЭМ!$B$33:$B$776,Q$119)+'СЕТ СН'!$I$14+СВЦЭМ!$D$10+'СЕТ СН'!$I$5-'СЕТ СН'!$I$24</f>
        <v>3388.5009256799999</v>
      </c>
      <c r="R135" s="36">
        <f>SUMIFS(СВЦЭМ!$D$33:$D$776,СВЦЭМ!$A$33:$A$776,$A135,СВЦЭМ!$B$33:$B$776,R$119)+'СЕТ СН'!$I$14+СВЦЭМ!$D$10+'СЕТ СН'!$I$5-'СЕТ СН'!$I$24</f>
        <v>3383.9033494800001</v>
      </c>
      <c r="S135" s="36">
        <f>SUMIFS(СВЦЭМ!$D$33:$D$776,СВЦЭМ!$A$33:$A$776,$A135,СВЦЭМ!$B$33:$B$776,S$119)+'СЕТ СН'!$I$14+СВЦЭМ!$D$10+'СЕТ СН'!$I$5-'СЕТ СН'!$I$24</f>
        <v>3381.24394695</v>
      </c>
      <c r="T135" s="36">
        <f>SUMIFS(СВЦЭМ!$D$33:$D$776,СВЦЭМ!$A$33:$A$776,$A135,СВЦЭМ!$B$33:$B$776,T$119)+'СЕТ СН'!$I$14+СВЦЭМ!$D$10+'СЕТ СН'!$I$5-'СЕТ СН'!$I$24</f>
        <v>3376.1150227899998</v>
      </c>
      <c r="U135" s="36">
        <f>SUMIFS(СВЦЭМ!$D$33:$D$776,СВЦЭМ!$A$33:$A$776,$A135,СВЦЭМ!$B$33:$B$776,U$119)+'СЕТ СН'!$I$14+СВЦЭМ!$D$10+'СЕТ СН'!$I$5-'СЕТ СН'!$I$24</f>
        <v>3366.2624072500003</v>
      </c>
      <c r="V135" s="36">
        <f>SUMIFS(СВЦЭМ!$D$33:$D$776,СВЦЭМ!$A$33:$A$776,$A135,СВЦЭМ!$B$33:$B$776,V$119)+'СЕТ СН'!$I$14+СВЦЭМ!$D$10+'СЕТ СН'!$I$5-'СЕТ СН'!$I$24</f>
        <v>3353.9917647399998</v>
      </c>
      <c r="W135" s="36">
        <f>SUMIFS(СВЦЭМ!$D$33:$D$776,СВЦЭМ!$A$33:$A$776,$A135,СВЦЭМ!$B$33:$B$776,W$119)+'СЕТ СН'!$I$14+СВЦЭМ!$D$10+'СЕТ СН'!$I$5-'СЕТ СН'!$I$24</f>
        <v>3360.8697253199998</v>
      </c>
      <c r="X135" s="36">
        <f>SUMIFS(СВЦЭМ!$D$33:$D$776,СВЦЭМ!$A$33:$A$776,$A135,СВЦЭМ!$B$33:$B$776,X$119)+'СЕТ СН'!$I$14+СВЦЭМ!$D$10+'СЕТ СН'!$I$5-'СЕТ СН'!$I$24</f>
        <v>3371.7034362200002</v>
      </c>
      <c r="Y135" s="36">
        <f>SUMIFS(СВЦЭМ!$D$33:$D$776,СВЦЭМ!$A$33:$A$776,$A135,СВЦЭМ!$B$33:$B$776,Y$119)+'СЕТ СН'!$I$14+СВЦЭМ!$D$10+'СЕТ СН'!$I$5-'СЕТ СН'!$I$24</f>
        <v>3383.01843289</v>
      </c>
    </row>
    <row r="136" spans="1:25" ht="15.75" x14ac:dyDescent="0.2">
      <c r="A136" s="35">
        <f t="shared" si="3"/>
        <v>43938</v>
      </c>
      <c r="B136" s="36">
        <f>SUMIFS(СВЦЭМ!$D$33:$D$776,СВЦЭМ!$A$33:$A$776,$A136,СВЦЭМ!$B$33:$B$776,B$119)+'СЕТ СН'!$I$14+СВЦЭМ!$D$10+'СЕТ СН'!$I$5-'СЕТ СН'!$I$24</f>
        <v>3451.5527642799998</v>
      </c>
      <c r="C136" s="36">
        <f>SUMIFS(СВЦЭМ!$D$33:$D$776,СВЦЭМ!$A$33:$A$776,$A136,СВЦЭМ!$B$33:$B$776,C$119)+'СЕТ СН'!$I$14+СВЦЭМ!$D$10+'СЕТ СН'!$I$5-'СЕТ СН'!$I$24</f>
        <v>3463.31822625</v>
      </c>
      <c r="D136" s="36">
        <f>SUMIFS(СВЦЭМ!$D$33:$D$776,СВЦЭМ!$A$33:$A$776,$A136,СВЦЭМ!$B$33:$B$776,D$119)+'СЕТ СН'!$I$14+СВЦЭМ!$D$10+'СЕТ СН'!$I$5-'СЕТ СН'!$I$24</f>
        <v>3481.5278687999999</v>
      </c>
      <c r="E136" s="36">
        <f>SUMIFS(СВЦЭМ!$D$33:$D$776,СВЦЭМ!$A$33:$A$776,$A136,СВЦЭМ!$B$33:$B$776,E$119)+'СЕТ СН'!$I$14+СВЦЭМ!$D$10+'СЕТ СН'!$I$5-'СЕТ СН'!$I$24</f>
        <v>3495.73262441</v>
      </c>
      <c r="F136" s="36">
        <f>SUMIFS(СВЦЭМ!$D$33:$D$776,СВЦЭМ!$A$33:$A$776,$A136,СВЦЭМ!$B$33:$B$776,F$119)+'СЕТ СН'!$I$14+СВЦЭМ!$D$10+'СЕТ СН'!$I$5-'СЕТ СН'!$I$24</f>
        <v>3496.47091443</v>
      </c>
      <c r="G136" s="36">
        <f>SUMIFS(СВЦЭМ!$D$33:$D$776,СВЦЭМ!$A$33:$A$776,$A136,СВЦЭМ!$B$33:$B$776,G$119)+'СЕТ СН'!$I$14+СВЦЭМ!$D$10+'СЕТ СН'!$I$5-'СЕТ СН'!$I$24</f>
        <v>3480.5573671699999</v>
      </c>
      <c r="H136" s="36">
        <f>SUMIFS(СВЦЭМ!$D$33:$D$776,СВЦЭМ!$A$33:$A$776,$A136,СВЦЭМ!$B$33:$B$776,H$119)+'СЕТ СН'!$I$14+СВЦЭМ!$D$10+'СЕТ СН'!$I$5-'СЕТ СН'!$I$24</f>
        <v>3455.9317957499998</v>
      </c>
      <c r="I136" s="36">
        <f>SUMIFS(СВЦЭМ!$D$33:$D$776,СВЦЭМ!$A$33:$A$776,$A136,СВЦЭМ!$B$33:$B$776,I$119)+'СЕТ СН'!$I$14+СВЦЭМ!$D$10+'СЕТ СН'!$I$5-'СЕТ СН'!$I$24</f>
        <v>3428.8981221600002</v>
      </c>
      <c r="J136" s="36">
        <f>SUMIFS(СВЦЭМ!$D$33:$D$776,СВЦЭМ!$A$33:$A$776,$A136,СВЦЭМ!$B$33:$B$776,J$119)+'СЕТ СН'!$I$14+СВЦЭМ!$D$10+'СЕТ СН'!$I$5-'СЕТ СН'!$I$24</f>
        <v>3379.19417552</v>
      </c>
      <c r="K136" s="36">
        <f>SUMIFS(СВЦЭМ!$D$33:$D$776,СВЦЭМ!$A$33:$A$776,$A136,СВЦЭМ!$B$33:$B$776,K$119)+'СЕТ СН'!$I$14+СВЦЭМ!$D$10+'СЕТ СН'!$I$5-'СЕТ СН'!$I$24</f>
        <v>3382.88230359</v>
      </c>
      <c r="L136" s="36">
        <f>SUMIFS(СВЦЭМ!$D$33:$D$776,СВЦЭМ!$A$33:$A$776,$A136,СВЦЭМ!$B$33:$B$776,L$119)+'СЕТ СН'!$I$14+СВЦЭМ!$D$10+'СЕТ СН'!$I$5-'СЕТ СН'!$I$24</f>
        <v>3379.72394175</v>
      </c>
      <c r="M136" s="36">
        <f>SUMIFS(СВЦЭМ!$D$33:$D$776,СВЦЭМ!$A$33:$A$776,$A136,СВЦЭМ!$B$33:$B$776,M$119)+'СЕТ СН'!$I$14+СВЦЭМ!$D$10+'СЕТ СН'!$I$5-'СЕТ СН'!$I$24</f>
        <v>3377.5843923500001</v>
      </c>
      <c r="N136" s="36">
        <f>SUMIFS(СВЦЭМ!$D$33:$D$776,СВЦЭМ!$A$33:$A$776,$A136,СВЦЭМ!$B$33:$B$776,N$119)+'СЕТ СН'!$I$14+СВЦЭМ!$D$10+'СЕТ СН'!$I$5-'СЕТ СН'!$I$24</f>
        <v>3376.5598432199999</v>
      </c>
      <c r="O136" s="36">
        <f>SUMIFS(СВЦЭМ!$D$33:$D$776,СВЦЭМ!$A$33:$A$776,$A136,СВЦЭМ!$B$33:$B$776,O$119)+'СЕТ СН'!$I$14+СВЦЭМ!$D$10+'СЕТ СН'!$I$5-'СЕТ СН'!$I$24</f>
        <v>3383.1760032699999</v>
      </c>
      <c r="P136" s="36">
        <f>SUMIFS(СВЦЭМ!$D$33:$D$776,СВЦЭМ!$A$33:$A$776,$A136,СВЦЭМ!$B$33:$B$776,P$119)+'СЕТ СН'!$I$14+СВЦЭМ!$D$10+'СЕТ СН'!$I$5-'СЕТ СН'!$I$24</f>
        <v>3391.3146181699999</v>
      </c>
      <c r="Q136" s="36">
        <f>SUMIFS(СВЦЭМ!$D$33:$D$776,СВЦЭМ!$A$33:$A$776,$A136,СВЦЭМ!$B$33:$B$776,Q$119)+'СЕТ СН'!$I$14+СВЦЭМ!$D$10+'СЕТ СН'!$I$5-'СЕТ СН'!$I$24</f>
        <v>3396.7674080900001</v>
      </c>
      <c r="R136" s="36">
        <f>SUMIFS(СВЦЭМ!$D$33:$D$776,СВЦЭМ!$A$33:$A$776,$A136,СВЦЭМ!$B$33:$B$776,R$119)+'СЕТ СН'!$I$14+СВЦЭМ!$D$10+'СЕТ СН'!$I$5-'СЕТ СН'!$I$24</f>
        <v>3394.2915925900002</v>
      </c>
      <c r="S136" s="36">
        <f>SUMIFS(СВЦЭМ!$D$33:$D$776,СВЦЭМ!$A$33:$A$776,$A136,СВЦЭМ!$B$33:$B$776,S$119)+'СЕТ СН'!$I$14+СВЦЭМ!$D$10+'СЕТ СН'!$I$5-'СЕТ СН'!$I$24</f>
        <v>3388.9499446700001</v>
      </c>
      <c r="T136" s="36">
        <f>SUMIFS(СВЦЭМ!$D$33:$D$776,СВЦЭМ!$A$33:$A$776,$A136,СВЦЭМ!$B$33:$B$776,T$119)+'СЕТ СН'!$I$14+СВЦЭМ!$D$10+'СЕТ СН'!$I$5-'СЕТ СН'!$I$24</f>
        <v>3374.27897459</v>
      </c>
      <c r="U136" s="36">
        <f>SUMIFS(СВЦЭМ!$D$33:$D$776,СВЦЭМ!$A$33:$A$776,$A136,СВЦЭМ!$B$33:$B$776,U$119)+'СЕТ СН'!$I$14+СВЦЭМ!$D$10+'СЕТ СН'!$I$5-'СЕТ СН'!$I$24</f>
        <v>3362.5961314800002</v>
      </c>
      <c r="V136" s="36">
        <f>SUMIFS(СВЦЭМ!$D$33:$D$776,СВЦЭМ!$A$33:$A$776,$A136,СВЦЭМ!$B$33:$B$776,V$119)+'СЕТ СН'!$I$14+СВЦЭМ!$D$10+'СЕТ СН'!$I$5-'СЕТ СН'!$I$24</f>
        <v>3370.5868525000001</v>
      </c>
      <c r="W136" s="36">
        <f>SUMIFS(СВЦЭМ!$D$33:$D$776,СВЦЭМ!$A$33:$A$776,$A136,СВЦЭМ!$B$33:$B$776,W$119)+'СЕТ СН'!$I$14+СВЦЭМ!$D$10+'СЕТ СН'!$I$5-'СЕТ СН'!$I$24</f>
        <v>3370.3868534200001</v>
      </c>
      <c r="X136" s="36">
        <f>SUMIFS(СВЦЭМ!$D$33:$D$776,СВЦЭМ!$A$33:$A$776,$A136,СВЦЭМ!$B$33:$B$776,X$119)+'СЕТ СН'!$I$14+СВЦЭМ!$D$10+'СЕТ СН'!$I$5-'СЕТ СН'!$I$24</f>
        <v>3376.0574548200002</v>
      </c>
      <c r="Y136" s="36">
        <f>SUMIFS(СВЦЭМ!$D$33:$D$776,СВЦЭМ!$A$33:$A$776,$A136,СВЦЭМ!$B$33:$B$776,Y$119)+'СЕТ СН'!$I$14+СВЦЭМ!$D$10+'СЕТ СН'!$I$5-'СЕТ СН'!$I$24</f>
        <v>3378.43348578</v>
      </c>
    </row>
    <row r="137" spans="1:25" ht="15.75" x14ac:dyDescent="0.2">
      <c r="A137" s="35">
        <f t="shared" si="3"/>
        <v>43939</v>
      </c>
      <c r="B137" s="36">
        <f>SUMIFS(СВЦЭМ!$D$33:$D$776,СВЦЭМ!$A$33:$A$776,$A137,СВЦЭМ!$B$33:$B$776,B$119)+'СЕТ СН'!$I$14+СВЦЭМ!$D$10+'СЕТ СН'!$I$5-'СЕТ СН'!$I$24</f>
        <v>3470.6884961300002</v>
      </c>
      <c r="C137" s="36">
        <f>SUMIFS(СВЦЭМ!$D$33:$D$776,СВЦЭМ!$A$33:$A$776,$A137,СВЦЭМ!$B$33:$B$776,C$119)+'СЕТ СН'!$I$14+СВЦЭМ!$D$10+'СЕТ СН'!$I$5-'СЕТ СН'!$I$24</f>
        <v>3506.2311739900001</v>
      </c>
      <c r="D137" s="36">
        <f>SUMIFS(СВЦЭМ!$D$33:$D$776,СВЦЭМ!$A$33:$A$776,$A137,СВЦЭМ!$B$33:$B$776,D$119)+'СЕТ СН'!$I$14+СВЦЭМ!$D$10+'СЕТ СН'!$I$5-'СЕТ СН'!$I$24</f>
        <v>3512.67752836</v>
      </c>
      <c r="E137" s="36">
        <f>SUMIFS(СВЦЭМ!$D$33:$D$776,СВЦЭМ!$A$33:$A$776,$A137,СВЦЭМ!$B$33:$B$776,E$119)+'СЕТ СН'!$I$14+СВЦЭМ!$D$10+'СЕТ СН'!$I$5-'СЕТ СН'!$I$24</f>
        <v>3521.9234840399999</v>
      </c>
      <c r="F137" s="36">
        <f>SUMIFS(СВЦЭМ!$D$33:$D$776,СВЦЭМ!$A$33:$A$776,$A137,СВЦЭМ!$B$33:$B$776,F$119)+'СЕТ СН'!$I$14+СВЦЭМ!$D$10+'СЕТ СН'!$I$5-'СЕТ СН'!$I$24</f>
        <v>3519.2213734400002</v>
      </c>
      <c r="G137" s="36">
        <f>SUMIFS(СВЦЭМ!$D$33:$D$776,СВЦЭМ!$A$33:$A$776,$A137,СВЦЭМ!$B$33:$B$776,G$119)+'СЕТ СН'!$I$14+СВЦЭМ!$D$10+'СЕТ СН'!$I$5-'СЕТ СН'!$I$24</f>
        <v>3519.9601176900001</v>
      </c>
      <c r="H137" s="36">
        <f>SUMIFS(СВЦЭМ!$D$33:$D$776,СВЦЭМ!$A$33:$A$776,$A137,СВЦЭМ!$B$33:$B$776,H$119)+'СЕТ СН'!$I$14+СВЦЭМ!$D$10+'СЕТ СН'!$I$5-'СЕТ СН'!$I$24</f>
        <v>3513.0391627200001</v>
      </c>
      <c r="I137" s="36">
        <f>SUMIFS(СВЦЭМ!$D$33:$D$776,СВЦЭМ!$A$33:$A$776,$A137,СВЦЭМ!$B$33:$B$776,I$119)+'СЕТ СН'!$I$14+СВЦЭМ!$D$10+'СЕТ СН'!$I$5-'СЕТ СН'!$I$24</f>
        <v>3487.61952376</v>
      </c>
      <c r="J137" s="36">
        <f>SUMIFS(СВЦЭМ!$D$33:$D$776,СВЦЭМ!$A$33:$A$776,$A137,СВЦЭМ!$B$33:$B$776,J$119)+'СЕТ СН'!$I$14+СВЦЭМ!$D$10+'СЕТ СН'!$I$5-'СЕТ СН'!$I$24</f>
        <v>3417.5319934300001</v>
      </c>
      <c r="K137" s="36">
        <f>SUMIFS(СВЦЭМ!$D$33:$D$776,СВЦЭМ!$A$33:$A$776,$A137,СВЦЭМ!$B$33:$B$776,K$119)+'СЕТ СН'!$I$14+СВЦЭМ!$D$10+'СЕТ СН'!$I$5-'СЕТ СН'!$I$24</f>
        <v>3406.68511928</v>
      </c>
      <c r="L137" s="36">
        <f>SUMIFS(СВЦЭМ!$D$33:$D$776,СВЦЭМ!$A$33:$A$776,$A137,СВЦЭМ!$B$33:$B$776,L$119)+'СЕТ СН'!$I$14+СВЦЭМ!$D$10+'СЕТ СН'!$I$5-'СЕТ СН'!$I$24</f>
        <v>3402.2732978100003</v>
      </c>
      <c r="M137" s="36">
        <f>SUMIFS(СВЦЭМ!$D$33:$D$776,СВЦЭМ!$A$33:$A$776,$A137,СВЦЭМ!$B$33:$B$776,M$119)+'СЕТ СН'!$I$14+СВЦЭМ!$D$10+'СЕТ СН'!$I$5-'СЕТ СН'!$I$24</f>
        <v>3399.62788916</v>
      </c>
      <c r="N137" s="36">
        <f>SUMIFS(СВЦЭМ!$D$33:$D$776,СВЦЭМ!$A$33:$A$776,$A137,СВЦЭМ!$B$33:$B$776,N$119)+'СЕТ СН'!$I$14+СВЦЭМ!$D$10+'СЕТ СН'!$I$5-'СЕТ СН'!$I$24</f>
        <v>3410.3242954100001</v>
      </c>
      <c r="O137" s="36">
        <f>SUMIFS(СВЦЭМ!$D$33:$D$776,СВЦЭМ!$A$33:$A$776,$A137,СВЦЭМ!$B$33:$B$776,O$119)+'СЕТ СН'!$I$14+СВЦЭМ!$D$10+'СЕТ СН'!$I$5-'СЕТ СН'!$I$24</f>
        <v>3426.0245848599998</v>
      </c>
      <c r="P137" s="36">
        <f>SUMIFS(СВЦЭМ!$D$33:$D$776,СВЦЭМ!$A$33:$A$776,$A137,СВЦЭМ!$B$33:$B$776,P$119)+'СЕТ СН'!$I$14+СВЦЭМ!$D$10+'СЕТ СН'!$I$5-'СЕТ СН'!$I$24</f>
        <v>3434.72732718</v>
      </c>
      <c r="Q137" s="36">
        <f>SUMIFS(СВЦЭМ!$D$33:$D$776,СВЦЭМ!$A$33:$A$776,$A137,СВЦЭМ!$B$33:$B$776,Q$119)+'СЕТ СН'!$I$14+СВЦЭМ!$D$10+'СЕТ СН'!$I$5-'СЕТ СН'!$I$24</f>
        <v>3440.64353084</v>
      </c>
      <c r="R137" s="36">
        <f>SUMIFS(СВЦЭМ!$D$33:$D$776,СВЦЭМ!$A$33:$A$776,$A137,СВЦЭМ!$B$33:$B$776,R$119)+'СЕТ СН'!$I$14+СВЦЭМ!$D$10+'СЕТ СН'!$I$5-'СЕТ СН'!$I$24</f>
        <v>3437.3372776699998</v>
      </c>
      <c r="S137" s="36">
        <f>SUMIFS(СВЦЭМ!$D$33:$D$776,СВЦЭМ!$A$33:$A$776,$A137,СВЦЭМ!$B$33:$B$776,S$119)+'СЕТ СН'!$I$14+СВЦЭМ!$D$10+'СЕТ СН'!$I$5-'СЕТ СН'!$I$24</f>
        <v>3432.6325203300003</v>
      </c>
      <c r="T137" s="36">
        <f>SUMIFS(СВЦЭМ!$D$33:$D$776,СВЦЭМ!$A$33:$A$776,$A137,СВЦЭМ!$B$33:$B$776,T$119)+'СЕТ СН'!$I$14+СВЦЭМ!$D$10+'СЕТ СН'!$I$5-'СЕТ СН'!$I$24</f>
        <v>3413.8393525900001</v>
      </c>
      <c r="U137" s="36">
        <f>SUMIFS(СВЦЭМ!$D$33:$D$776,СВЦЭМ!$A$33:$A$776,$A137,СВЦЭМ!$B$33:$B$776,U$119)+'СЕТ СН'!$I$14+СВЦЭМ!$D$10+'СЕТ СН'!$I$5-'СЕТ СН'!$I$24</f>
        <v>3385.3229638000003</v>
      </c>
      <c r="V137" s="36">
        <f>SUMIFS(СВЦЭМ!$D$33:$D$776,СВЦЭМ!$A$33:$A$776,$A137,СВЦЭМ!$B$33:$B$776,V$119)+'СЕТ СН'!$I$14+СВЦЭМ!$D$10+'СЕТ СН'!$I$5-'СЕТ СН'!$I$24</f>
        <v>3376.8624891600002</v>
      </c>
      <c r="W137" s="36">
        <f>SUMIFS(СВЦЭМ!$D$33:$D$776,СВЦЭМ!$A$33:$A$776,$A137,СВЦЭМ!$B$33:$B$776,W$119)+'СЕТ СН'!$I$14+СВЦЭМ!$D$10+'СЕТ СН'!$I$5-'СЕТ СН'!$I$24</f>
        <v>3388.5868353200003</v>
      </c>
      <c r="X137" s="36">
        <f>SUMIFS(СВЦЭМ!$D$33:$D$776,СВЦЭМ!$A$33:$A$776,$A137,СВЦЭМ!$B$33:$B$776,X$119)+'СЕТ СН'!$I$14+СВЦЭМ!$D$10+'СЕТ СН'!$I$5-'СЕТ СН'!$I$24</f>
        <v>3404.8416116500002</v>
      </c>
      <c r="Y137" s="36">
        <f>SUMIFS(СВЦЭМ!$D$33:$D$776,СВЦЭМ!$A$33:$A$776,$A137,СВЦЭМ!$B$33:$B$776,Y$119)+'СЕТ СН'!$I$14+СВЦЭМ!$D$10+'СЕТ СН'!$I$5-'СЕТ СН'!$I$24</f>
        <v>3437.3519749000002</v>
      </c>
    </row>
    <row r="138" spans="1:25" ht="15.75" x14ac:dyDescent="0.2">
      <c r="A138" s="35">
        <f t="shared" si="3"/>
        <v>43940</v>
      </c>
      <c r="B138" s="36">
        <f>SUMIFS(СВЦЭМ!$D$33:$D$776,СВЦЭМ!$A$33:$A$776,$A138,СВЦЭМ!$B$33:$B$776,B$119)+'СЕТ СН'!$I$14+СВЦЭМ!$D$10+'СЕТ СН'!$I$5-'СЕТ СН'!$I$24</f>
        <v>3477.9325267899999</v>
      </c>
      <c r="C138" s="36">
        <f>SUMIFS(СВЦЭМ!$D$33:$D$776,СВЦЭМ!$A$33:$A$776,$A138,СВЦЭМ!$B$33:$B$776,C$119)+'СЕТ СН'!$I$14+СВЦЭМ!$D$10+'СЕТ СН'!$I$5-'СЕТ СН'!$I$24</f>
        <v>3479.9580730299999</v>
      </c>
      <c r="D138" s="36">
        <f>SUMIFS(СВЦЭМ!$D$33:$D$776,СВЦЭМ!$A$33:$A$776,$A138,СВЦЭМ!$B$33:$B$776,D$119)+'СЕТ СН'!$I$14+СВЦЭМ!$D$10+'СЕТ СН'!$I$5-'СЕТ СН'!$I$24</f>
        <v>3470.3754529400003</v>
      </c>
      <c r="E138" s="36">
        <f>SUMIFS(СВЦЭМ!$D$33:$D$776,СВЦЭМ!$A$33:$A$776,$A138,СВЦЭМ!$B$33:$B$776,E$119)+'СЕТ СН'!$I$14+СВЦЭМ!$D$10+'СЕТ СН'!$I$5-'СЕТ СН'!$I$24</f>
        <v>3478.0124917799999</v>
      </c>
      <c r="F138" s="36">
        <f>SUMIFS(СВЦЭМ!$D$33:$D$776,СВЦЭМ!$A$33:$A$776,$A138,СВЦЭМ!$B$33:$B$776,F$119)+'СЕТ СН'!$I$14+СВЦЭМ!$D$10+'СЕТ СН'!$I$5-'СЕТ СН'!$I$24</f>
        <v>3474.9421172699999</v>
      </c>
      <c r="G138" s="36">
        <f>SUMIFS(СВЦЭМ!$D$33:$D$776,СВЦЭМ!$A$33:$A$776,$A138,СВЦЭМ!$B$33:$B$776,G$119)+'СЕТ СН'!$I$14+СВЦЭМ!$D$10+'СЕТ СН'!$I$5-'СЕТ СН'!$I$24</f>
        <v>3481.2922593900003</v>
      </c>
      <c r="H138" s="36">
        <f>SUMIFS(СВЦЭМ!$D$33:$D$776,СВЦЭМ!$A$33:$A$776,$A138,СВЦЭМ!$B$33:$B$776,H$119)+'СЕТ СН'!$I$14+СВЦЭМ!$D$10+'СЕТ СН'!$I$5-'СЕТ СН'!$I$24</f>
        <v>3480.97721869</v>
      </c>
      <c r="I138" s="36">
        <f>SUMIFS(СВЦЭМ!$D$33:$D$776,СВЦЭМ!$A$33:$A$776,$A138,СВЦЭМ!$B$33:$B$776,I$119)+'СЕТ СН'!$I$14+СВЦЭМ!$D$10+'СЕТ СН'!$I$5-'СЕТ СН'!$I$24</f>
        <v>3449.3663859100002</v>
      </c>
      <c r="J138" s="36">
        <f>SUMIFS(СВЦЭМ!$D$33:$D$776,СВЦЭМ!$A$33:$A$776,$A138,СВЦЭМ!$B$33:$B$776,J$119)+'СЕТ СН'!$I$14+СВЦЭМ!$D$10+'СЕТ СН'!$I$5-'СЕТ СН'!$I$24</f>
        <v>3400.4165700000003</v>
      </c>
      <c r="K138" s="36">
        <f>SUMIFS(СВЦЭМ!$D$33:$D$776,СВЦЭМ!$A$33:$A$776,$A138,СВЦЭМ!$B$33:$B$776,K$119)+'СЕТ СН'!$I$14+СВЦЭМ!$D$10+'СЕТ СН'!$I$5-'СЕТ СН'!$I$24</f>
        <v>3394.0961702499999</v>
      </c>
      <c r="L138" s="36">
        <f>SUMIFS(СВЦЭМ!$D$33:$D$776,СВЦЭМ!$A$33:$A$776,$A138,СВЦЭМ!$B$33:$B$776,L$119)+'СЕТ СН'!$I$14+СВЦЭМ!$D$10+'СЕТ СН'!$I$5-'СЕТ СН'!$I$24</f>
        <v>3396.8826026300003</v>
      </c>
      <c r="M138" s="36">
        <f>SUMIFS(СВЦЭМ!$D$33:$D$776,СВЦЭМ!$A$33:$A$776,$A138,СВЦЭМ!$B$33:$B$776,M$119)+'СЕТ СН'!$I$14+СВЦЭМ!$D$10+'СЕТ СН'!$I$5-'СЕТ СН'!$I$24</f>
        <v>3413.4284750000002</v>
      </c>
      <c r="N138" s="36">
        <f>SUMIFS(СВЦЭМ!$D$33:$D$776,СВЦЭМ!$A$33:$A$776,$A138,СВЦЭМ!$B$33:$B$776,N$119)+'СЕТ СН'!$I$14+СВЦЭМ!$D$10+'СЕТ СН'!$I$5-'СЕТ СН'!$I$24</f>
        <v>3434.7826207899998</v>
      </c>
      <c r="O138" s="36">
        <f>SUMIFS(СВЦЭМ!$D$33:$D$776,СВЦЭМ!$A$33:$A$776,$A138,СВЦЭМ!$B$33:$B$776,O$119)+'СЕТ СН'!$I$14+СВЦЭМ!$D$10+'СЕТ СН'!$I$5-'СЕТ СН'!$I$24</f>
        <v>3444.63632022</v>
      </c>
      <c r="P138" s="36">
        <f>SUMIFS(СВЦЭМ!$D$33:$D$776,СВЦЭМ!$A$33:$A$776,$A138,СВЦЭМ!$B$33:$B$776,P$119)+'СЕТ СН'!$I$14+СВЦЭМ!$D$10+'СЕТ СН'!$I$5-'СЕТ СН'!$I$24</f>
        <v>3449.0221442299999</v>
      </c>
      <c r="Q138" s="36">
        <f>SUMIFS(СВЦЭМ!$D$33:$D$776,СВЦЭМ!$A$33:$A$776,$A138,СВЦЭМ!$B$33:$B$776,Q$119)+'СЕТ СН'!$I$14+СВЦЭМ!$D$10+'СЕТ СН'!$I$5-'СЕТ СН'!$I$24</f>
        <v>3452.1768738400001</v>
      </c>
      <c r="R138" s="36">
        <f>SUMIFS(СВЦЭМ!$D$33:$D$776,СВЦЭМ!$A$33:$A$776,$A138,СВЦЭМ!$B$33:$B$776,R$119)+'СЕТ СН'!$I$14+СВЦЭМ!$D$10+'СЕТ СН'!$I$5-'СЕТ СН'!$I$24</f>
        <v>3444.9129759699999</v>
      </c>
      <c r="S138" s="36">
        <f>SUMIFS(СВЦЭМ!$D$33:$D$776,СВЦЭМ!$A$33:$A$776,$A138,СВЦЭМ!$B$33:$B$776,S$119)+'СЕТ СН'!$I$14+СВЦЭМ!$D$10+'СЕТ СН'!$I$5-'СЕТ СН'!$I$24</f>
        <v>3440.1093202399998</v>
      </c>
      <c r="T138" s="36">
        <f>SUMIFS(СВЦЭМ!$D$33:$D$776,СВЦЭМ!$A$33:$A$776,$A138,СВЦЭМ!$B$33:$B$776,T$119)+'СЕТ СН'!$I$14+СВЦЭМ!$D$10+'СЕТ СН'!$I$5-'СЕТ СН'!$I$24</f>
        <v>3427.2908103099999</v>
      </c>
      <c r="U138" s="36">
        <f>SUMIFS(СВЦЭМ!$D$33:$D$776,СВЦЭМ!$A$33:$A$776,$A138,СВЦЭМ!$B$33:$B$776,U$119)+'СЕТ СН'!$I$14+СВЦЭМ!$D$10+'СЕТ СН'!$I$5-'СЕТ СН'!$I$24</f>
        <v>3421.8405467900002</v>
      </c>
      <c r="V138" s="36">
        <f>SUMIFS(СВЦЭМ!$D$33:$D$776,СВЦЭМ!$A$33:$A$776,$A138,СВЦЭМ!$B$33:$B$776,V$119)+'СЕТ СН'!$I$14+СВЦЭМ!$D$10+'СЕТ СН'!$I$5-'СЕТ СН'!$I$24</f>
        <v>3394.9093764999998</v>
      </c>
      <c r="W138" s="36">
        <f>SUMIFS(СВЦЭМ!$D$33:$D$776,СВЦЭМ!$A$33:$A$776,$A138,СВЦЭМ!$B$33:$B$776,W$119)+'СЕТ СН'!$I$14+СВЦЭМ!$D$10+'СЕТ СН'!$I$5-'СЕТ СН'!$I$24</f>
        <v>3398.8369862499999</v>
      </c>
      <c r="X138" s="36">
        <f>SUMIFS(СВЦЭМ!$D$33:$D$776,СВЦЭМ!$A$33:$A$776,$A138,СВЦЭМ!$B$33:$B$776,X$119)+'СЕТ СН'!$I$14+СВЦЭМ!$D$10+'СЕТ СН'!$I$5-'СЕТ СН'!$I$24</f>
        <v>3423.6070673100003</v>
      </c>
      <c r="Y138" s="36">
        <f>SUMIFS(СВЦЭМ!$D$33:$D$776,СВЦЭМ!$A$33:$A$776,$A138,СВЦЭМ!$B$33:$B$776,Y$119)+'СЕТ СН'!$I$14+СВЦЭМ!$D$10+'СЕТ СН'!$I$5-'СЕТ СН'!$I$24</f>
        <v>3456.66751497</v>
      </c>
    </row>
    <row r="139" spans="1:25" ht="15.75" x14ac:dyDescent="0.2">
      <c r="A139" s="35">
        <f t="shared" si="3"/>
        <v>43941</v>
      </c>
      <c r="B139" s="36">
        <f>SUMIFS(СВЦЭМ!$D$33:$D$776,СВЦЭМ!$A$33:$A$776,$A139,СВЦЭМ!$B$33:$B$776,B$119)+'СЕТ СН'!$I$14+СВЦЭМ!$D$10+'СЕТ СН'!$I$5-'СЕТ СН'!$I$24</f>
        <v>3490.4211011799998</v>
      </c>
      <c r="C139" s="36">
        <f>SUMIFS(СВЦЭМ!$D$33:$D$776,СВЦЭМ!$A$33:$A$776,$A139,СВЦЭМ!$B$33:$B$776,C$119)+'СЕТ СН'!$I$14+СВЦЭМ!$D$10+'СЕТ СН'!$I$5-'СЕТ СН'!$I$24</f>
        <v>3508.79111732</v>
      </c>
      <c r="D139" s="36">
        <f>SUMIFS(СВЦЭМ!$D$33:$D$776,СВЦЭМ!$A$33:$A$776,$A139,СВЦЭМ!$B$33:$B$776,D$119)+'СЕТ СН'!$I$14+СВЦЭМ!$D$10+'СЕТ СН'!$I$5-'СЕТ СН'!$I$24</f>
        <v>3533.6830612399999</v>
      </c>
      <c r="E139" s="36">
        <f>SUMIFS(СВЦЭМ!$D$33:$D$776,СВЦЭМ!$A$33:$A$776,$A139,СВЦЭМ!$B$33:$B$776,E$119)+'СЕТ СН'!$I$14+СВЦЭМ!$D$10+'СЕТ СН'!$I$5-'СЕТ СН'!$I$24</f>
        <v>3544.2610276300002</v>
      </c>
      <c r="F139" s="36">
        <f>SUMIFS(СВЦЭМ!$D$33:$D$776,СВЦЭМ!$A$33:$A$776,$A139,СВЦЭМ!$B$33:$B$776,F$119)+'СЕТ СН'!$I$14+СВЦЭМ!$D$10+'СЕТ СН'!$I$5-'СЕТ СН'!$I$24</f>
        <v>3540.1922991900001</v>
      </c>
      <c r="G139" s="36">
        <f>SUMIFS(СВЦЭМ!$D$33:$D$776,СВЦЭМ!$A$33:$A$776,$A139,СВЦЭМ!$B$33:$B$776,G$119)+'СЕТ СН'!$I$14+СВЦЭМ!$D$10+'СЕТ СН'!$I$5-'СЕТ СН'!$I$24</f>
        <v>3533.9155769099998</v>
      </c>
      <c r="H139" s="36">
        <f>SUMIFS(СВЦЭМ!$D$33:$D$776,СВЦЭМ!$A$33:$A$776,$A139,СВЦЭМ!$B$33:$B$776,H$119)+'СЕТ СН'!$I$14+СВЦЭМ!$D$10+'СЕТ СН'!$I$5-'СЕТ СН'!$I$24</f>
        <v>3507.1606162400003</v>
      </c>
      <c r="I139" s="36">
        <f>SUMIFS(СВЦЭМ!$D$33:$D$776,СВЦЭМ!$A$33:$A$776,$A139,СВЦЭМ!$B$33:$B$776,I$119)+'СЕТ СН'!$I$14+СВЦЭМ!$D$10+'СЕТ СН'!$I$5-'СЕТ СН'!$I$24</f>
        <v>3465.0248823400002</v>
      </c>
      <c r="J139" s="36">
        <f>SUMIFS(СВЦЭМ!$D$33:$D$776,СВЦЭМ!$A$33:$A$776,$A139,СВЦЭМ!$B$33:$B$776,J$119)+'СЕТ СН'!$I$14+СВЦЭМ!$D$10+'СЕТ СН'!$I$5-'СЕТ СН'!$I$24</f>
        <v>3393.81463579</v>
      </c>
      <c r="K139" s="36">
        <f>SUMIFS(СВЦЭМ!$D$33:$D$776,СВЦЭМ!$A$33:$A$776,$A139,СВЦЭМ!$B$33:$B$776,K$119)+'СЕТ СН'!$I$14+СВЦЭМ!$D$10+'СЕТ СН'!$I$5-'СЕТ СН'!$I$24</f>
        <v>3383.02992752</v>
      </c>
      <c r="L139" s="36">
        <f>SUMIFS(СВЦЭМ!$D$33:$D$776,СВЦЭМ!$A$33:$A$776,$A139,СВЦЭМ!$B$33:$B$776,L$119)+'СЕТ СН'!$I$14+СВЦЭМ!$D$10+'СЕТ СН'!$I$5-'СЕТ СН'!$I$24</f>
        <v>3388.5059327099998</v>
      </c>
      <c r="M139" s="36">
        <f>SUMIFS(СВЦЭМ!$D$33:$D$776,СВЦЭМ!$A$33:$A$776,$A139,СВЦЭМ!$B$33:$B$776,M$119)+'СЕТ СН'!$I$14+СВЦЭМ!$D$10+'СЕТ СН'!$I$5-'СЕТ СН'!$I$24</f>
        <v>3394.5721394699999</v>
      </c>
      <c r="N139" s="36">
        <f>SUMIFS(СВЦЭМ!$D$33:$D$776,СВЦЭМ!$A$33:$A$776,$A139,СВЦЭМ!$B$33:$B$776,N$119)+'СЕТ СН'!$I$14+СВЦЭМ!$D$10+'СЕТ СН'!$I$5-'СЕТ СН'!$I$24</f>
        <v>3399.9680673500002</v>
      </c>
      <c r="O139" s="36">
        <f>SUMIFS(СВЦЭМ!$D$33:$D$776,СВЦЭМ!$A$33:$A$776,$A139,СВЦЭМ!$B$33:$B$776,O$119)+'СЕТ СН'!$I$14+СВЦЭМ!$D$10+'СЕТ СН'!$I$5-'СЕТ СН'!$I$24</f>
        <v>3407.5654178599998</v>
      </c>
      <c r="P139" s="36">
        <f>SUMIFS(СВЦЭМ!$D$33:$D$776,СВЦЭМ!$A$33:$A$776,$A139,СВЦЭМ!$B$33:$B$776,P$119)+'СЕТ СН'!$I$14+СВЦЭМ!$D$10+'СЕТ СН'!$I$5-'СЕТ СН'!$I$24</f>
        <v>3413.1494444199998</v>
      </c>
      <c r="Q139" s="36">
        <f>SUMIFS(СВЦЭМ!$D$33:$D$776,СВЦЭМ!$A$33:$A$776,$A139,СВЦЭМ!$B$33:$B$776,Q$119)+'СЕТ СН'!$I$14+СВЦЭМ!$D$10+'СЕТ СН'!$I$5-'СЕТ СН'!$I$24</f>
        <v>3419.5329112899999</v>
      </c>
      <c r="R139" s="36">
        <f>SUMIFS(СВЦЭМ!$D$33:$D$776,СВЦЭМ!$A$33:$A$776,$A139,СВЦЭМ!$B$33:$B$776,R$119)+'СЕТ СН'!$I$14+СВЦЭМ!$D$10+'СЕТ СН'!$I$5-'СЕТ СН'!$I$24</f>
        <v>3418.2262808300002</v>
      </c>
      <c r="S139" s="36">
        <f>SUMIFS(СВЦЭМ!$D$33:$D$776,СВЦЭМ!$A$33:$A$776,$A139,СВЦЭМ!$B$33:$B$776,S$119)+'СЕТ СН'!$I$14+СВЦЭМ!$D$10+'СЕТ СН'!$I$5-'СЕТ СН'!$I$24</f>
        <v>3422.1097841000001</v>
      </c>
      <c r="T139" s="36">
        <f>SUMIFS(СВЦЭМ!$D$33:$D$776,СВЦЭМ!$A$33:$A$776,$A139,СВЦЭМ!$B$33:$B$776,T$119)+'СЕТ СН'!$I$14+СВЦЭМ!$D$10+'СЕТ СН'!$I$5-'СЕТ СН'!$I$24</f>
        <v>3414.4593058999999</v>
      </c>
      <c r="U139" s="36">
        <f>SUMIFS(СВЦЭМ!$D$33:$D$776,СВЦЭМ!$A$33:$A$776,$A139,СВЦЭМ!$B$33:$B$776,U$119)+'СЕТ СН'!$I$14+СВЦЭМ!$D$10+'СЕТ СН'!$I$5-'СЕТ СН'!$I$24</f>
        <v>3402.7632771899998</v>
      </c>
      <c r="V139" s="36">
        <f>SUMIFS(СВЦЭМ!$D$33:$D$776,СВЦЭМ!$A$33:$A$776,$A139,СВЦЭМ!$B$33:$B$776,V$119)+'СЕТ СН'!$I$14+СВЦЭМ!$D$10+'СЕТ СН'!$I$5-'СЕТ СН'!$I$24</f>
        <v>3395.1662300400003</v>
      </c>
      <c r="W139" s="36">
        <f>SUMIFS(СВЦЭМ!$D$33:$D$776,СВЦЭМ!$A$33:$A$776,$A139,СВЦЭМ!$B$33:$B$776,W$119)+'СЕТ СН'!$I$14+СВЦЭМ!$D$10+'СЕТ СН'!$I$5-'СЕТ СН'!$I$24</f>
        <v>3397.2737067600001</v>
      </c>
      <c r="X139" s="36">
        <f>SUMIFS(СВЦЭМ!$D$33:$D$776,СВЦЭМ!$A$33:$A$776,$A139,СВЦЭМ!$B$33:$B$776,X$119)+'СЕТ СН'!$I$14+СВЦЭМ!$D$10+'СЕТ СН'!$I$5-'СЕТ СН'!$I$24</f>
        <v>3393.55740625</v>
      </c>
      <c r="Y139" s="36">
        <f>SUMIFS(СВЦЭМ!$D$33:$D$776,СВЦЭМ!$A$33:$A$776,$A139,СВЦЭМ!$B$33:$B$776,Y$119)+'СЕТ СН'!$I$14+СВЦЭМ!$D$10+'СЕТ СН'!$I$5-'СЕТ СН'!$I$24</f>
        <v>3423.90946661</v>
      </c>
    </row>
    <row r="140" spans="1:25" ht="15.75" x14ac:dyDescent="0.2">
      <c r="A140" s="35">
        <f t="shared" si="3"/>
        <v>43942</v>
      </c>
      <c r="B140" s="36">
        <f>SUMIFS(СВЦЭМ!$D$33:$D$776,СВЦЭМ!$A$33:$A$776,$A140,СВЦЭМ!$B$33:$B$776,B$119)+'СЕТ СН'!$I$14+СВЦЭМ!$D$10+'СЕТ СН'!$I$5-'СЕТ СН'!$I$24</f>
        <v>3489.0498702300001</v>
      </c>
      <c r="C140" s="36">
        <f>SUMIFS(СВЦЭМ!$D$33:$D$776,СВЦЭМ!$A$33:$A$776,$A140,СВЦЭМ!$B$33:$B$776,C$119)+'СЕТ СН'!$I$14+СВЦЭМ!$D$10+'СЕТ СН'!$I$5-'СЕТ СН'!$I$24</f>
        <v>3513.5458945199998</v>
      </c>
      <c r="D140" s="36">
        <f>SUMIFS(СВЦЭМ!$D$33:$D$776,СВЦЭМ!$A$33:$A$776,$A140,СВЦЭМ!$B$33:$B$776,D$119)+'СЕТ СН'!$I$14+СВЦЭМ!$D$10+'СЕТ СН'!$I$5-'СЕТ СН'!$I$24</f>
        <v>3530.50295319</v>
      </c>
      <c r="E140" s="36">
        <f>SUMIFS(СВЦЭМ!$D$33:$D$776,СВЦЭМ!$A$33:$A$776,$A140,СВЦЭМ!$B$33:$B$776,E$119)+'СЕТ СН'!$I$14+СВЦЭМ!$D$10+'СЕТ СН'!$I$5-'СЕТ СН'!$I$24</f>
        <v>3538.1145558899998</v>
      </c>
      <c r="F140" s="36">
        <f>SUMIFS(СВЦЭМ!$D$33:$D$776,СВЦЭМ!$A$33:$A$776,$A140,СВЦЭМ!$B$33:$B$776,F$119)+'СЕТ СН'!$I$14+СВЦЭМ!$D$10+'СЕТ СН'!$I$5-'СЕТ СН'!$I$24</f>
        <v>3531.7589572400002</v>
      </c>
      <c r="G140" s="36">
        <f>SUMIFS(СВЦЭМ!$D$33:$D$776,СВЦЭМ!$A$33:$A$776,$A140,СВЦЭМ!$B$33:$B$776,G$119)+'СЕТ СН'!$I$14+СВЦЭМ!$D$10+'СЕТ СН'!$I$5-'СЕТ СН'!$I$24</f>
        <v>3524.1492021200002</v>
      </c>
      <c r="H140" s="36">
        <f>SUMIFS(СВЦЭМ!$D$33:$D$776,СВЦЭМ!$A$33:$A$776,$A140,СВЦЭМ!$B$33:$B$776,H$119)+'СЕТ СН'!$I$14+СВЦЭМ!$D$10+'СЕТ СН'!$I$5-'СЕТ СН'!$I$24</f>
        <v>3480.8780660299999</v>
      </c>
      <c r="I140" s="36">
        <f>SUMIFS(СВЦЭМ!$D$33:$D$776,СВЦЭМ!$A$33:$A$776,$A140,СВЦЭМ!$B$33:$B$776,I$119)+'СЕТ СН'!$I$14+СВЦЭМ!$D$10+'СЕТ СН'!$I$5-'СЕТ СН'!$I$24</f>
        <v>3450.90464028</v>
      </c>
      <c r="J140" s="36">
        <f>SUMIFS(СВЦЭМ!$D$33:$D$776,СВЦЭМ!$A$33:$A$776,$A140,СВЦЭМ!$B$33:$B$776,J$119)+'СЕТ СН'!$I$14+СВЦЭМ!$D$10+'СЕТ СН'!$I$5-'СЕТ СН'!$I$24</f>
        <v>3403.4577778399998</v>
      </c>
      <c r="K140" s="36">
        <f>SUMIFS(СВЦЭМ!$D$33:$D$776,СВЦЭМ!$A$33:$A$776,$A140,СВЦЭМ!$B$33:$B$776,K$119)+'СЕТ СН'!$I$14+СВЦЭМ!$D$10+'СЕТ СН'!$I$5-'СЕТ СН'!$I$24</f>
        <v>3402.58284508</v>
      </c>
      <c r="L140" s="36">
        <f>SUMIFS(СВЦЭМ!$D$33:$D$776,СВЦЭМ!$A$33:$A$776,$A140,СВЦЭМ!$B$33:$B$776,L$119)+'СЕТ СН'!$I$14+СВЦЭМ!$D$10+'СЕТ СН'!$I$5-'СЕТ СН'!$I$24</f>
        <v>3403.2240200800002</v>
      </c>
      <c r="M140" s="36">
        <f>SUMIFS(СВЦЭМ!$D$33:$D$776,СВЦЭМ!$A$33:$A$776,$A140,СВЦЭМ!$B$33:$B$776,M$119)+'СЕТ СН'!$I$14+СВЦЭМ!$D$10+'СЕТ СН'!$I$5-'СЕТ СН'!$I$24</f>
        <v>3401.3132339900003</v>
      </c>
      <c r="N140" s="36">
        <f>SUMIFS(СВЦЭМ!$D$33:$D$776,СВЦЭМ!$A$33:$A$776,$A140,СВЦЭМ!$B$33:$B$776,N$119)+'СЕТ СН'!$I$14+СВЦЭМ!$D$10+'СЕТ СН'!$I$5-'СЕТ СН'!$I$24</f>
        <v>3407.7141013300002</v>
      </c>
      <c r="O140" s="36">
        <f>SUMIFS(СВЦЭМ!$D$33:$D$776,СВЦЭМ!$A$33:$A$776,$A140,СВЦЭМ!$B$33:$B$776,O$119)+'СЕТ СН'!$I$14+СВЦЭМ!$D$10+'СЕТ СН'!$I$5-'СЕТ СН'!$I$24</f>
        <v>3423.3797968600002</v>
      </c>
      <c r="P140" s="36">
        <f>SUMIFS(СВЦЭМ!$D$33:$D$776,СВЦЭМ!$A$33:$A$776,$A140,СВЦЭМ!$B$33:$B$776,P$119)+'СЕТ СН'!$I$14+СВЦЭМ!$D$10+'СЕТ СН'!$I$5-'СЕТ СН'!$I$24</f>
        <v>3420.5246726300002</v>
      </c>
      <c r="Q140" s="36">
        <f>SUMIFS(СВЦЭМ!$D$33:$D$776,СВЦЭМ!$A$33:$A$776,$A140,СВЦЭМ!$B$33:$B$776,Q$119)+'СЕТ СН'!$I$14+СВЦЭМ!$D$10+'СЕТ СН'!$I$5-'СЕТ СН'!$I$24</f>
        <v>3433.3695767099998</v>
      </c>
      <c r="R140" s="36">
        <f>SUMIFS(СВЦЭМ!$D$33:$D$776,СВЦЭМ!$A$33:$A$776,$A140,СВЦЭМ!$B$33:$B$776,R$119)+'СЕТ СН'!$I$14+СВЦЭМ!$D$10+'СЕТ СН'!$I$5-'СЕТ СН'!$I$24</f>
        <v>3422.6234141300001</v>
      </c>
      <c r="S140" s="36">
        <f>SUMIFS(СВЦЭМ!$D$33:$D$776,СВЦЭМ!$A$33:$A$776,$A140,СВЦЭМ!$B$33:$B$776,S$119)+'СЕТ СН'!$I$14+СВЦЭМ!$D$10+'СЕТ СН'!$I$5-'СЕТ СН'!$I$24</f>
        <v>3416.3982907899999</v>
      </c>
      <c r="T140" s="36">
        <f>SUMIFS(СВЦЭМ!$D$33:$D$776,СВЦЭМ!$A$33:$A$776,$A140,СВЦЭМ!$B$33:$B$776,T$119)+'СЕТ СН'!$I$14+СВЦЭМ!$D$10+'СЕТ СН'!$I$5-'СЕТ СН'!$I$24</f>
        <v>3420.2807602399998</v>
      </c>
      <c r="U140" s="36">
        <f>SUMIFS(СВЦЭМ!$D$33:$D$776,СВЦЭМ!$A$33:$A$776,$A140,СВЦЭМ!$B$33:$B$776,U$119)+'СЕТ СН'!$I$14+СВЦЭМ!$D$10+'СЕТ СН'!$I$5-'СЕТ СН'!$I$24</f>
        <v>3427.3080366899999</v>
      </c>
      <c r="V140" s="36">
        <f>SUMIFS(СВЦЭМ!$D$33:$D$776,СВЦЭМ!$A$33:$A$776,$A140,СВЦЭМ!$B$33:$B$776,V$119)+'СЕТ СН'!$I$14+СВЦЭМ!$D$10+'СЕТ СН'!$I$5-'СЕТ СН'!$I$24</f>
        <v>3434.3066571200002</v>
      </c>
      <c r="W140" s="36">
        <f>SUMIFS(СВЦЭМ!$D$33:$D$776,СВЦЭМ!$A$33:$A$776,$A140,СВЦЭМ!$B$33:$B$776,W$119)+'СЕТ СН'!$I$14+СВЦЭМ!$D$10+'СЕТ СН'!$I$5-'СЕТ СН'!$I$24</f>
        <v>3436.5816465299999</v>
      </c>
      <c r="X140" s="36">
        <f>SUMIFS(СВЦЭМ!$D$33:$D$776,СВЦЭМ!$A$33:$A$776,$A140,СВЦЭМ!$B$33:$B$776,X$119)+'СЕТ СН'!$I$14+СВЦЭМ!$D$10+'СЕТ СН'!$I$5-'СЕТ СН'!$I$24</f>
        <v>3426.67648723</v>
      </c>
      <c r="Y140" s="36">
        <f>SUMIFS(СВЦЭМ!$D$33:$D$776,СВЦЭМ!$A$33:$A$776,$A140,СВЦЭМ!$B$33:$B$776,Y$119)+'СЕТ СН'!$I$14+СВЦЭМ!$D$10+'СЕТ СН'!$I$5-'СЕТ СН'!$I$24</f>
        <v>3444.4516317100001</v>
      </c>
    </row>
    <row r="141" spans="1:25" ht="15.75" x14ac:dyDescent="0.2">
      <c r="A141" s="35">
        <f t="shared" si="3"/>
        <v>43943</v>
      </c>
      <c r="B141" s="36">
        <f>SUMIFS(СВЦЭМ!$D$33:$D$776,СВЦЭМ!$A$33:$A$776,$A141,СВЦЭМ!$B$33:$B$776,B$119)+'СЕТ СН'!$I$14+СВЦЭМ!$D$10+'СЕТ СН'!$I$5-'СЕТ СН'!$I$24</f>
        <v>3465.3980297100002</v>
      </c>
      <c r="C141" s="36">
        <f>SUMIFS(СВЦЭМ!$D$33:$D$776,СВЦЭМ!$A$33:$A$776,$A141,СВЦЭМ!$B$33:$B$776,C$119)+'СЕТ СН'!$I$14+СВЦЭМ!$D$10+'СЕТ СН'!$I$5-'СЕТ СН'!$I$24</f>
        <v>3463.3683513199999</v>
      </c>
      <c r="D141" s="36">
        <f>SUMIFS(СВЦЭМ!$D$33:$D$776,СВЦЭМ!$A$33:$A$776,$A141,СВЦЭМ!$B$33:$B$776,D$119)+'СЕТ СН'!$I$14+СВЦЭМ!$D$10+'СЕТ СН'!$I$5-'СЕТ СН'!$I$24</f>
        <v>3464.6064256300001</v>
      </c>
      <c r="E141" s="36">
        <f>SUMIFS(СВЦЭМ!$D$33:$D$776,СВЦЭМ!$A$33:$A$776,$A141,СВЦЭМ!$B$33:$B$776,E$119)+'СЕТ СН'!$I$14+СВЦЭМ!$D$10+'СЕТ СН'!$I$5-'СЕТ СН'!$I$24</f>
        <v>3467.2084912600003</v>
      </c>
      <c r="F141" s="36">
        <f>SUMIFS(СВЦЭМ!$D$33:$D$776,СВЦЭМ!$A$33:$A$776,$A141,СВЦЭМ!$B$33:$B$776,F$119)+'СЕТ СН'!$I$14+СВЦЭМ!$D$10+'СЕТ СН'!$I$5-'СЕТ СН'!$I$24</f>
        <v>3467.2669379999998</v>
      </c>
      <c r="G141" s="36">
        <f>SUMIFS(СВЦЭМ!$D$33:$D$776,СВЦЭМ!$A$33:$A$776,$A141,СВЦЭМ!$B$33:$B$776,G$119)+'СЕТ СН'!$I$14+СВЦЭМ!$D$10+'СЕТ СН'!$I$5-'СЕТ СН'!$I$24</f>
        <v>3472.5437776600002</v>
      </c>
      <c r="H141" s="36">
        <f>SUMIFS(СВЦЭМ!$D$33:$D$776,СВЦЭМ!$A$33:$A$776,$A141,СВЦЭМ!$B$33:$B$776,H$119)+'СЕТ СН'!$I$14+СВЦЭМ!$D$10+'СЕТ СН'!$I$5-'СЕТ СН'!$I$24</f>
        <v>3475.54348192</v>
      </c>
      <c r="I141" s="36">
        <f>SUMIFS(СВЦЭМ!$D$33:$D$776,СВЦЭМ!$A$33:$A$776,$A141,СВЦЭМ!$B$33:$B$776,I$119)+'СЕТ СН'!$I$14+СВЦЭМ!$D$10+'СЕТ СН'!$I$5-'СЕТ СН'!$I$24</f>
        <v>3472.3055387899999</v>
      </c>
      <c r="J141" s="36">
        <f>SUMIFS(СВЦЭМ!$D$33:$D$776,СВЦЭМ!$A$33:$A$776,$A141,СВЦЭМ!$B$33:$B$776,J$119)+'СЕТ СН'!$I$14+СВЦЭМ!$D$10+'СЕТ СН'!$I$5-'СЕТ СН'!$I$24</f>
        <v>3434.5367289400001</v>
      </c>
      <c r="K141" s="36">
        <f>SUMIFS(СВЦЭМ!$D$33:$D$776,СВЦЭМ!$A$33:$A$776,$A141,СВЦЭМ!$B$33:$B$776,K$119)+'СЕТ СН'!$I$14+СВЦЭМ!$D$10+'СЕТ СН'!$I$5-'СЕТ СН'!$I$24</f>
        <v>3430.8792294300001</v>
      </c>
      <c r="L141" s="36">
        <f>SUMIFS(СВЦЭМ!$D$33:$D$776,СВЦЭМ!$A$33:$A$776,$A141,СВЦЭМ!$B$33:$B$776,L$119)+'СЕТ СН'!$I$14+СВЦЭМ!$D$10+'СЕТ СН'!$I$5-'СЕТ СН'!$I$24</f>
        <v>3431.37749661</v>
      </c>
      <c r="M141" s="36">
        <f>SUMIFS(СВЦЭМ!$D$33:$D$776,СВЦЭМ!$A$33:$A$776,$A141,СВЦЭМ!$B$33:$B$776,M$119)+'СЕТ СН'!$I$14+СВЦЭМ!$D$10+'СЕТ СН'!$I$5-'СЕТ СН'!$I$24</f>
        <v>3432.0831303800001</v>
      </c>
      <c r="N141" s="36">
        <f>SUMIFS(СВЦЭМ!$D$33:$D$776,СВЦЭМ!$A$33:$A$776,$A141,СВЦЭМ!$B$33:$B$776,N$119)+'СЕТ СН'!$I$14+СВЦЭМ!$D$10+'СЕТ СН'!$I$5-'СЕТ СН'!$I$24</f>
        <v>3438.2924557800002</v>
      </c>
      <c r="O141" s="36">
        <f>SUMIFS(СВЦЭМ!$D$33:$D$776,СВЦЭМ!$A$33:$A$776,$A141,СВЦЭМ!$B$33:$B$776,O$119)+'СЕТ СН'!$I$14+СВЦЭМ!$D$10+'СЕТ СН'!$I$5-'СЕТ СН'!$I$24</f>
        <v>3439.0793527800001</v>
      </c>
      <c r="P141" s="36">
        <f>SUMIFS(СВЦЭМ!$D$33:$D$776,СВЦЭМ!$A$33:$A$776,$A141,СВЦЭМ!$B$33:$B$776,P$119)+'СЕТ СН'!$I$14+СВЦЭМ!$D$10+'СЕТ СН'!$I$5-'СЕТ СН'!$I$24</f>
        <v>3443.6033739499999</v>
      </c>
      <c r="Q141" s="36">
        <f>SUMIFS(СВЦЭМ!$D$33:$D$776,СВЦЭМ!$A$33:$A$776,$A141,СВЦЭМ!$B$33:$B$776,Q$119)+'СЕТ СН'!$I$14+СВЦЭМ!$D$10+'СЕТ СН'!$I$5-'СЕТ СН'!$I$24</f>
        <v>3447.8599354500002</v>
      </c>
      <c r="R141" s="36">
        <f>SUMIFS(СВЦЭМ!$D$33:$D$776,СВЦЭМ!$A$33:$A$776,$A141,СВЦЭМ!$B$33:$B$776,R$119)+'СЕТ СН'!$I$14+СВЦЭМ!$D$10+'СЕТ СН'!$I$5-'СЕТ СН'!$I$24</f>
        <v>3444.0568528200001</v>
      </c>
      <c r="S141" s="36">
        <f>SUMIFS(СВЦЭМ!$D$33:$D$776,СВЦЭМ!$A$33:$A$776,$A141,СВЦЭМ!$B$33:$B$776,S$119)+'СЕТ СН'!$I$14+СВЦЭМ!$D$10+'СЕТ СН'!$I$5-'СЕТ СН'!$I$24</f>
        <v>3437.9056173200001</v>
      </c>
      <c r="T141" s="36">
        <f>SUMIFS(СВЦЭМ!$D$33:$D$776,СВЦЭМ!$A$33:$A$776,$A141,СВЦЭМ!$B$33:$B$776,T$119)+'СЕТ СН'!$I$14+СВЦЭМ!$D$10+'СЕТ СН'!$I$5-'СЕТ СН'!$I$24</f>
        <v>3431.64427148</v>
      </c>
      <c r="U141" s="36">
        <f>SUMIFS(СВЦЭМ!$D$33:$D$776,СВЦЭМ!$A$33:$A$776,$A141,СВЦЭМ!$B$33:$B$776,U$119)+'СЕТ СН'!$I$14+СВЦЭМ!$D$10+'СЕТ СН'!$I$5-'СЕТ СН'!$I$24</f>
        <v>3424.7083660100002</v>
      </c>
      <c r="V141" s="36">
        <f>SUMIFS(СВЦЭМ!$D$33:$D$776,СВЦЭМ!$A$33:$A$776,$A141,СВЦЭМ!$B$33:$B$776,V$119)+'СЕТ СН'!$I$14+СВЦЭМ!$D$10+'СЕТ СН'!$I$5-'СЕТ СН'!$I$24</f>
        <v>3419.4200789900001</v>
      </c>
      <c r="W141" s="36">
        <f>SUMIFS(СВЦЭМ!$D$33:$D$776,СВЦЭМ!$A$33:$A$776,$A141,СВЦЭМ!$B$33:$B$776,W$119)+'СЕТ СН'!$I$14+СВЦЭМ!$D$10+'СЕТ СН'!$I$5-'СЕТ СН'!$I$24</f>
        <v>3415.70304867</v>
      </c>
      <c r="X141" s="36">
        <f>SUMIFS(СВЦЭМ!$D$33:$D$776,СВЦЭМ!$A$33:$A$776,$A141,СВЦЭМ!$B$33:$B$776,X$119)+'СЕТ СН'!$I$14+СВЦЭМ!$D$10+'СЕТ СН'!$I$5-'СЕТ СН'!$I$24</f>
        <v>3402.7516421700002</v>
      </c>
      <c r="Y141" s="36">
        <f>SUMIFS(СВЦЭМ!$D$33:$D$776,СВЦЭМ!$A$33:$A$776,$A141,СВЦЭМ!$B$33:$B$776,Y$119)+'СЕТ СН'!$I$14+СВЦЭМ!$D$10+'СЕТ СН'!$I$5-'СЕТ СН'!$I$24</f>
        <v>3428.0975073099999</v>
      </c>
    </row>
    <row r="142" spans="1:25" ht="15.75" x14ac:dyDescent="0.2">
      <c r="A142" s="35">
        <f t="shared" si="3"/>
        <v>43944</v>
      </c>
      <c r="B142" s="36">
        <f>SUMIFS(СВЦЭМ!$D$33:$D$776,СВЦЭМ!$A$33:$A$776,$A142,СВЦЭМ!$B$33:$B$776,B$119)+'СЕТ СН'!$I$14+СВЦЭМ!$D$10+'СЕТ СН'!$I$5-'СЕТ СН'!$I$24</f>
        <v>3536.64439313</v>
      </c>
      <c r="C142" s="36">
        <f>SUMIFS(СВЦЭМ!$D$33:$D$776,СВЦЭМ!$A$33:$A$776,$A142,СВЦЭМ!$B$33:$B$776,C$119)+'СЕТ СН'!$I$14+СВЦЭМ!$D$10+'СЕТ СН'!$I$5-'СЕТ СН'!$I$24</f>
        <v>3544.8063976200001</v>
      </c>
      <c r="D142" s="36">
        <f>SUMIFS(СВЦЭМ!$D$33:$D$776,СВЦЭМ!$A$33:$A$776,$A142,СВЦЭМ!$B$33:$B$776,D$119)+'СЕТ СН'!$I$14+СВЦЭМ!$D$10+'СЕТ СН'!$I$5-'СЕТ СН'!$I$24</f>
        <v>3561.5565480599998</v>
      </c>
      <c r="E142" s="36">
        <f>SUMIFS(СВЦЭМ!$D$33:$D$776,СВЦЭМ!$A$33:$A$776,$A142,СВЦЭМ!$B$33:$B$776,E$119)+'СЕТ СН'!$I$14+СВЦЭМ!$D$10+'СЕТ СН'!$I$5-'СЕТ СН'!$I$24</f>
        <v>3575.65216745</v>
      </c>
      <c r="F142" s="36">
        <f>SUMIFS(СВЦЭМ!$D$33:$D$776,СВЦЭМ!$A$33:$A$776,$A142,СВЦЭМ!$B$33:$B$776,F$119)+'СЕТ СН'!$I$14+СВЦЭМ!$D$10+'СЕТ СН'!$I$5-'СЕТ СН'!$I$24</f>
        <v>3576.95519681</v>
      </c>
      <c r="G142" s="36">
        <f>SUMIFS(СВЦЭМ!$D$33:$D$776,СВЦЭМ!$A$33:$A$776,$A142,СВЦЭМ!$B$33:$B$776,G$119)+'СЕТ СН'!$I$14+СВЦЭМ!$D$10+'СЕТ СН'!$I$5-'СЕТ СН'!$I$24</f>
        <v>3567.6247552300001</v>
      </c>
      <c r="H142" s="36">
        <f>SUMIFS(СВЦЭМ!$D$33:$D$776,СВЦЭМ!$A$33:$A$776,$A142,СВЦЭМ!$B$33:$B$776,H$119)+'СЕТ СН'!$I$14+СВЦЭМ!$D$10+'СЕТ СН'!$I$5-'СЕТ СН'!$I$24</f>
        <v>3550.3009454200001</v>
      </c>
      <c r="I142" s="36">
        <f>SUMIFS(СВЦЭМ!$D$33:$D$776,СВЦЭМ!$A$33:$A$776,$A142,СВЦЭМ!$B$33:$B$776,I$119)+'СЕТ СН'!$I$14+СВЦЭМ!$D$10+'СЕТ СН'!$I$5-'СЕТ СН'!$I$24</f>
        <v>3535.4185545700002</v>
      </c>
      <c r="J142" s="36">
        <f>SUMIFS(СВЦЭМ!$D$33:$D$776,СВЦЭМ!$A$33:$A$776,$A142,СВЦЭМ!$B$33:$B$776,J$119)+'СЕТ СН'!$I$14+СВЦЭМ!$D$10+'СЕТ СН'!$I$5-'СЕТ СН'!$I$24</f>
        <v>3491.0648288699999</v>
      </c>
      <c r="K142" s="36">
        <f>SUMIFS(СВЦЭМ!$D$33:$D$776,СВЦЭМ!$A$33:$A$776,$A142,СВЦЭМ!$B$33:$B$776,K$119)+'СЕТ СН'!$I$14+СВЦЭМ!$D$10+'СЕТ СН'!$I$5-'СЕТ СН'!$I$24</f>
        <v>3477.1202776199998</v>
      </c>
      <c r="L142" s="36">
        <f>SUMIFS(СВЦЭМ!$D$33:$D$776,СВЦЭМ!$A$33:$A$776,$A142,СВЦЭМ!$B$33:$B$776,L$119)+'СЕТ СН'!$I$14+СВЦЭМ!$D$10+'СЕТ СН'!$I$5-'СЕТ СН'!$I$24</f>
        <v>3467.38257518</v>
      </c>
      <c r="M142" s="36">
        <f>SUMIFS(СВЦЭМ!$D$33:$D$776,СВЦЭМ!$A$33:$A$776,$A142,СВЦЭМ!$B$33:$B$776,M$119)+'СЕТ СН'!$I$14+СВЦЭМ!$D$10+'СЕТ СН'!$I$5-'СЕТ СН'!$I$24</f>
        <v>3469.39362433</v>
      </c>
      <c r="N142" s="36">
        <f>SUMIFS(СВЦЭМ!$D$33:$D$776,СВЦЭМ!$A$33:$A$776,$A142,СВЦЭМ!$B$33:$B$776,N$119)+'СЕТ СН'!$I$14+СВЦЭМ!$D$10+'СЕТ СН'!$I$5-'СЕТ СН'!$I$24</f>
        <v>3473.33637305</v>
      </c>
      <c r="O142" s="36">
        <f>SUMIFS(СВЦЭМ!$D$33:$D$776,СВЦЭМ!$A$33:$A$776,$A142,СВЦЭМ!$B$33:$B$776,O$119)+'СЕТ СН'!$I$14+СВЦЭМ!$D$10+'СЕТ СН'!$I$5-'СЕТ СН'!$I$24</f>
        <v>3486.46397824</v>
      </c>
      <c r="P142" s="36">
        <f>SUMIFS(СВЦЭМ!$D$33:$D$776,СВЦЭМ!$A$33:$A$776,$A142,СВЦЭМ!$B$33:$B$776,P$119)+'СЕТ СН'!$I$14+СВЦЭМ!$D$10+'СЕТ СН'!$I$5-'СЕТ СН'!$I$24</f>
        <v>3492.81762961</v>
      </c>
      <c r="Q142" s="36">
        <f>SUMIFS(СВЦЭМ!$D$33:$D$776,СВЦЭМ!$A$33:$A$776,$A142,СВЦЭМ!$B$33:$B$776,Q$119)+'СЕТ СН'!$I$14+СВЦЭМ!$D$10+'СЕТ СН'!$I$5-'СЕТ СН'!$I$24</f>
        <v>3497.3317922400001</v>
      </c>
      <c r="R142" s="36">
        <f>SUMIFS(СВЦЭМ!$D$33:$D$776,СВЦЭМ!$A$33:$A$776,$A142,СВЦЭМ!$B$33:$B$776,R$119)+'СЕТ СН'!$I$14+СВЦЭМ!$D$10+'СЕТ СН'!$I$5-'СЕТ СН'!$I$24</f>
        <v>3498.0004349199999</v>
      </c>
      <c r="S142" s="36">
        <f>SUMIFS(СВЦЭМ!$D$33:$D$776,СВЦЭМ!$A$33:$A$776,$A142,СВЦЭМ!$B$33:$B$776,S$119)+'СЕТ СН'!$I$14+СВЦЭМ!$D$10+'СЕТ СН'!$I$5-'СЕТ СН'!$I$24</f>
        <v>3489.82408842</v>
      </c>
      <c r="T142" s="36">
        <f>SUMIFS(СВЦЭМ!$D$33:$D$776,СВЦЭМ!$A$33:$A$776,$A142,СВЦЭМ!$B$33:$B$776,T$119)+'СЕТ СН'!$I$14+СВЦЭМ!$D$10+'СЕТ СН'!$I$5-'СЕТ СН'!$I$24</f>
        <v>3471.2885611800002</v>
      </c>
      <c r="U142" s="36">
        <f>SUMIFS(СВЦЭМ!$D$33:$D$776,СВЦЭМ!$A$33:$A$776,$A142,СВЦЭМ!$B$33:$B$776,U$119)+'СЕТ СН'!$I$14+СВЦЭМ!$D$10+'СЕТ СН'!$I$5-'СЕТ СН'!$I$24</f>
        <v>3452.3682879500002</v>
      </c>
      <c r="V142" s="36">
        <f>SUMIFS(СВЦЭМ!$D$33:$D$776,СВЦЭМ!$A$33:$A$776,$A142,СВЦЭМ!$B$33:$B$776,V$119)+'СЕТ СН'!$I$14+СВЦЭМ!$D$10+'СЕТ СН'!$I$5-'СЕТ СН'!$I$24</f>
        <v>3446.0472290600001</v>
      </c>
      <c r="W142" s="36">
        <f>SUMIFS(СВЦЭМ!$D$33:$D$776,СВЦЭМ!$A$33:$A$776,$A142,СВЦЭМ!$B$33:$B$776,W$119)+'СЕТ СН'!$I$14+СВЦЭМ!$D$10+'СЕТ СН'!$I$5-'СЕТ СН'!$I$24</f>
        <v>3439.4652186799999</v>
      </c>
      <c r="X142" s="36">
        <f>SUMIFS(СВЦЭМ!$D$33:$D$776,СВЦЭМ!$A$33:$A$776,$A142,СВЦЭМ!$B$33:$B$776,X$119)+'СЕТ СН'!$I$14+СВЦЭМ!$D$10+'СЕТ СН'!$I$5-'СЕТ СН'!$I$24</f>
        <v>3451.3425866500002</v>
      </c>
      <c r="Y142" s="36">
        <f>SUMIFS(СВЦЭМ!$D$33:$D$776,СВЦЭМ!$A$33:$A$776,$A142,СВЦЭМ!$B$33:$B$776,Y$119)+'СЕТ СН'!$I$14+СВЦЭМ!$D$10+'СЕТ СН'!$I$5-'СЕТ СН'!$I$24</f>
        <v>3482.35074983</v>
      </c>
    </row>
    <row r="143" spans="1:25" ht="15.75" x14ac:dyDescent="0.2">
      <c r="A143" s="35">
        <f t="shared" si="3"/>
        <v>43945</v>
      </c>
      <c r="B143" s="36">
        <f>SUMIFS(СВЦЭМ!$D$33:$D$776,СВЦЭМ!$A$33:$A$776,$A143,СВЦЭМ!$B$33:$B$776,B$119)+'СЕТ СН'!$I$14+СВЦЭМ!$D$10+'СЕТ СН'!$I$5-'СЕТ СН'!$I$24</f>
        <v>3709.1960169099998</v>
      </c>
      <c r="C143" s="36">
        <f>SUMIFS(СВЦЭМ!$D$33:$D$776,СВЦЭМ!$A$33:$A$776,$A143,СВЦЭМ!$B$33:$B$776,C$119)+'СЕТ СН'!$I$14+СВЦЭМ!$D$10+'СЕТ СН'!$I$5-'СЕТ СН'!$I$24</f>
        <v>3746.3638366</v>
      </c>
      <c r="D143" s="36">
        <f>SUMIFS(СВЦЭМ!$D$33:$D$776,СВЦЭМ!$A$33:$A$776,$A143,СВЦЭМ!$B$33:$B$776,D$119)+'СЕТ СН'!$I$14+СВЦЭМ!$D$10+'СЕТ СН'!$I$5-'СЕТ СН'!$I$24</f>
        <v>3770.5472245599999</v>
      </c>
      <c r="E143" s="36">
        <f>SUMIFS(СВЦЭМ!$D$33:$D$776,СВЦЭМ!$A$33:$A$776,$A143,СВЦЭМ!$B$33:$B$776,E$119)+'СЕТ СН'!$I$14+СВЦЭМ!$D$10+'СЕТ СН'!$I$5-'СЕТ СН'!$I$24</f>
        <v>3780.2611556900001</v>
      </c>
      <c r="F143" s="36">
        <f>SUMIFS(СВЦЭМ!$D$33:$D$776,СВЦЭМ!$A$33:$A$776,$A143,СВЦЭМ!$B$33:$B$776,F$119)+'СЕТ СН'!$I$14+СВЦЭМ!$D$10+'СЕТ СН'!$I$5-'СЕТ СН'!$I$24</f>
        <v>3783.1303258099997</v>
      </c>
      <c r="G143" s="36">
        <f>SUMIFS(СВЦЭМ!$D$33:$D$776,СВЦЭМ!$A$33:$A$776,$A143,СВЦЭМ!$B$33:$B$776,G$119)+'СЕТ СН'!$I$14+СВЦЭМ!$D$10+'СЕТ СН'!$I$5-'СЕТ СН'!$I$24</f>
        <v>3780.17054147</v>
      </c>
      <c r="H143" s="36">
        <f>SUMIFS(СВЦЭМ!$D$33:$D$776,СВЦЭМ!$A$33:$A$776,$A143,СВЦЭМ!$B$33:$B$776,H$119)+'СЕТ СН'!$I$14+СВЦЭМ!$D$10+'СЕТ СН'!$I$5-'СЕТ СН'!$I$24</f>
        <v>3753.21281516</v>
      </c>
      <c r="I143" s="36">
        <f>SUMIFS(СВЦЭМ!$D$33:$D$776,СВЦЭМ!$A$33:$A$776,$A143,СВЦЭМ!$B$33:$B$776,I$119)+'СЕТ СН'!$I$14+СВЦЭМ!$D$10+'СЕТ СН'!$I$5-'СЕТ СН'!$I$24</f>
        <v>3703.5497365900001</v>
      </c>
      <c r="J143" s="36">
        <f>SUMIFS(СВЦЭМ!$D$33:$D$776,СВЦЭМ!$A$33:$A$776,$A143,СВЦЭМ!$B$33:$B$776,J$119)+'СЕТ СН'!$I$14+СВЦЭМ!$D$10+'СЕТ СН'!$I$5-'СЕТ СН'!$I$24</f>
        <v>3622.3297613200002</v>
      </c>
      <c r="K143" s="36">
        <f>SUMIFS(СВЦЭМ!$D$33:$D$776,СВЦЭМ!$A$33:$A$776,$A143,СВЦЭМ!$B$33:$B$776,K$119)+'СЕТ СН'!$I$14+СВЦЭМ!$D$10+'СЕТ СН'!$I$5-'СЕТ СН'!$I$24</f>
        <v>3617.3341426500001</v>
      </c>
      <c r="L143" s="36">
        <f>SUMIFS(СВЦЭМ!$D$33:$D$776,СВЦЭМ!$A$33:$A$776,$A143,СВЦЭМ!$B$33:$B$776,L$119)+'СЕТ СН'!$I$14+СВЦЭМ!$D$10+'СЕТ СН'!$I$5-'СЕТ СН'!$I$24</f>
        <v>3609.6485215299999</v>
      </c>
      <c r="M143" s="36">
        <f>SUMIFS(СВЦЭМ!$D$33:$D$776,СВЦЭМ!$A$33:$A$776,$A143,СВЦЭМ!$B$33:$B$776,M$119)+'СЕТ СН'!$I$14+СВЦЭМ!$D$10+'СЕТ СН'!$I$5-'СЕТ СН'!$I$24</f>
        <v>3589.30659612</v>
      </c>
      <c r="N143" s="36">
        <f>SUMIFS(СВЦЭМ!$D$33:$D$776,СВЦЭМ!$A$33:$A$776,$A143,СВЦЭМ!$B$33:$B$776,N$119)+'СЕТ СН'!$I$14+СВЦЭМ!$D$10+'СЕТ СН'!$I$5-'СЕТ СН'!$I$24</f>
        <v>3554.0373257700003</v>
      </c>
      <c r="O143" s="36">
        <f>SUMIFS(СВЦЭМ!$D$33:$D$776,СВЦЭМ!$A$33:$A$776,$A143,СВЦЭМ!$B$33:$B$776,O$119)+'СЕТ СН'!$I$14+СВЦЭМ!$D$10+'СЕТ СН'!$I$5-'СЕТ СН'!$I$24</f>
        <v>3571.7681395600002</v>
      </c>
      <c r="P143" s="36">
        <f>SUMIFS(СВЦЭМ!$D$33:$D$776,СВЦЭМ!$A$33:$A$776,$A143,СВЦЭМ!$B$33:$B$776,P$119)+'СЕТ СН'!$I$14+СВЦЭМ!$D$10+'СЕТ СН'!$I$5-'СЕТ СН'!$I$24</f>
        <v>3586.2999422299999</v>
      </c>
      <c r="Q143" s="36">
        <f>SUMIFS(СВЦЭМ!$D$33:$D$776,СВЦЭМ!$A$33:$A$776,$A143,СВЦЭМ!$B$33:$B$776,Q$119)+'СЕТ СН'!$I$14+СВЦЭМ!$D$10+'СЕТ СН'!$I$5-'СЕТ СН'!$I$24</f>
        <v>3591.9991789200003</v>
      </c>
      <c r="R143" s="36">
        <f>SUMIFS(СВЦЭМ!$D$33:$D$776,СВЦЭМ!$A$33:$A$776,$A143,СВЦЭМ!$B$33:$B$776,R$119)+'СЕТ СН'!$I$14+СВЦЭМ!$D$10+'СЕТ СН'!$I$5-'СЕТ СН'!$I$24</f>
        <v>3587.6561568400002</v>
      </c>
      <c r="S143" s="36">
        <f>SUMIFS(СВЦЭМ!$D$33:$D$776,СВЦЭМ!$A$33:$A$776,$A143,СВЦЭМ!$B$33:$B$776,S$119)+'СЕТ СН'!$I$14+СВЦЭМ!$D$10+'СЕТ СН'!$I$5-'СЕТ СН'!$I$24</f>
        <v>3591.8514924900001</v>
      </c>
      <c r="T143" s="36">
        <f>SUMIFS(СВЦЭМ!$D$33:$D$776,СВЦЭМ!$A$33:$A$776,$A143,СВЦЭМ!$B$33:$B$776,T$119)+'СЕТ СН'!$I$14+СВЦЭМ!$D$10+'СЕТ СН'!$I$5-'СЕТ СН'!$I$24</f>
        <v>3564.9690119000002</v>
      </c>
      <c r="U143" s="36">
        <f>SUMIFS(СВЦЭМ!$D$33:$D$776,СВЦЭМ!$A$33:$A$776,$A143,СВЦЭМ!$B$33:$B$776,U$119)+'СЕТ СН'!$I$14+СВЦЭМ!$D$10+'СЕТ СН'!$I$5-'СЕТ СН'!$I$24</f>
        <v>3546.4668300000003</v>
      </c>
      <c r="V143" s="36">
        <f>SUMIFS(СВЦЭМ!$D$33:$D$776,СВЦЭМ!$A$33:$A$776,$A143,СВЦЭМ!$B$33:$B$776,V$119)+'СЕТ СН'!$I$14+СВЦЭМ!$D$10+'СЕТ СН'!$I$5-'СЕТ СН'!$I$24</f>
        <v>3527.03244528</v>
      </c>
      <c r="W143" s="36">
        <f>SUMIFS(СВЦЭМ!$D$33:$D$776,СВЦЭМ!$A$33:$A$776,$A143,СВЦЭМ!$B$33:$B$776,W$119)+'СЕТ СН'!$I$14+СВЦЭМ!$D$10+'СЕТ СН'!$I$5-'СЕТ СН'!$I$24</f>
        <v>3518.1253945799999</v>
      </c>
      <c r="X143" s="36">
        <f>SUMIFS(СВЦЭМ!$D$33:$D$776,СВЦЭМ!$A$33:$A$776,$A143,СВЦЭМ!$B$33:$B$776,X$119)+'СЕТ СН'!$I$14+СВЦЭМ!$D$10+'СЕТ СН'!$I$5-'СЕТ СН'!$I$24</f>
        <v>3554.64347576</v>
      </c>
      <c r="Y143" s="36">
        <f>SUMIFS(СВЦЭМ!$D$33:$D$776,СВЦЭМ!$A$33:$A$776,$A143,СВЦЭМ!$B$33:$B$776,Y$119)+'СЕТ СН'!$I$14+СВЦЭМ!$D$10+'СЕТ СН'!$I$5-'СЕТ СН'!$I$24</f>
        <v>3534.6821249</v>
      </c>
    </row>
    <row r="144" spans="1:25" ht="15.75" x14ac:dyDescent="0.2">
      <c r="A144" s="35">
        <f t="shared" si="3"/>
        <v>43946</v>
      </c>
      <c r="B144" s="36">
        <f>SUMIFS(СВЦЭМ!$D$33:$D$776,СВЦЭМ!$A$33:$A$776,$A144,СВЦЭМ!$B$33:$B$776,B$119)+'СЕТ СН'!$I$14+СВЦЭМ!$D$10+'СЕТ СН'!$I$5-'СЕТ СН'!$I$24</f>
        <v>3676.35362485</v>
      </c>
      <c r="C144" s="36">
        <f>SUMIFS(СВЦЭМ!$D$33:$D$776,СВЦЭМ!$A$33:$A$776,$A144,СВЦЭМ!$B$33:$B$776,C$119)+'СЕТ СН'!$I$14+СВЦЭМ!$D$10+'СЕТ СН'!$I$5-'СЕТ СН'!$I$24</f>
        <v>3704.8901739899998</v>
      </c>
      <c r="D144" s="36">
        <f>SUMIFS(СВЦЭМ!$D$33:$D$776,СВЦЭМ!$A$33:$A$776,$A144,СВЦЭМ!$B$33:$B$776,D$119)+'СЕТ СН'!$I$14+СВЦЭМ!$D$10+'СЕТ СН'!$I$5-'СЕТ СН'!$I$24</f>
        <v>3717.21007242</v>
      </c>
      <c r="E144" s="36">
        <f>SUMIFS(СВЦЭМ!$D$33:$D$776,СВЦЭМ!$A$33:$A$776,$A144,СВЦЭМ!$B$33:$B$776,E$119)+'СЕТ СН'!$I$14+СВЦЭМ!$D$10+'СЕТ СН'!$I$5-'СЕТ СН'!$I$24</f>
        <v>3728.7146004299998</v>
      </c>
      <c r="F144" s="36">
        <f>SUMIFS(СВЦЭМ!$D$33:$D$776,СВЦЭМ!$A$33:$A$776,$A144,СВЦЭМ!$B$33:$B$776,F$119)+'СЕТ СН'!$I$14+СВЦЭМ!$D$10+'СЕТ СН'!$I$5-'СЕТ СН'!$I$24</f>
        <v>3730.2517850899999</v>
      </c>
      <c r="G144" s="36">
        <f>SUMIFS(СВЦЭМ!$D$33:$D$776,СВЦЭМ!$A$33:$A$776,$A144,СВЦЭМ!$B$33:$B$776,G$119)+'СЕТ СН'!$I$14+СВЦЭМ!$D$10+'СЕТ СН'!$I$5-'СЕТ СН'!$I$24</f>
        <v>3733.53864208</v>
      </c>
      <c r="H144" s="36">
        <f>SUMIFS(СВЦЭМ!$D$33:$D$776,СВЦЭМ!$A$33:$A$776,$A144,СВЦЭМ!$B$33:$B$776,H$119)+'СЕТ СН'!$I$14+СВЦЭМ!$D$10+'СЕТ СН'!$I$5-'СЕТ СН'!$I$24</f>
        <v>3729.0676906799999</v>
      </c>
      <c r="I144" s="36">
        <f>SUMIFS(СВЦЭМ!$D$33:$D$776,СВЦЭМ!$A$33:$A$776,$A144,СВЦЭМ!$B$33:$B$776,I$119)+'СЕТ СН'!$I$14+СВЦЭМ!$D$10+'СЕТ СН'!$I$5-'СЕТ СН'!$I$24</f>
        <v>3715.75136449</v>
      </c>
      <c r="J144" s="36">
        <f>SUMIFS(СВЦЭМ!$D$33:$D$776,СВЦЭМ!$A$33:$A$776,$A144,СВЦЭМ!$B$33:$B$776,J$119)+'СЕТ СН'!$I$14+СВЦЭМ!$D$10+'СЕТ СН'!$I$5-'СЕТ СН'!$I$24</f>
        <v>3669.1324226199999</v>
      </c>
      <c r="K144" s="36">
        <f>SUMIFS(СВЦЭМ!$D$33:$D$776,СВЦЭМ!$A$33:$A$776,$A144,СВЦЭМ!$B$33:$B$776,K$119)+'СЕТ СН'!$I$14+СВЦЭМ!$D$10+'СЕТ СН'!$I$5-'СЕТ СН'!$I$24</f>
        <v>3637.0789204900002</v>
      </c>
      <c r="L144" s="36">
        <f>SUMIFS(СВЦЭМ!$D$33:$D$776,СВЦЭМ!$A$33:$A$776,$A144,СВЦЭМ!$B$33:$B$776,L$119)+'СЕТ СН'!$I$14+СВЦЭМ!$D$10+'СЕТ СН'!$I$5-'СЕТ СН'!$I$24</f>
        <v>3627.1296933200001</v>
      </c>
      <c r="M144" s="36">
        <f>SUMIFS(СВЦЭМ!$D$33:$D$776,СВЦЭМ!$A$33:$A$776,$A144,СВЦЭМ!$B$33:$B$776,M$119)+'СЕТ СН'!$I$14+СВЦЭМ!$D$10+'СЕТ СН'!$I$5-'СЕТ СН'!$I$24</f>
        <v>3647.04258278</v>
      </c>
      <c r="N144" s="36">
        <f>SUMIFS(СВЦЭМ!$D$33:$D$776,СВЦЭМ!$A$33:$A$776,$A144,СВЦЭМ!$B$33:$B$776,N$119)+'СЕТ СН'!$I$14+СВЦЭМ!$D$10+'СЕТ СН'!$I$5-'СЕТ СН'!$I$24</f>
        <v>3660.9873757599998</v>
      </c>
      <c r="O144" s="36">
        <f>SUMIFS(СВЦЭМ!$D$33:$D$776,СВЦЭМ!$A$33:$A$776,$A144,СВЦЭМ!$B$33:$B$776,O$119)+'СЕТ СН'!$I$14+СВЦЭМ!$D$10+'СЕТ СН'!$I$5-'СЕТ СН'!$I$24</f>
        <v>3662.4179983200002</v>
      </c>
      <c r="P144" s="36">
        <f>SUMIFS(СВЦЭМ!$D$33:$D$776,СВЦЭМ!$A$33:$A$776,$A144,СВЦЭМ!$B$33:$B$776,P$119)+'СЕТ СН'!$I$14+СВЦЭМ!$D$10+'СЕТ СН'!$I$5-'СЕТ СН'!$I$24</f>
        <v>3679.0015637300003</v>
      </c>
      <c r="Q144" s="36">
        <f>SUMIFS(СВЦЭМ!$D$33:$D$776,СВЦЭМ!$A$33:$A$776,$A144,СВЦЭМ!$B$33:$B$776,Q$119)+'СЕТ СН'!$I$14+СВЦЭМ!$D$10+'СЕТ СН'!$I$5-'СЕТ СН'!$I$24</f>
        <v>3696.9701419900002</v>
      </c>
      <c r="R144" s="36">
        <f>SUMIFS(СВЦЭМ!$D$33:$D$776,СВЦЭМ!$A$33:$A$776,$A144,СВЦЭМ!$B$33:$B$776,R$119)+'СЕТ СН'!$I$14+СВЦЭМ!$D$10+'СЕТ СН'!$I$5-'СЕТ СН'!$I$24</f>
        <v>3695.7065171300001</v>
      </c>
      <c r="S144" s="36">
        <f>SUMIFS(СВЦЭМ!$D$33:$D$776,СВЦЭМ!$A$33:$A$776,$A144,СВЦЭМ!$B$33:$B$776,S$119)+'СЕТ СН'!$I$14+СВЦЭМ!$D$10+'СЕТ СН'!$I$5-'СЕТ СН'!$I$24</f>
        <v>3692.6120600300001</v>
      </c>
      <c r="T144" s="36">
        <f>SUMIFS(СВЦЭМ!$D$33:$D$776,СВЦЭМ!$A$33:$A$776,$A144,СВЦЭМ!$B$33:$B$776,T$119)+'СЕТ СН'!$I$14+СВЦЭМ!$D$10+'СЕТ СН'!$I$5-'СЕТ СН'!$I$24</f>
        <v>3667.42331913</v>
      </c>
      <c r="U144" s="36">
        <f>SUMIFS(СВЦЭМ!$D$33:$D$776,СВЦЭМ!$A$33:$A$776,$A144,СВЦЭМ!$B$33:$B$776,U$119)+'СЕТ СН'!$I$14+СВЦЭМ!$D$10+'СЕТ СН'!$I$5-'СЕТ СН'!$I$24</f>
        <v>3647.28285267</v>
      </c>
      <c r="V144" s="36">
        <f>SUMIFS(СВЦЭМ!$D$33:$D$776,СВЦЭМ!$A$33:$A$776,$A144,СВЦЭМ!$B$33:$B$776,V$119)+'СЕТ СН'!$I$14+СВЦЭМ!$D$10+'СЕТ СН'!$I$5-'СЕТ СН'!$I$24</f>
        <v>3631.9531420499998</v>
      </c>
      <c r="W144" s="36">
        <f>SUMIFS(СВЦЭМ!$D$33:$D$776,СВЦЭМ!$A$33:$A$776,$A144,СВЦЭМ!$B$33:$B$776,W$119)+'СЕТ СН'!$I$14+СВЦЭМ!$D$10+'СЕТ СН'!$I$5-'СЕТ СН'!$I$24</f>
        <v>3631.5535870900003</v>
      </c>
      <c r="X144" s="36">
        <f>SUMIFS(СВЦЭМ!$D$33:$D$776,СВЦЭМ!$A$33:$A$776,$A144,СВЦЭМ!$B$33:$B$776,X$119)+'СЕТ СН'!$I$14+СВЦЭМ!$D$10+'СЕТ СН'!$I$5-'СЕТ СН'!$I$24</f>
        <v>3634.6773823000003</v>
      </c>
      <c r="Y144" s="36">
        <f>SUMIFS(СВЦЭМ!$D$33:$D$776,СВЦЭМ!$A$33:$A$776,$A144,СВЦЭМ!$B$33:$B$776,Y$119)+'СЕТ СН'!$I$14+СВЦЭМ!$D$10+'СЕТ СН'!$I$5-'СЕТ СН'!$I$24</f>
        <v>3675.6638087599999</v>
      </c>
    </row>
    <row r="145" spans="1:27" ht="15.75" x14ac:dyDescent="0.2">
      <c r="A145" s="35">
        <f t="shared" si="3"/>
        <v>43947</v>
      </c>
      <c r="B145" s="36">
        <f>SUMIFS(СВЦЭМ!$D$33:$D$776,СВЦЭМ!$A$33:$A$776,$A145,СВЦЭМ!$B$33:$B$776,B$119)+'СЕТ СН'!$I$14+СВЦЭМ!$D$10+'СЕТ СН'!$I$5-'СЕТ СН'!$I$24</f>
        <v>3752.8049938300001</v>
      </c>
      <c r="C145" s="36">
        <f>SUMIFS(СВЦЭМ!$D$33:$D$776,СВЦЭМ!$A$33:$A$776,$A145,СВЦЭМ!$B$33:$B$776,C$119)+'СЕТ СН'!$I$14+СВЦЭМ!$D$10+'СЕТ СН'!$I$5-'СЕТ СН'!$I$24</f>
        <v>3752.9705677399998</v>
      </c>
      <c r="D145" s="36">
        <f>SUMIFS(СВЦЭМ!$D$33:$D$776,СВЦЭМ!$A$33:$A$776,$A145,СВЦЭМ!$B$33:$B$776,D$119)+'СЕТ СН'!$I$14+СВЦЭМ!$D$10+'СЕТ СН'!$I$5-'СЕТ СН'!$I$24</f>
        <v>3739.4552158799997</v>
      </c>
      <c r="E145" s="36">
        <f>SUMIFS(СВЦЭМ!$D$33:$D$776,СВЦЭМ!$A$33:$A$776,$A145,СВЦЭМ!$B$33:$B$776,E$119)+'СЕТ СН'!$I$14+СВЦЭМ!$D$10+'СЕТ СН'!$I$5-'СЕТ СН'!$I$24</f>
        <v>3734.5280623399999</v>
      </c>
      <c r="F145" s="36">
        <f>SUMIFS(СВЦЭМ!$D$33:$D$776,СВЦЭМ!$A$33:$A$776,$A145,СВЦЭМ!$B$33:$B$776,F$119)+'СЕТ СН'!$I$14+СВЦЭМ!$D$10+'СЕТ СН'!$I$5-'СЕТ СН'!$I$24</f>
        <v>3731.0873144799998</v>
      </c>
      <c r="G145" s="36">
        <f>SUMIFS(СВЦЭМ!$D$33:$D$776,СВЦЭМ!$A$33:$A$776,$A145,СВЦЭМ!$B$33:$B$776,G$119)+'СЕТ СН'!$I$14+СВЦЭМ!$D$10+'СЕТ СН'!$I$5-'СЕТ СН'!$I$24</f>
        <v>3734.1997922199998</v>
      </c>
      <c r="H145" s="36">
        <f>SUMIFS(СВЦЭМ!$D$33:$D$776,СВЦЭМ!$A$33:$A$776,$A145,СВЦЭМ!$B$33:$B$776,H$119)+'СЕТ СН'!$I$14+СВЦЭМ!$D$10+'СЕТ СН'!$I$5-'СЕТ СН'!$I$24</f>
        <v>3739.2787978900001</v>
      </c>
      <c r="I145" s="36">
        <f>SUMIFS(СВЦЭМ!$D$33:$D$776,СВЦЭМ!$A$33:$A$776,$A145,СВЦЭМ!$B$33:$B$776,I$119)+'СЕТ СН'!$I$14+СВЦЭМ!$D$10+'СЕТ СН'!$I$5-'СЕТ СН'!$I$24</f>
        <v>3742.3020914600002</v>
      </c>
      <c r="J145" s="36">
        <f>SUMIFS(СВЦЭМ!$D$33:$D$776,СВЦЭМ!$A$33:$A$776,$A145,СВЦЭМ!$B$33:$B$776,J$119)+'СЕТ СН'!$I$14+СВЦЭМ!$D$10+'СЕТ СН'!$I$5-'СЕТ СН'!$I$24</f>
        <v>3675.3166080199999</v>
      </c>
      <c r="K145" s="36">
        <f>SUMIFS(СВЦЭМ!$D$33:$D$776,СВЦЭМ!$A$33:$A$776,$A145,СВЦЭМ!$B$33:$B$776,K$119)+'СЕТ СН'!$I$14+СВЦЭМ!$D$10+'СЕТ СН'!$I$5-'СЕТ СН'!$I$24</f>
        <v>3639.66989921</v>
      </c>
      <c r="L145" s="36">
        <f>SUMIFS(СВЦЭМ!$D$33:$D$776,СВЦЭМ!$A$33:$A$776,$A145,СВЦЭМ!$B$33:$B$776,L$119)+'СЕТ СН'!$I$14+СВЦЭМ!$D$10+'СЕТ СН'!$I$5-'СЕТ СН'!$I$24</f>
        <v>3627.6492141600002</v>
      </c>
      <c r="M145" s="36">
        <f>SUMIFS(СВЦЭМ!$D$33:$D$776,СВЦЭМ!$A$33:$A$776,$A145,СВЦЭМ!$B$33:$B$776,M$119)+'СЕТ СН'!$I$14+СВЦЭМ!$D$10+'СЕТ СН'!$I$5-'СЕТ СН'!$I$24</f>
        <v>3628.4615472099999</v>
      </c>
      <c r="N145" s="36">
        <f>SUMIFS(СВЦЭМ!$D$33:$D$776,СВЦЭМ!$A$33:$A$776,$A145,СВЦЭМ!$B$33:$B$776,N$119)+'СЕТ СН'!$I$14+СВЦЭМ!$D$10+'СЕТ СН'!$I$5-'СЕТ СН'!$I$24</f>
        <v>3632.61403771</v>
      </c>
      <c r="O145" s="36">
        <f>SUMIFS(СВЦЭМ!$D$33:$D$776,СВЦЭМ!$A$33:$A$776,$A145,СВЦЭМ!$B$33:$B$776,O$119)+'СЕТ СН'!$I$14+СВЦЭМ!$D$10+'СЕТ СН'!$I$5-'СЕТ СН'!$I$24</f>
        <v>3648.9750384500003</v>
      </c>
      <c r="P145" s="36">
        <f>SUMIFS(СВЦЭМ!$D$33:$D$776,СВЦЭМ!$A$33:$A$776,$A145,СВЦЭМ!$B$33:$B$776,P$119)+'СЕТ СН'!$I$14+СВЦЭМ!$D$10+'СЕТ СН'!$I$5-'СЕТ СН'!$I$24</f>
        <v>3661.5557622900001</v>
      </c>
      <c r="Q145" s="36">
        <f>SUMIFS(СВЦЭМ!$D$33:$D$776,СВЦЭМ!$A$33:$A$776,$A145,СВЦЭМ!$B$33:$B$776,Q$119)+'СЕТ СН'!$I$14+СВЦЭМ!$D$10+'СЕТ СН'!$I$5-'СЕТ СН'!$I$24</f>
        <v>3668.0989932500001</v>
      </c>
      <c r="R145" s="36">
        <f>SUMIFS(СВЦЭМ!$D$33:$D$776,СВЦЭМ!$A$33:$A$776,$A145,СВЦЭМ!$B$33:$B$776,R$119)+'СЕТ СН'!$I$14+СВЦЭМ!$D$10+'СЕТ СН'!$I$5-'СЕТ СН'!$I$24</f>
        <v>3666.5623711399999</v>
      </c>
      <c r="S145" s="36">
        <f>SUMIFS(СВЦЭМ!$D$33:$D$776,СВЦЭМ!$A$33:$A$776,$A145,СВЦЭМ!$B$33:$B$776,S$119)+'СЕТ СН'!$I$14+СВЦЭМ!$D$10+'СЕТ СН'!$I$5-'СЕТ СН'!$I$24</f>
        <v>3660.3318352400001</v>
      </c>
      <c r="T145" s="36">
        <f>SUMIFS(СВЦЭМ!$D$33:$D$776,СВЦЭМ!$A$33:$A$776,$A145,СВЦЭМ!$B$33:$B$776,T$119)+'СЕТ СН'!$I$14+СВЦЭМ!$D$10+'СЕТ СН'!$I$5-'СЕТ СН'!$I$24</f>
        <v>3640.83409183</v>
      </c>
      <c r="U145" s="36">
        <f>SUMIFS(СВЦЭМ!$D$33:$D$776,СВЦЭМ!$A$33:$A$776,$A145,СВЦЭМ!$B$33:$B$776,U$119)+'СЕТ СН'!$I$14+СВЦЭМ!$D$10+'СЕТ СН'!$I$5-'СЕТ СН'!$I$24</f>
        <v>3616.9637327199998</v>
      </c>
      <c r="V145" s="36">
        <f>SUMIFS(СВЦЭМ!$D$33:$D$776,СВЦЭМ!$A$33:$A$776,$A145,СВЦЭМ!$B$33:$B$776,V$119)+'СЕТ СН'!$I$14+СВЦЭМ!$D$10+'СЕТ СН'!$I$5-'СЕТ СН'!$I$24</f>
        <v>3603.5693030500001</v>
      </c>
      <c r="W145" s="36">
        <f>SUMIFS(СВЦЭМ!$D$33:$D$776,СВЦЭМ!$A$33:$A$776,$A145,СВЦЭМ!$B$33:$B$776,W$119)+'СЕТ СН'!$I$14+СВЦЭМ!$D$10+'СЕТ СН'!$I$5-'СЕТ СН'!$I$24</f>
        <v>3607.3578713900001</v>
      </c>
      <c r="X145" s="36">
        <f>SUMIFS(СВЦЭМ!$D$33:$D$776,СВЦЭМ!$A$33:$A$776,$A145,СВЦЭМ!$B$33:$B$776,X$119)+'СЕТ СН'!$I$14+СВЦЭМ!$D$10+'СЕТ СН'!$I$5-'СЕТ СН'!$I$24</f>
        <v>3627.9377367799998</v>
      </c>
      <c r="Y145" s="36">
        <f>SUMIFS(СВЦЭМ!$D$33:$D$776,СВЦЭМ!$A$33:$A$776,$A145,СВЦЭМ!$B$33:$B$776,Y$119)+'СЕТ СН'!$I$14+СВЦЭМ!$D$10+'СЕТ СН'!$I$5-'СЕТ СН'!$I$24</f>
        <v>3670.1032757900002</v>
      </c>
    </row>
    <row r="146" spans="1:27" ht="15.75" x14ac:dyDescent="0.2">
      <c r="A146" s="35">
        <f t="shared" si="3"/>
        <v>43948</v>
      </c>
      <c r="B146" s="36">
        <f>SUMIFS(СВЦЭМ!$D$33:$D$776,СВЦЭМ!$A$33:$A$776,$A146,СВЦЭМ!$B$33:$B$776,B$119)+'СЕТ СН'!$I$14+СВЦЭМ!$D$10+'СЕТ СН'!$I$5-'СЕТ СН'!$I$24</f>
        <v>3743.6083676099997</v>
      </c>
      <c r="C146" s="36">
        <f>SUMIFS(СВЦЭМ!$D$33:$D$776,СВЦЭМ!$A$33:$A$776,$A146,СВЦЭМ!$B$33:$B$776,C$119)+'СЕТ СН'!$I$14+СВЦЭМ!$D$10+'СЕТ СН'!$I$5-'СЕТ СН'!$I$24</f>
        <v>3739.86089799</v>
      </c>
      <c r="D146" s="36">
        <f>SUMIFS(СВЦЭМ!$D$33:$D$776,СВЦЭМ!$A$33:$A$776,$A146,СВЦЭМ!$B$33:$B$776,D$119)+'СЕТ СН'!$I$14+СВЦЭМ!$D$10+'СЕТ СН'!$I$5-'СЕТ СН'!$I$24</f>
        <v>3725.0341795300001</v>
      </c>
      <c r="E146" s="36">
        <f>SUMIFS(СВЦЭМ!$D$33:$D$776,СВЦЭМ!$A$33:$A$776,$A146,СВЦЭМ!$B$33:$B$776,E$119)+'СЕТ СН'!$I$14+СВЦЭМ!$D$10+'СЕТ СН'!$I$5-'СЕТ СН'!$I$24</f>
        <v>3712.8818482400002</v>
      </c>
      <c r="F146" s="36">
        <f>SUMIFS(СВЦЭМ!$D$33:$D$776,СВЦЭМ!$A$33:$A$776,$A146,СВЦЭМ!$B$33:$B$776,F$119)+'СЕТ СН'!$I$14+СВЦЭМ!$D$10+'СЕТ СН'!$I$5-'СЕТ СН'!$I$24</f>
        <v>3714.6768305300002</v>
      </c>
      <c r="G146" s="36">
        <f>SUMIFS(СВЦЭМ!$D$33:$D$776,СВЦЭМ!$A$33:$A$776,$A146,СВЦЭМ!$B$33:$B$776,G$119)+'СЕТ СН'!$I$14+СВЦЭМ!$D$10+'СЕТ СН'!$I$5-'СЕТ СН'!$I$24</f>
        <v>3722.5599472399999</v>
      </c>
      <c r="H146" s="36">
        <f>SUMIFS(СВЦЭМ!$D$33:$D$776,СВЦЭМ!$A$33:$A$776,$A146,СВЦЭМ!$B$33:$B$776,H$119)+'СЕТ СН'!$I$14+СВЦЭМ!$D$10+'СЕТ СН'!$I$5-'СЕТ СН'!$I$24</f>
        <v>3735.4964835000001</v>
      </c>
      <c r="I146" s="36">
        <f>SUMIFS(СВЦЭМ!$D$33:$D$776,СВЦЭМ!$A$33:$A$776,$A146,СВЦЭМ!$B$33:$B$776,I$119)+'СЕТ СН'!$I$14+СВЦЭМ!$D$10+'СЕТ СН'!$I$5-'СЕТ СН'!$I$24</f>
        <v>3724.2697579799997</v>
      </c>
      <c r="J146" s="36">
        <f>SUMIFS(СВЦЭМ!$D$33:$D$776,СВЦЭМ!$A$33:$A$776,$A146,СВЦЭМ!$B$33:$B$776,J$119)+'СЕТ СН'!$I$14+СВЦЭМ!$D$10+'СЕТ СН'!$I$5-'СЕТ СН'!$I$24</f>
        <v>3653.5134423300001</v>
      </c>
      <c r="K146" s="36">
        <f>SUMIFS(СВЦЭМ!$D$33:$D$776,СВЦЭМ!$A$33:$A$776,$A146,СВЦЭМ!$B$33:$B$776,K$119)+'СЕТ СН'!$I$14+СВЦЭМ!$D$10+'СЕТ СН'!$I$5-'СЕТ СН'!$I$24</f>
        <v>3635.8329130800003</v>
      </c>
      <c r="L146" s="36">
        <f>SUMIFS(СВЦЭМ!$D$33:$D$776,СВЦЭМ!$A$33:$A$776,$A146,СВЦЭМ!$B$33:$B$776,L$119)+'СЕТ СН'!$I$14+СВЦЭМ!$D$10+'СЕТ СН'!$I$5-'СЕТ СН'!$I$24</f>
        <v>3616.8300629800001</v>
      </c>
      <c r="M146" s="36">
        <f>SUMIFS(СВЦЭМ!$D$33:$D$776,СВЦЭМ!$A$33:$A$776,$A146,СВЦЭМ!$B$33:$B$776,M$119)+'СЕТ СН'!$I$14+СВЦЭМ!$D$10+'СЕТ СН'!$I$5-'СЕТ СН'!$I$24</f>
        <v>3619.6492177099999</v>
      </c>
      <c r="N146" s="36">
        <f>SUMIFS(СВЦЭМ!$D$33:$D$776,СВЦЭМ!$A$33:$A$776,$A146,СВЦЭМ!$B$33:$B$776,N$119)+'СЕТ СН'!$I$14+СВЦЭМ!$D$10+'СЕТ СН'!$I$5-'СЕТ СН'!$I$24</f>
        <v>3633.8706471099999</v>
      </c>
      <c r="O146" s="36">
        <f>SUMIFS(СВЦЭМ!$D$33:$D$776,СВЦЭМ!$A$33:$A$776,$A146,СВЦЭМ!$B$33:$B$776,O$119)+'СЕТ СН'!$I$14+СВЦЭМ!$D$10+'СЕТ СН'!$I$5-'СЕТ СН'!$I$24</f>
        <v>3650.0393660499999</v>
      </c>
      <c r="P146" s="36">
        <f>SUMIFS(СВЦЭМ!$D$33:$D$776,СВЦЭМ!$A$33:$A$776,$A146,СВЦЭМ!$B$33:$B$776,P$119)+'СЕТ СН'!$I$14+СВЦЭМ!$D$10+'СЕТ СН'!$I$5-'СЕТ СН'!$I$24</f>
        <v>3669.6739272899999</v>
      </c>
      <c r="Q146" s="36">
        <f>SUMIFS(СВЦЭМ!$D$33:$D$776,СВЦЭМ!$A$33:$A$776,$A146,СВЦЭМ!$B$33:$B$776,Q$119)+'СЕТ СН'!$I$14+СВЦЭМ!$D$10+'СЕТ СН'!$I$5-'СЕТ СН'!$I$24</f>
        <v>3681.6124227999999</v>
      </c>
      <c r="R146" s="36">
        <f>SUMIFS(СВЦЭМ!$D$33:$D$776,СВЦЭМ!$A$33:$A$776,$A146,СВЦЭМ!$B$33:$B$776,R$119)+'СЕТ СН'!$I$14+СВЦЭМ!$D$10+'СЕТ СН'!$I$5-'СЕТ СН'!$I$24</f>
        <v>3682.0960964999999</v>
      </c>
      <c r="S146" s="36">
        <f>SUMIFS(СВЦЭМ!$D$33:$D$776,СВЦЭМ!$A$33:$A$776,$A146,СВЦЭМ!$B$33:$B$776,S$119)+'СЕТ СН'!$I$14+СВЦЭМ!$D$10+'СЕТ СН'!$I$5-'СЕТ СН'!$I$24</f>
        <v>3674.3154264200002</v>
      </c>
      <c r="T146" s="36">
        <f>SUMIFS(СВЦЭМ!$D$33:$D$776,СВЦЭМ!$A$33:$A$776,$A146,СВЦЭМ!$B$33:$B$776,T$119)+'СЕТ СН'!$I$14+СВЦЭМ!$D$10+'СЕТ СН'!$I$5-'СЕТ СН'!$I$24</f>
        <v>3650.1077295300001</v>
      </c>
      <c r="U146" s="36">
        <f>SUMIFS(СВЦЭМ!$D$33:$D$776,СВЦЭМ!$A$33:$A$776,$A146,СВЦЭМ!$B$33:$B$776,U$119)+'СЕТ СН'!$I$14+СВЦЭМ!$D$10+'СЕТ СН'!$I$5-'СЕТ СН'!$I$24</f>
        <v>3632.1656702300002</v>
      </c>
      <c r="V146" s="36">
        <f>SUMIFS(СВЦЭМ!$D$33:$D$776,СВЦЭМ!$A$33:$A$776,$A146,СВЦЭМ!$B$33:$B$776,V$119)+'СЕТ СН'!$I$14+СВЦЭМ!$D$10+'СЕТ СН'!$I$5-'СЕТ СН'!$I$24</f>
        <v>3606.8070986100001</v>
      </c>
      <c r="W146" s="36">
        <f>SUMIFS(СВЦЭМ!$D$33:$D$776,СВЦЭМ!$A$33:$A$776,$A146,СВЦЭМ!$B$33:$B$776,W$119)+'СЕТ СН'!$I$14+СВЦЭМ!$D$10+'СЕТ СН'!$I$5-'СЕТ СН'!$I$24</f>
        <v>3610.27858883</v>
      </c>
      <c r="X146" s="36">
        <f>SUMIFS(СВЦЭМ!$D$33:$D$776,СВЦЭМ!$A$33:$A$776,$A146,СВЦЭМ!$B$33:$B$776,X$119)+'СЕТ СН'!$I$14+СВЦЭМ!$D$10+'СЕТ СН'!$I$5-'СЕТ СН'!$I$24</f>
        <v>3633.4601641099998</v>
      </c>
      <c r="Y146" s="36">
        <f>SUMIFS(СВЦЭМ!$D$33:$D$776,СВЦЭМ!$A$33:$A$776,$A146,СВЦЭМ!$B$33:$B$776,Y$119)+'СЕТ СН'!$I$14+СВЦЭМ!$D$10+'СЕТ СН'!$I$5-'СЕТ СН'!$I$24</f>
        <v>3666.6515049300001</v>
      </c>
    </row>
    <row r="147" spans="1:27" ht="15.75" x14ac:dyDescent="0.2">
      <c r="A147" s="35">
        <f t="shared" si="3"/>
        <v>43949</v>
      </c>
      <c r="B147" s="36">
        <f>SUMIFS(СВЦЭМ!$D$33:$D$776,СВЦЭМ!$A$33:$A$776,$A147,СВЦЭМ!$B$33:$B$776,B$119)+'СЕТ СН'!$I$14+СВЦЭМ!$D$10+'СЕТ СН'!$I$5-'СЕТ СН'!$I$24</f>
        <v>3683.2811365400003</v>
      </c>
      <c r="C147" s="36">
        <f>SUMIFS(СВЦЭМ!$D$33:$D$776,СВЦЭМ!$A$33:$A$776,$A147,СВЦЭМ!$B$33:$B$776,C$119)+'СЕТ СН'!$I$14+СВЦЭМ!$D$10+'СЕТ СН'!$I$5-'СЕТ СН'!$I$24</f>
        <v>3709.14719371</v>
      </c>
      <c r="D147" s="36">
        <f>SUMIFS(СВЦЭМ!$D$33:$D$776,СВЦЭМ!$A$33:$A$776,$A147,СВЦЭМ!$B$33:$B$776,D$119)+'СЕТ СН'!$I$14+СВЦЭМ!$D$10+'СЕТ СН'!$I$5-'СЕТ СН'!$I$24</f>
        <v>3747.23338612</v>
      </c>
      <c r="E147" s="36">
        <f>SUMIFS(СВЦЭМ!$D$33:$D$776,СВЦЭМ!$A$33:$A$776,$A147,СВЦЭМ!$B$33:$B$776,E$119)+'СЕТ СН'!$I$14+СВЦЭМ!$D$10+'СЕТ СН'!$I$5-'СЕТ СН'!$I$24</f>
        <v>3751.3303098599999</v>
      </c>
      <c r="F147" s="36">
        <f>SUMIFS(СВЦЭМ!$D$33:$D$776,СВЦЭМ!$A$33:$A$776,$A147,СВЦЭМ!$B$33:$B$776,F$119)+'СЕТ СН'!$I$14+СВЦЭМ!$D$10+'СЕТ СН'!$I$5-'СЕТ СН'!$I$24</f>
        <v>3748.3999223999999</v>
      </c>
      <c r="G147" s="36">
        <f>SUMIFS(СВЦЭМ!$D$33:$D$776,СВЦЭМ!$A$33:$A$776,$A147,СВЦЭМ!$B$33:$B$776,G$119)+'СЕТ СН'!$I$14+СВЦЭМ!$D$10+'СЕТ СН'!$I$5-'СЕТ СН'!$I$24</f>
        <v>3749.35262577</v>
      </c>
      <c r="H147" s="36">
        <f>SUMIFS(СВЦЭМ!$D$33:$D$776,СВЦЭМ!$A$33:$A$776,$A147,СВЦЭМ!$B$33:$B$776,H$119)+'СЕТ СН'!$I$14+СВЦЭМ!$D$10+'СЕТ СН'!$I$5-'СЕТ СН'!$I$24</f>
        <v>3716.6414488800001</v>
      </c>
      <c r="I147" s="36">
        <f>SUMIFS(СВЦЭМ!$D$33:$D$776,СВЦЭМ!$A$33:$A$776,$A147,СВЦЭМ!$B$33:$B$776,I$119)+'СЕТ СН'!$I$14+СВЦЭМ!$D$10+'СЕТ СН'!$I$5-'СЕТ СН'!$I$24</f>
        <v>3681.4993447100001</v>
      </c>
      <c r="J147" s="36">
        <f>SUMIFS(СВЦЭМ!$D$33:$D$776,СВЦЭМ!$A$33:$A$776,$A147,СВЦЭМ!$B$33:$B$776,J$119)+'СЕТ СН'!$I$14+СВЦЭМ!$D$10+'СЕТ СН'!$I$5-'СЕТ СН'!$I$24</f>
        <v>3631.9548361699999</v>
      </c>
      <c r="K147" s="36">
        <f>SUMIFS(СВЦЭМ!$D$33:$D$776,СВЦЭМ!$A$33:$A$776,$A147,СВЦЭМ!$B$33:$B$776,K$119)+'СЕТ СН'!$I$14+СВЦЭМ!$D$10+'СЕТ СН'!$I$5-'СЕТ СН'!$I$24</f>
        <v>3625.6449376099999</v>
      </c>
      <c r="L147" s="36">
        <f>SUMIFS(СВЦЭМ!$D$33:$D$776,СВЦЭМ!$A$33:$A$776,$A147,СВЦЭМ!$B$33:$B$776,L$119)+'СЕТ СН'!$I$14+СВЦЭМ!$D$10+'СЕТ СН'!$I$5-'СЕТ СН'!$I$24</f>
        <v>3620.3387093299998</v>
      </c>
      <c r="M147" s="36">
        <f>SUMIFS(СВЦЭМ!$D$33:$D$776,СВЦЭМ!$A$33:$A$776,$A147,СВЦЭМ!$B$33:$B$776,M$119)+'СЕТ СН'!$I$14+СВЦЭМ!$D$10+'СЕТ СН'!$I$5-'СЕТ СН'!$I$24</f>
        <v>3620.0620836400003</v>
      </c>
      <c r="N147" s="36">
        <f>SUMIFS(СВЦЭМ!$D$33:$D$776,СВЦЭМ!$A$33:$A$776,$A147,СВЦЭМ!$B$33:$B$776,N$119)+'СЕТ СН'!$I$14+СВЦЭМ!$D$10+'СЕТ СН'!$I$5-'СЕТ СН'!$I$24</f>
        <v>3612.0508984200001</v>
      </c>
      <c r="O147" s="36">
        <f>SUMIFS(СВЦЭМ!$D$33:$D$776,СВЦЭМ!$A$33:$A$776,$A147,СВЦЭМ!$B$33:$B$776,O$119)+'СЕТ СН'!$I$14+СВЦЭМ!$D$10+'СЕТ СН'!$I$5-'СЕТ СН'!$I$24</f>
        <v>3620.8959725899999</v>
      </c>
      <c r="P147" s="36">
        <f>SUMIFS(СВЦЭМ!$D$33:$D$776,СВЦЭМ!$A$33:$A$776,$A147,СВЦЭМ!$B$33:$B$776,P$119)+'СЕТ СН'!$I$14+СВЦЭМ!$D$10+'СЕТ СН'!$I$5-'СЕТ СН'!$I$24</f>
        <v>3631.96890936</v>
      </c>
      <c r="Q147" s="36">
        <f>SUMIFS(СВЦЭМ!$D$33:$D$776,СВЦЭМ!$A$33:$A$776,$A147,СВЦЭМ!$B$33:$B$776,Q$119)+'СЕТ СН'!$I$14+СВЦЭМ!$D$10+'СЕТ СН'!$I$5-'СЕТ СН'!$I$24</f>
        <v>3646.2025473499998</v>
      </c>
      <c r="R147" s="36">
        <f>SUMIFS(СВЦЭМ!$D$33:$D$776,СВЦЭМ!$A$33:$A$776,$A147,СВЦЭМ!$B$33:$B$776,R$119)+'СЕТ СН'!$I$14+СВЦЭМ!$D$10+'СЕТ СН'!$I$5-'СЕТ СН'!$I$24</f>
        <v>3642.54028457</v>
      </c>
      <c r="S147" s="36">
        <f>SUMIFS(СВЦЭМ!$D$33:$D$776,СВЦЭМ!$A$33:$A$776,$A147,СВЦЭМ!$B$33:$B$776,S$119)+'СЕТ СН'!$I$14+СВЦЭМ!$D$10+'СЕТ СН'!$I$5-'СЕТ СН'!$I$24</f>
        <v>3638.8438796800001</v>
      </c>
      <c r="T147" s="36">
        <f>SUMIFS(СВЦЭМ!$D$33:$D$776,СВЦЭМ!$A$33:$A$776,$A147,СВЦЭМ!$B$33:$B$776,T$119)+'СЕТ СН'!$I$14+СВЦЭМ!$D$10+'СЕТ СН'!$I$5-'СЕТ СН'!$I$24</f>
        <v>3626.6106759700001</v>
      </c>
      <c r="U147" s="36">
        <f>SUMIFS(СВЦЭМ!$D$33:$D$776,СВЦЭМ!$A$33:$A$776,$A147,СВЦЭМ!$B$33:$B$776,U$119)+'СЕТ СН'!$I$14+СВЦЭМ!$D$10+'СЕТ СН'!$I$5-'СЕТ СН'!$I$24</f>
        <v>3600.8715428099999</v>
      </c>
      <c r="V147" s="36">
        <f>SUMIFS(СВЦЭМ!$D$33:$D$776,СВЦЭМ!$A$33:$A$776,$A147,СВЦЭМ!$B$33:$B$776,V$119)+'СЕТ СН'!$I$14+СВЦЭМ!$D$10+'СЕТ СН'!$I$5-'СЕТ СН'!$I$24</f>
        <v>3589.4665017500001</v>
      </c>
      <c r="W147" s="36">
        <f>SUMIFS(СВЦЭМ!$D$33:$D$776,СВЦЭМ!$A$33:$A$776,$A147,СВЦЭМ!$B$33:$B$776,W$119)+'СЕТ СН'!$I$14+СВЦЭМ!$D$10+'СЕТ СН'!$I$5-'СЕТ СН'!$I$24</f>
        <v>3585.3094138400002</v>
      </c>
      <c r="X147" s="36">
        <f>SUMIFS(СВЦЭМ!$D$33:$D$776,СВЦЭМ!$A$33:$A$776,$A147,СВЦЭМ!$B$33:$B$776,X$119)+'СЕТ СН'!$I$14+СВЦЭМ!$D$10+'СЕТ СН'!$I$5-'СЕТ СН'!$I$24</f>
        <v>3587.8051440999998</v>
      </c>
      <c r="Y147" s="36">
        <f>SUMIFS(СВЦЭМ!$D$33:$D$776,СВЦЭМ!$A$33:$A$776,$A147,СВЦЭМ!$B$33:$B$776,Y$119)+'СЕТ СН'!$I$14+СВЦЭМ!$D$10+'СЕТ СН'!$I$5-'СЕТ СН'!$I$24</f>
        <v>3622.5790133600003</v>
      </c>
    </row>
    <row r="148" spans="1:27" ht="15.75" x14ac:dyDescent="0.2">
      <c r="A148" s="35">
        <f t="shared" si="3"/>
        <v>43950</v>
      </c>
      <c r="B148" s="36">
        <f>SUMIFS(СВЦЭМ!$D$33:$D$776,СВЦЭМ!$A$33:$A$776,$A148,СВЦЭМ!$B$33:$B$776,B$119)+'СЕТ СН'!$I$14+СВЦЭМ!$D$10+'СЕТ СН'!$I$5-'СЕТ СН'!$I$24</f>
        <v>3692.0411447300003</v>
      </c>
      <c r="C148" s="36">
        <f>SUMIFS(СВЦЭМ!$D$33:$D$776,СВЦЭМ!$A$33:$A$776,$A148,СВЦЭМ!$B$33:$B$776,C$119)+'СЕТ СН'!$I$14+СВЦЭМ!$D$10+'СЕТ СН'!$I$5-'СЕТ СН'!$I$24</f>
        <v>3731.6828099099998</v>
      </c>
      <c r="D148" s="36">
        <f>SUMIFS(СВЦЭМ!$D$33:$D$776,СВЦЭМ!$A$33:$A$776,$A148,СВЦЭМ!$B$33:$B$776,D$119)+'СЕТ СН'!$I$14+СВЦЭМ!$D$10+'СЕТ СН'!$I$5-'СЕТ СН'!$I$24</f>
        <v>3737.76110045</v>
      </c>
      <c r="E148" s="36">
        <f>SUMIFS(СВЦЭМ!$D$33:$D$776,СВЦЭМ!$A$33:$A$776,$A148,СВЦЭМ!$B$33:$B$776,E$119)+'СЕТ СН'!$I$14+СВЦЭМ!$D$10+'СЕТ СН'!$I$5-'СЕТ СН'!$I$24</f>
        <v>3742.5772051899999</v>
      </c>
      <c r="F148" s="36">
        <f>SUMIFS(СВЦЭМ!$D$33:$D$776,СВЦЭМ!$A$33:$A$776,$A148,СВЦЭМ!$B$33:$B$776,F$119)+'СЕТ СН'!$I$14+СВЦЭМ!$D$10+'СЕТ СН'!$I$5-'СЕТ СН'!$I$24</f>
        <v>3743.85232653</v>
      </c>
      <c r="G148" s="36">
        <f>SUMIFS(СВЦЭМ!$D$33:$D$776,СВЦЭМ!$A$33:$A$776,$A148,СВЦЭМ!$B$33:$B$776,G$119)+'СЕТ СН'!$I$14+СВЦЭМ!$D$10+'СЕТ СН'!$I$5-'СЕТ СН'!$I$24</f>
        <v>3743.1733605199997</v>
      </c>
      <c r="H148" s="36">
        <f>SUMIFS(СВЦЭМ!$D$33:$D$776,СВЦЭМ!$A$33:$A$776,$A148,СВЦЭМ!$B$33:$B$776,H$119)+'СЕТ СН'!$I$14+СВЦЭМ!$D$10+'СЕТ СН'!$I$5-'СЕТ СН'!$I$24</f>
        <v>3730.7043244699998</v>
      </c>
      <c r="I148" s="36">
        <f>SUMIFS(СВЦЭМ!$D$33:$D$776,СВЦЭМ!$A$33:$A$776,$A148,СВЦЭМ!$B$33:$B$776,I$119)+'СЕТ СН'!$I$14+СВЦЭМ!$D$10+'СЕТ СН'!$I$5-'СЕТ СН'!$I$24</f>
        <v>3693.3627611800002</v>
      </c>
      <c r="J148" s="36">
        <f>SUMIFS(СВЦЭМ!$D$33:$D$776,СВЦЭМ!$A$33:$A$776,$A148,СВЦЭМ!$B$33:$B$776,J$119)+'СЕТ СН'!$I$14+СВЦЭМ!$D$10+'СЕТ СН'!$I$5-'СЕТ СН'!$I$24</f>
        <v>3679.3415886000003</v>
      </c>
      <c r="K148" s="36">
        <f>SUMIFS(СВЦЭМ!$D$33:$D$776,СВЦЭМ!$A$33:$A$776,$A148,СВЦЭМ!$B$33:$B$776,K$119)+'СЕТ СН'!$I$14+СВЦЭМ!$D$10+'СЕТ СН'!$I$5-'СЕТ СН'!$I$24</f>
        <v>3664.2392785100001</v>
      </c>
      <c r="L148" s="36">
        <f>SUMIFS(СВЦЭМ!$D$33:$D$776,СВЦЭМ!$A$33:$A$776,$A148,СВЦЭМ!$B$33:$B$776,L$119)+'СЕТ СН'!$I$14+СВЦЭМ!$D$10+'СЕТ СН'!$I$5-'СЕТ СН'!$I$24</f>
        <v>3658.11075712</v>
      </c>
      <c r="M148" s="36">
        <f>SUMIFS(СВЦЭМ!$D$33:$D$776,СВЦЭМ!$A$33:$A$776,$A148,СВЦЭМ!$B$33:$B$776,M$119)+'СЕТ СН'!$I$14+СВЦЭМ!$D$10+'СЕТ СН'!$I$5-'СЕТ СН'!$I$24</f>
        <v>3660.0738580500001</v>
      </c>
      <c r="N148" s="36">
        <f>SUMIFS(СВЦЭМ!$D$33:$D$776,СВЦЭМ!$A$33:$A$776,$A148,СВЦЭМ!$B$33:$B$776,N$119)+'СЕТ СН'!$I$14+СВЦЭМ!$D$10+'СЕТ СН'!$I$5-'СЕТ СН'!$I$24</f>
        <v>3654.9057189800001</v>
      </c>
      <c r="O148" s="36">
        <f>SUMIFS(СВЦЭМ!$D$33:$D$776,СВЦЭМ!$A$33:$A$776,$A148,СВЦЭМ!$B$33:$B$776,O$119)+'СЕТ СН'!$I$14+СВЦЭМ!$D$10+'СЕТ СН'!$I$5-'СЕТ СН'!$I$24</f>
        <v>3666.8611869800002</v>
      </c>
      <c r="P148" s="36">
        <f>SUMIFS(СВЦЭМ!$D$33:$D$776,СВЦЭМ!$A$33:$A$776,$A148,СВЦЭМ!$B$33:$B$776,P$119)+'СЕТ СН'!$I$14+СВЦЭМ!$D$10+'СЕТ СН'!$I$5-'СЕТ СН'!$I$24</f>
        <v>3678.73684555</v>
      </c>
      <c r="Q148" s="36">
        <f>SUMIFS(СВЦЭМ!$D$33:$D$776,СВЦЭМ!$A$33:$A$776,$A148,СВЦЭМ!$B$33:$B$776,Q$119)+'СЕТ СН'!$I$14+СВЦЭМ!$D$10+'СЕТ СН'!$I$5-'СЕТ СН'!$I$24</f>
        <v>3678.5198579299999</v>
      </c>
      <c r="R148" s="36">
        <f>SUMIFS(СВЦЭМ!$D$33:$D$776,СВЦЭМ!$A$33:$A$776,$A148,СВЦЭМ!$B$33:$B$776,R$119)+'СЕТ СН'!$I$14+СВЦЭМ!$D$10+'СЕТ СН'!$I$5-'СЕТ СН'!$I$24</f>
        <v>3672.11017765</v>
      </c>
      <c r="S148" s="36">
        <f>SUMIFS(СВЦЭМ!$D$33:$D$776,СВЦЭМ!$A$33:$A$776,$A148,СВЦЭМ!$B$33:$B$776,S$119)+'СЕТ СН'!$I$14+СВЦЭМ!$D$10+'СЕТ СН'!$I$5-'СЕТ СН'!$I$24</f>
        <v>3672.58914443</v>
      </c>
      <c r="T148" s="36">
        <f>SUMIFS(СВЦЭМ!$D$33:$D$776,СВЦЭМ!$A$33:$A$776,$A148,СВЦЭМ!$B$33:$B$776,T$119)+'СЕТ СН'!$I$14+СВЦЭМ!$D$10+'СЕТ СН'!$I$5-'СЕТ СН'!$I$24</f>
        <v>3661.1692285300001</v>
      </c>
      <c r="U148" s="36">
        <f>SUMIFS(СВЦЭМ!$D$33:$D$776,СВЦЭМ!$A$33:$A$776,$A148,СВЦЭМ!$B$33:$B$776,U$119)+'СЕТ СН'!$I$14+СВЦЭМ!$D$10+'СЕТ СН'!$I$5-'СЕТ СН'!$I$24</f>
        <v>3622.4877114000001</v>
      </c>
      <c r="V148" s="36">
        <f>SUMIFS(СВЦЭМ!$D$33:$D$776,СВЦЭМ!$A$33:$A$776,$A148,СВЦЭМ!$B$33:$B$776,V$119)+'СЕТ СН'!$I$14+СВЦЭМ!$D$10+'СЕТ СН'!$I$5-'СЕТ СН'!$I$24</f>
        <v>3623.3570899599999</v>
      </c>
      <c r="W148" s="36">
        <f>SUMIFS(СВЦЭМ!$D$33:$D$776,СВЦЭМ!$A$33:$A$776,$A148,СВЦЭМ!$B$33:$B$776,W$119)+'СЕТ СН'!$I$14+СВЦЭМ!$D$10+'СЕТ СН'!$I$5-'СЕТ СН'!$I$24</f>
        <v>3649.7923452</v>
      </c>
      <c r="X148" s="36">
        <f>SUMIFS(СВЦЭМ!$D$33:$D$776,СВЦЭМ!$A$33:$A$776,$A148,СВЦЭМ!$B$33:$B$776,X$119)+'СЕТ СН'!$I$14+СВЦЭМ!$D$10+'СЕТ СН'!$I$5-'СЕТ СН'!$I$24</f>
        <v>3670.1150784199999</v>
      </c>
      <c r="Y148" s="36">
        <f>SUMIFS(СВЦЭМ!$D$33:$D$776,СВЦЭМ!$A$33:$A$776,$A148,СВЦЭМ!$B$33:$B$776,Y$119)+'СЕТ СН'!$I$14+СВЦЭМ!$D$10+'СЕТ СН'!$I$5-'СЕТ СН'!$I$24</f>
        <v>3666.02893812</v>
      </c>
    </row>
    <row r="149" spans="1:27" ht="15.75" x14ac:dyDescent="0.2">
      <c r="A149" s="35">
        <f t="shared" si="3"/>
        <v>43951</v>
      </c>
      <c r="B149" s="36">
        <f>SUMIFS(СВЦЭМ!$D$33:$D$776,СВЦЭМ!$A$33:$A$776,$A149,СВЦЭМ!$B$33:$B$776,B$119)+'СЕТ СН'!$I$14+СВЦЭМ!$D$10+'СЕТ СН'!$I$5-'СЕТ СН'!$I$24</f>
        <v>3739.2174558799998</v>
      </c>
      <c r="C149" s="36">
        <f>SUMIFS(СВЦЭМ!$D$33:$D$776,СВЦЭМ!$A$33:$A$776,$A149,СВЦЭМ!$B$33:$B$776,C$119)+'СЕТ СН'!$I$14+СВЦЭМ!$D$10+'СЕТ СН'!$I$5-'СЕТ СН'!$I$24</f>
        <v>3718.6474142899997</v>
      </c>
      <c r="D149" s="36">
        <f>SUMIFS(СВЦЭМ!$D$33:$D$776,СВЦЭМ!$A$33:$A$776,$A149,СВЦЭМ!$B$33:$B$776,D$119)+'СЕТ СН'!$I$14+СВЦЭМ!$D$10+'СЕТ СН'!$I$5-'СЕТ СН'!$I$24</f>
        <v>3728.3736518599999</v>
      </c>
      <c r="E149" s="36">
        <f>SUMIFS(СВЦЭМ!$D$33:$D$776,СВЦЭМ!$A$33:$A$776,$A149,СВЦЭМ!$B$33:$B$776,E$119)+'СЕТ СН'!$I$14+СВЦЭМ!$D$10+'СЕТ СН'!$I$5-'СЕТ СН'!$I$24</f>
        <v>3721.8658855599997</v>
      </c>
      <c r="F149" s="36">
        <f>SUMIFS(СВЦЭМ!$D$33:$D$776,СВЦЭМ!$A$33:$A$776,$A149,СВЦЭМ!$B$33:$B$776,F$119)+'СЕТ СН'!$I$14+СВЦЭМ!$D$10+'СЕТ СН'!$I$5-'СЕТ СН'!$I$24</f>
        <v>3754.6786362000003</v>
      </c>
      <c r="G149" s="36">
        <f>SUMIFS(СВЦЭМ!$D$33:$D$776,СВЦЭМ!$A$33:$A$776,$A149,СВЦЭМ!$B$33:$B$776,G$119)+'СЕТ СН'!$I$14+СВЦЭМ!$D$10+'СЕТ СН'!$I$5-'СЕТ СН'!$I$24</f>
        <v>3762.0924233699998</v>
      </c>
      <c r="H149" s="36">
        <f>SUMIFS(СВЦЭМ!$D$33:$D$776,СВЦЭМ!$A$33:$A$776,$A149,СВЦЭМ!$B$33:$B$776,H$119)+'СЕТ СН'!$I$14+СВЦЭМ!$D$10+'СЕТ СН'!$I$5-'СЕТ СН'!$I$24</f>
        <v>3748.01163653</v>
      </c>
      <c r="I149" s="36">
        <f>SUMIFS(СВЦЭМ!$D$33:$D$776,СВЦЭМ!$A$33:$A$776,$A149,СВЦЭМ!$B$33:$B$776,I$119)+'СЕТ СН'!$I$14+СВЦЭМ!$D$10+'СЕТ СН'!$I$5-'СЕТ СН'!$I$24</f>
        <v>3712.51815962</v>
      </c>
      <c r="J149" s="36">
        <f>SUMIFS(СВЦЭМ!$D$33:$D$776,СВЦЭМ!$A$33:$A$776,$A149,СВЦЭМ!$B$33:$B$776,J$119)+'СЕТ СН'!$I$14+СВЦЭМ!$D$10+'СЕТ СН'!$I$5-'СЕТ СН'!$I$24</f>
        <v>3633.3199</v>
      </c>
      <c r="K149" s="36">
        <f>SUMIFS(СВЦЭМ!$D$33:$D$776,СВЦЭМ!$A$33:$A$776,$A149,СВЦЭМ!$B$33:$B$776,K$119)+'СЕТ СН'!$I$14+СВЦЭМ!$D$10+'СЕТ СН'!$I$5-'СЕТ СН'!$I$24</f>
        <v>3622.11453304</v>
      </c>
      <c r="L149" s="36">
        <f>SUMIFS(СВЦЭМ!$D$33:$D$776,СВЦЭМ!$A$33:$A$776,$A149,СВЦЭМ!$B$33:$B$776,L$119)+'СЕТ СН'!$I$14+СВЦЭМ!$D$10+'СЕТ СН'!$I$5-'СЕТ СН'!$I$24</f>
        <v>3609.75756198</v>
      </c>
      <c r="M149" s="36">
        <f>SUMIFS(СВЦЭМ!$D$33:$D$776,СВЦЭМ!$A$33:$A$776,$A149,СВЦЭМ!$B$33:$B$776,M$119)+'СЕТ СН'!$I$14+СВЦЭМ!$D$10+'СЕТ СН'!$I$5-'СЕТ СН'!$I$24</f>
        <v>3608.6643095499999</v>
      </c>
      <c r="N149" s="36">
        <f>SUMIFS(СВЦЭМ!$D$33:$D$776,СВЦЭМ!$A$33:$A$776,$A149,СВЦЭМ!$B$33:$B$776,N$119)+'СЕТ СН'!$I$14+СВЦЭМ!$D$10+'СЕТ СН'!$I$5-'СЕТ СН'!$I$24</f>
        <v>3616.91290643</v>
      </c>
      <c r="O149" s="36">
        <f>SUMIFS(СВЦЭМ!$D$33:$D$776,СВЦЭМ!$A$33:$A$776,$A149,СВЦЭМ!$B$33:$B$776,O$119)+'СЕТ СН'!$I$14+СВЦЭМ!$D$10+'СЕТ СН'!$I$5-'СЕТ СН'!$I$24</f>
        <v>3629.3927464600001</v>
      </c>
      <c r="P149" s="36">
        <f>SUMIFS(СВЦЭМ!$D$33:$D$776,СВЦЭМ!$A$33:$A$776,$A149,СВЦЭМ!$B$33:$B$776,P$119)+'СЕТ СН'!$I$14+СВЦЭМ!$D$10+'СЕТ СН'!$I$5-'СЕТ СН'!$I$24</f>
        <v>3636.7884393499999</v>
      </c>
      <c r="Q149" s="36">
        <f>SUMIFS(СВЦЭМ!$D$33:$D$776,СВЦЭМ!$A$33:$A$776,$A149,СВЦЭМ!$B$33:$B$776,Q$119)+'СЕТ СН'!$I$14+СВЦЭМ!$D$10+'СЕТ СН'!$I$5-'СЕТ СН'!$I$24</f>
        <v>3642.4813399300001</v>
      </c>
      <c r="R149" s="36">
        <f>SUMIFS(СВЦЭМ!$D$33:$D$776,СВЦЭМ!$A$33:$A$776,$A149,СВЦЭМ!$B$33:$B$776,R$119)+'СЕТ СН'!$I$14+СВЦЭМ!$D$10+'СЕТ СН'!$I$5-'СЕТ СН'!$I$24</f>
        <v>3644.6894118800001</v>
      </c>
      <c r="S149" s="36">
        <f>SUMIFS(СВЦЭМ!$D$33:$D$776,СВЦЭМ!$A$33:$A$776,$A149,СВЦЭМ!$B$33:$B$776,S$119)+'СЕТ СН'!$I$14+СВЦЭМ!$D$10+'СЕТ СН'!$I$5-'СЕТ СН'!$I$24</f>
        <v>3644.0675247600002</v>
      </c>
      <c r="T149" s="36">
        <f>SUMIFS(СВЦЭМ!$D$33:$D$776,СВЦЭМ!$A$33:$A$776,$A149,СВЦЭМ!$B$33:$B$776,T$119)+'СЕТ СН'!$I$14+СВЦЭМ!$D$10+'СЕТ СН'!$I$5-'СЕТ СН'!$I$24</f>
        <v>3630.63774969</v>
      </c>
      <c r="U149" s="36">
        <f>SUMIFS(СВЦЭМ!$D$33:$D$776,СВЦЭМ!$A$33:$A$776,$A149,СВЦЭМ!$B$33:$B$776,U$119)+'СЕТ СН'!$I$14+СВЦЭМ!$D$10+'СЕТ СН'!$I$5-'СЕТ СН'!$I$24</f>
        <v>3609.8100297599999</v>
      </c>
      <c r="V149" s="36">
        <f>SUMIFS(СВЦЭМ!$D$33:$D$776,СВЦЭМ!$A$33:$A$776,$A149,СВЦЭМ!$B$33:$B$776,V$119)+'СЕТ СН'!$I$14+СВЦЭМ!$D$10+'СЕТ СН'!$I$5-'СЕТ СН'!$I$24</f>
        <v>3586.4961524</v>
      </c>
      <c r="W149" s="36">
        <f>SUMIFS(СВЦЭМ!$D$33:$D$776,СВЦЭМ!$A$33:$A$776,$A149,СВЦЭМ!$B$33:$B$776,W$119)+'СЕТ СН'!$I$14+СВЦЭМ!$D$10+'СЕТ СН'!$I$5-'СЕТ СН'!$I$24</f>
        <v>3589.43483814</v>
      </c>
      <c r="X149" s="36">
        <f>SUMIFS(СВЦЭМ!$D$33:$D$776,СВЦЭМ!$A$33:$A$776,$A149,СВЦЭМ!$B$33:$B$776,X$119)+'СЕТ СН'!$I$14+СВЦЭМ!$D$10+'СЕТ СН'!$I$5-'СЕТ СН'!$I$24</f>
        <v>3619.10717759</v>
      </c>
      <c r="Y149" s="36">
        <f>SUMIFS(СВЦЭМ!$D$33:$D$776,СВЦЭМ!$A$33:$A$776,$A149,СВЦЭМ!$B$33:$B$776,Y$119)+'СЕТ СН'!$I$14+СВЦЭМ!$D$10+'СЕТ СН'!$I$5-'СЕТ СН'!$I$24</f>
        <v>3643.6809269300002</v>
      </c>
    </row>
    <row r="150" spans="1:27" ht="15.75" hidden="1" x14ac:dyDescent="0.2">
      <c r="A150" s="35">
        <f t="shared" si="3"/>
        <v>43952</v>
      </c>
      <c r="B150" s="36">
        <f>SUMIFS(СВЦЭМ!$D$33:$D$776,СВЦЭМ!$A$33:$A$776,$A150,СВЦЭМ!$B$33:$B$776,B$119)+'СЕТ СН'!$I$14+СВЦЭМ!$D$10+'СЕТ СН'!$I$5-'СЕТ СН'!$I$24</f>
        <v>2723.0287511199999</v>
      </c>
      <c r="C150" s="36">
        <f>SUMIFS(СВЦЭМ!$D$33:$D$776,СВЦЭМ!$A$33:$A$776,$A150,СВЦЭМ!$B$33:$B$776,C$119)+'СЕТ СН'!$I$14+СВЦЭМ!$D$10+'СЕТ СН'!$I$5-'СЕТ СН'!$I$24</f>
        <v>2723.0287511199999</v>
      </c>
      <c r="D150" s="36">
        <f>SUMIFS(СВЦЭМ!$D$33:$D$776,СВЦЭМ!$A$33:$A$776,$A150,СВЦЭМ!$B$33:$B$776,D$119)+'СЕТ СН'!$I$14+СВЦЭМ!$D$10+'СЕТ СН'!$I$5-'СЕТ СН'!$I$24</f>
        <v>2723.0287511199999</v>
      </c>
      <c r="E150" s="36">
        <f>SUMIFS(СВЦЭМ!$D$33:$D$776,СВЦЭМ!$A$33:$A$776,$A150,СВЦЭМ!$B$33:$B$776,E$119)+'СЕТ СН'!$I$14+СВЦЭМ!$D$10+'СЕТ СН'!$I$5-'СЕТ СН'!$I$24</f>
        <v>2723.0287511199999</v>
      </c>
      <c r="F150" s="36">
        <f>SUMIFS(СВЦЭМ!$D$33:$D$776,СВЦЭМ!$A$33:$A$776,$A150,СВЦЭМ!$B$33:$B$776,F$119)+'СЕТ СН'!$I$14+СВЦЭМ!$D$10+'СЕТ СН'!$I$5-'СЕТ СН'!$I$24</f>
        <v>2723.0287511199999</v>
      </c>
      <c r="G150" s="36">
        <f>SUMIFS(СВЦЭМ!$D$33:$D$776,СВЦЭМ!$A$33:$A$776,$A150,СВЦЭМ!$B$33:$B$776,G$119)+'СЕТ СН'!$I$14+СВЦЭМ!$D$10+'СЕТ СН'!$I$5-'СЕТ СН'!$I$24</f>
        <v>2723.0287511199999</v>
      </c>
      <c r="H150" s="36">
        <f>SUMIFS(СВЦЭМ!$D$33:$D$776,СВЦЭМ!$A$33:$A$776,$A150,СВЦЭМ!$B$33:$B$776,H$119)+'СЕТ СН'!$I$14+СВЦЭМ!$D$10+'СЕТ СН'!$I$5-'СЕТ СН'!$I$24</f>
        <v>2723.0287511199999</v>
      </c>
      <c r="I150" s="36">
        <f>SUMIFS(СВЦЭМ!$D$33:$D$776,СВЦЭМ!$A$33:$A$776,$A150,СВЦЭМ!$B$33:$B$776,I$119)+'СЕТ СН'!$I$14+СВЦЭМ!$D$10+'СЕТ СН'!$I$5-'СЕТ СН'!$I$24</f>
        <v>2723.0287511199999</v>
      </c>
      <c r="J150" s="36">
        <f>SUMIFS(СВЦЭМ!$D$33:$D$776,СВЦЭМ!$A$33:$A$776,$A150,СВЦЭМ!$B$33:$B$776,J$119)+'СЕТ СН'!$I$14+СВЦЭМ!$D$10+'СЕТ СН'!$I$5-'СЕТ СН'!$I$24</f>
        <v>2723.0287511199999</v>
      </c>
      <c r="K150" s="36">
        <f>SUMIFS(СВЦЭМ!$D$33:$D$776,СВЦЭМ!$A$33:$A$776,$A150,СВЦЭМ!$B$33:$B$776,K$119)+'СЕТ СН'!$I$14+СВЦЭМ!$D$10+'СЕТ СН'!$I$5-'СЕТ СН'!$I$24</f>
        <v>2723.0287511199999</v>
      </c>
      <c r="L150" s="36">
        <f>SUMIFS(СВЦЭМ!$D$33:$D$776,СВЦЭМ!$A$33:$A$776,$A150,СВЦЭМ!$B$33:$B$776,L$119)+'СЕТ СН'!$I$14+СВЦЭМ!$D$10+'СЕТ СН'!$I$5-'СЕТ СН'!$I$24</f>
        <v>2723.0287511199999</v>
      </c>
      <c r="M150" s="36">
        <f>SUMIFS(СВЦЭМ!$D$33:$D$776,СВЦЭМ!$A$33:$A$776,$A150,СВЦЭМ!$B$33:$B$776,M$119)+'СЕТ СН'!$I$14+СВЦЭМ!$D$10+'СЕТ СН'!$I$5-'СЕТ СН'!$I$24</f>
        <v>2723.0287511199999</v>
      </c>
      <c r="N150" s="36">
        <f>SUMIFS(СВЦЭМ!$D$33:$D$776,СВЦЭМ!$A$33:$A$776,$A150,СВЦЭМ!$B$33:$B$776,N$119)+'СЕТ СН'!$I$14+СВЦЭМ!$D$10+'СЕТ СН'!$I$5-'СЕТ СН'!$I$24</f>
        <v>2723.0287511199999</v>
      </c>
      <c r="O150" s="36">
        <f>SUMIFS(СВЦЭМ!$D$33:$D$776,СВЦЭМ!$A$33:$A$776,$A150,СВЦЭМ!$B$33:$B$776,O$119)+'СЕТ СН'!$I$14+СВЦЭМ!$D$10+'СЕТ СН'!$I$5-'СЕТ СН'!$I$24</f>
        <v>2723.0287511199999</v>
      </c>
      <c r="P150" s="36">
        <f>SUMIFS(СВЦЭМ!$D$33:$D$776,СВЦЭМ!$A$33:$A$776,$A150,СВЦЭМ!$B$33:$B$776,P$119)+'СЕТ СН'!$I$14+СВЦЭМ!$D$10+'СЕТ СН'!$I$5-'СЕТ СН'!$I$24</f>
        <v>2723.0287511199999</v>
      </c>
      <c r="Q150" s="36">
        <f>SUMIFS(СВЦЭМ!$D$33:$D$776,СВЦЭМ!$A$33:$A$776,$A150,СВЦЭМ!$B$33:$B$776,Q$119)+'СЕТ СН'!$I$14+СВЦЭМ!$D$10+'СЕТ СН'!$I$5-'СЕТ СН'!$I$24</f>
        <v>2723.0287511199999</v>
      </c>
      <c r="R150" s="36">
        <f>SUMIFS(СВЦЭМ!$D$33:$D$776,СВЦЭМ!$A$33:$A$776,$A150,СВЦЭМ!$B$33:$B$776,R$119)+'СЕТ СН'!$I$14+СВЦЭМ!$D$10+'СЕТ СН'!$I$5-'СЕТ СН'!$I$24</f>
        <v>2723.0287511199999</v>
      </c>
      <c r="S150" s="36">
        <f>SUMIFS(СВЦЭМ!$D$33:$D$776,СВЦЭМ!$A$33:$A$776,$A150,СВЦЭМ!$B$33:$B$776,S$119)+'СЕТ СН'!$I$14+СВЦЭМ!$D$10+'СЕТ СН'!$I$5-'СЕТ СН'!$I$24</f>
        <v>2723.0287511199999</v>
      </c>
      <c r="T150" s="36">
        <f>SUMIFS(СВЦЭМ!$D$33:$D$776,СВЦЭМ!$A$33:$A$776,$A150,СВЦЭМ!$B$33:$B$776,T$119)+'СЕТ СН'!$I$14+СВЦЭМ!$D$10+'СЕТ СН'!$I$5-'СЕТ СН'!$I$24</f>
        <v>2723.0287511199999</v>
      </c>
      <c r="U150" s="36">
        <f>SUMIFS(СВЦЭМ!$D$33:$D$776,СВЦЭМ!$A$33:$A$776,$A150,СВЦЭМ!$B$33:$B$776,U$119)+'СЕТ СН'!$I$14+СВЦЭМ!$D$10+'СЕТ СН'!$I$5-'СЕТ СН'!$I$24</f>
        <v>2723.0287511199999</v>
      </c>
      <c r="V150" s="36">
        <f>SUMIFS(СВЦЭМ!$D$33:$D$776,СВЦЭМ!$A$33:$A$776,$A150,СВЦЭМ!$B$33:$B$776,V$119)+'СЕТ СН'!$I$14+СВЦЭМ!$D$10+'СЕТ СН'!$I$5-'СЕТ СН'!$I$24</f>
        <v>2723.0287511199999</v>
      </c>
      <c r="W150" s="36">
        <f>SUMIFS(СВЦЭМ!$D$33:$D$776,СВЦЭМ!$A$33:$A$776,$A150,СВЦЭМ!$B$33:$B$776,W$119)+'СЕТ СН'!$I$14+СВЦЭМ!$D$10+'СЕТ СН'!$I$5-'СЕТ СН'!$I$24</f>
        <v>2723.0287511199999</v>
      </c>
      <c r="X150" s="36">
        <f>SUMIFS(СВЦЭМ!$D$33:$D$776,СВЦЭМ!$A$33:$A$776,$A150,СВЦЭМ!$B$33:$B$776,X$119)+'СЕТ СН'!$I$14+СВЦЭМ!$D$10+'СЕТ СН'!$I$5-'СЕТ СН'!$I$24</f>
        <v>2723.0287511199999</v>
      </c>
      <c r="Y150" s="36">
        <f>SUMIFS(СВЦЭМ!$D$33:$D$776,СВЦЭМ!$A$33:$A$776,$A150,СВЦЭМ!$B$33:$B$776,Y$119)+'СЕТ СН'!$I$14+СВЦЭМ!$D$10+'СЕТ СН'!$I$5-'СЕТ СН'!$I$24</f>
        <v>2723.0287511199999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01.04.2020</v>
      </c>
      <c r="B156" s="36">
        <f>SUMIFS(СВЦЭМ!$E$33:$E$776,СВЦЭМ!$A$33:$A$776,$A156,СВЦЭМ!$B$33:$B$776,B$155)+'СЕТ СН'!$F$15</f>
        <v>155.74833516000001</v>
      </c>
      <c r="C156" s="36">
        <f>SUMIFS(СВЦЭМ!$E$33:$E$776,СВЦЭМ!$A$33:$A$776,$A156,СВЦЭМ!$B$33:$B$776,C$155)+'СЕТ СН'!$F$15</f>
        <v>158.22987702</v>
      </c>
      <c r="D156" s="36">
        <f>SUMIFS(СВЦЭМ!$E$33:$E$776,СВЦЭМ!$A$33:$A$776,$A156,СВЦЭМ!$B$33:$B$776,D$155)+'СЕТ СН'!$F$15</f>
        <v>159.03092255999999</v>
      </c>
      <c r="E156" s="36">
        <f>SUMIFS(СВЦЭМ!$E$33:$E$776,СВЦЭМ!$A$33:$A$776,$A156,СВЦЭМ!$B$33:$B$776,E$155)+'СЕТ СН'!$F$15</f>
        <v>160.17008783</v>
      </c>
      <c r="F156" s="36">
        <f>SUMIFS(СВЦЭМ!$E$33:$E$776,СВЦЭМ!$A$33:$A$776,$A156,СВЦЭМ!$B$33:$B$776,F$155)+'СЕТ СН'!$F$15</f>
        <v>168.10577809</v>
      </c>
      <c r="G156" s="36">
        <f>SUMIFS(СВЦЭМ!$E$33:$E$776,СВЦЭМ!$A$33:$A$776,$A156,СВЦЭМ!$B$33:$B$776,G$155)+'СЕТ СН'!$F$15</f>
        <v>176.40955466</v>
      </c>
      <c r="H156" s="36">
        <f>SUMIFS(СВЦЭМ!$E$33:$E$776,СВЦЭМ!$A$33:$A$776,$A156,СВЦЭМ!$B$33:$B$776,H$155)+'СЕТ СН'!$F$15</f>
        <v>185.18930885</v>
      </c>
      <c r="I156" s="36">
        <f>SUMIFS(СВЦЭМ!$E$33:$E$776,СВЦЭМ!$A$33:$A$776,$A156,СВЦЭМ!$B$33:$B$776,I$155)+'СЕТ СН'!$F$15</f>
        <v>185.77069857999999</v>
      </c>
      <c r="J156" s="36">
        <f>SUMIFS(СВЦЭМ!$E$33:$E$776,СВЦЭМ!$A$33:$A$776,$A156,СВЦЭМ!$B$33:$B$776,J$155)+'СЕТ СН'!$F$15</f>
        <v>177.94495119999999</v>
      </c>
      <c r="K156" s="36">
        <f>SUMIFS(СВЦЭМ!$E$33:$E$776,СВЦЭМ!$A$33:$A$776,$A156,СВЦЭМ!$B$33:$B$776,K$155)+'СЕТ СН'!$F$15</f>
        <v>177.90738776000001</v>
      </c>
      <c r="L156" s="36">
        <f>SUMIFS(СВЦЭМ!$E$33:$E$776,СВЦЭМ!$A$33:$A$776,$A156,СВЦЭМ!$B$33:$B$776,L$155)+'СЕТ СН'!$F$15</f>
        <v>177.89011854</v>
      </c>
      <c r="M156" s="36">
        <f>SUMIFS(СВЦЭМ!$E$33:$E$776,СВЦЭМ!$A$33:$A$776,$A156,СВЦЭМ!$B$33:$B$776,M$155)+'СЕТ СН'!$F$15</f>
        <v>180.00058770000001</v>
      </c>
      <c r="N156" s="36">
        <f>SUMIFS(СВЦЭМ!$E$33:$E$776,СВЦЭМ!$A$33:$A$776,$A156,СВЦЭМ!$B$33:$B$776,N$155)+'СЕТ СН'!$F$15</f>
        <v>183.58475537999999</v>
      </c>
      <c r="O156" s="36">
        <f>SUMIFS(СВЦЭМ!$E$33:$E$776,СВЦЭМ!$A$33:$A$776,$A156,СВЦЭМ!$B$33:$B$776,O$155)+'СЕТ СН'!$F$15</f>
        <v>187.26985606</v>
      </c>
      <c r="P156" s="36">
        <f>SUMIFS(СВЦЭМ!$E$33:$E$776,СВЦЭМ!$A$33:$A$776,$A156,СВЦЭМ!$B$33:$B$776,P$155)+'СЕТ СН'!$F$15</f>
        <v>183.12508452</v>
      </c>
      <c r="Q156" s="36">
        <f>SUMIFS(СВЦЭМ!$E$33:$E$776,СВЦЭМ!$A$33:$A$776,$A156,СВЦЭМ!$B$33:$B$776,Q$155)+'СЕТ СН'!$F$15</f>
        <v>184.42532252000001</v>
      </c>
      <c r="R156" s="36">
        <f>SUMIFS(СВЦЭМ!$E$33:$E$776,СВЦЭМ!$A$33:$A$776,$A156,СВЦЭМ!$B$33:$B$776,R$155)+'СЕТ СН'!$F$15</f>
        <v>184.62712117000001</v>
      </c>
      <c r="S156" s="36">
        <f>SUMIFS(СВЦЭМ!$E$33:$E$776,СВЦЭМ!$A$33:$A$776,$A156,СВЦЭМ!$B$33:$B$776,S$155)+'СЕТ СН'!$F$15</f>
        <v>183.90742696999999</v>
      </c>
      <c r="T156" s="36">
        <f>SUMIFS(СВЦЭМ!$E$33:$E$776,СВЦЭМ!$A$33:$A$776,$A156,СВЦЭМ!$B$33:$B$776,T$155)+'СЕТ СН'!$F$15</f>
        <v>179.82213519999999</v>
      </c>
      <c r="U156" s="36">
        <f>SUMIFS(СВЦЭМ!$E$33:$E$776,СВЦЭМ!$A$33:$A$776,$A156,СВЦЭМ!$B$33:$B$776,U$155)+'СЕТ СН'!$F$15</f>
        <v>177.85042863000001</v>
      </c>
      <c r="V156" s="36">
        <f>SUMIFS(СВЦЭМ!$E$33:$E$776,СВЦЭМ!$A$33:$A$776,$A156,СВЦЭМ!$B$33:$B$776,V$155)+'СЕТ СН'!$F$15</f>
        <v>174.77260641000001</v>
      </c>
      <c r="W156" s="36">
        <f>SUMIFS(СВЦЭМ!$E$33:$E$776,СВЦЭМ!$A$33:$A$776,$A156,СВЦЭМ!$B$33:$B$776,W$155)+'СЕТ СН'!$F$15</f>
        <v>173.67602762999999</v>
      </c>
      <c r="X156" s="36">
        <f>SUMIFS(СВЦЭМ!$E$33:$E$776,СВЦЭМ!$A$33:$A$776,$A156,СВЦЭМ!$B$33:$B$776,X$155)+'СЕТ СН'!$F$15</f>
        <v>172.51713042</v>
      </c>
      <c r="Y156" s="36">
        <f>SUMIFS(СВЦЭМ!$E$33:$E$776,СВЦЭМ!$A$33:$A$776,$A156,СВЦЭМ!$B$33:$B$776,Y$155)+'СЕТ СН'!$F$15</f>
        <v>178.45508999</v>
      </c>
      <c r="AA156" s="45"/>
    </row>
    <row r="157" spans="1:27" ht="15.75" x14ac:dyDescent="0.2">
      <c r="A157" s="35">
        <f>A156+1</f>
        <v>43923</v>
      </c>
      <c r="B157" s="36">
        <f>SUMIFS(СВЦЭМ!$E$33:$E$776,СВЦЭМ!$A$33:$A$776,$A157,СВЦЭМ!$B$33:$B$776,B$155)+'СЕТ СН'!$F$15</f>
        <v>175.83243895999999</v>
      </c>
      <c r="C157" s="36">
        <f>SUMIFS(СВЦЭМ!$E$33:$E$776,СВЦЭМ!$A$33:$A$776,$A157,СВЦЭМ!$B$33:$B$776,C$155)+'СЕТ СН'!$F$15</f>
        <v>171.19272276000001</v>
      </c>
      <c r="D157" s="36">
        <f>SUMIFS(СВЦЭМ!$E$33:$E$776,СВЦЭМ!$A$33:$A$776,$A157,СВЦЭМ!$B$33:$B$776,D$155)+'СЕТ СН'!$F$15</f>
        <v>168.75005442</v>
      </c>
      <c r="E157" s="36">
        <f>SUMIFS(СВЦЭМ!$E$33:$E$776,СВЦЭМ!$A$33:$A$776,$A157,СВЦЭМ!$B$33:$B$776,E$155)+'СЕТ СН'!$F$15</f>
        <v>167.13235356000001</v>
      </c>
      <c r="F157" s="36">
        <f>SUMIFS(СВЦЭМ!$E$33:$E$776,СВЦЭМ!$A$33:$A$776,$A157,СВЦЭМ!$B$33:$B$776,F$155)+'СЕТ СН'!$F$15</f>
        <v>166.54855382</v>
      </c>
      <c r="G157" s="36">
        <f>SUMIFS(СВЦЭМ!$E$33:$E$776,СВЦЭМ!$A$33:$A$776,$A157,СВЦЭМ!$B$33:$B$776,G$155)+'СЕТ СН'!$F$15</f>
        <v>182.28885606</v>
      </c>
      <c r="H157" s="36">
        <f>SUMIFS(СВЦЭМ!$E$33:$E$776,СВЦЭМ!$A$33:$A$776,$A157,СВЦЭМ!$B$33:$B$776,H$155)+'СЕТ СН'!$F$15</f>
        <v>189.42848971000001</v>
      </c>
      <c r="I157" s="36">
        <f>SUMIFS(СВЦЭМ!$E$33:$E$776,СВЦЭМ!$A$33:$A$776,$A157,СВЦЭМ!$B$33:$B$776,I$155)+'СЕТ СН'!$F$15</f>
        <v>189.03646441999999</v>
      </c>
      <c r="J157" s="36">
        <f>SUMIFS(СВЦЭМ!$E$33:$E$776,СВЦЭМ!$A$33:$A$776,$A157,СВЦЭМ!$B$33:$B$776,J$155)+'СЕТ СН'!$F$15</f>
        <v>182.41071944000001</v>
      </c>
      <c r="K157" s="36">
        <f>SUMIFS(СВЦЭМ!$E$33:$E$776,СВЦЭМ!$A$33:$A$776,$A157,СВЦЭМ!$B$33:$B$776,K$155)+'СЕТ СН'!$F$15</f>
        <v>177.49922454</v>
      </c>
      <c r="L157" s="36">
        <f>SUMIFS(СВЦЭМ!$E$33:$E$776,СВЦЭМ!$A$33:$A$776,$A157,СВЦЭМ!$B$33:$B$776,L$155)+'СЕТ СН'!$F$15</f>
        <v>176.52865696999999</v>
      </c>
      <c r="M157" s="36">
        <f>SUMIFS(СВЦЭМ!$E$33:$E$776,СВЦЭМ!$A$33:$A$776,$A157,СВЦЭМ!$B$33:$B$776,M$155)+'СЕТ СН'!$F$15</f>
        <v>179.96547708</v>
      </c>
      <c r="N157" s="36">
        <f>SUMIFS(СВЦЭМ!$E$33:$E$776,СВЦЭМ!$A$33:$A$776,$A157,СВЦЭМ!$B$33:$B$776,N$155)+'СЕТ СН'!$F$15</f>
        <v>183.49563655</v>
      </c>
      <c r="O157" s="36">
        <f>SUMIFS(СВЦЭМ!$E$33:$E$776,СВЦЭМ!$A$33:$A$776,$A157,СВЦЭМ!$B$33:$B$776,O$155)+'СЕТ СН'!$F$15</f>
        <v>187.97862036999999</v>
      </c>
      <c r="P157" s="36">
        <f>SUMIFS(СВЦЭМ!$E$33:$E$776,СВЦЭМ!$A$33:$A$776,$A157,СВЦЭМ!$B$33:$B$776,P$155)+'СЕТ СН'!$F$15</f>
        <v>180.63950690999999</v>
      </c>
      <c r="Q157" s="36">
        <f>SUMIFS(СВЦЭМ!$E$33:$E$776,СВЦЭМ!$A$33:$A$776,$A157,СВЦЭМ!$B$33:$B$776,Q$155)+'СЕТ СН'!$F$15</f>
        <v>181.78395664000001</v>
      </c>
      <c r="R157" s="36">
        <f>SUMIFS(СВЦЭМ!$E$33:$E$776,СВЦЭМ!$A$33:$A$776,$A157,СВЦЭМ!$B$33:$B$776,R$155)+'СЕТ СН'!$F$15</f>
        <v>180.87740399</v>
      </c>
      <c r="S157" s="36">
        <f>SUMIFS(СВЦЭМ!$E$33:$E$776,СВЦЭМ!$A$33:$A$776,$A157,СВЦЭМ!$B$33:$B$776,S$155)+'СЕТ СН'!$F$15</f>
        <v>180.38529613</v>
      </c>
      <c r="T157" s="36">
        <f>SUMIFS(СВЦЭМ!$E$33:$E$776,СВЦЭМ!$A$33:$A$776,$A157,СВЦЭМ!$B$33:$B$776,T$155)+'СЕТ СН'!$F$15</f>
        <v>176.20423503999999</v>
      </c>
      <c r="U157" s="36">
        <f>SUMIFS(СВЦЭМ!$E$33:$E$776,СВЦЭМ!$A$33:$A$776,$A157,СВЦЭМ!$B$33:$B$776,U$155)+'СЕТ СН'!$F$15</f>
        <v>173.33621156999999</v>
      </c>
      <c r="V157" s="36">
        <f>SUMIFS(СВЦЭМ!$E$33:$E$776,СВЦЭМ!$A$33:$A$776,$A157,СВЦЭМ!$B$33:$B$776,V$155)+'СЕТ СН'!$F$15</f>
        <v>170.66948977999999</v>
      </c>
      <c r="W157" s="36">
        <f>SUMIFS(СВЦЭМ!$E$33:$E$776,СВЦЭМ!$A$33:$A$776,$A157,СВЦЭМ!$B$33:$B$776,W$155)+'СЕТ СН'!$F$15</f>
        <v>171.92769419999999</v>
      </c>
      <c r="X157" s="36">
        <f>SUMIFS(СВЦЭМ!$E$33:$E$776,СВЦЭМ!$A$33:$A$776,$A157,СВЦЭМ!$B$33:$B$776,X$155)+'СЕТ СН'!$F$15</f>
        <v>172.89670828999999</v>
      </c>
      <c r="Y157" s="36">
        <f>SUMIFS(СВЦЭМ!$E$33:$E$776,СВЦЭМ!$A$33:$A$776,$A157,СВЦЭМ!$B$33:$B$776,Y$155)+'СЕТ СН'!$F$15</f>
        <v>178.32040452000001</v>
      </c>
    </row>
    <row r="158" spans="1:27" ht="15.75" x14ac:dyDescent="0.2">
      <c r="A158" s="35">
        <f t="shared" ref="A158:A186" si="4">A157+1</f>
        <v>43924</v>
      </c>
      <c r="B158" s="36">
        <f>SUMIFS(СВЦЭМ!$E$33:$E$776,СВЦЭМ!$A$33:$A$776,$A158,СВЦЭМ!$B$33:$B$776,B$155)+'СЕТ СН'!$F$15</f>
        <v>174.95716109</v>
      </c>
      <c r="C158" s="36">
        <f>SUMIFS(СВЦЭМ!$E$33:$E$776,СВЦЭМ!$A$33:$A$776,$A158,СВЦЭМ!$B$33:$B$776,C$155)+'СЕТ СН'!$F$15</f>
        <v>182.93050771</v>
      </c>
      <c r="D158" s="36">
        <f>SUMIFS(СВЦЭМ!$E$33:$E$776,СВЦЭМ!$A$33:$A$776,$A158,СВЦЭМ!$B$33:$B$776,D$155)+'СЕТ СН'!$F$15</f>
        <v>186.03613591000001</v>
      </c>
      <c r="E158" s="36">
        <f>SUMIFS(СВЦЭМ!$E$33:$E$776,СВЦЭМ!$A$33:$A$776,$A158,СВЦЭМ!$B$33:$B$776,E$155)+'СЕТ СН'!$F$15</f>
        <v>185.01650548000001</v>
      </c>
      <c r="F158" s="36">
        <f>SUMIFS(СВЦЭМ!$E$33:$E$776,СВЦЭМ!$A$33:$A$776,$A158,СВЦЭМ!$B$33:$B$776,F$155)+'СЕТ СН'!$F$15</f>
        <v>184.12982693000001</v>
      </c>
      <c r="G158" s="36">
        <f>SUMIFS(СВЦЭМ!$E$33:$E$776,СВЦЭМ!$A$33:$A$776,$A158,СВЦЭМ!$B$33:$B$776,G$155)+'СЕТ СН'!$F$15</f>
        <v>184.36043617999999</v>
      </c>
      <c r="H158" s="36">
        <f>SUMIFS(СВЦЭМ!$E$33:$E$776,СВЦЭМ!$A$33:$A$776,$A158,СВЦЭМ!$B$33:$B$776,H$155)+'СЕТ СН'!$F$15</f>
        <v>181.80861143000001</v>
      </c>
      <c r="I158" s="36">
        <f>SUMIFS(СВЦЭМ!$E$33:$E$776,СВЦЭМ!$A$33:$A$776,$A158,СВЦЭМ!$B$33:$B$776,I$155)+'СЕТ СН'!$F$15</f>
        <v>177.78793148</v>
      </c>
      <c r="J158" s="36">
        <f>SUMIFS(СВЦЭМ!$E$33:$E$776,СВЦЭМ!$A$33:$A$776,$A158,СВЦЭМ!$B$33:$B$776,J$155)+'СЕТ СН'!$F$15</f>
        <v>166.67188625</v>
      </c>
      <c r="K158" s="36">
        <f>SUMIFS(СВЦЭМ!$E$33:$E$776,СВЦЭМ!$A$33:$A$776,$A158,СВЦЭМ!$B$33:$B$776,K$155)+'СЕТ СН'!$F$15</f>
        <v>167.29588917000001</v>
      </c>
      <c r="L158" s="36">
        <f>SUMIFS(СВЦЭМ!$E$33:$E$776,СВЦЭМ!$A$33:$A$776,$A158,СВЦЭМ!$B$33:$B$776,L$155)+'СЕТ СН'!$F$15</f>
        <v>169.59025292999999</v>
      </c>
      <c r="M158" s="36">
        <f>SUMIFS(СВЦЭМ!$E$33:$E$776,СВЦЭМ!$A$33:$A$776,$A158,СВЦЭМ!$B$33:$B$776,M$155)+'СЕТ СН'!$F$15</f>
        <v>169.99367659999999</v>
      </c>
      <c r="N158" s="36">
        <f>SUMIFS(СВЦЭМ!$E$33:$E$776,СВЦЭМ!$A$33:$A$776,$A158,СВЦЭМ!$B$33:$B$776,N$155)+'СЕТ СН'!$F$15</f>
        <v>173.44340399999999</v>
      </c>
      <c r="O158" s="36">
        <f>SUMIFS(СВЦЭМ!$E$33:$E$776,СВЦЭМ!$A$33:$A$776,$A158,СВЦЭМ!$B$33:$B$776,O$155)+'СЕТ СН'!$F$15</f>
        <v>176.20033821000001</v>
      </c>
      <c r="P158" s="36">
        <f>SUMIFS(СВЦЭМ!$E$33:$E$776,СВЦЭМ!$A$33:$A$776,$A158,СВЦЭМ!$B$33:$B$776,P$155)+'СЕТ СН'!$F$15</f>
        <v>173.06945160000001</v>
      </c>
      <c r="Q158" s="36">
        <f>SUMIFS(СВЦЭМ!$E$33:$E$776,СВЦЭМ!$A$33:$A$776,$A158,СВЦЭМ!$B$33:$B$776,Q$155)+'СЕТ СН'!$F$15</f>
        <v>175.16205737000001</v>
      </c>
      <c r="R158" s="36">
        <f>SUMIFS(СВЦЭМ!$E$33:$E$776,СВЦЭМ!$A$33:$A$776,$A158,СВЦЭМ!$B$33:$B$776,R$155)+'СЕТ СН'!$F$15</f>
        <v>174.58017186000001</v>
      </c>
      <c r="S158" s="36">
        <f>SUMIFS(СВЦЭМ!$E$33:$E$776,СВЦЭМ!$A$33:$A$776,$A158,СВЦЭМ!$B$33:$B$776,S$155)+'СЕТ СН'!$F$15</f>
        <v>173.40412296</v>
      </c>
      <c r="T158" s="36">
        <f>SUMIFS(СВЦЭМ!$E$33:$E$776,СВЦЭМ!$A$33:$A$776,$A158,СВЦЭМ!$B$33:$B$776,T$155)+'СЕТ СН'!$F$15</f>
        <v>170.39624225</v>
      </c>
      <c r="U158" s="36">
        <f>SUMIFS(СВЦЭМ!$E$33:$E$776,СВЦЭМ!$A$33:$A$776,$A158,СВЦЭМ!$B$33:$B$776,U$155)+'СЕТ СН'!$F$15</f>
        <v>166.00431354</v>
      </c>
      <c r="V158" s="36">
        <f>SUMIFS(СВЦЭМ!$E$33:$E$776,СВЦЭМ!$A$33:$A$776,$A158,СВЦЭМ!$B$33:$B$776,V$155)+'СЕТ СН'!$F$15</f>
        <v>164.01939454999999</v>
      </c>
      <c r="W158" s="36">
        <f>SUMIFS(СВЦЭМ!$E$33:$E$776,СВЦЭМ!$A$33:$A$776,$A158,СВЦЭМ!$B$33:$B$776,W$155)+'СЕТ СН'!$F$15</f>
        <v>165.30306725</v>
      </c>
      <c r="X158" s="36">
        <f>SUMIFS(СВЦЭМ!$E$33:$E$776,СВЦЭМ!$A$33:$A$776,$A158,СВЦЭМ!$B$33:$B$776,X$155)+'СЕТ СН'!$F$15</f>
        <v>168.15170058000001</v>
      </c>
      <c r="Y158" s="36">
        <f>SUMIFS(СВЦЭМ!$E$33:$E$776,СВЦЭМ!$A$33:$A$776,$A158,СВЦЭМ!$B$33:$B$776,Y$155)+'СЕТ СН'!$F$15</f>
        <v>174.74703833999999</v>
      </c>
    </row>
    <row r="159" spans="1:27" ht="15.75" x14ac:dyDescent="0.2">
      <c r="A159" s="35">
        <f t="shared" si="4"/>
        <v>43925</v>
      </c>
      <c r="B159" s="36">
        <f>SUMIFS(СВЦЭМ!$E$33:$E$776,СВЦЭМ!$A$33:$A$776,$A159,СВЦЭМ!$B$33:$B$776,B$155)+'СЕТ СН'!$F$15</f>
        <v>178.99395730000001</v>
      </c>
      <c r="C159" s="36">
        <f>SUMIFS(СВЦЭМ!$E$33:$E$776,СВЦЭМ!$A$33:$A$776,$A159,СВЦЭМ!$B$33:$B$776,C$155)+'СЕТ СН'!$F$15</f>
        <v>184.44025033</v>
      </c>
      <c r="D159" s="36">
        <f>SUMIFS(СВЦЭМ!$E$33:$E$776,СВЦЭМ!$A$33:$A$776,$A159,СВЦЭМ!$B$33:$B$776,D$155)+'СЕТ СН'!$F$15</f>
        <v>187.38736395999999</v>
      </c>
      <c r="E159" s="36">
        <f>SUMIFS(СВЦЭМ!$E$33:$E$776,СВЦЭМ!$A$33:$A$776,$A159,СВЦЭМ!$B$33:$B$776,E$155)+'СЕТ СН'!$F$15</f>
        <v>189.96146028999999</v>
      </c>
      <c r="F159" s="36">
        <f>SUMIFS(СВЦЭМ!$E$33:$E$776,СВЦЭМ!$A$33:$A$776,$A159,СВЦЭМ!$B$33:$B$776,F$155)+'СЕТ СН'!$F$15</f>
        <v>189.82747927</v>
      </c>
      <c r="G159" s="36">
        <f>SUMIFS(СВЦЭМ!$E$33:$E$776,СВЦЭМ!$A$33:$A$776,$A159,СВЦЭМ!$B$33:$B$776,G$155)+'СЕТ СН'!$F$15</f>
        <v>189.52348298999999</v>
      </c>
      <c r="H159" s="36">
        <f>SUMIFS(СВЦЭМ!$E$33:$E$776,СВЦЭМ!$A$33:$A$776,$A159,СВЦЭМ!$B$33:$B$776,H$155)+'СЕТ СН'!$F$15</f>
        <v>184.66178113999999</v>
      </c>
      <c r="I159" s="36">
        <f>SUMIFS(СВЦЭМ!$E$33:$E$776,СВЦЭМ!$A$33:$A$776,$A159,СВЦЭМ!$B$33:$B$776,I$155)+'СЕТ СН'!$F$15</f>
        <v>181.29088941000001</v>
      </c>
      <c r="J159" s="36">
        <f>SUMIFS(СВЦЭМ!$E$33:$E$776,СВЦЭМ!$A$33:$A$776,$A159,СВЦЭМ!$B$33:$B$776,J$155)+'СЕТ СН'!$F$15</f>
        <v>171.08551224000001</v>
      </c>
      <c r="K159" s="36">
        <f>SUMIFS(СВЦЭМ!$E$33:$E$776,СВЦЭМ!$A$33:$A$776,$A159,СВЦЭМ!$B$33:$B$776,K$155)+'СЕТ СН'!$F$15</f>
        <v>166.15274022</v>
      </c>
      <c r="L159" s="36">
        <f>SUMIFS(СВЦЭМ!$E$33:$E$776,СВЦЭМ!$A$33:$A$776,$A159,СВЦЭМ!$B$33:$B$776,L$155)+'СЕТ СН'!$F$15</f>
        <v>165.57086330000001</v>
      </c>
      <c r="M159" s="36">
        <f>SUMIFS(СВЦЭМ!$E$33:$E$776,СВЦЭМ!$A$33:$A$776,$A159,СВЦЭМ!$B$33:$B$776,M$155)+'СЕТ СН'!$F$15</f>
        <v>165.00059732</v>
      </c>
      <c r="N159" s="36">
        <f>SUMIFS(СВЦЭМ!$E$33:$E$776,СВЦЭМ!$A$33:$A$776,$A159,СВЦЭМ!$B$33:$B$776,N$155)+'СЕТ СН'!$F$15</f>
        <v>167.09216524999999</v>
      </c>
      <c r="O159" s="36">
        <f>SUMIFS(СВЦЭМ!$E$33:$E$776,СВЦЭМ!$A$33:$A$776,$A159,СВЦЭМ!$B$33:$B$776,O$155)+'СЕТ СН'!$F$15</f>
        <v>168.87867994000001</v>
      </c>
      <c r="P159" s="36">
        <f>SUMIFS(СВЦЭМ!$E$33:$E$776,СВЦЭМ!$A$33:$A$776,$A159,СВЦЭМ!$B$33:$B$776,P$155)+'СЕТ СН'!$F$15</f>
        <v>168.3857045</v>
      </c>
      <c r="Q159" s="36">
        <f>SUMIFS(СВЦЭМ!$E$33:$E$776,СВЦЭМ!$A$33:$A$776,$A159,СВЦЭМ!$B$33:$B$776,Q$155)+'СЕТ СН'!$F$15</f>
        <v>170.15347643000001</v>
      </c>
      <c r="R159" s="36">
        <f>SUMIFS(СВЦЭМ!$E$33:$E$776,СВЦЭМ!$A$33:$A$776,$A159,СВЦЭМ!$B$33:$B$776,R$155)+'СЕТ СН'!$F$15</f>
        <v>168.91156278</v>
      </c>
      <c r="S159" s="36">
        <f>SUMIFS(СВЦЭМ!$E$33:$E$776,СВЦЭМ!$A$33:$A$776,$A159,СВЦЭМ!$B$33:$B$776,S$155)+'СЕТ СН'!$F$15</f>
        <v>167.91030366000001</v>
      </c>
      <c r="T159" s="36">
        <f>SUMIFS(СВЦЭМ!$E$33:$E$776,СВЦЭМ!$A$33:$A$776,$A159,СВЦЭМ!$B$33:$B$776,T$155)+'СЕТ СН'!$F$15</f>
        <v>165.49913849000001</v>
      </c>
      <c r="U159" s="36">
        <f>SUMIFS(СВЦЭМ!$E$33:$E$776,СВЦЭМ!$A$33:$A$776,$A159,СВЦЭМ!$B$33:$B$776,U$155)+'СЕТ СН'!$F$15</f>
        <v>163.07248999000001</v>
      </c>
      <c r="V159" s="36">
        <f>SUMIFS(СВЦЭМ!$E$33:$E$776,СВЦЭМ!$A$33:$A$776,$A159,СВЦЭМ!$B$33:$B$776,V$155)+'СЕТ СН'!$F$15</f>
        <v>163.48399114</v>
      </c>
      <c r="W159" s="36">
        <f>SUMIFS(СВЦЭМ!$E$33:$E$776,СВЦЭМ!$A$33:$A$776,$A159,СВЦЭМ!$B$33:$B$776,W$155)+'СЕТ СН'!$F$15</f>
        <v>161.53226957000001</v>
      </c>
      <c r="X159" s="36">
        <f>SUMIFS(СВЦЭМ!$E$33:$E$776,СВЦЭМ!$A$33:$A$776,$A159,СВЦЭМ!$B$33:$B$776,X$155)+'СЕТ СН'!$F$15</f>
        <v>163.54082131999999</v>
      </c>
      <c r="Y159" s="36">
        <f>SUMIFS(СВЦЭМ!$E$33:$E$776,СВЦЭМ!$A$33:$A$776,$A159,СВЦЭМ!$B$33:$B$776,Y$155)+'СЕТ СН'!$F$15</f>
        <v>171.56566777</v>
      </c>
    </row>
    <row r="160" spans="1:27" ht="15.75" x14ac:dyDescent="0.2">
      <c r="A160" s="35">
        <f t="shared" si="4"/>
        <v>43926</v>
      </c>
      <c r="B160" s="36">
        <f>SUMIFS(СВЦЭМ!$E$33:$E$776,СВЦЭМ!$A$33:$A$776,$A160,СВЦЭМ!$B$33:$B$776,B$155)+'СЕТ СН'!$F$15</f>
        <v>174.86970984999999</v>
      </c>
      <c r="C160" s="36">
        <f>SUMIFS(СВЦЭМ!$E$33:$E$776,СВЦЭМ!$A$33:$A$776,$A160,СВЦЭМ!$B$33:$B$776,C$155)+'СЕТ СН'!$F$15</f>
        <v>185.91897184000001</v>
      </c>
      <c r="D160" s="36">
        <f>SUMIFS(СВЦЭМ!$E$33:$E$776,СВЦЭМ!$A$33:$A$776,$A160,СВЦЭМ!$B$33:$B$776,D$155)+'СЕТ СН'!$F$15</f>
        <v>188.82888979000001</v>
      </c>
      <c r="E160" s="36">
        <f>SUMIFS(СВЦЭМ!$E$33:$E$776,СВЦЭМ!$A$33:$A$776,$A160,СВЦЭМ!$B$33:$B$776,E$155)+'СЕТ СН'!$F$15</f>
        <v>190.10015129000001</v>
      </c>
      <c r="F160" s="36">
        <f>SUMIFS(СВЦЭМ!$E$33:$E$776,СВЦЭМ!$A$33:$A$776,$A160,СВЦЭМ!$B$33:$B$776,F$155)+'СЕТ СН'!$F$15</f>
        <v>189.80576013999999</v>
      </c>
      <c r="G160" s="36">
        <f>SUMIFS(СВЦЭМ!$E$33:$E$776,СВЦЭМ!$A$33:$A$776,$A160,СВЦЭМ!$B$33:$B$776,G$155)+'СЕТ СН'!$F$15</f>
        <v>190.38437475000001</v>
      </c>
      <c r="H160" s="36">
        <f>SUMIFS(СВЦЭМ!$E$33:$E$776,СВЦЭМ!$A$33:$A$776,$A160,СВЦЭМ!$B$33:$B$776,H$155)+'СЕТ СН'!$F$15</f>
        <v>187.40346238999999</v>
      </c>
      <c r="I160" s="36">
        <f>SUMIFS(СВЦЭМ!$E$33:$E$776,СВЦЭМ!$A$33:$A$776,$A160,СВЦЭМ!$B$33:$B$776,I$155)+'СЕТ СН'!$F$15</f>
        <v>184.32874562000001</v>
      </c>
      <c r="J160" s="36">
        <f>SUMIFS(СВЦЭМ!$E$33:$E$776,СВЦЭМ!$A$33:$A$776,$A160,СВЦЭМ!$B$33:$B$776,J$155)+'СЕТ СН'!$F$15</f>
        <v>174.03037739999999</v>
      </c>
      <c r="K160" s="36">
        <f>SUMIFS(СВЦЭМ!$E$33:$E$776,СВЦЭМ!$A$33:$A$776,$A160,СВЦЭМ!$B$33:$B$776,K$155)+'СЕТ СН'!$F$15</f>
        <v>166.42147724</v>
      </c>
      <c r="L160" s="36">
        <f>SUMIFS(СВЦЭМ!$E$33:$E$776,СВЦЭМ!$A$33:$A$776,$A160,СВЦЭМ!$B$33:$B$776,L$155)+'СЕТ СН'!$F$15</f>
        <v>164.94901264999999</v>
      </c>
      <c r="M160" s="36">
        <f>SUMIFS(СВЦЭМ!$E$33:$E$776,СВЦЭМ!$A$33:$A$776,$A160,СВЦЭМ!$B$33:$B$776,M$155)+'СЕТ СН'!$F$15</f>
        <v>164.55700092999999</v>
      </c>
      <c r="N160" s="36">
        <f>SUMIFS(СВЦЭМ!$E$33:$E$776,СВЦЭМ!$A$33:$A$776,$A160,СВЦЭМ!$B$33:$B$776,N$155)+'СЕТ СН'!$F$15</f>
        <v>167.22661646</v>
      </c>
      <c r="O160" s="36">
        <f>SUMIFS(СВЦЭМ!$E$33:$E$776,СВЦЭМ!$A$33:$A$776,$A160,СВЦЭМ!$B$33:$B$776,O$155)+'СЕТ СН'!$F$15</f>
        <v>169.07059014000001</v>
      </c>
      <c r="P160" s="36">
        <f>SUMIFS(СВЦЭМ!$E$33:$E$776,СВЦЭМ!$A$33:$A$776,$A160,СВЦЭМ!$B$33:$B$776,P$155)+'СЕТ СН'!$F$15</f>
        <v>165.12419306999999</v>
      </c>
      <c r="Q160" s="36">
        <f>SUMIFS(СВЦЭМ!$E$33:$E$776,СВЦЭМ!$A$33:$A$776,$A160,СВЦЭМ!$B$33:$B$776,Q$155)+'СЕТ СН'!$F$15</f>
        <v>166.14381799</v>
      </c>
      <c r="R160" s="36">
        <f>SUMIFS(СВЦЭМ!$E$33:$E$776,СВЦЭМ!$A$33:$A$776,$A160,СВЦЭМ!$B$33:$B$776,R$155)+'СЕТ СН'!$F$15</f>
        <v>166.07559769</v>
      </c>
      <c r="S160" s="36">
        <f>SUMIFS(СВЦЭМ!$E$33:$E$776,СВЦЭМ!$A$33:$A$776,$A160,СВЦЭМ!$B$33:$B$776,S$155)+'СЕТ СН'!$F$15</f>
        <v>166.11470542000001</v>
      </c>
      <c r="T160" s="36">
        <f>SUMIFS(СВЦЭМ!$E$33:$E$776,СВЦЭМ!$A$33:$A$776,$A160,СВЦЭМ!$B$33:$B$776,T$155)+'СЕТ СН'!$F$15</f>
        <v>164.50560888000001</v>
      </c>
      <c r="U160" s="36">
        <f>SUMIFS(СВЦЭМ!$E$33:$E$776,СВЦЭМ!$A$33:$A$776,$A160,СВЦЭМ!$B$33:$B$776,U$155)+'СЕТ СН'!$F$15</f>
        <v>162.08588548</v>
      </c>
      <c r="V160" s="36">
        <f>SUMIFS(СВЦЭМ!$E$33:$E$776,СВЦЭМ!$A$33:$A$776,$A160,СВЦЭМ!$B$33:$B$776,V$155)+'СЕТ СН'!$F$15</f>
        <v>158.99383023999999</v>
      </c>
      <c r="W160" s="36">
        <f>SUMIFS(СВЦЭМ!$E$33:$E$776,СВЦЭМ!$A$33:$A$776,$A160,СВЦЭМ!$B$33:$B$776,W$155)+'СЕТ СН'!$F$15</f>
        <v>155.87566333000001</v>
      </c>
      <c r="X160" s="36">
        <f>SUMIFS(СВЦЭМ!$E$33:$E$776,СВЦЭМ!$A$33:$A$776,$A160,СВЦЭМ!$B$33:$B$776,X$155)+'СЕТ СН'!$F$15</f>
        <v>155.17006824000001</v>
      </c>
      <c r="Y160" s="36">
        <f>SUMIFS(СВЦЭМ!$E$33:$E$776,СВЦЭМ!$A$33:$A$776,$A160,СВЦЭМ!$B$33:$B$776,Y$155)+'СЕТ СН'!$F$15</f>
        <v>162.05469074999999</v>
      </c>
    </row>
    <row r="161" spans="1:25" ht="15.75" x14ac:dyDescent="0.2">
      <c r="A161" s="35">
        <f t="shared" si="4"/>
        <v>43927</v>
      </c>
      <c r="B161" s="36">
        <f>SUMIFS(СВЦЭМ!$E$33:$E$776,СВЦЭМ!$A$33:$A$776,$A161,СВЦЭМ!$B$33:$B$776,B$155)+'СЕТ СН'!$F$15</f>
        <v>181.53734026999999</v>
      </c>
      <c r="C161" s="36">
        <f>SUMIFS(СВЦЭМ!$E$33:$E$776,СВЦЭМ!$A$33:$A$776,$A161,СВЦЭМ!$B$33:$B$776,C$155)+'СЕТ СН'!$F$15</f>
        <v>186.67867543</v>
      </c>
      <c r="D161" s="36">
        <f>SUMIFS(СВЦЭМ!$E$33:$E$776,СВЦЭМ!$A$33:$A$776,$A161,СВЦЭМ!$B$33:$B$776,D$155)+'СЕТ СН'!$F$15</f>
        <v>189.04872914000001</v>
      </c>
      <c r="E161" s="36">
        <f>SUMIFS(СВЦЭМ!$E$33:$E$776,СВЦЭМ!$A$33:$A$776,$A161,СВЦЭМ!$B$33:$B$776,E$155)+'СЕТ СН'!$F$15</f>
        <v>190.48040846999999</v>
      </c>
      <c r="F161" s="36">
        <f>SUMIFS(СВЦЭМ!$E$33:$E$776,СВЦЭМ!$A$33:$A$776,$A161,СВЦЭМ!$B$33:$B$776,F$155)+'СЕТ СН'!$F$15</f>
        <v>189.89852228999999</v>
      </c>
      <c r="G161" s="36">
        <f>SUMIFS(СВЦЭМ!$E$33:$E$776,СВЦЭМ!$A$33:$A$776,$A161,СВЦЭМ!$B$33:$B$776,G$155)+'СЕТ СН'!$F$15</f>
        <v>190.00433025999999</v>
      </c>
      <c r="H161" s="36">
        <f>SUMIFS(СВЦЭМ!$E$33:$E$776,СВЦЭМ!$A$33:$A$776,$A161,СВЦЭМ!$B$33:$B$776,H$155)+'СЕТ СН'!$F$15</f>
        <v>188.08037528</v>
      </c>
      <c r="I161" s="36">
        <f>SUMIFS(СВЦЭМ!$E$33:$E$776,СВЦЭМ!$A$33:$A$776,$A161,СВЦЭМ!$B$33:$B$776,I$155)+'СЕТ СН'!$F$15</f>
        <v>182.86000182000001</v>
      </c>
      <c r="J161" s="36">
        <f>SUMIFS(СВЦЭМ!$E$33:$E$776,СВЦЭМ!$A$33:$A$776,$A161,СВЦЭМ!$B$33:$B$776,J$155)+'СЕТ СН'!$F$15</f>
        <v>173.91178864</v>
      </c>
      <c r="K161" s="36">
        <f>SUMIFS(СВЦЭМ!$E$33:$E$776,СВЦЭМ!$A$33:$A$776,$A161,СВЦЭМ!$B$33:$B$776,K$155)+'СЕТ СН'!$F$15</f>
        <v>173.76146077999999</v>
      </c>
      <c r="L161" s="36">
        <f>SUMIFS(СВЦЭМ!$E$33:$E$776,СВЦЭМ!$A$33:$A$776,$A161,СВЦЭМ!$B$33:$B$776,L$155)+'СЕТ СН'!$F$15</f>
        <v>170.84093017000001</v>
      </c>
      <c r="M161" s="36">
        <f>SUMIFS(СВЦЭМ!$E$33:$E$776,СВЦЭМ!$A$33:$A$776,$A161,СВЦЭМ!$B$33:$B$776,M$155)+'СЕТ СН'!$F$15</f>
        <v>171.47017374000001</v>
      </c>
      <c r="N161" s="36">
        <f>SUMIFS(СВЦЭМ!$E$33:$E$776,СВЦЭМ!$A$33:$A$776,$A161,СВЦЭМ!$B$33:$B$776,N$155)+'СЕТ СН'!$F$15</f>
        <v>171.19520664999999</v>
      </c>
      <c r="O161" s="36">
        <f>SUMIFS(СВЦЭМ!$E$33:$E$776,СВЦЭМ!$A$33:$A$776,$A161,СВЦЭМ!$B$33:$B$776,O$155)+'СЕТ СН'!$F$15</f>
        <v>173.91070773999999</v>
      </c>
      <c r="P161" s="36">
        <f>SUMIFS(СВЦЭМ!$E$33:$E$776,СВЦЭМ!$A$33:$A$776,$A161,СВЦЭМ!$B$33:$B$776,P$155)+'СЕТ СН'!$F$15</f>
        <v>170.91538894999999</v>
      </c>
      <c r="Q161" s="36">
        <f>SUMIFS(СВЦЭМ!$E$33:$E$776,СВЦЭМ!$A$33:$A$776,$A161,СВЦЭМ!$B$33:$B$776,Q$155)+'СЕТ СН'!$F$15</f>
        <v>171.99700872</v>
      </c>
      <c r="R161" s="36">
        <f>SUMIFS(СВЦЭМ!$E$33:$E$776,СВЦЭМ!$A$33:$A$776,$A161,СВЦЭМ!$B$33:$B$776,R$155)+'СЕТ СН'!$F$15</f>
        <v>168.57484002000001</v>
      </c>
      <c r="S161" s="36">
        <f>SUMIFS(СВЦЭМ!$E$33:$E$776,СВЦЭМ!$A$33:$A$776,$A161,СВЦЭМ!$B$33:$B$776,S$155)+'СЕТ СН'!$F$15</f>
        <v>171.34024324000001</v>
      </c>
      <c r="T161" s="36">
        <f>SUMIFS(СВЦЭМ!$E$33:$E$776,СВЦЭМ!$A$33:$A$776,$A161,СВЦЭМ!$B$33:$B$776,T$155)+'СЕТ СН'!$F$15</f>
        <v>168.32943721000001</v>
      </c>
      <c r="U161" s="36">
        <f>SUMIFS(СВЦЭМ!$E$33:$E$776,СВЦЭМ!$A$33:$A$776,$A161,СВЦЭМ!$B$33:$B$776,U$155)+'СЕТ СН'!$F$15</f>
        <v>164.36634416999999</v>
      </c>
      <c r="V161" s="36">
        <f>SUMIFS(СВЦЭМ!$E$33:$E$776,СВЦЭМ!$A$33:$A$776,$A161,СВЦЭМ!$B$33:$B$776,V$155)+'СЕТ СН'!$F$15</f>
        <v>164.8972268</v>
      </c>
      <c r="W161" s="36">
        <f>SUMIFS(СВЦЭМ!$E$33:$E$776,СВЦЭМ!$A$33:$A$776,$A161,СВЦЭМ!$B$33:$B$776,W$155)+'СЕТ СН'!$F$15</f>
        <v>163.39355777</v>
      </c>
      <c r="X161" s="36">
        <f>SUMIFS(СВЦЭМ!$E$33:$E$776,СВЦЭМ!$A$33:$A$776,$A161,СВЦЭМ!$B$33:$B$776,X$155)+'СЕТ СН'!$F$15</f>
        <v>166.12461253000001</v>
      </c>
      <c r="Y161" s="36">
        <f>SUMIFS(СВЦЭМ!$E$33:$E$776,СВЦЭМ!$A$33:$A$776,$A161,СВЦЭМ!$B$33:$B$776,Y$155)+'СЕТ СН'!$F$15</f>
        <v>174.13868183</v>
      </c>
    </row>
    <row r="162" spans="1:25" ht="15.75" x14ac:dyDescent="0.2">
      <c r="A162" s="35">
        <f t="shared" si="4"/>
        <v>43928</v>
      </c>
      <c r="B162" s="36">
        <f>SUMIFS(СВЦЭМ!$E$33:$E$776,СВЦЭМ!$A$33:$A$776,$A162,СВЦЭМ!$B$33:$B$776,B$155)+'СЕТ СН'!$F$15</f>
        <v>182.3783535</v>
      </c>
      <c r="C162" s="36">
        <f>SUMIFS(СВЦЭМ!$E$33:$E$776,СВЦЭМ!$A$33:$A$776,$A162,СВЦЭМ!$B$33:$B$776,C$155)+'СЕТ СН'!$F$15</f>
        <v>186.88799628000001</v>
      </c>
      <c r="D162" s="36">
        <f>SUMIFS(СВЦЭМ!$E$33:$E$776,СВЦЭМ!$A$33:$A$776,$A162,СВЦЭМ!$B$33:$B$776,D$155)+'СЕТ СН'!$F$15</f>
        <v>190.97901173</v>
      </c>
      <c r="E162" s="36">
        <f>SUMIFS(СВЦЭМ!$E$33:$E$776,СВЦЭМ!$A$33:$A$776,$A162,СВЦЭМ!$B$33:$B$776,E$155)+'СЕТ СН'!$F$15</f>
        <v>194.48011812999999</v>
      </c>
      <c r="F162" s="36">
        <f>SUMIFS(СВЦЭМ!$E$33:$E$776,СВЦЭМ!$A$33:$A$776,$A162,СВЦЭМ!$B$33:$B$776,F$155)+'СЕТ СН'!$F$15</f>
        <v>194.17125107000001</v>
      </c>
      <c r="G162" s="36">
        <f>SUMIFS(СВЦЭМ!$E$33:$E$776,СВЦЭМ!$A$33:$A$776,$A162,СВЦЭМ!$B$33:$B$776,G$155)+'СЕТ СН'!$F$15</f>
        <v>194.27138908000001</v>
      </c>
      <c r="H162" s="36">
        <f>SUMIFS(СВЦЭМ!$E$33:$E$776,СВЦЭМ!$A$33:$A$776,$A162,СВЦЭМ!$B$33:$B$776,H$155)+'СЕТ СН'!$F$15</f>
        <v>190.69403464999999</v>
      </c>
      <c r="I162" s="36">
        <f>SUMIFS(СВЦЭМ!$E$33:$E$776,СВЦЭМ!$A$33:$A$776,$A162,СВЦЭМ!$B$33:$B$776,I$155)+'СЕТ СН'!$F$15</f>
        <v>185.90846013999999</v>
      </c>
      <c r="J162" s="36">
        <f>SUMIFS(СВЦЭМ!$E$33:$E$776,СВЦЭМ!$A$33:$A$776,$A162,СВЦЭМ!$B$33:$B$776,J$155)+'СЕТ СН'!$F$15</f>
        <v>174.84780028</v>
      </c>
      <c r="K162" s="36">
        <f>SUMIFS(СВЦЭМ!$E$33:$E$776,СВЦЭМ!$A$33:$A$776,$A162,СВЦЭМ!$B$33:$B$776,K$155)+'СЕТ СН'!$F$15</f>
        <v>175.32773001000001</v>
      </c>
      <c r="L162" s="36">
        <f>SUMIFS(СВЦЭМ!$E$33:$E$776,СВЦЭМ!$A$33:$A$776,$A162,СВЦЭМ!$B$33:$B$776,L$155)+'СЕТ СН'!$F$15</f>
        <v>176.46359763999999</v>
      </c>
      <c r="M162" s="36">
        <f>SUMIFS(СВЦЭМ!$E$33:$E$776,СВЦЭМ!$A$33:$A$776,$A162,СВЦЭМ!$B$33:$B$776,M$155)+'СЕТ СН'!$F$15</f>
        <v>175.91822066</v>
      </c>
      <c r="N162" s="36">
        <f>SUMIFS(СВЦЭМ!$E$33:$E$776,СВЦЭМ!$A$33:$A$776,$A162,СВЦЭМ!$B$33:$B$776,N$155)+'СЕТ СН'!$F$15</f>
        <v>175.67305494999999</v>
      </c>
      <c r="O162" s="36">
        <f>SUMIFS(СВЦЭМ!$E$33:$E$776,СВЦЭМ!$A$33:$A$776,$A162,СВЦЭМ!$B$33:$B$776,O$155)+'СЕТ СН'!$F$15</f>
        <v>177.05788059</v>
      </c>
      <c r="P162" s="36">
        <f>SUMIFS(СВЦЭМ!$E$33:$E$776,СВЦЭМ!$A$33:$A$776,$A162,СВЦЭМ!$B$33:$B$776,P$155)+'СЕТ СН'!$F$15</f>
        <v>173.66339077000001</v>
      </c>
      <c r="Q162" s="36">
        <f>SUMIFS(СВЦЭМ!$E$33:$E$776,СВЦЭМ!$A$33:$A$776,$A162,СВЦЭМ!$B$33:$B$776,Q$155)+'СЕТ СН'!$F$15</f>
        <v>174.68480464000001</v>
      </c>
      <c r="R162" s="36">
        <f>SUMIFS(СВЦЭМ!$E$33:$E$776,СВЦЭМ!$A$33:$A$776,$A162,СВЦЭМ!$B$33:$B$776,R$155)+'СЕТ СН'!$F$15</f>
        <v>174.00675709000001</v>
      </c>
      <c r="S162" s="36">
        <f>SUMIFS(СВЦЭМ!$E$33:$E$776,СВЦЭМ!$A$33:$A$776,$A162,СВЦЭМ!$B$33:$B$776,S$155)+'СЕТ СН'!$F$15</f>
        <v>174.18416550000001</v>
      </c>
      <c r="T162" s="36">
        <f>SUMIFS(СВЦЭМ!$E$33:$E$776,СВЦЭМ!$A$33:$A$776,$A162,СВЦЭМ!$B$33:$B$776,T$155)+'СЕТ СН'!$F$15</f>
        <v>170.53681384000001</v>
      </c>
      <c r="U162" s="36">
        <f>SUMIFS(СВЦЭМ!$E$33:$E$776,СВЦЭМ!$A$33:$A$776,$A162,СВЦЭМ!$B$33:$B$776,U$155)+'СЕТ СН'!$F$15</f>
        <v>169.50269736000001</v>
      </c>
      <c r="V162" s="36">
        <f>SUMIFS(СВЦЭМ!$E$33:$E$776,СВЦЭМ!$A$33:$A$776,$A162,СВЦЭМ!$B$33:$B$776,V$155)+'СЕТ СН'!$F$15</f>
        <v>168.95319038</v>
      </c>
      <c r="W162" s="36">
        <f>SUMIFS(СВЦЭМ!$E$33:$E$776,СВЦЭМ!$A$33:$A$776,$A162,СВЦЭМ!$B$33:$B$776,W$155)+'СЕТ СН'!$F$15</f>
        <v>167.28366940000001</v>
      </c>
      <c r="X162" s="36">
        <f>SUMIFS(СВЦЭМ!$E$33:$E$776,СВЦЭМ!$A$33:$A$776,$A162,СВЦЭМ!$B$33:$B$776,X$155)+'СЕТ СН'!$F$15</f>
        <v>167.84195395</v>
      </c>
      <c r="Y162" s="36">
        <f>SUMIFS(СВЦЭМ!$E$33:$E$776,СВЦЭМ!$A$33:$A$776,$A162,СВЦЭМ!$B$33:$B$776,Y$155)+'СЕТ СН'!$F$15</f>
        <v>174.23780271000001</v>
      </c>
    </row>
    <row r="163" spans="1:25" ht="15.75" x14ac:dyDescent="0.2">
      <c r="A163" s="35">
        <f t="shared" si="4"/>
        <v>43929</v>
      </c>
      <c r="B163" s="36">
        <f>SUMIFS(СВЦЭМ!$E$33:$E$776,СВЦЭМ!$A$33:$A$776,$A163,СВЦЭМ!$B$33:$B$776,B$155)+'СЕТ СН'!$F$15</f>
        <v>180.31841494</v>
      </c>
      <c r="C163" s="36">
        <f>SUMIFS(СВЦЭМ!$E$33:$E$776,СВЦЭМ!$A$33:$A$776,$A163,СВЦЭМ!$B$33:$B$776,C$155)+'СЕТ СН'!$F$15</f>
        <v>186.96559139999999</v>
      </c>
      <c r="D163" s="36">
        <f>SUMIFS(СВЦЭМ!$E$33:$E$776,СВЦЭМ!$A$33:$A$776,$A163,СВЦЭМ!$B$33:$B$776,D$155)+'СЕТ СН'!$F$15</f>
        <v>190.44551706999999</v>
      </c>
      <c r="E163" s="36">
        <f>SUMIFS(СВЦЭМ!$E$33:$E$776,СВЦЭМ!$A$33:$A$776,$A163,СВЦЭМ!$B$33:$B$776,E$155)+'СЕТ СН'!$F$15</f>
        <v>192.01378474000001</v>
      </c>
      <c r="F163" s="36">
        <f>SUMIFS(СВЦЭМ!$E$33:$E$776,СВЦЭМ!$A$33:$A$776,$A163,СВЦЭМ!$B$33:$B$776,F$155)+'СЕТ СН'!$F$15</f>
        <v>191.52232572</v>
      </c>
      <c r="G163" s="36">
        <f>SUMIFS(СВЦЭМ!$E$33:$E$776,СВЦЭМ!$A$33:$A$776,$A163,СВЦЭМ!$B$33:$B$776,G$155)+'СЕТ СН'!$F$15</f>
        <v>191.63194876</v>
      </c>
      <c r="H163" s="36">
        <f>SUMIFS(СВЦЭМ!$E$33:$E$776,СВЦЭМ!$A$33:$A$776,$A163,СВЦЭМ!$B$33:$B$776,H$155)+'СЕТ СН'!$F$15</f>
        <v>188.35482676000001</v>
      </c>
      <c r="I163" s="36">
        <f>SUMIFS(СВЦЭМ!$E$33:$E$776,СВЦЭМ!$A$33:$A$776,$A163,СВЦЭМ!$B$33:$B$776,I$155)+'СЕТ СН'!$F$15</f>
        <v>180.79768351000001</v>
      </c>
      <c r="J163" s="36">
        <f>SUMIFS(СВЦЭМ!$E$33:$E$776,СВЦЭМ!$A$33:$A$776,$A163,СВЦЭМ!$B$33:$B$776,J$155)+'СЕТ СН'!$F$15</f>
        <v>171.85067140000001</v>
      </c>
      <c r="K163" s="36">
        <f>SUMIFS(СВЦЭМ!$E$33:$E$776,СВЦЭМ!$A$33:$A$776,$A163,СВЦЭМ!$B$33:$B$776,K$155)+'СЕТ СН'!$F$15</f>
        <v>169.51211325</v>
      </c>
      <c r="L163" s="36">
        <f>SUMIFS(СВЦЭМ!$E$33:$E$776,СВЦЭМ!$A$33:$A$776,$A163,СВЦЭМ!$B$33:$B$776,L$155)+'СЕТ СН'!$F$15</f>
        <v>167.01553079999999</v>
      </c>
      <c r="M163" s="36">
        <f>SUMIFS(СВЦЭМ!$E$33:$E$776,СВЦЭМ!$A$33:$A$776,$A163,СВЦЭМ!$B$33:$B$776,M$155)+'СЕТ СН'!$F$15</f>
        <v>166.41291974999999</v>
      </c>
      <c r="N163" s="36">
        <f>SUMIFS(СВЦЭМ!$E$33:$E$776,СВЦЭМ!$A$33:$A$776,$A163,СВЦЭМ!$B$33:$B$776,N$155)+'СЕТ СН'!$F$15</f>
        <v>169.24906770999999</v>
      </c>
      <c r="O163" s="36">
        <f>SUMIFS(СВЦЭМ!$E$33:$E$776,СВЦЭМ!$A$33:$A$776,$A163,СВЦЭМ!$B$33:$B$776,O$155)+'СЕТ СН'!$F$15</f>
        <v>170.1425131</v>
      </c>
      <c r="P163" s="36">
        <f>SUMIFS(СВЦЭМ!$E$33:$E$776,СВЦЭМ!$A$33:$A$776,$A163,СВЦЭМ!$B$33:$B$776,P$155)+'СЕТ СН'!$F$15</f>
        <v>165.59373930999999</v>
      </c>
      <c r="Q163" s="36">
        <f>SUMIFS(СВЦЭМ!$E$33:$E$776,СВЦЭМ!$A$33:$A$776,$A163,СВЦЭМ!$B$33:$B$776,Q$155)+'СЕТ СН'!$F$15</f>
        <v>166.46107158000001</v>
      </c>
      <c r="R163" s="36">
        <f>SUMIFS(СВЦЭМ!$E$33:$E$776,СВЦЭМ!$A$33:$A$776,$A163,СВЦЭМ!$B$33:$B$776,R$155)+'СЕТ СН'!$F$15</f>
        <v>165.70802846000001</v>
      </c>
      <c r="S163" s="36">
        <f>SUMIFS(СВЦЭМ!$E$33:$E$776,СВЦЭМ!$A$33:$A$776,$A163,СВЦЭМ!$B$33:$B$776,S$155)+'СЕТ СН'!$F$15</f>
        <v>164.41854008999999</v>
      </c>
      <c r="T163" s="36">
        <f>SUMIFS(СВЦЭМ!$E$33:$E$776,СВЦЭМ!$A$33:$A$776,$A163,СВЦЭМ!$B$33:$B$776,T$155)+'СЕТ СН'!$F$15</f>
        <v>162.10576399999999</v>
      </c>
      <c r="U163" s="36">
        <f>SUMIFS(СВЦЭМ!$E$33:$E$776,СВЦЭМ!$A$33:$A$776,$A163,СВЦЭМ!$B$33:$B$776,U$155)+'СЕТ СН'!$F$15</f>
        <v>159.34394291000001</v>
      </c>
      <c r="V163" s="36">
        <f>SUMIFS(СВЦЭМ!$E$33:$E$776,СВЦЭМ!$A$33:$A$776,$A163,СВЦЭМ!$B$33:$B$776,V$155)+'СЕТ СН'!$F$15</f>
        <v>157.72990332000001</v>
      </c>
      <c r="W163" s="36">
        <f>SUMIFS(СВЦЭМ!$E$33:$E$776,СВЦЭМ!$A$33:$A$776,$A163,СВЦЭМ!$B$33:$B$776,W$155)+'СЕТ СН'!$F$15</f>
        <v>156.49390274999999</v>
      </c>
      <c r="X163" s="36">
        <f>SUMIFS(СВЦЭМ!$E$33:$E$776,СВЦЭМ!$A$33:$A$776,$A163,СВЦЭМ!$B$33:$B$776,X$155)+'СЕТ СН'!$F$15</f>
        <v>157.99379678</v>
      </c>
      <c r="Y163" s="36">
        <f>SUMIFS(СВЦЭМ!$E$33:$E$776,СВЦЭМ!$A$33:$A$776,$A163,СВЦЭМ!$B$33:$B$776,Y$155)+'СЕТ СН'!$F$15</f>
        <v>166.81613164999999</v>
      </c>
    </row>
    <row r="164" spans="1:25" ht="15.75" x14ac:dyDescent="0.2">
      <c r="A164" s="35">
        <f t="shared" si="4"/>
        <v>43930</v>
      </c>
      <c r="B164" s="36">
        <f>SUMIFS(СВЦЭМ!$E$33:$E$776,СВЦЭМ!$A$33:$A$776,$A164,СВЦЭМ!$B$33:$B$776,B$155)+'СЕТ СН'!$F$15</f>
        <v>177.78820747</v>
      </c>
      <c r="C164" s="36">
        <f>SUMIFS(СВЦЭМ!$E$33:$E$776,СВЦЭМ!$A$33:$A$776,$A164,СВЦЭМ!$B$33:$B$776,C$155)+'СЕТ СН'!$F$15</f>
        <v>183.43975255000001</v>
      </c>
      <c r="D164" s="36">
        <f>SUMIFS(СВЦЭМ!$E$33:$E$776,СВЦЭМ!$A$33:$A$776,$A164,СВЦЭМ!$B$33:$B$776,D$155)+'СЕТ СН'!$F$15</f>
        <v>188.23195731000001</v>
      </c>
      <c r="E164" s="36">
        <f>SUMIFS(СВЦЭМ!$E$33:$E$776,СВЦЭМ!$A$33:$A$776,$A164,СВЦЭМ!$B$33:$B$776,E$155)+'СЕТ СН'!$F$15</f>
        <v>191.60287152999999</v>
      </c>
      <c r="F164" s="36">
        <f>SUMIFS(СВЦЭМ!$E$33:$E$776,СВЦЭМ!$A$33:$A$776,$A164,СВЦЭМ!$B$33:$B$776,F$155)+'СЕТ СН'!$F$15</f>
        <v>191.34026312</v>
      </c>
      <c r="G164" s="36">
        <f>SUMIFS(СВЦЭМ!$E$33:$E$776,СВЦЭМ!$A$33:$A$776,$A164,СВЦЭМ!$B$33:$B$776,G$155)+'СЕТ СН'!$F$15</f>
        <v>190.37293804000001</v>
      </c>
      <c r="H164" s="36">
        <f>SUMIFS(СВЦЭМ!$E$33:$E$776,СВЦЭМ!$A$33:$A$776,$A164,СВЦЭМ!$B$33:$B$776,H$155)+'СЕТ СН'!$F$15</f>
        <v>188.83172739</v>
      </c>
      <c r="I164" s="36">
        <f>SUMIFS(СВЦЭМ!$E$33:$E$776,СВЦЭМ!$A$33:$A$776,$A164,СВЦЭМ!$B$33:$B$776,I$155)+'СЕТ СН'!$F$15</f>
        <v>184.00702197999999</v>
      </c>
      <c r="J164" s="36">
        <f>SUMIFS(СВЦЭМ!$E$33:$E$776,СВЦЭМ!$A$33:$A$776,$A164,СВЦЭМ!$B$33:$B$776,J$155)+'СЕТ СН'!$F$15</f>
        <v>173.20441070000001</v>
      </c>
      <c r="K164" s="36">
        <f>SUMIFS(СВЦЭМ!$E$33:$E$776,СВЦЭМ!$A$33:$A$776,$A164,СВЦЭМ!$B$33:$B$776,K$155)+'СЕТ СН'!$F$15</f>
        <v>172.45906972</v>
      </c>
      <c r="L164" s="36">
        <f>SUMIFS(СВЦЭМ!$E$33:$E$776,СВЦЭМ!$A$33:$A$776,$A164,СВЦЭМ!$B$33:$B$776,L$155)+'СЕТ СН'!$F$15</f>
        <v>169.18756930999999</v>
      </c>
      <c r="M164" s="36">
        <f>SUMIFS(СВЦЭМ!$E$33:$E$776,СВЦЭМ!$A$33:$A$776,$A164,СВЦЭМ!$B$33:$B$776,M$155)+'СЕТ СН'!$F$15</f>
        <v>168.41300113</v>
      </c>
      <c r="N164" s="36">
        <f>SUMIFS(СВЦЭМ!$E$33:$E$776,СВЦЭМ!$A$33:$A$776,$A164,СВЦЭМ!$B$33:$B$776,N$155)+'СЕТ СН'!$F$15</f>
        <v>168.12094662000001</v>
      </c>
      <c r="O164" s="36">
        <f>SUMIFS(СВЦЭМ!$E$33:$E$776,СВЦЭМ!$A$33:$A$776,$A164,СВЦЭМ!$B$33:$B$776,O$155)+'СЕТ СН'!$F$15</f>
        <v>170.09125539999999</v>
      </c>
      <c r="P164" s="36">
        <f>SUMIFS(СВЦЭМ!$E$33:$E$776,СВЦЭМ!$A$33:$A$776,$A164,СВЦЭМ!$B$33:$B$776,P$155)+'СЕТ СН'!$F$15</f>
        <v>163.99209557</v>
      </c>
      <c r="Q164" s="36">
        <f>SUMIFS(СВЦЭМ!$E$33:$E$776,СВЦЭМ!$A$33:$A$776,$A164,СВЦЭМ!$B$33:$B$776,Q$155)+'СЕТ СН'!$F$15</f>
        <v>165.17587777</v>
      </c>
      <c r="R164" s="36">
        <f>SUMIFS(СВЦЭМ!$E$33:$E$776,СВЦЭМ!$A$33:$A$776,$A164,СВЦЭМ!$B$33:$B$776,R$155)+'СЕТ СН'!$F$15</f>
        <v>164.94946139000001</v>
      </c>
      <c r="S164" s="36">
        <f>SUMIFS(СВЦЭМ!$E$33:$E$776,СВЦЭМ!$A$33:$A$776,$A164,СВЦЭМ!$B$33:$B$776,S$155)+'СЕТ СН'!$F$15</f>
        <v>163.69112232000001</v>
      </c>
      <c r="T164" s="36">
        <f>SUMIFS(СВЦЭМ!$E$33:$E$776,СВЦЭМ!$A$33:$A$776,$A164,СВЦЭМ!$B$33:$B$776,T$155)+'СЕТ СН'!$F$15</f>
        <v>161.35499478</v>
      </c>
      <c r="U164" s="36">
        <f>SUMIFS(СВЦЭМ!$E$33:$E$776,СВЦЭМ!$A$33:$A$776,$A164,СВЦЭМ!$B$33:$B$776,U$155)+'СЕТ СН'!$F$15</f>
        <v>158.44502104</v>
      </c>
      <c r="V164" s="36">
        <f>SUMIFS(СВЦЭМ!$E$33:$E$776,СВЦЭМ!$A$33:$A$776,$A164,СВЦЭМ!$B$33:$B$776,V$155)+'СЕТ СН'!$F$15</f>
        <v>157.72397942000001</v>
      </c>
      <c r="W164" s="36">
        <f>SUMIFS(СВЦЭМ!$E$33:$E$776,СВЦЭМ!$A$33:$A$776,$A164,СВЦЭМ!$B$33:$B$776,W$155)+'СЕТ СН'!$F$15</f>
        <v>158.21372104</v>
      </c>
      <c r="X164" s="36">
        <f>SUMIFS(СВЦЭМ!$E$33:$E$776,СВЦЭМ!$A$33:$A$776,$A164,СВЦЭМ!$B$33:$B$776,X$155)+'СЕТ СН'!$F$15</f>
        <v>159.59946733000001</v>
      </c>
      <c r="Y164" s="36">
        <f>SUMIFS(СВЦЭМ!$E$33:$E$776,СВЦЭМ!$A$33:$A$776,$A164,СВЦЭМ!$B$33:$B$776,Y$155)+'СЕТ СН'!$F$15</f>
        <v>166.49947786000001</v>
      </c>
    </row>
    <row r="165" spans="1:25" ht="15.75" x14ac:dyDescent="0.2">
      <c r="A165" s="35">
        <f t="shared" si="4"/>
        <v>43931</v>
      </c>
      <c r="B165" s="36">
        <f>SUMIFS(СВЦЭМ!$E$33:$E$776,СВЦЭМ!$A$33:$A$776,$A165,СВЦЭМ!$B$33:$B$776,B$155)+'СЕТ СН'!$F$15</f>
        <v>165.84206709</v>
      </c>
      <c r="C165" s="36">
        <f>SUMIFS(СВЦЭМ!$E$33:$E$776,СВЦЭМ!$A$33:$A$776,$A165,СВЦЭМ!$B$33:$B$776,C$155)+'СЕТ СН'!$F$15</f>
        <v>174.07754034999999</v>
      </c>
      <c r="D165" s="36">
        <f>SUMIFS(СВЦЭМ!$E$33:$E$776,СВЦЭМ!$A$33:$A$776,$A165,СВЦЭМ!$B$33:$B$776,D$155)+'СЕТ СН'!$F$15</f>
        <v>182.72863820000001</v>
      </c>
      <c r="E165" s="36">
        <f>SUMIFS(СВЦЭМ!$E$33:$E$776,СВЦЭМ!$A$33:$A$776,$A165,СВЦЭМ!$B$33:$B$776,E$155)+'СЕТ СН'!$F$15</f>
        <v>190.60345566999999</v>
      </c>
      <c r="F165" s="36">
        <f>SUMIFS(СВЦЭМ!$E$33:$E$776,СВЦЭМ!$A$33:$A$776,$A165,СВЦЭМ!$B$33:$B$776,F$155)+'СЕТ СН'!$F$15</f>
        <v>192.15538975000001</v>
      </c>
      <c r="G165" s="36">
        <f>SUMIFS(СВЦЭМ!$E$33:$E$776,СВЦЭМ!$A$33:$A$776,$A165,СВЦЭМ!$B$33:$B$776,G$155)+'СЕТ СН'!$F$15</f>
        <v>189.97465696</v>
      </c>
      <c r="H165" s="36">
        <f>SUMIFS(СВЦЭМ!$E$33:$E$776,СВЦЭМ!$A$33:$A$776,$A165,СВЦЭМ!$B$33:$B$776,H$155)+'СЕТ СН'!$F$15</f>
        <v>184.88935853999999</v>
      </c>
      <c r="I165" s="36">
        <f>SUMIFS(СВЦЭМ!$E$33:$E$776,СВЦЭМ!$A$33:$A$776,$A165,СВЦЭМ!$B$33:$B$776,I$155)+'СЕТ СН'!$F$15</f>
        <v>178.47380892999999</v>
      </c>
      <c r="J165" s="36">
        <f>SUMIFS(СВЦЭМ!$E$33:$E$776,СВЦЭМ!$A$33:$A$776,$A165,СВЦЭМ!$B$33:$B$776,J$155)+'СЕТ СН'!$F$15</f>
        <v>166.16004074</v>
      </c>
      <c r="K165" s="36">
        <f>SUMIFS(СВЦЭМ!$E$33:$E$776,СВЦЭМ!$A$33:$A$776,$A165,СВЦЭМ!$B$33:$B$776,K$155)+'СЕТ СН'!$F$15</f>
        <v>165.65068851000001</v>
      </c>
      <c r="L165" s="36">
        <f>SUMIFS(СВЦЭМ!$E$33:$E$776,СВЦЭМ!$A$33:$A$776,$A165,СВЦЭМ!$B$33:$B$776,L$155)+'СЕТ СН'!$F$15</f>
        <v>164.31290731000001</v>
      </c>
      <c r="M165" s="36">
        <f>SUMIFS(СВЦЭМ!$E$33:$E$776,СВЦЭМ!$A$33:$A$776,$A165,СВЦЭМ!$B$33:$B$776,M$155)+'СЕТ СН'!$F$15</f>
        <v>163.76346773</v>
      </c>
      <c r="N165" s="36">
        <f>SUMIFS(СВЦЭМ!$E$33:$E$776,СВЦЭМ!$A$33:$A$776,$A165,СВЦЭМ!$B$33:$B$776,N$155)+'СЕТ СН'!$F$15</f>
        <v>166.45459485000001</v>
      </c>
      <c r="O165" s="36">
        <f>SUMIFS(СВЦЭМ!$E$33:$E$776,СВЦЭМ!$A$33:$A$776,$A165,СВЦЭМ!$B$33:$B$776,O$155)+'СЕТ СН'!$F$15</f>
        <v>169.32127829000001</v>
      </c>
      <c r="P165" s="36">
        <f>SUMIFS(СВЦЭМ!$E$33:$E$776,СВЦЭМ!$A$33:$A$776,$A165,СВЦЭМ!$B$33:$B$776,P$155)+'СЕТ СН'!$F$15</f>
        <v>163.63467931</v>
      </c>
      <c r="Q165" s="36">
        <f>SUMIFS(СВЦЭМ!$E$33:$E$776,СВЦЭМ!$A$33:$A$776,$A165,СВЦЭМ!$B$33:$B$776,Q$155)+'СЕТ СН'!$F$15</f>
        <v>164.93154254000001</v>
      </c>
      <c r="R165" s="36">
        <f>SUMIFS(СВЦЭМ!$E$33:$E$776,СВЦЭМ!$A$33:$A$776,$A165,СВЦЭМ!$B$33:$B$776,R$155)+'СЕТ СН'!$F$15</f>
        <v>164.71486103999999</v>
      </c>
      <c r="S165" s="36">
        <f>SUMIFS(СВЦЭМ!$E$33:$E$776,СВЦЭМ!$A$33:$A$776,$A165,СВЦЭМ!$B$33:$B$776,S$155)+'СЕТ СН'!$F$15</f>
        <v>163.34731388</v>
      </c>
      <c r="T165" s="36">
        <f>SUMIFS(СВЦЭМ!$E$33:$E$776,СВЦЭМ!$A$33:$A$776,$A165,СВЦЭМ!$B$33:$B$776,T$155)+'СЕТ СН'!$F$15</f>
        <v>159.65313621000001</v>
      </c>
      <c r="U165" s="36">
        <f>SUMIFS(СВЦЭМ!$E$33:$E$776,СВЦЭМ!$A$33:$A$776,$A165,СВЦЭМ!$B$33:$B$776,U$155)+'СЕТ СН'!$F$15</f>
        <v>156.15389139000001</v>
      </c>
      <c r="V165" s="36">
        <f>SUMIFS(СВЦЭМ!$E$33:$E$776,СВЦЭМ!$A$33:$A$776,$A165,СВЦЭМ!$B$33:$B$776,V$155)+'СЕТ СН'!$F$15</f>
        <v>154.36282657999999</v>
      </c>
      <c r="W165" s="36">
        <f>SUMIFS(СВЦЭМ!$E$33:$E$776,СВЦЭМ!$A$33:$A$776,$A165,СВЦЭМ!$B$33:$B$776,W$155)+'СЕТ СН'!$F$15</f>
        <v>154.42602739</v>
      </c>
      <c r="X165" s="36">
        <f>SUMIFS(СВЦЭМ!$E$33:$E$776,СВЦЭМ!$A$33:$A$776,$A165,СВЦЭМ!$B$33:$B$776,X$155)+'СЕТ СН'!$F$15</f>
        <v>151.0220746</v>
      </c>
      <c r="Y165" s="36">
        <f>SUMIFS(СВЦЭМ!$E$33:$E$776,СВЦЭМ!$A$33:$A$776,$A165,СВЦЭМ!$B$33:$B$776,Y$155)+'СЕТ СН'!$F$15</f>
        <v>160.06196016999999</v>
      </c>
    </row>
    <row r="166" spans="1:25" ht="15.75" x14ac:dyDescent="0.2">
      <c r="A166" s="35">
        <f t="shared" si="4"/>
        <v>43932</v>
      </c>
      <c r="B166" s="36">
        <f>SUMIFS(СВЦЭМ!$E$33:$E$776,СВЦЭМ!$A$33:$A$776,$A166,СВЦЭМ!$B$33:$B$776,B$155)+'СЕТ СН'!$F$15</f>
        <v>167.60055312</v>
      </c>
      <c r="C166" s="36">
        <f>SUMIFS(СВЦЭМ!$E$33:$E$776,СВЦЭМ!$A$33:$A$776,$A166,СВЦЭМ!$B$33:$B$776,C$155)+'СЕТ СН'!$F$15</f>
        <v>170.95971502</v>
      </c>
      <c r="D166" s="36">
        <f>SUMIFS(СВЦЭМ!$E$33:$E$776,СВЦЭМ!$A$33:$A$776,$A166,СВЦЭМ!$B$33:$B$776,D$155)+'СЕТ СН'!$F$15</f>
        <v>174.24433216</v>
      </c>
      <c r="E166" s="36">
        <f>SUMIFS(СВЦЭМ!$E$33:$E$776,СВЦЭМ!$A$33:$A$776,$A166,СВЦЭМ!$B$33:$B$776,E$155)+'СЕТ СН'!$F$15</f>
        <v>175.99350347000001</v>
      </c>
      <c r="F166" s="36">
        <f>SUMIFS(СВЦЭМ!$E$33:$E$776,СВЦЭМ!$A$33:$A$776,$A166,СВЦЭМ!$B$33:$B$776,F$155)+'СЕТ СН'!$F$15</f>
        <v>176.82745983000001</v>
      </c>
      <c r="G166" s="36">
        <f>SUMIFS(СВЦЭМ!$E$33:$E$776,СВЦЭМ!$A$33:$A$776,$A166,СВЦЭМ!$B$33:$B$776,G$155)+'СЕТ СН'!$F$15</f>
        <v>176.23399777</v>
      </c>
      <c r="H166" s="36">
        <f>SUMIFS(СВЦЭМ!$E$33:$E$776,СВЦЭМ!$A$33:$A$776,$A166,СВЦЭМ!$B$33:$B$776,H$155)+'СЕТ СН'!$F$15</f>
        <v>172.80833149</v>
      </c>
      <c r="I166" s="36">
        <f>SUMIFS(СВЦЭМ!$E$33:$E$776,СВЦЭМ!$A$33:$A$776,$A166,СВЦЭМ!$B$33:$B$776,I$155)+'СЕТ СН'!$F$15</f>
        <v>168.57181403000001</v>
      </c>
      <c r="J166" s="36">
        <f>SUMIFS(СВЦЭМ!$E$33:$E$776,СВЦЭМ!$A$33:$A$776,$A166,СВЦЭМ!$B$33:$B$776,J$155)+'СЕТ СН'!$F$15</f>
        <v>163.80112033</v>
      </c>
      <c r="K166" s="36">
        <f>SUMIFS(СВЦЭМ!$E$33:$E$776,СВЦЭМ!$A$33:$A$776,$A166,СВЦЭМ!$B$33:$B$776,K$155)+'СЕТ СН'!$F$15</f>
        <v>160.95029903</v>
      </c>
      <c r="L166" s="36">
        <f>SUMIFS(СВЦЭМ!$E$33:$E$776,СВЦЭМ!$A$33:$A$776,$A166,СВЦЭМ!$B$33:$B$776,L$155)+'СЕТ СН'!$F$15</f>
        <v>161.36210552</v>
      </c>
      <c r="M166" s="36">
        <f>SUMIFS(СВЦЭМ!$E$33:$E$776,СВЦЭМ!$A$33:$A$776,$A166,СВЦЭМ!$B$33:$B$776,M$155)+'СЕТ СН'!$F$15</f>
        <v>164.30226708000001</v>
      </c>
      <c r="N166" s="36">
        <f>SUMIFS(СВЦЭМ!$E$33:$E$776,СВЦЭМ!$A$33:$A$776,$A166,СВЦЭМ!$B$33:$B$776,N$155)+'СЕТ СН'!$F$15</f>
        <v>168.23918409000001</v>
      </c>
      <c r="O166" s="36">
        <f>SUMIFS(СВЦЭМ!$E$33:$E$776,СВЦЭМ!$A$33:$A$776,$A166,СВЦЭМ!$B$33:$B$776,O$155)+'СЕТ СН'!$F$15</f>
        <v>167.84868768000001</v>
      </c>
      <c r="P166" s="36">
        <f>SUMIFS(СВЦЭМ!$E$33:$E$776,СВЦЭМ!$A$33:$A$776,$A166,СВЦЭМ!$B$33:$B$776,P$155)+'СЕТ СН'!$F$15</f>
        <v>161.72428486000001</v>
      </c>
      <c r="Q166" s="36">
        <f>SUMIFS(СВЦЭМ!$E$33:$E$776,СВЦЭМ!$A$33:$A$776,$A166,СВЦЭМ!$B$33:$B$776,Q$155)+'СЕТ СН'!$F$15</f>
        <v>161.91206957</v>
      </c>
      <c r="R166" s="36">
        <f>SUMIFS(СВЦЭМ!$E$33:$E$776,СВЦЭМ!$A$33:$A$776,$A166,СВЦЭМ!$B$33:$B$776,R$155)+'СЕТ СН'!$F$15</f>
        <v>160.87430545999999</v>
      </c>
      <c r="S166" s="36">
        <f>SUMIFS(СВЦЭМ!$E$33:$E$776,СВЦЭМ!$A$33:$A$776,$A166,СВЦЭМ!$B$33:$B$776,S$155)+'СЕТ СН'!$F$15</f>
        <v>162.77013622000001</v>
      </c>
      <c r="T166" s="36">
        <f>SUMIFS(СВЦЭМ!$E$33:$E$776,СВЦЭМ!$A$33:$A$776,$A166,СВЦЭМ!$B$33:$B$776,T$155)+'СЕТ СН'!$F$15</f>
        <v>165.05164284</v>
      </c>
      <c r="U166" s="36">
        <f>SUMIFS(СВЦЭМ!$E$33:$E$776,СВЦЭМ!$A$33:$A$776,$A166,СВЦЭМ!$B$33:$B$776,U$155)+'СЕТ СН'!$F$15</f>
        <v>162.45040821000001</v>
      </c>
      <c r="V166" s="36">
        <f>SUMIFS(СВЦЭМ!$E$33:$E$776,СВЦЭМ!$A$33:$A$776,$A166,СВЦЭМ!$B$33:$B$776,V$155)+'СЕТ СН'!$F$15</f>
        <v>156.88134428999999</v>
      </c>
      <c r="W166" s="36">
        <f>SUMIFS(СВЦЭМ!$E$33:$E$776,СВЦЭМ!$A$33:$A$776,$A166,СВЦЭМ!$B$33:$B$776,W$155)+'СЕТ СН'!$F$15</f>
        <v>156.3082599</v>
      </c>
      <c r="X166" s="36">
        <f>SUMIFS(СВЦЭМ!$E$33:$E$776,СВЦЭМ!$A$33:$A$776,$A166,СВЦЭМ!$B$33:$B$776,X$155)+'СЕТ СН'!$F$15</f>
        <v>159.48908187999999</v>
      </c>
      <c r="Y166" s="36">
        <f>SUMIFS(СВЦЭМ!$E$33:$E$776,СВЦЭМ!$A$33:$A$776,$A166,СВЦЭМ!$B$33:$B$776,Y$155)+'СЕТ СН'!$F$15</f>
        <v>168.43242175</v>
      </c>
    </row>
    <row r="167" spans="1:25" ht="15.75" x14ac:dyDescent="0.2">
      <c r="A167" s="35">
        <f t="shared" si="4"/>
        <v>43933</v>
      </c>
      <c r="B167" s="36">
        <f>SUMIFS(СВЦЭМ!$E$33:$E$776,СВЦЭМ!$A$33:$A$776,$A167,СВЦЭМ!$B$33:$B$776,B$155)+'СЕТ СН'!$F$15</f>
        <v>166.47267231999999</v>
      </c>
      <c r="C167" s="36">
        <f>SUMIFS(СВЦЭМ!$E$33:$E$776,СВЦЭМ!$A$33:$A$776,$A167,СВЦЭМ!$B$33:$B$776,C$155)+'СЕТ СН'!$F$15</f>
        <v>167.00302697000001</v>
      </c>
      <c r="D167" s="36">
        <f>SUMIFS(СВЦЭМ!$E$33:$E$776,СВЦЭМ!$A$33:$A$776,$A167,СВЦЭМ!$B$33:$B$776,D$155)+'СЕТ СН'!$F$15</f>
        <v>163.85439625999999</v>
      </c>
      <c r="E167" s="36">
        <f>SUMIFS(СВЦЭМ!$E$33:$E$776,СВЦЭМ!$A$33:$A$776,$A167,СВЦЭМ!$B$33:$B$776,E$155)+'СЕТ СН'!$F$15</f>
        <v>163.78046280999999</v>
      </c>
      <c r="F167" s="36">
        <f>SUMIFS(СВЦЭМ!$E$33:$E$776,СВЦЭМ!$A$33:$A$776,$A167,СВЦЭМ!$B$33:$B$776,F$155)+'СЕТ СН'!$F$15</f>
        <v>162.81287925999999</v>
      </c>
      <c r="G167" s="36">
        <f>SUMIFS(СВЦЭМ!$E$33:$E$776,СВЦЭМ!$A$33:$A$776,$A167,СВЦЭМ!$B$33:$B$776,G$155)+'СЕТ СН'!$F$15</f>
        <v>164.36909843000001</v>
      </c>
      <c r="H167" s="36">
        <f>SUMIFS(СВЦЭМ!$E$33:$E$776,СВЦЭМ!$A$33:$A$776,$A167,СВЦЭМ!$B$33:$B$776,H$155)+'СЕТ СН'!$F$15</f>
        <v>164.94880898</v>
      </c>
      <c r="I167" s="36">
        <f>SUMIFS(СВЦЭМ!$E$33:$E$776,СВЦЭМ!$A$33:$A$776,$A167,СВЦЭМ!$B$33:$B$776,I$155)+'СЕТ СН'!$F$15</f>
        <v>164.80970633999999</v>
      </c>
      <c r="J167" s="36">
        <f>SUMIFS(СВЦЭМ!$E$33:$E$776,СВЦЭМ!$A$33:$A$776,$A167,СВЦЭМ!$B$33:$B$776,J$155)+'СЕТ СН'!$F$15</f>
        <v>159.26585795</v>
      </c>
      <c r="K167" s="36">
        <f>SUMIFS(СВЦЭМ!$E$33:$E$776,СВЦЭМ!$A$33:$A$776,$A167,СВЦЭМ!$B$33:$B$776,K$155)+'СЕТ СН'!$F$15</f>
        <v>151.8734556</v>
      </c>
      <c r="L167" s="36">
        <f>SUMIFS(СВЦЭМ!$E$33:$E$776,СВЦЭМ!$A$33:$A$776,$A167,СВЦЭМ!$B$33:$B$776,L$155)+'СЕТ СН'!$F$15</f>
        <v>152.64329574999999</v>
      </c>
      <c r="M167" s="36">
        <f>SUMIFS(СВЦЭМ!$E$33:$E$776,СВЦЭМ!$A$33:$A$776,$A167,СВЦЭМ!$B$33:$B$776,M$155)+'СЕТ СН'!$F$15</f>
        <v>153.7703381</v>
      </c>
      <c r="N167" s="36">
        <f>SUMIFS(СВЦЭМ!$E$33:$E$776,СВЦЭМ!$A$33:$A$776,$A167,СВЦЭМ!$B$33:$B$776,N$155)+'СЕТ СН'!$F$15</f>
        <v>156.47008618000001</v>
      </c>
      <c r="O167" s="36">
        <f>SUMIFS(СВЦЭМ!$E$33:$E$776,СВЦЭМ!$A$33:$A$776,$A167,СВЦЭМ!$B$33:$B$776,O$155)+'СЕТ СН'!$F$15</f>
        <v>159.59721488</v>
      </c>
      <c r="P167" s="36">
        <f>SUMIFS(СВЦЭМ!$E$33:$E$776,СВЦЭМ!$A$33:$A$776,$A167,СВЦЭМ!$B$33:$B$776,P$155)+'СЕТ СН'!$F$15</f>
        <v>161.82355695000001</v>
      </c>
      <c r="Q167" s="36">
        <f>SUMIFS(СВЦЭМ!$E$33:$E$776,СВЦЭМ!$A$33:$A$776,$A167,СВЦЭМ!$B$33:$B$776,Q$155)+'СЕТ СН'!$F$15</f>
        <v>162.68910832</v>
      </c>
      <c r="R167" s="36">
        <f>SUMIFS(СВЦЭМ!$E$33:$E$776,СВЦЭМ!$A$33:$A$776,$A167,СВЦЭМ!$B$33:$B$776,R$155)+'СЕТ СН'!$F$15</f>
        <v>161.4247866</v>
      </c>
      <c r="S167" s="36">
        <f>SUMIFS(СВЦЭМ!$E$33:$E$776,СВЦЭМ!$A$33:$A$776,$A167,СВЦЭМ!$B$33:$B$776,S$155)+'СЕТ СН'!$F$15</f>
        <v>160.49363696</v>
      </c>
      <c r="T167" s="36">
        <f>SUMIFS(СВЦЭМ!$E$33:$E$776,СВЦЭМ!$A$33:$A$776,$A167,СВЦЭМ!$B$33:$B$776,T$155)+'СЕТ СН'!$F$15</f>
        <v>157.33258742000001</v>
      </c>
      <c r="U167" s="36">
        <f>SUMIFS(СВЦЭМ!$E$33:$E$776,СВЦЭМ!$A$33:$A$776,$A167,СВЦЭМ!$B$33:$B$776,U$155)+'СЕТ СН'!$F$15</f>
        <v>149.33734862</v>
      </c>
      <c r="V167" s="36">
        <f>SUMIFS(СВЦЭМ!$E$33:$E$776,СВЦЭМ!$A$33:$A$776,$A167,СВЦЭМ!$B$33:$B$776,V$155)+'СЕТ СН'!$F$15</f>
        <v>138.06723812999999</v>
      </c>
      <c r="W167" s="36">
        <f>SUMIFS(СВЦЭМ!$E$33:$E$776,СВЦЭМ!$A$33:$A$776,$A167,СВЦЭМ!$B$33:$B$776,W$155)+'СЕТ СН'!$F$15</f>
        <v>137.31858069</v>
      </c>
      <c r="X167" s="36">
        <f>SUMIFS(СВЦЭМ!$E$33:$E$776,СВЦЭМ!$A$33:$A$776,$A167,СВЦЭМ!$B$33:$B$776,X$155)+'СЕТ СН'!$F$15</f>
        <v>144.44173964000001</v>
      </c>
      <c r="Y167" s="36">
        <f>SUMIFS(СВЦЭМ!$E$33:$E$776,СВЦЭМ!$A$33:$A$776,$A167,СВЦЭМ!$B$33:$B$776,Y$155)+'СЕТ СН'!$F$15</f>
        <v>149.92417569</v>
      </c>
    </row>
    <row r="168" spans="1:25" ht="15.75" x14ac:dyDescent="0.2">
      <c r="A168" s="35">
        <f t="shared" si="4"/>
        <v>43934</v>
      </c>
      <c r="B168" s="36">
        <f>SUMIFS(СВЦЭМ!$E$33:$E$776,СВЦЭМ!$A$33:$A$776,$A168,СВЦЭМ!$B$33:$B$776,B$155)+'СЕТ СН'!$F$15</f>
        <v>150.24160001000001</v>
      </c>
      <c r="C168" s="36">
        <f>SUMIFS(СВЦЭМ!$E$33:$E$776,СВЦЭМ!$A$33:$A$776,$A168,СВЦЭМ!$B$33:$B$776,C$155)+'СЕТ СН'!$F$15</f>
        <v>153.56778919000001</v>
      </c>
      <c r="D168" s="36">
        <f>SUMIFS(СВЦЭМ!$E$33:$E$776,СВЦЭМ!$A$33:$A$776,$A168,СВЦЭМ!$B$33:$B$776,D$155)+'СЕТ СН'!$F$15</f>
        <v>158.94562525000001</v>
      </c>
      <c r="E168" s="36">
        <f>SUMIFS(СВЦЭМ!$E$33:$E$776,СВЦЭМ!$A$33:$A$776,$A168,СВЦЭМ!$B$33:$B$776,E$155)+'СЕТ СН'!$F$15</f>
        <v>161.20250559999999</v>
      </c>
      <c r="F168" s="36">
        <f>SUMIFS(СВЦЭМ!$E$33:$E$776,СВЦЭМ!$A$33:$A$776,$A168,СВЦЭМ!$B$33:$B$776,F$155)+'СЕТ СН'!$F$15</f>
        <v>162.76664868</v>
      </c>
      <c r="G168" s="36">
        <f>SUMIFS(СВЦЭМ!$E$33:$E$776,СВЦЭМ!$A$33:$A$776,$A168,СВЦЭМ!$B$33:$B$776,G$155)+'СЕТ СН'!$F$15</f>
        <v>159.98634025999999</v>
      </c>
      <c r="H168" s="36">
        <f>SUMIFS(СВЦЭМ!$E$33:$E$776,СВЦЭМ!$A$33:$A$776,$A168,СВЦЭМ!$B$33:$B$776,H$155)+'СЕТ СН'!$F$15</f>
        <v>160.71759681</v>
      </c>
      <c r="I168" s="36">
        <f>SUMIFS(СВЦЭМ!$E$33:$E$776,СВЦЭМ!$A$33:$A$776,$A168,СВЦЭМ!$B$33:$B$776,I$155)+'СЕТ СН'!$F$15</f>
        <v>151.97479476999999</v>
      </c>
      <c r="J168" s="36">
        <f>SUMIFS(СВЦЭМ!$E$33:$E$776,СВЦЭМ!$A$33:$A$776,$A168,СВЦЭМ!$B$33:$B$776,J$155)+'СЕТ СН'!$F$15</f>
        <v>141.01451845</v>
      </c>
      <c r="K168" s="36">
        <f>SUMIFS(СВЦЭМ!$E$33:$E$776,СВЦЭМ!$A$33:$A$776,$A168,СВЦЭМ!$B$33:$B$776,K$155)+'СЕТ СН'!$F$15</f>
        <v>137.37210123</v>
      </c>
      <c r="L168" s="36">
        <f>SUMIFS(СВЦЭМ!$E$33:$E$776,СВЦЭМ!$A$33:$A$776,$A168,СВЦЭМ!$B$33:$B$776,L$155)+'СЕТ СН'!$F$15</f>
        <v>135.87786575999999</v>
      </c>
      <c r="M168" s="36">
        <f>SUMIFS(СВЦЭМ!$E$33:$E$776,СВЦЭМ!$A$33:$A$776,$A168,СВЦЭМ!$B$33:$B$776,M$155)+'СЕТ СН'!$F$15</f>
        <v>135.33224576999999</v>
      </c>
      <c r="N168" s="36">
        <f>SUMIFS(СВЦЭМ!$E$33:$E$776,СВЦЭМ!$A$33:$A$776,$A168,СВЦЭМ!$B$33:$B$776,N$155)+'СЕТ СН'!$F$15</f>
        <v>137.37309654000001</v>
      </c>
      <c r="O168" s="36">
        <f>SUMIFS(СВЦЭМ!$E$33:$E$776,СВЦЭМ!$A$33:$A$776,$A168,СВЦЭМ!$B$33:$B$776,O$155)+'СЕТ СН'!$F$15</f>
        <v>137.21232348000001</v>
      </c>
      <c r="P168" s="36">
        <f>SUMIFS(СВЦЭМ!$E$33:$E$776,СВЦЭМ!$A$33:$A$776,$A168,СВЦЭМ!$B$33:$B$776,P$155)+'СЕТ СН'!$F$15</f>
        <v>138.21182793</v>
      </c>
      <c r="Q168" s="36">
        <f>SUMIFS(СВЦЭМ!$E$33:$E$776,СВЦЭМ!$A$33:$A$776,$A168,СВЦЭМ!$B$33:$B$776,Q$155)+'СЕТ СН'!$F$15</f>
        <v>138.86426505</v>
      </c>
      <c r="R168" s="36">
        <f>SUMIFS(СВЦЭМ!$E$33:$E$776,СВЦЭМ!$A$33:$A$776,$A168,СВЦЭМ!$B$33:$B$776,R$155)+'СЕТ СН'!$F$15</f>
        <v>140.51203823</v>
      </c>
      <c r="S168" s="36">
        <f>SUMIFS(СВЦЭМ!$E$33:$E$776,СВЦЭМ!$A$33:$A$776,$A168,СВЦЭМ!$B$33:$B$776,S$155)+'СЕТ СН'!$F$15</f>
        <v>140.11841426000001</v>
      </c>
      <c r="T168" s="36">
        <f>SUMIFS(СВЦЭМ!$E$33:$E$776,СВЦЭМ!$A$33:$A$776,$A168,СВЦЭМ!$B$33:$B$776,T$155)+'СЕТ СН'!$F$15</f>
        <v>139.46936273</v>
      </c>
      <c r="U168" s="36">
        <f>SUMIFS(СВЦЭМ!$E$33:$E$776,СВЦЭМ!$A$33:$A$776,$A168,СВЦЭМ!$B$33:$B$776,U$155)+'СЕТ СН'!$F$15</f>
        <v>139.53615192999999</v>
      </c>
      <c r="V168" s="36">
        <f>SUMIFS(СВЦЭМ!$E$33:$E$776,СВЦЭМ!$A$33:$A$776,$A168,СВЦЭМ!$B$33:$B$776,V$155)+'СЕТ СН'!$F$15</f>
        <v>137.65766603</v>
      </c>
      <c r="W168" s="36">
        <f>SUMIFS(СВЦЭМ!$E$33:$E$776,СВЦЭМ!$A$33:$A$776,$A168,СВЦЭМ!$B$33:$B$776,W$155)+'СЕТ СН'!$F$15</f>
        <v>136.87423465000001</v>
      </c>
      <c r="X168" s="36">
        <f>SUMIFS(СВЦЭМ!$E$33:$E$776,СВЦЭМ!$A$33:$A$776,$A168,СВЦЭМ!$B$33:$B$776,X$155)+'СЕТ СН'!$F$15</f>
        <v>138.20575120000001</v>
      </c>
      <c r="Y168" s="36">
        <f>SUMIFS(СВЦЭМ!$E$33:$E$776,СВЦЭМ!$A$33:$A$776,$A168,СВЦЭМ!$B$33:$B$776,Y$155)+'СЕТ СН'!$F$15</f>
        <v>143.50113938000001</v>
      </c>
    </row>
    <row r="169" spans="1:25" ht="15.75" x14ac:dyDescent="0.2">
      <c r="A169" s="35">
        <f t="shared" si="4"/>
        <v>43935</v>
      </c>
      <c r="B169" s="36">
        <f>SUMIFS(СВЦЭМ!$E$33:$E$776,СВЦЭМ!$A$33:$A$776,$A169,СВЦЭМ!$B$33:$B$776,B$155)+'СЕТ СН'!$F$15</f>
        <v>149.23091884999999</v>
      </c>
      <c r="C169" s="36">
        <f>SUMIFS(СВЦЭМ!$E$33:$E$776,СВЦЭМ!$A$33:$A$776,$A169,СВЦЭМ!$B$33:$B$776,C$155)+'СЕТ СН'!$F$15</f>
        <v>153.76007509999999</v>
      </c>
      <c r="D169" s="36">
        <f>SUMIFS(СВЦЭМ!$E$33:$E$776,СВЦЭМ!$A$33:$A$776,$A169,СВЦЭМ!$B$33:$B$776,D$155)+'СЕТ СН'!$F$15</f>
        <v>158.05186284000001</v>
      </c>
      <c r="E169" s="36">
        <f>SUMIFS(СВЦЭМ!$E$33:$E$776,СВЦЭМ!$A$33:$A$776,$A169,СВЦЭМ!$B$33:$B$776,E$155)+'СЕТ СН'!$F$15</f>
        <v>160.78064119000001</v>
      </c>
      <c r="F169" s="36">
        <f>SUMIFS(СВЦЭМ!$E$33:$E$776,СВЦЭМ!$A$33:$A$776,$A169,СВЦЭМ!$B$33:$B$776,F$155)+'СЕТ СН'!$F$15</f>
        <v>162.78445052000001</v>
      </c>
      <c r="G169" s="36">
        <f>SUMIFS(СВЦЭМ!$E$33:$E$776,СВЦЭМ!$A$33:$A$776,$A169,СВЦЭМ!$B$33:$B$776,G$155)+'СЕТ СН'!$F$15</f>
        <v>162.06446905999999</v>
      </c>
      <c r="H169" s="36">
        <f>SUMIFS(СВЦЭМ!$E$33:$E$776,СВЦЭМ!$A$33:$A$776,$A169,СВЦЭМ!$B$33:$B$776,H$155)+'СЕТ СН'!$F$15</f>
        <v>164.34228001</v>
      </c>
      <c r="I169" s="36">
        <f>SUMIFS(СВЦЭМ!$E$33:$E$776,СВЦЭМ!$A$33:$A$776,$A169,СВЦЭМ!$B$33:$B$776,I$155)+'СЕТ СН'!$F$15</f>
        <v>168.61711690000001</v>
      </c>
      <c r="J169" s="36">
        <f>SUMIFS(СВЦЭМ!$E$33:$E$776,СВЦЭМ!$A$33:$A$776,$A169,СВЦЭМ!$B$33:$B$776,J$155)+'СЕТ СН'!$F$15</f>
        <v>160.51620306000001</v>
      </c>
      <c r="K169" s="36">
        <f>SUMIFS(СВЦЭМ!$E$33:$E$776,СВЦЭМ!$A$33:$A$776,$A169,СВЦЭМ!$B$33:$B$776,K$155)+'СЕТ СН'!$F$15</f>
        <v>157.47331614999999</v>
      </c>
      <c r="L169" s="36">
        <f>SUMIFS(СВЦЭМ!$E$33:$E$776,СВЦЭМ!$A$33:$A$776,$A169,СВЦЭМ!$B$33:$B$776,L$155)+'СЕТ СН'!$F$15</f>
        <v>156.10902056</v>
      </c>
      <c r="M169" s="36">
        <f>SUMIFS(СВЦЭМ!$E$33:$E$776,СВЦЭМ!$A$33:$A$776,$A169,СВЦЭМ!$B$33:$B$776,M$155)+'СЕТ СН'!$F$15</f>
        <v>156.75935917000001</v>
      </c>
      <c r="N169" s="36">
        <f>SUMIFS(СВЦЭМ!$E$33:$E$776,СВЦЭМ!$A$33:$A$776,$A169,СВЦЭМ!$B$33:$B$776,N$155)+'СЕТ СН'!$F$15</f>
        <v>156.53698684</v>
      </c>
      <c r="O169" s="36">
        <f>SUMIFS(СВЦЭМ!$E$33:$E$776,СВЦЭМ!$A$33:$A$776,$A169,СВЦЭМ!$B$33:$B$776,O$155)+'СЕТ СН'!$F$15</f>
        <v>151.46674107999999</v>
      </c>
      <c r="P169" s="36">
        <f>SUMIFS(СВЦЭМ!$E$33:$E$776,СВЦЭМ!$A$33:$A$776,$A169,СВЦЭМ!$B$33:$B$776,P$155)+'СЕТ СН'!$F$15</f>
        <v>152.17242655999999</v>
      </c>
      <c r="Q169" s="36">
        <f>SUMIFS(СВЦЭМ!$E$33:$E$776,СВЦЭМ!$A$33:$A$776,$A169,СВЦЭМ!$B$33:$B$776,Q$155)+'СЕТ СН'!$F$15</f>
        <v>154.34899095</v>
      </c>
      <c r="R169" s="36">
        <f>SUMIFS(СВЦЭМ!$E$33:$E$776,СВЦЭМ!$A$33:$A$776,$A169,СВЦЭМ!$B$33:$B$776,R$155)+'СЕТ СН'!$F$15</f>
        <v>158.92846763</v>
      </c>
      <c r="S169" s="36">
        <f>SUMIFS(СВЦЭМ!$E$33:$E$776,СВЦЭМ!$A$33:$A$776,$A169,СВЦЭМ!$B$33:$B$776,S$155)+'СЕТ СН'!$F$15</f>
        <v>159.99663939999999</v>
      </c>
      <c r="T169" s="36">
        <f>SUMIFS(СВЦЭМ!$E$33:$E$776,СВЦЭМ!$A$33:$A$776,$A169,СВЦЭМ!$B$33:$B$776,T$155)+'СЕТ СН'!$F$15</f>
        <v>155.27857377999999</v>
      </c>
      <c r="U169" s="36">
        <f>SUMIFS(СВЦЭМ!$E$33:$E$776,СВЦЭМ!$A$33:$A$776,$A169,СВЦЭМ!$B$33:$B$776,U$155)+'СЕТ СН'!$F$15</f>
        <v>151.88158102</v>
      </c>
      <c r="V169" s="36">
        <f>SUMIFS(СВЦЭМ!$E$33:$E$776,СВЦЭМ!$A$33:$A$776,$A169,СВЦЭМ!$B$33:$B$776,V$155)+'СЕТ СН'!$F$15</f>
        <v>151.45112355000001</v>
      </c>
      <c r="W169" s="36">
        <f>SUMIFS(СВЦЭМ!$E$33:$E$776,СВЦЭМ!$A$33:$A$776,$A169,СВЦЭМ!$B$33:$B$776,W$155)+'СЕТ СН'!$F$15</f>
        <v>150.21924314</v>
      </c>
      <c r="X169" s="36">
        <f>SUMIFS(СВЦЭМ!$E$33:$E$776,СВЦЭМ!$A$33:$A$776,$A169,СВЦЭМ!$B$33:$B$776,X$155)+'СЕТ СН'!$F$15</f>
        <v>151.84857896</v>
      </c>
      <c r="Y169" s="36">
        <f>SUMIFS(СВЦЭМ!$E$33:$E$776,СВЦЭМ!$A$33:$A$776,$A169,СВЦЭМ!$B$33:$B$776,Y$155)+'СЕТ СН'!$F$15</f>
        <v>154.55573476000001</v>
      </c>
    </row>
    <row r="170" spans="1:25" ht="15.75" x14ac:dyDescent="0.2">
      <c r="A170" s="35">
        <f t="shared" si="4"/>
        <v>43936</v>
      </c>
      <c r="B170" s="36">
        <f>SUMIFS(СВЦЭМ!$E$33:$E$776,СВЦЭМ!$A$33:$A$776,$A170,СВЦЭМ!$B$33:$B$776,B$155)+'СЕТ СН'!$F$15</f>
        <v>161.95492788999999</v>
      </c>
      <c r="C170" s="36">
        <f>SUMIFS(СВЦЭМ!$E$33:$E$776,СВЦЭМ!$A$33:$A$776,$A170,СВЦЭМ!$B$33:$B$776,C$155)+'СЕТ СН'!$F$15</f>
        <v>164.83089552999999</v>
      </c>
      <c r="D170" s="36">
        <f>SUMIFS(СВЦЭМ!$E$33:$E$776,СВЦЭМ!$A$33:$A$776,$A170,СВЦЭМ!$B$33:$B$776,D$155)+'СЕТ СН'!$F$15</f>
        <v>165.12507169</v>
      </c>
      <c r="E170" s="36">
        <f>SUMIFS(СВЦЭМ!$E$33:$E$776,СВЦЭМ!$A$33:$A$776,$A170,СВЦЭМ!$B$33:$B$776,E$155)+'СЕТ СН'!$F$15</f>
        <v>164.15562258</v>
      </c>
      <c r="F170" s="36">
        <f>SUMIFS(СВЦЭМ!$E$33:$E$776,СВЦЭМ!$A$33:$A$776,$A170,СВЦЭМ!$B$33:$B$776,F$155)+'СЕТ СН'!$F$15</f>
        <v>163.64018540000001</v>
      </c>
      <c r="G170" s="36">
        <f>SUMIFS(СВЦЭМ!$E$33:$E$776,СВЦЭМ!$A$33:$A$776,$A170,СВЦЭМ!$B$33:$B$776,G$155)+'СЕТ СН'!$F$15</f>
        <v>163.41416186000001</v>
      </c>
      <c r="H170" s="36">
        <f>SUMIFS(СВЦЭМ!$E$33:$E$776,СВЦЭМ!$A$33:$A$776,$A170,СВЦЭМ!$B$33:$B$776,H$155)+'СЕТ СН'!$F$15</f>
        <v>161.69129201000001</v>
      </c>
      <c r="I170" s="36">
        <f>SUMIFS(СВЦЭМ!$E$33:$E$776,СВЦЭМ!$A$33:$A$776,$A170,СВЦЭМ!$B$33:$B$776,I$155)+'СЕТ СН'!$F$15</f>
        <v>159.44727555</v>
      </c>
      <c r="J170" s="36">
        <f>SUMIFS(СВЦЭМ!$E$33:$E$776,СВЦЭМ!$A$33:$A$776,$A170,СВЦЭМ!$B$33:$B$776,J$155)+'СЕТ СН'!$F$15</f>
        <v>149.38501059999999</v>
      </c>
      <c r="K170" s="36">
        <f>SUMIFS(СВЦЭМ!$E$33:$E$776,СВЦЭМ!$A$33:$A$776,$A170,СВЦЭМ!$B$33:$B$776,K$155)+'СЕТ СН'!$F$15</f>
        <v>144.45151186000001</v>
      </c>
      <c r="L170" s="36">
        <f>SUMIFS(СВЦЭМ!$E$33:$E$776,СВЦЭМ!$A$33:$A$776,$A170,СВЦЭМ!$B$33:$B$776,L$155)+'СЕТ СН'!$F$15</f>
        <v>144.89787232</v>
      </c>
      <c r="M170" s="36">
        <f>SUMIFS(СВЦЭМ!$E$33:$E$776,СВЦЭМ!$A$33:$A$776,$A170,СВЦЭМ!$B$33:$B$776,M$155)+'СЕТ СН'!$F$15</f>
        <v>146.08936746000001</v>
      </c>
      <c r="N170" s="36">
        <f>SUMIFS(СВЦЭМ!$E$33:$E$776,СВЦЭМ!$A$33:$A$776,$A170,СВЦЭМ!$B$33:$B$776,N$155)+'СЕТ СН'!$F$15</f>
        <v>145.34553205</v>
      </c>
      <c r="O170" s="36">
        <f>SUMIFS(СВЦЭМ!$E$33:$E$776,СВЦЭМ!$A$33:$A$776,$A170,СВЦЭМ!$B$33:$B$776,O$155)+'СЕТ СН'!$F$15</f>
        <v>148.22915546999999</v>
      </c>
      <c r="P170" s="36">
        <f>SUMIFS(СВЦЭМ!$E$33:$E$776,СВЦЭМ!$A$33:$A$776,$A170,СВЦЭМ!$B$33:$B$776,P$155)+'СЕТ СН'!$F$15</f>
        <v>148.50752367999999</v>
      </c>
      <c r="Q170" s="36">
        <f>SUMIFS(СВЦЭМ!$E$33:$E$776,СВЦЭМ!$A$33:$A$776,$A170,СВЦЭМ!$B$33:$B$776,Q$155)+'СЕТ СН'!$F$15</f>
        <v>148.87631894</v>
      </c>
      <c r="R170" s="36">
        <f>SUMIFS(СВЦЭМ!$E$33:$E$776,СВЦЭМ!$A$33:$A$776,$A170,СВЦЭМ!$B$33:$B$776,R$155)+'СЕТ СН'!$F$15</f>
        <v>148.67116347999999</v>
      </c>
      <c r="S170" s="36">
        <f>SUMIFS(СВЦЭМ!$E$33:$E$776,СВЦЭМ!$A$33:$A$776,$A170,СВЦЭМ!$B$33:$B$776,S$155)+'СЕТ СН'!$F$15</f>
        <v>148.30654819</v>
      </c>
      <c r="T170" s="36">
        <f>SUMIFS(СВЦЭМ!$E$33:$E$776,СВЦЭМ!$A$33:$A$776,$A170,СВЦЭМ!$B$33:$B$776,T$155)+'СЕТ СН'!$F$15</f>
        <v>144.52887229000001</v>
      </c>
      <c r="U170" s="36">
        <f>SUMIFS(СВЦЭМ!$E$33:$E$776,СВЦЭМ!$A$33:$A$776,$A170,СВЦЭМ!$B$33:$B$776,U$155)+'СЕТ СН'!$F$15</f>
        <v>140.53480252</v>
      </c>
      <c r="V170" s="36">
        <f>SUMIFS(СВЦЭМ!$E$33:$E$776,СВЦЭМ!$A$33:$A$776,$A170,СВЦЭМ!$B$33:$B$776,V$155)+'СЕТ СН'!$F$15</f>
        <v>142.37038996999999</v>
      </c>
      <c r="W170" s="36">
        <f>SUMIFS(СВЦЭМ!$E$33:$E$776,СВЦЭМ!$A$33:$A$776,$A170,СВЦЭМ!$B$33:$B$776,W$155)+'СЕТ СН'!$F$15</f>
        <v>142.66775989999999</v>
      </c>
      <c r="X170" s="36">
        <f>SUMIFS(СВЦЭМ!$E$33:$E$776,СВЦЭМ!$A$33:$A$776,$A170,СВЦЭМ!$B$33:$B$776,X$155)+'СЕТ СН'!$F$15</f>
        <v>141.24152013</v>
      </c>
      <c r="Y170" s="36">
        <f>SUMIFS(СВЦЭМ!$E$33:$E$776,СВЦЭМ!$A$33:$A$776,$A170,СВЦЭМ!$B$33:$B$776,Y$155)+'СЕТ СН'!$F$15</f>
        <v>146.66588862</v>
      </c>
    </row>
    <row r="171" spans="1:25" ht="15.75" x14ac:dyDescent="0.2">
      <c r="A171" s="35">
        <f t="shared" si="4"/>
        <v>43937</v>
      </c>
      <c r="B171" s="36">
        <f>SUMIFS(СВЦЭМ!$E$33:$E$776,СВЦЭМ!$A$33:$A$776,$A171,СВЦЭМ!$B$33:$B$776,B$155)+'СЕТ СН'!$F$15</f>
        <v>140.55592587000001</v>
      </c>
      <c r="C171" s="36">
        <f>SUMIFS(СВЦЭМ!$E$33:$E$776,СВЦЭМ!$A$33:$A$776,$A171,СВЦЭМ!$B$33:$B$776,C$155)+'СЕТ СН'!$F$15</f>
        <v>144.26230548999999</v>
      </c>
      <c r="D171" s="36">
        <f>SUMIFS(СВЦЭМ!$E$33:$E$776,СВЦЭМ!$A$33:$A$776,$A171,СВЦЭМ!$B$33:$B$776,D$155)+'СЕТ СН'!$F$15</f>
        <v>147.67104664999999</v>
      </c>
      <c r="E171" s="36">
        <f>SUMIFS(СВЦЭМ!$E$33:$E$776,СВЦЭМ!$A$33:$A$776,$A171,СВЦЭМ!$B$33:$B$776,E$155)+'СЕТ СН'!$F$15</f>
        <v>150.21084017000001</v>
      </c>
      <c r="F171" s="36">
        <f>SUMIFS(СВЦЭМ!$E$33:$E$776,СВЦЭМ!$A$33:$A$776,$A171,СВЦЭМ!$B$33:$B$776,F$155)+'СЕТ СН'!$F$15</f>
        <v>150.13335971999999</v>
      </c>
      <c r="G171" s="36">
        <f>SUMIFS(СВЦЭМ!$E$33:$E$776,СВЦЭМ!$A$33:$A$776,$A171,СВЦЭМ!$B$33:$B$776,G$155)+'СЕТ СН'!$F$15</f>
        <v>148.33826737999999</v>
      </c>
      <c r="H171" s="36">
        <f>SUMIFS(СВЦЭМ!$E$33:$E$776,СВЦЭМ!$A$33:$A$776,$A171,СВЦЭМ!$B$33:$B$776,H$155)+'СЕТ СН'!$F$15</f>
        <v>144.30782919999999</v>
      </c>
      <c r="I171" s="36">
        <f>SUMIFS(СВЦЭМ!$E$33:$E$776,СВЦЭМ!$A$33:$A$776,$A171,СВЦЭМ!$B$33:$B$776,I$155)+'СЕТ СН'!$F$15</f>
        <v>139.93468331</v>
      </c>
      <c r="J171" s="36">
        <f>SUMIFS(СВЦЭМ!$E$33:$E$776,СВЦЭМ!$A$33:$A$776,$A171,СВЦЭМ!$B$33:$B$776,J$155)+'СЕТ СН'!$F$15</f>
        <v>134.47510493999999</v>
      </c>
      <c r="K171" s="36">
        <f>SUMIFS(СВЦЭМ!$E$33:$E$776,СВЦЭМ!$A$33:$A$776,$A171,СВЦЭМ!$B$33:$B$776,K$155)+'СЕТ СН'!$F$15</f>
        <v>137.04491933</v>
      </c>
      <c r="L171" s="36">
        <f>SUMIFS(СВЦЭМ!$E$33:$E$776,СВЦЭМ!$A$33:$A$776,$A171,СВЦЭМ!$B$33:$B$776,L$155)+'СЕТ СН'!$F$15</f>
        <v>136.22507603</v>
      </c>
      <c r="M171" s="36">
        <f>SUMIFS(СВЦЭМ!$E$33:$E$776,СВЦЭМ!$A$33:$A$776,$A171,СВЦЭМ!$B$33:$B$776,M$155)+'СЕТ СН'!$F$15</f>
        <v>134.94241847999999</v>
      </c>
      <c r="N171" s="36">
        <f>SUMIFS(СВЦЭМ!$E$33:$E$776,СВЦЭМ!$A$33:$A$776,$A171,СВЦЭМ!$B$33:$B$776,N$155)+'СЕТ СН'!$F$15</f>
        <v>133.62836565000001</v>
      </c>
      <c r="O171" s="36">
        <f>SUMIFS(СВЦЭМ!$E$33:$E$776,СВЦЭМ!$A$33:$A$776,$A171,СВЦЭМ!$B$33:$B$776,O$155)+'СЕТ СН'!$F$15</f>
        <v>134.63114967000001</v>
      </c>
      <c r="P171" s="36">
        <f>SUMIFS(СВЦЭМ!$E$33:$E$776,СВЦЭМ!$A$33:$A$776,$A171,СВЦЭМ!$B$33:$B$776,P$155)+'СЕТ СН'!$F$15</f>
        <v>135.25876018</v>
      </c>
      <c r="Q171" s="36">
        <f>SUMIFS(СВЦЭМ!$E$33:$E$776,СВЦЭМ!$A$33:$A$776,$A171,СВЦЭМ!$B$33:$B$776,Q$155)+'СЕТ СН'!$F$15</f>
        <v>134.1259292</v>
      </c>
      <c r="R171" s="36">
        <f>SUMIFS(СВЦЭМ!$E$33:$E$776,СВЦЭМ!$A$33:$A$776,$A171,СВЦЭМ!$B$33:$B$776,R$155)+'СЕТ СН'!$F$15</f>
        <v>133.19928762999999</v>
      </c>
      <c r="S171" s="36">
        <f>SUMIFS(СВЦЭМ!$E$33:$E$776,СВЦЭМ!$A$33:$A$776,$A171,СВЦЭМ!$B$33:$B$776,S$155)+'СЕТ СН'!$F$15</f>
        <v>132.663285</v>
      </c>
      <c r="T171" s="36">
        <f>SUMIFS(СВЦЭМ!$E$33:$E$776,СВЦЭМ!$A$33:$A$776,$A171,СВЦЭМ!$B$33:$B$776,T$155)+'СЕТ СН'!$F$15</f>
        <v>131.62955023999999</v>
      </c>
      <c r="U171" s="36">
        <f>SUMIFS(СВЦЭМ!$E$33:$E$776,СВЦЭМ!$A$33:$A$776,$A171,СВЦЭМ!$B$33:$B$776,U$155)+'СЕТ СН'!$F$15</f>
        <v>129.6437554</v>
      </c>
      <c r="V171" s="36">
        <f>SUMIFS(СВЦЭМ!$E$33:$E$776,СВЦЭМ!$A$33:$A$776,$A171,СВЦЭМ!$B$33:$B$776,V$155)+'СЕТ СН'!$F$15</f>
        <v>127.17060717</v>
      </c>
      <c r="W171" s="36">
        <f>SUMIFS(СВЦЭМ!$E$33:$E$776,СВЦЭМ!$A$33:$A$776,$A171,СВЦЭМ!$B$33:$B$776,W$155)+'СЕТ СН'!$F$15</f>
        <v>128.55686025</v>
      </c>
      <c r="X171" s="36">
        <f>SUMIFS(СВЦЭМ!$E$33:$E$776,СВЦЭМ!$A$33:$A$776,$A171,СВЦЭМ!$B$33:$B$776,X$155)+'СЕТ СН'!$F$15</f>
        <v>130.74039489</v>
      </c>
      <c r="Y171" s="36">
        <f>SUMIFS(СВЦЭМ!$E$33:$E$776,СВЦЭМ!$A$33:$A$776,$A171,СВЦЭМ!$B$33:$B$776,Y$155)+'СЕТ СН'!$F$15</f>
        <v>133.02093267999999</v>
      </c>
    </row>
    <row r="172" spans="1:25" ht="15.75" x14ac:dyDescent="0.2">
      <c r="A172" s="35">
        <f t="shared" si="4"/>
        <v>43938</v>
      </c>
      <c r="B172" s="36">
        <f>SUMIFS(СВЦЭМ!$E$33:$E$776,СВЦЭМ!$A$33:$A$776,$A172,СВЦЭМ!$B$33:$B$776,B$155)+'СЕТ СН'!$F$15</f>
        <v>146.83402845000001</v>
      </c>
      <c r="C172" s="36">
        <f>SUMIFS(СВЦЭМ!$E$33:$E$776,СВЦЭМ!$A$33:$A$776,$A172,СВЦЭМ!$B$33:$B$776,C$155)+'СЕТ СН'!$F$15</f>
        <v>149.20535752999999</v>
      </c>
      <c r="D172" s="36">
        <f>SUMIFS(СВЦЭМ!$E$33:$E$776,СВЦЭМ!$A$33:$A$776,$A172,СВЦЭМ!$B$33:$B$776,D$155)+'СЕТ СН'!$F$15</f>
        <v>152.87551131999999</v>
      </c>
      <c r="E172" s="36">
        <f>SUMIFS(СВЦЭМ!$E$33:$E$776,СВЦЭМ!$A$33:$A$776,$A172,СВЦЭМ!$B$33:$B$776,E$155)+'СЕТ СН'!$F$15</f>
        <v>155.73848007999999</v>
      </c>
      <c r="F172" s="36">
        <f>SUMIFS(СВЦЭМ!$E$33:$E$776,СВЦЭМ!$A$33:$A$776,$A172,СВЦЭМ!$B$33:$B$776,F$155)+'СЕТ СН'!$F$15</f>
        <v>155.88728244999999</v>
      </c>
      <c r="G172" s="36">
        <f>SUMIFS(СВЦЭМ!$E$33:$E$776,СВЦЭМ!$A$33:$A$776,$A172,СВЦЭМ!$B$33:$B$776,G$155)+'СЕТ СН'!$F$15</f>
        <v>152.6799067</v>
      </c>
      <c r="H172" s="36">
        <f>SUMIFS(СВЦЭМ!$E$33:$E$776,СВЦЭМ!$A$33:$A$776,$A172,СВЦЭМ!$B$33:$B$776,H$155)+'СЕТ СН'!$F$15</f>
        <v>147.71662232</v>
      </c>
      <c r="I172" s="36">
        <f>SUMIFS(СВЦЭМ!$E$33:$E$776,СВЦЭМ!$A$33:$A$776,$A172,СВЦЭМ!$B$33:$B$776,I$155)+'СЕТ СН'!$F$15</f>
        <v>142.26798489999999</v>
      </c>
      <c r="J172" s="36">
        <f>SUMIFS(СВЦЭМ!$E$33:$E$776,СВЦЭМ!$A$33:$A$776,$A172,СВЦЭМ!$B$33:$B$776,J$155)+'СЕТ СН'!$F$15</f>
        <v>132.25015353000001</v>
      </c>
      <c r="K172" s="36">
        <f>SUMIFS(СВЦЭМ!$E$33:$E$776,СВЦЭМ!$A$33:$A$776,$A172,СВЦЭМ!$B$33:$B$776,K$155)+'СЕТ СН'!$F$15</f>
        <v>132.99349581000001</v>
      </c>
      <c r="L172" s="36">
        <f>SUMIFS(СВЦЭМ!$E$33:$E$776,СВЦЭМ!$A$33:$A$776,$A172,СВЦЭМ!$B$33:$B$776,L$155)+'СЕТ СН'!$F$15</f>
        <v>132.35692792</v>
      </c>
      <c r="M172" s="36">
        <f>SUMIFS(СВЦЭМ!$E$33:$E$776,СВЦЭМ!$A$33:$A$776,$A172,СВЦЭМ!$B$33:$B$776,M$155)+'СЕТ СН'!$F$15</f>
        <v>131.92570169999999</v>
      </c>
      <c r="N172" s="36">
        <f>SUMIFS(СВЦЭМ!$E$33:$E$776,СВЦЭМ!$A$33:$A$776,$A172,СВЦЭМ!$B$33:$B$776,N$155)+'СЕТ СН'!$F$15</f>
        <v>131.71920381000001</v>
      </c>
      <c r="O172" s="36">
        <f>SUMIFS(СВЦЭМ!$E$33:$E$776,СВЦЭМ!$A$33:$A$776,$A172,СВЦЭМ!$B$33:$B$776,O$155)+'СЕТ СН'!$F$15</f>
        <v>133.05269099</v>
      </c>
      <c r="P172" s="36">
        <f>SUMIFS(СВЦЭМ!$E$33:$E$776,СВЦЭМ!$A$33:$A$776,$A172,СВЦЭМ!$B$33:$B$776,P$155)+'СЕТ СН'!$F$15</f>
        <v>134.69302897</v>
      </c>
      <c r="Q172" s="36">
        <f>SUMIFS(СВЦЭМ!$E$33:$E$776,СВЦЭМ!$A$33:$A$776,$A172,СВЦЭМ!$B$33:$B$776,Q$155)+'СЕТ СН'!$F$15</f>
        <v>135.79203888000001</v>
      </c>
      <c r="R172" s="36">
        <f>SUMIFS(СВЦЭМ!$E$33:$E$776,СВЦЭМ!$A$33:$A$776,$A172,СВЦЭМ!$B$33:$B$776,R$155)+'СЕТ СН'!$F$15</f>
        <v>135.29303822</v>
      </c>
      <c r="S172" s="36">
        <f>SUMIFS(СВЦЭМ!$E$33:$E$776,СВЦЭМ!$A$33:$A$776,$A172,СВЦЭМ!$B$33:$B$776,S$155)+'СЕТ СН'!$F$15</f>
        <v>134.21642899</v>
      </c>
      <c r="T172" s="36">
        <f>SUMIFS(СВЦЭМ!$E$33:$E$776,СВЦЭМ!$A$33:$A$776,$A172,СВЦЭМ!$B$33:$B$776,T$155)+'СЕТ СН'!$F$15</f>
        <v>131.25949469</v>
      </c>
      <c r="U172" s="36">
        <f>SUMIFS(СВЦЭМ!$E$33:$E$776,СВЦЭМ!$A$33:$A$776,$A172,СВЦЭМ!$B$33:$B$776,U$155)+'СЕТ СН'!$F$15</f>
        <v>128.90481745</v>
      </c>
      <c r="V172" s="36">
        <f>SUMIFS(СВЦЭМ!$E$33:$E$776,СВЦЭМ!$A$33:$A$776,$A172,СВЦЭМ!$B$33:$B$776,V$155)+'СЕТ СН'!$F$15</f>
        <v>130.51534742000001</v>
      </c>
      <c r="W172" s="36">
        <f>SUMIFS(СВЦЭМ!$E$33:$E$776,СВЦЭМ!$A$33:$A$776,$A172,СВЦЭМ!$B$33:$B$776,W$155)+'СЕТ СН'!$F$15</f>
        <v>130.47503760000001</v>
      </c>
      <c r="X172" s="36">
        <f>SUMIFS(СВЦЭМ!$E$33:$E$776,СВЦЭМ!$A$33:$A$776,$A172,СВЦЭМ!$B$33:$B$776,X$155)+'СЕТ СН'!$F$15</f>
        <v>131.61794742000001</v>
      </c>
      <c r="Y172" s="36">
        <f>SUMIFS(СВЦЭМ!$E$33:$E$776,СВЦЭМ!$A$33:$A$776,$A172,СВЦЭМ!$B$33:$B$776,Y$155)+'СЕТ СН'!$F$15</f>
        <v>132.09683649999999</v>
      </c>
    </row>
    <row r="173" spans="1:25" ht="15.75" x14ac:dyDescent="0.2">
      <c r="A173" s="35">
        <f t="shared" si="4"/>
        <v>43939</v>
      </c>
      <c r="B173" s="36">
        <f>SUMIFS(СВЦЭМ!$E$33:$E$776,СВЦЭМ!$A$33:$A$776,$A173,СВЦЭМ!$B$33:$B$776,B$155)+'СЕТ СН'!$F$15</f>
        <v>150.69083556000001</v>
      </c>
      <c r="C173" s="36">
        <f>SUMIFS(СВЦЭМ!$E$33:$E$776,СВЦЭМ!$A$33:$A$776,$A173,СВЦЭМ!$B$33:$B$776,C$155)+'СЕТ СН'!$F$15</f>
        <v>157.85446293999999</v>
      </c>
      <c r="D173" s="36">
        <f>SUMIFS(СВЦЭМ!$E$33:$E$776,СВЦЭМ!$A$33:$A$776,$A173,СВЦЭМ!$B$33:$B$776,D$155)+'СЕТ СН'!$F$15</f>
        <v>159.15372579000001</v>
      </c>
      <c r="E173" s="36">
        <f>SUMIFS(СВЦЭМ!$E$33:$E$776,СВЦЭМ!$A$33:$A$776,$A173,СВЦЭМ!$B$33:$B$776,E$155)+'СЕТ СН'!$F$15</f>
        <v>161.01724833</v>
      </c>
      <c r="F173" s="36">
        <f>SUMIFS(СВЦЭМ!$E$33:$E$776,СВЦЭМ!$A$33:$A$776,$A173,СВЦЭМ!$B$33:$B$776,F$155)+'СЕТ СН'!$F$15</f>
        <v>160.47263788000001</v>
      </c>
      <c r="G173" s="36">
        <f>SUMIFS(СВЦЭМ!$E$33:$E$776,СВЦЭМ!$A$33:$A$776,$A173,СВЦЭМ!$B$33:$B$776,G$155)+'СЕТ СН'!$F$15</f>
        <v>160.62153180000001</v>
      </c>
      <c r="H173" s="36">
        <f>SUMIFS(СВЦЭМ!$E$33:$E$776,СВЦЭМ!$A$33:$A$776,$A173,СВЦЭМ!$B$33:$B$776,H$155)+'СЕТ СН'!$F$15</f>
        <v>159.2266132</v>
      </c>
      <c r="I173" s="36">
        <f>SUMIFS(СВЦЭМ!$E$33:$E$776,СВЦЭМ!$A$33:$A$776,$A173,СВЦЭМ!$B$33:$B$776,I$155)+'СЕТ СН'!$F$15</f>
        <v>154.10328448999999</v>
      </c>
      <c r="J173" s="36">
        <f>SUMIFS(СВЦЭМ!$E$33:$E$776,СВЦЭМ!$A$33:$A$776,$A173,СВЦЭМ!$B$33:$B$776,J$155)+'СЕТ СН'!$F$15</f>
        <v>139.97714145</v>
      </c>
      <c r="K173" s="36">
        <f>SUMIFS(СВЦЭМ!$E$33:$E$776,СВЦЭМ!$A$33:$A$776,$A173,СВЦЭМ!$B$33:$B$776,K$155)+'СЕТ СН'!$F$15</f>
        <v>137.79095376000001</v>
      </c>
      <c r="L173" s="36">
        <f>SUMIFS(СВЦЭМ!$E$33:$E$776,СВЦЭМ!$A$33:$A$776,$A173,СВЦЭМ!$B$33:$B$776,L$155)+'СЕТ СН'!$F$15</f>
        <v>136.90175106000001</v>
      </c>
      <c r="M173" s="36">
        <f>SUMIFS(СВЦЭМ!$E$33:$E$776,СВЦЭМ!$A$33:$A$776,$A173,СВЦЭМ!$B$33:$B$776,M$155)+'СЕТ СН'!$F$15</f>
        <v>136.36856890000001</v>
      </c>
      <c r="N173" s="36">
        <f>SUMIFS(СВЦЭМ!$E$33:$E$776,СВЦЭМ!$A$33:$A$776,$A173,СВЦЭМ!$B$33:$B$776,N$155)+'СЕТ СН'!$F$15</f>
        <v>138.52442977999999</v>
      </c>
      <c r="O173" s="36">
        <f>SUMIFS(СВЦЭМ!$E$33:$E$776,СВЦЭМ!$A$33:$A$776,$A173,СВЦЭМ!$B$33:$B$776,O$155)+'СЕТ СН'!$F$15</f>
        <v>141.68882341</v>
      </c>
      <c r="P173" s="36">
        <f>SUMIFS(СВЦЭМ!$E$33:$E$776,СВЦЭМ!$A$33:$A$776,$A173,СВЦЭМ!$B$33:$B$776,P$155)+'СЕТ СН'!$F$15</f>
        <v>143.44286127999999</v>
      </c>
      <c r="Q173" s="36">
        <f>SUMIFS(СВЦЭМ!$E$33:$E$776,СВЦЭМ!$A$33:$A$776,$A173,СВЦЭМ!$B$33:$B$776,Q$155)+'СЕТ СН'!$F$15</f>
        <v>144.63527224000001</v>
      </c>
      <c r="R173" s="36">
        <f>SUMIFS(СВЦЭМ!$E$33:$E$776,СВЦЭМ!$A$33:$A$776,$A173,СВЦЭМ!$B$33:$B$776,R$155)+'СЕТ СН'!$F$15</f>
        <v>143.96889684999999</v>
      </c>
      <c r="S173" s="36">
        <f>SUMIFS(СВЦЭМ!$E$33:$E$776,СВЦЭМ!$A$33:$A$776,$A173,СВЦЭМ!$B$33:$B$776,S$155)+'СЕТ СН'!$F$15</f>
        <v>143.02065292</v>
      </c>
      <c r="T173" s="36">
        <f>SUMIFS(СВЦЭМ!$E$33:$E$776,СВЦЭМ!$A$33:$A$776,$A173,СВЦЭМ!$B$33:$B$776,T$155)+'СЕТ СН'!$F$15</f>
        <v>139.23288962000001</v>
      </c>
      <c r="U173" s="36">
        <f>SUMIFS(СВЦЭМ!$E$33:$E$776,СВЦЭМ!$A$33:$A$776,$A173,СВЦЭМ!$B$33:$B$776,U$155)+'СЕТ СН'!$F$15</f>
        <v>133.48541091999999</v>
      </c>
      <c r="V173" s="36">
        <f>SUMIFS(СВЦЭМ!$E$33:$E$776,СВЦЭМ!$A$33:$A$776,$A173,СВЦЭМ!$B$33:$B$776,V$155)+'СЕТ СН'!$F$15</f>
        <v>131.7802021</v>
      </c>
      <c r="W173" s="36">
        <f>SUMIFS(СВЦЭМ!$E$33:$E$776,СВЦЭМ!$A$33:$A$776,$A173,СВЦЭМ!$B$33:$B$776,W$155)+'СЕТ СН'!$F$15</f>
        <v>134.14324429000001</v>
      </c>
      <c r="X173" s="36">
        <f>SUMIFS(СВЦЭМ!$E$33:$E$776,СВЦЭМ!$A$33:$A$776,$A173,СВЦЭМ!$B$33:$B$776,X$155)+'СЕТ СН'!$F$15</f>
        <v>137.41939475999999</v>
      </c>
      <c r="Y173" s="36">
        <f>SUMIFS(СВЦЭМ!$E$33:$E$776,СВЦЭМ!$A$33:$A$776,$A173,СВЦЭМ!$B$33:$B$776,Y$155)+'СЕТ СН'!$F$15</f>
        <v>143.97185908</v>
      </c>
    </row>
    <row r="174" spans="1:25" ht="15.75" x14ac:dyDescent="0.2">
      <c r="A174" s="35">
        <f t="shared" si="4"/>
        <v>43940</v>
      </c>
      <c r="B174" s="36">
        <f>SUMIFS(СВЦЭМ!$E$33:$E$776,СВЦЭМ!$A$33:$A$776,$A174,СВЦЭМ!$B$33:$B$776,B$155)+'СЕТ СН'!$F$15</f>
        <v>152.15087007</v>
      </c>
      <c r="C174" s="36">
        <f>SUMIFS(СВЦЭМ!$E$33:$E$776,СВЦЭМ!$A$33:$A$776,$A174,СВЦЭМ!$B$33:$B$776,C$155)+'СЕТ СН'!$F$15</f>
        <v>152.55911895</v>
      </c>
      <c r="D174" s="36">
        <f>SUMIFS(СВЦЭМ!$E$33:$E$776,СВЦЭМ!$A$33:$A$776,$A174,СВЦЭМ!$B$33:$B$776,D$155)+'СЕТ СН'!$F$15</f>
        <v>150.6277417</v>
      </c>
      <c r="E174" s="36">
        <f>SUMIFS(СВЦЭМ!$E$33:$E$776,СВЦЭМ!$A$33:$A$776,$A174,СВЦЭМ!$B$33:$B$776,E$155)+'СЕТ СН'!$F$15</f>
        <v>152.16698701999999</v>
      </c>
      <c r="F174" s="36">
        <f>SUMIFS(СВЦЭМ!$E$33:$E$776,СВЦЭМ!$A$33:$A$776,$A174,СВЦЭМ!$B$33:$B$776,F$155)+'СЕТ СН'!$F$15</f>
        <v>151.54815298</v>
      </c>
      <c r="G174" s="36">
        <f>SUMIFS(СВЦЭМ!$E$33:$E$776,СВЦЭМ!$A$33:$A$776,$A174,СВЦЭМ!$B$33:$B$776,G$155)+'СЕТ СН'!$F$15</f>
        <v>152.82802423999999</v>
      </c>
      <c r="H174" s="36">
        <f>SUMIFS(СВЦЭМ!$E$33:$E$776,СВЦЭМ!$A$33:$A$776,$A174,СВЦЭМ!$B$33:$B$776,H$155)+'СЕТ СН'!$F$15</f>
        <v>152.76452778000001</v>
      </c>
      <c r="I174" s="36">
        <f>SUMIFS(СВЦЭМ!$E$33:$E$776,СВЦЭМ!$A$33:$A$776,$A174,СВЦЭМ!$B$33:$B$776,I$155)+'СЕТ СН'!$F$15</f>
        <v>146.39336384000001</v>
      </c>
      <c r="J174" s="36">
        <f>SUMIFS(СВЦЭМ!$E$33:$E$776,СВЦЭМ!$A$33:$A$776,$A174,СВЦЭМ!$B$33:$B$776,J$155)+'СЕТ СН'!$F$15</f>
        <v>136.52752752999999</v>
      </c>
      <c r="K174" s="36">
        <f>SUMIFS(СВЦЭМ!$E$33:$E$776,СВЦЭМ!$A$33:$A$776,$A174,СВЦЭМ!$B$33:$B$776,K$155)+'СЕТ СН'!$F$15</f>
        <v>135.25365085000001</v>
      </c>
      <c r="L174" s="36">
        <f>SUMIFS(СВЦЭМ!$E$33:$E$776,СВЦЭМ!$A$33:$A$776,$A174,СВЦЭМ!$B$33:$B$776,L$155)+'СЕТ СН'!$F$15</f>
        <v>135.81525635</v>
      </c>
      <c r="M174" s="36">
        <f>SUMIFS(СВЦЭМ!$E$33:$E$776,СВЦЭМ!$A$33:$A$776,$A174,СВЦЭМ!$B$33:$B$776,M$155)+'СЕТ СН'!$F$15</f>
        <v>139.15007722999999</v>
      </c>
      <c r="N174" s="36">
        <f>SUMIFS(СВЦЭМ!$E$33:$E$776,СВЦЭМ!$A$33:$A$776,$A174,СВЦЭМ!$B$33:$B$776,N$155)+'СЕТ СН'!$F$15</f>
        <v>143.45400570999999</v>
      </c>
      <c r="O174" s="36">
        <f>SUMIFS(СВЦЭМ!$E$33:$E$776,СВЦЭМ!$A$33:$A$776,$A174,СВЦЭМ!$B$33:$B$776,O$155)+'СЕТ СН'!$F$15</f>
        <v>145.44001901999999</v>
      </c>
      <c r="P174" s="36">
        <f>SUMIFS(СВЦЭМ!$E$33:$E$776,СВЦЭМ!$A$33:$A$776,$A174,СВЦЭМ!$B$33:$B$776,P$155)+'СЕТ СН'!$F$15</f>
        <v>146.32398193</v>
      </c>
      <c r="Q174" s="36">
        <f>SUMIFS(СВЦЭМ!$E$33:$E$776,СВЦЭМ!$A$33:$A$776,$A174,СВЦЭМ!$B$33:$B$776,Q$155)+'СЕТ СН'!$F$15</f>
        <v>146.95981774000001</v>
      </c>
      <c r="R174" s="36">
        <f>SUMIFS(СВЦЭМ!$E$33:$E$776,СВЦЭМ!$A$33:$A$776,$A174,СВЦЭМ!$B$33:$B$776,R$155)+'СЕТ СН'!$F$15</f>
        <v>145.49577898999999</v>
      </c>
      <c r="S174" s="36">
        <f>SUMIFS(СВЦЭМ!$E$33:$E$776,СВЦЭМ!$A$33:$A$776,$A174,СВЦЭМ!$B$33:$B$776,S$155)+'СЕТ СН'!$F$15</f>
        <v>144.52760208999999</v>
      </c>
      <c r="T174" s="36">
        <f>SUMIFS(СВЦЭМ!$E$33:$E$776,СВЦЭМ!$A$33:$A$776,$A174,СВЦЭМ!$B$33:$B$776,T$155)+'СЕТ СН'!$F$15</f>
        <v>141.94403116999999</v>
      </c>
      <c r="U174" s="36">
        <f>SUMIFS(СВЦЭМ!$E$33:$E$776,СВЦЭМ!$A$33:$A$776,$A174,СВЦЭМ!$B$33:$B$776,U$155)+'СЕТ СН'!$F$15</f>
        <v>140.84553045999999</v>
      </c>
      <c r="V174" s="36">
        <f>SUMIFS(СВЦЭМ!$E$33:$E$776,СВЦЭМ!$A$33:$A$776,$A174,СВЦЭМ!$B$33:$B$776,V$155)+'СЕТ СН'!$F$15</f>
        <v>135.41755258000001</v>
      </c>
      <c r="W174" s="36">
        <f>SUMIFS(СВЦЭМ!$E$33:$E$776,СВЦЭМ!$A$33:$A$776,$A174,СВЦЭМ!$B$33:$B$776,W$155)+'СЕТ СН'!$F$15</f>
        <v>136.2091624</v>
      </c>
      <c r="X174" s="36">
        <f>SUMIFS(СВЦЭМ!$E$33:$E$776,СВЦЭМ!$A$33:$A$776,$A174,СВЦЭМ!$B$33:$B$776,X$155)+'СЕТ СН'!$F$15</f>
        <v>141.20157270000001</v>
      </c>
      <c r="Y174" s="36">
        <f>SUMIFS(СВЦЭМ!$E$33:$E$776,СВЦЭМ!$A$33:$A$776,$A174,СВЦЭМ!$B$33:$B$776,Y$155)+'СЕТ СН'!$F$15</f>
        <v>147.86490653999999</v>
      </c>
    </row>
    <row r="175" spans="1:25" ht="15.75" x14ac:dyDescent="0.2">
      <c r="A175" s="35">
        <f t="shared" si="4"/>
        <v>43941</v>
      </c>
      <c r="B175" s="36">
        <f>SUMIFS(СВЦЭМ!$E$33:$E$776,СВЦЭМ!$A$33:$A$776,$A175,СВЦЭМ!$B$33:$B$776,B$155)+'СЕТ СН'!$F$15</f>
        <v>154.66794247000001</v>
      </c>
      <c r="C175" s="36">
        <f>SUMIFS(СВЦЭМ!$E$33:$E$776,СВЦЭМ!$A$33:$A$776,$A175,СВЦЭМ!$B$33:$B$776,C$155)+'СЕТ СН'!$F$15</f>
        <v>158.37041957</v>
      </c>
      <c r="D175" s="36">
        <f>SUMIFS(СВЦЭМ!$E$33:$E$776,СВЦЭМ!$A$33:$A$776,$A175,СВЦЭМ!$B$33:$B$776,D$155)+'СЕТ СН'!$F$15</f>
        <v>163.38739133000001</v>
      </c>
      <c r="E175" s="36">
        <f>SUMIFS(СВЦЭМ!$E$33:$E$776,СВЦЭМ!$A$33:$A$776,$A175,СВЦЭМ!$B$33:$B$776,E$155)+'СЕТ СН'!$F$15</f>
        <v>165.51938064999999</v>
      </c>
      <c r="F175" s="36">
        <f>SUMIFS(СВЦЭМ!$E$33:$E$776,СВЦЭМ!$A$33:$A$776,$A175,СВЦЭМ!$B$33:$B$776,F$155)+'СЕТ СН'!$F$15</f>
        <v>164.69932836000001</v>
      </c>
      <c r="G175" s="36">
        <f>SUMIFS(СВЦЭМ!$E$33:$E$776,СВЦЭМ!$A$33:$A$776,$A175,СВЦЭМ!$B$33:$B$776,G$155)+'СЕТ СН'!$F$15</f>
        <v>163.43425486999999</v>
      </c>
      <c r="H175" s="36">
        <f>SUMIFS(СВЦЭМ!$E$33:$E$776,СВЦЭМ!$A$33:$A$776,$A175,СВЦЭМ!$B$33:$B$776,H$155)+'СЕТ СН'!$F$15</f>
        <v>158.04179205</v>
      </c>
      <c r="I175" s="36">
        <f>SUMIFS(СВЦЭМ!$E$33:$E$776,СВЦЭМ!$A$33:$A$776,$A175,СВЦЭМ!$B$33:$B$776,I$155)+'СЕТ СН'!$F$15</f>
        <v>149.54933409</v>
      </c>
      <c r="J175" s="36">
        <f>SUMIFS(СВЦЭМ!$E$33:$E$776,СВЦЭМ!$A$33:$A$776,$A175,СВЦЭМ!$B$33:$B$776,J$155)+'СЕТ СН'!$F$15</f>
        <v>135.19690757000001</v>
      </c>
      <c r="K175" s="36">
        <f>SUMIFS(СВЦЭМ!$E$33:$E$776,СВЦЭМ!$A$33:$A$776,$A175,СВЦЭМ!$B$33:$B$776,K$155)+'СЕТ СН'!$F$15</f>
        <v>133.02324942000001</v>
      </c>
      <c r="L175" s="36">
        <f>SUMIFS(СВЦЭМ!$E$33:$E$776,СВЦЭМ!$A$33:$A$776,$A175,СВЦЭМ!$B$33:$B$776,L$155)+'СЕТ СН'!$F$15</f>
        <v>134.12693837</v>
      </c>
      <c r="M175" s="36">
        <f>SUMIFS(СВЦЭМ!$E$33:$E$776,СВЦЭМ!$A$33:$A$776,$A175,СВЦЭМ!$B$33:$B$776,M$155)+'СЕТ СН'!$F$15</f>
        <v>135.34958245000001</v>
      </c>
      <c r="N175" s="36">
        <f>SUMIFS(СВЦЭМ!$E$33:$E$776,СВЦЭМ!$A$33:$A$776,$A175,СВЦЭМ!$B$33:$B$776,N$155)+'СЕТ СН'!$F$15</f>
        <v>136.43713181999999</v>
      </c>
      <c r="O175" s="36">
        <f>SUMIFS(СВЦЭМ!$E$33:$E$776,СВЦЭМ!$A$33:$A$776,$A175,СВЦЭМ!$B$33:$B$776,O$155)+'СЕТ СН'!$F$15</f>
        <v>137.96837794999999</v>
      </c>
      <c r="P175" s="36">
        <f>SUMIFS(СВЦЭМ!$E$33:$E$776,СВЦЭМ!$A$33:$A$776,$A175,СВЦЭМ!$B$33:$B$776,P$155)+'СЕТ СН'!$F$15</f>
        <v>139.09383861000001</v>
      </c>
      <c r="Q175" s="36">
        <f>SUMIFS(СВЦЭМ!$E$33:$E$776,СВЦЭМ!$A$33:$A$776,$A175,СВЦЭМ!$B$33:$B$776,Q$155)+'СЕТ СН'!$F$15</f>
        <v>140.38042648000001</v>
      </c>
      <c r="R175" s="36">
        <f>SUMIFS(СВЦЭМ!$E$33:$E$776,СВЦЭМ!$A$33:$A$776,$A175,СВЦЭМ!$B$33:$B$776,R$155)+'СЕТ СН'!$F$15</f>
        <v>140.11707508000001</v>
      </c>
      <c r="S175" s="36">
        <f>SUMIFS(СВЦЭМ!$E$33:$E$776,СВЦЭМ!$A$33:$A$776,$A175,СВЦЭМ!$B$33:$B$776,S$155)+'СЕТ СН'!$F$15</f>
        <v>140.89979524</v>
      </c>
      <c r="T175" s="36">
        <f>SUMIFS(СВЦЭМ!$E$33:$E$776,СВЦЭМ!$A$33:$A$776,$A175,СВЦЭМ!$B$33:$B$776,T$155)+'СЕТ СН'!$F$15</f>
        <v>139.35784122000001</v>
      </c>
      <c r="U175" s="36">
        <f>SUMIFS(СВЦЭМ!$E$33:$E$776,СВЦЭМ!$A$33:$A$776,$A175,СВЦЭМ!$B$33:$B$776,U$155)+'СЕТ СН'!$F$15</f>
        <v>137.00050641000001</v>
      </c>
      <c r="V175" s="36">
        <f>SUMIFS(СВЦЭМ!$E$33:$E$776,СВЦЭМ!$A$33:$A$776,$A175,СВЦЭМ!$B$33:$B$776,V$155)+'СЕТ СН'!$F$15</f>
        <v>135.46932142</v>
      </c>
      <c r="W175" s="36">
        <f>SUMIFS(СВЦЭМ!$E$33:$E$776,СВЦЭМ!$A$33:$A$776,$A175,СВЦЭМ!$B$33:$B$776,W$155)+'СЕТ СН'!$F$15</f>
        <v>135.89408338999999</v>
      </c>
      <c r="X175" s="36">
        <f>SUMIFS(СВЦЭМ!$E$33:$E$776,СВЦЭМ!$A$33:$A$776,$A175,СВЦЭМ!$B$33:$B$776,X$155)+'СЕТ СН'!$F$15</f>
        <v>135.14506295000001</v>
      </c>
      <c r="Y175" s="36">
        <f>SUMIFS(СВЦЭМ!$E$33:$E$776,СВЦЭМ!$A$33:$A$776,$A175,СВЦЭМ!$B$33:$B$776,Y$155)+'СЕТ СН'!$F$15</f>
        <v>141.26252127999999</v>
      </c>
    </row>
    <row r="176" spans="1:25" ht="15.75" x14ac:dyDescent="0.2">
      <c r="A176" s="35">
        <f t="shared" si="4"/>
        <v>43942</v>
      </c>
      <c r="B176" s="36">
        <f>SUMIFS(СВЦЭМ!$E$33:$E$776,СВЦЭМ!$A$33:$A$776,$A176,СВЦЭМ!$B$33:$B$776,B$155)+'СЕТ СН'!$F$15</f>
        <v>154.39157084999999</v>
      </c>
      <c r="C176" s="36">
        <f>SUMIFS(СВЦЭМ!$E$33:$E$776,СВЦЭМ!$A$33:$A$776,$A176,СВЦЭМ!$B$33:$B$776,C$155)+'СЕТ СН'!$F$15</f>
        <v>159.328745</v>
      </c>
      <c r="D176" s="36">
        <f>SUMIFS(СВЦЭМ!$E$33:$E$776,СВЦЭМ!$A$33:$A$776,$A176,СВЦЭМ!$B$33:$B$776,D$155)+'СЕТ СН'!$F$15</f>
        <v>162.74644049</v>
      </c>
      <c r="E176" s="36">
        <f>SUMIFS(СВЦЭМ!$E$33:$E$776,СВЦЭМ!$A$33:$A$776,$A176,СВЦЭМ!$B$33:$B$776,E$155)+'СЕТ СН'!$F$15</f>
        <v>164.28055916</v>
      </c>
      <c r="F176" s="36">
        <f>SUMIFS(СВЦЭМ!$E$33:$E$776,СВЦЭМ!$A$33:$A$776,$A176,СВЦЭМ!$B$33:$B$776,F$155)+'СЕТ СН'!$F$15</f>
        <v>162.99958813000001</v>
      </c>
      <c r="G176" s="36">
        <f>SUMIFS(СВЦЭМ!$E$33:$E$776,СВЦЭМ!$A$33:$A$776,$A176,СВЦЭМ!$B$33:$B$776,G$155)+'СЕТ СН'!$F$15</f>
        <v>161.46584185</v>
      </c>
      <c r="H176" s="36">
        <f>SUMIFS(СВЦЭМ!$E$33:$E$776,СВЦЭМ!$A$33:$A$776,$A176,СВЦЭМ!$B$33:$B$776,H$155)+'СЕТ СН'!$F$15</f>
        <v>152.74454356000001</v>
      </c>
      <c r="I176" s="36">
        <f>SUMIFS(СВЦЭМ!$E$33:$E$776,СВЦЭМ!$A$33:$A$776,$A176,СВЦЭМ!$B$33:$B$776,I$155)+'СЕТ СН'!$F$15</f>
        <v>146.70339903999999</v>
      </c>
      <c r="J176" s="36">
        <f>SUMIFS(СВЦЭМ!$E$33:$E$776,СВЦЭМ!$A$33:$A$776,$A176,СВЦЭМ!$B$33:$B$776,J$155)+'СЕТ СН'!$F$15</f>
        <v>137.14048303000001</v>
      </c>
      <c r="K176" s="36">
        <f>SUMIFS(СВЦЭМ!$E$33:$E$776,СВЦЭМ!$A$33:$A$776,$A176,СВЦЭМ!$B$33:$B$776,K$155)+'СЕТ СН'!$F$15</f>
        <v>136.96414032000001</v>
      </c>
      <c r="L176" s="36">
        <f>SUMIFS(СВЦЭМ!$E$33:$E$776,СВЦЭМ!$A$33:$A$776,$A176,СВЦЭМ!$B$33:$B$776,L$155)+'СЕТ СН'!$F$15</f>
        <v>137.09336915</v>
      </c>
      <c r="M176" s="36">
        <f>SUMIFS(СВЦЭМ!$E$33:$E$776,СВЦЭМ!$A$33:$A$776,$A176,СВЦЭМ!$B$33:$B$776,M$155)+'СЕТ СН'!$F$15</f>
        <v>136.70825017999999</v>
      </c>
      <c r="N176" s="36">
        <f>SUMIFS(СВЦЭМ!$E$33:$E$776,СВЦЭМ!$A$33:$A$776,$A176,СВЦЭМ!$B$33:$B$776,N$155)+'СЕТ СН'!$F$15</f>
        <v>137.99834511</v>
      </c>
      <c r="O176" s="36">
        <f>SUMIFS(СВЦЭМ!$E$33:$E$776,СВЦЭМ!$A$33:$A$776,$A176,СВЦЭМ!$B$33:$B$776,O$155)+'СЕТ СН'!$F$15</f>
        <v>141.15576634000001</v>
      </c>
      <c r="P176" s="36">
        <f>SUMIFS(СВЦЭМ!$E$33:$E$776,СВЦЭМ!$A$33:$A$776,$A176,СВЦЭМ!$B$33:$B$776,P$155)+'СЕТ СН'!$F$15</f>
        <v>140.58031599</v>
      </c>
      <c r="Q176" s="36">
        <f>SUMIFS(СВЦЭМ!$E$33:$E$776,СВЦЭМ!$A$33:$A$776,$A176,СВЦЭМ!$B$33:$B$776,Q$155)+'СЕТ СН'!$F$15</f>
        <v>143.16920665000001</v>
      </c>
      <c r="R176" s="36">
        <f>SUMIFS(СВЦЭМ!$E$33:$E$776,СВЦЭМ!$A$33:$A$776,$A176,СВЦЭМ!$B$33:$B$776,R$155)+'СЕТ СН'!$F$15</f>
        <v>141.00331738</v>
      </c>
      <c r="S176" s="36">
        <f>SUMIFS(СВЦЭМ!$E$33:$E$776,СВЦЭМ!$A$33:$A$776,$A176,СВЦЭМ!$B$33:$B$776,S$155)+'СЕТ СН'!$F$15</f>
        <v>139.74864366</v>
      </c>
      <c r="T176" s="36">
        <f>SUMIFS(СВЦЭМ!$E$33:$E$776,СВЦЭМ!$A$33:$A$776,$A176,СВЦЭМ!$B$33:$B$776,T$155)+'СЕТ СН'!$F$15</f>
        <v>140.53115545</v>
      </c>
      <c r="U176" s="36">
        <f>SUMIFS(СВЦЭМ!$E$33:$E$776,СВЦЭМ!$A$33:$A$776,$A176,СВЦЭМ!$B$33:$B$776,U$155)+'СЕТ СН'!$F$15</f>
        <v>141.94750314999999</v>
      </c>
      <c r="V176" s="36">
        <f>SUMIFS(СВЦЭМ!$E$33:$E$776,СВЦЭМ!$A$33:$A$776,$A176,СВЦЭМ!$B$33:$B$776,V$155)+'СЕТ СН'!$F$15</f>
        <v>143.35807523</v>
      </c>
      <c r="W176" s="36">
        <f>SUMIFS(СВЦЭМ!$E$33:$E$776,СВЦЭМ!$A$33:$A$776,$A176,СВЦЭМ!$B$33:$B$776,W$155)+'СЕТ СН'!$F$15</f>
        <v>143.81659938000001</v>
      </c>
      <c r="X176" s="36">
        <f>SUMIFS(СВЦЭМ!$E$33:$E$776,СВЦЭМ!$A$33:$A$776,$A176,СВЦЭМ!$B$33:$B$776,X$155)+'СЕТ СН'!$F$15</f>
        <v>141.82021434000001</v>
      </c>
      <c r="Y176" s="36">
        <f>SUMIFS(СВЦЭМ!$E$33:$E$776,СВЦЭМ!$A$33:$A$776,$A176,СВЦЭМ!$B$33:$B$776,Y$155)+'СЕТ СН'!$F$15</f>
        <v>145.40279504</v>
      </c>
    </row>
    <row r="177" spans="1:27" ht="15.75" x14ac:dyDescent="0.2">
      <c r="A177" s="35">
        <f t="shared" si="4"/>
        <v>43943</v>
      </c>
      <c r="B177" s="36">
        <f>SUMIFS(СВЦЭМ!$E$33:$E$776,СВЦЭМ!$A$33:$A$776,$A177,СВЦЭМ!$B$33:$B$776,B$155)+'СЕТ СН'!$F$15</f>
        <v>149.62454195000001</v>
      </c>
      <c r="C177" s="36">
        <f>SUMIFS(СВЦЭМ!$E$33:$E$776,СВЦЭМ!$A$33:$A$776,$A177,СВЦЭМ!$B$33:$B$776,C$155)+'СЕТ СН'!$F$15</f>
        <v>149.21546022999999</v>
      </c>
      <c r="D177" s="36">
        <f>SUMIFS(СВЦЭМ!$E$33:$E$776,СВЦЭМ!$A$33:$A$776,$A177,СВЦЭМ!$B$33:$B$776,D$155)+'СЕТ СН'!$F$15</f>
        <v>149.46499413000001</v>
      </c>
      <c r="E177" s="36">
        <f>SUMIFS(СВЦЭМ!$E$33:$E$776,СВЦЭМ!$A$33:$A$776,$A177,СВЦЭМ!$B$33:$B$776,E$155)+'СЕТ СН'!$F$15</f>
        <v>149.98944051000001</v>
      </c>
      <c r="F177" s="36">
        <f>SUMIFS(СВЦЭМ!$E$33:$E$776,СВЦЭМ!$A$33:$A$776,$A177,СВЦЭМ!$B$33:$B$776,F$155)+'СЕТ СН'!$F$15</f>
        <v>150.00122045000001</v>
      </c>
      <c r="G177" s="36">
        <f>SUMIFS(СВЦЭМ!$E$33:$E$776,СВЦЭМ!$A$33:$A$776,$A177,СВЦЭМ!$B$33:$B$776,G$155)+'СЕТ СН'!$F$15</f>
        <v>151.06476757999999</v>
      </c>
      <c r="H177" s="36">
        <f>SUMIFS(СВЦЭМ!$E$33:$E$776,СВЦЭМ!$A$33:$A$776,$A177,СВЦЭМ!$B$33:$B$776,H$155)+'СЕТ СН'!$F$15</f>
        <v>151.66935803000001</v>
      </c>
      <c r="I177" s="36">
        <f>SUMIFS(СВЦЭМ!$E$33:$E$776,СВЦЭМ!$A$33:$A$776,$A177,СВЦЭМ!$B$33:$B$776,I$155)+'СЕТ СН'!$F$15</f>
        <v>151.01675054</v>
      </c>
      <c r="J177" s="36">
        <f>SUMIFS(СВЦЭМ!$E$33:$E$776,СВЦЭМ!$A$33:$A$776,$A177,СВЦЭМ!$B$33:$B$776,J$155)+'СЕТ СН'!$F$15</f>
        <v>143.40444621</v>
      </c>
      <c r="K177" s="36">
        <f>SUMIFS(СВЦЭМ!$E$33:$E$776,СВЦЭМ!$A$33:$A$776,$A177,СВЦЭМ!$B$33:$B$776,K$155)+'СЕТ СН'!$F$15</f>
        <v>142.66727710999999</v>
      </c>
      <c r="L177" s="36">
        <f>SUMIFS(СВЦЭМ!$E$33:$E$776,СВЦЭМ!$A$33:$A$776,$A177,СВЦЭМ!$B$33:$B$776,L$155)+'СЕТ СН'!$F$15</f>
        <v>142.76770286999999</v>
      </c>
      <c r="M177" s="36">
        <f>SUMIFS(СВЦЭМ!$E$33:$E$776,СВЦЭМ!$A$33:$A$776,$A177,СВЦЭМ!$B$33:$B$776,M$155)+'СЕТ СН'!$F$15</f>
        <v>142.90992337</v>
      </c>
      <c r="N177" s="36">
        <f>SUMIFS(СВЦЭМ!$E$33:$E$776,СВЦЭМ!$A$33:$A$776,$A177,СВЦЭМ!$B$33:$B$776,N$155)+'СЕТ СН'!$F$15</f>
        <v>144.16141302</v>
      </c>
      <c r="O177" s="36">
        <f>SUMIFS(СВЦЭМ!$E$33:$E$776,СВЦЭМ!$A$33:$A$776,$A177,СВЦЭМ!$B$33:$B$776,O$155)+'СЕТ СН'!$F$15</f>
        <v>144.32001213000001</v>
      </c>
      <c r="P177" s="36">
        <f>SUMIFS(СВЦЭМ!$E$33:$E$776,СВЦЭМ!$A$33:$A$776,$A177,СВЦЭМ!$B$33:$B$776,P$155)+'СЕТ СН'!$F$15</f>
        <v>145.23182868000001</v>
      </c>
      <c r="Q177" s="36">
        <f>SUMIFS(СВЦЭМ!$E$33:$E$776,СВЦЭМ!$A$33:$A$776,$A177,СВЦЭМ!$B$33:$B$776,Q$155)+'СЕТ СН'!$F$15</f>
        <v>146.08973872999999</v>
      </c>
      <c r="R177" s="36">
        <f>SUMIFS(СВЦЭМ!$E$33:$E$776,СВЦЭМ!$A$33:$A$776,$A177,СВЦЭМ!$B$33:$B$776,R$155)+'СЕТ СН'!$F$15</f>
        <v>145.32322735</v>
      </c>
      <c r="S177" s="36">
        <f>SUMIFS(СВЦЭМ!$E$33:$E$776,СВЦЭМ!$A$33:$A$776,$A177,СВЦЭМ!$B$33:$B$776,S$155)+'СЕТ СН'!$F$15</f>
        <v>144.08344571999999</v>
      </c>
      <c r="T177" s="36">
        <f>SUMIFS(СВЦЭМ!$E$33:$E$776,СВЦЭМ!$A$33:$A$776,$A177,СВЦЭМ!$B$33:$B$776,T$155)+'СЕТ СН'!$F$15</f>
        <v>142.82147135</v>
      </c>
      <c r="U177" s="36">
        <f>SUMIFS(СВЦЭМ!$E$33:$E$776,СВЦЭМ!$A$33:$A$776,$A177,СВЦЭМ!$B$33:$B$776,U$155)+'СЕТ СН'!$F$15</f>
        <v>141.42353947000001</v>
      </c>
      <c r="V177" s="36">
        <f>SUMIFS(СВЦЭМ!$E$33:$E$776,СВЦЭМ!$A$33:$A$776,$A177,СВЦЭМ!$B$33:$B$776,V$155)+'СЕТ СН'!$F$15</f>
        <v>140.35768512999999</v>
      </c>
      <c r="W177" s="36">
        <f>SUMIFS(СВЦЭМ!$E$33:$E$776,СВЦЭМ!$A$33:$A$776,$A177,СВЦЭМ!$B$33:$B$776,W$155)+'СЕТ СН'!$F$15</f>
        <v>139.6085176</v>
      </c>
      <c r="X177" s="36">
        <f>SUMIFS(СВЦЭМ!$E$33:$E$776,СВЦЭМ!$A$33:$A$776,$A177,СВЦЭМ!$B$33:$B$776,X$155)+'СЕТ СН'!$F$15</f>
        <v>136.99816136999999</v>
      </c>
      <c r="Y177" s="36">
        <f>SUMIFS(СВЦЭМ!$E$33:$E$776,СВЦЭМ!$A$33:$A$776,$A177,СВЦЭМ!$B$33:$B$776,Y$155)+'СЕТ СН'!$F$15</f>
        <v>142.10662096999999</v>
      </c>
    </row>
    <row r="178" spans="1:27" ht="15.75" x14ac:dyDescent="0.2">
      <c r="A178" s="35">
        <f t="shared" si="4"/>
        <v>43944</v>
      </c>
      <c r="B178" s="36">
        <f>SUMIFS(СВЦЭМ!$E$33:$E$776,СВЦЭМ!$A$33:$A$776,$A178,СВЦЭМ!$B$33:$B$776,B$155)+'СЕТ СН'!$F$15</f>
        <v>163.98424782999999</v>
      </c>
      <c r="C178" s="36">
        <f>SUMIFS(СВЦЭМ!$E$33:$E$776,СВЦЭМ!$A$33:$A$776,$A178,СВЦЭМ!$B$33:$B$776,C$155)+'СЕТ СН'!$F$15</f>
        <v>165.62929998999999</v>
      </c>
      <c r="D178" s="36">
        <f>SUMIFS(СВЦЭМ!$E$33:$E$776,СВЦЭМ!$A$33:$A$776,$A178,СВЦЭМ!$B$33:$B$776,D$155)+'СЕТ СН'!$F$15</f>
        <v>169.00529312</v>
      </c>
      <c r="E178" s="36">
        <f>SUMIFS(СВЦЭМ!$E$33:$E$776,СВЦЭМ!$A$33:$A$776,$A178,СВЦЭМ!$B$33:$B$776,E$155)+'СЕТ СН'!$F$15</f>
        <v>171.84626546999999</v>
      </c>
      <c r="F178" s="36">
        <f>SUMIFS(СВЦЭМ!$E$33:$E$776,СВЦЭМ!$A$33:$A$776,$A178,СВЦЭМ!$B$33:$B$776,F$155)+'СЕТ СН'!$F$15</f>
        <v>172.10889105999999</v>
      </c>
      <c r="G178" s="36">
        <f>SUMIFS(СВЦЭМ!$E$33:$E$776,СВЦЭМ!$A$33:$A$776,$A178,СВЦЭМ!$B$33:$B$776,G$155)+'СЕТ СН'!$F$15</f>
        <v>170.22834039</v>
      </c>
      <c r="H178" s="36">
        <f>SUMIFS(СВЦЭМ!$E$33:$E$776,СВЦЭМ!$A$33:$A$776,$A178,СВЦЭМ!$B$33:$B$776,H$155)+'СЕТ СН'!$F$15</f>
        <v>166.73672619999999</v>
      </c>
      <c r="I178" s="36">
        <f>SUMIFS(СВЦЭМ!$E$33:$E$776,СВЦЭМ!$A$33:$A$776,$A178,СВЦЭМ!$B$33:$B$776,I$155)+'СЕТ СН'!$F$15</f>
        <v>163.73718004</v>
      </c>
      <c r="J178" s="36">
        <f>SUMIFS(СВЦЭМ!$E$33:$E$776,СВЦЭМ!$A$33:$A$776,$A178,СВЦЭМ!$B$33:$B$776,J$155)+'СЕТ СН'!$F$15</f>
        <v>154.79768580000001</v>
      </c>
      <c r="K178" s="36">
        <f>SUMIFS(СВЦЭМ!$E$33:$E$776,СВЦЭМ!$A$33:$A$776,$A178,СВЦЭМ!$B$33:$B$776,K$155)+'СЕТ СН'!$F$15</f>
        <v>151.98716124000001</v>
      </c>
      <c r="L178" s="36">
        <f>SUMIFS(СВЦЭМ!$E$33:$E$776,СВЦЭМ!$A$33:$A$776,$A178,СВЦЭМ!$B$33:$B$776,L$155)+'СЕТ СН'!$F$15</f>
        <v>150.02452713</v>
      </c>
      <c r="M178" s="36">
        <f>SUMIFS(СВЦЭМ!$E$33:$E$776,СВЦЭМ!$A$33:$A$776,$A178,СВЦЭМ!$B$33:$B$776,M$155)+'СЕТ СН'!$F$15</f>
        <v>150.42985411999999</v>
      </c>
      <c r="N178" s="36">
        <f>SUMIFS(СВЦЭМ!$E$33:$E$776,СВЦЭМ!$A$33:$A$776,$A178,СВЦЭМ!$B$33:$B$776,N$155)+'СЕТ СН'!$F$15</f>
        <v>151.22451520000001</v>
      </c>
      <c r="O178" s="36">
        <f>SUMIFS(СВЦЭМ!$E$33:$E$776,СВЦЭМ!$A$33:$A$776,$A178,СВЦЭМ!$B$33:$B$776,O$155)+'СЕТ СН'!$F$15</f>
        <v>153.87038426999999</v>
      </c>
      <c r="P178" s="36">
        <f>SUMIFS(СВЦЭМ!$E$33:$E$776,СВЦЭМ!$A$33:$A$776,$A178,СВЦЭМ!$B$33:$B$776,P$155)+'СЕТ СН'!$F$15</f>
        <v>155.15096281999999</v>
      </c>
      <c r="Q178" s="36">
        <f>SUMIFS(СВЦЭМ!$E$33:$E$776,СВЦЭМ!$A$33:$A$776,$A178,СВЦЭМ!$B$33:$B$776,Q$155)+'СЕТ СН'!$F$15</f>
        <v>156.06079238999999</v>
      </c>
      <c r="R178" s="36">
        <f>SUMIFS(СВЦЭМ!$E$33:$E$776,СВЦЭМ!$A$33:$A$776,$A178,СВЦЭМ!$B$33:$B$776,R$155)+'СЕТ СН'!$F$15</f>
        <v>156.19555733000001</v>
      </c>
      <c r="S178" s="36">
        <f>SUMIFS(СВЦЭМ!$E$33:$E$776,СВЦЭМ!$A$33:$A$776,$A178,СВЦЭМ!$B$33:$B$776,S$155)+'СЕТ СН'!$F$15</f>
        <v>154.54761454000001</v>
      </c>
      <c r="T178" s="36">
        <f>SUMIFS(СВЦЭМ!$E$33:$E$776,СВЦЭМ!$A$33:$A$776,$A178,СВЦЭМ!$B$33:$B$776,T$155)+'СЕТ СН'!$F$15</f>
        <v>150.81177868</v>
      </c>
      <c r="U178" s="36">
        <f>SUMIFS(СВЦЭМ!$E$33:$E$776,СВЦЭМ!$A$33:$A$776,$A178,СВЦЭМ!$B$33:$B$776,U$155)+'СЕТ СН'!$F$15</f>
        <v>146.99839725999999</v>
      </c>
      <c r="V178" s="36">
        <f>SUMIFS(СВЦЭМ!$E$33:$E$776,СВЦЭМ!$A$33:$A$776,$A178,СВЦЭМ!$B$33:$B$776,V$155)+'СЕТ СН'!$F$15</f>
        <v>145.72438772000001</v>
      </c>
      <c r="W178" s="36">
        <f>SUMIFS(СВЦЭМ!$E$33:$E$776,СВЦЭМ!$A$33:$A$776,$A178,СВЦЭМ!$B$33:$B$776,W$155)+'СЕТ СН'!$F$15</f>
        <v>144.39778340000001</v>
      </c>
      <c r="X178" s="36">
        <f>SUMIFS(СВЦЭМ!$E$33:$E$776,СВЦЭМ!$A$33:$A$776,$A178,СВЦЭМ!$B$33:$B$776,X$155)+'СЕТ СН'!$F$15</f>
        <v>146.79166713999999</v>
      </c>
      <c r="Y178" s="36">
        <f>SUMIFS(СВЦЭМ!$E$33:$E$776,СВЦЭМ!$A$33:$A$776,$A178,СВЦЭМ!$B$33:$B$776,Y$155)+'СЕТ СН'!$F$15</f>
        <v>153.04136301</v>
      </c>
    </row>
    <row r="179" spans="1:27" ht="15.75" x14ac:dyDescent="0.2">
      <c r="A179" s="35">
        <f t="shared" si="4"/>
        <v>43945</v>
      </c>
      <c r="B179" s="36">
        <f>SUMIFS(СВЦЭМ!$E$33:$E$776,СВЦЭМ!$A$33:$A$776,$A179,СВЦЭМ!$B$33:$B$776,B$155)+'СЕТ СН'!$F$15</f>
        <v>198.76203082000001</v>
      </c>
      <c r="C179" s="36">
        <f>SUMIFS(СВЦЭМ!$E$33:$E$776,СВЦЭМ!$A$33:$A$776,$A179,СВЦЭМ!$B$33:$B$776,C$155)+'СЕТ СН'!$F$15</f>
        <v>206.25320557000001</v>
      </c>
      <c r="D179" s="36">
        <f>SUMIFS(СВЦЭМ!$E$33:$E$776,СВЦЭМ!$A$33:$A$776,$A179,СВЦЭМ!$B$33:$B$776,D$155)+'СЕТ СН'!$F$15</f>
        <v>211.12736787</v>
      </c>
      <c r="E179" s="36">
        <f>SUMIFS(СВЦЭМ!$E$33:$E$776,СВЦЭМ!$A$33:$A$776,$A179,СВЦЭМ!$B$33:$B$776,E$155)+'СЕТ СН'!$F$15</f>
        <v>213.08521087</v>
      </c>
      <c r="F179" s="36">
        <f>SUMIFS(СВЦЭМ!$E$33:$E$776,СВЦЭМ!$A$33:$A$776,$A179,СВЦЭМ!$B$33:$B$776,F$155)+'СЕТ СН'!$F$15</f>
        <v>213.66349216</v>
      </c>
      <c r="G179" s="36">
        <f>SUMIFS(СВЦЭМ!$E$33:$E$776,СВЦЭМ!$A$33:$A$776,$A179,СВЦЭМ!$B$33:$B$776,G$155)+'СЕТ СН'!$F$15</f>
        <v>213.06694757</v>
      </c>
      <c r="H179" s="36">
        <f>SUMIFS(СВЦЭМ!$E$33:$E$776,СВЦЭМ!$A$33:$A$776,$A179,СВЦЭМ!$B$33:$B$776,H$155)+'СЕТ СН'!$F$15</f>
        <v>207.63361732999999</v>
      </c>
      <c r="I179" s="36">
        <f>SUMIFS(СВЦЭМ!$E$33:$E$776,СВЦЭМ!$A$33:$A$776,$A179,СВЦЭМ!$B$33:$B$776,I$155)+'СЕТ СН'!$F$15</f>
        <v>197.62402291999999</v>
      </c>
      <c r="J179" s="36">
        <f>SUMIFS(СВЦЭМ!$E$33:$E$776,СВЦЭМ!$A$33:$A$776,$A179,СВЦЭМ!$B$33:$B$776,J$155)+'СЕТ СН'!$F$15</f>
        <v>181.25413538999999</v>
      </c>
      <c r="K179" s="36">
        <f>SUMIFS(СВЦЭМ!$E$33:$E$776,СВЦЭМ!$A$33:$A$776,$A179,СВЦЭМ!$B$33:$B$776,K$155)+'СЕТ СН'!$F$15</f>
        <v>180.24726835000001</v>
      </c>
      <c r="L179" s="36">
        <f>SUMIFS(СВЦЭМ!$E$33:$E$776,СВЦЭМ!$A$33:$A$776,$A179,СВЦЭМ!$B$33:$B$776,L$155)+'СЕТ СН'!$F$15</f>
        <v>178.69823127000001</v>
      </c>
      <c r="M179" s="36">
        <f>SUMIFS(СВЦЭМ!$E$33:$E$776,СВЦЭМ!$A$33:$A$776,$A179,СВЦЭМ!$B$33:$B$776,M$155)+'СЕТ СН'!$F$15</f>
        <v>174.59831582000001</v>
      </c>
      <c r="N179" s="36">
        <f>SUMIFS(СВЦЭМ!$E$33:$E$776,СВЦЭМ!$A$33:$A$776,$A179,СВЦЭМ!$B$33:$B$776,N$155)+'СЕТ СН'!$F$15</f>
        <v>167.48979373</v>
      </c>
      <c r="O179" s="36">
        <f>SUMIFS(СВЦЭМ!$E$33:$E$776,СВЦЭМ!$A$33:$A$776,$A179,СВЦЭМ!$B$33:$B$776,O$155)+'СЕТ СН'!$F$15</f>
        <v>171.06343957999999</v>
      </c>
      <c r="P179" s="36">
        <f>SUMIFS(СВЦЭМ!$E$33:$E$776,СВЦЭМ!$A$33:$A$776,$A179,СВЦЭМ!$B$33:$B$776,P$155)+'СЕТ СН'!$F$15</f>
        <v>173.99232468</v>
      </c>
      <c r="Q179" s="36">
        <f>SUMIFS(СВЦЭМ!$E$33:$E$776,СВЦЭМ!$A$33:$A$776,$A179,СВЦЭМ!$B$33:$B$776,Q$155)+'СЕТ СН'!$F$15</f>
        <v>175.14100594000001</v>
      </c>
      <c r="R179" s="36">
        <f>SUMIFS(СВЦЭМ!$E$33:$E$776,СВЦЭМ!$A$33:$A$776,$A179,СВЦЭМ!$B$33:$B$776,R$155)+'СЕТ СН'!$F$15</f>
        <v>174.26566976000001</v>
      </c>
      <c r="S179" s="36">
        <f>SUMIFS(СВЦЭМ!$E$33:$E$776,СВЦЭМ!$A$33:$A$776,$A179,СВЦЭМ!$B$33:$B$776,S$155)+'СЕТ СН'!$F$15</f>
        <v>175.11123972999999</v>
      </c>
      <c r="T179" s="36">
        <f>SUMIFS(СВЦЭМ!$E$33:$E$776,СВЦЭМ!$A$33:$A$776,$A179,СВЦЭМ!$B$33:$B$776,T$155)+'СЕТ СН'!$F$15</f>
        <v>169.69307527000001</v>
      </c>
      <c r="U179" s="36">
        <f>SUMIFS(СВЦЭМ!$E$33:$E$776,СВЦЭМ!$A$33:$A$776,$A179,СВЦЭМ!$B$33:$B$776,U$155)+'СЕТ СН'!$F$15</f>
        <v>165.96396016</v>
      </c>
      <c r="V179" s="36">
        <f>SUMIFS(СВЦЭМ!$E$33:$E$776,СВЦЭМ!$A$33:$A$776,$A179,СВЦЭМ!$B$33:$B$776,V$155)+'СЕТ СН'!$F$15</f>
        <v>162.04695956</v>
      </c>
      <c r="W179" s="36">
        <f>SUMIFS(СВЦЭМ!$E$33:$E$776,СВЦЭМ!$A$33:$A$776,$A179,СВЦЭМ!$B$33:$B$776,W$155)+'СЕТ СН'!$F$15</f>
        <v>160.25174333000001</v>
      </c>
      <c r="X179" s="36">
        <f>SUMIFS(СВЦЭМ!$E$33:$E$776,СВЦЭМ!$A$33:$A$776,$A179,СВЦЭМ!$B$33:$B$776,X$155)+'СЕТ СН'!$F$15</f>
        <v>167.61196326999999</v>
      </c>
      <c r="Y179" s="36">
        <f>SUMIFS(СВЦЭМ!$E$33:$E$776,СВЦЭМ!$A$33:$A$776,$A179,СВЦЭМ!$B$33:$B$776,Y$155)+'СЕТ СН'!$F$15</f>
        <v>163.58875262999999</v>
      </c>
    </row>
    <row r="180" spans="1:27" ht="15.75" x14ac:dyDescent="0.2">
      <c r="A180" s="35">
        <f t="shared" si="4"/>
        <v>43946</v>
      </c>
      <c r="B180" s="36">
        <f>SUMIFS(СВЦЭМ!$E$33:$E$776,СВЦЭМ!$A$33:$A$776,$A180,СВЦЭМ!$B$33:$B$776,B$155)+'СЕТ СН'!$F$15</f>
        <v>192.14264609</v>
      </c>
      <c r="C180" s="36">
        <f>SUMIFS(СВЦЭМ!$E$33:$E$776,СВЦЭМ!$A$33:$A$776,$A180,СВЦЭМ!$B$33:$B$776,C$155)+'СЕТ СН'!$F$15</f>
        <v>197.89418810000001</v>
      </c>
      <c r="D180" s="36">
        <f>SUMIFS(СВЦЭМ!$E$33:$E$776,СВЦЭМ!$A$33:$A$776,$A180,СВЦЭМ!$B$33:$B$776,D$155)+'СЕТ СН'!$F$15</f>
        <v>200.37726386</v>
      </c>
      <c r="E180" s="36">
        <f>SUMIFS(СВЦЭМ!$E$33:$E$776,СВЦЭМ!$A$33:$A$776,$A180,СВЦЭМ!$B$33:$B$776,E$155)+'СЕТ СН'!$F$15</f>
        <v>202.69600169</v>
      </c>
      <c r="F180" s="36">
        <f>SUMIFS(СВЦЭМ!$E$33:$E$776,СВЦЭМ!$A$33:$A$776,$A180,СВЦЭМ!$B$33:$B$776,F$155)+'СЕТ СН'!$F$15</f>
        <v>203.00582129</v>
      </c>
      <c r="G180" s="36">
        <f>SUMIFS(СВЦЭМ!$E$33:$E$776,СВЦЭМ!$A$33:$A$776,$A180,СВЦЭМ!$B$33:$B$776,G$155)+'СЕТ СН'!$F$15</f>
        <v>203.66828738000001</v>
      </c>
      <c r="H180" s="36">
        <f>SUMIFS(СВЦЭМ!$E$33:$E$776,СВЦЭМ!$A$33:$A$776,$A180,СВЦЭМ!$B$33:$B$776,H$155)+'СЕТ СН'!$F$15</f>
        <v>202.76716704</v>
      </c>
      <c r="I180" s="36">
        <f>SUMIFS(СВЦЭМ!$E$33:$E$776,СВЦЭМ!$A$33:$A$776,$A180,СВЦЭМ!$B$33:$B$776,I$155)+'СЕТ СН'!$F$15</f>
        <v>200.08326124999999</v>
      </c>
      <c r="J180" s="36">
        <f>SUMIFS(СВЦЭМ!$E$33:$E$776,СВЦЭМ!$A$33:$A$776,$A180,СВЦЭМ!$B$33:$B$776,J$155)+'СЕТ СН'!$F$15</f>
        <v>190.68721264000001</v>
      </c>
      <c r="K180" s="36">
        <f>SUMIFS(СВЦЭМ!$E$33:$E$776,СВЦЭМ!$A$33:$A$776,$A180,СВЦЭМ!$B$33:$B$776,K$155)+'СЕТ СН'!$F$15</f>
        <v>184.22682868999999</v>
      </c>
      <c r="L180" s="36">
        <f>SUMIFS(СВЦЭМ!$E$33:$E$776,СВЦЭМ!$A$33:$A$776,$A180,СВЦЭМ!$B$33:$B$776,L$155)+'СЕТ СН'!$F$15</f>
        <v>182.22156176999999</v>
      </c>
      <c r="M180" s="36">
        <f>SUMIFS(СВЦЭМ!$E$33:$E$776,СВЦЭМ!$A$33:$A$776,$A180,СВЦЭМ!$B$33:$B$776,M$155)+'СЕТ СН'!$F$15</f>
        <v>186.23500501000001</v>
      </c>
      <c r="N180" s="36">
        <f>SUMIFS(СВЦЭМ!$E$33:$E$776,СВЦЭМ!$A$33:$A$776,$A180,СВЦЭМ!$B$33:$B$776,N$155)+'СЕТ СН'!$F$15</f>
        <v>189.04557829999999</v>
      </c>
      <c r="O180" s="36">
        <f>SUMIFS(СВЦЭМ!$E$33:$E$776,СВЦЭМ!$A$33:$A$776,$A180,СВЦЭМ!$B$33:$B$776,O$155)+'СЕТ СН'!$F$15</f>
        <v>189.33392029999999</v>
      </c>
      <c r="P180" s="36">
        <f>SUMIFS(СВЦЭМ!$E$33:$E$776,СВЦЭМ!$A$33:$A$776,$A180,СВЦЭМ!$B$33:$B$776,P$155)+'СЕТ СН'!$F$15</f>
        <v>192.67633821999999</v>
      </c>
      <c r="Q180" s="36">
        <f>SUMIFS(СВЦЭМ!$E$33:$E$776,СВЦЭМ!$A$33:$A$776,$A180,СВЦЭМ!$B$33:$B$776,Q$155)+'СЕТ СН'!$F$15</f>
        <v>196.29790550000001</v>
      </c>
      <c r="R180" s="36">
        <f>SUMIFS(СВЦЭМ!$E$33:$E$776,СВЦЭМ!$A$33:$A$776,$A180,СВЦЭМ!$B$33:$B$776,R$155)+'СЕТ СН'!$F$15</f>
        <v>196.04322189000001</v>
      </c>
      <c r="S180" s="36">
        <f>SUMIFS(СВЦЭМ!$E$33:$E$776,СВЦЭМ!$A$33:$A$776,$A180,СВЦЭМ!$B$33:$B$776,S$155)+'СЕТ СН'!$F$15</f>
        <v>195.419534</v>
      </c>
      <c r="T180" s="36">
        <f>SUMIFS(СВЦЭМ!$E$33:$E$776,СВЦЭМ!$A$33:$A$776,$A180,СВЦЭМ!$B$33:$B$776,T$155)+'СЕТ СН'!$F$15</f>
        <v>190.3427428</v>
      </c>
      <c r="U180" s="36">
        <f>SUMIFS(СВЦЭМ!$E$33:$E$776,СВЦЭМ!$A$33:$A$776,$A180,СВЦЭМ!$B$33:$B$776,U$155)+'СЕТ СН'!$F$15</f>
        <v>186.28343140999999</v>
      </c>
      <c r="V180" s="36">
        <f>SUMIFS(СВЦЭМ!$E$33:$E$776,СВЦЭМ!$A$33:$A$776,$A180,СВЦЭМ!$B$33:$B$776,V$155)+'СЕТ СН'!$F$15</f>
        <v>183.19372795000001</v>
      </c>
      <c r="W180" s="36">
        <f>SUMIFS(СВЦЭМ!$E$33:$E$776,СВЦЭМ!$A$33:$A$776,$A180,СВЦЭМ!$B$33:$B$776,W$155)+'СЕТ СН'!$F$15</f>
        <v>183.11319764000001</v>
      </c>
      <c r="X180" s="36">
        <f>SUMIFS(СВЦЭМ!$E$33:$E$776,СВЦЭМ!$A$33:$A$776,$A180,СВЦЭМ!$B$33:$B$776,X$155)+'СЕТ СН'!$F$15</f>
        <v>183.74279862</v>
      </c>
      <c r="Y180" s="36">
        <f>SUMIFS(СВЦЭМ!$E$33:$E$776,СВЦЭМ!$A$33:$A$776,$A180,СВЦЭМ!$B$33:$B$776,Y$155)+'СЕТ СН'!$F$15</f>
        <v>192.00361364</v>
      </c>
    </row>
    <row r="181" spans="1:27" ht="15.75" x14ac:dyDescent="0.2">
      <c r="A181" s="35">
        <f t="shared" si="4"/>
        <v>43947</v>
      </c>
      <c r="B181" s="36">
        <f>SUMIFS(СВЦЭМ!$E$33:$E$776,СВЦЭМ!$A$33:$A$776,$A181,СВЦЭМ!$B$33:$B$776,B$155)+'СЕТ СН'!$F$15</f>
        <v>207.55142093000001</v>
      </c>
      <c r="C181" s="36">
        <f>SUMIFS(СВЦЭМ!$E$33:$E$776,СВЦЭМ!$A$33:$A$776,$A181,СВЦЭМ!$B$33:$B$776,C$155)+'СЕТ СН'!$F$15</f>
        <v>207.58479235999999</v>
      </c>
      <c r="D181" s="36">
        <f>SUMIFS(СВЦЭМ!$E$33:$E$776,СВЦЭМ!$A$33:$A$776,$A181,СВЦЭМ!$B$33:$B$776,D$155)+'СЕТ СН'!$F$15</f>
        <v>204.86077294</v>
      </c>
      <c r="E181" s="36">
        <f>SUMIFS(СВЦЭМ!$E$33:$E$776,СВЦЭМ!$A$33:$A$776,$A181,СВЦЭМ!$B$33:$B$776,E$155)+'СЕТ СН'!$F$15</f>
        <v>203.86770505000001</v>
      </c>
      <c r="F181" s="36">
        <f>SUMIFS(СВЦЭМ!$E$33:$E$776,СВЦЭМ!$A$33:$A$776,$A181,СВЦЭМ!$B$33:$B$776,F$155)+'СЕТ СН'!$F$15</f>
        <v>203.17422225000001</v>
      </c>
      <c r="G181" s="36">
        <f>SUMIFS(СВЦЭМ!$E$33:$E$776,СВЦЭМ!$A$33:$A$776,$A181,СВЦЭМ!$B$33:$B$776,G$155)+'СЕТ СН'!$F$15</f>
        <v>203.8015422</v>
      </c>
      <c r="H181" s="36">
        <f>SUMIFS(СВЦЭМ!$E$33:$E$776,СВЦЭМ!$A$33:$A$776,$A181,СВЦЭМ!$B$33:$B$776,H$155)+'СЕТ СН'!$F$15</f>
        <v>204.82521589000001</v>
      </c>
      <c r="I181" s="36">
        <f>SUMIFS(СВЦЭМ!$E$33:$E$776,СВЦЭМ!$A$33:$A$776,$A181,СВЦЭМ!$B$33:$B$776,I$155)+'СЕТ СН'!$F$15</f>
        <v>205.43456076000001</v>
      </c>
      <c r="J181" s="36">
        <f>SUMIFS(СВЦЭМ!$E$33:$E$776,СВЦЭМ!$A$33:$A$776,$A181,СВЦЭМ!$B$33:$B$776,J$155)+'СЕТ СН'!$F$15</f>
        <v>191.93363532999999</v>
      </c>
      <c r="K181" s="36">
        <f>SUMIFS(СВЦЭМ!$E$33:$E$776,СВЦЭМ!$A$33:$A$776,$A181,СВЦЭМ!$B$33:$B$776,K$155)+'СЕТ СН'!$F$15</f>
        <v>184.74904050000001</v>
      </c>
      <c r="L181" s="36">
        <f>SUMIFS(СВЦЭМ!$E$33:$E$776,СВЦЭМ!$A$33:$A$776,$A181,СВЦЭМ!$B$33:$B$776,L$155)+'СЕТ СН'!$F$15</f>
        <v>182.32627120000001</v>
      </c>
      <c r="M181" s="36">
        <f>SUMIFS(СВЦЭМ!$E$33:$E$776,СВЦЭМ!$A$33:$A$776,$A181,СВЦЭМ!$B$33:$B$776,M$155)+'СЕТ СН'!$F$15</f>
        <v>182.48999695000001</v>
      </c>
      <c r="N181" s="36">
        <f>SUMIFS(СВЦЭМ!$E$33:$E$776,СВЦЭМ!$A$33:$A$776,$A181,СВЦЭМ!$B$33:$B$776,N$155)+'СЕТ СН'!$F$15</f>
        <v>183.32693148000001</v>
      </c>
      <c r="O181" s="36">
        <f>SUMIFS(СВЦЭМ!$E$33:$E$776,СВЦЭМ!$A$33:$A$776,$A181,СВЦЭМ!$B$33:$B$776,O$155)+'СЕТ СН'!$F$15</f>
        <v>186.62449149</v>
      </c>
      <c r="P181" s="36">
        <f>SUMIFS(СВЦЭМ!$E$33:$E$776,СВЦЭМ!$A$33:$A$776,$A181,СВЦЭМ!$B$33:$B$776,P$155)+'СЕТ СН'!$F$15</f>
        <v>189.16013661</v>
      </c>
      <c r="Q181" s="36">
        <f>SUMIFS(СВЦЭМ!$E$33:$E$776,СВЦЭМ!$A$33:$A$776,$A181,СВЦЭМ!$B$33:$B$776,Q$155)+'СЕТ СН'!$F$15</f>
        <v>190.47892494000001</v>
      </c>
      <c r="R181" s="36">
        <f>SUMIFS(СВЦЭМ!$E$33:$E$776,СВЦЭМ!$A$33:$A$776,$A181,СВЦЭМ!$B$33:$B$776,R$155)+'СЕТ СН'!$F$15</f>
        <v>190.16921872</v>
      </c>
      <c r="S181" s="36">
        <f>SUMIFS(СВЦЭМ!$E$33:$E$776,СВЦЭМ!$A$33:$A$776,$A181,СВЦЭМ!$B$33:$B$776,S$155)+'СЕТ СН'!$F$15</f>
        <v>188.91345408999999</v>
      </c>
      <c r="T181" s="36">
        <f>SUMIFS(СВЦЭМ!$E$33:$E$776,СВЦЭМ!$A$33:$A$776,$A181,СВЦЭМ!$B$33:$B$776,T$155)+'СЕТ СН'!$F$15</f>
        <v>184.98368354999999</v>
      </c>
      <c r="U181" s="36">
        <f>SUMIFS(СВЦЭМ!$E$33:$E$776,СВЦЭМ!$A$33:$A$776,$A181,СВЦЭМ!$B$33:$B$776,U$155)+'СЕТ СН'!$F$15</f>
        <v>180.17261221999999</v>
      </c>
      <c r="V181" s="36">
        <f>SUMIFS(СВЦЭМ!$E$33:$E$776,СВЦЭМ!$A$33:$A$776,$A181,СВЦЭМ!$B$33:$B$776,V$155)+'СЕТ СН'!$F$15</f>
        <v>177.47296467000001</v>
      </c>
      <c r="W181" s="36">
        <f>SUMIFS(СВЦЭМ!$E$33:$E$776,СВЦЭМ!$A$33:$A$776,$A181,СВЦЭМ!$B$33:$B$776,W$155)+'СЕТ СН'!$F$15</f>
        <v>178.23655069</v>
      </c>
      <c r="X181" s="36">
        <f>SUMIFS(СВЦЭМ!$E$33:$E$776,СВЦЭМ!$A$33:$A$776,$A181,СВЦЭМ!$B$33:$B$776,X$155)+'СЕТ СН'!$F$15</f>
        <v>182.38442294000001</v>
      </c>
      <c r="Y181" s="36">
        <f>SUMIFS(СВЦЭМ!$E$33:$E$776,СВЦЭМ!$A$33:$A$776,$A181,СВЦЭМ!$B$33:$B$776,Y$155)+'СЕТ СН'!$F$15</f>
        <v>190.88288811999999</v>
      </c>
    </row>
    <row r="182" spans="1:27" ht="15.75" x14ac:dyDescent="0.2">
      <c r="A182" s="35">
        <f t="shared" si="4"/>
        <v>43948</v>
      </c>
      <c r="B182" s="36">
        <f>SUMIFS(СВЦЭМ!$E$33:$E$776,СВЦЭМ!$A$33:$A$776,$A182,СВЦЭМ!$B$33:$B$776,B$155)+'СЕТ СН'!$F$15</f>
        <v>205.69784075000001</v>
      </c>
      <c r="C182" s="36">
        <f>SUMIFS(СВЦЭМ!$E$33:$E$776,СВЦЭМ!$A$33:$A$776,$A182,СВЦЭМ!$B$33:$B$776,C$155)+'СЕТ СН'!$F$15</f>
        <v>204.94253817000001</v>
      </c>
      <c r="D182" s="36">
        <f>SUMIFS(СВЦЭМ!$E$33:$E$776,СВЦЭМ!$A$33:$A$776,$A182,СВЦЭМ!$B$33:$B$776,D$155)+'СЕТ СН'!$F$15</f>
        <v>201.95421279000001</v>
      </c>
      <c r="E182" s="36">
        <f>SUMIFS(СВЦЭМ!$E$33:$E$776,СВЦЭМ!$A$33:$A$776,$A182,СВЦЭМ!$B$33:$B$776,E$155)+'СЕТ СН'!$F$15</f>
        <v>199.50491019</v>
      </c>
      <c r="F182" s="36">
        <f>SUMIFS(СВЦЭМ!$E$33:$E$776,СВЦЭМ!$A$33:$A$776,$A182,СВЦЭМ!$B$33:$B$776,F$155)+'СЕТ СН'!$F$15</f>
        <v>199.86668890999999</v>
      </c>
      <c r="G182" s="36">
        <f>SUMIFS(СВЦЭМ!$E$33:$E$776,СВЦЭМ!$A$33:$A$776,$A182,СВЦЭМ!$B$33:$B$776,G$155)+'СЕТ СН'!$F$15</f>
        <v>201.45553122999999</v>
      </c>
      <c r="H182" s="36">
        <f>SUMIFS(СВЦЭМ!$E$33:$E$776,СВЦЭМ!$A$33:$A$776,$A182,СВЦЭМ!$B$33:$B$776,H$155)+'СЕТ СН'!$F$15</f>
        <v>204.06289035</v>
      </c>
      <c r="I182" s="36">
        <f>SUMIFS(СВЦЭМ!$E$33:$E$776,СВЦЭМ!$A$33:$A$776,$A182,СВЦЭМ!$B$33:$B$776,I$155)+'СЕТ СН'!$F$15</f>
        <v>201.80014360999999</v>
      </c>
      <c r="J182" s="36">
        <f>SUMIFS(СВЦЭМ!$E$33:$E$776,СВЦЭМ!$A$33:$A$776,$A182,СВЦЭМ!$B$33:$B$776,J$155)+'СЕТ СН'!$F$15</f>
        <v>187.53920687999999</v>
      </c>
      <c r="K182" s="36">
        <f>SUMIFS(СВЦЭМ!$E$33:$E$776,СВЦЭМ!$A$33:$A$776,$A182,СВЦЭМ!$B$33:$B$776,K$155)+'СЕТ СН'!$F$15</f>
        <v>183.97569587000001</v>
      </c>
      <c r="L182" s="36">
        <f>SUMIFS(СВЦЭМ!$E$33:$E$776,СВЦЭМ!$A$33:$A$776,$A182,СВЦЭМ!$B$33:$B$776,L$155)+'СЕТ СН'!$F$15</f>
        <v>180.14567108</v>
      </c>
      <c r="M182" s="36">
        <f>SUMIFS(СВЦЭМ!$E$33:$E$776,СВЦЭМ!$A$33:$A$776,$A182,СВЦЭМ!$B$33:$B$776,M$155)+'СЕТ СН'!$F$15</f>
        <v>180.71387177</v>
      </c>
      <c r="N182" s="36">
        <f>SUMIFS(СВЦЭМ!$E$33:$E$776,СВЦЭМ!$A$33:$A$776,$A182,СВЦЭМ!$B$33:$B$776,N$155)+'СЕТ СН'!$F$15</f>
        <v>183.58020113000001</v>
      </c>
      <c r="O182" s="36">
        <f>SUMIFS(СВЦЭМ!$E$33:$E$776,СВЦЭМ!$A$33:$A$776,$A182,СВЦЭМ!$B$33:$B$776,O$155)+'СЕТ СН'!$F$15</f>
        <v>186.83900674</v>
      </c>
      <c r="P182" s="36">
        <f>SUMIFS(СВЦЭМ!$E$33:$E$776,СВЦЭМ!$A$33:$A$776,$A182,СВЦЭМ!$B$33:$B$776,P$155)+'СЕТ СН'!$F$15</f>
        <v>190.79635292</v>
      </c>
      <c r="Q182" s="36">
        <f>SUMIFS(СВЦЭМ!$E$33:$E$776,СВЦЭМ!$A$33:$A$776,$A182,СВЦЭМ!$B$33:$B$776,Q$155)+'СЕТ СН'!$F$15</f>
        <v>193.20255691</v>
      </c>
      <c r="R182" s="36">
        <f>SUMIFS(СВЦЭМ!$E$33:$E$776,СВЦЭМ!$A$33:$A$776,$A182,СВЦЭМ!$B$33:$B$776,R$155)+'СЕТ СН'!$F$15</f>
        <v>193.30004135999999</v>
      </c>
      <c r="S182" s="36">
        <f>SUMIFS(СВЦЭМ!$E$33:$E$776,СВЦЭМ!$A$33:$A$776,$A182,СВЦЭМ!$B$33:$B$776,S$155)+'СЕТ СН'!$F$15</f>
        <v>191.73184716</v>
      </c>
      <c r="T182" s="36">
        <f>SUMIFS(СВЦЭМ!$E$33:$E$776,СВЦЭМ!$A$33:$A$776,$A182,СВЦЭМ!$B$33:$B$776,T$155)+'СЕТ СН'!$F$15</f>
        <v>186.85278539999999</v>
      </c>
      <c r="U182" s="36">
        <f>SUMIFS(СВЦЭМ!$E$33:$E$776,СВЦЭМ!$A$33:$A$776,$A182,СВЦЭМ!$B$33:$B$776,U$155)+'СЕТ СН'!$F$15</f>
        <v>183.23656301</v>
      </c>
      <c r="V182" s="36">
        <f>SUMIFS(СВЦЭМ!$E$33:$E$776,СВЦЭМ!$A$33:$A$776,$A182,СВЦЭМ!$B$33:$B$776,V$155)+'СЕТ СН'!$F$15</f>
        <v>178.12554243</v>
      </c>
      <c r="W182" s="36">
        <f>SUMIFS(СВЦЭМ!$E$33:$E$776,СВЦЭМ!$A$33:$A$776,$A182,СВЦЭМ!$B$33:$B$776,W$155)+'СЕТ СН'!$F$15</f>
        <v>178.82522134999999</v>
      </c>
      <c r="X182" s="36">
        <f>SUMIFS(СВЦЭМ!$E$33:$E$776,СВЦЭМ!$A$33:$A$776,$A182,СВЦЭМ!$B$33:$B$776,X$155)+'СЕТ СН'!$F$15</f>
        <v>183.49746827999999</v>
      </c>
      <c r="Y182" s="36">
        <f>SUMIFS(СВЦЭМ!$E$33:$E$776,СВЦЭМ!$A$33:$A$776,$A182,СВЦЭМ!$B$33:$B$776,Y$155)+'СЕТ СН'!$F$15</f>
        <v>190.18718364</v>
      </c>
    </row>
    <row r="183" spans="1:27" ht="15.75" x14ac:dyDescent="0.2">
      <c r="A183" s="35">
        <f t="shared" si="4"/>
        <v>43949</v>
      </c>
      <c r="B183" s="36">
        <f>SUMIFS(СВЦЭМ!$E$33:$E$776,СВЦЭМ!$A$33:$A$776,$A183,СВЦЭМ!$B$33:$B$776,B$155)+'СЕТ СН'!$F$15</f>
        <v>193.53888620000001</v>
      </c>
      <c r="C183" s="36">
        <f>SUMIFS(СВЦЭМ!$E$33:$E$776,СВЦЭМ!$A$33:$A$776,$A183,СВЦЭМ!$B$33:$B$776,C$155)+'СЕТ СН'!$F$15</f>
        <v>198.75219050000001</v>
      </c>
      <c r="D183" s="36">
        <f>SUMIFS(СВЦЭМ!$E$33:$E$776,СВЦЭМ!$A$33:$A$776,$A183,СВЦЭМ!$B$33:$B$776,D$155)+'СЕТ СН'!$F$15</f>
        <v>206.42846329</v>
      </c>
      <c r="E183" s="36">
        <f>SUMIFS(СВЦЭМ!$E$33:$E$776,СВЦЭМ!$A$33:$A$776,$A183,СВЦЭМ!$B$33:$B$776,E$155)+'СЕТ СН'!$F$15</f>
        <v>207.25419835</v>
      </c>
      <c r="F183" s="36">
        <f>SUMIFS(СВЦЭМ!$E$33:$E$776,СВЦЭМ!$A$33:$A$776,$A183,СВЦЭМ!$B$33:$B$776,F$155)+'СЕТ СН'!$F$15</f>
        <v>206.66357869999999</v>
      </c>
      <c r="G183" s="36">
        <f>SUMIFS(СВЦЭМ!$E$33:$E$776,СВЦЭМ!$A$33:$A$776,$A183,СВЦЭМ!$B$33:$B$776,G$155)+'СЕТ СН'!$F$15</f>
        <v>206.85559609000001</v>
      </c>
      <c r="H183" s="36">
        <f>SUMIFS(СВЦЭМ!$E$33:$E$776,СВЦЭМ!$A$33:$A$776,$A183,СВЦЭМ!$B$33:$B$776,H$155)+'СЕТ СН'!$F$15</f>
        <v>200.26265777</v>
      </c>
      <c r="I183" s="36">
        <f>SUMIFS(СВЦЭМ!$E$33:$E$776,СВЦЭМ!$A$33:$A$776,$A183,СВЦЭМ!$B$33:$B$776,I$155)+'СЕТ СН'!$F$15</f>
        <v>193.17976601999999</v>
      </c>
      <c r="J183" s="36">
        <f>SUMIFS(СВЦЭМ!$E$33:$E$776,СВЦЭМ!$A$33:$A$776,$A183,СВЦЭМ!$B$33:$B$776,J$155)+'СЕТ СН'!$F$15</f>
        <v>183.19406939999999</v>
      </c>
      <c r="K183" s="36">
        <f>SUMIFS(СВЦЭМ!$E$33:$E$776,СВЦЭМ!$A$33:$A$776,$A183,СВЦЭМ!$B$33:$B$776,K$155)+'СЕТ СН'!$F$15</f>
        <v>181.92230923</v>
      </c>
      <c r="L183" s="36">
        <f>SUMIFS(СВЦЭМ!$E$33:$E$776,СВЦЭМ!$A$33:$A$776,$A183,СВЦЭМ!$B$33:$B$776,L$155)+'СЕТ СН'!$F$15</f>
        <v>180.85283881999999</v>
      </c>
      <c r="M183" s="36">
        <f>SUMIFS(СВЦЭМ!$E$33:$E$776,СВЦЭМ!$A$33:$A$776,$A183,СВЦЭМ!$B$33:$B$776,M$155)+'СЕТ СН'!$F$15</f>
        <v>180.79708491</v>
      </c>
      <c r="N183" s="36">
        <f>SUMIFS(СВЦЭМ!$E$33:$E$776,СВЦЭМ!$A$33:$A$776,$A183,СВЦЭМ!$B$33:$B$776,N$155)+'СЕТ СН'!$F$15</f>
        <v>179.18243038</v>
      </c>
      <c r="O183" s="36">
        <f>SUMIFS(СВЦЭМ!$E$33:$E$776,СВЦЭМ!$A$33:$A$776,$A183,СВЦЭМ!$B$33:$B$776,O$155)+'СЕТ СН'!$F$15</f>
        <v>180.96515524</v>
      </c>
      <c r="P183" s="36">
        <f>SUMIFS(СВЦЭМ!$E$33:$E$776,СВЦЭМ!$A$33:$A$776,$A183,СВЦЭМ!$B$33:$B$776,P$155)+'СЕТ СН'!$F$15</f>
        <v>183.19690585000001</v>
      </c>
      <c r="Q183" s="36">
        <f>SUMIFS(СВЦЭМ!$E$33:$E$776,СВЦЭМ!$A$33:$A$776,$A183,СВЦЭМ!$B$33:$B$776,Q$155)+'СЕТ СН'!$F$15</f>
        <v>186.06569586000001</v>
      </c>
      <c r="R183" s="36">
        <f>SUMIFS(СВЦЭМ!$E$33:$E$776,СВЦЭМ!$A$33:$A$776,$A183,СВЦЭМ!$B$33:$B$776,R$155)+'СЕТ СН'!$F$15</f>
        <v>185.32756671999999</v>
      </c>
      <c r="S183" s="36">
        <f>SUMIFS(СВЦЭМ!$E$33:$E$776,СВЦЭМ!$A$33:$A$776,$A183,СВЦЭМ!$B$33:$B$776,S$155)+'СЕТ СН'!$F$15</f>
        <v>184.58255625000001</v>
      </c>
      <c r="T183" s="36">
        <f>SUMIFS(СВЦЭМ!$E$33:$E$776,СВЦЭМ!$A$33:$A$776,$A183,СВЦЭМ!$B$33:$B$776,T$155)+'СЕТ СН'!$F$15</f>
        <v>182.11695381000001</v>
      </c>
      <c r="U183" s="36">
        <f>SUMIFS(СВЦЭМ!$E$33:$E$776,СВЦЭМ!$A$33:$A$776,$A183,СВЦЭМ!$B$33:$B$776,U$155)+'СЕТ СН'!$F$15</f>
        <v>176.92923103999999</v>
      </c>
      <c r="V183" s="36">
        <f>SUMIFS(СВЦЭМ!$E$33:$E$776,СВЦЭМ!$A$33:$A$776,$A183,СВЦЭМ!$B$33:$B$776,V$155)+'СЕТ СН'!$F$15</f>
        <v>174.63054481</v>
      </c>
      <c r="W183" s="36">
        <f>SUMIFS(СВЦЭМ!$E$33:$E$776,СВЦЭМ!$A$33:$A$776,$A183,СВЦЭМ!$B$33:$B$776,W$155)+'СЕТ СН'!$F$15</f>
        <v>173.79268365999999</v>
      </c>
      <c r="X183" s="36">
        <f>SUMIFS(СВЦЭМ!$E$33:$E$776,СВЦЭМ!$A$33:$A$776,$A183,СВЦЭМ!$B$33:$B$776,X$155)+'СЕТ СН'!$F$15</f>
        <v>174.29569814000001</v>
      </c>
      <c r="Y183" s="36">
        <f>SUMIFS(СВЦЭМ!$E$33:$E$776,СВЦЭМ!$A$33:$A$776,$A183,СВЦЭМ!$B$33:$B$776,Y$155)+'СЕТ СН'!$F$15</f>
        <v>181.30437214</v>
      </c>
    </row>
    <row r="184" spans="1:27" ht="15.75" x14ac:dyDescent="0.2">
      <c r="A184" s="35">
        <f t="shared" si="4"/>
        <v>43950</v>
      </c>
      <c r="B184" s="36">
        <f>SUMIFS(СВЦЭМ!$E$33:$E$776,СВЦЭМ!$A$33:$A$776,$A184,СВЦЭМ!$B$33:$B$776,B$155)+'СЕТ СН'!$F$15</f>
        <v>195.30446601</v>
      </c>
      <c r="C184" s="36">
        <f>SUMIFS(СВЦЭМ!$E$33:$E$776,СВЦЭМ!$A$33:$A$776,$A184,СВЦЭМ!$B$33:$B$776,C$155)+'СЕТ СН'!$F$15</f>
        <v>203.29424437</v>
      </c>
      <c r="D184" s="36">
        <f>SUMIFS(СВЦЭМ!$E$33:$E$776,СВЦЭМ!$A$33:$A$776,$A184,СВЦЭМ!$B$33:$B$776,D$155)+'СЕТ СН'!$F$15</f>
        <v>204.51932393999999</v>
      </c>
      <c r="E184" s="36">
        <f>SUMIFS(СВЦЭМ!$E$33:$E$776,СВЦЭМ!$A$33:$A$776,$A184,СВЦЭМ!$B$33:$B$776,E$155)+'СЕТ СН'!$F$15</f>
        <v>205.49000993999999</v>
      </c>
      <c r="F184" s="36">
        <f>SUMIFS(СВЦЭМ!$E$33:$E$776,СВЦЭМ!$A$33:$A$776,$A184,СВЦЭМ!$B$33:$B$776,F$155)+'СЕТ СН'!$F$15</f>
        <v>205.74701067000001</v>
      </c>
      <c r="G184" s="36">
        <f>SUMIFS(СВЦЭМ!$E$33:$E$776,СВЦЭМ!$A$33:$A$776,$A184,СВЦЭМ!$B$33:$B$776,G$155)+'СЕТ СН'!$F$15</f>
        <v>205.61016506000001</v>
      </c>
      <c r="H184" s="36">
        <f>SUMIFS(СВЦЭМ!$E$33:$E$776,СВЦЭМ!$A$33:$A$776,$A184,СВЦЭМ!$B$33:$B$776,H$155)+'СЕТ СН'!$F$15</f>
        <v>203.09703060999999</v>
      </c>
      <c r="I184" s="36">
        <f>SUMIFS(СВЦЭМ!$E$33:$E$776,СВЦЭМ!$A$33:$A$776,$A184,СВЦЭМ!$B$33:$B$776,I$155)+'СЕТ СН'!$F$15</f>
        <v>195.57083782999999</v>
      </c>
      <c r="J184" s="36">
        <f>SUMIFS(СВЦЭМ!$E$33:$E$776,СВЦЭМ!$A$33:$A$776,$A184,СВЦЭМ!$B$33:$B$776,J$155)+'СЕТ СН'!$F$15</f>
        <v>192.74487024000001</v>
      </c>
      <c r="K184" s="36">
        <f>SUMIFS(СВЦЭМ!$E$33:$E$776,СВЦЭМ!$A$33:$A$776,$A184,СВЦЭМ!$B$33:$B$776,K$155)+'СЕТ СН'!$F$15</f>
        <v>189.70099936</v>
      </c>
      <c r="L184" s="36">
        <f>SUMIFS(СВЦЭМ!$E$33:$E$776,СВЦЭМ!$A$33:$A$776,$A184,СВЦЭМ!$B$33:$B$776,L$155)+'СЕТ СН'!$F$15</f>
        <v>188.46579575999999</v>
      </c>
      <c r="M184" s="36">
        <f>SUMIFS(СВЦЭМ!$E$33:$E$776,СВЦЭМ!$A$33:$A$776,$A184,СВЦЭМ!$B$33:$B$776,M$155)+'СЕТ СН'!$F$15</f>
        <v>188.86145879</v>
      </c>
      <c r="N184" s="36">
        <f>SUMIFS(СВЦЭМ!$E$33:$E$776,СВЦЭМ!$A$33:$A$776,$A184,СВЦЭМ!$B$33:$B$776,N$155)+'СЕТ СН'!$F$15</f>
        <v>187.81982026</v>
      </c>
      <c r="O184" s="36">
        <f>SUMIFS(СВЦЭМ!$E$33:$E$776,СВЦЭМ!$A$33:$A$776,$A184,СВЦЭМ!$B$33:$B$776,O$155)+'СЕТ СН'!$F$15</f>
        <v>190.22944505999999</v>
      </c>
      <c r="P184" s="36">
        <f>SUMIFS(СВЦЭМ!$E$33:$E$776,СВЦЭМ!$A$33:$A$776,$A184,СВЦЭМ!$B$33:$B$776,P$155)+'СЕТ СН'!$F$15</f>
        <v>192.62298426000001</v>
      </c>
      <c r="Q184" s="36">
        <f>SUMIFS(СВЦЭМ!$E$33:$E$776,СВЦЭМ!$A$33:$A$776,$A184,СВЦЭМ!$B$33:$B$776,Q$155)+'СЕТ СН'!$F$15</f>
        <v>192.57925040999999</v>
      </c>
      <c r="R184" s="36">
        <f>SUMIFS(СВЦЭМ!$E$33:$E$776,СВЦЭМ!$A$33:$A$776,$A184,СВЦЭМ!$B$33:$B$776,R$155)+'СЕТ СН'!$F$15</f>
        <v>191.28737923</v>
      </c>
      <c r="S184" s="36">
        <f>SUMIFS(СВЦЭМ!$E$33:$E$776,СВЦЭМ!$A$33:$A$776,$A184,СВЦЭМ!$B$33:$B$776,S$155)+'СЕТ СН'!$F$15</f>
        <v>191.38391498999999</v>
      </c>
      <c r="T184" s="36">
        <f>SUMIFS(СВЦЭМ!$E$33:$E$776,СВЦЭМ!$A$33:$A$776,$A184,СВЦЭМ!$B$33:$B$776,T$155)+'СЕТ СН'!$F$15</f>
        <v>189.08223072999999</v>
      </c>
      <c r="U184" s="36">
        <f>SUMIFS(СВЦЭМ!$E$33:$E$776,СВЦЭМ!$A$33:$A$776,$A184,СВЦЭМ!$B$33:$B$776,U$155)+'СЕТ СН'!$F$15</f>
        <v>181.28597023</v>
      </c>
      <c r="V184" s="36">
        <f>SUMIFS(СВЦЭМ!$E$33:$E$776,СВЦЭМ!$A$33:$A$776,$A184,СВЦЭМ!$B$33:$B$776,V$155)+'СЕТ СН'!$F$15</f>
        <v>181.46119349</v>
      </c>
      <c r="W184" s="36">
        <f>SUMIFS(СВЦЭМ!$E$33:$E$776,СВЦЭМ!$A$33:$A$776,$A184,СВЦЭМ!$B$33:$B$776,W$155)+'СЕТ СН'!$F$15</f>
        <v>186.78921968</v>
      </c>
      <c r="X184" s="36">
        <f>SUMIFS(СВЦЭМ!$E$33:$E$776,СВЦЭМ!$A$33:$A$776,$A184,СВЦЭМ!$B$33:$B$776,X$155)+'СЕТ СН'!$F$15</f>
        <v>190.88526694000001</v>
      </c>
      <c r="Y184" s="36">
        <f>SUMIFS(СВЦЭМ!$E$33:$E$776,СВЦЭМ!$A$33:$A$776,$A184,СВЦЭМ!$B$33:$B$776,Y$155)+'СЕТ СН'!$F$15</f>
        <v>190.06170528999999</v>
      </c>
    </row>
    <row r="185" spans="1:27" ht="15.75" x14ac:dyDescent="0.2">
      <c r="A185" s="35">
        <f t="shared" si="4"/>
        <v>43951</v>
      </c>
      <c r="B185" s="36">
        <f>SUMIFS(СВЦЭМ!$E$33:$E$776,СВЦЭМ!$A$33:$A$776,$A185,СВЦЭМ!$B$33:$B$776,B$155)+'СЕТ СН'!$F$15</f>
        <v>204.81285241</v>
      </c>
      <c r="C185" s="36">
        <f>SUMIFS(СВЦЭМ!$E$33:$E$776,СВЦЭМ!$A$33:$A$776,$A185,СВЦЭМ!$B$33:$B$776,C$155)+'СЕТ СН'!$F$15</f>
        <v>200.66696013999999</v>
      </c>
      <c r="D185" s="36">
        <f>SUMIFS(СВЦЭМ!$E$33:$E$776,СВЦЭМ!$A$33:$A$776,$A185,СВЦЭМ!$B$33:$B$776,D$155)+'СЕТ СН'!$F$15</f>
        <v>202.6272835</v>
      </c>
      <c r="E185" s="36">
        <f>SUMIFS(СВЦЭМ!$E$33:$E$776,СВЦЭМ!$A$33:$A$776,$A185,СВЦЭМ!$B$33:$B$776,E$155)+'СЕТ СН'!$F$15</f>
        <v>201.31564308</v>
      </c>
      <c r="F185" s="36">
        <f>SUMIFS(СВЦЭМ!$E$33:$E$776,СВЦЭМ!$A$33:$A$776,$A185,СВЦЭМ!$B$33:$B$776,F$155)+'СЕТ СН'!$F$15</f>
        <v>207.92905359</v>
      </c>
      <c r="G185" s="36">
        <f>SUMIFS(СВЦЭМ!$E$33:$E$776,СВЦЭМ!$A$33:$A$776,$A185,СВЦЭМ!$B$33:$B$776,G$155)+'СЕТ СН'!$F$15</f>
        <v>209.42330253</v>
      </c>
      <c r="H185" s="36">
        <f>SUMIFS(СВЦЭМ!$E$33:$E$776,СВЦЭМ!$A$33:$A$776,$A185,СВЦЭМ!$B$33:$B$776,H$155)+'СЕТ СН'!$F$15</f>
        <v>206.58531968</v>
      </c>
      <c r="I185" s="36">
        <f>SUMIFS(СВЦЭМ!$E$33:$E$776,СВЦЭМ!$A$33:$A$776,$A185,СВЦЭМ!$B$33:$B$776,I$155)+'СЕТ СН'!$F$15</f>
        <v>199.43160875000001</v>
      </c>
      <c r="J185" s="36">
        <f>SUMIFS(СВЦЭМ!$E$33:$E$776,СВЦЭМ!$A$33:$A$776,$A185,СВЦЭМ!$B$33:$B$776,J$155)+'СЕТ СН'!$F$15</f>
        <v>183.46919804000001</v>
      </c>
      <c r="K185" s="36">
        <f>SUMIFS(СВЦЭМ!$E$33:$E$776,СВЦЭМ!$A$33:$A$776,$A185,СВЦЭМ!$B$33:$B$776,K$155)+'СЕТ СН'!$F$15</f>
        <v>181.21075612000001</v>
      </c>
      <c r="L185" s="36">
        <f>SUMIFS(СВЦЭМ!$E$33:$E$776,СВЦЭМ!$A$33:$A$776,$A185,СВЦЭМ!$B$33:$B$776,L$155)+'СЕТ СН'!$F$15</f>
        <v>178.72020836999999</v>
      </c>
      <c r="M185" s="36">
        <f>SUMIFS(СВЦЭМ!$E$33:$E$776,СВЦЭМ!$A$33:$A$776,$A185,СВЦЭМ!$B$33:$B$776,M$155)+'СЕТ СН'!$F$15</f>
        <v>178.49986333000001</v>
      </c>
      <c r="N185" s="36">
        <f>SUMIFS(СВЦЭМ!$E$33:$E$776,СВЦЭМ!$A$33:$A$776,$A185,СВЦЭМ!$B$33:$B$776,N$155)+'СЕТ СН'!$F$15</f>
        <v>180.16236817999999</v>
      </c>
      <c r="O185" s="36">
        <f>SUMIFS(СВЦЭМ!$E$33:$E$776,СВЦЭМ!$A$33:$A$776,$A185,СВЦЭМ!$B$33:$B$776,O$155)+'СЕТ СН'!$F$15</f>
        <v>182.67768017</v>
      </c>
      <c r="P185" s="36">
        <f>SUMIFS(СВЦЭМ!$E$33:$E$776,СВЦЭМ!$A$33:$A$776,$A185,СВЦЭМ!$B$33:$B$776,P$155)+'СЕТ СН'!$F$15</f>
        <v>184.16828221</v>
      </c>
      <c r="Q185" s="36">
        <f>SUMIFS(СВЦЭМ!$E$33:$E$776,СВЦЭМ!$A$33:$A$776,$A185,СВЦЭМ!$B$33:$B$776,Q$155)+'СЕТ СН'!$F$15</f>
        <v>185.31568643</v>
      </c>
      <c r="R185" s="36">
        <f>SUMIFS(СВЦЭМ!$E$33:$E$776,СВЦЭМ!$A$33:$A$776,$A185,СВЦЭМ!$B$33:$B$776,R$155)+'СЕТ СН'!$F$15</f>
        <v>185.76072336999999</v>
      </c>
      <c r="S185" s="36">
        <f>SUMIFS(СВЦЭМ!$E$33:$E$776,СВЦЭМ!$A$33:$A$776,$A185,СВЦЭМ!$B$33:$B$776,S$155)+'СЕТ СН'!$F$15</f>
        <v>185.63538201</v>
      </c>
      <c r="T185" s="36">
        <f>SUMIFS(СВЦЭМ!$E$33:$E$776,СВЦЭМ!$A$33:$A$776,$A185,СВЦЭМ!$B$33:$B$776,T$155)+'СЕТ СН'!$F$15</f>
        <v>182.92861060000001</v>
      </c>
      <c r="U185" s="36">
        <f>SUMIFS(СВЦЭМ!$E$33:$E$776,СВЦЭМ!$A$33:$A$776,$A185,СВЦЭМ!$B$33:$B$776,U$155)+'СЕТ СН'!$F$15</f>
        <v>178.73078326000001</v>
      </c>
      <c r="V185" s="36">
        <f>SUMIFS(СВЦЭМ!$E$33:$E$776,СВЦЭМ!$A$33:$A$776,$A185,СВЦЭМ!$B$33:$B$776,V$155)+'СЕТ СН'!$F$15</f>
        <v>174.03187084000001</v>
      </c>
      <c r="W185" s="36">
        <f>SUMIFS(СВЦЭМ!$E$33:$E$776,СВЦЭМ!$A$33:$A$776,$A185,СВЦЭМ!$B$33:$B$776,W$155)+'СЕТ СН'!$F$15</f>
        <v>174.62416300999999</v>
      </c>
      <c r="X185" s="36">
        <f>SUMIFS(СВЦЭМ!$E$33:$E$776,СВЦЭМ!$A$33:$A$776,$A185,СВЦЭМ!$B$33:$B$776,X$155)+'СЕТ СН'!$F$15</f>
        <v>180.60462357</v>
      </c>
      <c r="Y185" s="36">
        <f>SUMIFS(СВЦЭМ!$E$33:$E$776,СВЦЭМ!$A$33:$A$776,$A185,СВЦЭМ!$B$33:$B$776,Y$155)+'СЕТ СН'!$F$15</f>
        <v>185.55746321000001</v>
      </c>
    </row>
    <row r="186" spans="1:27" ht="15.75" hidden="1" x14ac:dyDescent="0.2">
      <c r="A186" s="35">
        <f t="shared" si="4"/>
        <v>43952</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7"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28"/>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29"/>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01.04.2020</v>
      </c>
      <c r="B191" s="36">
        <f>SUMIFS(СВЦЭМ!$F$33:$F$776,СВЦЭМ!$A$33:$A$776,$A191,СВЦЭМ!$B$33:$B$776,B$190)+'СЕТ СН'!$F$15</f>
        <v>155.74833516000001</v>
      </c>
      <c r="C191" s="36">
        <f>SUMIFS(СВЦЭМ!$F$33:$F$776,СВЦЭМ!$A$33:$A$776,$A191,СВЦЭМ!$B$33:$B$776,C$190)+'СЕТ СН'!$F$15</f>
        <v>158.22987702</v>
      </c>
      <c r="D191" s="36">
        <f>SUMIFS(СВЦЭМ!$F$33:$F$776,СВЦЭМ!$A$33:$A$776,$A191,СВЦЭМ!$B$33:$B$776,D$190)+'СЕТ СН'!$F$15</f>
        <v>159.03092255999999</v>
      </c>
      <c r="E191" s="36">
        <f>SUMIFS(СВЦЭМ!$F$33:$F$776,СВЦЭМ!$A$33:$A$776,$A191,СВЦЭМ!$B$33:$B$776,E$190)+'СЕТ СН'!$F$15</f>
        <v>160.17008783</v>
      </c>
      <c r="F191" s="36">
        <f>SUMIFS(СВЦЭМ!$F$33:$F$776,СВЦЭМ!$A$33:$A$776,$A191,СВЦЭМ!$B$33:$B$776,F$190)+'СЕТ СН'!$F$15</f>
        <v>168.10577809</v>
      </c>
      <c r="G191" s="36">
        <f>SUMIFS(СВЦЭМ!$F$33:$F$776,СВЦЭМ!$A$33:$A$776,$A191,СВЦЭМ!$B$33:$B$776,G$190)+'СЕТ СН'!$F$15</f>
        <v>176.40955466</v>
      </c>
      <c r="H191" s="36">
        <f>SUMIFS(СВЦЭМ!$F$33:$F$776,СВЦЭМ!$A$33:$A$776,$A191,СВЦЭМ!$B$33:$B$776,H$190)+'СЕТ СН'!$F$15</f>
        <v>185.18930885</v>
      </c>
      <c r="I191" s="36">
        <f>SUMIFS(СВЦЭМ!$F$33:$F$776,СВЦЭМ!$A$33:$A$776,$A191,СВЦЭМ!$B$33:$B$776,I$190)+'СЕТ СН'!$F$15</f>
        <v>185.77069857999999</v>
      </c>
      <c r="J191" s="36">
        <f>SUMIFS(СВЦЭМ!$F$33:$F$776,СВЦЭМ!$A$33:$A$776,$A191,СВЦЭМ!$B$33:$B$776,J$190)+'СЕТ СН'!$F$15</f>
        <v>177.94495119999999</v>
      </c>
      <c r="K191" s="36">
        <f>SUMIFS(СВЦЭМ!$F$33:$F$776,СВЦЭМ!$A$33:$A$776,$A191,СВЦЭМ!$B$33:$B$776,K$190)+'СЕТ СН'!$F$15</f>
        <v>177.90738776000001</v>
      </c>
      <c r="L191" s="36">
        <f>SUMIFS(СВЦЭМ!$F$33:$F$776,СВЦЭМ!$A$33:$A$776,$A191,СВЦЭМ!$B$33:$B$776,L$190)+'СЕТ СН'!$F$15</f>
        <v>177.89011854</v>
      </c>
      <c r="M191" s="36">
        <f>SUMIFS(СВЦЭМ!$F$33:$F$776,СВЦЭМ!$A$33:$A$776,$A191,СВЦЭМ!$B$33:$B$776,M$190)+'СЕТ СН'!$F$15</f>
        <v>180.00058770000001</v>
      </c>
      <c r="N191" s="36">
        <f>SUMIFS(СВЦЭМ!$F$33:$F$776,СВЦЭМ!$A$33:$A$776,$A191,СВЦЭМ!$B$33:$B$776,N$190)+'СЕТ СН'!$F$15</f>
        <v>183.58475537999999</v>
      </c>
      <c r="O191" s="36">
        <f>SUMIFS(СВЦЭМ!$F$33:$F$776,СВЦЭМ!$A$33:$A$776,$A191,СВЦЭМ!$B$33:$B$776,O$190)+'СЕТ СН'!$F$15</f>
        <v>187.26985606</v>
      </c>
      <c r="P191" s="36">
        <f>SUMIFS(СВЦЭМ!$F$33:$F$776,СВЦЭМ!$A$33:$A$776,$A191,СВЦЭМ!$B$33:$B$776,P$190)+'СЕТ СН'!$F$15</f>
        <v>183.12508452</v>
      </c>
      <c r="Q191" s="36">
        <f>SUMIFS(СВЦЭМ!$F$33:$F$776,СВЦЭМ!$A$33:$A$776,$A191,СВЦЭМ!$B$33:$B$776,Q$190)+'СЕТ СН'!$F$15</f>
        <v>184.42532252000001</v>
      </c>
      <c r="R191" s="36">
        <f>SUMIFS(СВЦЭМ!$F$33:$F$776,СВЦЭМ!$A$33:$A$776,$A191,СВЦЭМ!$B$33:$B$776,R$190)+'СЕТ СН'!$F$15</f>
        <v>184.62712117000001</v>
      </c>
      <c r="S191" s="36">
        <f>SUMIFS(СВЦЭМ!$F$33:$F$776,СВЦЭМ!$A$33:$A$776,$A191,СВЦЭМ!$B$33:$B$776,S$190)+'СЕТ СН'!$F$15</f>
        <v>183.90742696999999</v>
      </c>
      <c r="T191" s="36">
        <f>SUMIFS(СВЦЭМ!$F$33:$F$776,СВЦЭМ!$A$33:$A$776,$A191,СВЦЭМ!$B$33:$B$776,T$190)+'СЕТ СН'!$F$15</f>
        <v>179.82213519999999</v>
      </c>
      <c r="U191" s="36">
        <f>SUMIFS(СВЦЭМ!$F$33:$F$776,СВЦЭМ!$A$33:$A$776,$A191,СВЦЭМ!$B$33:$B$776,U$190)+'СЕТ СН'!$F$15</f>
        <v>177.85042863000001</v>
      </c>
      <c r="V191" s="36">
        <f>SUMIFS(СВЦЭМ!$F$33:$F$776,СВЦЭМ!$A$33:$A$776,$A191,СВЦЭМ!$B$33:$B$776,V$190)+'СЕТ СН'!$F$15</f>
        <v>174.77260641000001</v>
      </c>
      <c r="W191" s="36">
        <f>SUMIFS(СВЦЭМ!$F$33:$F$776,СВЦЭМ!$A$33:$A$776,$A191,СВЦЭМ!$B$33:$B$776,W$190)+'СЕТ СН'!$F$15</f>
        <v>173.67602762999999</v>
      </c>
      <c r="X191" s="36">
        <f>SUMIFS(СВЦЭМ!$F$33:$F$776,СВЦЭМ!$A$33:$A$776,$A191,СВЦЭМ!$B$33:$B$776,X$190)+'СЕТ СН'!$F$15</f>
        <v>172.51713042</v>
      </c>
      <c r="Y191" s="36">
        <f>SUMIFS(СВЦЭМ!$F$33:$F$776,СВЦЭМ!$A$33:$A$776,$A191,СВЦЭМ!$B$33:$B$776,Y$190)+'СЕТ СН'!$F$15</f>
        <v>178.45508999</v>
      </c>
      <c r="AA191" s="45"/>
    </row>
    <row r="192" spans="1:27" ht="15.75" x14ac:dyDescent="0.2">
      <c r="A192" s="35">
        <f>A191+1</f>
        <v>43923</v>
      </c>
      <c r="B192" s="36">
        <f>SUMIFS(СВЦЭМ!$F$33:$F$776,СВЦЭМ!$A$33:$A$776,$A192,СВЦЭМ!$B$33:$B$776,B$190)+'СЕТ СН'!$F$15</f>
        <v>175.83243895999999</v>
      </c>
      <c r="C192" s="36">
        <f>SUMIFS(СВЦЭМ!$F$33:$F$776,СВЦЭМ!$A$33:$A$776,$A192,СВЦЭМ!$B$33:$B$776,C$190)+'СЕТ СН'!$F$15</f>
        <v>171.19272276000001</v>
      </c>
      <c r="D192" s="36">
        <f>SUMIFS(СВЦЭМ!$F$33:$F$776,СВЦЭМ!$A$33:$A$776,$A192,СВЦЭМ!$B$33:$B$776,D$190)+'СЕТ СН'!$F$15</f>
        <v>168.75005442</v>
      </c>
      <c r="E192" s="36">
        <f>SUMIFS(СВЦЭМ!$F$33:$F$776,СВЦЭМ!$A$33:$A$776,$A192,СВЦЭМ!$B$33:$B$776,E$190)+'СЕТ СН'!$F$15</f>
        <v>167.13235356000001</v>
      </c>
      <c r="F192" s="36">
        <f>SUMIFS(СВЦЭМ!$F$33:$F$776,СВЦЭМ!$A$33:$A$776,$A192,СВЦЭМ!$B$33:$B$776,F$190)+'СЕТ СН'!$F$15</f>
        <v>166.54855382</v>
      </c>
      <c r="G192" s="36">
        <f>SUMIFS(СВЦЭМ!$F$33:$F$776,СВЦЭМ!$A$33:$A$776,$A192,СВЦЭМ!$B$33:$B$776,G$190)+'СЕТ СН'!$F$15</f>
        <v>182.28885606</v>
      </c>
      <c r="H192" s="36">
        <f>SUMIFS(СВЦЭМ!$F$33:$F$776,СВЦЭМ!$A$33:$A$776,$A192,СВЦЭМ!$B$33:$B$776,H$190)+'СЕТ СН'!$F$15</f>
        <v>189.42848971000001</v>
      </c>
      <c r="I192" s="36">
        <f>SUMIFS(СВЦЭМ!$F$33:$F$776,СВЦЭМ!$A$33:$A$776,$A192,СВЦЭМ!$B$33:$B$776,I$190)+'СЕТ СН'!$F$15</f>
        <v>189.03646441999999</v>
      </c>
      <c r="J192" s="36">
        <f>SUMIFS(СВЦЭМ!$F$33:$F$776,СВЦЭМ!$A$33:$A$776,$A192,СВЦЭМ!$B$33:$B$776,J$190)+'СЕТ СН'!$F$15</f>
        <v>182.41071944000001</v>
      </c>
      <c r="K192" s="36">
        <f>SUMIFS(СВЦЭМ!$F$33:$F$776,СВЦЭМ!$A$33:$A$776,$A192,СВЦЭМ!$B$33:$B$776,K$190)+'СЕТ СН'!$F$15</f>
        <v>177.49922454</v>
      </c>
      <c r="L192" s="36">
        <f>SUMIFS(СВЦЭМ!$F$33:$F$776,СВЦЭМ!$A$33:$A$776,$A192,СВЦЭМ!$B$33:$B$776,L$190)+'СЕТ СН'!$F$15</f>
        <v>176.52865696999999</v>
      </c>
      <c r="M192" s="36">
        <f>SUMIFS(СВЦЭМ!$F$33:$F$776,СВЦЭМ!$A$33:$A$776,$A192,СВЦЭМ!$B$33:$B$776,M$190)+'СЕТ СН'!$F$15</f>
        <v>179.96547708</v>
      </c>
      <c r="N192" s="36">
        <f>SUMIFS(СВЦЭМ!$F$33:$F$776,СВЦЭМ!$A$33:$A$776,$A192,СВЦЭМ!$B$33:$B$776,N$190)+'СЕТ СН'!$F$15</f>
        <v>183.49563655</v>
      </c>
      <c r="O192" s="36">
        <f>SUMIFS(СВЦЭМ!$F$33:$F$776,СВЦЭМ!$A$33:$A$776,$A192,СВЦЭМ!$B$33:$B$776,O$190)+'СЕТ СН'!$F$15</f>
        <v>187.97862036999999</v>
      </c>
      <c r="P192" s="36">
        <f>SUMIFS(СВЦЭМ!$F$33:$F$776,СВЦЭМ!$A$33:$A$776,$A192,СВЦЭМ!$B$33:$B$776,P$190)+'СЕТ СН'!$F$15</f>
        <v>180.63950690999999</v>
      </c>
      <c r="Q192" s="36">
        <f>SUMIFS(СВЦЭМ!$F$33:$F$776,СВЦЭМ!$A$33:$A$776,$A192,СВЦЭМ!$B$33:$B$776,Q$190)+'СЕТ СН'!$F$15</f>
        <v>181.78395664000001</v>
      </c>
      <c r="R192" s="36">
        <f>SUMIFS(СВЦЭМ!$F$33:$F$776,СВЦЭМ!$A$33:$A$776,$A192,СВЦЭМ!$B$33:$B$776,R$190)+'СЕТ СН'!$F$15</f>
        <v>180.87740399</v>
      </c>
      <c r="S192" s="36">
        <f>SUMIFS(СВЦЭМ!$F$33:$F$776,СВЦЭМ!$A$33:$A$776,$A192,СВЦЭМ!$B$33:$B$776,S$190)+'СЕТ СН'!$F$15</f>
        <v>180.38529613</v>
      </c>
      <c r="T192" s="36">
        <f>SUMIFS(СВЦЭМ!$F$33:$F$776,СВЦЭМ!$A$33:$A$776,$A192,СВЦЭМ!$B$33:$B$776,T$190)+'СЕТ СН'!$F$15</f>
        <v>176.20423503999999</v>
      </c>
      <c r="U192" s="36">
        <f>SUMIFS(СВЦЭМ!$F$33:$F$776,СВЦЭМ!$A$33:$A$776,$A192,СВЦЭМ!$B$33:$B$776,U$190)+'СЕТ СН'!$F$15</f>
        <v>173.33621156999999</v>
      </c>
      <c r="V192" s="36">
        <f>SUMIFS(СВЦЭМ!$F$33:$F$776,СВЦЭМ!$A$33:$A$776,$A192,СВЦЭМ!$B$33:$B$776,V$190)+'СЕТ СН'!$F$15</f>
        <v>170.66948977999999</v>
      </c>
      <c r="W192" s="36">
        <f>SUMIFS(СВЦЭМ!$F$33:$F$776,СВЦЭМ!$A$33:$A$776,$A192,СВЦЭМ!$B$33:$B$776,W$190)+'СЕТ СН'!$F$15</f>
        <v>171.92769419999999</v>
      </c>
      <c r="X192" s="36">
        <f>SUMIFS(СВЦЭМ!$F$33:$F$776,СВЦЭМ!$A$33:$A$776,$A192,СВЦЭМ!$B$33:$B$776,X$190)+'СЕТ СН'!$F$15</f>
        <v>172.89670828999999</v>
      </c>
      <c r="Y192" s="36">
        <f>SUMIFS(СВЦЭМ!$F$33:$F$776,СВЦЭМ!$A$33:$A$776,$A192,СВЦЭМ!$B$33:$B$776,Y$190)+'СЕТ СН'!$F$15</f>
        <v>178.32040452000001</v>
      </c>
    </row>
    <row r="193" spans="1:25" ht="15.75" x14ac:dyDescent="0.2">
      <c r="A193" s="35">
        <f t="shared" ref="A193:A221" si="5">A192+1</f>
        <v>43924</v>
      </c>
      <c r="B193" s="36">
        <f>SUMIFS(СВЦЭМ!$F$33:$F$776,СВЦЭМ!$A$33:$A$776,$A193,СВЦЭМ!$B$33:$B$776,B$190)+'СЕТ СН'!$F$15</f>
        <v>174.95716109</v>
      </c>
      <c r="C193" s="36">
        <f>SUMIFS(СВЦЭМ!$F$33:$F$776,СВЦЭМ!$A$33:$A$776,$A193,СВЦЭМ!$B$33:$B$776,C$190)+'СЕТ СН'!$F$15</f>
        <v>182.93050771</v>
      </c>
      <c r="D193" s="36">
        <f>SUMIFS(СВЦЭМ!$F$33:$F$776,СВЦЭМ!$A$33:$A$776,$A193,СВЦЭМ!$B$33:$B$776,D$190)+'СЕТ СН'!$F$15</f>
        <v>186.03613591000001</v>
      </c>
      <c r="E193" s="36">
        <f>SUMIFS(СВЦЭМ!$F$33:$F$776,СВЦЭМ!$A$33:$A$776,$A193,СВЦЭМ!$B$33:$B$776,E$190)+'СЕТ СН'!$F$15</f>
        <v>185.01650548000001</v>
      </c>
      <c r="F193" s="36">
        <f>SUMIFS(СВЦЭМ!$F$33:$F$776,СВЦЭМ!$A$33:$A$776,$A193,СВЦЭМ!$B$33:$B$776,F$190)+'СЕТ СН'!$F$15</f>
        <v>184.12982693000001</v>
      </c>
      <c r="G193" s="36">
        <f>SUMIFS(СВЦЭМ!$F$33:$F$776,СВЦЭМ!$A$33:$A$776,$A193,СВЦЭМ!$B$33:$B$776,G$190)+'СЕТ СН'!$F$15</f>
        <v>184.36043617999999</v>
      </c>
      <c r="H193" s="36">
        <f>SUMIFS(СВЦЭМ!$F$33:$F$776,СВЦЭМ!$A$33:$A$776,$A193,СВЦЭМ!$B$33:$B$776,H$190)+'СЕТ СН'!$F$15</f>
        <v>181.80861143000001</v>
      </c>
      <c r="I193" s="36">
        <f>SUMIFS(СВЦЭМ!$F$33:$F$776,СВЦЭМ!$A$33:$A$776,$A193,СВЦЭМ!$B$33:$B$776,I$190)+'СЕТ СН'!$F$15</f>
        <v>177.78793148</v>
      </c>
      <c r="J193" s="36">
        <f>SUMIFS(СВЦЭМ!$F$33:$F$776,СВЦЭМ!$A$33:$A$776,$A193,СВЦЭМ!$B$33:$B$776,J$190)+'СЕТ СН'!$F$15</f>
        <v>166.67188625</v>
      </c>
      <c r="K193" s="36">
        <f>SUMIFS(СВЦЭМ!$F$33:$F$776,СВЦЭМ!$A$33:$A$776,$A193,СВЦЭМ!$B$33:$B$776,K$190)+'СЕТ СН'!$F$15</f>
        <v>167.29588917000001</v>
      </c>
      <c r="L193" s="36">
        <f>SUMIFS(СВЦЭМ!$F$33:$F$776,СВЦЭМ!$A$33:$A$776,$A193,СВЦЭМ!$B$33:$B$776,L$190)+'СЕТ СН'!$F$15</f>
        <v>169.59025292999999</v>
      </c>
      <c r="M193" s="36">
        <f>SUMIFS(СВЦЭМ!$F$33:$F$776,СВЦЭМ!$A$33:$A$776,$A193,СВЦЭМ!$B$33:$B$776,M$190)+'СЕТ СН'!$F$15</f>
        <v>169.99367659999999</v>
      </c>
      <c r="N193" s="36">
        <f>SUMIFS(СВЦЭМ!$F$33:$F$776,СВЦЭМ!$A$33:$A$776,$A193,СВЦЭМ!$B$33:$B$776,N$190)+'СЕТ СН'!$F$15</f>
        <v>173.44340399999999</v>
      </c>
      <c r="O193" s="36">
        <f>SUMIFS(СВЦЭМ!$F$33:$F$776,СВЦЭМ!$A$33:$A$776,$A193,СВЦЭМ!$B$33:$B$776,O$190)+'СЕТ СН'!$F$15</f>
        <v>176.20033821000001</v>
      </c>
      <c r="P193" s="36">
        <f>SUMIFS(СВЦЭМ!$F$33:$F$776,СВЦЭМ!$A$33:$A$776,$A193,СВЦЭМ!$B$33:$B$776,P$190)+'СЕТ СН'!$F$15</f>
        <v>173.06945160000001</v>
      </c>
      <c r="Q193" s="36">
        <f>SUMIFS(СВЦЭМ!$F$33:$F$776,СВЦЭМ!$A$33:$A$776,$A193,СВЦЭМ!$B$33:$B$776,Q$190)+'СЕТ СН'!$F$15</f>
        <v>175.16205737000001</v>
      </c>
      <c r="R193" s="36">
        <f>SUMIFS(СВЦЭМ!$F$33:$F$776,СВЦЭМ!$A$33:$A$776,$A193,СВЦЭМ!$B$33:$B$776,R$190)+'СЕТ СН'!$F$15</f>
        <v>174.58017186000001</v>
      </c>
      <c r="S193" s="36">
        <f>SUMIFS(СВЦЭМ!$F$33:$F$776,СВЦЭМ!$A$33:$A$776,$A193,СВЦЭМ!$B$33:$B$776,S$190)+'СЕТ СН'!$F$15</f>
        <v>173.40412296</v>
      </c>
      <c r="T193" s="36">
        <f>SUMIFS(СВЦЭМ!$F$33:$F$776,СВЦЭМ!$A$33:$A$776,$A193,СВЦЭМ!$B$33:$B$776,T$190)+'СЕТ СН'!$F$15</f>
        <v>170.39624225</v>
      </c>
      <c r="U193" s="36">
        <f>SUMIFS(СВЦЭМ!$F$33:$F$776,СВЦЭМ!$A$33:$A$776,$A193,СВЦЭМ!$B$33:$B$776,U$190)+'СЕТ СН'!$F$15</f>
        <v>166.00431354</v>
      </c>
      <c r="V193" s="36">
        <f>SUMIFS(СВЦЭМ!$F$33:$F$776,СВЦЭМ!$A$33:$A$776,$A193,СВЦЭМ!$B$33:$B$776,V$190)+'СЕТ СН'!$F$15</f>
        <v>164.01939454999999</v>
      </c>
      <c r="W193" s="36">
        <f>SUMIFS(СВЦЭМ!$F$33:$F$776,СВЦЭМ!$A$33:$A$776,$A193,СВЦЭМ!$B$33:$B$776,W$190)+'СЕТ СН'!$F$15</f>
        <v>165.30306725</v>
      </c>
      <c r="X193" s="36">
        <f>SUMIFS(СВЦЭМ!$F$33:$F$776,СВЦЭМ!$A$33:$A$776,$A193,СВЦЭМ!$B$33:$B$776,X$190)+'СЕТ СН'!$F$15</f>
        <v>168.15170058000001</v>
      </c>
      <c r="Y193" s="36">
        <f>SUMIFS(СВЦЭМ!$F$33:$F$776,СВЦЭМ!$A$33:$A$776,$A193,СВЦЭМ!$B$33:$B$776,Y$190)+'СЕТ СН'!$F$15</f>
        <v>174.74703833999999</v>
      </c>
    </row>
    <row r="194" spans="1:25" ht="15.75" x14ac:dyDescent="0.2">
      <c r="A194" s="35">
        <f t="shared" si="5"/>
        <v>43925</v>
      </c>
      <c r="B194" s="36">
        <f>SUMIFS(СВЦЭМ!$F$33:$F$776,СВЦЭМ!$A$33:$A$776,$A194,СВЦЭМ!$B$33:$B$776,B$190)+'СЕТ СН'!$F$15</f>
        <v>178.99395730000001</v>
      </c>
      <c r="C194" s="36">
        <f>SUMIFS(СВЦЭМ!$F$33:$F$776,СВЦЭМ!$A$33:$A$776,$A194,СВЦЭМ!$B$33:$B$776,C$190)+'СЕТ СН'!$F$15</f>
        <v>184.44025033</v>
      </c>
      <c r="D194" s="36">
        <f>SUMIFS(СВЦЭМ!$F$33:$F$776,СВЦЭМ!$A$33:$A$776,$A194,СВЦЭМ!$B$33:$B$776,D$190)+'СЕТ СН'!$F$15</f>
        <v>187.38736395999999</v>
      </c>
      <c r="E194" s="36">
        <f>SUMIFS(СВЦЭМ!$F$33:$F$776,СВЦЭМ!$A$33:$A$776,$A194,СВЦЭМ!$B$33:$B$776,E$190)+'СЕТ СН'!$F$15</f>
        <v>189.96146028999999</v>
      </c>
      <c r="F194" s="36">
        <f>SUMIFS(СВЦЭМ!$F$33:$F$776,СВЦЭМ!$A$33:$A$776,$A194,СВЦЭМ!$B$33:$B$776,F$190)+'СЕТ СН'!$F$15</f>
        <v>189.82747927</v>
      </c>
      <c r="G194" s="36">
        <f>SUMIFS(СВЦЭМ!$F$33:$F$776,СВЦЭМ!$A$33:$A$776,$A194,СВЦЭМ!$B$33:$B$776,G$190)+'СЕТ СН'!$F$15</f>
        <v>189.52348298999999</v>
      </c>
      <c r="H194" s="36">
        <f>SUMIFS(СВЦЭМ!$F$33:$F$776,СВЦЭМ!$A$33:$A$776,$A194,СВЦЭМ!$B$33:$B$776,H$190)+'СЕТ СН'!$F$15</f>
        <v>184.66178113999999</v>
      </c>
      <c r="I194" s="36">
        <f>SUMIFS(СВЦЭМ!$F$33:$F$776,СВЦЭМ!$A$33:$A$776,$A194,СВЦЭМ!$B$33:$B$776,I$190)+'СЕТ СН'!$F$15</f>
        <v>181.29088941000001</v>
      </c>
      <c r="J194" s="36">
        <f>SUMIFS(СВЦЭМ!$F$33:$F$776,СВЦЭМ!$A$33:$A$776,$A194,СВЦЭМ!$B$33:$B$776,J$190)+'СЕТ СН'!$F$15</f>
        <v>171.08551224000001</v>
      </c>
      <c r="K194" s="36">
        <f>SUMIFS(СВЦЭМ!$F$33:$F$776,СВЦЭМ!$A$33:$A$776,$A194,СВЦЭМ!$B$33:$B$776,K$190)+'СЕТ СН'!$F$15</f>
        <v>166.15274022</v>
      </c>
      <c r="L194" s="36">
        <f>SUMIFS(СВЦЭМ!$F$33:$F$776,СВЦЭМ!$A$33:$A$776,$A194,СВЦЭМ!$B$33:$B$776,L$190)+'СЕТ СН'!$F$15</f>
        <v>165.57086330000001</v>
      </c>
      <c r="M194" s="36">
        <f>SUMIFS(СВЦЭМ!$F$33:$F$776,СВЦЭМ!$A$33:$A$776,$A194,СВЦЭМ!$B$33:$B$776,M$190)+'СЕТ СН'!$F$15</f>
        <v>165.00059732</v>
      </c>
      <c r="N194" s="36">
        <f>SUMIFS(СВЦЭМ!$F$33:$F$776,СВЦЭМ!$A$33:$A$776,$A194,СВЦЭМ!$B$33:$B$776,N$190)+'СЕТ СН'!$F$15</f>
        <v>167.09216524999999</v>
      </c>
      <c r="O194" s="36">
        <f>SUMIFS(СВЦЭМ!$F$33:$F$776,СВЦЭМ!$A$33:$A$776,$A194,СВЦЭМ!$B$33:$B$776,O$190)+'СЕТ СН'!$F$15</f>
        <v>168.87867994000001</v>
      </c>
      <c r="P194" s="36">
        <f>SUMIFS(СВЦЭМ!$F$33:$F$776,СВЦЭМ!$A$33:$A$776,$A194,СВЦЭМ!$B$33:$B$776,P$190)+'СЕТ СН'!$F$15</f>
        <v>168.3857045</v>
      </c>
      <c r="Q194" s="36">
        <f>SUMIFS(СВЦЭМ!$F$33:$F$776,СВЦЭМ!$A$33:$A$776,$A194,СВЦЭМ!$B$33:$B$776,Q$190)+'СЕТ СН'!$F$15</f>
        <v>170.15347643000001</v>
      </c>
      <c r="R194" s="36">
        <f>SUMIFS(СВЦЭМ!$F$33:$F$776,СВЦЭМ!$A$33:$A$776,$A194,СВЦЭМ!$B$33:$B$776,R$190)+'СЕТ СН'!$F$15</f>
        <v>168.91156278</v>
      </c>
      <c r="S194" s="36">
        <f>SUMIFS(СВЦЭМ!$F$33:$F$776,СВЦЭМ!$A$33:$A$776,$A194,СВЦЭМ!$B$33:$B$776,S$190)+'СЕТ СН'!$F$15</f>
        <v>167.91030366000001</v>
      </c>
      <c r="T194" s="36">
        <f>SUMIFS(СВЦЭМ!$F$33:$F$776,СВЦЭМ!$A$33:$A$776,$A194,СВЦЭМ!$B$33:$B$776,T$190)+'СЕТ СН'!$F$15</f>
        <v>165.49913849000001</v>
      </c>
      <c r="U194" s="36">
        <f>SUMIFS(СВЦЭМ!$F$33:$F$776,СВЦЭМ!$A$33:$A$776,$A194,СВЦЭМ!$B$33:$B$776,U$190)+'СЕТ СН'!$F$15</f>
        <v>163.07248999000001</v>
      </c>
      <c r="V194" s="36">
        <f>SUMIFS(СВЦЭМ!$F$33:$F$776,СВЦЭМ!$A$33:$A$776,$A194,СВЦЭМ!$B$33:$B$776,V$190)+'СЕТ СН'!$F$15</f>
        <v>163.48399114</v>
      </c>
      <c r="W194" s="36">
        <f>SUMIFS(СВЦЭМ!$F$33:$F$776,СВЦЭМ!$A$33:$A$776,$A194,СВЦЭМ!$B$33:$B$776,W$190)+'СЕТ СН'!$F$15</f>
        <v>161.53226957000001</v>
      </c>
      <c r="X194" s="36">
        <f>SUMIFS(СВЦЭМ!$F$33:$F$776,СВЦЭМ!$A$33:$A$776,$A194,СВЦЭМ!$B$33:$B$776,X$190)+'СЕТ СН'!$F$15</f>
        <v>163.54082131999999</v>
      </c>
      <c r="Y194" s="36">
        <f>SUMIFS(СВЦЭМ!$F$33:$F$776,СВЦЭМ!$A$33:$A$776,$A194,СВЦЭМ!$B$33:$B$776,Y$190)+'СЕТ СН'!$F$15</f>
        <v>171.56566777</v>
      </c>
    </row>
    <row r="195" spans="1:25" ht="15.75" x14ac:dyDescent="0.2">
      <c r="A195" s="35">
        <f t="shared" si="5"/>
        <v>43926</v>
      </c>
      <c r="B195" s="36">
        <f>SUMIFS(СВЦЭМ!$F$33:$F$776,СВЦЭМ!$A$33:$A$776,$A195,СВЦЭМ!$B$33:$B$776,B$190)+'СЕТ СН'!$F$15</f>
        <v>174.86970984999999</v>
      </c>
      <c r="C195" s="36">
        <f>SUMIFS(СВЦЭМ!$F$33:$F$776,СВЦЭМ!$A$33:$A$776,$A195,СВЦЭМ!$B$33:$B$776,C$190)+'СЕТ СН'!$F$15</f>
        <v>185.91897184000001</v>
      </c>
      <c r="D195" s="36">
        <f>SUMIFS(СВЦЭМ!$F$33:$F$776,СВЦЭМ!$A$33:$A$776,$A195,СВЦЭМ!$B$33:$B$776,D$190)+'СЕТ СН'!$F$15</f>
        <v>188.82888979000001</v>
      </c>
      <c r="E195" s="36">
        <f>SUMIFS(СВЦЭМ!$F$33:$F$776,СВЦЭМ!$A$33:$A$776,$A195,СВЦЭМ!$B$33:$B$776,E$190)+'СЕТ СН'!$F$15</f>
        <v>190.10015129000001</v>
      </c>
      <c r="F195" s="36">
        <f>SUMIFS(СВЦЭМ!$F$33:$F$776,СВЦЭМ!$A$33:$A$776,$A195,СВЦЭМ!$B$33:$B$776,F$190)+'СЕТ СН'!$F$15</f>
        <v>189.80576013999999</v>
      </c>
      <c r="G195" s="36">
        <f>SUMIFS(СВЦЭМ!$F$33:$F$776,СВЦЭМ!$A$33:$A$776,$A195,СВЦЭМ!$B$33:$B$776,G$190)+'СЕТ СН'!$F$15</f>
        <v>190.38437475000001</v>
      </c>
      <c r="H195" s="36">
        <f>SUMIFS(СВЦЭМ!$F$33:$F$776,СВЦЭМ!$A$33:$A$776,$A195,СВЦЭМ!$B$33:$B$776,H$190)+'СЕТ СН'!$F$15</f>
        <v>187.40346238999999</v>
      </c>
      <c r="I195" s="36">
        <f>SUMIFS(СВЦЭМ!$F$33:$F$776,СВЦЭМ!$A$33:$A$776,$A195,СВЦЭМ!$B$33:$B$776,I$190)+'СЕТ СН'!$F$15</f>
        <v>184.32874562000001</v>
      </c>
      <c r="J195" s="36">
        <f>SUMIFS(СВЦЭМ!$F$33:$F$776,СВЦЭМ!$A$33:$A$776,$A195,СВЦЭМ!$B$33:$B$776,J$190)+'СЕТ СН'!$F$15</f>
        <v>174.03037739999999</v>
      </c>
      <c r="K195" s="36">
        <f>SUMIFS(СВЦЭМ!$F$33:$F$776,СВЦЭМ!$A$33:$A$776,$A195,СВЦЭМ!$B$33:$B$776,K$190)+'СЕТ СН'!$F$15</f>
        <v>166.42147724</v>
      </c>
      <c r="L195" s="36">
        <f>SUMIFS(СВЦЭМ!$F$33:$F$776,СВЦЭМ!$A$33:$A$776,$A195,СВЦЭМ!$B$33:$B$776,L$190)+'СЕТ СН'!$F$15</f>
        <v>164.94901264999999</v>
      </c>
      <c r="M195" s="36">
        <f>SUMIFS(СВЦЭМ!$F$33:$F$776,СВЦЭМ!$A$33:$A$776,$A195,СВЦЭМ!$B$33:$B$776,M$190)+'СЕТ СН'!$F$15</f>
        <v>164.55700092999999</v>
      </c>
      <c r="N195" s="36">
        <f>SUMIFS(СВЦЭМ!$F$33:$F$776,СВЦЭМ!$A$33:$A$776,$A195,СВЦЭМ!$B$33:$B$776,N$190)+'СЕТ СН'!$F$15</f>
        <v>167.22661646</v>
      </c>
      <c r="O195" s="36">
        <f>SUMIFS(СВЦЭМ!$F$33:$F$776,СВЦЭМ!$A$33:$A$776,$A195,СВЦЭМ!$B$33:$B$776,O$190)+'СЕТ СН'!$F$15</f>
        <v>169.07059014000001</v>
      </c>
      <c r="P195" s="36">
        <f>SUMIFS(СВЦЭМ!$F$33:$F$776,СВЦЭМ!$A$33:$A$776,$A195,СВЦЭМ!$B$33:$B$776,P$190)+'СЕТ СН'!$F$15</f>
        <v>165.12419306999999</v>
      </c>
      <c r="Q195" s="36">
        <f>SUMIFS(СВЦЭМ!$F$33:$F$776,СВЦЭМ!$A$33:$A$776,$A195,СВЦЭМ!$B$33:$B$776,Q$190)+'СЕТ СН'!$F$15</f>
        <v>166.14381799</v>
      </c>
      <c r="R195" s="36">
        <f>SUMIFS(СВЦЭМ!$F$33:$F$776,СВЦЭМ!$A$33:$A$776,$A195,СВЦЭМ!$B$33:$B$776,R$190)+'СЕТ СН'!$F$15</f>
        <v>166.07559769</v>
      </c>
      <c r="S195" s="36">
        <f>SUMIFS(СВЦЭМ!$F$33:$F$776,СВЦЭМ!$A$33:$A$776,$A195,СВЦЭМ!$B$33:$B$776,S$190)+'СЕТ СН'!$F$15</f>
        <v>166.11470542000001</v>
      </c>
      <c r="T195" s="36">
        <f>SUMIFS(СВЦЭМ!$F$33:$F$776,СВЦЭМ!$A$33:$A$776,$A195,СВЦЭМ!$B$33:$B$776,T$190)+'СЕТ СН'!$F$15</f>
        <v>164.50560888000001</v>
      </c>
      <c r="U195" s="36">
        <f>SUMIFS(СВЦЭМ!$F$33:$F$776,СВЦЭМ!$A$33:$A$776,$A195,СВЦЭМ!$B$33:$B$776,U$190)+'СЕТ СН'!$F$15</f>
        <v>162.08588548</v>
      </c>
      <c r="V195" s="36">
        <f>SUMIFS(СВЦЭМ!$F$33:$F$776,СВЦЭМ!$A$33:$A$776,$A195,СВЦЭМ!$B$33:$B$776,V$190)+'СЕТ СН'!$F$15</f>
        <v>158.99383023999999</v>
      </c>
      <c r="W195" s="36">
        <f>SUMIFS(СВЦЭМ!$F$33:$F$776,СВЦЭМ!$A$33:$A$776,$A195,СВЦЭМ!$B$33:$B$776,W$190)+'СЕТ СН'!$F$15</f>
        <v>155.87566333000001</v>
      </c>
      <c r="X195" s="36">
        <f>SUMIFS(СВЦЭМ!$F$33:$F$776,СВЦЭМ!$A$33:$A$776,$A195,СВЦЭМ!$B$33:$B$776,X$190)+'СЕТ СН'!$F$15</f>
        <v>155.17006824000001</v>
      </c>
      <c r="Y195" s="36">
        <f>SUMIFS(СВЦЭМ!$F$33:$F$776,СВЦЭМ!$A$33:$A$776,$A195,СВЦЭМ!$B$33:$B$776,Y$190)+'СЕТ СН'!$F$15</f>
        <v>162.05469074999999</v>
      </c>
    </row>
    <row r="196" spans="1:25" ht="15.75" x14ac:dyDescent="0.2">
      <c r="A196" s="35">
        <f t="shared" si="5"/>
        <v>43927</v>
      </c>
      <c r="B196" s="36">
        <f>SUMIFS(СВЦЭМ!$F$33:$F$776,СВЦЭМ!$A$33:$A$776,$A196,СВЦЭМ!$B$33:$B$776,B$190)+'СЕТ СН'!$F$15</f>
        <v>181.53734026999999</v>
      </c>
      <c r="C196" s="36">
        <f>SUMIFS(СВЦЭМ!$F$33:$F$776,СВЦЭМ!$A$33:$A$776,$A196,СВЦЭМ!$B$33:$B$776,C$190)+'СЕТ СН'!$F$15</f>
        <v>186.67867543</v>
      </c>
      <c r="D196" s="36">
        <f>SUMIFS(СВЦЭМ!$F$33:$F$776,СВЦЭМ!$A$33:$A$776,$A196,СВЦЭМ!$B$33:$B$776,D$190)+'СЕТ СН'!$F$15</f>
        <v>189.04872914000001</v>
      </c>
      <c r="E196" s="36">
        <f>SUMIFS(СВЦЭМ!$F$33:$F$776,СВЦЭМ!$A$33:$A$776,$A196,СВЦЭМ!$B$33:$B$776,E$190)+'СЕТ СН'!$F$15</f>
        <v>190.48040846999999</v>
      </c>
      <c r="F196" s="36">
        <f>SUMIFS(СВЦЭМ!$F$33:$F$776,СВЦЭМ!$A$33:$A$776,$A196,СВЦЭМ!$B$33:$B$776,F$190)+'СЕТ СН'!$F$15</f>
        <v>189.89852228999999</v>
      </c>
      <c r="G196" s="36">
        <f>SUMIFS(СВЦЭМ!$F$33:$F$776,СВЦЭМ!$A$33:$A$776,$A196,СВЦЭМ!$B$33:$B$776,G$190)+'СЕТ СН'!$F$15</f>
        <v>190.00433025999999</v>
      </c>
      <c r="H196" s="36">
        <f>SUMIFS(СВЦЭМ!$F$33:$F$776,СВЦЭМ!$A$33:$A$776,$A196,СВЦЭМ!$B$33:$B$776,H$190)+'СЕТ СН'!$F$15</f>
        <v>188.08037528</v>
      </c>
      <c r="I196" s="36">
        <f>SUMIFS(СВЦЭМ!$F$33:$F$776,СВЦЭМ!$A$33:$A$776,$A196,СВЦЭМ!$B$33:$B$776,I$190)+'СЕТ СН'!$F$15</f>
        <v>182.86000182000001</v>
      </c>
      <c r="J196" s="36">
        <f>SUMIFS(СВЦЭМ!$F$33:$F$776,СВЦЭМ!$A$33:$A$776,$A196,СВЦЭМ!$B$33:$B$776,J$190)+'СЕТ СН'!$F$15</f>
        <v>173.91178864</v>
      </c>
      <c r="K196" s="36">
        <f>SUMIFS(СВЦЭМ!$F$33:$F$776,СВЦЭМ!$A$33:$A$776,$A196,СВЦЭМ!$B$33:$B$776,K$190)+'СЕТ СН'!$F$15</f>
        <v>173.76146077999999</v>
      </c>
      <c r="L196" s="36">
        <f>SUMIFS(СВЦЭМ!$F$33:$F$776,СВЦЭМ!$A$33:$A$776,$A196,СВЦЭМ!$B$33:$B$776,L$190)+'СЕТ СН'!$F$15</f>
        <v>170.84093017000001</v>
      </c>
      <c r="M196" s="36">
        <f>SUMIFS(СВЦЭМ!$F$33:$F$776,СВЦЭМ!$A$33:$A$776,$A196,СВЦЭМ!$B$33:$B$776,M$190)+'СЕТ СН'!$F$15</f>
        <v>171.47017374000001</v>
      </c>
      <c r="N196" s="36">
        <f>SUMIFS(СВЦЭМ!$F$33:$F$776,СВЦЭМ!$A$33:$A$776,$A196,СВЦЭМ!$B$33:$B$776,N$190)+'СЕТ СН'!$F$15</f>
        <v>171.19520664999999</v>
      </c>
      <c r="O196" s="36">
        <f>SUMIFS(СВЦЭМ!$F$33:$F$776,СВЦЭМ!$A$33:$A$776,$A196,СВЦЭМ!$B$33:$B$776,O$190)+'СЕТ СН'!$F$15</f>
        <v>173.91070773999999</v>
      </c>
      <c r="P196" s="36">
        <f>SUMIFS(СВЦЭМ!$F$33:$F$776,СВЦЭМ!$A$33:$A$776,$A196,СВЦЭМ!$B$33:$B$776,P$190)+'СЕТ СН'!$F$15</f>
        <v>170.91538894999999</v>
      </c>
      <c r="Q196" s="36">
        <f>SUMIFS(СВЦЭМ!$F$33:$F$776,СВЦЭМ!$A$33:$A$776,$A196,СВЦЭМ!$B$33:$B$776,Q$190)+'СЕТ СН'!$F$15</f>
        <v>171.99700872</v>
      </c>
      <c r="R196" s="36">
        <f>SUMIFS(СВЦЭМ!$F$33:$F$776,СВЦЭМ!$A$33:$A$776,$A196,СВЦЭМ!$B$33:$B$776,R$190)+'СЕТ СН'!$F$15</f>
        <v>168.57484002000001</v>
      </c>
      <c r="S196" s="36">
        <f>SUMIFS(СВЦЭМ!$F$33:$F$776,СВЦЭМ!$A$33:$A$776,$A196,СВЦЭМ!$B$33:$B$776,S$190)+'СЕТ СН'!$F$15</f>
        <v>171.34024324000001</v>
      </c>
      <c r="T196" s="36">
        <f>SUMIFS(СВЦЭМ!$F$33:$F$776,СВЦЭМ!$A$33:$A$776,$A196,СВЦЭМ!$B$33:$B$776,T$190)+'СЕТ СН'!$F$15</f>
        <v>168.32943721000001</v>
      </c>
      <c r="U196" s="36">
        <f>SUMIFS(СВЦЭМ!$F$33:$F$776,СВЦЭМ!$A$33:$A$776,$A196,СВЦЭМ!$B$33:$B$776,U$190)+'СЕТ СН'!$F$15</f>
        <v>164.36634416999999</v>
      </c>
      <c r="V196" s="36">
        <f>SUMIFS(СВЦЭМ!$F$33:$F$776,СВЦЭМ!$A$33:$A$776,$A196,СВЦЭМ!$B$33:$B$776,V$190)+'СЕТ СН'!$F$15</f>
        <v>164.8972268</v>
      </c>
      <c r="W196" s="36">
        <f>SUMIFS(СВЦЭМ!$F$33:$F$776,СВЦЭМ!$A$33:$A$776,$A196,СВЦЭМ!$B$33:$B$776,W$190)+'СЕТ СН'!$F$15</f>
        <v>163.39355777</v>
      </c>
      <c r="X196" s="36">
        <f>SUMIFS(СВЦЭМ!$F$33:$F$776,СВЦЭМ!$A$33:$A$776,$A196,СВЦЭМ!$B$33:$B$776,X$190)+'СЕТ СН'!$F$15</f>
        <v>166.12461253000001</v>
      </c>
      <c r="Y196" s="36">
        <f>SUMIFS(СВЦЭМ!$F$33:$F$776,СВЦЭМ!$A$33:$A$776,$A196,СВЦЭМ!$B$33:$B$776,Y$190)+'СЕТ СН'!$F$15</f>
        <v>174.13868183</v>
      </c>
    </row>
    <row r="197" spans="1:25" ht="15.75" x14ac:dyDescent="0.2">
      <c r="A197" s="35">
        <f t="shared" si="5"/>
        <v>43928</v>
      </c>
      <c r="B197" s="36">
        <f>SUMIFS(СВЦЭМ!$F$33:$F$776,СВЦЭМ!$A$33:$A$776,$A197,СВЦЭМ!$B$33:$B$776,B$190)+'СЕТ СН'!$F$15</f>
        <v>182.3783535</v>
      </c>
      <c r="C197" s="36">
        <f>SUMIFS(СВЦЭМ!$F$33:$F$776,СВЦЭМ!$A$33:$A$776,$A197,СВЦЭМ!$B$33:$B$776,C$190)+'СЕТ СН'!$F$15</f>
        <v>186.88799628000001</v>
      </c>
      <c r="D197" s="36">
        <f>SUMIFS(СВЦЭМ!$F$33:$F$776,СВЦЭМ!$A$33:$A$776,$A197,СВЦЭМ!$B$33:$B$776,D$190)+'СЕТ СН'!$F$15</f>
        <v>190.97901173</v>
      </c>
      <c r="E197" s="36">
        <f>SUMIFS(СВЦЭМ!$F$33:$F$776,СВЦЭМ!$A$33:$A$776,$A197,СВЦЭМ!$B$33:$B$776,E$190)+'СЕТ СН'!$F$15</f>
        <v>194.48011812999999</v>
      </c>
      <c r="F197" s="36">
        <f>SUMIFS(СВЦЭМ!$F$33:$F$776,СВЦЭМ!$A$33:$A$776,$A197,СВЦЭМ!$B$33:$B$776,F$190)+'СЕТ СН'!$F$15</f>
        <v>194.17125107000001</v>
      </c>
      <c r="G197" s="36">
        <f>SUMIFS(СВЦЭМ!$F$33:$F$776,СВЦЭМ!$A$33:$A$776,$A197,СВЦЭМ!$B$33:$B$776,G$190)+'СЕТ СН'!$F$15</f>
        <v>194.27138908000001</v>
      </c>
      <c r="H197" s="36">
        <f>SUMIFS(СВЦЭМ!$F$33:$F$776,СВЦЭМ!$A$33:$A$776,$A197,СВЦЭМ!$B$33:$B$776,H$190)+'СЕТ СН'!$F$15</f>
        <v>190.69403464999999</v>
      </c>
      <c r="I197" s="36">
        <f>SUMIFS(СВЦЭМ!$F$33:$F$776,СВЦЭМ!$A$33:$A$776,$A197,СВЦЭМ!$B$33:$B$776,I$190)+'СЕТ СН'!$F$15</f>
        <v>185.90846013999999</v>
      </c>
      <c r="J197" s="36">
        <f>SUMIFS(СВЦЭМ!$F$33:$F$776,СВЦЭМ!$A$33:$A$776,$A197,СВЦЭМ!$B$33:$B$776,J$190)+'СЕТ СН'!$F$15</f>
        <v>174.84780028</v>
      </c>
      <c r="K197" s="36">
        <f>SUMIFS(СВЦЭМ!$F$33:$F$776,СВЦЭМ!$A$33:$A$776,$A197,СВЦЭМ!$B$33:$B$776,K$190)+'СЕТ СН'!$F$15</f>
        <v>175.32773001000001</v>
      </c>
      <c r="L197" s="36">
        <f>SUMIFS(СВЦЭМ!$F$33:$F$776,СВЦЭМ!$A$33:$A$776,$A197,СВЦЭМ!$B$33:$B$776,L$190)+'СЕТ СН'!$F$15</f>
        <v>176.46359763999999</v>
      </c>
      <c r="M197" s="36">
        <f>SUMIFS(СВЦЭМ!$F$33:$F$776,СВЦЭМ!$A$33:$A$776,$A197,СВЦЭМ!$B$33:$B$776,M$190)+'СЕТ СН'!$F$15</f>
        <v>175.91822066</v>
      </c>
      <c r="N197" s="36">
        <f>SUMIFS(СВЦЭМ!$F$33:$F$776,СВЦЭМ!$A$33:$A$776,$A197,СВЦЭМ!$B$33:$B$776,N$190)+'СЕТ СН'!$F$15</f>
        <v>175.67305494999999</v>
      </c>
      <c r="O197" s="36">
        <f>SUMIFS(СВЦЭМ!$F$33:$F$776,СВЦЭМ!$A$33:$A$776,$A197,СВЦЭМ!$B$33:$B$776,O$190)+'СЕТ СН'!$F$15</f>
        <v>177.05788059</v>
      </c>
      <c r="P197" s="36">
        <f>SUMIFS(СВЦЭМ!$F$33:$F$776,СВЦЭМ!$A$33:$A$776,$A197,СВЦЭМ!$B$33:$B$776,P$190)+'СЕТ СН'!$F$15</f>
        <v>173.66339077000001</v>
      </c>
      <c r="Q197" s="36">
        <f>SUMIFS(СВЦЭМ!$F$33:$F$776,СВЦЭМ!$A$33:$A$776,$A197,СВЦЭМ!$B$33:$B$776,Q$190)+'СЕТ СН'!$F$15</f>
        <v>174.68480464000001</v>
      </c>
      <c r="R197" s="36">
        <f>SUMIFS(СВЦЭМ!$F$33:$F$776,СВЦЭМ!$A$33:$A$776,$A197,СВЦЭМ!$B$33:$B$776,R$190)+'СЕТ СН'!$F$15</f>
        <v>174.00675709000001</v>
      </c>
      <c r="S197" s="36">
        <f>SUMIFS(СВЦЭМ!$F$33:$F$776,СВЦЭМ!$A$33:$A$776,$A197,СВЦЭМ!$B$33:$B$776,S$190)+'СЕТ СН'!$F$15</f>
        <v>174.18416550000001</v>
      </c>
      <c r="T197" s="36">
        <f>SUMIFS(СВЦЭМ!$F$33:$F$776,СВЦЭМ!$A$33:$A$776,$A197,СВЦЭМ!$B$33:$B$776,T$190)+'СЕТ СН'!$F$15</f>
        <v>170.53681384000001</v>
      </c>
      <c r="U197" s="36">
        <f>SUMIFS(СВЦЭМ!$F$33:$F$776,СВЦЭМ!$A$33:$A$776,$A197,СВЦЭМ!$B$33:$B$776,U$190)+'СЕТ СН'!$F$15</f>
        <v>169.50269736000001</v>
      </c>
      <c r="V197" s="36">
        <f>SUMIFS(СВЦЭМ!$F$33:$F$776,СВЦЭМ!$A$33:$A$776,$A197,СВЦЭМ!$B$33:$B$776,V$190)+'СЕТ СН'!$F$15</f>
        <v>168.95319038</v>
      </c>
      <c r="W197" s="36">
        <f>SUMIFS(СВЦЭМ!$F$33:$F$776,СВЦЭМ!$A$33:$A$776,$A197,СВЦЭМ!$B$33:$B$776,W$190)+'СЕТ СН'!$F$15</f>
        <v>167.28366940000001</v>
      </c>
      <c r="X197" s="36">
        <f>SUMIFS(СВЦЭМ!$F$33:$F$776,СВЦЭМ!$A$33:$A$776,$A197,СВЦЭМ!$B$33:$B$776,X$190)+'СЕТ СН'!$F$15</f>
        <v>167.84195395</v>
      </c>
      <c r="Y197" s="36">
        <f>SUMIFS(СВЦЭМ!$F$33:$F$776,СВЦЭМ!$A$33:$A$776,$A197,СВЦЭМ!$B$33:$B$776,Y$190)+'СЕТ СН'!$F$15</f>
        <v>174.23780271000001</v>
      </c>
    </row>
    <row r="198" spans="1:25" ht="15.75" x14ac:dyDescent="0.2">
      <c r="A198" s="35">
        <f t="shared" si="5"/>
        <v>43929</v>
      </c>
      <c r="B198" s="36">
        <f>SUMIFS(СВЦЭМ!$F$33:$F$776,СВЦЭМ!$A$33:$A$776,$A198,СВЦЭМ!$B$33:$B$776,B$190)+'СЕТ СН'!$F$15</f>
        <v>180.31841494</v>
      </c>
      <c r="C198" s="36">
        <f>SUMIFS(СВЦЭМ!$F$33:$F$776,СВЦЭМ!$A$33:$A$776,$A198,СВЦЭМ!$B$33:$B$776,C$190)+'СЕТ СН'!$F$15</f>
        <v>186.96559139999999</v>
      </c>
      <c r="D198" s="36">
        <f>SUMIFS(СВЦЭМ!$F$33:$F$776,СВЦЭМ!$A$33:$A$776,$A198,СВЦЭМ!$B$33:$B$776,D$190)+'СЕТ СН'!$F$15</f>
        <v>190.44551706999999</v>
      </c>
      <c r="E198" s="36">
        <f>SUMIFS(СВЦЭМ!$F$33:$F$776,СВЦЭМ!$A$33:$A$776,$A198,СВЦЭМ!$B$33:$B$776,E$190)+'СЕТ СН'!$F$15</f>
        <v>192.01378474000001</v>
      </c>
      <c r="F198" s="36">
        <f>SUMIFS(СВЦЭМ!$F$33:$F$776,СВЦЭМ!$A$33:$A$776,$A198,СВЦЭМ!$B$33:$B$776,F$190)+'СЕТ СН'!$F$15</f>
        <v>191.52232572</v>
      </c>
      <c r="G198" s="36">
        <f>SUMIFS(СВЦЭМ!$F$33:$F$776,СВЦЭМ!$A$33:$A$776,$A198,СВЦЭМ!$B$33:$B$776,G$190)+'СЕТ СН'!$F$15</f>
        <v>191.63194876</v>
      </c>
      <c r="H198" s="36">
        <f>SUMIFS(СВЦЭМ!$F$33:$F$776,СВЦЭМ!$A$33:$A$776,$A198,СВЦЭМ!$B$33:$B$776,H$190)+'СЕТ СН'!$F$15</f>
        <v>188.35482676000001</v>
      </c>
      <c r="I198" s="36">
        <f>SUMIFS(СВЦЭМ!$F$33:$F$776,СВЦЭМ!$A$33:$A$776,$A198,СВЦЭМ!$B$33:$B$776,I$190)+'СЕТ СН'!$F$15</f>
        <v>180.79768351000001</v>
      </c>
      <c r="J198" s="36">
        <f>SUMIFS(СВЦЭМ!$F$33:$F$776,СВЦЭМ!$A$33:$A$776,$A198,СВЦЭМ!$B$33:$B$776,J$190)+'СЕТ СН'!$F$15</f>
        <v>171.85067140000001</v>
      </c>
      <c r="K198" s="36">
        <f>SUMIFS(СВЦЭМ!$F$33:$F$776,СВЦЭМ!$A$33:$A$776,$A198,СВЦЭМ!$B$33:$B$776,K$190)+'СЕТ СН'!$F$15</f>
        <v>169.51211325</v>
      </c>
      <c r="L198" s="36">
        <f>SUMIFS(СВЦЭМ!$F$33:$F$776,СВЦЭМ!$A$33:$A$776,$A198,СВЦЭМ!$B$33:$B$776,L$190)+'СЕТ СН'!$F$15</f>
        <v>167.01553079999999</v>
      </c>
      <c r="M198" s="36">
        <f>SUMIFS(СВЦЭМ!$F$33:$F$776,СВЦЭМ!$A$33:$A$776,$A198,СВЦЭМ!$B$33:$B$776,M$190)+'СЕТ СН'!$F$15</f>
        <v>166.41291974999999</v>
      </c>
      <c r="N198" s="36">
        <f>SUMIFS(СВЦЭМ!$F$33:$F$776,СВЦЭМ!$A$33:$A$776,$A198,СВЦЭМ!$B$33:$B$776,N$190)+'СЕТ СН'!$F$15</f>
        <v>169.24906770999999</v>
      </c>
      <c r="O198" s="36">
        <f>SUMIFS(СВЦЭМ!$F$33:$F$776,СВЦЭМ!$A$33:$A$776,$A198,СВЦЭМ!$B$33:$B$776,O$190)+'СЕТ СН'!$F$15</f>
        <v>170.1425131</v>
      </c>
      <c r="P198" s="36">
        <f>SUMIFS(СВЦЭМ!$F$33:$F$776,СВЦЭМ!$A$33:$A$776,$A198,СВЦЭМ!$B$33:$B$776,P$190)+'СЕТ СН'!$F$15</f>
        <v>165.59373930999999</v>
      </c>
      <c r="Q198" s="36">
        <f>SUMIFS(СВЦЭМ!$F$33:$F$776,СВЦЭМ!$A$33:$A$776,$A198,СВЦЭМ!$B$33:$B$776,Q$190)+'СЕТ СН'!$F$15</f>
        <v>166.46107158000001</v>
      </c>
      <c r="R198" s="36">
        <f>SUMIFS(СВЦЭМ!$F$33:$F$776,СВЦЭМ!$A$33:$A$776,$A198,СВЦЭМ!$B$33:$B$776,R$190)+'СЕТ СН'!$F$15</f>
        <v>165.70802846000001</v>
      </c>
      <c r="S198" s="36">
        <f>SUMIFS(СВЦЭМ!$F$33:$F$776,СВЦЭМ!$A$33:$A$776,$A198,СВЦЭМ!$B$33:$B$776,S$190)+'СЕТ СН'!$F$15</f>
        <v>164.41854008999999</v>
      </c>
      <c r="T198" s="36">
        <f>SUMIFS(СВЦЭМ!$F$33:$F$776,СВЦЭМ!$A$33:$A$776,$A198,СВЦЭМ!$B$33:$B$776,T$190)+'СЕТ СН'!$F$15</f>
        <v>162.10576399999999</v>
      </c>
      <c r="U198" s="36">
        <f>SUMIFS(СВЦЭМ!$F$33:$F$776,СВЦЭМ!$A$33:$A$776,$A198,СВЦЭМ!$B$33:$B$776,U$190)+'СЕТ СН'!$F$15</f>
        <v>159.34394291000001</v>
      </c>
      <c r="V198" s="36">
        <f>SUMIFS(СВЦЭМ!$F$33:$F$776,СВЦЭМ!$A$33:$A$776,$A198,СВЦЭМ!$B$33:$B$776,V$190)+'СЕТ СН'!$F$15</f>
        <v>157.72990332000001</v>
      </c>
      <c r="W198" s="36">
        <f>SUMIFS(СВЦЭМ!$F$33:$F$776,СВЦЭМ!$A$33:$A$776,$A198,СВЦЭМ!$B$33:$B$776,W$190)+'СЕТ СН'!$F$15</f>
        <v>156.49390274999999</v>
      </c>
      <c r="X198" s="36">
        <f>SUMIFS(СВЦЭМ!$F$33:$F$776,СВЦЭМ!$A$33:$A$776,$A198,СВЦЭМ!$B$33:$B$776,X$190)+'СЕТ СН'!$F$15</f>
        <v>157.99379678</v>
      </c>
      <c r="Y198" s="36">
        <f>SUMIFS(СВЦЭМ!$F$33:$F$776,СВЦЭМ!$A$33:$A$776,$A198,СВЦЭМ!$B$33:$B$776,Y$190)+'СЕТ СН'!$F$15</f>
        <v>166.81613164999999</v>
      </c>
    </row>
    <row r="199" spans="1:25" ht="15.75" x14ac:dyDescent="0.2">
      <c r="A199" s="35">
        <f t="shared" si="5"/>
        <v>43930</v>
      </c>
      <c r="B199" s="36">
        <f>SUMIFS(СВЦЭМ!$F$33:$F$776,СВЦЭМ!$A$33:$A$776,$A199,СВЦЭМ!$B$33:$B$776,B$190)+'СЕТ СН'!$F$15</f>
        <v>177.78820747</v>
      </c>
      <c r="C199" s="36">
        <f>SUMIFS(СВЦЭМ!$F$33:$F$776,СВЦЭМ!$A$33:$A$776,$A199,СВЦЭМ!$B$33:$B$776,C$190)+'СЕТ СН'!$F$15</f>
        <v>183.43975255000001</v>
      </c>
      <c r="D199" s="36">
        <f>SUMIFS(СВЦЭМ!$F$33:$F$776,СВЦЭМ!$A$33:$A$776,$A199,СВЦЭМ!$B$33:$B$776,D$190)+'СЕТ СН'!$F$15</f>
        <v>188.23195731000001</v>
      </c>
      <c r="E199" s="36">
        <f>SUMIFS(СВЦЭМ!$F$33:$F$776,СВЦЭМ!$A$33:$A$776,$A199,СВЦЭМ!$B$33:$B$776,E$190)+'СЕТ СН'!$F$15</f>
        <v>191.60287152999999</v>
      </c>
      <c r="F199" s="36">
        <f>SUMIFS(СВЦЭМ!$F$33:$F$776,СВЦЭМ!$A$33:$A$776,$A199,СВЦЭМ!$B$33:$B$776,F$190)+'СЕТ СН'!$F$15</f>
        <v>191.34026312</v>
      </c>
      <c r="G199" s="36">
        <f>SUMIFS(СВЦЭМ!$F$33:$F$776,СВЦЭМ!$A$33:$A$776,$A199,СВЦЭМ!$B$33:$B$776,G$190)+'СЕТ СН'!$F$15</f>
        <v>190.37293804000001</v>
      </c>
      <c r="H199" s="36">
        <f>SUMIFS(СВЦЭМ!$F$33:$F$776,СВЦЭМ!$A$33:$A$776,$A199,СВЦЭМ!$B$33:$B$776,H$190)+'СЕТ СН'!$F$15</f>
        <v>188.83172739</v>
      </c>
      <c r="I199" s="36">
        <f>SUMIFS(СВЦЭМ!$F$33:$F$776,СВЦЭМ!$A$33:$A$776,$A199,СВЦЭМ!$B$33:$B$776,I$190)+'СЕТ СН'!$F$15</f>
        <v>184.00702197999999</v>
      </c>
      <c r="J199" s="36">
        <f>SUMIFS(СВЦЭМ!$F$33:$F$776,СВЦЭМ!$A$33:$A$776,$A199,СВЦЭМ!$B$33:$B$776,J$190)+'СЕТ СН'!$F$15</f>
        <v>173.20441070000001</v>
      </c>
      <c r="K199" s="36">
        <f>SUMIFS(СВЦЭМ!$F$33:$F$776,СВЦЭМ!$A$33:$A$776,$A199,СВЦЭМ!$B$33:$B$776,K$190)+'СЕТ СН'!$F$15</f>
        <v>172.45906972</v>
      </c>
      <c r="L199" s="36">
        <f>SUMIFS(СВЦЭМ!$F$33:$F$776,СВЦЭМ!$A$33:$A$776,$A199,СВЦЭМ!$B$33:$B$776,L$190)+'СЕТ СН'!$F$15</f>
        <v>169.18756930999999</v>
      </c>
      <c r="M199" s="36">
        <f>SUMIFS(СВЦЭМ!$F$33:$F$776,СВЦЭМ!$A$33:$A$776,$A199,СВЦЭМ!$B$33:$B$776,M$190)+'СЕТ СН'!$F$15</f>
        <v>168.41300113</v>
      </c>
      <c r="N199" s="36">
        <f>SUMIFS(СВЦЭМ!$F$33:$F$776,СВЦЭМ!$A$33:$A$776,$A199,СВЦЭМ!$B$33:$B$776,N$190)+'СЕТ СН'!$F$15</f>
        <v>168.12094662000001</v>
      </c>
      <c r="O199" s="36">
        <f>SUMIFS(СВЦЭМ!$F$33:$F$776,СВЦЭМ!$A$33:$A$776,$A199,СВЦЭМ!$B$33:$B$776,O$190)+'СЕТ СН'!$F$15</f>
        <v>170.09125539999999</v>
      </c>
      <c r="P199" s="36">
        <f>SUMIFS(СВЦЭМ!$F$33:$F$776,СВЦЭМ!$A$33:$A$776,$A199,СВЦЭМ!$B$33:$B$776,P$190)+'СЕТ СН'!$F$15</f>
        <v>163.99209557</v>
      </c>
      <c r="Q199" s="36">
        <f>SUMIFS(СВЦЭМ!$F$33:$F$776,СВЦЭМ!$A$33:$A$776,$A199,СВЦЭМ!$B$33:$B$776,Q$190)+'СЕТ СН'!$F$15</f>
        <v>165.17587777</v>
      </c>
      <c r="R199" s="36">
        <f>SUMIFS(СВЦЭМ!$F$33:$F$776,СВЦЭМ!$A$33:$A$776,$A199,СВЦЭМ!$B$33:$B$776,R$190)+'СЕТ СН'!$F$15</f>
        <v>164.94946139000001</v>
      </c>
      <c r="S199" s="36">
        <f>SUMIFS(СВЦЭМ!$F$33:$F$776,СВЦЭМ!$A$33:$A$776,$A199,СВЦЭМ!$B$33:$B$776,S$190)+'СЕТ СН'!$F$15</f>
        <v>163.69112232000001</v>
      </c>
      <c r="T199" s="36">
        <f>SUMIFS(СВЦЭМ!$F$33:$F$776,СВЦЭМ!$A$33:$A$776,$A199,СВЦЭМ!$B$33:$B$776,T$190)+'СЕТ СН'!$F$15</f>
        <v>161.35499478</v>
      </c>
      <c r="U199" s="36">
        <f>SUMIFS(СВЦЭМ!$F$33:$F$776,СВЦЭМ!$A$33:$A$776,$A199,СВЦЭМ!$B$33:$B$776,U$190)+'СЕТ СН'!$F$15</f>
        <v>158.44502104</v>
      </c>
      <c r="V199" s="36">
        <f>SUMIFS(СВЦЭМ!$F$33:$F$776,СВЦЭМ!$A$33:$A$776,$A199,СВЦЭМ!$B$33:$B$776,V$190)+'СЕТ СН'!$F$15</f>
        <v>157.72397942000001</v>
      </c>
      <c r="W199" s="36">
        <f>SUMIFS(СВЦЭМ!$F$33:$F$776,СВЦЭМ!$A$33:$A$776,$A199,СВЦЭМ!$B$33:$B$776,W$190)+'СЕТ СН'!$F$15</f>
        <v>158.21372104</v>
      </c>
      <c r="X199" s="36">
        <f>SUMIFS(СВЦЭМ!$F$33:$F$776,СВЦЭМ!$A$33:$A$776,$A199,СВЦЭМ!$B$33:$B$776,X$190)+'СЕТ СН'!$F$15</f>
        <v>159.59946733000001</v>
      </c>
      <c r="Y199" s="36">
        <f>SUMIFS(СВЦЭМ!$F$33:$F$776,СВЦЭМ!$A$33:$A$776,$A199,СВЦЭМ!$B$33:$B$776,Y$190)+'СЕТ СН'!$F$15</f>
        <v>166.49947786000001</v>
      </c>
    </row>
    <row r="200" spans="1:25" ht="15.75" x14ac:dyDescent="0.2">
      <c r="A200" s="35">
        <f t="shared" si="5"/>
        <v>43931</v>
      </c>
      <c r="B200" s="36">
        <f>SUMIFS(СВЦЭМ!$F$33:$F$776,СВЦЭМ!$A$33:$A$776,$A200,СВЦЭМ!$B$33:$B$776,B$190)+'СЕТ СН'!$F$15</f>
        <v>165.84206709</v>
      </c>
      <c r="C200" s="36">
        <f>SUMIFS(СВЦЭМ!$F$33:$F$776,СВЦЭМ!$A$33:$A$776,$A200,СВЦЭМ!$B$33:$B$776,C$190)+'СЕТ СН'!$F$15</f>
        <v>174.07754034999999</v>
      </c>
      <c r="D200" s="36">
        <f>SUMIFS(СВЦЭМ!$F$33:$F$776,СВЦЭМ!$A$33:$A$776,$A200,СВЦЭМ!$B$33:$B$776,D$190)+'СЕТ СН'!$F$15</f>
        <v>182.72863820000001</v>
      </c>
      <c r="E200" s="36">
        <f>SUMIFS(СВЦЭМ!$F$33:$F$776,СВЦЭМ!$A$33:$A$776,$A200,СВЦЭМ!$B$33:$B$776,E$190)+'СЕТ СН'!$F$15</f>
        <v>190.60345566999999</v>
      </c>
      <c r="F200" s="36">
        <f>SUMIFS(СВЦЭМ!$F$33:$F$776,СВЦЭМ!$A$33:$A$776,$A200,СВЦЭМ!$B$33:$B$776,F$190)+'СЕТ СН'!$F$15</f>
        <v>192.15538975000001</v>
      </c>
      <c r="G200" s="36">
        <f>SUMIFS(СВЦЭМ!$F$33:$F$776,СВЦЭМ!$A$33:$A$776,$A200,СВЦЭМ!$B$33:$B$776,G$190)+'СЕТ СН'!$F$15</f>
        <v>189.97465696</v>
      </c>
      <c r="H200" s="36">
        <f>SUMIFS(СВЦЭМ!$F$33:$F$776,СВЦЭМ!$A$33:$A$776,$A200,СВЦЭМ!$B$33:$B$776,H$190)+'СЕТ СН'!$F$15</f>
        <v>184.88935853999999</v>
      </c>
      <c r="I200" s="36">
        <f>SUMIFS(СВЦЭМ!$F$33:$F$776,СВЦЭМ!$A$33:$A$776,$A200,СВЦЭМ!$B$33:$B$776,I$190)+'СЕТ СН'!$F$15</f>
        <v>178.47380892999999</v>
      </c>
      <c r="J200" s="36">
        <f>SUMIFS(СВЦЭМ!$F$33:$F$776,СВЦЭМ!$A$33:$A$776,$A200,СВЦЭМ!$B$33:$B$776,J$190)+'СЕТ СН'!$F$15</f>
        <v>166.16004074</v>
      </c>
      <c r="K200" s="36">
        <f>SUMIFS(СВЦЭМ!$F$33:$F$776,СВЦЭМ!$A$33:$A$776,$A200,СВЦЭМ!$B$33:$B$776,K$190)+'СЕТ СН'!$F$15</f>
        <v>165.65068851000001</v>
      </c>
      <c r="L200" s="36">
        <f>SUMIFS(СВЦЭМ!$F$33:$F$776,СВЦЭМ!$A$33:$A$776,$A200,СВЦЭМ!$B$33:$B$776,L$190)+'СЕТ СН'!$F$15</f>
        <v>164.31290731000001</v>
      </c>
      <c r="M200" s="36">
        <f>SUMIFS(СВЦЭМ!$F$33:$F$776,СВЦЭМ!$A$33:$A$776,$A200,СВЦЭМ!$B$33:$B$776,M$190)+'СЕТ СН'!$F$15</f>
        <v>163.76346773</v>
      </c>
      <c r="N200" s="36">
        <f>SUMIFS(СВЦЭМ!$F$33:$F$776,СВЦЭМ!$A$33:$A$776,$A200,СВЦЭМ!$B$33:$B$776,N$190)+'СЕТ СН'!$F$15</f>
        <v>166.45459485000001</v>
      </c>
      <c r="O200" s="36">
        <f>SUMIFS(СВЦЭМ!$F$33:$F$776,СВЦЭМ!$A$33:$A$776,$A200,СВЦЭМ!$B$33:$B$776,O$190)+'СЕТ СН'!$F$15</f>
        <v>169.32127829000001</v>
      </c>
      <c r="P200" s="36">
        <f>SUMIFS(СВЦЭМ!$F$33:$F$776,СВЦЭМ!$A$33:$A$776,$A200,СВЦЭМ!$B$33:$B$776,P$190)+'СЕТ СН'!$F$15</f>
        <v>163.63467931</v>
      </c>
      <c r="Q200" s="36">
        <f>SUMIFS(СВЦЭМ!$F$33:$F$776,СВЦЭМ!$A$33:$A$776,$A200,СВЦЭМ!$B$33:$B$776,Q$190)+'СЕТ СН'!$F$15</f>
        <v>164.93154254000001</v>
      </c>
      <c r="R200" s="36">
        <f>SUMIFS(СВЦЭМ!$F$33:$F$776,СВЦЭМ!$A$33:$A$776,$A200,СВЦЭМ!$B$33:$B$776,R$190)+'СЕТ СН'!$F$15</f>
        <v>164.71486103999999</v>
      </c>
      <c r="S200" s="36">
        <f>SUMIFS(СВЦЭМ!$F$33:$F$776,СВЦЭМ!$A$33:$A$776,$A200,СВЦЭМ!$B$33:$B$776,S$190)+'СЕТ СН'!$F$15</f>
        <v>163.34731388</v>
      </c>
      <c r="T200" s="36">
        <f>SUMIFS(СВЦЭМ!$F$33:$F$776,СВЦЭМ!$A$33:$A$776,$A200,СВЦЭМ!$B$33:$B$776,T$190)+'СЕТ СН'!$F$15</f>
        <v>159.65313621000001</v>
      </c>
      <c r="U200" s="36">
        <f>SUMIFS(СВЦЭМ!$F$33:$F$776,СВЦЭМ!$A$33:$A$776,$A200,СВЦЭМ!$B$33:$B$776,U$190)+'СЕТ СН'!$F$15</f>
        <v>156.15389139000001</v>
      </c>
      <c r="V200" s="36">
        <f>SUMIFS(СВЦЭМ!$F$33:$F$776,СВЦЭМ!$A$33:$A$776,$A200,СВЦЭМ!$B$33:$B$776,V$190)+'СЕТ СН'!$F$15</f>
        <v>154.36282657999999</v>
      </c>
      <c r="W200" s="36">
        <f>SUMIFS(СВЦЭМ!$F$33:$F$776,СВЦЭМ!$A$33:$A$776,$A200,СВЦЭМ!$B$33:$B$776,W$190)+'СЕТ СН'!$F$15</f>
        <v>154.42602739</v>
      </c>
      <c r="X200" s="36">
        <f>SUMIFS(СВЦЭМ!$F$33:$F$776,СВЦЭМ!$A$33:$A$776,$A200,СВЦЭМ!$B$33:$B$776,X$190)+'СЕТ СН'!$F$15</f>
        <v>151.0220746</v>
      </c>
      <c r="Y200" s="36">
        <f>SUMIFS(СВЦЭМ!$F$33:$F$776,СВЦЭМ!$A$33:$A$776,$A200,СВЦЭМ!$B$33:$B$776,Y$190)+'СЕТ СН'!$F$15</f>
        <v>160.06196016999999</v>
      </c>
    </row>
    <row r="201" spans="1:25" ht="15.75" x14ac:dyDescent="0.2">
      <c r="A201" s="35">
        <f t="shared" si="5"/>
        <v>43932</v>
      </c>
      <c r="B201" s="36">
        <f>SUMIFS(СВЦЭМ!$F$33:$F$776,СВЦЭМ!$A$33:$A$776,$A201,СВЦЭМ!$B$33:$B$776,B$190)+'СЕТ СН'!$F$15</f>
        <v>167.60055312</v>
      </c>
      <c r="C201" s="36">
        <f>SUMIFS(СВЦЭМ!$F$33:$F$776,СВЦЭМ!$A$33:$A$776,$A201,СВЦЭМ!$B$33:$B$776,C$190)+'СЕТ СН'!$F$15</f>
        <v>170.95971502</v>
      </c>
      <c r="D201" s="36">
        <f>SUMIFS(СВЦЭМ!$F$33:$F$776,СВЦЭМ!$A$33:$A$776,$A201,СВЦЭМ!$B$33:$B$776,D$190)+'СЕТ СН'!$F$15</f>
        <v>174.24433216</v>
      </c>
      <c r="E201" s="36">
        <f>SUMIFS(СВЦЭМ!$F$33:$F$776,СВЦЭМ!$A$33:$A$776,$A201,СВЦЭМ!$B$33:$B$776,E$190)+'СЕТ СН'!$F$15</f>
        <v>175.99350347000001</v>
      </c>
      <c r="F201" s="36">
        <f>SUMIFS(СВЦЭМ!$F$33:$F$776,СВЦЭМ!$A$33:$A$776,$A201,СВЦЭМ!$B$33:$B$776,F$190)+'СЕТ СН'!$F$15</f>
        <v>176.82745983000001</v>
      </c>
      <c r="G201" s="36">
        <f>SUMIFS(СВЦЭМ!$F$33:$F$776,СВЦЭМ!$A$33:$A$776,$A201,СВЦЭМ!$B$33:$B$776,G$190)+'СЕТ СН'!$F$15</f>
        <v>176.23399777</v>
      </c>
      <c r="H201" s="36">
        <f>SUMIFS(СВЦЭМ!$F$33:$F$776,СВЦЭМ!$A$33:$A$776,$A201,СВЦЭМ!$B$33:$B$776,H$190)+'СЕТ СН'!$F$15</f>
        <v>172.80833149</v>
      </c>
      <c r="I201" s="36">
        <f>SUMIFS(СВЦЭМ!$F$33:$F$776,СВЦЭМ!$A$33:$A$776,$A201,СВЦЭМ!$B$33:$B$776,I$190)+'СЕТ СН'!$F$15</f>
        <v>168.57181403000001</v>
      </c>
      <c r="J201" s="36">
        <f>SUMIFS(СВЦЭМ!$F$33:$F$776,СВЦЭМ!$A$33:$A$776,$A201,СВЦЭМ!$B$33:$B$776,J$190)+'СЕТ СН'!$F$15</f>
        <v>163.80112033</v>
      </c>
      <c r="K201" s="36">
        <f>SUMIFS(СВЦЭМ!$F$33:$F$776,СВЦЭМ!$A$33:$A$776,$A201,СВЦЭМ!$B$33:$B$776,K$190)+'СЕТ СН'!$F$15</f>
        <v>160.95029903</v>
      </c>
      <c r="L201" s="36">
        <f>SUMIFS(СВЦЭМ!$F$33:$F$776,СВЦЭМ!$A$33:$A$776,$A201,СВЦЭМ!$B$33:$B$776,L$190)+'СЕТ СН'!$F$15</f>
        <v>161.36210552</v>
      </c>
      <c r="M201" s="36">
        <f>SUMIFS(СВЦЭМ!$F$33:$F$776,СВЦЭМ!$A$33:$A$776,$A201,СВЦЭМ!$B$33:$B$776,M$190)+'СЕТ СН'!$F$15</f>
        <v>164.30226708000001</v>
      </c>
      <c r="N201" s="36">
        <f>SUMIFS(СВЦЭМ!$F$33:$F$776,СВЦЭМ!$A$33:$A$776,$A201,СВЦЭМ!$B$33:$B$776,N$190)+'СЕТ СН'!$F$15</f>
        <v>168.23918409000001</v>
      </c>
      <c r="O201" s="36">
        <f>SUMIFS(СВЦЭМ!$F$33:$F$776,СВЦЭМ!$A$33:$A$776,$A201,СВЦЭМ!$B$33:$B$776,O$190)+'СЕТ СН'!$F$15</f>
        <v>167.84868768000001</v>
      </c>
      <c r="P201" s="36">
        <f>SUMIFS(СВЦЭМ!$F$33:$F$776,СВЦЭМ!$A$33:$A$776,$A201,СВЦЭМ!$B$33:$B$776,P$190)+'СЕТ СН'!$F$15</f>
        <v>161.72428486000001</v>
      </c>
      <c r="Q201" s="36">
        <f>SUMIFS(СВЦЭМ!$F$33:$F$776,СВЦЭМ!$A$33:$A$776,$A201,СВЦЭМ!$B$33:$B$776,Q$190)+'СЕТ СН'!$F$15</f>
        <v>161.91206957</v>
      </c>
      <c r="R201" s="36">
        <f>SUMIFS(СВЦЭМ!$F$33:$F$776,СВЦЭМ!$A$33:$A$776,$A201,СВЦЭМ!$B$33:$B$776,R$190)+'СЕТ СН'!$F$15</f>
        <v>160.87430545999999</v>
      </c>
      <c r="S201" s="36">
        <f>SUMIFS(СВЦЭМ!$F$33:$F$776,СВЦЭМ!$A$33:$A$776,$A201,СВЦЭМ!$B$33:$B$776,S$190)+'СЕТ СН'!$F$15</f>
        <v>162.77013622000001</v>
      </c>
      <c r="T201" s="36">
        <f>SUMIFS(СВЦЭМ!$F$33:$F$776,СВЦЭМ!$A$33:$A$776,$A201,СВЦЭМ!$B$33:$B$776,T$190)+'СЕТ СН'!$F$15</f>
        <v>165.05164284</v>
      </c>
      <c r="U201" s="36">
        <f>SUMIFS(СВЦЭМ!$F$33:$F$776,СВЦЭМ!$A$33:$A$776,$A201,СВЦЭМ!$B$33:$B$776,U$190)+'СЕТ СН'!$F$15</f>
        <v>162.45040821000001</v>
      </c>
      <c r="V201" s="36">
        <f>SUMIFS(СВЦЭМ!$F$33:$F$776,СВЦЭМ!$A$33:$A$776,$A201,СВЦЭМ!$B$33:$B$776,V$190)+'СЕТ СН'!$F$15</f>
        <v>156.88134428999999</v>
      </c>
      <c r="W201" s="36">
        <f>SUMIFS(СВЦЭМ!$F$33:$F$776,СВЦЭМ!$A$33:$A$776,$A201,СВЦЭМ!$B$33:$B$776,W$190)+'СЕТ СН'!$F$15</f>
        <v>156.3082599</v>
      </c>
      <c r="X201" s="36">
        <f>SUMIFS(СВЦЭМ!$F$33:$F$776,СВЦЭМ!$A$33:$A$776,$A201,СВЦЭМ!$B$33:$B$776,X$190)+'СЕТ СН'!$F$15</f>
        <v>159.48908187999999</v>
      </c>
      <c r="Y201" s="36">
        <f>SUMIFS(СВЦЭМ!$F$33:$F$776,СВЦЭМ!$A$33:$A$776,$A201,СВЦЭМ!$B$33:$B$776,Y$190)+'СЕТ СН'!$F$15</f>
        <v>168.43242175</v>
      </c>
    </row>
    <row r="202" spans="1:25" ht="15.75" x14ac:dyDescent="0.2">
      <c r="A202" s="35">
        <f t="shared" si="5"/>
        <v>43933</v>
      </c>
      <c r="B202" s="36">
        <f>SUMIFS(СВЦЭМ!$F$33:$F$776,СВЦЭМ!$A$33:$A$776,$A202,СВЦЭМ!$B$33:$B$776,B$190)+'СЕТ СН'!$F$15</f>
        <v>166.47267231999999</v>
      </c>
      <c r="C202" s="36">
        <f>SUMIFS(СВЦЭМ!$F$33:$F$776,СВЦЭМ!$A$33:$A$776,$A202,СВЦЭМ!$B$33:$B$776,C$190)+'СЕТ СН'!$F$15</f>
        <v>167.00302697000001</v>
      </c>
      <c r="D202" s="36">
        <f>SUMIFS(СВЦЭМ!$F$33:$F$776,СВЦЭМ!$A$33:$A$776,$A202,СВЦЭМ!$B$33:$B$776,D$190)+'СЕТ СН'!$F$15</f>
        <v>163.85439625999999</v>
      </c>
      <c r="E202" s="36">
        <f>SUMIFS(СВЦЭМ!$F$33:$F$776,СВЦЭМ!$A$33:$A$776,$A202,СВЦЭМ!$B$33:$B$776,E$190)+'СЕТ СН'!$F$15</f>
        <v>163.78046280999999</v>
      </c>
      <c r="F202" s="36">
        <f>SUMIFS(СВЦЭМ!$F$33:$F$776,СВЦЭМ!$A$33:$A$776,$A202,СВЦЭМ!$B$33:$B$776,F$190)+'СЕТ СН'!$F$15</f>
        <v>162.81287925999999</v>
      </c>
      <c r="G202" s="36">
        <f>SUMIFS(СВЦЭМ!$F$33:$F$776,СВЦЭМ!$A$33:$A$776,$A202,СВЦЭМ!$B$33:$B$776,G$190)+'СЕТ СН'!$F$15</f>
        <v>164.36909843000001</v>
      </c>
      <c r="H202" s="36">
        <f>SUMIFS(СВЦЭМ!$F$33:$F$776,СВЦЭМ!$A$33:$A$776,$A202,СВЦЭМ!$B$33:$B$776,H$190)+'СЕТ СН'!$F$15</f>
        <v>164.94880898</v>
      </c>
      <c r="I202" s="36">
        <f>SUMIFS(СВЦЭМ!$F$33:$F$776,СВЦЭМ!$A$33:$A$776,$A202,СВЦЭМ!$B$33:$B$776,I$190)+'СЕТ СН'!$F$15</f>
        <v>164.80970633999999</v>
      </c>
      <c r="J202" s="36">
        <f>SUMIFS(СВЦЭМ!$F$33:$F$776,СВЦЭМ!$A$33:$A$776,$A202,СВЦЭМ!$B$33:$B$776,J$190)+'СЕТ СН'!$F$15</f>
        <v>159.26585795</v>
      </c>
      <c r="K202" s="36">
        <f>SUMIFS(СВЦЭМ!$F$33:$F$776,СВЦЭМ!$A$33:$A$776,$A202,СВЦЭМ!$B$33:$B$776,K$190)+'СЕТ СН'!$F$15</f>
        <v>151.8734556</v>
      </c>
      <c r="L202" s="36">
        <f>SUMIFS(СВЦЭМ!$F$33:$F$776,СВЦЭМ!$A$33:$A$776,$A202,СВЦЭМ!$B$33:$B$776,L$190)+'СЕТ СН'!$F$15</f>
        <v>152.64329574999999</v>
      </c>
      <c r="M202" s="36">
        <f>SUMIFS(СВЦЭМ!$F$33:$F$776,СВЦЭМ!$A$33:$A$776,$A202,СВЦЭМ!$B$33:$B$776,M$190)+'СЕТ СН'!$F$15</f>
        <v>153.7703381</v>
      </c>
      <c r="N202" s="36">
        <f>SUMIFS(СВЦЭМ!$F$33:$F$776,СВЦЭМ!$A$33:$A$776,$A202,СВЦЭМ!$B$33:$B$776,N$190)+'СЕТ СН'!$F$15</f>
        <v>156.47008618000001</v>
      </c>
      <c r="O202" s="36">
        <f>SUMIFS(СВЦЭМ!$F$33:$F$776,СВЦЭМ!$A$33:$A$776,$A202,СВЦЭМ!$B$33:$B$776,O$190)+'СЕТ СН'!$F$15</f>
        <v>159.59721488</v>
      </c>
      <c r="P202" s="36">
        <f>SUMIFS(СВЦЭМ!$F$33:$F$776,СВЦЭМ!$A$33:$A$776,$A202,СВЦЭМ!$B$33:$B$776,P$190)+'СЕТ СН'!$F$15</f>
        <v>161.82355695000001</v>
      </c>
      <c r="Q202" s="36">
        <f>SUMIFS(СВЦЭМ!$F$33:$F$776,СВЦЭМ!$A$33:$A$776,$A202,СВЦЭМ!$B$33:$B$776,Q$190)+'СЕТ СН'!$F$15</f>
        <v>162.68910832</v>
      </c>
      <c r="R202" s="36">
        <f>SUMIFS(СВЦЭМ!$F$33:$F$776,СВЦЭМ!$A$33:$A$776,$A202,СВЦЭМ!$B$33:$B$776,R$190)+'СЕТ СН'!$F$15</f>
        <v>161.4247866</v>
      </c>
      <c r="S202" s="36">
        <f>SUMIFS(СВЦЭМ!$F$33:$F$776,СВЦЭМ!$A$33:$A$776,$A202,СВЦЭМ!$B$33:$B$776,S$190)+'СЕТ СН'!$F$15</f>
        <v>160.49363696</v>
      </c>
      <c r="T202" s="36">
        <f>SUMIFS(СВЦЭМ!$F$33:$F$776,СВЦЭМ!$A$33:$A$776,$A202,СВЦЭМ!$B$33:$B$776,T$190)+'СЕТ СН'!$F$15</f>
        <v>157.33258742000001</v>
      </c>
      <c r="U202" s="36">
        <f>SUMIFS(СВЦЭМ!$F$33:$F$776,СВЦЭМ!$A$33:$A$776,$A202,СВЦЭМ!$B$33:$B$776,U$190)+'СЕТ СН'!$F$15</f>
        <v>149.33734862</v>
      </c>
      <c r="V202" s="36">
        <f>SUMIFS(СВЦЭМ!$F$33:$F$776,СВЦЭМ!$A$33:$A$776,$A202,СВЦЭМ!$B$33:$B$776,V$190)+'СЕТ СН'!$F$15</f>
        <v>138.06723812999999</v>
      </c>
      <c r="W202" s="36">
        <f>SUMIFS(СВЦЭМ!$F$33:$F$776,СВЦЭМ!$A$33:$A$776,$A202,СВЦЭМ!$B$33:$B$776,W$190)+'СЕТ СН'!$F$15</f>
        <v>137.31858069</v>
      </c>
      <c r="X202" s="36">
        <f>SUMIFS(СВЦЭМ!$F$33:$F$776,СВЦЭМ!$A$33:$A$776,$A202,СВЦЭМ!$B$33:$B$776,X$190)+'СЕТ СН'!$F$15</f>
        <v>144.44173964000001</v>
      </c>
      <c r="Y202" s="36">
        <f>SUMIFS(СВЦЭМ!$F$33:$F$776,СВЦЭМ!$A$33:$A$776,$A202,СВЦЭМ!$B$33:$B$776,Y$190)+'СЕТ СН'!$F$15</f>
        <v>149.92417569</v>
      </c>
    </row>
    <row r="203" spans="1:25" ht="15.75" x14ac:dyDescent="0.2">
      <c r="A203" s="35">
        <f t="shared" si="5"/>
        <v>43934</v>
      </c>
      <c r="B203" s="36">
        <f>SUMIFS(СВЦЭМ!$F$33:$F$776,СВЦЭМ!$A$33:$A$776,$A203,СВЦЭМ!$B$33:$B$776,B$190)+'СЕТ СН'!$F$15</f>
        <v>150.24160001000001</v>
      </c>
      <c r="C203" s="36">
        <f>SUMIFS(СВЦЭМ!$F$33:$F$776,СВЦЭМ!$A$33:$A$776,$A203,СВЦЭМ!$B$33:$B$776,C$190)+'СЕТ СН'!$F$15</f>
        <v>153.56778919000001</v>
      </c>
      <c r="D203" s="36">
        <f>SUMIFS(СВЦЭМ!$F$33:$F$776,СВЦЭМ!$A$33:$A$776,$A203,СВЦЭМ!$B$33:$B$776,D$190)+'СЕТ СН'!$F$15</f>
        <v>158.94562525000001</v>
      </c>
      <c r="E203" s="36">
        <f>SUMIFS(СВЦЭМ!$F$33:$F$776,СВЦЭМ!$A$33:$A$776,$A203,СВЦЭМ!$B$33:$B$776,E$190)+'СЕТ СН'!$F$15</f>
        <v>161.20250559999999</v>
      </c>
      <c r="F203" s="36">
        <f>SUMIFS(СВЦЭМ!$F$33:$F$776,СВЦЭМ!$A$33:$A$776,$A203,СВЦЭМ!$B$33:$B$776,F$190)+'СЕТ СН'!$F$15</f>
        <v>162.76664868</v>
      </c>
      <c r="G203" s="36">
        <f>SUMIFS(СВЦЭМ!$F$33:$F$776,СВЦЭМ!$A$33:$A$776,$A203,СВЦЭМ!$B$33:$B$776,G$190)+'СЕТ СН'!$F$15</f>
        <v>159.98634025999999</v>
      </c>
      <c r="H203" s="36">
        <f>SUMIFS(СВЦЭМ!$F$33:$F$776,СВЦЭМ!$A$33:$A$776,$A203,СВЦЭМ!$B$33:$B$776,H$190)+'СЕТ СН'!$F$15</f>
        <v>160.71759681</v>
      </c>
      <c r="I203" s="36">
        <f>SUMIFS(СВЦЭМ!$F$33:$F$776,СВЦЭМ!$A$33:$A$776,$A203,СВЦЭМ!$B$33:$B$776,I$190)+'СЕТ СН'!$F$15</f>
        <v>151.97479476999999</v>
      </c>
      <c r="J203" s="36">
        <f>SUMIFS(СВЦЭМ!$F$33:$F$776,СВЦЭМ!$A$33:$A$776,$A203,СВЦЭМ!$B$33:$B$776,J$190)+'СЕТ СН'!$F$15</f>
        <v>141.01451845</v>
      </c>
      <c r="K203" s="36">
        <f>SUMIFS(СВЦЭМ!$F$33:$F$776,СВЦЭМ!$A$33:$A$776,$A203,СВЦЭМ!$B$33:$B$776,K$190)+'СЕТ СН'!$F$15</f>
        <v>137.37210123</v>
      </c>
      <c r="L203" s="36">
        <f>SUMIFS(СВЦЭМ!$F$33:$F$776,СВЦЭМ!$A$33:$A$776,$A203,СВЦЭМ!$B$33:$B$776,L$190)+'СЕТ СН'!$F$15</f>
        <v>135.87786575999999</v>
      </c>
      <c r="M203" s="36">
        <f>SUMIFS(СВЦЭМ!$F$33:$F$776,СВЦЭМ!$A$33:$A$776,$A203,СВЦЭМ!$B$33:$B$776,M$190)+'СЕТ СН'!$F$15</f>
        <v>135.33224576999999</v>
      </c>
      <c r="N203" s="36">
        <f>SUMIFS(СВЦЭМ!$F$33:$F$776,СВЦЭМ!$A$33:$A$776,$A203,СВЦЭМ!$B$33:$B$776,N$190)+'СЕТ СН'!$F$15</f>
        <v>137.37309654000001</v>
      </c>
      <c r="O203" s="36">
        <f>SUMIFS(СВЦЭМ!$F$33:$F$776,СВЦЭМ!$A$33:$A$776,$A203,СВЦЭМ!$B$33:$B$776,O$190)+'СЕТ СН'!$F$15</f>
        <v>137.21232348000001</v>
      </c>
      <c r="P203" s="36">
        <f>SUMIFS(СВЦЭМ!$F$33:$F$776,СВЦЭМ!$A$33:$A$776,$A203,СВЦЭМ!$B$33:$B$776,P$190)+'СЕТ СН'!$F$15</f>
        <v>138.21182793</v>
      </c>
      <c r="Q203" s="36">
        <f>SUMIFS(СВЦЭМ!$F$33:$F$776,СВЦЭМ!$A$33:$A$776,$A203,СВЦЭМ!$B$33:$B$776,Q$190)+'СЕТ СН'!$F$15</f>
        <v>138.86426505</v>
      </c>
      <c r="R203" s="36">
        <f>SUMIFS(СВЦЭМ!$F$33:$F$776,СВЦЭМ!$A$33:$A$776,$A203,СВЦЭМ!$B$33:$B$776,R$190)+'СЕТ СН'!$F$15</f>
        <v>140.51203823</v>
      </c>
      <c r="S203" s="36">
        <f>SUMIFS(СВЦЭМ!$F$33:$F$776,СВЦЭМ!$A$33:$A$776,$A203,СВЦЭМ!$B$33:$B$776,S$190)+'СЕТ СН'!$F$15</f>
        <v>140.11841426000001</v>
      </c>
      <c r="T203" s="36">
        <f>SUMIFS(СВЦЭМ!$F$33:$F$776,СВЦЭМ!$A$33:$A$776,$A203,СВЦЭМ!$B$33:$B$776,T$190)+'СЕТ СН'!$F$15</f>
        <v>139.46936273</v>
      </c>
      <c r="U203" s="36">
        <f>SUMIFS(СВЦЭМ!$F$33:$F$776,СВЦЭМ!$A$33:$A$776,$A203,СВЦЭМ!$B$33:$B$776,U$190)+'СЕТ СН'!$F$15</f>
        <v>139.53615192999999</v>
      </c>
      <c r="V203" s="36">
        <f>SUMIFS(СВЦЭМ!$F$33:$F$776,СВЦЭМ!$A$33:$A$776,$A203,СВЦЭМ!$B$33:$B$776,V$190)+'СЕТ СН'!$F$15</f>
        <v>137.65766603</v>
      </c>
      <c r="W203" s="36">
        <f>SUMIFS(СВЦЭМ!$F$33:$F$776,СВЦЭМ!$A$33:$A$776,$A203,СВЦЭМ!$B$33:$B$776,W$190)+'СЕТ СН'!$F$15</f>
        <v>136.87423465000001</v>
      </c>
      <c r="X203" s="36">
        <f>SUMIFS(СВЦЭМ!$F$33:$F$776,СВЦЭМ!$A$33:$A$776,$A203,СВЦЭМ!$B$33:$B$776,X$190)+'СЕТ СН'!$F$15</f>
        <v>138.20575120000001</v>
      </c>
      <c r="Y203" s="36">
        <f>SUMIFS(СВЦЭМ!$F$33:$F$776,СВЦЭМ!$A$33:$A$776,$A203,СВЦЭМ!$B$33:$B$776,Y$190)+'СЕТ СН'!$F$15</f>
        <v>143.50113938000001</v>
      </c>
    </row>
    <row r="204" spans="1:25" ht="15.75" x14ac:dyDescent="0.2">
      <c r="A204" s="35">
        <f t="shared" si="5"/>
        <v>43935</v>
      </c>
      <c r="B204" s="36">
        <f>SUMIFS(СВЦЭМ!$F$33:$F$776,СВЦЭМ!$A$33:$A$776,$A204,СВЦЭМ!$B$33:$B$776,B$190)+'СЕТ СН'!$F$15</f>
        <v>149.23091884999999</v>
      </c>
      <c r="C204" s="36">
        <f>SUMIFS(СВЦЭМ!$F$33:$F$776,СВЦЭМ!$A$33:$A$776,$A204,СВЦЭМ!$B$33:$B$776,C$190)+'СЕТ СН'!$F$15</f>
        <v>153.76007509999999</v>
      </c>
      <c r="D204" s="36">
        <f>SUMIFS(СВЦЭМ!$F$33:$F$776,СВЦЭМ!$A$33:$A$776,$A204,СВЦЭМ!$B$33:$B$776,D$190)+'СЕТ СН'!$F$15</f>
        <v>158.05186284000001</v>
      </c>
      <c r="E204" s="36">
        <f>SUMIFS(СВЦЭМ!$F$33:$F$776,СВЦЭМ!$A$33:$A$776,$A204,СВЦЭМ!$B$33:$B$776,E$190)+'СЕТ СН'!$F$15</f>
        <v>160.78064119000001</v>
      </c>
      <c r="F204" s="36">
        <f>SUMIFS(СВЦЭМ!$F$33:$F$776,СВЦЭМ!$A$33:$A$776,$A204,СВЦЭМ!$B$33:$B$776,F$190)+'СЕТ СН'!$F$15</f>
        <v>162.78445052000001</v>
      </c>
      <c r="G204" s="36">
        <f>SUMIFS(СВЦЭМ!$F$33:$F$776,СВЦЭМ!$A$33:$A$776,$A204,СВЦЭМ!$B$33:$B$776,G$190)+'СЕТ СН'!$F$15</f>
        <v>162.06446905999999</v>
      </c>
      <c r="H204" s="36">
        <f>SUMIFS(СВЦЭМ!$F$33:$F$776,СВЦЭМ!$A$33:$A$776,$A204,СВЦЭМ!$B$33:$B$776,H$190)+'СЕТ СН'!$F$15</f>
        <v>164.34228001</v>
      </c>
      <c r="I204" s="36">
        <f>SUMIFS(СВЦЭМ!$F$33:$F$776,СВЦЭМ!$A$33:$A$776,$A204,СВЦЭМ!$B$33:$B$776,I$190)+'СЕТ СН'!$F$15</f>
        <v>168.61711690000001</v>
      </c>
      <c r="J204" s="36">
        <f>SUMIFS(СВЦЭМ!$F$33:$F$776,СВЦЭМ!$A$33:$A$776,$A204,СВЦЭМ!$B$33:$B$776,J$190)+'СЕТ СН'!$F$15</f>
        <v>160.51620306000001</v>
      </c>
      <c r="K204" s="36">
        <f>SUMIFS(СВЦЭМ!$F$33:$F$776,СВЦЭМ!$A$33:$A$776,$A204,СВЦЭМ!$B$33:$B$776,K$190)+'СЕТ СН'!$F$15</f>
        <v>157.47331614999999</v>
      </c>
      <c r="L204" s="36">
        <f>SUMIFS(СВЦЭМ!$F$33:$F$776,СВЦЭМ!$A$33:$A$776,$A204,СВЦЭМ!$B$33:$B$776,L$190)+'СЕТ СН'!$F$15</f>
        <v>156.10902056</v>
      </c>
      <c r="M204" s="36">
        <f>SUMIFS(СВЦЭМ!$F$33:$F$776,СВЦЭМ!$A$33:$A$776,$A204,СВЦЭМ!$B$33:$B$776,M$190)+'СЕТ СН'!$F$15</f>
        <v>156.75935917000001</v>
      </c>
      <c r="N204" s="36">
        <f>SUMIFS(СВЦЭМ!$F$33:$F$776,СВЦЭМ!$A$33:$A$776,$A204,СВЦЭМ!$B$33:$B$776,N$190)+'СЕТ СН'!$F$15</f>
        <v>156.53698684</v>
      </c>
      <c r="O204" s="36">
        <f>SUMIFS(СВЦЭМ!$F$33:$F$776,СВЦЭМ!$A$33:$A$776,$A204,СВЦЭМ!$B$33:$B$776,O$190)+'СЕТ СН'!$F$15</f>
        <v>151.46674107999999</v>
      </c>
      <c r="P204" s="36">
        <f>SUMIFS(СВЦЭМ!$F$33:$F$776,СВЦЭМ!$A$33:$A$776,$A204,СВЦЭМ!$B$33:$B$776,P$190)+'СЕТ СН'!$F$15</f>
        <v>152.17242655999999</v>
      </c>
      <c r="Q204" s="36">
        <f>SUMIFS(СВЦЭМ!$F$33:$F$776,СВЦЭМ!$A$33:$A$776,$A204,СВЦЭМ!$B$33:$B$776,Q$190)+'СЕТ СН'!$F$15</f>
        <v>154.34899095</v>
      </c>
      <c r="R204" s="36">
        <f>SUMIFS(СВЦЭМ!$F$33:$F$776,СВЦЭМ!$A$33:$A$776,$A204,СВЦЭМ!$B$33:$B$776,R$190)+'СЕТ СН'!$F$15</f>
        <v>158.92846763</v>
      </c>
      <c r="S204" s="36">
        <f>SUMIFS(СВЦЭМ!$F$33:$F$776,СВЦЭМ!$A$33:$A$776,$A204,СВЦЭМ!$B$33:$B$776,S$190)+'СЕТ СН'!$F$15</f>
        <v>159.99663939999999</v>
      </c>
      <c r="T204" s="36">
        <f>SUMIFS(СВЦЭМ!$F$33:$F$776,СВЦЭМ!$A$33:$A$776,$A204,СВЦЭМ!$B$33:$B$776,T$190)+'СЕТ СН'!$F$15</f>
        <v>155.27857377999999</v>
      </c>
      <c r="U204" s="36">
        <f>SUMIFS(СВЦЭМ!$F$33:$F$776,СВЦЭМ!$A$33:$A$776,$A204,СВЦЭМ!$B$33:$B$776,U$190)+'СЕТ СН'!$F$15</f>
        <v>151.88158102</v>
      </c>
      <c r="V204" s="36">
        <f>SUMIFS(СВЦЭМ!$F$33:$F$776,СВЦЭМ!$A$33:$A$776,$A204,СВЦЭМ!$B$33:$B$776,V$190)+'СЕТ СН'!$F$15</f>
        <v>151.45112355000001</v>
      </c>
      <c r="W204" s="36">
        <f>SUMIFS(СВЦЭМ!$F$33:$F$776,СВЦЭМ!$A$33:$A$776,$A204,СВЦЭМ!$B$33:$B$776,W$190)+'СЕТ СН'!$F$15</f>
        <v>150.21924314</v>
      </c>
      <c r="X204" s="36">
        <f>SUMIFS(СВЦЭМ!$F$33:$F$776,СВЦЭМ!$A$33:$A$776,$A204,СВЦЭМ!$B$33:$B$776,X$190)+'СЕТ СН'!$F$15</f>
        <v>151.84857896</v>
      </c>
      <c r="Y204" s="36">
        <f>SUMIFS(СВЦЭМ!$F$33:$F$776,СВЦЭМ!$A$33:$A$776,$A204,СВЦЭМ!$B$33:$B$776,Y$190)+'СЕТ СН'!$F$15</f>
        <v>154.55573476000001</v>
      </c>
    </row>
    <row r="205" spans="1:25" ht="15.75" x14ac:dyDescent="0.2">
      <c r="A205" s="35">
        <f t="shared" si="5"/>
        <v>43936</v>
      </c>
      <c r="B205" s="36">
        <f>SUMIFS(СВЦЭМ!$F$33:$F$776,СВЦЭМ!$A$33:$A$776,$A205,СВЦЭМ!$B$33:$B$776,B$190)+'СЕТ СН'!$F$15</f>
        <v>161.95492788999999</v>
      </c>
      <c r="C205" s="36">
        <f>SUMIFS(СВЦЭМ!$F$33:$F$776,СВЦЭМ!$A$33:$A$776,$A205,СВЦЭМ!$B$33:$B$776,C$190)+'СЕТ СН'!$F$15</f>
        <v>164.83089552999999</v>
      </c>
      <c r="D205" s="36">
        <f>SUMIFS(СВЦЭМ!$F$33:$F$776,СВЦЭМ!$A$33:$A$776,$A205,СВЦЭМ!$B$33:$B$776,D$190)+'СЕТ СН'!$F$15</f>
        <v>165.12507169</v>
      </c>
      <c r="E205" s="36">
        <f>SUMIFS(СВЦЭМ!$F$33:$F$776,СВЦЭМ!$A$33:$A$776,$A205,СВЦЭМ!$B$33:$B$776,E$190)+'СЕТ СН'!$F$15</f>
        <v>164.15562258</v>
      </c>
      <c r="F205" s="36">
        <f>SUMIFS(СВЦЭМ!$F$33:$F$776,СВЦЭМ!$A$33:$A$776,$A205,СВЦЭМ!$B$33:$B$776,F$190)+'СЕТ СН'!$F$15</f>
        <v>163.64018540000001</v>
      </c>
      <c r="G205" s="36">
        <f>SUMIFS(СВЦЭМ!$F$33:$F$776,СВЦЭМ!$A$33:$A$776,$A205,СВЦЭМ!$B$33:$B$776,G$190)+'СЕТ СН'!$F$15</f>
        <v>163.41416186000001</v>
      </c>
      <c r="H205" s="36">
        <f>SUMIFS(СВЦЭМ!$F$33:$F$776,СВЦЭМ!$A$33:$A$776,$A205,СВЦЭМ!$B$33:$B$776,H$190)+'СЕТ СН'!$F$15</f>
        <v>161.69129201000001</v>
      </c>
      <c r="I205" s="36">
        <f>SUMIFS(СВЦЭМ!$F$33:$F$776,СВЦЭМ!$A$33:$A$776,$A205,СВЦЭМ!$B$33:$B$776,I$190)+'СЕТ СН'!$F$15</f>
        <v>159.44727555</v>
      </c>
      <c r="J205" s="36">
        <f>SUMIFS(СВЦЭМ!$F$33:$F$776,СВЦЭМ!$A$33:$A$776,$A205,СВЦЭМ!$B$33:$B$776,J$190)+'СЕТ СН'!$F$15</f>
        <v>149.38501059999999</v>
      </c>
      <c r="K205" s="36">
        <f>SUMIFS(СВЦЭМ!$F$33:$F$776,СВЦЭМ!$A$33:$A$776,$A205,СВЦЭМ!$B$33:$B$776,K$190)+'СЕТ СН'!$F$15</f>
        <v>144.45151186000001</v>
      </c>
      <c r="L205" s="36">
        <f>SUMIFS(СВЦЭМ!$F$33:$F$776,СВЦЭМ!$A$33:$A$776,$A205,СВЦЭМ!$B$33:$B$776,L$190)+'СЕТ СН'!$F$15</f>
        <v>144.89787232</v>
      </c>
      <c r="M205" s="36">
        <f>SUMIFS(СВЦЭМ!$F$33:$F$776,СВЦЭМ!$A$33:$A$776,$A205,СВЦЭМ!$B$33:$B$776,M$190)+'СЕТ СН'!$F$15</f>
        <v>146.08936746000001</v>
      </c>
      <c r="N205" s="36">
        <f>SUMIFS(СВЦЭМ!$F$33:$F$776,СВЦЭМ!$A$33:$A$776,$A205,СВЦЭМ!$B$33:$B$776,N$190)+'СЕТ СН'!$F$15</f>
        <v>145.34553205</v>
      </c>
      <c r="O205" s="36">
        <f>SUMIFS(СВЦЭМ!$F$33:$F$776,СВЦЭМ!$A$33:$A$776,$A205,СВЦЭМ!$B$33:$B$776,O$190)+'СЕТ СН'!$F$15</f>
        <v>148.22915546999999</v>
      </c>
      <c r="P205" s="36">
        <f>SUMIFS(СВЦЭМ!$F$33:$F$776,СВЦЭМ!$A$33:$A$776,$A205,СВЦЭМ!$B$33:$B$776,P$190)+'СЕТ СН'!$F$15</f>
        <v>148.50752367999999</v>
      </c>
      <c r="Q205" s="36">
        <f>SUMIFS(СВЦЭМ!$F$33:$F$776,СВЦЭМ!$A$33:$A$776,$A205,СВЦЭМ!$B$33:$B$776,Q$190)+'СЕТ СН'!$F$15</f>
        <v>148.87631894</v>
      </c>
      <c r="R205" s="36">
        <f>SUMIFS(СВЦЭМ!$F$33:$F$776,СВЦЭМ!$A$33:$A$776,$A205,СВЦЭМ!$B$33:$B$776,R$190)+'СЕТ СН'!$F$15</f>
        <v>148.67116347999999</v>
      </c>
      <c r="S205" s="36">
        <f>SUMIFS(СВЦЭМ!$F$33:$F$776,СВЦЭМ!$A$33:$A$776,$A205,СВЦЭМ!$B$33:$B$776,S$190)+'СЕТ СН'!$F$15</f>
        <v>148.30654819</v>
      </c>
      <c r="T205" s="36">
        <f>SUMIFS(СВЦЭМ!$F$33:$F$776,СВЦЭМ!$A$33:$A$776,$A205,СВЦЭМ!$B$33:$B$776,T$190)+'СЕТ СН'!$F$15</f>
        <v>144.52887229000001</v>
      </c>
      <c r="U205" s="36">
        <f>SUMIFS(СВЦЭМ!$F$33:$F$776,СВЦЭМ!$A$33:$A$776,$A205,СВЦЭМ!$B$33:$B$776,U$190)+'СЕТ СН'!$F$15</f>
        <v>140.53480252</v>
      </c>
      <c r="V205" s="36">
        <f>SUMIFS(СВЦЭМ!$F$33:$F$776,СВЦЭМ!$A$33:$A$776,$A205,СВЦЭМ!$B$33:$B$776,V$190)+'СЕТ СН'!$F$15</f>
        <v>142.37038996999999</v>
      </c>
      <c r="W205" s="36">
        <f>SUMIFS(СВЦЭМ!$F$33:$F$776,СВЦЭМ!$A$33:$A$776,$A205,СВЦЭМ!$B$33:$B$776,W$190)+'СЕТ СН'!$F$15</f>
        <v>142.66775989999999</v>
      </c>
      <c r="X205" s="36">
        <f>SUMIFS(СВЦЭМ!$F$33:$F$776,СВЦЭМ!$A$33:$A$776,$A205,СВЦЭМ!$B$33:$B$776,X$190)+'СЕТ СН'!$F$15</f>
        <v>141.24152013</v>
      </c>
      <c r="Y205" s="36">
        <f>SUMIFS(СВЦЭМ!$F$33:$F$776,СВЦЭМ!$A$33:$A$776,$A205,СВЦЭМ!$B$33:$B$776,Y$190)+'СЕТ СН'!$F$15</f>
        <v>146.66588862</v>
      </c>
    </row>
    <row r="206" spans="1:25" ht="15.75" x14ac:dyDescent="0.2">
      <c r="A206" s="35">
        <f t="shared" si="5"/>
        <v>43937</v>
      </c>
      <c r="B206" s="36">
        <f>SUMIFS(СВЦЭМ!$F$33:$F$776,СВЦЭМ!$A$33:$A$776,$A206,СВЦЭМ!$B$33:$B$776,B$190)+'СЕТ СН'!$F$15</f>
        <v>140.55592587000001</v>
      </c>
      <c r="C206" s="36">
        <f>SUMIFS(СВЦЭМ!$F$33:$F$776,СВЦЭМ!$A$33:$A$776,$A206,СВЦЭМ!$B$33:$B$776,C$190)+'СЕТ СН'!$F$15</f>
        <v>144.26230548999999</v>
      </c>
      <c r="D206" s="36">
        <f>SUMIFS(СВЦЭМ!$F$33:$F$776,СВЦЭМ!$A$33:$A$776,$A206,СВЦЭМ!$B$33:$B$776,D$190)+'СЕТ СН'!$F$15</f>
        <v>147.67104664999999</v>
      </c>
      <c r="E206" s="36">
        <f>SUMIFS(СВЦЭМ!$F$33:$F$776,СВЦЭМ!$A$33:$A$776,$A206,СВЦЭМ!$B$33:$B$776,E$190)+'СЕТ СН'!$F$15</f>
        <v>150.21084017000001</v>
      </c>
      <c r="F206" s="36">
        <f>SUMIFS(СВЦЭМ!$F$33:$F$776,СВЦЭМ!$A$33:$A$776,$A206,СВЦЭМ!$B$33:$B$776,F$190)+'СЕТ СН'!$F$15</f>
        <v>150.13335971999999</v>
      </c>
      <c r="G206" s="36">
        <f>SUMIFS(СВЦЭМ!$F$33:$F$776,СВЦЭМ!$A$33:$A$776,$A206,СВЦЭМ!$B$33:$B$776,G$190)+'СЕТ СН'!$F$15</f>
        <v>148.33826737999999</v>
      </c>
      <c r="H206" s="36">
        <f>SUMIFS(СВЦЭМ!$F$33:$F$776,СВЦЭМ!$A$33:$A$776,$A206,СВЦЭМ!$B$33:$B$776,H$190)+'СЕТ СН'!$F$15</f>
        <v>144.30782919999999</v>
      </c>
      <c r="I206" s="36">
        <f>SUMIFS(СВЦЭМ!$F$33:$F$776,СВЦЭМ!$A$33:$A$776,$A206,СВЦЭМ!$B$33:$B$776,I$190)+'СЕТ СН'!$F$15</f>
        <v>139.93468331</v>
      </c>
      <c r="J206" s="36">
        <f>SUMIFS(СВЦЭМ!$F$33:$F$776,СВЦЭМ!$A$33:$A$776,$A206,СВЦЭМ!$B$33:$B$776,J$190)+'СЕТ СН'!$F$15</f>
        <v>134.47510493999999</v>
      </c>
      <c r="K206" s="36">
        <f>SUMIFS(СВЦЭМ!$F$33:$F$776,СВЦЭМ!$A$33:$A$776,$A206,СВЦЭМ!$B$33:$B$776,K$190)+'СЕТ СН'!$F$15</f>
        <v>137.04491933</v>
      </c>
      <c r="L206" s="36">
        <f>SUMIFS(СВЦЭМ!$F$33:$F$776,СВЦЭМ!$A$33:$A$776,$A206,СВЦЭМ!$B$33:$B$776,L$190)+'СЕТ СН'!$F$15</f>
        <v>136.22507603</v>
      </c>
      <c r="M206" s="36">
        <f>SUMIFS(СВЦЭМ!$F$33:$F$776,СВЦЭМ!$A$33:$A$776,$A206,СВЦЭМ!$B$33:$B$776,M$190)+'СЕТ СН'!$F$15</f>
        <v>134.94241847999999</v>
      </c>
      <c r="N206" s="36">
        <f>SUMIFS(СВЦЭМ!$F$33:$F$776,СВЦЭМ!$A$33:$A$776,$A206,СВЦЭМ!$B$33:$B$776,N$190)+'СЕТ СН'!$F$15</f>
        <v>133.62836565000001</v>
      </c>
      <c r="O206" s="36">
        <f>SUMIFS(СВЦЭМ!$F$33:$F$776,СВЦЭМ!$A$33:$A$776,$A206,СВЦЭМ!$B$33:$B$776,O$190)+'СЕТ СН'!$F$15</f>
        <v>134.63114967000001</v>
      </c>
      <c r="P206" s="36">
        <f>SUMIFS(СВЦЭМ!$F$33:$F$776,СВЦЭМ!$A$33:$A$776,$A206,СВЦЭМ!$B$33:$B$776,P$190)+'СЕТ СН'!$F$15</f>
        <v>135.25876018</v>
      </c>
      <c r="Q206" s="36">
        <f>SUMIFS(СВЦЭМ!$F$33:$F$776,СВЦЭМ!$A$33:$A$776,$A206,СВЦЭМ!$B$33:$B$776,Q$190)+'СЕТ СН'!$F$15</f>
        <v>134.1259292</v>
      </c>
      <c r="R206" s="36">
        <f>SUMIFS(СВЦЭМ!$F$33:$F$776,СВЦЭМ!$A$33:$A$776,$A206,СВЦЭМ!$B$33:$B$776,R$190)+'СЕТ СН'!$F$15</f>
        <v>133.19928762999999</v>
      </c>
      <c r="S206" s="36">
        <f>SUMIFS(СВЦЭМ!$F$33:$F$776,СВЦЭМ!$A$33:$A$776,$A206,СВЦЭМ!$B$33:$B$776,S$190)+'СЕТ СН'!$F$15</f>
        <v>132.663285</v>
      </c>
      <c r="T206" s="36">
        <f>SUMIFS(СВЦЭМ!$F$33:$F$776,СВЦЭМ!$A$33:$A$776,$A206,СВЦЭМ!$B$33:$B$776,T$190)+'СЕТ СН'!$F$15</f>
        <v>131.62955023999999</v>
      </c>
      <c r="U206" s="36">
        <f>SUMIFS(СВЦЭМ!$F$33:$F$776,СВЦЭМ!$A$33:$A$776,$A206,СВЦЭМ!$B$33:$B$776,U$190)+'СЕТ СН'!$F$15</f>
        <v>129.6437554</v>
      </c>
      <c r="V206" s="36">
        <f>SUMIFS(СВЦЭМ!$F$33:$F$776,СВЦЭМ!$A$33:$A$776,$A206,СВЦЭМ!$B$33:$B$776,V$190)+'СЕТ СН'!$F$15</f>
        <v>127.17060717</v>
      </c>
      <c r="W206" s="36">
        <f>SUMIFS(СВЦЭМ!$F$33:$F$776,СВЦЭМ!$A$33:$A$776,$A206,СВЦЭМ!$B$33:$B$776,W$190)+'СЕТ СН'!$F$15</f>
        <v>128.55686025</v>
      </c>
      <c r="X206" s="36">
        <f>SUMIFS(СВЦЭМ!$F$33:$F$776,СВЦЭМ!$A$33:$A$776,$A206,СВЦЭМ!$B$33:$B$776,X$190)+'СЕТ СН'!$F$15</f>
        <v>130.74039489</v>
      </c>
      <c r="Y206" s="36">
        <f>SUMIFS(СВЦЭМ!$F$33:$F$776,СВЦЭМ!$A$33:$A$776,$A206,СВЦЭМ!$B$33:$B$776,Y$190)+'СЕТ СН'!$F$15</f>
        <v>133.02093267999999</v>
      </c>
    </row>
    <row r="207" spans="1:25" ht="15.75" x14ac:dyDescent="0.2">
      <c r="A207" s="35">
        <f t="shared" si="5"/>
        <v>43938</v>
      </c>
      <c r="B207" s="36">
        <f>SUMIFS(СВЦЭМ!$F$33:$F$776,СВЦЭМ!$A$33:$A$776,$A207,СВЦЭМ!$B$33:$B$776,B$190)+'СЕТ СН'!$F$15</f>
        <v>146.83402845000001</v>
      </c>
      <c r="C207" s="36">
        <f>SUMIFS(СВЦЭМ!$F$33:$F$776,СВЦЭМ!$A$33:$A$776,$A207,СВЦЭМ!$B$33:$B$776,C$190)+'СЕТ СН'!$F$15</f>
        <v>149.20535752999999</v>
      </c>
      <c r="D207" s="36">
        <f>SUMIFS(СВЦЭМ!$F$33:$F$776,СВЦЭМ!$A$33:$A$776,$A207,СВЦЭМ!$B$33:$B$776,D$190)+'СЕТ СН'!$F$15</f>
        <v>152.87551131999999</v>
      </c>
      <c r="E207" s="36">
        <f>SUMIFS(СВЦЭМ!$F$33:$F$776,СВЦЭМ!$A$33:$A$776,$A207,СВЦЭМ!$B$33:$B$776,E$190)+'СЕТ СН'!$F$15</f>
        <v>155.73848007999999</v>
      </c>
      <c r="F207" s="36">
        <f>SUMIFS(СВЦЭМ!$F$33:$F$776,СВЦЭМ!$A$33:$A$776,$A207,СВЦЭМ!$B$33:$B$776,F$190)+'СЕТ СН'!$F$15</f>
        <v>155.88728244999999</v>
      </c>
      <c r="G207" s="36">
        <f>SUMIFS(СВЦЭМ!$F$33:$F$776,СВЦЭМ!$A$33:$A$776,$A207,СВЦЭМ!$B$33:$B$776,G$190)+'СЕТ СН'!$F$15</f>
        <v>152.6799067</v>
      </c>
      <c r="H207" s="36">
        <f>SUMIFS(СВЦЭМ!$F$33:$F$776,СВЦЭМ!$A$33:$A$776,$A207,СВЦЭМ!$B$33:$B$776,H$190)+'СЕТ СН'!$F$15</f>
        <v>147.71662232</v>
      </c>
      <c r="I207" s="36">
        <f>SUMIFS(СВЦЭМ!$F$33:$F$776,СВЦЭМ!$A$33:$A$776,$A207,СВЦЭМ!$B$33:$B$776,I$190)+'СЕТ СН'!$F$15</f>
        <v>142.26798489999999</v>
      </c>
      <c r="J207" s="36">
        <f>SUMIFS(СВЦЭМ!$F$33:$F$776,СВЦЭМ!$A$33:$A$776,$A207,СВЦЭМ!$B$33:$B$776,J$190)+'СЕТ СН'!$F$15</f>
        <v>132.25015353000001</v>
      </c>
      <c r="K207" s="36">
        <f>SUMIFS(СВЦЭМ!$F$33:$F$776,СВЦЭМ!$A$33:$A$776,$A207,СВЦЭМ!$B$33:$B$776,K$190)+'СЕТ СН'!$F$15</f>
        <v>132.99349581000001</v>
      </c>
      <c r="L207" s="36">
        <f>SUMIFS(СВЦЭМ!$F$33:$F$776,СВЦЭМ!$A$33:$A$776,$A207,СВЦЭМ!$B$33:$B$776,L$190)+'СЕТ СН'!$F$15</f>
        <v>132.35692792</v>
      </c>
      <c r="M207" s="36">
        <f>SUMIFS(СВЦЭМ!$F$33:$F$776,СВЦЭМ!$A$33:$A$776,$A207,СВЦЭМ!$B$33:$B$776,M$190)+'СЕТ СН'!$F$15</f>
        <v>131.92570169999999</v>
      </c>
      <c r="N207" s="36">
        <f>SUMIFS(СВЦЭМ!$F$33:$F$776,СВЦЭМ!$A$33:$A$776,$A207,СВЦЭМ!$B$33:$B$776,N$190)+'СЕТ СН'!$F$15</f>
        <v>131.71920381000001</v>
      </c>
      <c r="O207" s="36">
        <f>SUMIFS(СВЦЭМ!$F$33:$F$776,СВЦЭМ!$A$33:$A$776,$A207,СВЦЭМ!$B$33:$B$776,O$190)+'СЕТ СН'!$F$15</f>
        <v>133.05269099</v>
      </c>
      <c r="P207" s="36">
        <f>SUMIFS(СВЦЭМ!$F$33:$F$776,СВЦЭМ!$A$33:$A$776,$A207,СВЦЭМ!$B$33:$B$776,P$190)+'СЕТ СН'!$F$15</f>
        <v>134.69302897</v>
      </c>
      <c r="Q207" s="36">
        <f>SUMIFS(СВЦЭМ!$F$33:$F$776,СВЦЭМ!$A$33:$A$776,$A207,СВЦЭМ!$B$33:$B$776,Q$190)+'СЕТ СН'!$F$15</f>
        <v>135.79203888000001</v>
      </c>
      <c r="R207" s="36">
        <f>SUMIFS(СВЦЭМ!$F$33:$F$776,СВЦЭМ!$A$33:$A$776,$A207,СВЦЭМ!$B$33:$B$776,R$190)+'СЕТ СН'!$F$15</f>
        <v>135.29303822</v>
      </c>
      <c r="S207" s="36">
        <f>SUMIFS(СВЦЭМ!$F$33:$F$776,СВЦЭМ!$A$33:$A$776,$A207,СВЦЭМ!$B$33:$B$776,S$190)+'СЕТ СН'!$F$15</f>
        <v>134.21642899</v>
      </c>
      <c r="T207" s="36">
        <f>SUMIFS(СВЦЭМ!$F$33:$F$776,СВЦЭМ!$A$33:$A$776,$A207,СВЦЭМ!$B$33:$B$776,T$190)+'СЕТ СН'!$F$15</f>
        <v>131.25949469</v>
      </c>
      <c r="U207" s="36">
        <f>SUMIFS(СВЦЭМ!$F$33:$F$776,СВЦЭМ!$A$33:$A$776,$A207,СВЦЭМ!$B$33:$B$776,U$190)+'СЕТ СН'!$F$15</f>
        <v>128.90481745</v>
      </c>
      <c r="V207" s="36">
        <f>SUMIFS(СВЦЭМ!$F$33:$F$776,СВЦЭМ!$A$33:$A$776,$A207,СВЦЭМ!$B$33:$B$776,V$190)+'СЕТ СН'!$F$15</f>
        <v>130.51534742000001</v>
      </c>
      <c r="W207" s="36">
        <f>SUMIFS(СВЦЭМ!$F$33:$F$776,СВЦЭМ!$A$33:$A$776,$A207,СВЦЭМ!$B$33:$B$776,W$190)+'СЕТ СН'!$F$15</f>
        <v>130.47503760000001</v>
      </c>
      <c r="X207" s="36">
        <f>SUMIFS(СВЦЭМ!$F$33:$F$776,СВЦЭМ!$A$33:$A$776,$A207,СВЦЭМ!$B$33:$B$776,X$190)+'СЕТ СН'!$F$15</f>
        <v>131.61794742000001</v>
      </c>
      <c r="Y207" s="36">
        <f>SUMIFS(СВЦЭМ!$F$33:$F$776,СВЦЭМ!$A$33:$A$776,$A207,СВЦЭМ!$B$33:$B$776,Y$190)+'СЕТ СН'!$F$15</f>
        <v>132.09683649999999</v>
      </c>
    </row>
    <row r="208" spans="1:25" ht="15.75" x14ac:dyDescent="0.2">
      <c r="A208" s="35">
        <f t="shared" si="5"/>
        <v>43939</v>
      </c>
      <c r="B208" s="36">
        <f>SUMIFS(СВЦЭМ!$F$33:$F$776,СВЦЭМ!$A$33:$A$776,$A208,СВЦЭМ!$B$33:$B$776,B$190)+'СЕТ СН'!$F$15</f>
        <v>150.69083556000001</v>
      </c>
      <c r="C208" s="36">
        <f>SUMIFS(СВЦЭМ!$F$33:$F$776,СВЦЭМ!$A$33:$A$776,$A208,СВЦЭМ!$B$33:$B$776,C$190)+'СЕТ СН'!$F$15</f>
        <v>157.85446293999999</v>
      </c>
      <c r="D208" s="36">
        <f>SUMIFS(СВЦЭМ!$F$33:$F$776,СВЦЭМ!$A$33:$A$776,$A208,СВЦЭМ!$B$33:$B$776,D$190)+'СЕТ СН'!$F$15</f>
        <v>159.15372579000001</v>
      </c>
      <c r="E208" s="36">
        <f>SUMIFS(СВЦЭМ!$F$33:$F$776,СВЦЭМ!$A$33:$A$776,$A208,СВЦЭМ!$B$33:$B$776,E$190)+'СЕТ СН'!$F$15</f>
        <v>161.01724833</v>
      </c>
      <c r="F208" s="36">
        <f>SUMIFS(СВЦЭМ!$F$33:$F$776,СВЦЭМ!$A$33:$A$776,$A208,СВЦЭМ!$B$33:$B$776,F$190)+'СЕТ СН'!$F$15</f>
        <v>160.47263788000001</v>
      </c>
      <c r="G208" s="36">
        <f>SUMIFS(СВЦЭМ!$F$33:$F$776,СВЦЭМ!$A$33:$A$776,$A208,СВЦЭМ!$B$33:$B$776,G$190)+'СЕТ СН'!$F$15</f>
        <v>160.62153180000001</v>
      </c>
      <c r="H208" s="36">
        <f>SUMIFS(СВЦЭМ!$F$33:$F$776,СВЦЭМ!$A$33:$A$776,$A208,СВЦЭМ!$B$33:$B$776,H$190)+'СЕТ СН'!$F$15</f>
        <v>159.2266132</v>
      </c>
      <c r="I208" s="36">
        <f>SUMIFS(СВЦЭМ!$F$33:$F$776,СВЦЭМ!$A$33:$A$776,$A208,СВЦЭМ!$B$33:$B$776,I$190)+'СЕТ СН'!$F$15</f>
        <v>154.10328448999999</v>
      </c>
      <c r="J208" s="36">
        <f>SUMIFS(СВЦЭМ!$F$33:$F$776,СВЦЭМ!$A$33:$A$776,$A208,СВЦЭМ!$B$33:$B$776,J$190)+'СЕТ СН'!$F$15</f>
        <v>139.97714145</v>
      </c>
      <c r="K208" s="36">
        <f>SUMIFS(СВЦЭМ!$F$33:$F$776,СВЦЭМ!$A$33:$A$776,$A208,СВЦЭМ!$B$33:$B$776,K$190)+'СЕТ СН'!$F$15</f>
        <v>137.79095376000001</v>
      </c>
      <c r="L208" s="36">
        <f>SUMIFS(СВЦЭМ!$F$33:$F$776,СВЦЭМ!$A$33:$A$776,$A208,СВЦЭМ!$B$33:$B$776,L$190)+'СЕТ СН'!$F$15</f>
        <v>136.90175106000001</v>
      </c>
      <c r="M208" s="36">
        <f>SUMIFS(СВЦЭМ!$F$33:$F$776,СВЦЭМ!$A$33:$A$776,$A208,СВЦЭМ!$B$33:$B$776,M$190)+'СЕТ СН'!$F$15</f>
        <v>136.36856890000001</v>
      </c>
      <c r="N208" s="36">
        <f>SUMIFS(СВЦЭМ!$F$33:$F$776,СВЦЭМ!$A$33:$A$776,$A208,СВЦЭМ!$B$33:$B$776,N$190)+'СЕТ СН'!$F$15</f>
        <v>138.52442977999999</v>
      </c>
      <c r="O208" s="36">
        <f>SUMIFS(СВЦЭМ!$F$33:$F$776,СВЦЭМ!$A$33:$A$776,$A208,СВЦЭМ!$B$33:$B$776,O$190)+'СЕТ СН'!$F$15</f>
        <v>141.68882341</v>
      </c>
      <c r="P208" s="36">
        <f>SUMIFS(СВЦЭМ!$F$33:$F$776,СВЦЭМ!$A$33:$A$776,$A208,СВЦЭМ!$B$33:$B$776,P$190)+'СЕТ СН'!$F$15</f>
        <v>143.44286127999999</v>
      </c>
      <c r="Q208" s="36">
        <f>SUMIFS(СВЦЭМ!$F$33:$F$776,СВЦЭМ!$A$33:$A$776,$A208,СВЦЭМ!$B$33:$B$776,Q$190)+'СЕТ СН'!$F$15</f>
        <v>144.63527224000001</v>
      </c>
      <c r="R208" s="36">
        <f>SUMIFS(СВЦЭМ!$F$33:$F$776,СВЦЭМ!$A$33:$A$776,$A208,СВЦЭМ!$B$33:$B$776,R$190)+'СЕТ СН'!$F$15</f>
        <v>143.96889684999999</v>
      </c>
      <c r="S208" s="36">
        <f>SUMIFS(СВЦЭМ!$F$33:$F$776,СВЦЭМ!$A$33:$A$776,$A208,СВЦЭМ!$B$33:$B$776,S$190)+'СЕТ СН'!$F$15</f>
        <v>143.02065292</v>
      </c>
      <c r="T208" s="36">
        <f>SUMIFS(СВЦЭМ!$F$33:$F$776,СВЦЭМ!$A$33:$A$776,$A208,СВЦЭМ!$B$33:$B$776,T$190)+'СЕТ СН'!$F$15</f>
        <v>139.23288962000001</v>
      </c>
      <c r="U208" s="36">
        <f>SUMIFS(СВЦЭМ!$F$33:$F$776,СВЦЭМ!$A$33:$A$776,$A208,СВЦЭМ!$B$33:$B$776,U$190)+'СЕТ СН'!$F$15</f>
        <v>133.48541091999999</v>
      </c>
      <c r="V208" s="36">
        <f>SUMIFS(СВЦЭМ!$F$33:$F$776,СВЦЭМ!$A$33:$A$776,$A208,СВЦЭМ!$B$33:$B$776,V$190)+'СЕТ СН'!$F$15</f>
        <v>131.7802021</v>
      </c>
      <c r="W208" s="36">
        <f>SUMIFS(СВЦЭМ!$F$33:$F$776,СВЦЭМ!$A$33:$A$776,$A208,СВЦЭМ!$B$33:$B$776,W$190)+'СЕТ СН'!$F$15</f>
        <v>134.14324429000001</v>
      </c>
      <c r="X208" s="36">
        <f>SUMIFS(СВЦЭМ!$F$33:$F$776,СВЦЭМ!$A$33:$A$776,$A208,СВЦЭМ!$B$33:$B$776,X$190)+'СЕТ СН'!$F$15</f>
        <v>137.41939475999999</v>
      </c>
      <c r="Y208" s="36">
        <f>SUMIFS(СВЦЭМ!$F$33:$F$776,СВЦЭМ!$A$33:$A$776,$A208,СВЦЭМ!$B$33:$B$776,Y$190)+'СЕТ СН'!$F$15</f>
        <v>143.97185908</v>
      </c>
    </row>
    <row r="209" spans="1:25" ht="15.75" x14ac:dyDescent="0.2">
      <c r="A209" s="35">
        <f t="shared" si="5"/>
        <v>43940</v>
      </c>
      <c r="B209" s="36">
        <f>SUMIFS(СВЦЭМ!$F$33:$F$776,СВЦЭМ!$A$33:$A$776,$A209,СВЦЭМ!$B$33:$B$776,B$190)+'СЕТ СН'!$F$15</f>
        <v>152.15087007</v>
      </c>
      <c r="C209" s="36">
        <f>SUMIFS(СВЦЭМ!$F$33:$F$776,СВЦЭМ!$A$33:$A$776,$A209,СВЦЭМ!$B$33:$B$776,C$190)+'СЕТ СН'!$F$15</f>
        <v>152.55911895</v>
      </c>
      <c r="D209" s="36">
        <f>SUMIFS(СВЦЭМ!$F$33:$F$776,СВЦЭМ!$A$33:$A$776,$A209,СВЦЭМ!$B$33:$B$776,D$190)+'СЕТ СН'!$F$15</f>
        <v>150.6277417</v>
      </c>
      <c r="E209" s="36">
        <f>SUMIFS(СВЦЭМ!$F$33:$F$776,СВЦЭМ!$A$33:$A$776,$A209,СВЦЭМ!$B$33:$B$776,E$190)+'СЕТ СН'!$F$15</f>
        <v>152.16698701999999</v>
      </c>
      <c r="F209" s="36">
        <f>SUMIFS(СВЦЭМ!$F$33:$F$776,СВЦЭМ!$A$33:$A$776,$A209,СВЦЭМ!$B$33:$B$776,F$190)+'СЕТ СН'!$F$15</f>
        <v>151.54815298</v>
      </c>
      <c r="G209" s="36">
        <f>SUMIFS(СВЦЭМ!$F$33:$F$776,СВЦЭМ!$A$33:$A$776,$A209,СВЦЭМ!$B$33:$B$776,G$190)+'СЕТ СН'!$F$15</f>
        <v>152.82802423999999</v>
      </c>
      <c r="H209" s="36">
        <f>SUMIFS(СВЦЭМ!$F$33:$F$776,СВЦЭМ!$A$33:$A$776,$A209,СВЦЭМ!$B$33:$B$776,H$190)+'СЕТ СН'!$F$15</f>
        <v>152.76452778000001</v>
      </c>
      <c r="I209" s="36">
        <f>SUMIFS(СВЦЭМ!$F$33:$F$776,СВЦЭМ!$A$33:$A$776,$A209,СВЦЭМ!$B$33:$B$776,I$190)+'СЕТ СН'!$F$15</f>
        <v>146.39336384000001</v>
      </c>
      <c r="J209" s="36">
        <f>SUMIFS(СВЦЭМ!$F$33:$F$776,СВЦЭМ!$A$33:$A$776,$A209,СВЦЭМ!$B$33:$B$776,J$190)+'СЕТ СН'!$F$15</f>
        <v>136.52752752999999</v>
      </c>
      <c r="K209" s="36">
        <f>SUMIFS(СВЦЭМ!$F$33:$F$776,СВЦЭМ!$A$33:$A$776,$A209,СВЦЭМ!$B$33:$B$776,K$190)+'СЕТ СН'!$F$15</f>
        <v>135.25365085000001</v>
      </c>
      <c r="L209" s="36">
        <f>SUMIFS(СВЦЭМ!$F$33:$F$776,СВЦЭМ!$A$33:$A$776,$A209,СВЦЭМ!$B$33:$B$776,L$190)+'СЕТ СН'!$F$15</f>
        <v>135.81525635</v>
      </c>
      <c r="M209" s="36">
        <f>SUMIFS(СВЦЭМ!$F$33:$F$776,СВЦЭМ!$A$33:$A$776,$A209,СВЦЭМ!$B$33:$B$776,M$190)+'СЕТ СН'!$F$15</f>
        <v>139.15007722999999</v>
      </c>
      <c r="N209" s="36">
        <f>SUMIFS(СВЦЭМ!$F$33:$F$776,СВЦЭМ!$A$33:$A$776,$A209,СВЦЭМ!$B$33:$B$776,N$190)+'СЕТ СН'!$F$15</f>
        <v>143.45400570999999</v>
      </c>
      <c r="O209" s="36">
        <f>SUMIFS(СВЦЭМ!$F$33:$F$776,СВЦЭМ!$A$33:$A$776,$A209,СВЦЭМ!$B$33:$B$776,O$190)+'СЕТ СН'!$F$15</f>
        <v>145.44001901999999</v>
      </c>
      <c r="P209" s="36">
        <f>SUMIFS(СВЦЭМ!$F$33:$F$776,СВЦЭМ!$A$33:$A$776,$A209,СВЦЭМ!$B$33:$B$776,P$190)+'СЕТ СН'!$F$15</f>
        <v>146.32398193</v>
      </c>
      <c r="Q209" s="36">
        <f>SUMIFS(СВЦЭМ!$F$33:$F$776,СВЦЭМ!$A$33:$A$776,$A209,СВЦЭМ!$B$33:$B$776,Q$190)+'СЕТ СН'!$F$15</f>
        <v>146.95981774000001</v>
      </c>
      <c r="R209" s="36">
        <f>SUMIFS(СВЦЭМ!$F$33:$F$776,СВЦЭМ!$A$33:$A$776,$A209,СВЦЭМ!$B$33:$B$776,R$190)+'СЕТ СН'!$F$15</f>
        <v>145.49577898999999</v>
      </c>
      <c r="S209" s="36">
        <f>SUMIFS(СВЦЭМ!$F$33:$F$776,СВЦЭМ!$A$33:$A$776,$A209,СВЦЭМ!$B$33:$B$776,S$190)+'СЕТ СН'!$F$15</f>
        <v>144.52760208999999</v>
      </c>
      <c r="T209" s="36">
        <f>SUMIFS(СВЦЭМ!$F$33:$F$776,СВЦЭМ!$A$33:$A$776,$A209,СВЦЭМ!$B$33:$B$776,T$190)+'СЕТ СН'!$F$15</f>
        <v>141.94403116999999</v>
      </c>
      <c r="U209" s="36">
        <f>SUMIFS(СВЦЭМ!$F$33:$F$776,СВЦЭМ!$A$33:$A$776,$A209,СВЦЭМ!$B$33:$B$776,U$190)+'СЕТ СН'!$F$15</f>
        <v>140.84553045999999</v>
      </c>
      <c r="V209" s="36">
        <f>SUMIFS(СВЦЭМ!$F$33:$F$776,СВЦЭМ!$A$33:$A$776,$A209,СВЦЭМ!$B$33:$B$776,V$190)+'СЕТ СН'!$F$15</f>
        <v>135.41755258000001</v>
      </c>
      <c r="W209" s="36">
        <f>SUMIFS(СВЦЭМ!$F$33:$F$776,СВЦЭМ!$A$33:$A$776,$A209,СВЦЭМ!$B$33:$B$776,W$190)+'СЕТ СН'!$F$15</f>
        <v>136.2091624</v>
      </c>
      <c r="X209" s="36">
        <f>SUMIFS(СВЦЭМ!$F$33:$F$776,СВЦЭМ!$A$33:$A$776,$A209,СВЦЭМ!$B$33:$B$776,X$190)+'СЕТ СН'!$F$15</f>
        <v>141.20157270000001</v>
      </c>
      <c r="Y209" s="36">
        <f>SUMIFS(СВЦЭМ!$F$33:$F$776,СВЦЭМ!$A$33:$A$776,$A209,СВЦЭМ!$B$33:$B$776,Y$190)+'СЕТ СН'!$F$15</f>
        <v>147.86490653999999</v>
      </c>
    </row>
    <row r="210" spans="1:25" ht="15.75" x14ac:dyDescent="0.2">
      <c r="A210" s="35">
        <f t="shared" si="5"/>
        <v>43941</v>
      </c>
      <c r="B210" s="36">
        <f>SUMIFS(СВЦЭМ!$F$33:$F$776,СВЦЭМ!$A$33:$A$776,$A210,СВЦЭМ!$B$33:$B$776,B$190)+'СЕТ СН'!$F$15</f>
        <v>154.66794247000001</v>
      </c>
      <c r="C210" s="36">
        <f>SUMIFS(СВЦЭМ!$F$33:$F$776,СВЦЭМ!$A$33:$A$776,$A210,СВЦЭМ!$B$33:$B$776,C$190)+'СЕТ СН'!$F$15</f>
        <v>158.37041957</v>
      </c>
      <c r="D210" s="36">
        <f>SUMIFS(СВЦЭМ!$F$33:$F$776,СВЦЭМ!$A$33:$A$776,$A210,СВЦЭМ!$B$33:$B$776,D$190)+'СЕТ СН'!$F$15</f>
        <v>163.38739133000001</v>
      </c>
      <c r="E210" s="36">
        <f>SUMIFS(СВЦЭМ!$F$33:$F$776,СВЦЭМ!$A$33:$A$776,$A210,СВЦЭМ!$B$33:$B$776,E$190)+'СЕТ СН'!$F$15</f>
        <v>165.51938064999999</v>
      </c>
      <c r="F210" s="36">
        <f>SUMIFS(СВЦЭМ!$F$33:$F$776,СВЦЭМ!$A$33:$A$776,$A210,СВЦЭМ!$B$33:$B$776,F$190)+'СЕТ СН'!$F$15</f>
        <v>164.69932836000001</v>
      </c>
      <c r="G210" s="36">
        <f>SUMIFS(СВЦЭМ!$F$33:$F$776,СВЦЭМ!$A$33:$A$776,$A210,СВЦЭМ!$B$33:$B$776,G$190)+'СЕТ СН'!$F$15</f>
        <v>163.43425486999999</v>
      </c>
      <c r="H210" s="36">
        <f>SUMIFS(СВЦЭМ!$F$33:$F$776,СВЦЭМ!$A$33:$A$776,$A210,СВЦЭМ!$B$33:$B$776,H$190)+'СЕТ СН'!$F$15</f>
        <v>158.04179205</v>
      </c>
      <c r="I210" s="36">
        <f>SUMIFS(СВЦЭМ!$F$33:$F$776,СВЦЭМ!$A$33:$A$776,$A210,СВЦЭМ!$B$33:$B$776,I$190)+'СЕТ СН'!$F$15</f>
        <v>149.54933409</v>
      </c>
      <c r="J210" s="36">
        <f>SUMIFS(СВЦЭМ!$F$33:$F$776,СВЦЭМ!$A$33:$A$776,$A210,СВЦЭМ!$B$33:$B$776,J$190)+'СЕТ СН'!$F$15</f>
        <v>135.19690757000001</v>
      </c>
      <c r="K210" s="36">
        <f>SUMIFS(СВЦЭМ!$F$33:$F$776,СВЦЭМ!$A$33:$A$776,$A210,СВЦЭМ!$B$33:$B$776,K$190)+'СЕТ СН'!$F$15</f>
        <v>133.02324942000001</v>
      </c>
      <c r="L210" s="36">
        <f>SUMIFS(СВЦЭМ!$F$33:$F$776,СВЦЭМ!$A$33:$A$776,$A210,СВЦЭМ!$B$33:$B$776,L$190)+'СЕТ СН'!$F$15</f>
        <v>134.12693837</v>
      </c>
      <c r="M210" s="36">
        <f>SUMIFS(СВЦЭМ!$F$33:$F$776,СВЦЭМ!$A$33:$A$776,$A210,СВЦЭМ!$B$33:$B$776,M$190)+'СЕТ СН'!$F$15</f>
        <v>135.34958245000001</v>
      </c>
      <c r="N210" s="36">
        <f>SUMIFS(СВЦЭМ!$F$33:$F$776,СВЦЭМ!$A$33:$A$776,$A210,СВЦЭМ!$B$33:$B$776,N$190)+'СЕТ СН'!$F$15</f>
        <v>136.43713181999999</v>
      </c>
      <c r="O210" s="36">
        <f>SUMIFS(СВЦЭМ!$F$33:$F$776,СВЦЭМ!$A$33:$A$776,$A210,СВЦЭМ!$B$33:$B$776,O$190)+'СЕТ СН'!$F$15</f>
        <v>137.96837794999999</v>
      </c>
      <c r="P210" s="36">
        <f>SUMIFS(СВЦЭМ!$F$33:$F$776,СВЦЭМ!$A$33:$A$776,$A210,СВЦЭМ!$B$33:$B$776,P$190)+'СЕТ СН'!$F$15</f>
        <v>139.09383861000001</v>
      </c>
      <c r="Q210" s="36">
        <f>SUMIFS(СВЦЭМ!$F$33:$F$776,СВЦЭМ!$A$33:$A$776,$A210,СВЦЭМ!$B$33:$B$776,Q$190)+'СЕТ СН'!$F$15</f>
        <v>140.38042648000001</v>
      </c>
      <c r="R210" s="36">
        <f>SUMIFS(СВЦЭМ!$F$33:$F$776,СВЦЭМ!$A$33:$A$776,$A210,СВЦЭМ!$B$33:$B$776,R$190)+'СЕТ СН'!$F$15</f>
        <v>140.11707508000001</v>
      </c>
      <c r="S210" s="36">
        <f>SUMIFS(СВЦЭМ!$F$33:$F$776,СВЦЭМ!$A$33:$A$776,$A210,СВЦЭМ!$B$33:$B$776,S$190)+'СЕТ СН'!$F$15</f>
        <v>140.89979524</v>
      </c>
      <c r="T210" s="36">
        <f>SUMIFS(СВЦЭМ!$F$33:$F$776,СВЦЭМ!$A$33:$A$776,$A210,СВЦЭМ!$B$33:$B$776,T$190)+'СЕТ СН'!$F$15</f>
        <v>139.35784122000001</v>
      </c>
      <c r="U210" s="36">
        <f>SUMIFS(СВЦЭМ!$F$33:$F$776,СВЦЭМ!$A$33:$A$776,$A210,СВЦЭМ!$B$33:$B$776,U$190)+'СЕТ СН'!$F$15</f>
        <v>137.00050641000001</v>
      </c>
      <c r="V210" s="36">
        <f>SUMIFS(СВЦЭМ!$F$33:$F$776,СВЦЭМ!$A$33:$A$776,$A210,СВЦЭМ!$B$33:$B$776,V$190)+'СЕТ СН'!$F$15</f>
        <v>135.46932142</v>
      </c>
      <c r="W210" s="36">
        <f>SUMIFS(СВЦЭМ!$F$33:$F$776,СВЦЭМ!$A$33:$A$776,$A210,СВЦЭМ!$B$33:$B$776,W$190)+'СЕТ СН'!$F$15</f>
        <v>135.89408338999999</v>
      </c>
      <c r="X210" s="36">
        <f>SUMIFS(СВЦЭМ!$F$33:$F$776,СВЦЭМ!$A$33:$A$776,$A210,СВЦЭМ!$B$33:$B$776,X$190)+'СЕТ СН'!$F$15</f>
        <v>135.14506295000001</v>
      </c>
      <c r="Y210" s="36">
        <f>SUMIFS(СВЦЭМ!$F$33:$F$776,СВЦЭМ!$A$33:$A$776,$A210,СВЦЭМ!$B$33:$B$776,Y$190)+'СЕТ СН'!$F$15</f>
        <v>141.26252127999999</v>
      </c>
    </row>
    <row r="211" spans="1:25" ht="15.75" x14ac:dyDescent="0.2">
      <c r="A211" s="35">
        <f t="shared" si="5"/>
        <v>43942</v>
      </c>
      <c r="B211" s="36">
        <f>SUMIFS(СВЦЭМ!$F$33:$F$776,СВЦЭМ!$A$33:$A$776,$A211,СВЦЭМ!$B$33:$B$776,B$190)+'СЕТ СН'!$F$15</f>
        <v>154.39157084999999</v>
      </c>
      <c r="C211" s="36">
        <f>SUMIFS(СВЦЭМ!$F$33:$F$776,СВЦЭМ!$A$33:$A$776,$A211,СВЦЭМ!$B$33:$B$776,C$190)+'СЕТ СН'!$F$15</f>
        <v>159.328745</v>
      </c>
      <c r="D211" s="36">
        <f>SUMIFS(СВЦЭМ!$F$33:$F$776,СВЦЭМ!$A$33:$A$776,$A211,СВЦЭМ!$B$33:$B$776,D$190)+'СЕТ СН'!$F$15</f>
        <v>162.74644049</v>
      </c>
      <c r="E211" s="36">
        <f>SUMIFS(СВЦЭМ!$F$33:$F$776,СВЦЭМ!$A$33:$A$776,$A211,СВЦЭМ!$B$33:$B$776,E$190)+'СЕТ СН'!$F$15</f>
        <v>164.28055916</v>
      </c>
      <c r="F211" s="36">
        <f>SUMIFS(СВЦЭМ!$F$33:$F$776,СВЦЭМ!$A$33:$A$776,$A211,СВЦЭМ!$B$33:$B$776,F$190)+'СЕТ СН'!$F$15</f>
        <v>162.99958813000001</v>
      </c>
      <c r="G211" s="36">
        <f>SUMIFS(СВЦЭМ!$F$33:$F$776,СВЦЭМ!$A$33:$A$776,$A211,СВЦЭМ!$B$33:$B$776,G$190)+'СЕТ СН'!$F$15</f>
        <v>161.46584185</v>
      </c>
      <c r="H211" s="36">
        <f>SUMIFS(СВЦЭМ!$F$33:$F$776,СВЦЭМ!$A$33:$A$776,$A211,СВЦЭМ!$B$33:$B$776,H$190)+'СЕТ СН'!$F$15</f>
        <v>152.74454356000001</v>
      </c>
      <c r="I211" s="36">
        <f>SUMIFS(СВЦЭМ!$F$33:$F$776,СВЦЭМ!$A$33:$A$776,$A211,СВЦЭМ!$B$33:$B$776,I$190)+'СЕТ СН'!$F$15</f>
        <v>146.70339903999999</v>
      </c>
      <c r="J211" s="36">
        <f>SUMIFS(СВЦЭМ!$F$33:$F$776,СВЦЭМ!$A$33:$A$776,$A211,СВЦЭМ!$B$33:$B$776,J$190)+'СЕТ СН'!$F$15</f>
        <v>137.14048303000001</v>
      </c>
      <c r="K211" s="36">
        <f>SUMIFS(СВЦЭМ!$F$33:$F$776,СВЦЭМ!$A$33:$A$776,$A211,СВЦЭМ!$B$33:$B$776,K$190)+'СЕТ СН'!$F$15</f>
        <v>136.96414032000001</v>
      </c>
      <c r="L211" s="36">
        <f>SUMIFS(СВЦЭМ!$F$33:$F$776,СВЦЭМ!$A$33:$A$776,$A211,СВЦЭМ!$B$33:$B$776,L$190)+'СЕТ СН'!$F$15</f>
        <v>137.09336915</v>
      </c>
      <c r="M211" s="36">
        <f>SUMIFS(СВЦЭМ!$F$33:$F$776,СВЦЭМ!$A$33:$A$776,$A211,СВЦЭМ!$B$33:$B$776,M$190)+'СЕТ СН'!$F$15</f>
        <v>136.70825017999999</v>
      </c>
      <c r="N211" s="36">
        <f>SUMIFS(СВЦЭМ!$F$33:$F$776,СВЦЭМ!$A$33:$A$776,$A211,СВЦЭМ!$B$33:$B$776,N$190)+'СЕТ СН'!$F$15</f>
        <v>137.99834511</v>
      </c>
      <c r="O211" s="36">
        <f>SUMIFS(СВЦЭМ!$F$33:$F$776,СВЦЭМ!$A$33:$A$776,$A211,СВЦЭМ!$B$33:$B$776,O$190)+'СЕТ СН'!$F$15</f>
        <v>141.15576634000001</v>
      </c>
      <c r="P211" s="36">
        <f>SUMIFS(СВЦЭМ!$F$33:$F$776,СВЦЭМ!$A$33:$A$776,$A211,СВЦЭМ!$B$33:$B$776,P$190)+'СЕТ СН'!$F$15</f>
        <v>140.58031599</v>
      </c>
      <c r="Q211" s="36">
        <f>SUMIFS(СВЦЭМ!$F$33:$F$776,СВЦЭМ!$A$33:$A$776,$A211,СВЦЭМ!$B$33:$B$776,Q$190)+'СЕТ СН'!$F$15</f>
        <v>143.16920665000001</v>
      </c>
      <c r="R211" s="36">
        <f>SUMIFS(СВЦЭМ!$F$33:$F$776,СВЦЭМ!$A$33:$A$776,$A211,СВЦЭМ!$B$33:$B$776,R$190)+'СЕТ СН'!$F$15</f>
        <v>141.00331738</v>
      </c>
      <c r="S211" s="36">
        <f>SUMIFS(СВЦЭМ!$F$33:$F$776,СВЦЭМ!$A$33:$A$776,$A211,СВЦЭМ!$B$33:$B$776,S$190)+'СЕТ СН'!$F$15</f>
        <v>139.74864366</v>
      </c>
      <c r="T211" s="36">
        <f>SUMIFS(СВЦЭМ!$F$33:$F$776,СВЦЭМ!$A$33:$A$776,$A211,СВЦЭМ!$B$33:$B$776,T$190)+'СЕТ СН'!$F$15</f>
        <v>140.53115545</v>
      </c>
      <c r="U211" s="36">
        <f>SUMIFS(СВЦЭМ!$F$33:$F$776,СВЦЭМ!$A$33:$A$776,$A211,СВЦЭМ!$B$33:$B$776,U$190)+'СЕТ СН'!$F$15</f>
        <v>141.94750314999999</v>
      </c>
      <c r="V211" s="36">
        <f>SUMIFS(СВЦЭМ!$F$33:$F$776,СВЦЭМ!$A$33:$A$776,$A211,СВЦЭМ!$B$33:$B$776,V$190)+'СЕТ СН'!$F$15</f>
        <v>143.35807523</v>
      </c>
      <c r="W211" s="36">
        <f>SUMIFS(СВЦЭМ!$F$33:$F$776,СВЦЭМ!$A$33:$A$776,$A211,СВЦЭМ!$B$33:$B$776,W$190)+'СЕТ СН'!$F$15</f>
        <v>143.81659938000001</v>
      </c>
      <c r="X211" s="36">
        <f>SUMIFS(СВЦЭМ!$F$33:$F$776,СВЦЭМ!$A$33:$A$776,$A211,СВЦЭМ!$B$33:$B$776,X$190)+'СЕТ СН'!$F$15</f>
        <v>141.82021434000001</v>
      </c>
      <c r="Y211" s="36">
        <f>SUMIFS(СВЦЭМ!$F$33:$F$776,СВЦЭМ!$A$33:$A$776,$A211,СВЦЭМ!$B$33:$B$776,Y$190)+'СЕТ СН'!$F$15</f>
        <v>145.40279504</v>
      </c>
    </row>
    <row r="212" spans="1:25" ht="15.75" x14ac:dyDescent="0.2">
      <c r="A212" s="35">
        <f t="shared" si="5"/>
        <v>43943</v>
      </c>
      <c r="B212" s="36">
        <f>SUMIFS(СВЦЭМ!$F$33:$F$776,СВЦЭМ!$A$33:$A$776,$A212,СВЦЭМ!$B$33:$B$776,B$190)+'СЕТ СН'!$F$15</f>
        <v>149.62454195000001</v>
      </c>
      <c r="C212" s="36">
        <f>SUMIFS(СВЦЭМ!$F$33:$F$776,СВЦЭМ!$A$33:$A$776,$A212,СВЦЭМ!$B$33:$B$776,C$190)+'СЕТ СН'!$F$15</f>
        <v>149.21546022999999</v>
      </c>
      <c r="D212" s="36">
        <f>SUMIFS(СВЦЭМ!$F$33:$F$776,СВЦЭМ!$A$33:$A$776,$A212,СВЦЭМ!$B$33:$B$776,D$190)+'СЕТ СН'!$F$15</f>
        <v>149.46499413000001</v>
      </c>
      <c r="E212" s="36">
        <f>SUMIFS(СВЦЭМ!$F$33:$F$776,СВЦЭМ!$A$33:$A$776,$A212,СВЦЭМ!$B$33:$B$776,E$190)+'СЕТ СН'!$F$15</f>
        <v>149.98944051000001</v>
      </c>
      <c r="F212" s="36">
        <f>SUMIFS(СВЦЭМ!$F$33:$F$776,СВЦЭМ!$A$33:$A$776,$A212,СВЦЭМ!$B$33:$B$776,F$190)+'СЕТ СН'!$F$15</f>
        <v>150.00122045000001</v>
      </c>
      <c r="G212" s="36">
        <f>SUMIFS(СВЦЭМ!$F$33:$F$776,СВЦЭМ!$A$33:$A$776,$A212,СВЦЭМ!$B$33:$B$776,G$190)+'СЕТ СН'!$F$15</f>
        <v>151.06476757999999</v>
      </c>
      <c r="H212" s="36">
        <f>SUMIFS(СВЦЭМ!$F$33:$F$776,СВЦЭМ!$A$33:$A$776,$A212,СВЦЭМ!$B$33:$B$776,H$190)+'СЕТ СН'!$F$15</f>
        <v>151.66935803000001</v>
      </c>
      <c r="I212" s="36">
        <f>SUMIFS(СВЦЭМ!$F$33:$F$776,СВЦЭМ!$A$33:$A$776,$A212,СВЦЭМ!$B$33:$B$776,I$190)+'СЕТ СН'!$F$15</f>
        <v>151.01675054</v>
      </c>
      <c r="J212" s="36">
        <f>SUMIFS(СВЦЭМ!$F$33:$F$776,СВЦЭМ!$A$33:$A$776,$A212,СВЦЭМ!$B$33:$B$776,J$190)+'СЕТ СН'!$F$15</f>
        <v>143.40444621</v>
      </c>
      <c r="K212" s="36">
        <f>SUMIFS(СВЦЭМ!$F$33:$F$776,СВЦЭМ!$A$33:$A$776,$A212,СВЦЭМ!$B$33:$B$776,K$190)+'СЕТ СН'!$F$15</f>
        <v>142.66727710999999</v>
      </c>
      <c r="L212" s="36">
        <f>SUMIFS(СВЦЭМ!$F$33:$F$776,СВЦЭМ!$A$33:$A$776,$A212,СВЦЭМ!$B$33:$B$776,L$190)+'СЕТ СН'!$F$15</f>
        <v>142.76770286999999</v>
      </c>
      <c r="M212" s="36">
        <f>SUMIFS(СВЦЭМ!$F$33:$F$776,СВЦЭМ!$A$33:$A$776,$A212,СВЦЭМ!$B$33:$B$776,M$190)+'СЕТ СН'!$F$15</f>
        <v>142.90992337</v>
      </c>
      <c r="N212" s="36">
        <f>SUMIFS(СВЦЭМ!$F$33:$F$776,СВЦЭМ!$A$33:$A$776,$A212,СВЦЭМ!$B$33:$B$776,N$190)+'СЕТ СН'!$F$15</f>
        <v>144.16141302</v>
      </c>
      <c r="O212" s="36">
        <f>SUMIFS(СВЦЭМ!$F$33:$F$776,СВЦЭМ!$A$33:$A$776,$A212,СВЦЭМ!$B$33:$B$776,O$190)+'СЕТ СН'!$F$15</f>
        <v>144.32001213000001</v>
      </c>
      <c r="P212" s="36">
        <f>SUMIFS(СВЦЭМ!$F$33:$F$776,СВЦЭМ!$A$33:$A$776,$A212,СВЦЭМ!$B$33:$B$776,P$190)+'СЕТ СН'!$F$15</f>
        <v>145.23182868000001</v>
      </c>
      <c r="Q212" s="36">
        <f>SUMIFS(СВЦЭМ!$F$33:$F$776,СВЦЭМ!$A$33:$A$776,$A212,СВЦЭМ!$B$33:$B$776,Q$190)+'СЕТ СН'!$F$15</f>
        <v>146.08973872999999</v>
      </c>
      <c r="R212" s="36">
        <f>SUMIFS(СВЦЭМ!$F$33:$F$776,СВЦЭМ!$A$33:$A$776,$A212,СВЦЭМ!$B$33:$B$776,R$190)+'СЕТ СН'!$F$15</f>
        <v>145.32322735</v>
      </c>
      <c r="S212" s="36">
        <f>SUMIFS(СВЦЭМ!$F$33:$F$776,СВЦЭМ!$A$33:$A$776,$A212,СВЦЭМ!$B$33:$B$776,S$190)+'СЕТ СН'!$F$15</f>
        <v>144.08344571999999</v>
      </c>
      <c r="T212" s="36">
        <f>SUMIFS(СВЦЭМ!$F$33:$F$776,СВЦЭМ!$A$33:$A$776,$A212,СВЦЭМ!$B$33:$B$776,T$190)+'СЕТ СН'!$F$15</f>
        <v>142.82147135</v>
      </c>
      <c r="U212" s="36">
        <f>SUMIFS(СВЦЭМ!$F$33:$F$776,СВЦЭМ!$A$33:$A$776,$A212,СВЦЭМ!$B$33:$B$776,U$190)+'СЕТ СН'!$F$15</f>
        <v>141.42353947000001</v>
      </c>
      <c r="V212" s="36">
        <f>SUMIFS(СВЦЭМ!$F$33:$F$776,СВЦЭМ!$A$33:$A$776,$A212,СВЦЭМ!$B$33:$B$776,V$190)+'СЕТ СН'!$F$15</f>
        <v>140.35768512999999</v>
      </c>
      <c r="W212" s="36">
        <f>SUMIFS(СВЦЭМ!$F$33:$F$776,СВЦЭМ!$A$33:$A$776,$A212,СВЦЭМ!$B$33:$B$776,W$190)+'СЕТ СН'!$F$15</f>
        <v>139.6085176</v>
      </c>
      <c r="X212" s="36">
        <f>SUMIFS(СВЦЭМ!$F$33:$F$776,СВЦЭМ!$A$33:$A$776,$A212,СВЦЭМ!$B$33:$B$776,X$190)+'СЕТ СН'!$F$15</f>
        <v>136.99816136999999</v>
      </c>
      <c r="Y212" s="36">
        <f>SUMIFS(СВЦЭМ!$F$33:$F$776,СВЦЭМ!$A$33:$A$776,$A212,СВЦЭМ!$B$33:$B$776,Y$190)+'СЕТ СН'!$F$15</f>
        <v>142.10662096999999</v>
      </c>
    </row>
    <row r="213" spans="1:25" ht="15.75" x14ac:dyDescent="0.2">
      <c r="A213" s="35">
        <f t="shared" si="5"/>
        <v>43944</v>
      </c>
      <c r="B213" s="36">
        <f>SUMIFS(СВЦЭМ!$F$33:$F$776,СВЦЭМ!$A$33:$A$776,$A213,СВЦЭМ!$B$33:$B$776,B$190)+'СЕТ СН'!$F$15</f>
        <v>163.98424782999999</v>
      </c>
      <c r="C213" s="36">
        <f>SUMIFS(СВЦЭМ!$F$33:$F$776,СВЦЭМ!$A$33:$A$776,$A213,СВЦЭМ!$B$33:$B$776,C$190)+'СЕТ СН'!$F$15</f>
        <v>165.62929998999999</v>
      </c>
      <c r="D213" s="36">
        <f>SUMIFS(СВЦЭМ!$F$33:$F$776,СВЦЭМ!$A$33:$A$776,$A213,СВЦЭМ!$B$33:$B$776,D$190)+'СЕТ СН'!$F$15</f>
        <v>169.00529312</v>
      </c>
      <c r="E213" s="36">
        <f>SUMIFS(СВЦЭМ!$F$33:$F$776,СВЦЭМ!$A$33:$A$776,$A213,СВЦЭМ!$B$33:$B$776,E$190)+'СЕТ СН'!$F$15</f>
        <v>171.84626546999999</v>
      </c>
      <c r="F213" s="36">
        <f>SUMIFS(СВЦЭМ!$F$33:$F$776,СВЦЭМ!$A$33:$A$776,$A213,СВЦЭМ!$B$33:$B$776,F$190)+'СЕТ СН'!$F$15</f>
        <v>172.10889105999999</v>
      </c>
      <c r="G213" s="36">
        <f>SUMIFS(СВЦЭМ!$F$33:$F$776,СВЦЭМ!$A$33:$A$776,$A213,СВЦЭМ!$B$33:$B$776,G$190)+'СЕТ СН'!$F$15</f>
        <v>170.22834039</v>
      </c>
      <c r="H213" s="36">
        <f>SUMIFS(СВЦЭМ!$F$33:$F$776,СВЦЭМ!$A$33:$A$776,$A213,СВЦЭМ!$B$33:$B$776,H$190)+'СЕТ СН'!$F$15</f>
        <v>166.73672619999999</v>
      </c>
      <c r="I213" s="36">
        <f>SUMIFS(СВЦЭМ!$F$33:$F$776,СВЦЭМ!$A$33:$A$776,$A213,СВЦЭМ!$B$33:$B$776,I$190)+'СЕТ СН'!$F$15</f>
        <v>163.73718004</v>
      </c>
      <c r="J213" s="36">
        <f>SUMIFS(СВЦЭМ!$F$33:$F$776,СВЦЭМ!$A$33:$A$776,$A213,СВЦЭМ!$B$33:$B$776,J$190)+'СЕТ СН'!$F$15</f>
        <v>154.79768580000001</v>
      </c>
      <c r="K213" s="36">
        <f>SUMIFS(СВЦЭМ!$F$33:$F$776,СВЦЭМ!$A$33:$A$776,$A213,СВЦЭМ!$B$33:$B$776,K$190)+'СЕТ СН'!$F$15</f>
        <v>151.98716124000001</v>
      </c>
      <c r="L213" s="36">
        <f>SUMIFS(СВЦЭМ!$F$33:$F$776,СВЦЭМ!$A$33:$A$776,$A213,СВЦЭМ!$B$33:$B$776,L$190)+'СЕТ СН'!$F$15</f>
        <v>150.02452713</v>
      </c>
      <c r="M213" s="36">
        <f>SUMIFS(СВЦЭМ!$F$33:$F$776,СВЦЭМ!$A$33:$A$776,$A213,СВЦЭМ!$B$33:$B$776,M$190)+'СЕТ СН'!$F$15</f>
        <v>150.42985411999999</v>
      </c>
      <c r="N213" s="36">
        <f>SUMIFS(СВЦЭМ!$F$33:$F$776,СВЦЭМ!$A$33:$A$776,$A213,СВЦЭМ!$B$33:$B$776,N$190)+'СЕТ СН'!$F$15</f>
        <v>151.22451520000001</v>
      </c>
      <c r="O213" s="36">
        <f>SUMIFS(СВЦЭМ!$F$33:$F$776,СВЦЭМ!$A$33:$A$776,$A213,СВЦЭМ!$B$33:$B$776,O$190)+'СЕТ СН'!$F$15</f>
        <v>153.87038426999999</v>
      </c>
      <c r="P213" s="36">
        <f>SUMIFS(СВЦЭМ!$F$33:$F$776,СВЦЭМ!$A$33:$A$776,$A213,СВЦЭМ!$B$33:$B$776,P$190)+'СЕТ СН'!$F$15</f>
        <v>155.15096281999999</v>
      </c>
      <c r="Q213" s="36">
        <f>SUMIFS(СВЦЭМ!$F$33:$F$776,СВЦЭМ!$A$33:$A$776,$A213,СВЦЭМ!$B$33:$B$776,Q$190)+'СЕТ СН'!$F$15</f>
        <v>156.06079238999999</v>
      </c>
      <c r="R213" s="36">
        <f>SUMIFS(СВЦЭМ!$F$33:$F$776,СВЦЭМ!$A$33:$A$776,$A213,СВЦЭМ!$B$33:$B$776,R$190)+'СЕТ СН'!$F$15</f>
        <v>156.19555733000001</v>
      </c>
      <c r="S213" s="36">
        <f>SUMIFS(СВЦЭМ!$F$33:$F$776,СВЦЭМ!$A$33:$A$776,$A213,СВЦЭМ!$B$33:$B$776,S$190)+'СЕТ СН'!$F$15</f>
        <v>154.54761454000001</v>
      </c>
      <c r="T213" s="36">
        <f>SUMIFS(СВЦЭМ!$F$33:$F$776,СВЦЭМ!$A$33:$A$776,$A213,СВЦЭМ!$B$33:$B$776,T$190)+'СЕТ СН'!$F$15</f>
        <v>150.81177868</v>
      </c>
      <c r="U213" s="36">
        <f>SUMIFS(СВЦЭМ!$F$33:$F$776,СВЦЭМ!$A$33:$A$776,$A213,СВЦЭМ!$B$33:$B$776,U$190)+'СЕТ СН'!$F$15</f>
        <v>146.99839725999999</v>
      </c>
      <c r="V213" s="36">
        <f>SUMIFS(СВЦЭМ!$F$33:$F$776,СВЦЭМ!$A$33:$A$776,$A213,СВЦЭМ!$B$33:$B$776,V$190)+'СЕТ СН'!$F$15</f>
        <v>145.72438772000001</v>
      </c>
      <c r="W213" s="36">
        <f>SUMIFS(СВЦЭМ!$F$33:$F$776,СВЦЭМ!$A$33:$A$776,$A213,СВЦЭМ!$B$33:$B$776,W$190)+'СЕТ СН'!$F$15</f>
        <v>144.39778340000001</v>
      </c>
      <c r="X213" s="36">
        <f>SUMIFS(СВЦЭМ!$F$33:$F$776,СВЦЭМ!$A$33:$A$776,$A213,СВЦЭМ!$B$33:$B$776,X$190)+'СЕТ СН'!$F$15</f>
        <v>146.79166713999999</v>
      </c>
      <c r="Y213" s="36">
        <f>SUMIFS(СВЦЭМ!$F$33:$F$776,СВЦЭМ!$A$33:$A$776,$A213,СВЦЭМ!$B$33:$B$776,Y$190)+'СЕТ СН'!$F$15</f>
        <v>153.04136301</v>
      </c>
    </row>
    <row r="214" spans="1:25" ht="15.75" x14ac:dyDescent="0.2">
      <c r="A214" s="35">
        <f t="shared" si="5"/>
        <v>43945</v>
      </c>
      <c r="B214" s="36">
        <f>SUMIFS(СВЦЭМ!$F$33:$F$776,СВЦЭМ!$A$33:$A$776,$A214,СВЦЭМ!$B$33:$B$776,B$190)+'СЕТ СН'!$F$15</f>
        <v>198.76203082000001</v>
      </c>
      <c r="C214" s="36">
        <f>SUMIFS(СВЦЭМ!$F$33:$F$776,СВЦЭМ!$A$33:$A$776,$A214,СВЦЭМ!$B$33:$B$776,C$190)+'СЕТ СН'!$F$15</f>
        <v>206.25320557000001</v>
      </c>
      <c r="D214" s="36">
        <f>SUMIFS(СВЦЭМ!$F$33:$F$776,СВЦЭМ!$A$33:$A$776,$A214,СВЦЭМ!$B$33:$B$776,D$190)+'СЕТ СН'!$F$15</f>
        <v>211.12736787</v>
      </c>
      <c r="E214" s="36">
        <f>SUMIFS(СВЦЭМ!$F$33:$F$776,СВЦЭМ!$A$33:$A$776,$A214,СВЦЭМ!$B$33:$B$776,E$190)+'СЕТ СН'!$F$15</f>
        <v>213.08521087</v>
      </c>
      <c r="F214" s="36">
        <f>SUMIFS(СВЦЭМ!$F$33:$F$776,СВЦЭМ!$A$33:$A$776,$A214,СВЦЭМ!$B$33:$B$776,F$190)+'СЕТ СН'!$F$15</f>
        <v>213.66349216</v>
      </c>
      <c r="G214" s="36">
        <f>SUMIFS(СВЦЭМ!$F$33:$F$776,СВЦЭМ!$A$33:$A$776,$A214,СВЦЭМ!$B$33:$B$776,G$190)+'СЕТ СН'!$F$15</f>
        <v>213.06694757</v>
      </c>
      <c r="H214" s="36">
        <f>SUMIFS(СВЦЭМ!$F$33:$F$776,СВЦЭМ!$A$33:$A$776,$A214,СВЦЭМ!$B$33:$B$776,H$190)+'СЕТ СН'!$F$15</f>
        <v>207.63361732999999</v>
      </c>
      <c r="I214" s="36">
        <f>SUMIFS(СВЦЭМ!$F$33:$F$776,СВЦЭМ!$A$33:$A$776,$A214,СВЦЭМ!$B$33:$B$776,I$190)+'СЕТ СН'!$F$15</f>
        <v>197.62402291999999</v>
      </c>
      <c r="J214" s="36">
        <f>SUMIFS(СВЦЭМ!$F$33:$F$776,СВЦЭМ!$A$33:$A$776,$A214,СВЦЭМ!$B$33:$B$776,J$190)+'СЕТ СН'!$F$15</f>
        <v>181.25413538999999</v>
      </c>
      <c r="K214" s="36">
        <f>SUMIFS(СВЦЭМ!$F$33:$F$776,СВЦЭМ!$A$33:$A$776,$A214,СВЦЭМ!$B$33:$B$776,K$190)+'СЕТ СН'!$F$15</f>
        <v>180.24726835000001</v>
      </c>
      <c r="L214" s="36">
        <f>SUMIFS(СВЦЭМ!$F$33:$F$776,СВЦЭМ!$A$33:$A$776,$A214,СВЦЭМ!$B$33:$B$776,L$190)+'СЕТ СН'!$F$15</f>
        <v>178.69823127000001</v>
      </c>
      <c r="M214" s="36">
        <f>SUMIFS(СВЦЭМ!$F$33:$F$776,СВЦЭМ!$A$33:$A$776,$A214,СВЦЭМ!$B$33:$B$776,M$190)+'СЕТ СН'!$F$15</f>
        <v>174.59831582000001</v>
      </c>
      <c r="N214" s="36">
        <f>SUMIFS(СВЦЭМ!$F$33:$F$776,СВЦЭМ!$A$33:$A$776,$A214,СВЦЭМ!$B$33:$B$776,N$190)+'СЕТ СН'!$F$15</f>
        <v>167.48979373</v>
      </c>
      <c r="O214" s="36">
        <f>SUMIFS(СВЦЭМ!$F$33:$F$776,СВЦЭМ!$A$33:$A$776,$A214,СВЦЭМ!$B$33:$B$776,O$190)+'СЕТ СН'!$F$15</f>
        <v>171.06343957999999</v>
      </c>
      <c r="P214" s="36">
        <f>SUMIFS(СВЦЭМ!$F$33:$F$776,СВЦЭМ!$A$33:$A$776,$A214,СВЦЭМ!$B$33:$B$776,P$190)+'СЕТ СН'!$F$15</f>
        <v>173.99232468</v>
      </c>
      <c r="Q214" s="36">
        <f>SUMIFS(СВЦЭМ!$F$33:$F$776,СВЦЭМ!$A$33:$A$776,$A214,СВЦЭМ!$B$33:$B$776,Q$190)+'СЕТ СН'!$F$15</f>
        <v>175.14100594000001</v>
      </c>
      <c r="R214" s="36">
        <f>SUMIFS(СВЦЭМ!$F$33:$F$776,СВЦЭМ!$A$33:$A$776,$A214,СВЦЭМ!$B$33:$B$776,R$190)+'СЕТ СН'!$F$15</f>
        <v>174.26566976000001</v>
      </c>
      <c r="S214" s="36">
        <f>SUMIFS(СВЦЭМ!$F$33:$F$776,СВЦЭМ!$A$33:$A$776,$A214,СВЦЭМ!$B$33:$B$776,S$190)+'СЕТ СН'!$F$15</f>
        <v>175.11123972999999</v>
      </c>
      <c r="T214" s="36">
        <f>SUMIFS(СВЦЭМ!$F$33:$F$776,СВЦЭМ!$A$33:$A$776,$A214,СВЦЭМ!$B$33:$B$776,T$190)+'СЕТ СН'!$F$15</f>
        <v>169.69307527000001</v>
      </c>
      <c r="U214" s="36">
        <f>SUMIFS(СВЦЭМ!$F$33:$F$776,СВЦЭМ!$A$33:$A$776,$A214,СВЦЭМ!$B$33:$B$776,U$190)+'СЕТ СН'!$F$15</f>
        <v>165.96396016</v>
      </c>
      <c r="V214" s="36">
        <f>SUMIFS(СВЦЭМ!$F$33:$F$776,СВЦЭМ!$A$33:$A$776,$A214,СВЦЭМ!$B$33:$B$776,V$190)+'СЕТ СН'!$F$15</f>
        <v>162.04695956</v>
      </c>
      <c r="W214" s="36">
        <f>SUMIFS(СВЦЭМ!$F$33:$F$776,СВЦЭМ!$A$33:$A$776,$A214,СВЦЭМ!$B$33:$B$776,W$190)+'СЕТ СН'!$F$15</f>
        <v>160.25174333000001</v>
      </c>
      <c r="X214" s="36">
        <f>SUMIFS(СВЦЭМ!$F$33:$F$776,СВЦЭМ!$A$33:$A$776,$A214,СВЦЭМ!$B$33:$B$776,X$190)+'СЕТ СН'!$F$15</f>
        <v>167.61196326999999</v>
      </c>
      <c r="Y214" s="36">
        <f>SUMIFS(СВЦЭМ!$F$33:$F$776,СВЦЭМ!$A$33:$A$776,$A214,СВЦЭМ!$B$33:$B$776,Y$190)+'СЕТ СН'!$F$15</f>
        <v>163.58875262999999</v>
      </c>
    </row>
    <row r="215" spans="1:25" ht="15.75" x14ac:dyDescent="0.2">
      <c r="A215" s="35">
        <f t="shared" si="5"/>
        <v>43946</v>
      </c>
      <c r="B215" s="36">
        <f>SUMIFS(СВЦЭМ!$F$33:$F$776,СВЦЭМ!$A$33:$A$776,$A215,СВЦЭМ!$B$33:$B$776,B$190)+'СЕТ СН'!$F$15</f>
        <v>192.14264609</v>
      </c>
      <c r="C215" s="36">
        <f>SUMIFS(СВЦЭМ!$F$33:$F$776,СВЦЭМ!$A$33:$A$776,$A215,СВЦЭМ!$B$33:$B$776,C$190)+'СЕТ СН'!$F$15</f>
        <v>197.89418810000001</v>
      </c>
      <c r="D215" s="36">
        <f>SUMIFS(СВЦЭМ!$F$33:$F$776,СВЦЭМ!$A$33:$A$776,$A215,СВЦЭМ!$B$33:$B$776,D$190)+'СЕТ СН'!$F$15</f>
        <v>200.37726386</v>
      </c>
      <c r="E215" s="36">
        <f>SUMIFS(СВЦЭМ!$F$33:$F$776,СВЦЭМ!$A$33:$A$776,$A215,СВЦЭМ!$B$33:$B$776,E$190)+'СЕТ СН'!$F$15</f>
        <v>202.69600169</v>
      </c>
      <c r="F215" s="36">
        <f>SUMIFS(СВЦЭМ!$F$33:$F$776,СВЦЭМ!$A$33:$A$776,$A215,СВЦЭМ!$B$33:$B$776,F$190)+'СЕТ СН'!$F$15</f>
        <v>203.00582129</v>
      </c>
      <c r="G215" s="36">
        <f>SUMIFS(СВЦЭМ!$F$33:$F$776,СВЦЭМ!$A$33:$A$776,$A215,СВЦЭМ!$B$33:$B$776,G$190)+'СЕТ СН'!$F$15</f>
        <v>203.66828738000001</v>
      </c>
      <c r="H215" s="36">
        <f>SUMIFS(СВЦЭМ!$F$33:$F$776,СВЦЭМ!$A$33:$A$776,$A215,СВЦЭМ!$B$33:$B$776,H$190)+'СЕТ СН'!$F$15</f>
        <v>202.76716704</v>
      </c>
      <c r="I215" s="36">
        <f>SUMIFS(СВЦЭМ!$F$33:$F$776,СВЦЭМ!$A$33:$A$776,$A215,СВЦЭМ!$B$33:$B$776,I$190)+'СЕТ СН'!$F$15</f>
        <v>200.08326124999999</v>
      </c>
      <c r="J215" s="36">
        <f>SUMIFS(СВЦЭМ!$F$33:$F$776,СВЦЭМ!$A$33:$A$776,$A215,СВЦЭМ!$B$33:$B$776,J$190)+'СЕТ СН'!$F$15</f>
        <v>190.68721264000001</v>
      </c>
      <c r="K215" s="36">
        <f>SUMIFS(СВЦЭМ!$F$33:$F$776,СВЦЭМ!$A$33:$A$776,$A215,СВЦЭМ!$B$33:$B$776,K$190)+'СЕТ СН'!$F$15</f>
        <v>184.22682868999999</v>
      </c>
      <c r="L215" s="36">
        <f>SUMIFS(СВЦЭМ!$F$33:$F$776,СВЦЭМ!$A$33:$A$776,$A215,СВЦЭМ!$B$33:$B$776,L$190)+'СЕТ СН'!$F$15</f>
        <v>182.22156176999999</v>
      </c>
      <c r="M215" s="36">
        <f>SUMIFS(СВЦЭМ!$F$33:$F$776,СВЦЭМ!$A$33:$A$776,$A215,СВЦЭМ!$B$33:$B$776,M$190)+'СЕТ СН'!$F$15</f>
        <v>186.23500501000001</v>
      </c>
      <c r="N215" s="36">
        <f>SUMIFS(СВЦЭМ!$F$33:$F$776,СВЦЭМ!$A$33:$A$776,$A215,СВЦЭМ!$B$33:$B$776,N$190)+'СЕТ СН'!$F$15</f>
        <v>189.04557829999999</v>
      </c>
      <c r="O215" s="36">
        <f>SUMIFS(СВЦЭМ!$F$33:$F$776,СВЦЭМ!$A$33:$A$776,$A215,СВЦЭМ!$B$33:$B$776,O$190)+'СЕТ СН'!$F$15</f>
        <v>189.33392029999999</v>
      </c>
      <c r="P215" s="36">
        <f>SUMIFS(СВЦЭМ!$F$33:$F$776,СВЦЭМ!$A$33:$A$776,$A215,СВЦЭМ!$B$33:$B$776,P$190)+'СЕТ СН'!$F$15</f>
        <v>192.67633821999999</v>
      </c>
      <c r="Q215" s="36">
        <f>SUMIFS(СВЦЭМ!$F$33:$F$776,СВЦЭМ!$A$33:$A$776,$A215,СВЦЭМ!$B$33:$B$776,Q$190)+'СЕТ СН'!$F$15</f>
        <v>196.29790550000001</v>
      </c>
      <c r="R215" s="36">
        <f>SUMIFS(СВЦЭМ!$F$33:$F$776,СВЦЭМ!$A$33:$A$776,$A215,СВЦЭМ!$B$33:$B$776,R$190)+'СЕТ СН'!$F$15</f>
        <v>196.04322189000001</v>
      </c>
      <c r="S215" s="36">
        <f>SUMIFS(СВЦЭМ!$F$33:$F$776,СВЦЭМ!$A$33:$A$776,$A215,СВЦЭМ!$B$33:$B$776,S$190)+'СЕТ СН'!$F$15</f>
        <v>195.419534</v>
      </c>
      <c r="T215" s="36">
        <f>SUMIFS(СВЦЭМ!$F$33:$F$776,СВЦЭМ!$A$33:$A$776,$A215,СВЦЭМ!$B$33:$B$776,T$190)+'СЕТ СН'!$F$15</f>
        <v>190.3427428</v>
      </c>
      <c r="U215" s="36">
        <f>SUMIFS(СВЦЭМ!$F$33:$F$776,СВЦЭМ!$A$33:$A$776,$A215,СВЦЭМ!$B$33:$B$776,U$190)+'СЕТ СН'!$F$15</f>
        <v>186.28343140999999</v>
      </c>
      <c r="V215" s="36">
        <f>SUMIFS(СВЦЭМ!$F$33:$F$776,СВЦЭМ!$A$33:$A$776,$A215,СВЦЭМ!$B$33:$B$776,V$190)+'СЕТ СН'!$F$15</f>
        <v>183.19372795000001</v>
      </c>
      <c r="W215" s="36">
        <f>SUMIFS(СВЦЭМ!$F$33:$F$776,СВЦЭМ!$A$33:$A$776,$A215,СВЦЭМ!$B$33:$B$776,W$190)+'СЕТ СН'!$F$15</f>
        <v>183.11319764000001</v>
      </c>
      <c r="X215" s="36">
        <f>SUMIFS(СВЦЭМ!$F$33:$F$776,СВЦЭМ!$A$33:$A$776,$A215,СВЦЭМ!$B$33:$B$776,X$190)+'СЕТ СН'!$F$15</f>
        <v>183.74279862</v>
      </c>
      <c r="Y215" s="36">
        <f>SUMIFS(СВЦЭМ!$F$33:$F$776,СВЦЭМ!$A$33:$A$776,$A215,СВЦЭМ!$B$33:$B$776,Y$190)+'СЕТ СН'!$F$15</f>
        <v>192.00361364</v>
      </c>
    </row>
    <row r="216" spans="1:25" ht="15.75" x14ac:dyDescent="0.2">
      <c r="A216" s="35">
        <f t="shared" si="5"/>
        <v>43947</v>
      </c>
      <c r="B216" s="36">
        <f>SUMIFS(СВЦЭМ!$F$33:$F$776,СВЦЭМ!$A$33:$A$776,$A216,СВЦЭМ!$B$33:$B$776,B$190)+'СЕТ СН'!$F$15</f>
        <v>207.55142093000001</v>
      </c>
      <c r="C216" s="36">
        <f>SUMIFS(СВЦЭМ!$F$33:$F$776,СВЦЭМ!$A$33:$A$776,$A216,СВЦЭМ!$B$33:$B$776,C$190)+'СЕТ СН'!$F$15</f>
        <v>207.58479235999999</v>
      </c>
      <c r="D216" s="36">
        <f>SUMIFS(СВЦЭМ!$F$33:$F$776,СВЦЭМ!$A$33:$A$776,$A216,СВЦЭМ!$B$33:$B$776,D$190)+'СЕТ СН'!$F$15</f>
        <v>204.86077294</v>
      </c>
      <c r="E216" s="36">
        <f>SUMIFS(СВЦЭМ!$F$33:$F$776,СВЦЭМ!$A$33:$A$776,$A216,СВЦЭМ!$B$33:$B$776,E$190)+'СЕТ СН'!$F$15</f>
        <v>203.86770505000001</v>
      </c>
      <c r="F216" s="36">
        <f>SUMIFS(СВЦЭМ!$F$33:$F$776,СВЦЭМ!$A$33:$A$776,$A216,СВЦЭМ!$B$33:$B$776,F$190)+'СЕТ СН'!$F$15</f>
        <v>203.17422225000001</v>
      </c>
      <c r="G216" s="36">
        <f>SUMIFS(СВЦЭМ!$F$33:$F$776,СВЦЭМ!$A$33:$A$776,$A216,СВЦЭМ!$B$33:$B$776,G$190)+'СЕТ СН'!$F$15</f>
        <v>203.8015422</v>
      </c>
      <c r="H216" s="36">
        <f>SUMIFS(СВЦЭМ!$F$33:$F$776,СВЦЭМ!$A$33:$A$776,$A216,СВЦЭМ!$B$33:$B$776,H$190)+'СЕТ СН'!$F$15</f>
        <v>204.82521589000001</v>
      </c>
      <c r="I216" s="36">
        <f>SUMIFS(СВЦЭМ!$F$33:$F$776,СВЦЭМ!$A$33:$A$776,$A216,СВЦЭМ!$B$33:$B$776,I$190)+'СЕТ СН'!$F$15</f>
        <v>205.43456076000001</v>
      </c>
      <c r="J216" s="36">
        <f>SUMIFS(СВЦЭМ!$F$33:$F$776,СВЦЭМ!$A$33:$A$776,$A216,СВЦЭМ!$B$33:$B$776,J$190)+'СЕТ СН'!$F$15</f>
        <v>191.93363532999999</v>
      </c>
      <c r="K216" s="36">
        <f>SUMIFS(СВЦЭМ!$F$33:$F$776,СВЦЭМ!$A$33:$A$776,$A216,СВЦЭМ!$B$33:$B$776,K$190)+'СЕТ СН'!$F$15</f>
        <v>184.74904050000001</v>
      </c>
      <c r="L216" s="36">
        <f>SUMIFS(СВЦЭМ!$F$33:$F$776,СВЦЭМ!$A$33:$A$776,$A216,СВЦЭМ!$B$33:$B$776,L$190)+'СЕТ СН'!$F$15</f>
        <v>182.32627120000001</v>
      </c>
      <c r="M216" s="36">
        <f>SUMIFS(СВЦЭМ!$F$33:$F$776,СВЦЭМ!$A$33:$A$776,$A216,СВЦЭМ!$B$33:$B$776,M$190)+'СЕТ СН'!$F$15</f>
        <v>182.48999695000001</v>
      </c>
      <c r="N216" s="36">
        <f>SUMIFS(СВЦЭМ!$F$33:$F$776,СВЦЭМ!$A$33:$A$776,$A216,СВЦЭМ!$B$33:$B$776,N$190)+'СЕТ СН'!$F$15</f>
        <v>183.32693148000001</v>
      </c>
      <c r="O216" s="36">
        <f>SUMIFS(СВЦЭМ!$F$33:$F$776,СВЦЭМ!$A$33:$A$776,$A216,СВЦЭМ!$B$33:$B$776,O$190)+'СЕТ СН'!$F$15</f>
        <v>186.62449149</v>
      </c>
      <c r="P216" s="36">
        <f>SUMIFS(СВЦЭМ!$F$33:$F$776,СВЦЭМ!$A$33:$A$776,$A216,СВЦЭМ!$B$33:$B$776,P$190)+'СЕТ СН'!$F$15</f>
        <v>189.16013661</v>
      </c>
      <c r="Q216" s="36">
        <f>SUMIFS(СВЦЭМ!$F$33:$F$776,СВЦЭМ!$A$33:$A$776,$A216,СВЦЭМ!$B$33:$B$776,Q$190)+'СЕТ СН'!$F$15</f>
        <v>190.47892494000001</v>
      </c>
      <c r="R216" s="36">
        <f>SUMIFS(СВЦЭМ!$F$33:$F$776,СВЦЭМ!$A$33:$A$776,$A216,СВЦЭМ!$B$33:$B$776,R$190)+'СЕТ СН'!$F$15</f>
        <v>190.16921872</v>
      </c>
      <c r="S216" s="36">
        <f>SUMIFS(СВЦЭМ!$F$33:$F$776,СВЦЭМ!$A$33:$A$776,$A216,СВЦЭМ!$B$33:$B$776,S$190)+'СЕТ СН'!$F$15</f>
        <v>188.91345408999999</v>
      </c>
      <c r="T216" s="36">
        <f>SUMIFS(СВЦЭМ!$F$33:$F$776,СВЦЭМ!$A$33:$A$776,$A216,СВЦЭМ!$B$33:$B$776,T$190)+'СЕТ СН'!$F$15</f>
        <v>184.98368354999999</v>
      </c>
      <c r="U216" s="36">
        <f>SUMIFS(СВЦЭМ!$F$33:$F$776,СВЦЭМ!$A$33:$A$776,$A216,СВЦЭМ!$B$33:$B$776,U$190)+'СЕТ СН'!$F$15</f>
        <v>180.17261221999999</v>
      </c>
      <c r="V216" s="36">
        <f>SUMIFS(СВЦЭМ!$F$33:$F$776,СВЦЭМ!$A$33:$A$776,$A216,СВЦЭМ!$B$33:$B$776,V$190)+'СЕТ СН'!$F$15</f>
        <v>177.47296467000001</v>
      </c>
      <c r="W216" s="36">
        <f>SUMIFS(СВЦЭМ!$F$33:$F$776,СВЦЭМ!$A$33:$A$776,$A216,СВЦЭМ!$B$33:$B$776,W$190)+'СЕТ СН'!$F$15</f>
        <v>178.23655069</v>
      </c>
      <c r="X216" s="36">
        <f>SUMIFS(СВЦЭМ!$F$33:$F$776,СВЦЭМ!$A$33:$A$776,$A216,СВЦЭМ!$B$33:$B$776,X$190)+'СЕТ СН'!$F$15</f>
        <v>182.38442294000001</v>
      </c>
      <c r="Y216" s="36">
        <f>SUMIFS(СВЦЭМ!$F$33:$F$776,СВЦЭМ!$A$33:$A$776,$A216,СВЦЭМ!$B$33:$B$776,Y$190)+'СЕТ СН'!$F$15</f>
        <v>190.88288811999999</v>
      </c>
    </row>
    <row r="217" spans="1:25" ht="15.75" x14ac:dyDescent="0.2">
      <c r="A217" s="35">
        <f t="shared" si="5"/>
        <v>43948</v>
      </c>
      <c r="B217" s="36">
        <f>SUMIFS(СВЦЭМ!$F$33:$F$776,СВЦЭМ!$A$33:$A$776,$A217,СВЦЭМ!$B$33:$B$776,B$190)+'СЕТ СН'!$F$15</f>
        <v>205.69784075000001</v>
      </c>
      <c r="C217" s="36">
        <f>SUMIFS(СВЦЭМ!$F$33:$F$776,СВЦЭМ!$A$33:$A$776,$A217,СВЦЭМ!$B$33:$B$776,C$190)+'СЕТ СН'!$F$15</f>
        <v>204.94253817000001</v>
      </c>
      <c r="D217" s="36">
        <f>SUMIFS(СВЦЭМ!$F$33:$F$776,СВЦЭМ!$A$33:$A$776,$A217,СВЦЭМ!$B$33:$B$776,D$190)+'СЕТ СН'!$F$15</f>
        <v>201.95421279000001</v>
      </c>
      <c r="E217" s="36">
        <f>SUMIFS(СВЦЭМ!$F$33:$F$776,СВЦЭМ!$A$33:$A$776,$A217,СВЦЭМ!$B$33:$B$776,E$190)+'СЕТ СН'!$F$15</f>
        <v>199.50491019</v>
      </c>
      <c r="F217" s="36">
        <f>SUMIFS(СВЦЭМ!$F$33:$F$776,СВЦЭМ!$A$33:$A$776,$A217,СВЦЭМ!$B$33:$B$776,F$190)+'СЕТ СН'!$F$15</f>
        <v>199.86668890999999</v>
      </c>
      <c r="G217" s="36">
        <f>SUMIFS(СВЦЭМ!$F$33:$F$776,СВЦЭМ!$A$33:$A$776,$A217,СВЦЭМ!$B$33:$B$776,G$190)+'СЕТ СН'!$F$15</f>
        <v>201.45553122999999</v>
      </c>
      <c r="H217" s="36">
        <f>SUMIFS(СВЦЭМ!$F$33:$F$776,СВЦЭМ!$A$33:$A$776,$A217,СВЦЭМ!$B$33:$B$776,H$190)+'СЕТ СН'!$F$15</f>
        <v>204.06289035</v>
      </c>
      <c r="I217" s="36">
        <f>SUMIFS(СВЦЭМ!$F$33:$F$776,СВЦЭМ!$A$33:$A$776,$A217,СВЦЭМ!$B$33:$B$776,I$190)+'СЕТ СН'!$F$15</f>
        <v>201.80014360999999</v>
      </c>
      <c r="J217" s="36">
        <f>SUMIFS(СВЦЭМ!$F$33:$F$776,СВЦЭМ!$A$33:$A$776,$A217,СВЦЭМ!$B$33:$B$776,J$190)+'СЕТ СН'!$F$15</f>
        <v>187.53920687999999</v>
      </c>
      <c r="K217" s="36">
        <f>SUMIFS(СВЦЭМ!$F$33:$F$776,СВЦЭМ!$A$33:$A$776,$A217,СВЦЭМ!$B$33:$B$776,K$190)+'СЕТ СН'!$F$15</f>
        <v>183.97569587000001</v>
      </c>
      <c r="L217" s="36">
        <f>SUMIFS(СВЦЭМ!$F$33:$F$776,СВЦЭМ!$A$33:$A$776,$A217,СВЦЭМ!$B$33:$B$776,L$190)+'СЕТ СН'!$F$15</f>
        <v>180.14567108</v>
      </c>
      <c r="M217" s="36">
        <f>SUMIFS(СВЦЭМ!$F$33:$F$776,СВЦЭМ!$A$33:$A$776,$A217,СВЦЭМ!$B$33:$B$776,M$190)+'СЕТ СН'!$F$15</f>
        <v>180.71387177</v>
      </c>
      <c r="N217" s="36">
        <f>SUMIFS(СВЦЭМ!$F$33:$F$776,СВЦЭМ!$A$33:$A$776,$A217,СВЦЭМ!$B$33:$B$776,N$190)+'СЕТ СН'!$F$15</f>
        <v>183.58020113000001</v>
      </c>
      <c r="O217" s="36">
        <f>SUMIFS(СВЦЭМ!$F$33:$F$776,СВЦЭМ!$A$33:$A$776,$A217,СВЦЭМ!$B$33:$B$776,O$190)+'СЕТ СН'!$F$15</f>
        <v>186.83900674</v>
      </c>
      <c r="P217" s="36">
        <f>SUMIFS(СВЦЭМ!$F$33:$F$776,СВЦЭМ!$A$33:$A$776,$A217,СВЦЭМ!$B$33:$B$776,P$190)+'СЕТ СН'!$F$15</f>
        <v>190.79635292</v>
      </c>
      <c r="Q217" s="36">
        <f>SUMIFS(СВЦЭМ!$F$33:$F$776,СВЦЭМ!$A$33:$A$776,$A217,СВЦЭМ!$B$33:$B$776,Q$190)+'СЕТ СН'!$F$15</f>
        <v>193.20255691</v>
      </c>
      <c r="R217" s="36">
        <f>SUMIFS(СВЦЭМ!$F$33:$F$776,СВЦЭМ!$A$33:$A$776,$A217,СВЦЭМ!$B$33:$B$776,R$190)+'СЕТ СН'!$F$15</f>
        <v>193.30004135999999</v>
      </c>
      <c r="S217" s="36">
        <f>SUMIFS(СВЦЭМ!$F$33:$F$776,СВЦЭМ!$A$33:$A$776,$A217,СВЦЭМ!$B$33:$B$776,S$190)+'СЕТ СН'!$F$15</f>
        <v>191.73184716</v>
      </c>
      <c r="T217" s="36">
        <f>SUMIFS(СВЦЭМ!$F$33:$F$776,СВЦЭМ!$A$33:$A$776,$A217,СВЦЭМ!$B$33:$B$776,T$190)+'СЕТ СН'!$F$15</f>
        <v>186.85278539999999</v>
      </c>
      <c r="U217" s="36">
        <f>SUMIFS(СВЦЭМ!$F$33:$F$776,СВЦЭМ!$A$33:$A$776,$A217,СВЦЭМ!$B$33:$B$776,U$190)+'СЕТ СН'!$F$15</f>
        <v>183.23656301</v>
      </c>
      <c r="V217" s="36">
        <f>SUMIFS(СВЦЭМ!$F$33:$F$776,СВЦЭМ!$A$33:$A$776,$A217,СВЦЭМ!$B$33:$B$776,V$190)+'СЕТ СН'!$F$15</f>
        <v>178.12554243</v>
      </c>
      <c r="W217" s="36">
        <f>SUMIFS(СВЦЭМ!$F$33:$F$776,СВЦЭМ!$A$33:$A$776,$A217,СВЦЭМ!$B$33:$B$776,W$190)+'СЕТ СН'!$F$15</f>
        <v>178.82522134999999</v>
      </c>
      <c r="X217" s="36">
        <f>SUMIFS(СВЦЭМ!$F$33:$F$776,СВЦЭМ!$A$33:$A$776,$A217,СВЦЭМ!$B$33:$B$776,X$190)+'СЕТ СН'!$F$15</f>
        <v>183.49746827999999</v>
      </c>
      <c r="Y217" s="36">
        <f>SUMIFS(СВЦЭМ!$F$33:$F$776,СВЦЭМ!$A$33:$A$776,$A217,СВЦЭМ!$B$33:$B$776,Y$190)+'СЕТ СН'!$F$15</f>
        <v>190.18718364</v>
      </c>
    </row>
    <row r="218" spans="1:25" ht="15.75" x14ac:dyDescent="0.2">
      <c r="A218" s="35">
        <f t="shared" si="5"/>
        <v>43949</v>
      </c>
      <c r="B218" s="36">
        <f>SUMIFS(СВЦЭМ!$F$33:$F$776,СВЦЭМ!$A$33:$A$776,$A218,СВЦЭМ!$B$33:$B$776,B$190)+'СЕТ СН'!$F$15</f>
        <v>193.53888620000001</v>
      </c>
      <c r="C218" s="36">
        <f>SUMIFS(СВЦЭМ!$F$33:$F$776,СВЦЭМ!$A$33:$A$776,$A218,СВЦЭМ!$B$33:$B$776,C$190)+'СЕТ СН'!$F$15</f>
        <v>198.75219050000001</v>
      </c>
      <c r="D218" s="36">
        <f>SUMIFS(СВЦЭМ!$F$33:$F$776,СВЦЭМ!$A$33:$A$776,$A218,СВЦЭМ!$B$33:$B$776,D$190)+'СЕТ СН'!$F$15</f>
        <v>206.42846329</v>
      </c>
      <c r="E218" s="36">
        <f>SUMIFS(СВЦЭМ!$F$33:$F$776,СВЦЭМ!$A$33:$A$776,$A218,СВЦЭМ!$B$33:$B$776,E$190)+'СЕТ СН'!$F$15</f>
        <v>207.25419835</v>
      </c>
      <c r="F218" s="36">
        <f>SUMIFS(СВЦЭМ!$F$33:$F$776,СВЦЭМ!$A$33:$A$776,$A218,СВЦЭМ!$B$33:$B$776,F$190)+'СЕТ СН'!$F$15</f>
        <v>206.66357869999999</v>
      </c>
      <c r="G218" s="36">
        <f>SUMIFS(СВЦЭМ!$F$33:$F$776,СВЦЭМ!$A$33:$A$776,$A218,СВЦЭМ!$B$33:$B$776,G$190)+'СЕТ СН'!$F$15</f>
        <v>206.85559609000001</v>
      </c>
      <c r="H218" s="36">
        <f>SUMIFS(СВЦЭМ!$F$33:$F$776,СВЦЭМ!$A$33:$A$776,$A218,СВЦЭМ!$B$33:$B$776,H$190)+'СЕТ СН'!$F$15</f>
        <v>200.26265777</v>
      </c>
      <c r="I218" s="36">
        <f>SUMIFS(СВЦЭМ!$F$33:$F$776,СВЦЭМ!$A$33:$A$776,$A218,СВЦЭМ!$B$33:$B$776,I$190)+'СЕТ СН'!$F$15</f>
        <v>193.17976601999999</v>
      </c>
      <c r="J218" s="36">
        <f>SUMIFS(СВЦЭМ!$F$33:$F$776,СВЦЭМ!$A$33:$A$776,$A218,СВЦЭМ!$B$33:$B$776,J$190)+'СЕТ СН'!$F$15</f>
        <v>183.19406939999999</v>
      </c>
      <c r="K218" s="36">
        <f>SUMIFS(СВЦЭМ!$F$33:$F$776,СВЦЭМ!$A$33:$A$776,$A218,СВЦЭМ!$B$33:$B$776,K$190)+'СЕТ СН'!$F$15</f>
        <v>181.92230923</v>
      </c>
      <c r="L218" s="36">
        <f>SUMIFS(СВЦЭМ!$F$33:$F$776,СВЦЭМ!$A$33:$A$776,$A218,СВЦЭМ!$B$33:$B$776,L$190)+'СЕТ СН'!$F$15</f>
        <v>180.85283881999999</v>
      </c>
      <c r="M218" s="36">
        <f>SUMIFS(СВЦЭМ!$F$33:$F$776,СВЦЭМ!$A$33:$A$776,$A218,СВЦЭМ!$B$33:$B$776,M$190)+'СЕТ СН'!$F$15</f>
        <v>180.79708491</v>
      </c>
      <c r="N218" s="36">
        <f>SUMIFS(СВЦЭМ!$F$33:$F$776,СВЦЭМ!$A$33:$A$776,$A218,СВЦЭМ!$B$33:$B$776,N$190)+'СЕТ СН'!$F$15</f>
        <v>179.18243038</v>
      </c>
      <c r="O218" s="36">
        <f>SUMIFS(СВЦЭМ!$F$33:$F$776,СВЦЭМ!$A$33:$A$776,$A218,СВЦЭМ!$B$33:$B$776,O$190)+'СЕТ СН'!$F$15</f>
        <v>180.96515524</v>
      </c>
      <c r="P218" s="36">
        <f>SUMIFS(СВЦЭМ!$F$33:$F$776,СВЦЭМ!$A$33:$A$776,$A218,СВЦЭМ!$B$33:$B$776,P$190)+'СЕТ СН'!$F$15</f>
        <v>183.19690585000001</v>
      </c>
      <c r="Q218" s="36">
        <f>SUMIFS(СВЦЭМ!$F$33:$F$776,СВЦЭМ!$A$33:$A$776,$A218,СВЦЭМ!$B$33:$B$776,Q$190)+'СЕТ СН'!$F$15</f>
        <v>186.06569586000001</v>
      </c>
      <c r="R218" s="36">
        <f>SUMIFS(СВЦЭМ!$F$33:$F$776,СВЦЭМ!$A$33:$A$776,$A218,СВЦЭМ!$B$33:$B$776,R$190)+'СЕТ СН'!$F$15</f>
        <v>185.32756671999999</v>
      </c>
      <c r="S218" s="36">
        <f>SUMIFS(СВЦЭМ!$F$33:$F$776,СВЦЭМ!$A$33:$A$776,$A218,СВЦЭМ!$B$33:$B$776,S$190)+'СЕТ СН'!$F$15</f>
        <v>184.58255625000001</v>
      </c>
      <c r="T218" s="36">
        <f>SUMIFS(СВЦЭМ!$F$33:$F$776,СВЦЭМ!$A$33:$A$776,$A218,СВЦЭМ!$B$33:$B$776,T$190)+'СЕТ СН'!$F$15</f>
        <v>182.11695381000001</v>
      </c>
      <c r="U218" s="36">
        <f>SUMIFS(СВЦЭМ!$F$33:$F$776,СВЦЭМ!$A$33:$A$776,$A218,СВЦЭМ!$B$33:$B$776,U$190)+'СЕТ СН'!$F$15</f>
        <v>176.92923103999999</v>
      </c>
      <c r="V218" s="36">
        <f>SUMIFS(СВЦЭМ!$F$33:$F$776,СВЦЭМ!$A$33:$A$776,$A218,СВЦЭМ!$B$33:$B$776,V$190)+'СЕТ СН'!$F$15</f>
        <v>174.63054481</v>
      </c>
      <c r="W218" s="36">
        <f>SUMIFS(СВЦЭМ!$F$33:$F$776,СВЦЭМ!$A$33:$A$776,$A218,СВЦЭМ!$B$33:$B$776,W$190)+'СЕТ СН'!$F$15</f>
        <v>173.79268365999999</v>
      </c>
      <c r="X218" s="36">
        <f>SUMIFS(СВЦЭМ!$F$33:$F$776,СВЦЭМ!$A$33:$A$776,$A218,СВЦЭМ!$B$33:$B$776,X$190)+'СЕТ СН'!$F$15</f>
        <v>174.29569814000001</v>
      </c>
      <c r="Y218" s="36">
        <f>SUMIFS(СВЦЭМ!$F$33:$F$776,СВЦЭМ!$A$33:$A$776,$A218,СВЦЭМ!$B$33:$B$776,Y$190)+'СЕТ СН'!$F$15</f>
        <v>181.30437214</v>
      </c>
    </row>
    <row r="219" spans="1:25" ht="15.75" x14ac:dyDescent="0.2">
      <c r="A219" s="35">
        <f t="shared" si="5"/>
        <v>43950</v>
      </c>
      <c r="B219" s="36">
        <f>SUMIFS(СВЦЭМ!$F$33:$F$776,СВЦЭМ!$A$33:$A$776,$A219,СВЦЭМ!$B$33:$B$776,B$190)+'СЕТ СН'!$F$15</f>
        <v>195.30446601</v>
      </c>
      <c r="C219" s="36">
        <f>SUMIFS(СВЦЭМ!$F$33:$F$776,СВЦЭМ!$A$33:$A$776,$A219,СВЦЭМ!$B$33:$B$776,C$190)+'СЕТ СН'!$F$15</f>
        <v>203.29424437</v>
      </c>
      <c r="D219" s="36">
        <f>SUMIFS(СВЦЭМ!$F$33:$F$776,СВЦЭМ!$A$33:$A$776,$A219,СВЦЭМ!$B$33:$B$776,D$190)+'СЕТ СН'!$F$15</f>
        <v>204.51932393999999</v>
      </c>
      <c r="E219" s="36">
        <f>SUMIFS(СВЦЭМ!$F$33:$F$776,СВЦЭМ!$A$33:$A$776,$A219,СВЦЭМ!$B$33:$B$776,E$190)+'СЕТ СН'!$F$15</f>
        <v>205.49000993999999</v>
      </c>
      <c r="F219" s="36">
        <f>SUMIFS(СВЦЭМ!$F$33:$F$776,СВЦЭМ!$A$33:$A$776,$A219,СВЦЭМ!$B$33:$B$776,F$190)+'СЕТ СН'!$F$15</f>
        <v>205.74701067000001</v>
      </c>
      <c r="G219" s="36">
        <f>SUMIFS(СВЦЭМ!$F$33:$F$776,СВЦЭМ!$A$33:$A$776,$A219,СВЦЭМ!$B$33:$B$776,G$190)+'СЕТ СН'!$F$15</f>
        <v>205.61016506000001</v>
      </c>
      <c r="H219" s="36">
        <f>SUMIFS(СВЦЭМ!$F$33:$F$776,СВЦЭМ!$A$33:$A$776,$A219,СВЦЭМ!$B$33:$B$776,H$190)+'СЕТ СН'!$F$15</f>
        <v>203.09703060999999</v>
      </c>
      <c r="I219" s="36">
        <f>SUMIFS(СВЦЭМ!$F$33:$F$776,СВЦЭМ!$A$33:$A$776,$A219,СВЦЭМ!$B$33:$B$776,I$190)+'СЕТ СН'!$F$15</f>
        <v>195.57083782999999</v>
      </c>
      <c r="J219" s="36">
        <f>SUMIFS(СВЦЭМ!$F$33:$F$776,СВЦЭМ!$A$33:$A$776,$A219,СВЦЭМ!$B$33:$B$776,J$190)+'СЕТ СН'!$F$15</f>
        <v>192.74487024000001</v>
      </c>
      <c r="K219" s="36">
        <f>SUMIFS(СВЦЭМ!$F$33:$F$776,СВЦЭМ!$A$33:$A$776,$A219,СВЦЭМ!$B$33:$B$776,K$190)+'СЕТ СН'!$F$15</f>
        <v>189.70099936</v>
      </c>
      <c r="L219" s="36">
        <f>SUMIFS(СВЦЭМ!$F$33:$F$776,СВЦЭМ!$A$33:$A$776,$A219,СВЦЭМ!$B$33:$B$776,L$190)+'СЕТ СН'!$F$15</f>
        <v>188.46579575999999</v>
      </c>
      <c r="M219" s="36">
        <f>SUMIFS(СВЦЭМ!$F$33:$F$776,СВЦЭМ!$A$33:$A$776,$A219,СВЦЭМ!$B$33:$B$776,M$190)+'СЕТ СН'!$F$15</f>
        <v>188.86145879</v>
      </c>
      <c r="N219" s="36">
        <f>SUMIFS(СВЦЭМ!$F$33:$F$776,СВЦЭМ!$A$33:$A$776,$A219,СВЦЭМ!$B$33:$B$776,N$190)+'СЕТ СН'!$F$15</f>
        <v>187.81982026</v>
      </c>
      <c r="O219" s="36">
        <f>SUMIFS(СВЦЭМ!$F$33:$F$776,СВЦЭМ!$A$33:$A$776,$A219,СВЦЭМ!$B$33:$B$776,O$190)+'СЕТ СН'!$F$15</f>
        <v>190.22944505999999</v>
      </c>
      <c r="P219" s="36">
        <f>SUMIFS(СВЦЭМ!$F$33:$F$776,СВЦЭМ!$A$33:$A$776,$A219,СВЦЭМ!$B$33:$B$776,P$190)+'СЕТ СН'!$F$15</f>
        <v>192.62298426000001</v>
      </c>
      <c r="Q219" s="36">
        <f>SUMIFS(СВЦЭМ!$F$33:$F$776,СВЦЭМ!$A$33:$A$776,$A219,СВЦЭМ!$B$33:$B$776,Q$190)+'СЕТ СН'!$F$15</f>
        <v>192.57925040999999</v>
      </c>
      <c r="R219" s="36">
        <f>SUMIFS(СВЦЭМ!$F$33:$F$776,СВЦЭМ!$A$33:$A$776,$A219,СВЦЭМ!$B$33:$B$776,R$190)+'СЕТ СН'!$F$15</f>
        <v>191.28737923</v>
      </c>
      <c r="S219" s="36">
        <f>SUMIFS(СВЦЭМ!$F$33:$F$776,СВЦЭМ!$A$33:$A$776,$A219,СВЦЭМ!$B$33:$B$776,S$190)+'СЕТ СН'!$F$15</f>
        <v>191.38391498999999</v>
      </c>
      <c r="T219" s="36">
        <f>SUMIFS(СВЦЭМ!$F$33:$F$776,СВЦЭМ!$A$33:$A$776,$A219,СВЦЭМ!$B$33:$B$776,T$190)+'СЕТ СН'!$F$15</f>
        <v>189.08223072999999</v>
      </c>
      <c r="U219" s="36">
        <f>SUMIFS(СВЦЭМ!$F$33:$F$776,СВЦЭМ!$A$33:$A$776,$A219,СВЦЭМ!$B$33:$B$776,U$190)+'СЕТ СН'!$F$15</f>
        <v>181.28597023</v>
      </c>
      <c r="V219" s="36">
        <f>SUMIFS(СВЦЭМ!$F$33:$F$776,СВЦЭМ!$A$33:$A$776,$A219,СВЦЭМ!$B$33:$B$776,V$190)+'СЕТ СН'!$F$15</f>
        <v>181.46119349</v>
      </c>
      <c r="W219" s="36">
        <f>SUMIFS(СВЦЭМ!$F$33:$F$776,СВЦЭМ!$A$33:$A$776,$A219,СВЦЭМ!$B$33:$B$776,W$190)+'СЕТ СН'!$F$15</f>
        <v>186.78921968</v>
      </c>
      <c r="X219" s="36">
        <f>SUMIFS(СВЦЭМ!$F$33:$F$776,СВЦЭМ!$A$33:$A$776,$A219,СВЦЭМ!$B$33:$B$776,X$190)+'СЕТ СН'!$F$15</f>
        <v>190.88526694000001</v>
      </c>
      <c r="Y219" s="36">
        <f>SUMIFS(СВЦЭМ!$F$33:$F$776,СВЦЭМ!$A$33:$A$776,$A219,СВЦЭМ!$B$33:$B$776,Y$190)+'СЕТ СН'!$F$15</f>
        <v>190.06170528999999</v>
      </c>
    </row>
    <row r="220" spans="1:25" ht="15.75" x14ac:dyDescent="0.2">
      <c r="A220" s="35">
        <f t="shared" si="5"/>
        <v>43951</v>
      </c>
      <c r="B220" s="36">
        <f>SUMIFS(СВЦЭМ!$F$33:$F$776,СВЦЭМ!$A$33:$A$776,$A220,СВЦЭМ!$B$33:$B$776,B$190)+'СЕТ СН'!$F$15</f>
        <v>204.81285241</v>
      </c>
      <c r="C220" s="36">
        <f>SUMIFS(СВЦЭМ!$F$33:$F$776,СВЦЭМ!$A$33:$A$776,$A220,СВЦЭМ!$B$33:$B$776,C$190)+'СЕТ СН'!$F$15</f>
        <v>200.66696013999999</v>
      </c>
      <c r="D220" s="36">
        <f>SUMIFS(СВЦЭМ!$F$33:$F$776,СВЦЭМ!$A$33:$A$776,$A220,СВЦЭМ!$B$33:$B$776,D$190)+'СЕТ СН'!$F$15</f>
        <v>202.6272835</v>
      </c>
      <c r="E220" s="36">
        <f>SUMIFS(СВЦЭМ!$F$33:$F$776,СВЦЭМ!$A$33:$A$776,$A220,СВЦЭМ!$B$33:$B$776,E$190)+'СЕТ СН'!$F$15</f>
        <v>201.31564308</v>
      </c>
      <c r="F220" s="36">
        <f>SUMIFS(СВЦЭМ!$F$33:$F$776,СВЦЭМ!$A$33:$A$776,$A220,СВЦЭМ!$B$33:$B$776,F$190)+'СЕТ СН'!$F$15</f>
        <v>207.92905359</v>
      </c>
      <c r="G220" s="36">
        <f>SUMIFS(СВЦЭМ!$F$33:$F$776,СВЦЭМ!$A$33:$A$776,$A220,СВЦЭМ!$B$33:$B$776,G$190)+'СЕТ СН'!$F$15</f>
        <v>209.42330253</v>
      </c>
      <c r="H220" s="36">
        <f>SUMIFS(СВЦЭМ!$F$33:$F$776,СВЦЭМ!$A$33:$A$776,$A220,СВЦЭМ!$B$33:$B$776,H$190)+'СЕТ СН'!$F$15</f>
        <v>206.58531968</v>
      </c>
      <c r="I220" s="36">
        <f>SUMIFS(СВЦЭМ!$F$33:$F$776,СВЦЭМ!$A$33:$A$776,$A220,СВЦЭМ!$B$33:$B$776,I$190)+'СЕТ СН'!$F$15</f>
        <v>199.43160875000001</v>
      </c>
      <c r="J220" s="36">
        <f>SUMIFS(СВЦЭМ!$F$33:$F$776,СВЦЭМ!$A$33:$A$776,$A220,СВЦЭМ!$B$33:$B$776,J$190)+'СЕТ СН'!$F$15</f>
        <v>183.46919804000001</v>
      </c>
      <c r="K220" s="36">
        <f>SUMIFS(СВЦЭМ!$F$33:$F$776,СВЦЭМ!$A$33:$A$776,$A220,СВЦЭМ!$B$33:$B$776,K$190)+'СЕТ СН'!$F$15</f>
        <v>181.21075612000001</v>
      </c>
      <c r="L220" s="36">
        <f>SUMIFS(СВЦЭМ!$F$33:$F$776,СВЦЭМ!$A$33:$A$776,$A220,СВЦЭМ!$B$33:$B$776,L$190)+'СЕТ СН'!$F$15</f>
        <v>178.72020836999999</v>
      </c>
      <c r="M220" s="36">
        <f>SUMIFS(СВЦЭМ!$F$33:$F$776,СВЦЭМ!$A$33:$A$776,$A220,СВЦЭМ!$B$33:$B$776,M$190)+'СЕТ СН'!$F$15</f>
        <v>178.49986333000001</v>
      </c>
      <c r="N220" s="36">
        <f>SUMIFS(СВЦЭМ!$F$33:$F$776,СВЦЭМ!$A$33:$A$776,$A220,СВЦЭМ!$B$33:$B$776,N$190)+'СЕТ СН'!$F$15</f>
        <v>180.16236817999999</v>
      </c>
      <c r="O220" s="36">
        <f>SUMIFS(СВЦЭМ!$F$33:$F$776,СВЦЭМ!$A$33:$A$776,$A220,СВЦЭМ!$B$33:$B$776,O$190)+'СЕТ СН'!$F$15</f>
        <v>182.67768017</v>
      </c>
      <c r="P220" s="36">
        <f>SUMIFS(СВЦЭМ!$F$33:$F$776,СВЦЭМ!$A$33:$A$776,$A220,СВЦЭМ!$B$33:$B$776,P$190)+'СЕТ СН'!$F$15</f>
        <v>184.16828221</v>
      </c>
      <c r="Q220" s="36">
        <f>SUMIFS(СВЦЭМ!$F$33:$F$776,СВЦЭМ!$A$33:$A$776,$A220,СВЦЭМ!$B$33:$B$776,Q$190)+'СЕТ СН'!$F$15</f>
        <v>185.31568643</v>
      </c>
      <c r="R220" s="36">
        <f>SUMIFS(СВЦЭМ!$F$33:$F$776,СВЦЭМ!$A$33:$A$776,$A220,СВЦЭМ!$B$33:$B$776,R$190)+'СЕТ СН'!$F$15</f>
        <v>185.76072336999999</v>
      </c>
      <c r="S220" s="36">
        <f>SUMIFS(СВЦЭМ!$F$33:$F$776,СВЦЭМ!$A$33:$A$776,$A220,СВЦЭМ!$B$33:$B$776,S$190)+'СЕТ СН'!$F$15</f>
        <v>185.63538201</v>
      </c>
      <c r="T220" s="36">
        <f>SUMIFS(СВЦЭМ!$F$33:$F$776,СВЦЭМ!$A$33:$A$776,$A220,СВЦЭМ!$B$33:$B$776,T$190)+'СЕТ СН'!$F$15</f>
        <v>182.92861060000001</v>
      </c>
      <c r="U220" s="36">
        <f>SUMIFS(СВЦЭМ!$F$33:$F$776,СВЦЭМ!$A$33:$A$776,$A220,СВЦЭМ!$B$33:$B$776,U$190)+'СЕТ СН'!$F$15</f>
        <v>178.73078326000001</v>
      </c>
      <c r="V220" s="36">
        <f>SUMIFS(СВЦЭМ!$F$33:$F$776,СВЦЭМ!$A$33:$A$776,$A220,СВЦЭМ!$B$33:$B$776,V$190)+'СЕТ СН'!$F$15</f>
        <v>174.03187084000001</v>
      </c>
      <c r="W220" s="36">
        <f>SUMIFS(СВЦЭМ!$F$33:$F$776,СВЦЭМ!$A$33:$A$776,$A220,СВЦЭМ!$B$33:$B$776,W$190)+'СЕТ СН'!$F$15</f>
        <v>174.62416300999999</v>
      </c>
      <c r="X220" s="36">
        <f>SUMIFS(СВЦЭМ!$F$33:$F$776,СВЦЭМ!$A$33:$A$776,$A220,СВЦЭМ!$B$33:$B$776,X$190)+'СЕТ СН'!$F$15</f>
        <v>180.60462357</v>
      </c>
      <c r="Y220" s="36">
        <f>SUMIFS(СВЦЭМ!$F$33:$F$776,СВЦЭМ!$A$33:$A$776,$A220,СВЦЭМ!$B$33:$B$776,Y$190)+'СЕТ СН'!$F$15</f>
        <v>185.55746321000001</v>
      </c>
    </row>
    <row r="221" spans="1:25" ht="15.75" hidden="1" x14ac:dyDescent="0.2">
      <c r="A221" s="35">
        <f t="shared" si="5"/>
        <v>43952</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7"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28"/>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29"/>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01.04.2020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43923</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43924</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43925</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43926</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43927</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43928</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43929</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43930</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43931</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43932</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43933</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43934</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43935</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43936</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43937</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43938</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43939</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43940</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43941</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43942</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43943</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43944</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43945</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43946</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43947</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43948</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43949</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43950</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43951</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43952</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7"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28"/>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29"/>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01.04.2020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43923</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43924</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43925</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43926</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43927</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43928</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43929</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43930</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43931</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43932</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43933</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43934</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43935</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43936</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43937</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43938</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43939</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43940</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43941</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43942</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43943</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43944</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43945</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43946</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43947</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43948</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43949</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43950</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43951</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43952</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01.04.2020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43923</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43924</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43925</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43926</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43927</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43928</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43929</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43930</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43931</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43932</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43933</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43934</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43935</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43936</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43937</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43938</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43939</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43940</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43941</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43942</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43943</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43944</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43945</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43946</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43947</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43948</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43949</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43950</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43951</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43952</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7"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28"/>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29"/>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01.04.2020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43923</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43924</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43925</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43926</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43927</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43928</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43929</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43930</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43931</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43932</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43933</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43934</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43935</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43936</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43937</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43938</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43939</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43940</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43941</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43942</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43943</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43944</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43945</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43946</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43947</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43948</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43949</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43950</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43951</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43952</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7"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28"/>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29"/>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01.04.2020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43923</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43924</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43925</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43926</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43927</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43928</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43929</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43930</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43931</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43932</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43933</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43934</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43935</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43936</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43937</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43938</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43939</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43940</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43941</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43942</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43943</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43944</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43945</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43946</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43947</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43948</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43949</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43950</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43951</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43952</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7"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28"/>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29"/>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01.04.2020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43923</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43924</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43925</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43926</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43927</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43928</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43929</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43930</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43931</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43932</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43933</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43934</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43935</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43936</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43937</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43938</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43939</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43940</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43941</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43942</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43943</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43944</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43945</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43946</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43947</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43948</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43949</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43950</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43951</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43952</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7.2709748100000002</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8" t="s">
        <v>74</v>
      </c>
      <c r="B437" s="138"/>
      <c r="C437" s="138"/>
      <c r="D437" s="138"/>
      <c r="E437" s="138"/>
      <c r="F437" s="138"/>
      <c r="G437" s="138"/>
      <c r="H437" s="138"/>
      <c r="I437" s="138"/>
      <c r="J437" s="138"/>
      <c r="K437" s="138"/>
      <c r="L437" s="138"/>
      <c r="M437" s="138"/>
      <c r="N437" s="139" t="s">
        <v>29</v>
      </c>
      <c r="O437" s="139"/>
      <c r="P437" s="139"/>
      <c r="Q437" s="139"/>
      <c r="R437" s="139"/>
      <c r="S437" s="139"/>
      <c r="T437" s="139"/>
      <c r="U437" s="139"/>
      <c r="V437" s="47"/>
      <c r="W437" s="47"/>
      <c r="X437" s="47"/>
      <c r="Y437" s="47"/>
    </row>
    <row r="438" spans="1:26" ht="15.75" x14ac:dyDescent="0.25">
      <c r="A438" s="138"/>
      <c r="B438" s="138"/>
      <c r="C438" s="138"/>
      <c r="D438" s="138"/>
      <c r="E438" s="138"/>
      <c r="F438" s="138"/>
      <c r="G438" s="138"/>
      <c r="H438" s="138"/>
      <c r="I438" s="138"/>
      <c r="J438" s="138"/>
      <c r="K438" s="138"/>
      <c r="L438" s="138"/>
      <c r="M438" s="138"/>
      <c r="N438" s="140" t="s">
        <v>0</v>
      </c>
      <c r="O438" s="140"/>
      <c r="P438" s="140" t="s">
        <v>1</v>
      </c>
      <c r="Q438" s="140"/>
      <c r="R438" s="140" t="s">
        <v>2</v>
      </c>
      <c r="S438" s="140"/>
      <c r="T438" s="140" t="s">
        <v>3</v>
      </c>
      <c r="U438" s="140"/>
    </row>
    <row r="439" spans="1:26" ht="15.75" x14ac:dyDescent="0.25">
      <c r="A439" s="138"/>
      <c r="B439" s="138"/>
      <c r="C439" s="138"/>
      <c r="D439" s="138"/>
      <c r="E439" s="138"/>
      <c r="F439" s="138"/>
      <c r="G439" s="138"/>
      <c r="H439" s="138"/>
      <c r="I439" s="138"/>
      <c r="J439" s="138"/>
      <c r="K439" s="138"/>
      <c r="L439" s="138"/>
      <c r="M439" s="138"/>
      <c r="N439" s="141">
        <f>СВЦЭМ!$D$12+'СЕТ СН'!$F$13-'СЕТ СН'!$F$25</f>
        <v>554072.63395092636</v>
      </c>
      <c r="O439" s="142"/>
      <c r="P439" s="141">
        <f>СВЦЭМ!$D$12+'СЕТ СН'!$F$13-'СЕТ СН'!$G$25</f>
        <v>554072.63395092636</v>
      </c>
      <c r="Q439" s="142"/>
      <c r="R439" s="141">
        <f>СВЦЭМ!$D$12+'СЕТ СН'!$F$13-'СЕТ СН'!$H$25</f>
        <v>554072.63395092636</v>
      </c>
      <c r="S439" s="142"/>
      <c r="T439" s="141">
        <f>СВЦЭМ!$D$12+'СЕТ СН'!$F$13-'СЕТ СН'!$I$25</f>
        <v>554072.63395092636</v>
      </c>
      <c r="U439" s="142"/>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5"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апреле 2020г.</v>
      </c>
      <c r="B1" s="125"/>
      <c r="C1" s="125"/>
      <c r="D1" s="125"/>
      <c r="E1" s="125"/>
      <c r="F1" s="125"/>
      <c r="G1" s="125"/>
      <c r="H1" s="125"/>
      <c r="I1" s="125"/>
      <c r="J1" s="125"/>
      <c r="K1" s="125"/>
      <c r="L1" s="125"/>
      <c r="M1" s="125"/>
      <c r="N1" s="125"/>
      <c r="O1" s="125"/>
      <c r="P1" s="125"/>
      <c r="Q1" s="125"/>
      <c r="R1" s="125"/>
      <c r="S1" s="125"/>
      <c r="T1" s="125"/>
      <c r="U1" s="125"/>
      <c r="V1" s="125"/>
      <c r="W1" s="125"/>
      <c r="X1" s="125"/>
      <c r="Y1" s="125"/>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6" t="s">
        <v>42</v>
      </c>
      <c r="B3" s="126"/>
      <c r="C3" s="126"/>
      <c r="D3" s="126"/>
      <c r="E3" s="126"/>
      <c r="F3" s="126"/>
      <c r="G3" s="126"/>
      <c r="H3" s="126"/>
      <c r="I3" s="126"/>
      <c r="J3" s="126"/>
      <c r="K3" s="126"/>
      <c r="L3" s="126"/>
      <c r="M3" s="126"/>
      <c r="N3" s="126"/>
      <c r="O3" s="126"/>
      <c r="P3" s="126"/>
      <c r="Q3" s="126"/>
      <c r="R3" s="126"/>
      <c r="S3" s="126"/>
      <c r="T3" s="126"/>
      <c r="U3" s="126"/>
      <c r="V3" s="126"/>
      <c r="W3" s="126"/>
      <c r="X3" s="126"/>
      <c r="Y3" s="126"/>
    </row>
    <row r="4" spans="1:25" ht="32.25" customHeight="1" x14ac:dyDescent="0.2">
      <c r="A4" s="126" t="s">
        <v>81</v>
      </c>
      <c r="B4" s="126"/>
      <c r="C4" s="126"/>
      <c r="D4" s="126"/>
      <c r="E4" s="126"/>
      <c r="F4" s="126"/>
      <c r="G4" s="126"/>
      <c r="H4" s="126"/>
      <c r="I4" s="126"/>
      <c r="J4" s="126"/>
      <c r="K4" s="126"/>
      <c r="L4" s="126"/>
      <c r="M4" s="126"/>
      <c r="N4" s="126"/>
      <c r="O4" s="126"/>
      <c r="P4" s="126"/>
      <c r="Q4" s="126"/>
      <c r="R4" s="126"/>
      <c r="S4" s="126"/>
      <c r="T4" s="126"/>
      <c r="U4" s="126"/>
      <c r="V4" s="126"/>
      <c r="W4" s="126"/>
      <c r="X4" s="126"/>
      <c r="Y4" s="126"/>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7"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28"/>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29"/>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01.04.2020</v>
      </c>
      <c r="B12" s="36">
        <f>SUMIFS(СВЦЭМ!$D$33:$D$776,СВЦЭМ!$A$33:$A$776,$A12,СВЦЭМ!$B$33:$B$776,B$11)+'СЕТ СН'!$F$14+СВЦЭМ!$D$10+'СЕТ СН'!$F$8*'СЕТ СН'!$F$9-'СЕТ СН'!$F$26</f>
        <v>976.21495086999994</v>
      </c>
      <c r="C12" s="36">
        <f>SUMIFS(СВЦЭМ!$D$33:$D$776,СВЦЭМ!$A$33:$A$776,$A12,СВЦЭМ!$B$33:$B$776,C$11)+'СЕТ СН'!$F$14+СВЦЭМ!$D$10+'СЕТ СН'!$F$8*'СЕТ СН'!$F$9-'СЕТ СН'!$F$26</f>
        <v>988.52723876999994</v>
      </c>
      <c r="D12" s="36">
        <f>SUMIFS(СВЦЭМ!$D$33:$D$776,СВЦЭМ!$A$33:$A$776,$A12,СВЦЭМ!$B$33:$B$776,D$11)+'СЕТ СН'!$F$14+СВЦЭМ!$D$10+'СЕТ СН'!$F$8*'СЕТ СН'!$F$9-'СЕТ СН'!$F$26</f>
        <v>992.50166431000002</v>
      </c>
      <c r="E12" s="36">
        <f>SUMIFS(СВЦЭМ!$D$33:$D$776,СВЦЭМ!$A$33:$A$776,$A12,СВЦЭМ!$B$33:$B$776,E$11)+'СЕТ СН'!$F$14+СВЦЭМ!$D$10+'СЕТ СН'!$F$8*'СЕТ СН'!$F$9-'СЕТ СН'!$F$26</f>
        <v>998.15368697000008</v>
      </c>
      <c r="F12" s="36">
        <f>SUMIFS(СВЦЭМ!$D$33:$D$776,СВЦЭМ!$A$33:$A$776,$A12,СВЦЭМ!$B$33:$B$776,F$11)+'СЕТ СН'!$F$14+СВЦЭМ!$D$10+'СЕТ СН'!$F$8*'СЕТ СН'!$F$9-'СЕТ СН'!$F$26</f>
        <v>1037.52699149</v>
      </c>
      <c r="G12" s="36">
        <f>SUMIFS(СВЦЭМ!$D$33:$D$776,СВЦЭМ!$A$33:$A$776,$A12,СВЦЭМ!$B$33:$B$776,G$11)+'СЕТ СН'!$F$14+СВЦЭМ!$D$10+'СЕТ СН'!$F$8*'СЕТ СН'!$F$9-'СЕТ СН'!$F$26</f>
        <v>1078.7265737299999</v>
      </c>
      <c r="H12" s="36">
        <f>SUMIFS(СВЦЭМ!$D$33:$D$776,СВЦЭМ!$A$33:$A$776,$A12,СВЦЭМ!$B$33:$B$776,H$11)+'СЕТ СН'!$F$14+СВЦЭМ!$D$10+'СЕТ СН'!$F$8*'СЕТ СН'!$F$9-'СЕТ СН'!$F$26</f>
        <v>1122.2877415400001</v>
      </c>
      <c r="I12" s="36">
        <f>SUMIFS(СВЦЭМ!$D$33:$D$776,СВЦЭМ!$A$33:$A$776,$A12,СВЦЭМ!$B$33:$B$776,I$11)+'СЕТ СН'!$F$14+СВЦЭМ!$D$10+'СЕТ СН'!$F$8*'СЕТ СН'!$F$9-'СЕТ СН'!$F$26</f>
        <v>1125.17233433</v>
      </c>
      <c r="J12" s="36">
        <f>SUMIFS(СВЦЭМ!$D$33:$D$776,СВЦЭМ!$A$33:$A$776,$A12,СВЦЭМ!$B$33:$B$776,J$11)+'СЕТ СН'!$F$14+СВЦЭМ!$D$10+'СЕТ СН'!$F$8*'СЕТ СН'!$F$9-'СЕТ СН'!$F$26</f>
        <v>1086.3445166399999</v>
      </c>
      <c r="K12" s="36">
        <f>SUMIFS(СВЦЭМ!$D$33:$D$776,СВЦЭМ!$A$33:$A$776,$A12,СВЦЭМ!$B$33:$B$776,K$11)+'СЕТ СН'!$F$14+СВЦЭМ!$D$10+'СЕТ СН'!$F$8*'СЕТ СН'!$F$9-'СЕТ СН'!$F$26</f>
        <v>1086.15814385</v>
      </c>
      <c r="L12" s="36">
        <f>SUMIFS(СВЦЭМ!$D$33:$D$776,СВЦЭМ!$A$33:$A$776,$A12,СВЦЭМ!$B$33:$B$776,L$11)+'СЕТ СН'!$F$14+СВЦЭМ!$D$10+'СЕТ СН'!$F$8*'СЕТ СН'!$F$9-'СЕТ СН'!$F$26</f>
        <v>1086.07246181</v>
      </c>
      <c r="M12" s="36">
        <f>SUMIFS(СВЦЭМ!$D$33:$D$776,СВЦЭМ!$A$33:$A$776,$A12,СВЦЭМ!$B$33:$B$776,M$11)+'СЕТ СН'!$F$14+СВЦЭМ!$D$10+'СЕТ СН'!$F$8*'СЕТ СН'!$F$9-'СЕТ СН'!$F$26</f>
        <v>1096.54365489</v>
      </c>
      <c r="N12" s="36">
        <f>SUMIFS(СВЦЭМ!$D$33:$D$776,СВЦЭМ!$A$33:$A$776,$A12,СВЦЭМ!$B$33:$B$776,N$11)+'СЕТ СН'!$F$14+СВЦЭМ!$D$10+'СЕТ СН'!$F$8*'СЕТ СН'!$F$9-'СЕТ СН'!$F$26</f>
        <v>1114.3266732500001</v>
      </c>
      <c r="O12" s="36">
        <f>SUMIFS(СВЦЭМ!$D$33:$D$776,СВЦЭМ!$A$33:$A$776,$A12,СВЦЭМ!$B$33:$B$776,O$11)+'СЕТ СН'!$F$14+СВЦЭМ!$D$10+'СЕТ СН'!$F$8*'СЕТ СН'!$F$9-'СЕТ СН'!$F$26</f>
        <v>1132.6104754400001</v>
      </c>
      <c r="P12" s="36">
        <f>SUMIFS(СВЦЭМ!$D$33:$D$776,СВЦЭМ!$A$33:$A$776,$A12,СВЦЭМ!$B$33:$B$776,P$11)+'СЕТ СН'!$F$14+СВЦЭМ!$D$10+'СЕТ СН'!$F$8*'СЕТ СН'!$F$9-'СЕТ СН'!$F$26</f>
        <v>1112.04599439</v>
      </c>
      <c r="Q12" s="36">
        <f>SUMIFS(СВЦЭМ!$D$33:$D$776,СВЦЭМ!$A$33:$A$776,$A12,СВЦЭМ!$B$33:$B$776,Q$11)+'СЕТ СН'!$F$14+СВЦЭМ!$D$10+'СЕТ СН'!$F$8*'СЕТ СН'!$F$9-'СЕТ СН'!$F$26</f>
        <v>1118.49718706</v>
      </c>
      <c r="R12" s="36">
        <f>SUMIFS(СВЦЭМ!$D$33:$D$776,СВЦЭМ!$A$33:$A$776,$A12,СВЦЭМ!$B$33:$B$776,R$11)+'СЕТ СН'!$F$14+СВЦЭМ!$D$10+'СЕТ СН'!$F$8*'СЕТ СН'!$F$9-'СЕТ СН'!$F$26</f>
        <v>1119.4984206300001</v>
      </c>
      <c r="S12" s="36">
        <f>SUMIFS(СВЦЭМ!$D$33:$D$776,СВЦЭМ!$A$33:$A$776,$A12,СВЦЭМ!$B$33:$B$776,S$11)+'СЕТ СН'!$F$14+СВЦЭМ!$D$10+'СЕТ СН'!$F$8*'СЕТ СН'!$F$9-'СЕТ СН'!$F$26</f>
        <v>1115.9276236600001</v>
      </c>
      <c r="T12" s="36">
        <f>SUMIFS(СВЦЭМ!$D$33:$D$776,СВЦЭМ!$A$33:$A$776,$A12,СВЦЭМ!$B$33:$B$776,T$11)+'СЕТ СН'!$F$14+СВЦЭМ!$D$10+'СЕТ СН'!$F$8*'СЕТ СН'!$F$9-'СЕТ СН'!$F$26</f>
        <v>1095.6582543300001</v>
      </c>
      <c r="U12" s="36">
        <f>SUMIFS(СВЦЭМ!$D$33:$D$776,СВЦЭМ!$A$33:$A$776,$A12,СВЦЭМ!$B$33:$B$776,U$11)+'СЕТ СН'!$F$14+СВЦЭМ!$D$10+'СЕТ СН'!$F$8*'СЕТ СН'!$F$9-'СЕТ СН'!$F$26</f>
        <v>1085.8755384400001</v>
      </c>
      <c r="V12" s="36">
        <f>SUMIFS(СВЦЭМ!$D$33:$D$776,СВЦЭМ!$A$33:$A$776,$A12,СВЦЭМ!$B$33:$B$776,V$11)+'СЕТ СН'!$F$14+СВЦЭМ!$D$10+'СЕТ СН'!$F$8*'СЕТ СН'!$F$9-'СЕТ СН'!$F$26</f>
        <v>1070.60477715</v>
      </c>
      <c r="W12" s="36">
        <f>SUMIFS(СВЦЭМ!$D$33:$D$776,СВЦЭМ!$A$33:$A$776,$A12,СВЦЭМ!$B$33:$B$776,W$11)+'СЕТ СН'!$F$14+СВЦЭМ!$D$10+'СЕТ СН'!$F$8*'СЕТ СН'!$F$9-'СЕТ СН'!$F$26</f>
        <v>1065.1640493899999</v>
      </c>
      <c r="X12" s="36">
        <f>SUMIFS(СВЦЭМ!$D$33:$D$776,СВЦЭМ!$A$33:$A$776,$A12,СВЦЭМ!$B$33:$B$776,X$11)+'СЕТ СН'!$F$14+СВЦЭМ!$D$10+'СЕТ СН'!$F$8*'СЕТ СН'!$F$9-'СЕТ СН'!$F$26</f>
        <v>1059.4141257700001</v>
      </c>
      <c r="Y12" s="36">
        <f>SUMIFS(СВЦЭМ!$D$33:$D$776,СВЦЭМ!$A$33:$A$776,$A12,СВЦЭМ!$B$33:$B$776,Y$11)+'СЕТ СН'!$F$14+СВЦЭМ!$D$10+'СЕТ СН'!$F$8*'СЕТ СН'!$F$9-'СЕТ СН'!$F$26</f>
        <v>1088.8755945</v>
      </c>
    </row>
    <row r="13" spans="1:25" ht="15.75" x14ac:dyDescent="0.2">
      <c r="A13" s="35">
        <f>A12+1</f>
        <v>43923</v>
      </c>
      <c r="B13" s="36">
        <f>SUMIFS(СВЦЭМ!$D$33:$D$776,СВЦЭМ!$A$33:$A$776,$A13,СВЦЭМ!$B$33:$B$776,B$11)+'СЕТ СН'!$F$14+СВЦЭМ!$D$10+'СЕТ СН'!$F$8*'СЕТ СН'!$F$9-'СЕТ СН'!$F$26</f>
        <v>1075.8631867399999</v>
      </c>
      <c r="C13" s="36">
        <f>SUMIFS(СВЦЭМ!$D$33:$D$776,СВЦЭМ!$A$33:$A$776,$A13,СВЦЭМ!$B$33:$B$776,C$11)+'СЕТ СН'!$F$14+СВЦЭМ!$D$10+'СЕТ СН'!$F$8*'СЕТ СН'!$F$9-'СЕТ СН'!$F$26</f>
        <v>1052.8430142100001</v>
      </c>
      <c r="D13" s="36">
        <f>SUMIFS(СВЦЭМ!$D$33:$D$776,СВЦЭМ!$A$33:$A$776,$A13,СВЦЭМ!$B$33:$B$776,D$11)+'СЕТ СН'!$F$14+СВЦЭМ!$D$10+'СЕТ СН'!$F$8*'СЕТ СН'!$F$9-'СЕТ СН'!$F$26</f>
        <v>1040.7235991100001</v>
      </c>
      <c r="E13" s="36">
        <f>SUMIFS(СВЦЭМ!$D$33:$D$776,СВЦЭМ!$A$33:$A$776,$A13,СВЦЭМ!$B$33:$B$776,E$11)+'СЕТ СН'!$F$14+СВЦЭМ!$D$10+'СЕТ СН'!$F$8*'СЕТ СН'!$F$9-'СЕТ СН'!$F$26</f>
        <v>1032.6972993700001</v>
      </c>
      <c r="F13" s="36">
        <f>SUMIFS(СВЦЭМ!$D$33:$D$776,СВЦЭМ!$A$33:$A$776,$A13,СВЦЭМ!$B$33:$B$776,F$11)+'СЕТ СН'!$F$14+СВЦЭМ!$D$10+'СЕТ СН'!$F$8*'СЕТ СН'!$F$9-'СЕТ СН'!$F$26</f>
        <v>1029.80074924</v>
      </c>
      <c r="G13" s="36">
        <f>SUMIFS(СВЦЭМ!$D$33:$D$776,СВЦЭМ!$A$33:$A$776,$A13,СВЦЭМ!$B$33:$B$776,G$11)+'СЕТ СН'!$F$14+СВЦЭМ!$D$10+'СЕТ СН'!$F$8*'СЕТ СН'!$F$9-'СЕТ СН'!$F$26</f>
        <v>1107.8970071599999</v>
      </c>
      <c r="H13" s="36">
        <f>SUMIFS(СВЦЭМ!$D$33:$D$776,СВЦЭМ!$A$33:$A$776,$A13,СВЦЭМ!$B$33:$B$776,H$11)+'СЕТ СН'!$F$14+СВЦЭМ!$D$10+'СЕТ СН'!$F$8*'СЕТ СН'!$F$9-'СЕТ СН'!$F$26</f>
        <v>1143.32063892</v>
      </c>
      <c r="I13" s="36">
        <f>SUMIFS(СВЦЭМ!$D$33:$D$776,СВЦЭМ!$A$33:$A$776,$A13,СВЦЭМ!$B$33:$B$776,I$11)+'СЕТ СН'!$F$14+СВЦЭМ!$D$10+'СЕТ СН'!$F$8*'СЕТ СН'!$F$9-'СЕТ СН'!$F$26</f>
        <v>1141.3755868200001</v>
      </c>
      <c r="J13" s="36">
        <f>SUMIFS(СВЦЭМ!$D$33:$D$776,СВЦЭМ!$A$33:$A$776,$A13,СВЦЭМ!$B$33:$B$776,J$11)+'СЕТ СН'!$F$14+СВЦЭМ!$D$10+'СЕТ СН'!$F$8*'СЕТ СН'!$F$9-'СЕТ СН'!$F$26</f>
        <v>1108.50163808</v>
      </c>
      <c r="K13" s="36">
        <f>SUMIFS(СВЦЭМ!$D$33:$D$776,СВЦЭМ!$A$33:$A$776,$A13,СВЦЭМ!$B$33:$B$776,K$11)+'СЕТ СН'!$F$14+СВЦЭМ!$D$10+'СЕТ СН'!$F$8*'СЕТ СН'!$F$9-'СЕТ СН'!$F$26</f>
        <v>1084.1330226600001</v>
      </c>
      <c r="L13" s="36">
        <f>SUMIFS(СВЦЭМ!$D$33:$D$776,СВЦЭМ!$A$33:$A$776,$A13,СВЦЭМ!$B$33:$B$776,L$11)+'СЕТ СН'!$F$14+СВЦЭМ!$D$10+'СЕТ СН'!$F$8*'СЕТ СН'!$F$9-'СЕТ СН'!$F$26</f>
        <v>1079.3175054800001</v>
      </c>
      <c r="M13" s="36">
        <f>SUMIFS(СВЦЭМ!$D$33:$D$776,СВЦЭМ!$A$33:$A$776,$A13,СВЦЭМ!$B$33:$B$776,M$11)+'СЕТ СН'!$F$14+СВЦЭМ!$D$10+'СЕТ СН'!$F$8*'СЕТ СН'!$F$9-'СЕТ СН'!$F$26</f>
        <v>1096.3694518500001</v>
      </c>
      <c r="N13" s="36">
        <f>SUMIFS(СВЦЭМ!$D$33:$D$776,СВЦЭМ!$A$33:$A$776,$A13,СВЦЭМ!$B$33:$B$776,N$11)+'СЕТ СН'!$F$14+СВЦЭМ!$D$10+'СЕТ СН'!$F$8*'СЕТ СН'!$F$9-'СЕТ СН'!$F$26</f>
        <v>1113.8845059400001</v>
      </c>
      <c r="O13" s="36">
        <f>SUMIFS(СВЦЭМ!$D$33:$D$776,СВЦЭМ!$A$33:$A$776,$A13,СВЦЭМ!$B$33:$B$776,O$11)+'СЕТ СН'!$F$14+СВЦЭМ!$D$10+'СЕТ СН'!$F$8*'СЕТ СН'!$F$9-'СЕТ СН'!$F$26</f>
        <v>1136.1270433</v>
      </c>
      <c r="P13" s="36">
        <f>SUMIFS(СВЦЭМ!$D$33:$D$776,СВЦЭМ!$A$33:$A$776,$A13,СВЦЭМ!$B$33:$B$776,P$11)+'СЕТ СН'!$F$14+СВЦЭМ!$D$10+'СЕТ СН'!$F$8*'СЕТ СН'!$F$9-'СЕТ СН'!$F$26</f>
        <v>1099.7136829000001</v>
      </c>
      <c r="Q13" s="36">
        <f>SUMIFS(СВЦЭМ!$D$33:$D$776,СВЦЭМ!$A$33:$A$776,$A13,СВЦЭМ!$B$33:$B$776,Q$11)+'СЕТ СН'!$F$14+СВЦЭМ!$D$10+'СЕТ СН'!$F$8*'СЕТ СН'!$F$9-'СЕТ СН'!$F$26</f>
        <v>1105.3919246800001</v>
      </c>
      <c r="R13" s="36">
        <f>SUMIFS(СВЦЭМ!$D$33:$D$776,СВЦЭМ!$A$33:$A$776,$A13,СВЦЭМ!$B$33:$B$776,R$11)+'СЕТ СН'!$F$14+СВЦЭМ!$D$10+'СЕТ СН'!$F$8*'СЕТ СН'!$F$9-'СЕТ СН'!$F$26</f>
        <v>1100.8940205900001</v>
      </c>
      <c r="S13" s="36">
        <f>SUMIFS(СВЦЭМ!$D$33:$D$776,СВЦЭМ!$A$33:$A$776,$A13,СВЦЭМ!$B$33:$B$776,S$11)+'СЕТ СН'!$F$14+СВЦЭМ!$D$10+'СЕТ СН'!$F$8*'СЕТ СН'!$F$9-'СЕТ СН'!$F$26</f>
        <v>1098.4524040200001</v>
      </c>
      <c r="T13" s="36">
        <f>SUMIFS(СВЦЭМ!$D$33:$D$776,СВЦЭМ!$A$33:$A$776,$A13,СВЦЭМ!$B$33:$B$776,T$11)+'СЕТ СН'!$F$14+СВЦЭМ!$D$10+'СЕТ СН'!$F$8*'СЕТ СН'!$F$9-'СЕТ СН'!$F$26</f>
        <v>1077.7078706500001</v>
      </c>
      <c r="U13" s="36">
        <f>SUMIFS(СВЦЭМ!$D$33:$D$776,СВЦЭМ!$A$33:$A$776,$A13,СВЦЭМ!$B$33:$B$776,U$11)+'СЕТ СН'!$F$14+СВЦЭМ!$D$10+'СЕТ СН'!$F$8*'СЕТ СН'!$F$9-'СЕТ СН'!$F$26</f>
        <v>1063.4780358400001</v>
      </c>
      <c r="V13" s="36">
        <f>SUMIFS(СВЦЭМ!$D$33:$D$776,СВЦЭМ!$A$33:$A$776,$A13,СВЦЭМ!$B$33:$B$776,V$11)+'СЕТ СН'!$F$14+СВЦЭМ!$D$10+'СЕТ СН'!$F$8*'СЕТ СН'!$F$9-'СЕТ СН'!$F$26</f>
        <v>1050.2469689</v>
      </c>
      <c r="W13" s="36">
        <f>SUMIFS(СВЦЭМ!$D$33:$D$776,СВЦЭМ!$A$33:$A$776,$A13,СВЦЭМ!$B$33:$B$776,W$11)+'СЕТ СН'!$F$14+СВЦЭМ!$D$10+'СЕТ СН'!$F$8*'СЕТ СН'!$F$9-'СЕТ СН'!$F$26</f>
        <v>1056.4896099800001</v>
      </c>
      <c r="X13" s="36">
        <f>SUMIFS(СВЦЭМ!$D$33:$D$776,СВЦЭМ!$A$33:$A$776,$A13,СВЦЭМ!$B$33:$B$776,X$11)+'СЕТ СН'!$F$14+СВЦЭМ!$D$10+'СЕТ СН'!$F$8*'СЕТ СН'!$F$9-'СЕТ СН'!$F$26</f>
        <v>1061.29741943</v>
      </c>
      <c r="Y13" s="36">
        <f>SUMIFS(СВЦЭМ!$D$33:$D$776,СВЦЭМ!$A$33:$A$776,$A13,СВЦЭМ!$B$33:$B$776,Y$11)+'СЕТ СН'!$F$14+СВЦЭМ!$D$10+'СЕТ СН'!$F$8*'СЕТ СН'!$F$9-'СЕТ СН'!$F$26</f>
        <v>1088.2073461300001</v>
      </c>
    </row>
    <row r="14" spans="1:25" ht="15.75" x14ac:dyDescent="0.2">
      <c r="A14" s="35">
        <f t="shared" ref="A14:A42" si="0">A13+1</f>
        <v>43924</v>
      </c>
      <c r="B14" s="36">
        <f>SUMIFS(СВЦЭМ!$D$33:$D$776,СВЦЭМ!$A$33:$A$776,$A14,СВЦЭМ!$B$33:$B$776,B$11)+'СЕТ СН'!$F$14+СВЦЭМ!$D$10+'СЕТ СН'!$F$8*'СЕТ СН'!$F$9-'СЕТ СН'!$F$26</f>
        <v>1071.52045398</v>
      </c>
      <c r="C14" s="36">
        <f>SUMIFS(СВЦЭМ!$D$33:$D$776,СВЦЭМ!$A$33:$A$776,$A14,СВЦЭМ!$B$33:$B$776,C$11)+'СЕТ СН'!$F$14+СВЦЭМ!$D$10+'СЕТ СН'!$F$8*'СЕТ СН'!$F$9-'СЕТ СН'!$F$26</f>
        <v>1111.0805922899999</v>
      </c>
      <c r="D14" s="36">
        <f>SUMIFS(СВЦЭМ!$D$33:$D$776,СВЦЭМ!$A$33:$A$776,$A14,СВЦЭМ!$B$33:$B$776,D$11)+'СЕТ СН'!$F$14+СВЦЭМ!$D$10+'СЕТ СН'!$F$8*'СЕТ СН'!$F$9-'СЕТ СН'!$F$26</f>
        <v>1126.4893142799999</v>
      </c>
      <c r="E14" s="36">
        <f>SUMIFS(СВЦЭМ!$D$33:$D$776,СВЦЭМ!$A$33:$A$776,$A14,СВЦЭМ!$B$33:$B$776,E$11)+'СЕТ СН'!$F$14+СВЦЭМ!$D$10+'СЕТ СН'!$F$8*'СЕТ СН'!$F$9-'СЕТ СН'!$F$26</f>
        <v>1121.4303694299999</v>
      </c>
      <c r="F14" s="36">
        <f>SUMIFS(СВЦЭМ!$D$33:$D$776,СВЦЭМ!$A$33:$A$776,$A14,СВЦЭМ!$B$33:$B$776,F$11)+'СЕТ СН'!$F$14+СВЦЭМ!$D$10+'СЕТ СН'!$F$8*'СЕТ СН'!$F$9-'СЕТ СН'!$F$26</f>
        <v>1117.0310716500001</v>
      </c>
      <c r="G14" s="36">
        <f>SUMIFS(СВЦЭМ!$D$33:$D$776,СВЦЭМ!$A$33:$A$776,$A14,СВЦЭМ!$B$33:$B$776,G$11)+'СЕТ СН'!$F$14+СВЦЭМ!$D$10+'СЕТ СН'!$F$8*'СЕТ СН'!$F$9-'СЕТ СН'!$F$26</f>
        <v>1118.1752504000001</v>
      </c>
      <c r="H14" s="36">
        <f>SUMIFS(СВЦЭМ!$D$33:$D$776,СВЦЭМ!$A$33:$A$776,$A14,СВЦЭМ!$B$33:$B$776,H$11)+'СЕТ СН'!$F$14+СВЦЭМ!$D$10+'СЕТ СН'!$F$8*'СЕТ СН'!$F$9-'СЕТ СН'!$F$26</f>
        <v>1105.5142505700001</v>
      </c>
      <c r="I14" s="36">
        <f>SUMIFS(СВЦЭМ!$D$33:$D$776,СВЦЭМ!$A$33:$A$776,$A14,СВЦЭМ!$B$33:$B$776,I$11)+'СЕТ СН'!$F$14+СВЦЭМ!$D$10+'СЕТ СН'!$F$8*'СЕТ СН'!$F$9-'СЕТ СН'!$F$26</f>
        <v>1085.5654558399999</v>
      </c>
      <c r="J14" s="36">
        <f>SUMIFS(СВЦЭМ!$D$33:$D$776,СВЦЭМ!$A$33:$A$776,$A14,СВЦЭМ!$B$33:$B$776,J$11)+'СЕТ СН'!$F$14+СВЦЭМ!$D$10+'СЕТ СН'!$F$8*'СЕТ СН'!$F$9-'СЕТ СН'!$F$26</f>
        <v>1030.41266894</v>
      </c>
      <c r="K14" s="36">
        <f>SUMIFS(СВЦЭМ!$D$33:$D$776,СВЦЭМ!$A$33:$A$776,$A14,СВЦЭМ!$B$33:$B$776,K$11)+'СЕТ СН'!$F$14+СВЦЭМ!$D$10+'СЕТ СН'!$F$8*'СЕТ СН'!$F$9-'СЕТ СН'!$F$26</f>
        <v>1033.5086890800001</v>
      </c>
      <c r="L14" s="36">
        <f>SUMIFS(СВЦЭМ!$D$33:$D$776,СВЦЭМ!$A$33:$A$776,$A14,СВЦЭМ!$B$33:$B$776,L$11)+'СЕТ СН'!$F$14+СВЦЭМ!$D$10+'СЕТ СН'!$F$8*'СЕТ СН'!$F$9-'СЕТ СН'!$F$26</f>
        <v>1044.8922839500001</v>
      </c>
      <c r="M14" s="36">
        <f>SUMIFS(СВЦЭМ!$D$33:$D$776,СВЦЭМ!$A$33:$A$776,$A14,СВЦЭМ!$B$33:$B$776,M$11)+'СЕТ СН'!$F$14+СВЦЭМ!$D$10+'СЕТ СН'!$F$8*'СЕТ СН'!$F$9-'СЕТ СН'!$F$26</f>
        <v>1046.89388968</v>
      </c>
      <c r="N14" s="36">
        <f>SUMIFS(СВЦЭМ!$D$33:$D$776,СВЦЭМ!$A$33:$A$776,$A14,СВЦЭМ!$B$33:$B$776,N$11)+'СЕТ СН'!$F$14+СВЦЭМ!$D$10+'СЕТ СН'!$F$8*'СЕТ СН'!$F$9-'СЕТ СН'!$F$26</f>
        <v>1064.0098762</v>
      </c>
      <c r="O14" s="36">
        <f>SUMIFS(СВЦЭМ!$D$33:$D$776,СВЦЭМ!$A$33:$A$776,$A14,СВЦЭМ!$B$33:$B$776,O$11)+'СЕТ СН'!$F$14+СВЦЭМ!$D$10+'СЕТ СН'!$F$8*'СЕТ СН'!$F$9-'СЕТ СН'!$F$26</f>
        <v>1077.6885363599999</v>
      </c>
      <c r="P14" s="36">
        <f>SUMIFS(СВЦЭМ!$D$33:$D$776,СВЦЭМ!$A$33:$A$776,$A14,СВЦЭМ!$B$33:$B$776,P$11)+'СЕТ СН'!$F$14+СВЦЭМ!$D$10+'СЕТ СН'!$F$8*'СЕТ СН'!$F$9-'СЕТ СН'!$F$26</f>
        <v>1062.1544936099999</v>
      </c>
      <c r="Q14" s="36">
        <f>SUMIFS(СВЦЭМ!$D$33:$D$776,СВЦЭМ!$A$33:$A$776,$A14,СВЦЭМ!$B$33:$B$776,Q$11)+'СЕТ СН'!$F$14+СВЦЭМ!$D$10+'СЕТ СН'!$F$8*'СЕТ СН'!$F$9-'СЕТ СН'!$F$26</f>
        <v>1072.53705659</v>
      </c>
      <c r="R14" s="36">
        <f>SUMIFS(СВЦЭМ!$D$33:$D$776,СВЦЭМ!$A$33:$A$776,$A14,СВЦЭМ!$B$33:$B$776,R$11)+'СЕТ СН'!$F$14+СВЦЭМ!$D$10+'СЕТ СН'!$F$8*'СЕТ СН'!$F$9-'СЕТ СН'!$F$26</f>
        <v>1069.6500040000001</v>
      </c>
      <c r="S14" s="36">
        <f>SUMIFS(СВЦЭМ!$D$33:$D$776,СВЦЭМ!$A$33:$A$776,$A14,СВЦЭМ!$B$33:$B$776,S$11)+'СЕТ СН'!$F$14+СВЦЭМ!$D$10+'СЕТ СН'!$F$8*'СЕТ СН'!$F$9-'СЕТ СН'!$F$26</f>
        <v>1063.8149814600001</v>
      </c>
      <c r="T14" s="36">
        <f>SUMIFS(СВЦЭМ!$D$33:$D$776,СВЦЭМ!$A$33:$A$776,$A14,СВЦЭМ!$B$33:$B$776,T$11)+'СЕТ СН'!$F$14+СВЦЭМ!$D$10+'СЕТ СН'!$F$8*'СЕТ СН'!$F$9-'СЕТ СН'!$F$26</f>
        <v>1048.89123829</v>
      </c>
      <c r="U14" s="36">
        <f>SUMIFS(СВЦЭМ!$D$33:$D$776,СВЦЭМ!$A$33:$A$776,$A14,СВЦЭМ!$B$33:$B$776,U$11)+'СЕТ СН'!$F$14+СВЦЭМ!$D$10+'СЕТ СН'!$F$8*'СЕТ СН'!$F$9-'СЕТ СН'!$F$26</f>
        <v>1027.10047521</v>
      </c>
      <c r="V14" s="36">
        <f>SUMIFS(СВЦЭМ!$D$33:$D$776,СВЦЭМ!$A$33:$A$776,$A14,СВЦЭМ!$B$33:$B$776,V$11)+'СЕТ СН'!$F$14+СВЦЭМ!$D$10+'СЕТ СН'!$F$8*'СЕТ СН'!$F$9-'СЕТ СН'!$F$26</f>
        <v>1017.2522052500001</v>
      </c>
      <c r="W14" s="36">
        <f>SUMIFS(СВЦЭМ!$D$33:$D$776,СВЦЭМ!$A$33:$A$776,$A14,СВЦЭМ!$B$33:$B$776,W$11)+'СЕТ СН'!$F$14+СВЦЭМ!$D$10+'СЕТ СН'!$F$8*'СЕТ СН'!$F$9-'СЕТ СН'!$F$26</f>
        <v>1023.62120839</v>
      </c>
      <c r="X14" s="36">
        <f>SUMIFS(СВЦЭМ!$D$33:$D$776,СВЦЭМ!$A$33:$A$776,$A14,СВЦЭМ!$B$33:$B$776,X$11)+'СЕТ СН'!$F$14+СВЦЭМ!$D$10+'СЕТ СН'!$F$8*'СЕТ СН'!$F$9-'СЕТ СН'!$F$26</f>
        <v>1037.75483807</v>
      </c>
      <c r="Y14" s="36">
        <f>SUMIFS(СВЦЭМ!$D$33:$D$776,СВЦЭМ!$A$33:$A$776,$A14,СВЦЭМ!$B$33:$B$776,Y$11)+'СЕТ СН'!$F$14+СВЦЭМ!$D$10+'СЕТ СН'!$F$8*'СЕТ СН'!$F$9-'СЕТ СН'!$F$26</f>
        <v>1070.47791998</v>
      </c>
    </row>
    <row r="15" spans="1:25" ht="15.75" x14ac:dyDescent="0.2">
      <c r="A15" s="35">
        <f t="shared" si="0"/>
        <v>43925</v>
      </c>
      <c r="B15" s="36">
        <f>SUMIFS(СВЦЭМ!$D$33:$D$776,СВЦЭМ!$A$33:$A$776,$A15,СВЦЭМ!$B$33:$B$776,B$11)+'СЕТ СН'!$F$14+СВЦЭМ!$D$10+'СЕТ СН'!$F$8*'СЕТ СН'!$F$9-'СЕТ СН'!$F$26</f>
        <v>1091.5492102800001</v>
      </c>
      <c r="C15" s="36">
        <f>SUMIFS(СВЦЭМ!$D$33:$D$776,СВЦЭМ!$A$33:$A$776,$A15,СВЦЭМ!$B$33:$B$776,C$11)+'СЕТ СН'!$F$14+СВЦЭМ!$D$10+'СЕТ СН'!$F$8*'СЕТ СН'!$F$9-'СЕТ СН'!$F$26</f>
        <v>1118.5712521099999</v>
      </c>
      <c r="D15" s="36">
        <f>SUMIFS(СВЦЭМ!$D$33:$D$776,СВЦЭМ!$A$33:$A$776,$A15,СВЦЭМ!$B$33:$B$776,D$11)+'СЕТ СН'!$F$14+СВЦЭМ!$D$10+'СЕТ СН'!$F$8*'СЕТ СН'!$F$9-'СЕТ СН'!$F$26</f>
        <v>1133.1934965</v>
      </c>
      <c r="E15" s="36">
        <f>SUMIFS(СВЦЭМ!$D$33:$D$776,СВЦЭМ!$A$33:$A$776,$A15,СВЦЭМ!$B$33:$B$776,E$11)+'СЕТ СН'!$F$14+СВЦЭМ!$D$10+'СЕТ СН'!$F$8*'СЕТ СН'!$F$9-'СЕТ СН'!$F$26</f>
        <v>1145.9649978</v>
      </c>
      <c r="F15" s="36">
        <f>SUMIFS(СВЦЭМ!$D$33:$D$776,СВЦЭМ!$A$33:$A$776,$A15,СВЦЭМ!$B$33:$B$776,F$11)+'СЕТ СН'!$F$14+СВЦЭМ!$D$10+'СЕТ СН'!$F$8*'СЕТ СН'!$F$9-'СЕТ СН'!$F$26</f>
        <v>1145.3002446</v>
      </c>
      <c r="G15" s="36">
        <f>SUMIFS(СВЦЭМ!$D$33:$D$776,СВЦЭМ!$A$33:$A$776,$A15,СВЦЭМ!$B$33:$B$776,G$11)+'СЕТ СН'!$F$14+СВЦЭМ!$D$10+'СЕТ СН'!$F$8*'СЕТ СН'!$F$9-'СЕТ СН'!$F$26</f>
        <v>1143.79195263</v>
      </c>
      <c r="H15" s="36">
        <f>SUMIFS(СВЦЭМ!$D$33:$D$776,СВЦЭМ!$A$33:$A$776,$A15,СВЦЭМ!$B$33:$B$776,H$11)+'СЕТ СН'!$F$14+СВЦЭМ!$D$10+'СЕТ СН'!$F$8*'СЕТ СН'!$F$9-'СЕТ СН'!$F$26</f>
        <v>1119.67038774</v>
      </c>
      <c r="I15" s="36">
        <f>SUMIFS(СВЦЭМ!$D$33:$D$776,СВЦЭМ!$A$33:$A$776,$A15,СВЦЭМ!$B$33:$B$776,I$11)+'СЕТ СН'!$F$14+СВЦЭМ!$D$10+'СЕТ СН'!$F$8*'СЕТ СН'!$F$9-'СЕТ СН'!$F$26</f>
        <v>1102.94554814</v>
      </c>
      <c r="J15" s="36">
        <f>SUMIFS(СВЦЭМ!$D$33:$D$776,СВЦЭМ!$A$33:$A$776,$A15,СВЦЭМ!$B$33:$B$776,J$11)+'СЕТ СН'!$F$14+СВЦЭМ!$D$10+'СЕТ СН'!$F$8*'СЕТ СН'!$F$9-'СЕТ СН'!$F$26</f>
        <v>1052.3110841100001</v>
      </c>
      <c r="K15" s="36">
        <f>SUMIFS(СВЦЭМ!$D$33:$D$776,СВЦЭМ!$A$33:$A$776,$A15,СВЦЭМ!$B$33:$B$776,K$11)+'СЕТ СН'!$F$14+СВЦЭМ!$D$10+'СЕТ СН'!$F$8*'СЕТ СН'!$F$9-'СЕТ СН'!$F$26</f>
        <v>1027.8369012400001</v>
      </c>
      <c r="L15" s="36">
        <f>SUMIFS(СВЦЭМ!$D$33:$D$776,СВЦЭМ!$A$33:$A$776,$A15,СВЦЭМ!$B$33:$B$776,L$11)+'СЕТ СН'!$F$14+СВЦЭМ!$D$10+'СЕТ СН'!$F$8*'СЕТ СН'!$F$9-'СЕТ СН'!$F$26</f>
        <v>1024.94989121</v>
      </c>
      <c r="M15" s="36">
        <f>SUMIFS(СВЦЭМ!$D$33:$D$776,СВЦЭМ!$A$33:$A$776,$A15,СВЦЭМ!$B$33:$B$776,M$11)+'СЕТ СН'!$F$14+СВЦЭМ!$D$10+'СЕТ СН'!$F$8*'СЕТ СН'!$F$9-'СЕТ СН'!$F$26</f>
        <v>1022.12048946</v>
      </c>
      <c r="N15" s="36">
        <f>SUMIFS(СВЦЭМ!$D$33:$D$776,СВЦЭМ!$A$33:$A$776,$A15,СВЦЭМ!$B$33:$B$776,N$11)+'СЕТ СН'!$F$14+СВЦЭМ!$D$10+'СЕТ СН'!$F$8*'СЕТ СН'!$F$9-'СЕТ СН'!$F$26</f>
        <v>1032.4979031600001</v>
      </c>
      <c r="O15" s="36">
        <f>SUMIFS(СВЦЭМ!$D$33:$D$776,СВЦЭМ!$A$33:$A$776,$A15,СВЦЭМ!$B$33:$B$776,O$11)+'СЕТ СН'!$F$14+СВЦЭМ!$D$10+'СЕТ СН'!$F$8*'СЕТ СН'!$F$9-'СЕТ СН'!$F$26</f>
        <v>1041.3617807600001</v>
      </c>
      <c r="P15" s="36">
        <f>SUMIFS(СВЦЭМ!$D$33:$D$776,СВЦЭМ!$A$33:$A$776,$A15,СВЦЭМ!$B$33:$B$776,P$11)+'СЕТ СН'!$F$14+СВЦЭМ!$D$10+'СЕТ СН'!$F$8*'СЕТ СН'!$F$9-'СЕТ СН'!$F$26</f>
        <v>1038.91585966</v>
      </c>
      <c r="Q15" s="36">
        <f>SUMIFS(СВЦЭМ!$D$33:$D$776,СВЦЭМ!$A$33:$A$776,$A15,СВЦЭМ!$B$33:$B$776,Q$11)+'СЕТ СН'!$F$14+СВЦЭМ!$D$10+'СЕТ СН'!$F$8*'СЕТ СН'!$F$9-'СЕТ СН'!$F$26</f>
        <v>1047.68674416</v>
      </c>
      <c r="R15" s="36">
        <f>SUMIFS(СВЦЭМ!$D$33:$D$776,СВЦЭМ!$A$33:$A$776,$A15,СВЦЭМ!$B$33:$B$776,R$11)+'СЕТ СН'!$F$14+СВЦЭМ!$D$10+'СЕТ СН'!$F$8*'СЕТ СН'!$F$9-'СЕТ СН'!$F$26</f>
        <v>1041.5249305300001</v>
      </c>
      <c r="S15" s="36">
        <f>SUMIFS(СВЦЭМ!$D$33:$D$776,СВЦЭМ!$A$33:$A$776,$A15,СВЦЭМ!$B$33:$B$776,S$11)+'СЕТ СН'!$F$14+СВЦЭМ!$D$10+'СЕТ СН'!$F$8*'СЕТ СН'!$F$9-'СЕТ СН'!$F$26</f>
        <v>1036.5571358</v>
      </c>
      <c r="T15" s="36">
        <f>SUMIFS(СВЦЭМ!$D$33:$D$776,СВЦЭМ!$A$33:$A$776,$A15,СВЦЭМ!$B$33:$B$776,T$11)+'СЕТ СН'!$F$14+СВЦЭМ!$D$10+'СЕТ СН'!$F$8*'СЕТ СН'!$F$9-'СЕТ СН'!$F$26</f>
        <v>1024.5940251900001</v>
      </c>
      <c r="U15" s="36">
        <f>SUMIFS(СВЦЭМ!$D$33:$D$776,СВЦЭМ!$A$33:$A$776,$A15,СВЦЭМ!$B$33:$B$776,U$11)+'СЕТ СН'!$F$14+СВЦЭМ!$D$10+'СЕТ СН'!$F$8*'СЕТ СН'!$F$9-'СЕТ СН'!$F$26</f>
        <v>1012.5540932500001</v>
      </c>
      <c r="V15" s="36">
        <f>SUMIFS(СВЦЭМ!$D$33:$D$776,СВЦЭМ!$A$33:$A$776,$A15,СВЦЭМ!$B$33:$B$776,V$11)+'СЕТ СН'!$F$14+СВЦЭМ!$D$10+'СЕТ СН'!$F$8*'СЕТ СН'!$F$9-'СЕТ СН'!$F$26</f>
        <v>1014.5957757799999</v>
      </c>
      <c r="W15" s="36">
        <f>SUMIFS(СВЦЭМ!$D$33:$D$776,СВЦЭМ!$A$33:$A$776,$A15,СВЦЭМ!$B$33:$B$776,W$11)+'СЕТ СН'!$F$14+СВЦЭМ!$D$10+'СЕТ СН'!$F$8*'СЕТ СН'!$F$9-'СЕТ СН'!$F$26</f>
        <v>1004.9122164299999</v>
      </c>
      <c r="X15" s="36">
        <f>SUMIFS(СВЦЭМ!$D$33:$D$776,СВЦЭМ!$A$33:$A$776,$A15,СВЦЭМ!$B$33:$B$776,X$11)+'СЕТ СН'!$F$14+СВЦЭМ!$D$10+'СЕТ СН'!$F$8*'СЕТ СН'!$F$9-'СЕТ СН'!$F$26</f>
        <v>1014.8777414200001</v>
      </c>
      <c r="Y15" s="36">
        <f>SUMIFS(СВЦЭМ!$D$33:$D$776,СВЦЭМ!$A$33:$A$776,$A15,СВЦЭМ!$B$33:$B$776,Y$11)+'СЕТ СН'!$F$14+СВЦЭМ!$D$10+'СЕТ СН'!$F$8*'СЕТ СН'!$F$9-'СЕТ СН'!$F$26</f>
        <v>1054.6933986199999</v>
      </c>
    </row>
    <row r="16" spans="1:25" ht="15.75" x14ac:dyDescent="0.2">
      <c r="A16" s="35">
        <f t="shared" si="0"/>
        <v>43926</v>
      </c>
      <c r="B16" s="36">
        <f>SUMIFS(СВЦЭМ!$D$33:$D$776,СВЦЭМ!$A$33:$A$776,$A16,СВЦЭМ!$B$33:$B$776,B$11)+'СЕТ СН'!$F$14+СВЦЭМ!$D$10+'СЕТ СН'!$F$8*'СЕТ СН'!$F$9-'СЕТ СН'!$F$26</f>
        <v>1071.0865605000001</v>
      </c>
      <c r="C16" s="36">
        <f>SUMIFS(СВЦЭМ!$D$33:$D$776,СВЦЭМ!$A$33:$A$776,$A16,СВЦЭМ!$B$33:$B$776,C$11)+'СЕТ СН'!$F$14+СВЦЭМ!$D$10+'СЕТ СН'!$F$8*'СЕТ СН'!$F$9-'СЕТ СН'!$F$26</f>
        <v>1125.90799915</v>
      </c>
      <c r="D16" s="36">
        <f>SUMIFS(СВЦЭМ!$D$33:$D$776,СВЦЭМ!$A$33:$A$776,$A16,СВЦЭМ!$B$33:$B$776,D$11)+'СЕТ СН'!$F$14+СВЦЭМ!$D$10+'СЕТ СН'!$F$8*'СЕТ СН'!$F$9-'СЕТ СН'!$F$26</f>
        <v>1140.34569545</v>
      </c>
      <c r="E16" s="36">
        <f>SUMIFS(СВЦЭМ!$D$33:$D$776,СВЦЭМ!$A$33:$A$776,$A16,СВЦЭМ!$B$33:$B$776,E$11)+'СЕТ СН'!$F$14+СВЦЭМ!$D$10+'СЕТ СН'!$F$8*'СЕТ СН'!$F$9-'СЕТ СН'!$F$26</f>
        <v>1146.65311982</v>
      </c>
      <c r="F16" s="36">
        <f>SUMIFS(СВЦЭМ!$D$33:$D$776,СВЦЭМ!$A$33:$A$776,$A16,СВЦЭМ!$B$33:$B$776,F$11)+'СЕТ СН'!$F$14+СВЦЭМ!$D$10+'СЕТ СН'!$F$8*'СЕТ СН'!$F$9-'СЕТ СН'!$F$26</f>
        <v>1145.1924840900001</v>
      </c>
      <c r="G16" s="36">
        <f>SUMIFS(СВЦЭМ!$D$33:$D$776,СВЦЭМ!$A$33:$A$776,$A16,СВЦЭМ!$B$33:$B$776,G$11)+'СЕТ СН'!$F$14+СВЦЭМ!$D$10+'СЕТ СН'!$F$8*'СЕТ СН'!$F$9-'СЕТ СН'!$F$26</f>
        <v>1148.0633080299999</v>
      </c>
      <c r="H16" s="36">
        <f>SUMIFS(СВЦЭМ!$D$33:$D$776,СВЦЭМ!$A$33:$A$776,$A16,СВЦЭМ!$B$33:$B$776,H$11)+'СЕТ СН'!$F$14+СВЦЭМ!$D$10+'СЕТ СН'!$F$8*'СЕТ СН'!$F$9-'СЕТ СН'!$F$26</f>
        <v>1133.2733696</v>
      </c>
      <c r="I16" s="36">
        <f>SUMIFS(СВЦЭМ!$D$33:$D$776,СВЦЭМ!$A$33:$A$776,$A16,СВЦЭМ!$B$33:$B$776,I$11)+'СЕТ СН'!$F$14+СВЦЭМ!$D$10+'СЕТ СН'!$F$8*'СЕТ СН'!$F$9-'СЕТ СН'!$F$26</f>
        <v>1118.01801617</v>
      </c>
      <c r="J16" s="36">
        <f>SUMIFS(СВЦЭМ!$D$33:$D$776,СВЦЭМ!$A$33:$A$776,$A16,СВЦЭМ!$B$33:$B$776,J$11)+'СЕТ СН'!$F$14+СВЦЭМ!$D$10+'СЕТ СН'!$F$8*'СЕТ СН'!$F$9-'СЕТ СН'!$F$26</f>
        <v>1066.92217261</v>
      </c>
      <c r="K16" s="36">
        <f>SUMIFS(СВЦЭМ!$D$33:$D$776,СВЦЭМ!$A$33:$A$776,$A16,СВЦЭМ!$B$33:$B$776,K$11)+'СЕТ СН'!$F$14+СВЦЭМ!$D$10+'СЕТ СН'!$F$8*'СЕТ СН'!$F$9-'СЕТ СН'!$F$26</f>
        <v>1029.17025272</v>
      </c>
      <c r="L16" s="36">
        <f>SUMIFS(СВЦЭМ!$D$33:$D$776,СВЦЭМ!$A$33:$A$776,$A16,СВЦЭМ!$B$33:$B$776,L$11)+'СЕТ СН'!$F$14+СВЦЭМ!$D$10+'СЕТ СН'!$F$8*'СЕТ СН'!$F$9-'СЕТ СН'!$F$26</f>
        <v>1021.8645496700001</v>
      </c>
      <c r="M16" s="36">
        <f>SUMIFS(СВЦЭМ!$D$33:$D$776,СВЦЭМ!$A$33:$A$776,$A16,СВЦЭМ!$B$33:$B$776,M$11)+'СЕТ СН'!$F$14+СВЦЭМ!$D$10+'СЕТ СН'!$F$8*'СЕТ СН'!$F$9-'СЕТ СН'!$F$26</f>
        <v>1019.9195648800001</v>
      </c>
      <c r="N16" s="36">
        <f>SUMIFS(СВЦЭМ!$D$33:$D$776,СВЦЭМ!$A$33:$A$776,$A16,СВЦЭМ!$B$33:$B$776,N$11)+'СЕТ СН'!$F$14+СВЦЭМ!$D$10+'СЕТ СН'!$F$8*'СЕТ СН'!$F$9-'СЕТ СН'!$F$26</f>
        <v>1033.1649892400001</v>
      </c>
      <c r="O16" s="36">
        <f>SUMIFS(СВЦЭМ!$D$33:$D$776,СВЦЭМ!$A$33:$A$776,$A16,СВЦЭМ!$B$33:$B$776,O$11)+'СЕТ СН'!$F$14+СВЦЭМ!$D$10+'СЕТ СН'!$F$8*'СЕТ СН'!$F$9-'СЕТ СН'!$F$26</f>
        <v>1042.3139523500001</v>
      </c>
      <c r="P16" s="36">
        <f>SUMIFS(СВЦЭМ!$D$33:$D$776,СВЦЭМ!$A$33:$A$776,$A16,СВЦЭМ!$B$33:$B$776,P$11)+'СЕТ СН'!$F$14+СВЦЭМ!$D$10+'СЕТ СН'!$F$8*'СЕТ СН'!$F$9-'СЕТ СН'!$F$26</f>
        <v>1022.73371565</v>
      </c>
      <c r="Q16" s="36">
        <f>SUMIFS(СВЦЭМ!$D$33:$D$776,СВЦЭМ!$A$33:$A$776,$A16,СВЦЭМ!$B$33:$B$776,Q$11)+'СЕТ СН'!$F$14+СВЦЭМ!$D$10+'СЕТ СН'!$F$8*'СЕТ СН'!$F$9-'СЕТ СН'!$F$26</f>
        <v>1027.79263315</v>
      </c>
      <c r="R16" s="36">
        <f>SUMIFS(СВЦЭМ!$D$33:$D$776,СВЦЭМ!$A$33:$A$776,$A16,СВЦЭМ!$B$33:$B$776,R$11)+'СЕТ СН'!$F$14+СВЦЭМ!$D$10+'СЕТ СН'!$F$8*'СЕТ СН'!$F$9-'СЕТ СН'!$F$26</f>
        <v>1027.45415488</v>
      </c>
      <c r="S16" s="36">
        <f>SUMIFS(СВЦЭМ!$D$33:$D$776,СВЦЭМ!$A$33:$A$776,$A16,СВЦЭМ!$B$33:$B$776,S$11)+'СЕТ СН'!$F$14+СВЦЭМ!$D$10+'СЕТ СН'!$F$8*'СЕТ СН'!$F$9-'СЕТ СН'!$F$26</f>
        <v>1027.64818977</v>
      </c>
      <c r="T16" s="36">
        <f>SUMIFS(СВЦЭМ!$D$33:$D$776,СВЦЭМ!$A$33:$A$776,$A16,СВЦЭМ!$B$33:$B$776,T$11)+'СЕТ СН'!$F$14+СВЦЭМ!$D$10+'СЕТ СН'!$F$8*'СЕТ СН'!$F$9-'СЕТ СН'!$F$26</f>
        <v>1019.6645807899999</v>
      </c>
      <c r="U16" s="36">
        <f>SUMIFS(СВЦЭМ!$D$33:$D$776,СВЦЭМ!$A$33:$A$776,$A16,СВЦЭМ!$B$33:$B$776,U$11)+'СЕТ СН'!$F$14+СВЦЭМ!$D$10+'СЕТ СН'!$F$8*'СЕТ СН'!$F$9-'СЕТ СН'!$F$26</f>
        <v>1007.6590080999999</v>
      </c>
      <c r="V16" s="36">
        <f>SUMIFS(СВЦЭМ!$D$33:$D$776,СВЦЭМ!$A$33:$A$776,$A16,СВЦЭМ!$B$33:$B$776,V$11)+'СЕТ СН'!$F$14+СВЦЭМ!$D$10+'СЕТ СН'!$F$8*'СЕТ СН'!$F$9-'СЕТ СН'!$F$26</f>
        <v>992.31762898000011</v>
      </c>
      <c r="W16" s="36">
        <f>SUMIFS(СВЦЭМ!$D$33:$D$776,СВЦЭМ!$A$33:$A$776,$A16,СВЦЭМ!$B$33:$B$776,W$11)+'СЕТ СН'!$F$14+СВЦЭМ!$D$10+'СЕТ СН'!$F$8*'СЕТ СН'!$F$9-'СЕТ СН'!$F$26</f>
        <v>976.8466956100001</v>
      </c>
      <c r="X16" s="36">
        <f>SUMIFS(СВЦЭМ!$D$33:$D$776,СВЦЭМ!$A$33:$A$776,$A16,СВЦЭМ!$B$33:$B$776,X$11)+'СЕТ СН'!$F$14+СВЦЭМ!$D$10+'СЕТ СН'!$F$8*'СЕТ СН'!$F$9-'СЕТ СН'!$F$26</f>
        <v>973.34585203999995</v>
      </c>
      <c r="Y16" s="36">
        <f>SUMIFS(СВЦЭМ!$D$33:$D$776,СВЦЭМ!$A$33:$A$776,$A16,СВЦЭМ!$B$33:$B$776,Y$11)+'СЕТ СН'!$F$14+СВЦЭМ!$D$10+'СЕТ СН'!$F$8*'СЕТ СН'!$F$9-'СЕТ СН'!$F$26</f>
        <v>1007.50423396</v>
      </c>
    </row>
    <row r="17" spans="1:25" ht="15.75" x14ac:dyDescent="0.2">
      <c r="A17" s="35">
        <f t="shared" si="0"/>
        <v>43927</v>
      </c>
      <c r="B17" s="36">
        <f>SUMIFS(СВЦЭМ!$D$33:$D$776,СВЦЭМ!$A$33:$A$776,$A17,СВЦЭМ!$B$33:$B$776,B$11)+'СЕТ СН'!$F$14+СВЦЭМ!$D$10+'СЕТ СН'!$F$8*'СЕТ СН'!$F$9-'СЕТ СН'!$F$26</f>
        <v>1104.1683258099999</v>
      </c>
      <c r="C17" s="36">
        <f>SUMIFS(СВЦЭМ!$D$33:$D$776,СВЦЭМ!$A$33:$A$776,$A17,СВЦЭМ!$B$33:$B$776,C$11)+'СЕТ СН'!$F$14+СВЦЭМ!$D$10+'СЕТ СН'!$F$8*'СЕТ СН'!$F$9-'СЕТ СН'!$F$26</f>
        <v>1129.6773046600001</v>
      </c>
      <c r="D17" s="36">
        <f>SUMIFS(СВЦЭМ!$D$33:$D$776,СВЦЭМ!$A$33:$A$776,$A17,СВЦЭМ!$B$33:$B$776,D$11)+'СЕТ СН'!$F$14+СВЦЭМ!$D$10+'СЕТ СН'!$F$8*'СЕТ СН'!$F$9-'СЕТ СН'!$F$26</f>
        <v>1141.4364388199999</v>
      </c>
      <c r="E17" s="36">
        <f>SUMIFS(СВЦЭМ!$D$33:$D$776,СВЦЭМ!$A$33:$A$776,$A17,СВЦЭМ!$B$33:$B$776,E$11)+'СЕТ СН'!$F$14+СВЦЭМ!$D$10+'СЕТ СН'!$F$8*'СЕТ СН'!$F$9-'СЕТ СН'!$F$26</f>
        <v>1148.5397838599999</v>
      </c>
      <c r="F17" s="36">
        <f>SUMIFS(СВЦЭМ!$D$33:$D$776,СВЦЭМ!$A$33:$A$776,$A17,СВЦЭМ!$B$33:$B$776,F$11)+'СЕТ СН'!$F$14+СВЦЭМ!$D$10+'СЕТ СН'!$F$8*'СЕТ СН'!$F$9-'СЕТ СН'!$F$26</f>
        <v>1145.6527279300001</v>
      </c>
      <c r="G17" s="36">
        <f>SUMIFS(СВЦЭМ!$D$33:$D$776,СВЦЭМ!$A$33:$A$776,$A17,СВЦЭМ!$B$33:$B$776,G$11)+'СЕТ СН'!$F$14+СВЦЭМ!$D$10+'СЕТ СН'!$F$8*'СЕТ СН'!$F$9-'СЕТ СН'!$F$26</f>
        <v>1146.1776992100001</v>
      </c>
      <c r="H17" s="36">
        <f>SUMIFS(СВЦЭМ!$D$33:$D$776,СВЦЭМ!$A$33:$A$776,$A17,СВЦЭМ!$B$33:$B$776,H$11)+'СЕТ СН'!$F$14+СВЦЭМ!$D$10+'СЕТ СН'!$F$8*'СЕТ СН'!$F$9-'СЕТ СН'!$F$26</f>
        <v>1136.6319051200001</v>
      </c>
      <c r="I17" s="36">
        <f>SUMIFS(СВЦЭМ!$D$33:$D$776,СВЦЭМ!$A$33:$A$776,$A17,СВЦЭМ!$B$33:$B$776,I$11)+'СЕТ СН'!$F$14+СВЦЭМ!$D$10+'СЕТ СН'!$F$8*'СЕТ СН'!$F$9-'СЕТ СН'!$F$26</f>
        <v>1110.73077397</v>
      </c>
      <c r="J17" s="36">
        <f>SUMIFS(СВЦЭМ!$D$33:$D$776,СВЦЭМ!$A$33:$A$776,$A17,СВЦЭМ!$B$33:$B$776,J$11)+'СЕТ СН'!$F$14+СВЦЭМ!$D$10+'СЕТ СН'!$F$8*'СЕТ СН'!$F$9-'СЕТ СН'!$F$26</f>
        <v>1066.33378885</v>
      </c>
      <c r="K17" s="36">
        <f>SUMIFS(СВЦЭМ!$D$33:$D$776,СВЦЭМ!$A$33:$A$776,$A17,СВЦЭМ!$B$33:$B$776,K$11)+'СЕТ СН'!$F$14+СВЦЭМ!$D$10+'СЕТ СН'!$F$8*'СЕТ СН'!$F$9-'СЕТ СН'!$F$26</f>
        <v>1065.5879300399999</v>
      </c>
      <c r="L17" s="36">
        <f>SUMIFS(СВЦЭМ!$D$33:$D$776,СВЦЭМ!$A$33:$A$776,$A17,СВЦЭМ!$B$33:$B$776,L$11)+'СЕТ СН'!$F$14+СВЦЭМ!$D$10+'СЕТ СН'!$F$8*'СЕТ СН'!$F$9-'СЕТ СН'!$F$26</f>
        <v>1051.0975785800001</v>
      </c>
      <c r="M17" s="36">
        <f>SUMIFS(СВЦЭМ!$D$33:$D$776,СВЦЭМ!$A$33:$A$776,$A17,СВЦЭМ!$B$33:$B$776,M$11)+'СЕТ СН'!$F$14+СВЦЭМ!$D$10+'СЕТ СН'!$F$8*'СЕТ СН'!$F$9-'СЕТ СН'!$F$26</f>
        <v>1054.21960046</v>
      </c>
      <c r="N17" s="36">
        <f>SUMIFS(СВЦЭМ!$D$33:$D$776,СВЦЭМ!$A$33:$A$776,$A17,СВЦЭМ!$B$33:$B$776,N$11)+'СЕТ СН'!$F$14+СВЦЭМ!$D$10+'СЕТ СН'!$F$8*'СЕТ СН'!$F$9-'СЕТ СН'!$F$26</f>
        <v>1052.8553381500001</v>
      </c>
      <c r="O17" s="36">
        <f>SUMIFS(СВЦЭМ!$D$33:$D$776,СВЦЭМ!$A$33:$A$776,$A17,СВЦЭМ!$B$33:$B$776,O$11)+'СЕТ СН'!$F$14+СВЦЭМ!$D$10+'СЕТ СН'!$F$8*'СЕТ СН'!$F$9-'СЕТ СН'!$F$26</f>
        <v>1066.3284259</v>
      </c>
      <c r="P17" s="36">
        <f>SUMIFS(СВЦЭМ!$D$33:$D$776,СВЦЭМ!$A$33:$A$776,$A17,СВЦЭМ!$B$33:$B$776,P$11)+'СЕТ СН'!$F$14+СВЦЭМ!$D$10+'СЕТ СН'!$F$8*'СЕТ СН'!$F$9-'СЕТ СН'!$F$26</f>
        <v>1051.4670093300001</v>
      </c>
      <c r="Q17" s="36">
        <f>SUMIFS(СВЦЭМ!$D$33:$D$776,СВЦЭМ!$A$33:$A$776,$A17,СВЦЭМ!$B$33:$B$776,Q$11)+'СЕТ СН'!$F$14+СВЦЭМ!$D$10+'СЕТ СН'!$F$8*'СЕТ СН'!$F$9-'СЕТ СН'!$F$26</f>
        <v>1056.8335172500001</v>
      </c>
      <c r="R17" s="36">
        <f>SUMIFS(СВЦЭМ!$D$33:$D$776,СВЦЭМ!$A$33:$A$776,$A17,СВЦЭМ!$B$33:$B$776,R$11)+'СЕТ СН'!$F$14+СВЦЭМ!$D$10+'СЕТ СН'!$F$8*'СЕТ СН'!$F$9-'СЕТ СН'!$F$26</f>
        <v>1039.8542645300001</v>
      </c>
      <c r="S17" s="36">
        <f>SUMIFS(СВЦЭМ!$D$33:$D$776,СВЦЭМ!$A$33:$A$776,$A17,СВЦЭМ!$B$33:$B$776,S$11)+'СЕТ СН'!$F$14+СВЦЭМ!$D$10+'СЕТ СН'!$F$8*'СЕТ СН'!$F$9-'СЕТ СН'!$F$26</f>
        <v>1053.5749440899999</v>
      </c>
      <c r="T17" s="36">
        <f>SUMIFS(СВЦЭМ!$D$33:$D$776,СВЦЭМ!$A$33:$A$776,$A17,СВЦЭМ!$B$33:$B$776,T$11)+'СЕТ СН'!$F$14+СВЦЭМ!$D$10+'СЕТ СН'!$F$8*'СЕТ СН'!$F$9-'СЕТ СН'!$F$26</f>
        <v>1038.6366868299999</v>
      </c>
      <c r="U17" s="36">
        <f>SUMIFS(СВЦЭМ!$D$33:$D$776,СВЦЭМ!$A$33:$A$776,$A17,СВЦЭМ!$B$33:$B$776,U$11)+'СЕТ СН'!$F$14+СВЦЭМ!$D$10+'СЕТ СН'!$F$8*'СЕТ СН'!$F$9-'СЕТ СН'!$F$26</f>
        <v>1018.97361228</v>
      </c>
      <c r="V17" s="36">
        <f>SUMIFS(СВЦЭМ!$D$33:$D$776,СВЦЭМ!$A$33:$A$776,$A17,СВЦЭМ!$B$33:$B$776,V$11)+'СЕТ СН'!$F$14+СВЦЭМ!$D$10+'СЕТ СН'!$F$8*'СЕТ СН'!$F$9-'СЕТ СН'!$F$26</f>
        <v>1021.60761172</v>
      </c>
      <c r="W17" s="36">
        <f>SUMIFS(СВЦЭМ!$D$33:$D$776,СВЦЭМ!$A$33:$A$776,$A17,СВЦЭМ!$B$33:$B$776,W$11)+'СЕТ СН'!$F$14+СВЦЭМ!$D$10+'СЕТ СН'!$F$8*'СЕТ СН'!$F$9-'СЕТ СН'!$F$26</f>
        <v>1014.14708632</v>
      </c>
      <c r="X17" s="36">
        <f>SUMIFS(СВЦЭМ!$D$33:$D$776,СВЦЭМ!$A$33:$A$776,$A17,СВЦЭМ!$B$33:$B$776,X$11)+'СЕТ СН'!$F$14+СВЦЭМ!$D$10+'СЕТ СН'!$F$8*'СЕТ СН'!$F$9-'СЕТ СН'!$F$26</f>
        <v>1027.69734436</v>
      </c>
      <c r="Y17" s="36">
        <f>SUMIFS(СВЦЭМ!$D$33:$D$776,СВЦЭМ!$A$33:$A$776,$A17,СВЦЭМ!$B$33:$B$776,Y$11)+'СЕТ СН'!$F$14+СВЦЭМ!$D$10+'СЕТ СН'!$F$8*'СЕТ СН'!$F$9-'СЕТ СН'!$F$26</f>
        <v>1067.4595302299999</v>
      </c>
    </row>
    <row r="18" spans="1:25" ht="15.75" x14ac:dyDescent="0.2">
      <c r="A18" s="35">
        <f t="shared" si="0"/>
        <v>43928</v>
      </c>
      <c r="B18" s="36">
        <f>SUMIFS(СВЦЭМ!$D$33:$D$776,СВЦЭМ!$A$33:$A$776,$A18,СВЦЭМ!$B$33:$B$776,B$11)+'СЕТ СН'!$F$14+СВЦЭМ!$D$10+'СЕТ СН'!$F$8*'СЕТ СН'!$F$9-'СЕТ СН'!$F$26</f>
        <v>1108.3410529299999</v>
      </c>
      <c r="C18" s="36">
        <f>SUMIFS(СВЦЭМ!$D$33:$D$776,СВЦЭМ!$A$33:$A$776,$A18,СВЦЭМ!$B$33:$B$776,C$11)+'СЕТ СН'!$F$14+СВЦЭМ!$D$10+'СЕТ СН'!$F$8*'СЕТ СН'!$F$9-'СЕТ СН'!$F$26</f>
        <v>1130.7158599900001</v>
      </c>
      <c r="D18" s="36">
        <f>SUMIFS(СВЦЭМ!$D$33:$D$776,СВЦЭМ!$A$33:$A$776,$A18,СВЦЭМ!$B$33:$B$776,D$11)+'СЕТ СН'!$F$14+СВЦЭМ!$D$10+'СЕТ СН'!$F$8*'СЕТ СН'!$F$9-'СЕТ СН'!$F$26</f>
        <v>1151.0136276600001</v>
      </c>
      <c r="E18" s="36">
        <f>SUMIFS(СВЦЭМ!$D$33:$D$776,СВЦЭМ!$A$33:$A$776,$A18,СВЦЭМ!$B$33:$B$776,E$11)+'СЕТ СН'!$F$14+СВЦЭМ!$D$10+'СЕТ СН'!$F$8*'СЕТ СН'!$F$9-'СЕТ СН'!$F$26</f>
        <v>1168.38453353</v>
      </c>
      <c r="F18" s="36">
        <f>SUMIFS(СВЦЭМ!$D$33:$D$776,СВЦЭМ!$A$33:$A$776,$A18,СВЦЭМ!$B$33:$B$776,F$11)+'СЕТ СН'!$F$14+СВЦЭМ!$D$10+'СЕТ СН'!$F$8*'СЕТ СН'!$F$9-'СЕТ СН'!$F$26</f>
        <v>1166.8520749300001</v>
      </c>
      <c r="G18" s="36">
        <f>SUMIFS(СВЦЭМ!$D$33:$D$776,СВЦЭМ!$A$33:$A$776,$A18,СВЦЭМ!$B$33:$B$776,G$11)+'СЕТ СН'!$F$14+СВЦЭМ!$D$10+'СЕТ СН'!$F$8*'СЕТ СН'!$F$9-'СЕТ СН'!$F$26</f>
        <v>1167.3489144299999</v>
      </c>
      <c r="H18" s="36">
        <f>SUMIFS(СВЦЭМ!$D$33:$D$776,СВЦЭМ!$A$33:$A$776,$A18,СВЦЭМ!$B$33:$B$776,H$11)+'СЕТ СН'!$F$14+СВЦЭМ!$D$10+'СЕТ СН'!$F$8*'СЕТ СН'!$F$9-'СЕТ СН'!$F$26</f>
        <v>1149.5997003499999</v>
      </c>
      <c r="I18" s="36">
        <f>SUMIFS(СВЦЭМ!$D$33:$D$776,СВЦЭМ!$A$33:$A$776,$A18,СВЦЭМ!$B$33:$B$776,I$11)+'СЕТ СН'!$F$14+СВЦЭМ!$D$10+'СЕТ СН'!$F$8*'СЕТ СН'!$F$9-'СЕТ СН'!$F$26</f>
        <v>1125.8558448900001</v>
      </c>
      <c r="J18" s="36">
        <f>SUMIFS(СВЦЭМ!$D$33:$D$776,СВЦЭМ!$A$33:$A$776,$A18,СВЦЭМ!$B$33:$B$776,J$11)+'СЕТ СН'!$F$14+СВЦЭМ!$D$10+'СЕТ СН'!$F$8*'СЕТ СН'!$F$9-'СЕТ СН'!$F$26</f>
        <v>1070.97785509</v>
      </c>
      <c r="K18" s="36">
        <f>SUMIFS(СВЦЭМ!$D$33:$D$776,СВЦЭМ!$A$33:$A$776,$A18,СВЦЭМ!$B$33:$B$776,K$11)+'СЕТ СН'!$F$14+СВЦЭМ!$D$10+'СЕТ СН'!$F$8*'СЕТ СН'!$F$9-'СЕТ СН'!$F$26</f>
        <v>1073.35904929</v>
      </c>
      <c r="L18" s="36">
        <f>SUMIFS(СВЦЭМ!$D$33:$D$776,СВЦЭМ!$A$33:$A$776,$A18,СВЦЭМ!$B$33:$B$776,L$11)+'СЕТ СН'!$F$14+СВЦЭМ!$D$10+'СЕТ СН'!$F$8*'СЕТ СН'!$F$9-'СЕТ СН'!$F$26</f>
        <v>1078.99471051</v>
      </c>
      <c r="M18" s="36">
        <f>SUMIFS(СВЦЭМ!$D$33:$D$776,СВЦЭМ!$A$33:$A$776,$A18,СВЦЭМ!$B$33:$B$776,M$11)+'СЕТ СН'!$F$14+СВЦЭМ!$D$10+'СЕТ СН'!$F$8*'СЕТ СН'!$F$9-'СЕТ СН'!$F$26</f>
        <v>1076.28879674</v>
      </c>
      <c r="N18" s="36">
        <f>SUMIFS(СВЦЭМ!$D$33:$D$776,СВЦЭМ!$A$33:$A$776,$A18,СВЦЭМ!$B$33:$B$776,N$11)+'СЕТ СН'!$F$14+СВЦЭМ!$D$10+'СЕТ СН'!$F$8*'СЕТ СН'!$F$9-'СЕТ СН'!$F$26</f>
        <v>1075.0723954</v>
      </c>
      <c r="O18" s="36">
        <f>SUMIFS(СВЦЭМ!$D$33:$D$776,СВЦЭМ!$A$33:$A$776,$A18,СВЦЭМ!$B$33:$B$776,O$11)+'СЕТ СН'!$F$14+СВЦЭМ!$D$10+'СЕТ СН'!$F$8*'СЕТ СН'!$F$9-'СЕТ СН'!$F$26</f>
        <v>1081.9432736700001</v>
      </c>
      <c r="P18" s="36">
        <f>SUMIFS(СВЦЭМ!$D$33:$D$776,СВЦЭМ!$A$33:$A$776,$A18,СВЦЭМ!$B$33:$B$776,P$11)+'СЕТ СН'!$F$14+СВЦЭМ!$D$10+'СЕТ СН'!$F$8*'СЕТ СН'!$F$9-'СЕТ СН'!$F$26</f>
        <v>1065.1013510400001</v>
      </c>
      <c r="Q18" s="36">
        <f>SUMIFS(СВЦЭМ!$D$33:$D$776,СВЦЭМ!$A$33:$A$776,$A18,СВЦЭМ!$B$33:$B$776,Q$11)+'СЕТ СН'!$F$14+СВЦЭМ!$D$10+'СЕТ СН'!$F$8*'СЕТ СН'!$F$9-'СЕТ СН'!$F$26</f>
        <v>1070.16914449</v>
      </c>
      <c r="R18" s="36">
        <f>SUMIFS(СВЦЭМ!$D$33:$D$776,СВЦЭМ!$A$33:$A$776,$A18,СВЦЭМ!$B$33:$B$776,R$11)+'СЕТ СН'!$F$14+СВЦЭМ!$D$10+'СЕТ СН'!$F$8*'СЕТ СН'!$F$9-'СЕТ СН'!$F$26</f>
        <v>1066.8049793499999</v>
      </c>
      <c r="S18" s="36">
        <f>SUMIFS(СВЦЭМ!$D$33:$D$776,СВЦЭМ!$A$33:$A$776,$A18,СВЦЭМ!$B$33:$B$776,S$11)+'СЕТ СН'!$F$14+СВЦЭМ!$D$10+'СЕТ СН'!$F$8*'СЕТ СН'!$F$9-'СЕТ СН'!$F$26</f>
        <v>1067.6851995900001</v>
      </c>
      <c r="T18" s="36">
        <f>SUMIFS(СВЦЭМ!$D$33:$D$776,СВЦЭМ!$A$33:$A$776,$A18,СВЦЭМ!$B$33:$B$776,T$11)+'СЕТ СН'!$F$14+СВЦЭМ!$D$10+'СЕТ СН'!$F$8*'СЕТ СН'!$F$9-'СЕТ СН'!$F$26</f>
        <v>1049.58869095</v>
      </c>
      <c r="U18" s="36">
        <f>SUMIFS(СВЦЭМ!$D$33:$D$776,СВЦЭМ!$A$33:$A$776,$A18,СВЦЭМ!$B$33:$B$776,U$11)+'СЕТ СН'!$F$14+СВЦЭМ!$D$10+'СЕТ СН'!$F$8*'СЕТ СН'!$F$9-'СЕТ СН'!$F$26</f>
        <v>1044.45787283</v>
      </c>
      <c r="V18" s="36">
        <f>SUMIFS(СВЦЭМ!$D$33:$D$776,СВЦЭМ!$A$33:$A$776,$A18,СВЦЭМ!$B$33:$B$776,V$11)+'СЕТ СН'!$F$14+СВЦЭМ!$D$10+'СЕТ СН'!$F$8*'СЕТ СН'!$F$9-'СЕТ СН'!$F$26</f>
        <v>1041.7314678400001</v>
      </c>
      <c r="W18" s="36">
        <f>SUMIFS(СВЦЭМ!$D$33:$D$776,СВЦЭМ!$A$33:$A$776,$A18,СВЦЭМ!$B$33:$B$776,W$11)+'СЕТ СН'!$F$14+СВЦЭМ!$D$10+'СЕТ СН'!$F$8*'СЕТ СН'!$F$9-'СЕТ СН'!$F$26</f>
        <v>1033.44806012</v>
      </c>
      <c r="X18" s="36">
        <f>SUMIFS(СВЦЭМ!$D$33:$D$776,СВЦЭМ!$A$33:$A$776,$A18,СВЦЭМ!$B$33:$B$776,X$11)+'СЕТ СН'!$F$14+СВЦЭМ!$D$10+'СЕТ СН'!$F$8*'СЕТ СН'!$F$9-'СЕТ СН'!$F$26</f>
        <v>1036.2180154600001</v>
      </c>
      <c r="Y18" s="36">
        <f>SUMIFS(СВЦЭМ!$D$33:$D$776,СВЦЭМ!$A$33:$A$776,$A18,СВЦЭМ!$B$33:$B$776,Y$11)+'СЕТ СН'!$F$14+СВЦЭМ!$D$10+'СЕТ СН'!$F$8*'СЕТ СН'!$F$9-'СЕТ СН'!$F$26</f>
        <v>1067.95132317</v>
      </c>
    </row>
    <row r="19" spans="1:25" ht="15.75" x14ac:dyDescent="0.2">
      <c r="A19" s="35">
        <f t="shared" si="0"/>
        <v>43929</v>
      </c>
      <c r="B19" s="36">
        <f>SUMIFS(СВЦЭМ!$D$33:$D$776,СВЦЭМ!$A$33:$A$776,$A19,СВЦЭМ!$B$33:$B$776,B$11)+'СЕТ СН'!$F$14+СВЦЭМ!$D$10+'СЕТ СН'!$F$8*'СЕТ СН'!$F$9-'СЕТ СН'!$F$26</f>
        <v>1098.12056983</v>
      </c>
      <c r="C19" s="36">
        <f>SUMIFS(СВЦЭМ!$D$33:$D$776,СВЦЭМ!$A$33:$A$776,$A19,СВЦЭМ!$B$33:$B$776,C$11)+'СЕТ СН'!$F$14+СВЦЭМ!$D$10+'СЕТ СН'!$F$8*'СЕТ СН'!$F$9-'СЕТ СН'!$F$26</f>
        <v>1131.1008518799999</v>
      </c>
      <c r="D19" s="36">
        <f>SUMIFS(СВЦЭМ!$D$33:$D$776,СВЦЭМ!$A$33:$A$776,$A19,СВЦЭМ!$B$33:$B$776,D$11)+'СЕТ СН'!$F$14+СВЦЭМ!$D$10+'СЕТ СН'!$F$8*'СЕТ СН'!$F$9-'СЕТ СН'!$F$26</f>
        <v>1148.36666853</v>
      </c>
      <c r="E19" s="36">
        <f>SUMIFS(СВЦЭМ!$D$33:$D$776,СВЦЭМ!$A$33:$A$776,$A19,СВЦЭМ!$B$33:$B$776,E$11)+'СЕТ СН'!$F$14+СВЦЭМ!$D$10+'СЕТ СН'!$F$8*'СЕТ СН'!$F$9-'СЕТ СН'!$F$26</f>
        <v>1156.1477031500001</v>
      </c>
      <c r="F19" s="36">
        <f>SUMIFS(СВЦЭМ!$D$33:$D$776,СВЦЭМ!$A$33:$A$776,$A19,СВЦЭМ!$B$33:$B$776,F$11)+'СЕТ СН'!$F$14+СВЦЭМ!$D$10+'СЕТ СН'!$F$8*'СЕТ СН'!$F$9-'СЕТ СН'!$F$26</f>
        <v>1153.70930587</v>
      </c>
      <c r="G19" s="36">
        <f>SUMIFS(СВЦЭМ!$D$33:$D$776,СВЦЭМ!$A$33:$A$776,$A19,СВЦЭМ!$B$33:$B$776,G$11)+'СЕТ СН'!$F$14+СВЦЭМ!$D$10+'СЕТ СН'!$F$8*'СЕТ СН'!$F$9-'СЕТ СН'!$F$26</f>
        <v>1154.2532057799999</v>
      </c>
      <c r="H19" s="36">
        <f>SUMIFS(СВЦЭМ!$D$33:$D$776,СВЦЭМ!$A$33:$A$776,$A19,СВЦЭМ!$B$33:$B$776,H$11)+'СЕТ СН'!$F$14+СВЦЭМ!$D$10+'СЕТ СН'!$F$8*'СЕТ СН'!$F$9-'СЕТ СН'!$F$26</f>
        <v>1137.9936091899999</v>
      </c>
      <c r="I19" s="36">
        <f>SUMIFS(СВЦЭМ!$D$33:$D$776,СВЦЭМ!$A$33:$A$776,$A19,СВЦЭМ!$B$33:$B$776,I$11)+'СЕТ СН'!$F$14+СВЦЭМ!$D$10+'СЕТ СН'!$F$8*'СЕТ СН'!$F$9-'СЕТ СН'!$F$26</f>
        <v>1100.49848365</v>
      </c>
      <c r="J19" s="36">
        <f>SUMIFS(СВЦЭМ!$D$33:$D$776,СВЦЭМ!$A$33:$A$776,$A19,СВЦЭМ!$B$33:$B$776,J$11)+'СЕТ СН'!$F$14+СВЦЭМ!$D$10+'СЕТ СН'!$F$8*'СЕТ СН'!$F$9-'СЕТ СН'!$F$26</f>
        <v>1056.1074576799999</v>
      </c>
      <c r="K19" s="36">
        <f>SUMIFS(СВЦЭМ!$D$33:$D$776,СВЦЭМ!$A$33:$A$776,$A19,СВЦЭМ!$B$33:$B$776,K$11)+'СЕТ СН'!$F$14+СВЦЭМ!$D$10+'СЕТ СН'!$F$8*'СЕТ СН'!$F$9-'СЕТ СН'!$F$26</f>
        <v>1044.5045902100001</v>
      </c>
      <c r="L19" s="36">
        <f>SUMIFS(СВЦЭМ!$D$33:$D$776,СВЦЭМ!$A$33:$A$776,$A19,СВЦЭМ!$B$33:$B$776,L$11)+'СЕТ СН'!$F$14+СВЦЭМ!$D$10+'СЕТ СН'!$F$8*'СЕТ СН'!$F$9-'СЕТ СН'!$F$26</f>
        <v>1032.1176776899999</v>
      </c>
      <c r="M19" s="36">
        <f>SUMIFS(СВЦЭМ!$D$33:$D$776,СВЦЭМ!$A$33:$A$776,$A19,СВЦЭМ!$B$33:$B$776,M$11)+'СЕТ СН'!$F$14+СВЦЭМ!$D$10+'СЕТ СН'!$F$8*'СЕТ СН'!$F$9-'СЕТ СН'!$F$26</f>
        <v>1029.12779434</v>
      </c>
      <c r="N19" s="36">
        <f>SUMIFS(СВЦЭМ!$D$33:$D$776,СВЦЭМ!$A$33:$A$776,$A19,СВЦЭМ!$B$33:$B$776,N$11)+'СЕТ СН'!$F$14+СВЦЭМ!$D$10+'СЕТ СН'!$F$8*'СЕТ СН'!$F$9-'СЕТ СН'!$F$26</f>
        <v>1043.1994772600001</v>
      </c>
      <c r="O19" s="36">
        <f>SUMIFS(СВЦЭМ!$D$33:$D$776,СВЦЭМ!$A$33:$A$776,$A19,СВЦЭМ!$B$33:$B$776,O$11)+'СЕТ СН'!$F$14+СВЦЭМ!$D$10+'СЕТ СН'!$F$8*'СЕТ СН'!$F$9-'СЕТ СН'!$F$26</f>
        <v>1047.63234908</v>
      </c>
      <c r="P19" s="36">
        <f>SUMIFS(СВЦЭМ!$D$33:$D$776,СВЦЭМ!$A$33:$A$776,$A19,СВЦЭМ!$B$33:$B$776,P$11)+'СЕТ СН'!$F$14+СВЦЭМ!$D$10+'СЕТ СН'!$F$8*'СЕТ СН'!$F$9-'СЕТ СН'!$F$26</f>
        <v>1025.06339164</v>
      </c>
      <c r="Q19" s="36">
        <f>SUMIFS(СВЦЭМ!$D$33:$D$776,СВЦЭМ!$A$33:$A$776,$A19,СВЦЭМ!$B$33:$B$776,Q$11)+'СЕТ СН'!$F$14+СВЦЭМ!$D$10+'СЕТ СН'!$F$8*'СЕТ СН'!$F$9-'СЕТ СН'!$F$26</f>
        <v>1029.3667019500001</v>
      </c>
      <c r="R19" s="36">
        <f>SUMIFS(СВЦЭМ!$D$33:$D$776,СВЦЭМ!$A$33:$A$776,$A19,СВЦЭМ!$B$33:$B$776,R$11)+'СЕТ СН'!$F$14+СВЦЭМ!$D$10+'СЕТ СН'!$F$8*'СЕТ СН'!$F$9-'СЕТ СН'!$F$26</f>
        <v>1025.63044268</v>
      </c>
      <c r="S19" s="36">
        <f>SUMIFS(СВЦЭМ!$D$33:$D$776,СВЦЭМ!$A$33:$A$776,$A19,СВЦЭМ!$B$33:$B$776,S$11)+'СЕТ СН'!$F$14+СВЦЭМ!$D$10+'СЕТ СН'!$F$8*'СЕТ СН'!$F$9-'СЕТ СН'!$F$26</f>
        <v>1019.23258485</v>
      </c>
      <c r="T19" s="36">
        <f>SUMIFS(СВЦЭМ!$D$33:$D$776,СВЦЭМ!$A$33:$A$776,$A19,СВЦЭМ!$B$33:$B$776,T$11)+'СЕТ СН'!$F$14+СВЦЭМ!$D$10+'СЕТ СН'!$F$8*'СЕТ СН'!$F$9-'СЕТ СН'!$F$26</f>
        <v>1007.7576363000001</v>
      </c>
      <c r="U19" s="36">
        <f>SUMIFS(СВЦЭМ!$D$33:$D$776,СВЦЭМ!$A$33:$A$776,$A19,СВЦЭМ!$B$33:$B$776,U$11)+'СЕТ СН'!$F$14+СВЦЭМ!$D$10+'СЕТ СН'!$F$8*'СЕТ СН'!$F$9-'СЕТ СН'!$F$26</f>
        <v>994.05472966999992</v>
      </c>
      <c r="V19" s="36">
        <f>SUMIFS(СВЦЭМ!$D$33:$D$776,СВЦЭМ!$A$33:$A$776,$A19,СВЦЭМ!$B$33:$B$776,V$11)+'СЕТ СН'!$F$14+СВЦЭМ!$D$10+'СЕТ СН'!$F$8*'СЕТ СН'!$F$9-'СЕТ СН'!$F$26</f>
        <v>986.04659551999998</v>
      </c>
      <c r="W19" s="36">
        <f>SUMIFS(СВЦЭМ!$D$33:$D$776,СВЦЭМ!$A$33:$A$776,$A19,СВЦЭМ!$B$33:$B$776,W$11)+'СЕТ СН'!$F$14+СВЦЭМ!$D$10+'СЕТ СН'!$F$8*'СЕТ СН'!$F$9-'СЕТ СН'!$F$26</f>
        <v>979.91411992000008</v>
      </c>
      <c r="X19" s="36">
        <f>SUMIFS(СВЦЭМ!$D$33:$D$776,СВЦЭМ!$A$33:$A$776,$A19,СВЦЭМ!$B$33:$B$776,X$11)+'СЕТ СН'!$F$14+СВЦЭМ!$D$10+'СЕТ СН'!$F$8*'СЕТ СН'!$F$9-'СЕТ СН'!$F$26</f>
        <v>987.35591546000001</v>
      </c>
      <c r="Y19" s="36">
        <f>SUMIFS(СВЦЭМ!$D$33:$D$776,СВЦЭМ!$A$33:$A$776,$A19,СВЦЭМ!$B$33:$B$776,Y$11)+'СЕТ СН'!$F$14+СВЦЭМ!$D$10+'СЕТ СН'!$F$8*'СЕТ СН'!$F$9-'СЕТ СН'!$F$26</f>
        <v>1031.12834937</v>
      </c>
    </row>
    <row r="20" spans="1:25" ht="15.75" x14ac:dyDescent="0.2">
      <c r="A20" s="35">
        <f t="shared" si="0"/>
        <v>43930</v>
      </c>
      <c r="B20" s="36">
        <f>SUMIFS(СВЦЭМ!$D$33:$D$776,СВЦЭМ!$A$33:$A$776,$A20,СВЦЭМ!$B$33:$B$776,B$11)+'СЕТ СН'!$F$14+СВЦЭМ!$D$10+'СЕТ СН'!$F$8*'СЕТ СН'!$F$9-'СЕТ СН'!$F$26</f>
        <v>1085.5668251700001</v>
      </c>
      <c r="C20" s="36">
        <f>SUMIFS(СВЦЭМ!$D$33:$D$776,СВЦЭМ!$A$33:$A$776,$A20,СВЦЭМ!$B$33:$B$776,C$11)+'СЕТ СН'!$F$14+СВЦЭМ!$D$10+'СЕТ СН'!$F$8*'СЕТ СН'!$F$9-'СЕТ СН'!$F$26</f>
        <v>1113.6072347700001</v>
      </c>
      <c r="D20" s="36">
        <f>SUMIFS(СВЦЭМ!$D$33:$D$776,СВЦЭМ!$A$33:$A$776,$A20,СВЦЭМ!$B$33:$B$776,D$11)+'СЕТ СН'!$F$14+СВЦЭМ!$D$10+'СЕТ СН'!$F$8*'СЕТ СН'!$F$9-'СЕТ СН'!$F$26</f>
        <v>1137.3839865300001</v>
      </c>
      <c r="E20" s="36">
        <f>SUMIFS(СВЦЭМ!$D$33:$D$776,СВЦЭМ!$A$33:$A$776,$A20,СВЦЭМ!$B$33:$B$776,E$11)+'СЕТ СН'!$F$14+СВЦЭМ!$D$10+'СЕТ СН'!$F$8*'СЕТ СН'!$F$9-'СЕТ СН'!$F$26</f>
        <v>1154.10893771</v>
      </c>
      <c r="F20" s="36">
        <f>SUMIFS(СВЦЭМ!$D$33:$D$776,СВЦЭМ!$A$33:$A$776,$A20,СВЦЭМ!$B$33:$B$776,F$11)+'СЕТ СН'!$F$14+СВЦЭМ!$D$10+'СЕТ СН'!$F$8*'СЕТ СН'!$F$9-'СЕТ СН'!$F$26</f>
        <v>1152.8059935900001</v>
      </c>
      <c r="G20" s="36">
        <f>SUMIFS(СВЦЭМ!$D$33:$D$776,СВЦЭМ!$A$33:$A$776,$A20,СВЦЭМ!$B$33:$B$776,G$11)+'СЕТ СН'!$F$14+СВЦЭМ!$D$10+'СЕТ СН'!$F$8*'СЕТ СН'!$F$9-'СЕТ СН'!$F$26</f>
        <v>1148.0065642500001</v>
      </c>
      <c r="H20" s="36">
        <f>SUMIFS(СВЦЭМ!$D$33:$D$776,СВЦЭМ!$A$33:$A$776,$A20,СВЦЭМ!$B$33:$B$776,H$11)+'СЕТ СН'!$F$14+СВЦЭМ!$D$10+'СЕТ СН'!$F$8*'СЕТ СН'!$F$9-'СЕТ СН'!$F$26</f>
        <v>1140.3597743</v>
      </c>
      <c r="I20" s="36">
        <f>SUMIFS(СВЦЭМ!$D$33:$D$776,СВЦЭМ!$A$33:$A$776,$A20,СВЦЭМ!$B$33:$B$776,I$11)+'СЕТ СН'!$F$14+СВЦЭМ!$D$10+'СЕТ СН'!$F$8*'СЕТ СН'!$F$9-'СЕТ СН'!$F$26</f>
        <v>1116.4217690200001</v>
      </c>
      <c r="J20" s="36">
        <f>SUMIFS(СВЦЭМ!$D$33:$D$776,СВЦЭМ!$A$33:$A$776,$A20,СВЦЭМ!$B$33:$B$776,J$11)+'СЕТ СН'!$F$14+СВЦЭМ!$D$10+'СЕТ СН'!$F$8*'СЕТ СН'!$F$9-'СЕТ СН'!$F$26</f>
        <v>1062.82409957</v>
      </c>
      <c r="K20" s="36">
        <f>SUMIFS(СВЦЭМ!$D$33:$D$776,СВЦЭМ!$A$33:$A$776,$A20,СВЦЭМ!$B$33:$B$776,K$11)+'СЕТ СН'!$F$14+СВЦЭМ!$D$10+'СЕТ СН'!$F$8*'СЕТ СН'!$F$9-'СЕТ СН'!$F$26</f>
        <v>1059.1260548600001</v>
      </c>
      <c r="L20" s="36">
        <f>SUMIFS(СВЦЭМ!$D$33:$D$776,СВЦЭМ!$A$33:$A$776,$A20,СВЦЭМ!$B$33:$B$776,L$11)+'СЕТ СН'!$F$14+СВЦЭМ!$D$10+'СЕТ СН'!$F$8*'СЕТ СН'!$F$9-'СЕТ СН'!$F$26</f>
        <v>1042.8943500400001</v>
      </c>
      <c r="M20" s="36">
        <f>SUMIFS(СВЦЭМ!$D$33:$D$776,СВЦЭМ!$A$33:$A$776,$A20,СВЦЭМ!$B$33:$B$776,M$11)+'СЕТ СН'!$F$14+СВЦЭМ!$D$10+'СЕТ СН'!$F$8*'СЕТ СН'!$F$9-'СЕТ СН'!$F$26</f>
        <v>1039.0512931999999</v>
      </c>
      <c r="N20" s="36">
        <f>SUMIFS(СВЦЭМ!$D$33:$D$776,СВЦЭМ!$A$33:$A$776,$A20,СВЦЭМ!$B$33:$B$776,N$11)+'СЕТ СН'!$F$14+СВЦЭМ!$D$10+'СЕТ СН'!$F$8*'СЕТ СН'!$F$9-'СЕТ СН'!$F$26</f>
        <v>1037.60225085</v>
      </c>
      <c r="O20" s="36">
        <f>SUMIFS(СВЦЭМ!$D$33:$D$776,СВЦЭМ!$A$33:$A$776,$A20,СВЦЭМ!$B$33:$B$776,O$11)+'СЕТ СН'!$F$14+СВЦЭМ!$D$10+'СЕТ СН'!$F$8*'СЕТ СН'!$F$9-'СЕТ СН'!$F$26</f>
        <v>1047.3780315700001</v>
      </c>
      <c r="P20" s="36">
        <f>SUMIFS(СВЦЭМ!$D$33:$D$776,СВЦЭМ!$A$33:$A$776,$A20,СВЦЭМ!$B$33:$B$776,P$11)+'СЕТ СН'!$F$14+СВЦЭМ!$D$10+'СЕТ СН'!$F$8*'СЕТ СН'!$F$9-'СЕТ СН'!$F$26</f>
        <v>1017.1167600700001</v>
      </c>
      <c r="Q20" s="36">
        <f>SUMIFS(СВЦЭМ!$D$33:$D$776,СВЦЭМ!$A$33:$A$776,$A20,СВЦЭМ!$B$33:$B$776,Q$11)+'СЕТ СН'!$F$14+СВЦЭМ!$D$10+'СЕТ СН'!$F$8*'СЕТ СН'!$F$9-'СЕТ СН'!$F$26</f>
        <v>1022.9901517600001</v>
      </c>
      <c r="R20" s="36">
        <f>SUMIFS(СВЦЭМ!$D$33:$D$776,СВЦЭМ!$A$33:$A$776,$A20,СВЦЭМ!$B$33:$B$776,R$11)+'СЕТ СН'!$F$14+СВЦЭМ!$D$10+'СЕТ СН'!$F$8*'СЕТ СН'!$F$9-'СЕТ СН'!$F$26</f>
        <v>1021.8667760999999</v>
      </c>
      <c r="S20" s="36">
        <f>SUMIFS(СВЦЭМ!$D$33:$D$776,СВЦЭМ!$A$33:$A$776,$A20,СВЦЭМ!$B$33:$B$776,S$11)+'СЕТ СН'!$F$14+СВЦЭМ!$D$10+'СЕТ СН'!$F$8*'СЕТ СН'!$F$9-'СЕТ СН'!$F$26</f>
        <v>1015.6234669600001</v>
      </c>
      <c r="T20" s="36">
        <f>SUMIFS(СВЦЭМ!$D$33:$D$776,СВЦЭМ!$A$33:$A$776,$A20,СВЦЭМ!$B$33:$B$776,T$11)+'СЕТ СН'!$F$14+СВЦЭМ!$D$10+'СЕТ СН'!$F$8*'СЕТ СН'!$F$9-'СЕТ СН'!$F$26</f>
        <v>1004.0326591200001</v>
      </c>
      <c r="U20" s="36">
        <f>SUMIFS(СВЦЭМ!$D$33:$D$776,СВЦЭМ!$A$33:$A$776,$A20,СВЦЭМ!$B$33:$B$776,U$11)+'СЕТ СН'!$F$14+СВЦЭМ!$D$10+'СЕТ СН'!$F$8*'СЕТ СН'!$F$9-'СЕТ СН'!$F$26</f>
        <v>989.59468607999997</v>
      </c>
      <c r="V20" s="36">
        <f>SUMIFS(СВЦЭМ!$D$33:$D$776,СВЦЭМ!$A$33:$A$776,$A20,СВЦЭМ!$B$33:$B$776,V$11)+'СЕТ СН'!$F$14+СВЦЭМ!$D$10+'СЕТ СН'!$F$8*'СЕТ СН'!$F$9-'СЕТ СН'!$F$26</f>
        <v>986.01720380000006</v>
      </c>
      <c r="W20" s="36">
        <f>SUMIFS(СВЦЭМ!$D$33:$D$776,СВЦЭМ!$A$33:$A$776,$A20,СВЦЭМ!$B$33:$B$776,W$11)+'СЕТ СН'!$F$14+СВЦЭМ!$D$10+'СЕТ СН'!$F$8*'СЕТ СН'!$F$9-'СЕТ СН'!$F$26</f>
        <v>988.44708012000001</v>
      </c>
      <c r="X20" s="36">
        <f>SUMIFS(СВЦЭМ!$D$33:$D$776,СВЦЭМ!$A$33:$A$776,$A20,СВЦЭМ!$B$33:$B$776,X$11)+'СЕТ СН'!$F$14+СВЦЭМ!$D$10+'СЕТ СН'!$F$8*'СЕТ СН'!$F$9-'СЕТ СН'!$F$26</f>
        <v>995.3225262200001</v>
      </c>
      <c r="Y20" s="36">
        <f>SUMIFS(СВЦЭМ!$D$33:$D$776,СВЦЭМ!$A$33:$A$776,$A20,СВЦЭМ!$B$33:$B$776,Y$11)+'СЕТ СН'!$F$14+СВЦЭМ!$D$10+'СЕТ СН'!$F$8*'СЕТ СН'!$F$9-'СЕТ СН'!$F$26</f>
        <v>1029.5572565</v>
      </c>
    </row>
    <row r="21" spans="1:25" ht="15.75" x14ac:dyDescent="0.2">
      <c r="A21" s="35">
        <f t="shared" si="0"/>
        <v>43931</v>
      </c>
      <c r="B21" s="36">
        <f>SUMIFS(СВЦЭМ!$D$33:$D$776,СВЦЭМ!$A$33:$A$776,$A21,СВЦЭМ!$B$33:$B$776,B$11)+'СЕТ СН'!$F$14+СВЦЭМ!$D$10+'СЕТ СН'!$F$8*'СЕТ СН'!$F$9-'СЕТ СН'!$F$26</f>
        <v>1026.2954817</v>
      </c>
      <c r="C21" s="36">
        <f>SUMIFS(СВЦЭМ!$D$33:$D$776,СВЦЭМ!$A$33:$A$776,$A21,СВЦЭМ!$B$33:$B$776,C$11)+'СЕТ СН'!$F$14+СВЦЭМ!$D$10+'СЕТ СН'!$F$8*'СЕТ СН'!$F$9-'СЕТ СН'!$F$26</f>
        <v>1067.1561738400001</v>
      </c>
      <c r="D21" s="36">
        <f>SUMIFS(СВЦЭМ!$D$33:$D$776,СВЦЭМ!$A$33:$A$776,$A21,СВЦЭМ!$B$33:$B$776,D$11)+'СЕТ СН'!$F$14+СВЦЭМ!$D$10+'СЕТ СН'!$F$8*'СЕТ СН'!$F$9-'СЕТ СН'!$F$26</f>
        <v>1110.07900713</v>
      </c>
      <c r="E21" s="36">
        <f>SUMIFS(СВЦЭМ!$D$33:$D$776,СВЦЭМ!$A$33:$A$776,$A21,СВЦЭМ!$B$33:$B$776,E$11)+'СЕТ СН'!$F$14+СВЦЭМ!$D$10+'СЕТ СН'!$F$8*'СЕТ СН'!$F$9-'СЕТ СН'!$F$26</f>
        <v>1149.1502884199999</v>
      </c>
      <c r="F21" s="36">
        <f>SUMIFS(СВЦЭМ!$D$33:$D$776,СВЦЭМ!$A$33:$A$776,$A21,СВЦЭМ!$B$33:$B$776,F$11)+'СЕТ СН'!$F$14+СВЦЭМ!$D$10+'СЕТ СН'!$F$8*'СЕТ СН'!$F$9-'СЕТ СН'!$F$26</f>
        <v>1156.8502831400001</v>
      </c>
      <c r="G21" s="36">
        <f>SUMIFS(СВЦЭМ!$D$33:$D$776,СВЦЭМ!$A$33:$A$776,$A21,СВЦЭМ!$B$33:$B$776,G$11)+'СЕТ СН'!$F$14+СВЦЭМ!$D$10+'СЕТ СН'!$F$8*'СЕТ СН'!$F$9-'СЕТ СН'!$F$26</f>
        <v>1146.0304737000001</v>
      </c>
      <c r="H21" s="36">
        <f>SUMIFS(СВЦЭМ!$D$33:$D$776,СВЦЭМ!$A$33:$A$776,$A21,СВЦЭМ!$B$33:$B$776,H$11)+'СЕТ СН'!$F$14+СВЦЭМ!$D$10+'СЕТ СН'!$F$8*'СЕТ СН'!$F$9-'СЕТ СН'!$F$26</f>
        <v>1120.7995238400001</v>
      </c>
      <c r="I21" s="36">
        <f>SUMIFS(СВЦЭМ!$D$33:$D$776,СВЦЭМ!$A$33:$A$776,$A21,СВЦЭМ!$B$33:$B$776,I$11)+'СЕТ СН'!$F$14+СВЦЭМ!$D$10+'СЕТ СН'!$F$8*'СЕТ СН'!$F$9-'СЕТ СН'!$F$26</f>
        <v>1088.96846942</v>
      </c>
      <c r="J21" s="36">
        <f>SUMIFS(СВЦЭМ!$D$33:$D$776,СВЦЭМ!$A$33:$A$776,$A21,СВЦЭМ!$B$33:$B$776,J$11)+'СЕТ СН'!$F$14+СВЦЭМ!$D$10+'СЕТ СН'!$F$8*'СЕТ СН'!$F$9-'СЕТ СН'!$F$26</f>
        <v>1027.8731231199999</v>
      </c>
      <c r="K21" s="36">
        <f>SUMIFS(СВЦЭМ!$D$33:$D$776,СВЦЭМ!$A$33:$A$776,$A21,СВЦЭМ!$B$33:$B$776,K$11)+'СЕТ СН'!$F$14+СВЦЭМ!$D$10+'СЕТ СН'!$F$8*'СЕТ СН'!$F$9-'СЕТ СН'!$F$26</f>
        <v>1025.34594778</v>
      </c>
      <c r="L21" s="36">
        <f>SUMIFS(СВЦЭМ!$D$33:$D$776,СВЦЭМ!$A$33:$A$776,$A21,СВЦЭМ!$B$33:$B$776,L$11)+'СЕТ СН'!$F$14+СВЦЭМ!$D$10+'СЕТ СН'!$F$8*'СЕТ СН'!$F$9-'СЕТ СН'!$F$26</f>
        <v>1018.70848277</v>
      </c>
      <c r="M21" s="36">
        <f>SUMIFS(СВЦЭМ!$D$33:$D$776,СВЦЭМ!$A$33:$A$776,$A21,СВЦЭМ!$B$33:$B$776,M$11)+'СЕТ СН'!$F$14+СВЦЭМ!$D$10+'СЕТ СН'!$F$8*'СЕТ СН'!$F$9-'СЕТ СН'!$F$26</f>
        <v>1015.9824121700001</v>
      </c>
      <c r="N21" s="36">
        <f>SUMIFS(СВЦЭМ!$D$33:$D$776,СВЦЭМ!$A$33:$A$776,$A21,СВЦЭМ!$B$33:$B$776,N$11)+'СЕТ СН'!$F$14+СВЦЭМ!$D$10+'СЕТ СН'!$F$8*'СЕТ СН'!$F$9-'СЕТ СН'!$F$26</f>
        <v>1029.33456735</v>
      </c>
      <c r="O21" s="36">
        <f>SUMIFS(СВЦЭМ!$D$33:$D$776,СВЦЭМ!$A$33:$A$776,$A21,СВЦЭМ!$B$33:$B$776,O$11)+'СЕТ СН'!$F$14+СВЦЭМ!$D$10+'СЕТ СН'!$F$8*'СЕТ СН'!$F$9-'СЕТ СН'!$F$26</f>
        <v>1043.5577535300001</v>
      </c>
      <c r="P21" s="36">
        <f>SUMIFS(СВЦЭМ!$D$33:$D$776,СВЦЭМ!$A$33:$A$776,$A21,СВЦЭМ!$B$33:$B$776,P$11)+'СЕТ СН'!$F$14+СВЦЭМ!$D$10+'СЕТ СН'!$F$8*'СЕТ СН'!$F$9-'СЕТ СН'!$F$26</f>
        <v>1015.3434223100001</v>
      </c>
      <c r="Q21" s="36">
        <f>SUMIFS(СВЦЭМ!$D$33:$D$776,СВЦЭМ!$A$33:$A$776,$A21,СВЦЭМ!$B$33:$B$776,Q$11)+'СЕТ СН'!$F$14+СВЦЭМ!$D$10+'СЕТ СН'!$F$8*'СЕТ СН'!$F$9-'СЕТ СН'!$F$26</f>
        <v>1021.7778708800001</v>
      </c>
      <c r="R21" s="36">
        <f>SUMIFS(СВЦЭМ!$D$33:$D$776,СВЦЭМ!$A$33:$A$776,$A21,СВЦЭМ!$B$33:$B$776,R$11)+'СЕТ СН'!$F$14+СВЦЭМ!$D$10+'СЕТ СН'!$F$8*'СЕТ СН'!$F$9-'СЕТ СН'!$F$26</f>
        <v>1020.70279532</v>
      </c>
      <c r="S21" s="36">
        <f>SUMIFS(СВЦЭМ!$D$33:$D$776,СВЦЭМ!$A$33:$A$776,$A21,СВЦЭМ!$B$33:$B$776,S$11)+'СЕТ СН'!$F$14+СВЦЭМ!$D$10+'СЕТ СН'!$F$8*'СЕТ СН'!$F$9-'СЕТ СН'!$F$26</f>
        <v>1013.91764506</v>
      </c>
      <c r="T21" s="36">
        <f>SUMIFS(СВЦЭМ!$D$33:$D$776,СВЦЭМ!$A$33:$A$776,$A21,СВЦЭМ!$B$33:$B$776,T$11)+'СЕТ СН'!$F$14+СВЦЭМ!$D$10+'СЕТ СН'!$F$8*'СЕТ СН'!$F$9-'СЕТ СН'!$F$26</f>
        <v>995.58880692000002</v>
      </c>
      <c r="U21" s="36">
        <f>SUMIFS(СВЦЭМ!$D$33:$D$776,СВЦЭМ!$A$33:$A$776,$A21,СВЦЭМ!$B$33:$B$776,U$11)+'СЕТ СН'!$F$14+СВЦЭМ!$D$10+'СЕТ СН'!$F$8*'СЕТ СН'!$F$9-'СЕТ СН'!$F$26</f>
        <v>978.22713737000004</v>
      </c>
      <c r="V21" s="36">
        <f>SUMIFS(СВЦЭМ!$D$33:$D$776,СВЦЭМ!$A$33:$A$776,$A21,СВЦЭМ!$B$33:$B$776,V$11)+'СЕТ СН'!$F$14+СВЦЭМ!$D$10+'СЕТ СН'!$F$8*'СЕТ СН'!$F$9-'СЕТ СН'!$F$26</f>
        <v>969.34068419000005</v>
      </c>
      <c r="W21" s="36">
        <f>SUMIFS(СВЦЭМ!$D$33:$D$776,СВЦЭМ!$A$33:$A$776,$A21,СВЦЭМ!$B$33:$B$776,W$11)+'СЕТ СН'!$F$14+СВЦЭМ!$D$10+'СЕТ СН'!$F$8*'СЕТ СН'!$F$9-'СЕТ СН'!$F$26</f>
        <v>969.65425800999992</v>
      </c>
      <c r="X21" s="36">
        <f>SUMIFS(СВЦЭМ!$D$33:$D$776,СВЦЭМ!$A$33:$A$776,$A21,СВЦЭМ!$B$33:$B$776,X$11)+'СЕТ СН'!$F$14+СВЦЭМ!$D$10+'СЕТ СН'!$F$8*'СЕТ СН'!$F$9-'СЕТ СН'!$F$26</f>
        <v>952.76538441000002</v>
      </c>
      <c r="Y21" s="36">
        <f>SUMIFS(СВЦЭМ!$D$33:$D$776,СВЦЭМ!$A$33:$A$776,$A21,СВЦЭМ!$B$33:$B$776,Y$11)+'СЕТ СН'!$F$14+СВЦЭМ!$D$10+'СЕТ СН'!$F$8*'СЕТ СН'!$F$9-'СЕТ СН'!$F$26</f>
        <v>997.61720644000002</v>
      </c>
    </row>
    <row r="22" spans="1:25" ht="15.75" x14ac:dyDescent="0.2">
      <c r="A22" s="35">
        <f t="shared" si="0"/>
        <v>43932</v>
      </c>
      <c r="B22" s="36">
        <f>SUMIFS(СВЦЭМ!$D$33:$D$776,СВЦЭМ!$A$33:$A$776,$A22,СВЦЭМ!$B$33:$B$776,B$11)+'СЕТ СН'!$F$14+СВЦЭМ!$D$10+'СЕТ СН'!$F$8*'СЕТ СН'!$F$9-'СЕТ СН'!$F$26</f>
        <v>1035.02029378</v>
      </c>
      <c r="C22" s="36">
        <f>SUMIFS(СВЦЭМ!$D$33:$D$776,СВЦЭМ!$A$33:$A$776,$A22,СВЦЭМ!$B$33:$B$776,C$11)+'СЕТ СН'!$F$14+СВЦЭМ!$D$10+'СЕТ СН'!$F$8*'СЕТ СН'!$F$9-'СЕТ СН'!$F$26</f>
        <v>1051.6869352599999</v>
      </c>
      <c r="D22" s="36">
        <f>SUMIFS(СВЦЭМ!$D$33:$D$776,СВЦЭМ!$A$33:$A$776,$A22,СВЦЭМ!$B$33:$B$776,D$11)+'СЕТ СН'!$F$14+СВЦЭМ!$D$10+'СЕТ СН'!$F$8*'СЕТ СН'!$F$9-'СЕТ СН'!$F$26</f>
        <v>1067.9837193600001</v>
      </c>
      <c r="E22" s="36">
        <f>SUMIFS(СВЦЭМ!$D$33:$D$776,СВЦЭМ!$A$33:$A$776,$A22,СВЦЭМ!$B$33:$B$776,E$11)+'СЕТ СН'!$F$14+СВЦЭМ!$D$10+'СЕТ СН'!$F$8*'СЕТ СН'!$F$9-'СЕТ СН'!$F$26</f>
        <v>1076.6623159400001</v>
      </c>
      <c r="F22" s="36">
        <f>SUMIFS(СВЦЭМ!$D$33:$D$776,СВЦЭМ!$A$33:$A$776,$A22,СВЦЭМ!$B$33:$B$776,F$11)+'СЕТ СН'!$F$14+СВЦЭМ!$D$10+'СЕТ СН'!$F$8*'СЕТ СН'!$F$9-'СЕТ СН'!$F$26</f>
        <v>1080.8000301</v>
      </c>
      <c r="G22" s="36">
        <f>SUMIFS(СВЦЭМ!$D$33:$D$776,СВЦЭМ!$A$33:$A$776,$A22,СВЦЭМ!$B$33:$B$776,G$11)+'СЕТ СН'!$F$14+СВЦЭМ!$D$10+'СЕТ СН'!$F$8*'СЕТ СН'!$F$9-'СЕТ СН'!$F$26</f>
        <v>1077.8555398400001</v>
      </c>
      <c r="H22" s="36">
        <f>SUMIFS(СВЦЭМ!$D$33:$D$776,СВЦЭМ!$A$33:$A$776,$A22,СВЦЭМ!$B$33:$B$776,H$11)+'СЕТ СН'!$F$14+СВЦЭМ!$D$10+'СЕТ СН'!$F$8*'СЕТ СН'!$F$9-'СЕТ СН'!$F$26</f>
        <v>1060.8589337400001</v>
      </c>
      <c r="I22" s="36">
        <f>SUMIFS(СВЦЭМ!$D$33:$D$776,СВЦЭМ!$A$33:$A$776,$A22,СВЦЭМ!$B$33:$B$776,I$11)+'СЕТ СН'!$F$14+СВЦЭМ!$D$10+'СЕТ СН'!$F$8*'СЕТ СН'!$F$9-'СЕТ СН'!$F$26</f>
        <v>1039.8392509400001</v>
      </c>
      <c r="J22" s="36">
        <f>SUMIFS(СВЦЭМ!$D$33:$D$776,СВЦЭМ!$A$33:$A$776,$A22,СВЦЭМ!$B$33:$B$776,J$11)+'СЕТ СН'!$F$14+СВЦЭМ!$D$10+'СЕТ СН'!$F$8*'СЕТ СН'!$F$9-'СЕТ СН'!$F$26</f>
        <v>1016.1692273400001</v>
      </c>
      <c r="K22" s="36">
        <f>SUMIFS(СВЦЭМ!$D$33:$D$776,СВЦЭМ!$A$33:$A$776,$A22,СВЦЭМ!$B$33:$B$776,K$11)+'СЕТ СН'!$F$14+СВЦЭМ!$D$10+'СЕТ СН'!$F$8*'СЕТ СН'!$F$9-'СЕТ СН'!$F$26</f>
        <v>1002.0247419</v>
      </c>
      <c r="L22" s="36">
        <f>SUMIFS(СВЦЭМ!$D$33:$D$776,СВЦЭМ!$A$33:$A$776,$A22,СВЦЭМ!$B$33:$B$776,L$11)+'СЕТ СН'!$F$14+СВЦЭМ!$D$10+'СЕТ СН'!$F$8*'СЕТ СН'!$F$9-'СЕТ СН'!$F$26</f>
        <v>1004.0679393800001</v>
      </c>
      <c r="M22" s="36">
        <f>SUMIFS(СВЦЭМ!$D$33:$D$776,СВЦЭМ!$A$33:$A$776,$A22,СВЦЭМ!$B$33:$B$776,M$11)+'СЕТ СН'!$F$14+СВЦЭМ!$D$10+'СЕТ СН'!$F$8*'СЕТ СН'!$F$9-'СЕТ СН'!$F$26</f>
        <v>1018.65569076</v>
      </c>
      <c r="N22" s="36">
        <f>SUMIFS(СВЦЭМ!$D$33:$D$776,СВЦЭМ!$A$33:$A$776,$A22,СВЦЭМ!$B$33:$B$776,N$11)+'СЕТ СН'!$F$14+СВЦЭМ!$D$10+'СЕТ СН'!$F$8*'СЕТ СН'!$F$9-'СЕТ СН'!$F$26</f>
        <v>1038.1888916800001</v>
      </c>
      <c r="O22" s="36">
        <f>SUMIFS(СВЦЭМ!$D$33:$D$776,СВЦЭМ!$A$33:$A$776,$A22,СВЦЭМ!$B$33:$B$776,O$11)+'СЕТ СН'!$F$14+СВЦЭМ!$D$10+'СЕТ СН'!$F$8*'СЕТ СН'!$F$9-'СЕТ СН'!$F$26</f>
        <v>1036.2514252000001</v>
      </c>
      <c r="P22" s="36">
        <f>SUMIFS(СВЦЭМ!$D$33:$D$776,СВЦЭМ!$A$33:$A$776,$A22,СВЦЭМ!$B$33:$B$776,P$11)+'СЕТ СН'!$F$14+СВЦЭМ!$D$10+'СЕТ СН'!$F$8*'СЕТ СН'!$F$9-'СЕТ СН'!$F$26</f>
        <v>1005.86490942</v>
      </c>
      <c r="Q22" s="36">
        <f>SUMIFS(СВЦЭМ!$D$33:$D$776,СВЦЭМ!$A$33:$A$776,$A22,СВЦЭМ!$B$33:$B$776,Q$11)+'СЕТ СН'!$F$14+СВЦЭМ!$D$10+'СЕТ СН'!$F$8*'СЕТ СН'!$F$9-'СЕТ СН'!$F$26</f>
        <v>1006.79661218</v>
      </c>
      <c r="R22" s="36">
        <f>SUMIFS(СВЦЭМ!$D$33:$D$776,СВЦЭМ!$A$33:$A$776,$A22,СВЦЭМ!$B$33:$B$776,R$11)+'СЕТ СН'!$F$14+СВЦЭМ!$D$10+'СЕТ СН'!$F$8*'СЕТ СН'!$F$9-'СЕТ СН'!$F$26</f>
        <v>1001.64769619</v>
      </c>
      <c r="S22" s="36">
        <f>SUMIFS(СВЦЭМ!$D$33:$D$776,СВЦЭМ!$A$33:$A$776,$A22,СВЦЭМ!$B$33:$B$776,S$11)+'СЕТ СН'!$F$14+СВЦЭМ!$D$10+'СЕТ СН'!$F$8*'СЕТ СН'!$F$9-'СЕТ СН'!$F$26</f>
        <v>1011.0539506600001</v>
      </c>
      <c r="T22" s="36">
        <f>SUMIFS(СВЦЭМ!$D$33:$D$776,СВЦЭМ!$A$33:$A$776,$A22,СВЦЭМ!$B$33:$B$776,T$11)+'СЕТ СН'!$F$14+СВЦЭМ!$D$10+'СЕТ СН'!$F$8*'СЕТ СН'!$F$9-'СЕТ СН'!$F$26</f>
        <v>1022.37375423</v>
      </c>
      <c r="U22" s="36">
        <f>SUMIFS(СВЦЭМ!$D$33:$D$776,СВЦЭМ!$A$33:$A$776,$A22,СВЦЭМ!$B$33:$B$776,U$11)+'СЕТ СН'!$F$14+СВЦЭМ!$D$10+'СЕТ СН'!$F$8*'СЕТ СН'!$F$9-'СЕТ СН'!$F$26</f>
        <v>1009.46760494</v>
      </c>
      <c r="V22" s="36">
        <f>SUMIFS(СВЦЭМ!$D$33:$D$776,СВЦЭМ!$A$33:$A$776,$A22,СВЦЭМ!$B$33:$B$776,V$11)+'СЕТ СН'!$F$14+СВЦЭМ!$D$10+'СЕТ СН'!$F$8*'СЕТ СН'!$F$9-'СЕТ СН'!$F$26</f>
        <v>981.83642951000002</v>
      </c>
      <c r="W22" s="36">
        <f>SUMIFS(СВЦЭМ!$D$33:$D$776,СВЦЭМ!$A$33:$A$776,$A22,СВЦЭМ!$B$33:$B$776,W$11)+'СЕТ СН'!$F$14+СВЦЭМ!$D$10+'СЕТ СН'!$F$8*'СЕТ СН'!$F$9-'СЕТ СН'!$F$26</f>
        <v>978.99304408000012</v>
      </c>
      <c r="X22" s="36">
        <f>SUMIFS(СВЦЭМ!$D$33:$D$776,СВЦЭМ!$A$33:$A$776,$A22,СВЦЭМ!$B$33:$B$776,X$11)+'СЕТ СН'!$F$14+СВЦЭМ!$D$10+'СЕТ СН'!$F$8*'СЕТ СН'!$F$9-'СЕТ СН'!$F$26</f>
        <v>994.77484357000003</v>
      </c>
      <c r="Y22" s="36">
        <f>SUMIFS(СВЦЭМ!$D$33:$D$776,СВЦЭМ!$A$33:$A$776,$A22,СВЦЭМ!$B$33:$B$776,Y$11)+'СЕТ СН'!$F$14+СВЦЭМ!$D$10+'СЕТ СН'!$F$8*'СЕТ СН'!$F$9-'СЕТ СН'!$F$26</f>
        <v>1039.14764952</v>
      </c>
    </row>
    <row r="23" spans="1:25" ht="15.75" x14ac:dyDescent="0.2">
      <c r="A23" s="35">
        <f t="shared" si="0"/>
        <v>43933</v>
      </c>
      <c r="B23" s="36">
        <f>SUMIFS(СВЦЭМ!$D$33:$D$776,СВЦЭМ!$A$33:$A$776,$A23,СВЦЭМ!$B$33:$B$776,B$11)+'СЕТ СН'!$F$14+СВЦЭМ!$D$10+'СЕТ СН'!$F$8*'СЕТ СН'!$F$9-'СЕТ СН'!$F$26</f>
        <v>1029.42425953</v>
      </c>
      <c r="C23" s="36">
        <f>SUMIFS(СВЦЭМ!$D$33:$D$776,СВЦЭМ!$A$33:$A$776,$A23,СВЦЭМ!$B$33:$B$776,C$11)+'СЕТ СН'!$F$14+СВЦЭМ!$D$10+'СЕТ СН'!$F$8*'СЕТ СН'!$F$9-'СЕТ СН'!$F$26</f>
        <v>1032.05563938</v>
      </c>
      <c r="D23" s="36">
        <f>SUMIFS(СВЦЭМ!$D$33:$D$776,СВЦЭМ!$A$33:$A$776,$A23,СВЦЭМ!$B$33:$B$776,D$11)+'СЕТ СН'!$F$14+СВЦЭМ!$D$10+'СЕТ СН'!$F$8*'СЕТ СН'!$F$9-'СЕТ СН'!$F$26</f>
        <v>1016.4335584</v>
      </c>
      <c r="E23" s="36">
        <f>SUMIFS(СВЦЭМ!$D$33:$D$776,СВЦЭМ!$A$33:$A$776,$A23,СВЦЭМ!$B$33:$B$776,E$11)+'СЕТ СН'!$F$14+СВЦЭМ!$D$10+'СЕТ СН'!$F$8*'СЕТ СН'!$F$9-'СЕТ СН'!$F$26</f>
        <v>1016.06673406</v>
      </c>
      <c r="F23" s="36">
        <f>SUMIFS(СВЦЭМ!$D$33:$D$776,СВЦЭМ!$A$33:$A$776,$A23,СВЦЭМ!$B$33:$B$776,F$11)+'СЕТ СН'!$F$14+СВЦЭМ!$D$10+'СЕТ СН'!$F$8*'СЕТ СН'!$F$9-'СЕТ СН'!$F$26</f>
        <v>1011.2660222700001</v>
      </c>
      <c r="G23" s="36">
        <f>SUMIFS(СВЦЭМ!$D$33:$D$776,СВЦЭМ!$A$33:$A$776,$A23,СВЦЭМ!$B$33:$B$776,G$11)+'СЕТ СН'!$F$14+СВЦЭМ!$D$10+'СЕТ СН'!$F$8*'СЕТ СН'!$F$9-'СЕТ СН'!$F$26</f>
        <v>1018.9872777</v>
      </c>
      <c r="H23" s="36">
        <f>SUMIFS(СВЦЭМ!$D$33:$D$776,СВЦЭМ!$A$33:$A$776,$A23,СВЦЭМ!$B$33:$B$776,H$11)+'СЕТ СН'!$F$14+СВЦЭМ!$D$10+'СЕТ СН'!$F$8*'СЕТ СН'!$F$9-'СЕТ СН'!$F$26</f>
        <v>1021.8635391600001</v>
      </c>
      <c r="I23" s="36">
        <f>SUMIFS(СВЦЭМ!$D$33:$D$776,СВЦЭМ!$A$33:$A$776,$A23,СВЦЭМ!$B$33:$B$776,I$11)+'СЕТ СН'!$F$14+СВЦЭМ!$D$10+'СЕТ СН'!$F$8*'СЕТ СН'!$F$9-'СЕТ СН'!$F$26</f>
        <v>1021.1733747999999</v>
      </c>
      <c r="J23" s="36">
        <f>SUMIFS(СВЦЭМ!$D$33:$D$776,СВЦЭМ!$A$33:$A$776,$A23,СВЦЭМ!$B$33:$B$776,J$11)+'СЕТ СН'!$F$14+СВЦЭМ!$D$10+'СЕТ СН'!$F$8*'СЕТ СН'!$F$9-'СЕТ СН'!$F$26</f>
        <v>993.66730740000003</v>
      </c>
      <c r="K23" s="36">
        <f>SUMIFS(СВЦЭМ!$D$33:$D$776,СВЦЭМ!$A$33:$A$776,$A23,СВЦЭМ!$B$33:$B$776,K$11)+'СЕТ СН'!$F$14+СВЦЭМ!$D$10+'СЕТ СН'!$F$8*'СЕТ СН'!$F$9-'СЕТ СН'!$F$26</f>
        <v>956.98955171000011</v>
      </c>
      <c r="L23" s="36">
        <f>SUMIFS(СВЦЭМ!$D$33:$D$776,СВЦЭМ!$A$33:$A$776,$A23,СВЦЭМ!$B$33:$B$776,L$11)+'СЕТ СН'!$F$14+СВЦЭМ!$D$10+'СЕТ СН'!$F$8*'СЕТ СН'!$F$9-'СЕТ СН'!$F$26</f>
        <v>960.80915017999996</v>
      </c>
      <c r="M23" s="36">
        <f>SUMIFS(СВЦЭМ!$D$33:$D$776,СВЦЭМ!$A$33:$A$776,$A23,СВЦЭМ!$B$33:$B$776,M$11)+'СЕТ СН'!$F$14+СВЦЭМ!$D$10+'СЕТ СН'!$F$8*'СЕТ СН'!$F$9-'СЕТ СН'!$F$26</f>
        <v>966.4010244000001</v>
      </c>
      <c r="N23" s="36">
        <f>SUMIFS(СВЦЭМ!$D$33:$D$776,СВЦЭМ!$A$33:$A$776,$A23,СВЦЭМ!$B$33:$B$776,N$11)+'СЕТ СН'!$F$14+СВЦЭМ!$D$10+'СЕТ СН'!$F$8*'СЕТ СН'!$F$9-'СЕТ СН'!$F$26</f>
        <v>979.79595285000005</v>
      </c>
      <c r="O23" s="36">
        <f>SUMIFS(СВЦЭМ!$D$33:$D$776,СВЦЭМ!$A$33:$A$776,$A23,СВЦЭМ!$B$33:$B$776,O$11)+'СЕТ СН'!$F$14+СВЦЭМ!$D$10+'СЕТ СН'!$F$8*'СЕТ СН'!$F$9-'СЕТ СН'!$F$26</f>
        <v>995.31135059999997</v>
      </c>
      <c r="P23" s="36">
        <f>SUMIFS(СВЦЭМ!$D$33:$D$776,СВЦЭМ!$A$33:$A$776,$A23,СВЦЭМ!$B$33:$B$776,P$11)+'СЕТ СН'!$F$14+СВЦЭМ!$D$10+'СЕТ СН'!$F$8*'СЕТ СН'!$F$9-'СЕТ СН'!$F$26</f>
        <v>1006.3574526100001</v>
      </c>
      <c r="Q23" s="36">
        <f>SUMIFS(СВЦЭМ!$D$33:$D$776,СВЦЭМ!$A$33:$A$776,$A23,СВЦЭМ!$B$33:$B$776,Q$11)+'СЕТ СН'!$F$14+СВЦЭМ!$D$10+'СЕТ СН'!$F$8*'СЕТ СН'!$F$9-'СЕТ СН'!$F$26</f>
        <v>1010.65192686</v>
      </c>
      <c r="R23" s="36">
        <f>SUMIFS(СВЦЭМ!$D$33:$D$776,СВЦЭМ!$A$33:$A$776,$A23,СВЦЭМ!$B$33:$B$776,R$11)+'СЕТ СН'!$F$14+СВЦЭМ!$D$10+'СЕТ СН'!$F$8*'СЕТ СН'!$F$9-'СЕТ СН'!$F$26</f>
        <v>1004.3789345499999</v>
      </c>
      <c r="S23" s="36">
        <f>SUMIFS(СВЦЭМ!$D$33:$D$776,СВЦЭМ!$A$33:$A$776,$A23,СВЦЭМ!$B$33:$B$776,S$11)+'СЕТ СН'!$F$14+СВЦЭМ!$D$10+'СЕТ СН'!$F$8*'СЕТ СН'!$F$9-'СЕТ СН'!$F$26</f>
        <v>999.75899133999997</v>
      </c>
      <c r="T23" s="36">
        <f>SUMIFS(СВЦЭМ!$D$33:$D$776,СВЦЭМ!$A$33:$A$776,$A23,СВЦЭМ!$B$33:$B$776,T$11)+'СЕТ СН'!$F$14+СВЦЭМ!$D$10+'СЕТ СН'!$F$8*'СЕТ СН'!$F$9-'СЕТ СН'!$F$26</f>
        <v>984.07529376999992</v>
      </c>
      <c r="U23" s="36">
        <f>SUMIFS(СВЦЭМ!$D$33:$D$776,СВЦЭМ!$A$33:$A$776,$A23,СВЦЭМ!$B$33:$B$776,U$11)+'СЕТ СН'!$F$14+СВЦЭМ!$D$10+'СЕТ СН'!$F$8*'СЕТ СН'!$F$9-'СЕТ СН'!$F$26</f>
        <v>944.40653636000002</v>
      </c>
      <c r="V23" s="36">
        <f>SUMIFS(СВЦЭМ!$D$33:$D$776,СВЦЭМ!$A$33:$A$776,$A23,СВЦЭМ!$B$33:$B$776,V$11)+'СЕТ СН'!$F$14+СВЦЭМ!$D$10+'СЕТ СН'!$F$8*'СЕТ СН'!$F$9-'СЕТ СН'!$F$26</f>
        <v>888.48934731000008</v>
      </c>
      <c r="W23" s="36">
        <f>SUMIFS(СВЦЭМ!$D$33:$D$776,СВЦЭМ!$A$33:$A$776,$A23,СВЦЭМ!$B$33:$B$776,W$11)+'СЕТ СН'!$F$14+СВЦЭМ!$D$10+'СЕТ СН'!$F$8*'СЕТ СН'!$F$9-'СЕТ СН'!$F$26</f>
        <v>884.77484786000014</v>
      </c>
      <c r="X23" s="36">
        <f>SUMIFS(СВЦЭМ!$D$33:$D$776,СВЦЭМ!$A$33:$A$776,$A23,СВЦЭМ!$B$33:$B$776,X$11)+'СЕТ СН'!$F$14+СВЦЭМ!$D$10+'СЕТ СН'!$F$8*'СЕТ СН'!$F$9-'СЕТ СН'!$F$26</f>
        <v>920.11673962000009</v>
      </c>
      <c r="Y23" s="36">
        <f>SUMIFS(СВЦЭМ!$D$33:$D$776,СВЦЭМ!$A$33:$A$776,$A23,СВЦЭМ!$B$33:$B$776,Y$11)+'СЕТ СН'!$F$14+СВЦЭМ!$D$10+'СЕТ СН'!$F$8*'СЕТ СН'!$F$9-'СЕТ СН'!$F$26</f>
        <v>947.31810674999997</v>
      </c>
    </row>
    <row r="24" spans="1:25" ht="15.75" x14ac:dyDescent="0.2">
      <c r="A24" s="35">
        <f t="shared" si="0"/>
        <v>43934</v>
      </c>
      <c r="B24" s="36">
        <f>SUMIFS(СВЦЭМ!$D$33:$D$776,СВЦЭМ!$A$33:$A$776,$A24,СВЦЭМ!$B$33:$B$776,B$11)+'СЕТ СН'!$F$14+СВЦЭМ!$D$10+'СЕТ СН'!$F$8*'СЕТ СН'!$F$9-'СЕТ СН'!$F$26</f>
        <v>948.89302257999998</v>
      </c>
      <c r="C24" s="36">
        <f>SUMIFS(СВЦЭМ!$D$33:$D$776,СВЦЭМ!$A$33:$A$776,$A24,СВЦЭМ!$B$33:$B$776,C$11)+'СЕТ СН'!$F$14+СВЦЭМ!$D$10+'СЕТ СН'!$F$8*'СЕТ СН'!$F$9-'СЕТ СН'!$F$26</f>
        <v>965.39606836999997</v>
      </c>
      <c r="D24" s="36">
        <f>SUMIFS(СВЦЭМ!$D$33:$D$776,СВЦЭМ!$A$33:$A$776,$A24,СВЦЭМ!$B$33:$B$776,D$11)+'СЕТ СН'!$F$14+СВЦЭМ!$D$10+'СЕТ СН'!$F$8*'СЕТ СН'!$F$9-'СЕТ СН'!$F$26</f>
        <v>992.07845765000002</v>
      </c>
      <c r="E24" s="36">
        <f>SUMIFS(СВЦЭМ!$D$33:$D$776,СВЦЭМ!$A$33:$A$776,$A24,СВЦЭМ!$B$33:$B$776,E$11)+'СЕТ СН'!$F$14+СВЦЭМ!$D$10+'СЕТ СН'!$F$8*'СЕТ СН'!$F$9-'СЕТ СН'!$F$26</f>
        <v>1003.2760768000001</v>
      </c>
      <c r="F24" s="36">
        <f>SUMIFS(СВЦЭМ!$D$33:$D$776,СВЦЭМ!$A$33:$A$776,$A24,СВЦЭМ!$B$33:$B$776,F$11)+'СЕТ СН'!$F$14+СВЦЭМ!$D$10+'СЕТ СН'!$F$8*'СЕТ СН'!$F$9-'СЕТ СН'!$F$26</f>
        <v>1011.0366470700001</v>
      </c>
      <c r="G24" s="36">
        <f>SUMIFS(СВЦЭМ!$D$33:$D$776,СВЦЭМ!$A$33:$A$776,$A24,СВЦЭМ!$B$33:$B$776,G$11)+'СЕТ СН'!$F$14+СВЦЭМ!$D$10+'СЕТ СН'!$F$8*'СЕТ СН'!$F$9-'СЕТ СН'!$F$26</f>
        <v>997.24201463000009</v>
      </c>
      <c r="H24" s="36">
        <f>SUMIFS(СВЦЭМ!$D$33:$D$776,СВЦЭМ!$A$33:$A$776,$A24,СВЦЭМ!$B$33:$B$776,H$11)+'СЕТ СН'!$F$14+СВЦЭМ!$D$10+'СЕТ СН'!$F$8*'СЕТ СН'!$F$9-'СЕТ СН'!$F$26</f>
        <v>1000.8701787699999</v>
      </c>
      <c r="I24" s="36">
        <f>SUMIFS(СВЦЭМ!$D$33:$D$776,СВЦЭМ!$A$33:$A$776,$A24,СВЦЭМ!$B$33:$B$776,I$11)+'СЕТ СН'!$F$14+СВЦЭМ!$D$10+'СЕТ СН'!$F$8*'СЕТ СН'!$F$9-'СЕТ СН'!$F$26</f>
        <v>957.49235083000008</v>
      </c>
      <c r="J24" s="36">
        <f>SUMIFS(СВЦЭМ!$D$33:$D$776,СВЦЭМ!$A$33:$A$776,$A24,СВЦЭМ!$B$33:$B$776,J$11)+'СЕТ СН'!$F$14+СВЦЭМ!$D$10+'СЕТ СН'!$F$8*'СЕТ СН'!$F$9-'СЕТ СН'!$F$26</f>
        <v>903.11241876999998</v>
      </c>
      <c r="K24" s="36">
        <f>SUMIFS(СВЦЭМ!$D$33:$D$776,СВЦЭМ!$A$33:$A$776,$A24,СВЦЭМ!$B$33:$B$776,K$11)+'СЕТ СН'!$F$14+СВЦЭМ!$D$10+'СЕТ СН'!$F$8*'СЕТ СН'!$F$9-'СЕТ СН'!$F$26</f>
        <v>885.04039252000007</v>
      </c>
      <c r="L24" s="36">
        <f>SUMIFS(СВЦЭМ!$D$33:$D$776,СВЦЭМ!$A$33:$A$776,$A24,СВЦЭМ!$B$33:$B$776,L$11)+'СЕТ СН'!$F$14+СВЦЭМ!$D$10+'СЕТ СН'!$F$8*'СЕТ СН'!$F$9-'СЕТ СН'!$F$26</f>
        <v>877.62667224000006</v>
      </c>
      <c r="M24" s="36">
        <f>SUMIFS(СВЦЭМ!$D$33:$D$776,СВЦЭМ!$A$33:$A$776,$A24,СВЦЭМ!$B$33:$B$776,M$11)+'СЕТ СН'!$F$14+СВЦЭМ!$D$10+'СЕТ СН'!$F$8*'СЕТ СН'!$F$9-'СЕТ СН'!$F$26</f>
        <v>874.91955271999996</v>
      </c>
      <c r="N24" s="36">
        <f>SUMIFS(СВЦЭМ!$D$33:$D$776,СВЦЭМ!$A$33:$A$776,$A24,СВЦЭМ!$B$33:$B$776,N$11)+'СЕТ СН'!$F$14+СВЦЭМ!$D$10+'СЕТ СН'!$F$8*'СЕТ СН'!$F$9-'СЕТ СН'!$F$26</f>
        <v>885.04533084000013</v>
      </c>
      <c r="O24" s="36">
        <f>SUMIFS(СВЦЭМ!$D$33:$D$776,СВЦЭМ!$A$33:$A$776,$A24,СВЦЭМ!$B$33:$B$776,O$11)+'СЕТ СН'!$F$14+СВЦЭМ!$D$10+'СЕТ СН'!$F$8*'СЕТ СН'!$F$9-'СЕТ СН'!$F$26</f>
        <v>884.24764765000009</v>
      </c>
      <c r="P24" s="36">
        <f>SUMIFS(СВЦЭМ!$D$33:$D$776,СВЦЭМ!$A$33:$A$776,$A24,СВЦЭМ!$B$33:$B$776,P$11)+'СЕТ СН'!$F$14+СВЦЭМ!$D$10+'СЕТ СН'!$F$8*'СЕТ СН'!$F$9-'СЕТ СН'!$F$26</f>
        <v>889.20673647000012</v>
      </c>
      <c r="Q24" s="36">
        <f>SUMIFS(СВЦЭМ!$D$33:$D$776,СВЦЭМ!$A$33:$A$776,$A24,СВЦЭМ!$B$33:$B$776,Q$11)+'СЕТ СН'!$F$14+СВЦЭМ!$D$10+'СЕТ СН'!$F$8*'СЕТ СН'!$F$9-'СЕТ СН'!$F$26</f>
        <v>892.44383429999993</v>
      </c>
      <c r="R24" s="36">
        <f>SUMIFS(СВЦЭМ!$D$33:$D$776,СВЦЭМ!$A$33:$A$776,$A24,СВЦЭМ!$B$33:$B$776,R$11)+'СЕТ СН'!$F$14+СВЦЭМ!$D$10+'СЕТ СН'!$F$8*'СЕТ СН'!$F$9-'СЕТ СН'!$F$26</f>
        <v>900.61933926999995</v>
      </c>
      <c r="S24" s="36">
        <f>SUMIFS(СВЦЭМ!$D$33:$D$776,СВЦЭМ!$A$33:$A$776,$A24,СВЦЭМ!$B$33:$B$776,S$11)+'СЕТ СН'!$F$14+СВЦЭМ!$D$10+'СЕТ СН'!$F$8*'СЕТ СН'!$F$9-'СЕТ СН'!$F$26</f>
        <v>898.6663552</v>
      </c>
      <c r="T24" s="36">
        <f>SUMIFS(СВЦЭМ!$D$33:$D$776,СВЦЭМ!$A$33:$A$776,$A24,СВЦЭМ!$B$33:$B$776,T$11)+'СЕТ СН'!$F$14+СВЦЭМ!$D$10+'СЕТ СН'!$F$8*'СЕТ СН'!$F$9-'СЕТ СН'!$F$26</f>
        <v>895.44605520000005</v>
      </c>
      <c r="U24" s="36">
        <f>SUMIFS(СВЦЭМ!$D$33:$D$776,СВЦЭМ!$A$33:$A$776,$A24,СВЦЭМ!$B$33:$B$776,U$11)+'СЕТ СН'!$F$14+СВЦЭМ!$D$10+'СЕТ СН'!$F$8*'СЕТ СН'!$F$9-'СЕТ СН'!$F$26</f>
        <v>895.77743299999997</v>
      </c>
      <c r="V24" s="36">
        <f>SUMIFS(СВЦЭМ!$D$33:$D$776,СВЦЭМ!$A$33:$A$776,$A24,СВЦЭМ!$B$33:$B$776,V$11)+'СЕТ СН'!$F$14+СВЦЭМ!$D$10+'СЕТ СН'!$F$8*'СЕТ СН'!$F$9-'СЕТ СН'!$F$26</f>
        <v>886.45723586999998</v>
      </c>
      <c r="W24" s="36">
        <f>SUMIFS(СВЦЭМ!$D$33:$D$776,СВЦЭМ!$A$33:$A$776,$A24,СВЦЭМ!$B$33:$B$776,W$11)+'СЕТ СН'!$F$14+СВЦЭМ!$D$10+'СЕТ СН'!$F$8*'СЕТ СН'!$F$9-'СЕТ СН'!$F$26</f>
        <v>882.57020383999998</v>
      </c>
      <c r="X24" s="36">
        <f>SUMIFS(СВЦЭМ!$D$33:$D$776,СВЦЭМ!$A$33:$A$776,$A24,СВЦЭМ!$B$33:$B$776,X$11)+'СЕТ СН'!$F$14+СВЦЭМ!$D$10+'СЕТ СН'!$F$8*'СЕТ СН'!$F$9-'СЕТ СН'!$F$26</f>
        <v>889.17658651000011</v>
      </c>
      <c r="Y24" s="36">
        <f>SUMIFS(СВЦЭМ!$D$33:$D$776,СВЦЭМ!$A$33:$A$776,$A24,СВЦЭМ!$B$33:$B$776,Y$11)+'СЕТ СН'!$F$14+СВЦЭМ!$D$10+'СЕТ СН'!$F$8*'СЕТ СН'!$F$9-'СЕТ СН'!$F$26</f>
        <v>915.44990669999993</v>
      </c>
    </row>
    <row r="25" spans="1:25" ht="15.75" x14ac:dyDescent="0.2">
      <c r="A25" s="35">
        <f t="shared" si="0"/>
        <v>43935</v>
      </c>
      <c r="B25" s="36">
        <f>SUMIFS(СВЦЭМ!$D$33:$D$776,СВЦЭМ!$A$33:$A$776,$A25,СВЦЭМ!$B$33:$B$776,B$11)+'СЕТ СН'!$F$14+СВЦЭМ!$D$10+'СЕТ СН'!$F$8*'СЕТ СН'!$F$9-'СЕТ СН'!$F$26</f>
        <v>943.87847996000005</v>
      </c>
      <c r="C25" s="36">
        <f>SUMIFS(СВЦЭМ!$D$33:$D$776,СВЦЭМ!$A$33:$A$776,$A25,СВЦЭМ!$B$33:$B$776,C$11)+'СЕТ СН'!$F$14+СВЦЭМ!$D$10+'СЕТ СН'!$F$8*'СЕТ СН'!$F$9-'СЕТ СН'!$F$26</f>
        <v>966.35010405999992</v>
      </c>
      <c r="D25" s="36">
        <f>SUMIFS(СВЦЭМ!$D$33:$D$776,СВЦЭМ!$A$33:$A$776,$A25,СВЦЭМ!$B$33:$B$776,D$11)+'СЕТ СН'!$F$14+СВЦЭМ!$D$10+'СЕТ СН'!$F$8*'СЕТ СН'!$F$9-'СЕТ СН'!$F$26</f>
        <v>987.64401298000007</v>
      </c>
      <c r="E25" s="36">
        <f>SUMIFS(СВЦЭМ!$D$33:$D$776,СВЦЭМ!$A$33:$A$776,$A25,СВЦЭМ!$B$33:$B$776,E$11)+'СЕТ СН'!$F$14+СВЦЭМ!$D$10+'СЕТ СН'!$F$8*'СЕТ СН'!$F$9-'СЕТ СН'!$F$26</f>
        <v>1001.1829764900001</v>
      </c>
      <c r="F25" s="36">
        <f>SUMIFS(СВЦЭМ!$D$33:$D$776,СВЦЭМ!$A$33:$A$776,$A25,СВЦЭМ!$B$33:$B$776,F$11)+'СЕТ СН'!$F$14+СВЦЭМ!$D$10+'СЕТ СН'!$F$8*'СЕТ СН'!$F$9-'СЕТ СН'!$F$26</f>
        <v>1011.12497175</v>
      </c>
      <c r="G25" s="36">
        <f>SUMIFS(СВЦЭМ!$D$33:$D$776,СВЦЭМ!$A$33:$A$776,$A25,СВЦЭМ!$B$33:$B$776,G$11)+'СЕТ СН'!$F$14+СВЦЭМ!$D$10+'СЕТ СН'!$F$8*'СЕТ СН'!$F$9-'СЕТ СН'!$F$26</f>
        <v>1007.55274949</v>
      </c>
      <c r="H25" s="36">
        <f>SUMIFS(СВЦЭМ!$D$33:$D$776,СВЦЭМ!$A$33:$A$776,$A25,СВЦЭМ!$B$33:$B$776,H$11)+'СЕТ СН'!$F$14+СВЦЭМ!$D$10+'СЕТ СН'!$F$8*'СЕТ СН'!$F$9-'СЕТ СН'!$F$26</f>
        <v>1018.8542168399999</v>
      </c>
      <c r="I25" s="36">
        <f>SUMIFS(СВЦЭМ!$D$33:$D$776,СВЦЭМ!$A$33:$A$776,$A25,СВЦЭМ!$B$33:$B$776,I$11)+'СЕТ СН'!$F$14+СВЦЭМ!$D$10+'СЕТ СН'!$F$8*'СЕТ СН'!$F$9-'СЕТ СН'!$F$26</f>
        <v>1040.0640232999999</v>
      </c>
      <c r="J25" s="36">
        <f>SUMIFS(СВЦЭМ!$D$33:$D$776,СВЦЭМ!$A$33:$A$776,$A25,СВЦЭМ!$B$33:$B$776,J$11)+'СЕТ СН'!$F$14+СВЦЭМ!$D$10+'СЕТ СН'!$F$8*'СЕТ СН'!$F$9-'СЕТ СН'!$F$26</f>
        <v>999.87095412999997</v>
      </c>
      <c r="K25" s="36">
        <f>SUMIFS(СВЦЭМ!$D$33:$D$776,СВЦЭМ!$A$33:$A$776,$A25,СВЦЭМ!$B$33:$B$776,K$11)+'СЕТ СН'!$F$14+СВЦЭМ!$D$10+'СЕТ СН'!$F$8*'СЕТ СН'!$F$9-'СЕТ СН'!$F$26</f>
        <v>984.77352607000012</v>
      </c>
      <c r="L25" s="36">
        <f>SUMIFS(СВЦЭМ!$D$33:$D$776,СВЦЭМ!$A$33:$A$776,$A25,СВЦЭМ!$B$33:$B$776,L$11)+'СЕТ СН'!$F$14+СВЦЭМ!$D$10+'СЕТ СН'!$F$8*'СЕТ СН'!$F$9-'СЕТ СН'!$F$26</f>
        <v>978.00450862000002</v>
      </c>
      <c r="M25" s="36">
        <f>SUMIFS(СВЦЭМ!$D$33:$D$776,СВЦЭМ!$A$33:$A$776,$A25,СВЦЭМ!$B$33:$B$776,M$11)+'СЕТ СН'!$F$14+СВЦЭМ!$D$10+'СЕТ СН'!$F$8*'СЕТ СН'!$F$9-'СЕТ СН'!$F$26</f>
        <v>981.23119455000005</v>
      </c>
      <c r="N25" s="36">
        <f>SUMIFS(СВЦЭМ!$D$33:$D$776,СВЦЭМ!$A$33:$A$776,$A25,СВЦЭМ!$B$33:$B$776,N$11)+'СЕТ СН'!$F$14+СВЦЭМ!$D$10+'СЕТ СН'!$F$8*'СЕТ СН'!$F$9-'СЕТ СН'!$F$26</f>
        <v>980.12788369000009</v>
      </c>
      <c r="O25" s="36">
        <f>SUMIFS(СВЦЭМ!$D$33:$D$776,СВЦЭМ!$A$33:$A$776,$A25,СВЦЭМ!$B$33:$B$776,O$11)+'СЕТ СН'!$F$14+СВЦЭМ!$D$10+'СЕТ СН'!$F$8*'СЕТ СН'!$F$9-'СЕТ СН'!$F$26</f>
        <v>954.97161827000014</v>
      </c>
      <c r="P25" s="36">
        <f>SUMIFS(СВЦЭМ!$D$33:$D$776,СВЦЭМ!$A$33:$A$776,$A25,СВЦЭМ!$B$33:$B$776,P$11)+'СЕТ СН'!$F$14+СВЦЭМ!$D$10+'СЕТ СН'!$F$8*'СЕТ СН'!$F$9-'СЕТ СН'!$F$26</f>
        <v>958.47291035000012</v>
      </c>
      <c r="Q25" s="36">
        <f>SUMIFS(СВЦЭМ!$D$33:$D$776,СВЦЭМ!$A$33:$A$776,$A25,СВЦЭМ!$B$33:$B$776,Q$11)+'СЕТ СН'!$F$14+СВЦЭМ!$D$10+'СЕТ СН'!$F$8*'СЕТ СН'!$F$9-'СЕТ СН'!$F$26</f>
        <v>969.27203802000008</v>
      </c>
      <c r="R25" s="36">
        <f>SUMIFS(СВЦЭМ!$D$33:$D$776,СВЦЭМ!$A$33:$A$776,$A25,СВЦЭМ!$B$33:$B$776,R$11)+'СЕТ СН'!$F$14+СВЦЭМ!$D$10+'СЕТ СН'!$F$8*'СЕТ СН'!$F$9-'СЕТ СН'!$F$26</f>
        <v>991.99332933000005</v>
      </c>
      <c r="S25" s="36">
        <f>SUMIFS(СВЦЭМ!$D$33:$D$776,СВЦЭМ!$A$33:$A$776,$A25,СВЦЭМ!$B$33:$B$776,S$11)+'СЕТ СН'!$F$14+СВЦЭМ!$D$10+'СЕТ СН'!$F$8*'СЕТ СН'!$F$9-'СЕТ СН'!$F$26</f>
        <v>997.2931143400001</v>
      </c>
      <c r="T25" s="36">
        <f>SUMIFS(СВЦЭМ!$D$33:$D$776,СВЦЭМ!$A$33:$A$776,$A25,СВЦЭМ!$B$33:$B$776,T$11)+'СЕТ СН'!$F$14+СВЦЭМ!$D$10+'СЕТ СН'!$F$8*'СЕТ СН'!$F$9-'СЕТ СН'!$F$26</f>
        <v>973.88420745000008</v>
      </c>
      <c r="U25" s="36">
        <f>SUMIFS(СВЦЭМ!$D$33:$D$776,СВЦЭМ!$A$33:$A$776,$A25,СВЦЭМ!$B$33:$B$776,U$11)+'СЕТ СН'!$F$14+СВЦЭМ!$D$10+'СЕТ СН'!$F$8*'СЕТ СН'!$F$9-'СЕТ СН'!$F$26</f>
        <v>957.02986634000013</v>
      </c>
      <c r="V25" s="36">
        <f>SUMIFS(СВЦЭМ!$D$33:$D$776,СВЦЭМ!$A$33:$A$776,$A25,СВЦЭМ!$B$33:$B$776,V$11)+'СЕТ СН'!$F$14+СВЦЭМ!$D$10+'СЕТ СН'!$F$8*'СЕТ СН'!$F$9-'СЕТ СН'!$F$26</f>
        <v>954.89413115999992</v>
      </c>
      <c r="W25" s="36">
        <f>SUMIFS(СВЦЭМ!$D$33:$D$776,СВЦЭМ!$A$33:$A$776,$A25,СВЦЭМ!$B$33:$B$776,W$11)+'СЕТ СН'!$F$14+СВЦЭМ!$D$10+'СЕТ СН'!$F$8*'СЕТ СН'!$F$9-'СЕТ СН'!$F$26</f>
        <v>948.78209794000009</v>
      </c>
      <c r="X25" s="36">
        <f>SUMIFS(СВЦЭМ!$D$33:$D$776,СВЦЭМ!$A$33:$A$776,$A25,СВЦЭМ!$B$33:$B$776,X$11)+'СЕТ СН'!$F$14+СВЦЭМ!$D$10+'СЕТ СН'!$F$8*'СЕТ СН'!$F$9-'СЕТ СН'!$F$26</f>
        <v>956.86612504999994</v>
      </c>
      <c r="Y25" s="36">
        <f>SUMIFS(СВЦЭМ!$D$33:$D$776,СВЦЭМ!$A$33:$A$776,$A25,СВЦЭМ!$B$33:$B$776,Y$11)+'СЕТ СН'!$F$14+СВЦЭМ!$D$10+'СЕТ СН'!$F$8*'СЕТ СН'!$F$9-'СЕТ СН'!$F$26</f>
        <v>970.29780727999992</v>
      </c>
    </row>
    <row r="26" spans="1:25" ht="15.75" x14ac:dyDescent="0.2">
      <c r="A26" s="35">
        <f t="shared" si="0"/>
        <v>43936</v>
      </c>
      <c r="B26" s="36">
        <f>SUMIFS(СВЦЭМ!$D$33:$D$776,СВЦЭМ!$A$33:$A$776,$A26,СВЦЭМ!$B$33:$B$776,B$11)+'СЕТ СН'!$F$14+СВЦЭМ!$D$10+'СЕТ СН'!$F$8*'СЕТ СН'!$F$9-'СЕТ СН'!$F$26</f>
        <v>1007.00925577</v>
      </c>
      <c r="C26" s="36">
        <f>SUMIFS(СВЦЭМ!$D$33:$D$776,СВЦЭМ!$A$33:$A$776,$A26,СВЦЭМ!$B$33:$B$776,C$11)+'СЕТ СН'!$F$14+СВЦЭМ!$D$10+'СЕТ СН'!$F$8*'СЕТ СН'!$F$9-'СЕТ СН'!$F$26</f>
        <v>1021.27850597</v>
      </c>
      <c r="D26" s="36">
        <f>SUMIFS(СВЦЭМ!$D$33:$D$776,СВЦЭМ!$A$33:$A$776,$A26,СВЦЭМ!$B$33:$B$776,D$11)+'СЕТ СН'!$F$14+СВЦЭМ!$D$10+'СЕТ СН'!$F$8*'СЕТ СН'!$F$9-'СЕТ СН'!$F$26</f>
        <v>1022.7380749399999</v>
      </c>
      <c r="E26" s="36">
        <f>SUMIFS(СВЦЭМ!$D$33:$D$776,СВЦЭМ!$A$33:$A$776,$A26,СВЦЭМ!$B$33:$B$776,E$11)+'СЕТ СН'!$F$14+СВЦЭМ!$D$10+'СЕТ СН'!$F$8*'СЕТ СН'!$F$9-'СЕТ СН'!$F$26</f>
        <v>1017.9281071299999</v>
      </c>
      <c r="F26" s="36">
        <f>SUMIFS(СВЦЭМ!$D$33:$D$776,СВЦЭМ!$A$33:$A$776,$A26,СВЦЭМ!$B$33:$B$776,F$11)+'СЕТ СН'!$F$14+СВЦЭМ!$D$10+'СЕТ СН'!$F$8*'СЕТ СН'!$F$9-'СЕТ СН'!$F$26</f>
        <v>1015.37074104</v>
      </c>
      <c r="G26" s="36">
        <f>SUMIFS(СВЦЭМ!$D$33:$D$776,СВЦЭМ!$A$33:$A$776,$A26,СВЦЭМ!$B$33:$B$776,G$11)+'СЕТ СН'!$F$14+СВЦЭМ!$D$10+'СЕТ СН'!$F$8*'СЕТ СН'!$F$9-'СЕТ СН'!$F$26</f>
        <v>1014.2493144699999</v>
      </c>
      <c r="H26" s="36">
        <f>SUMIFS(СВЦЭМ!$D$33:$D$776,СВЦЭМ!$A$33:$A$776,$A26,СВЦЭМ!$B$33:$B$776,H$11)+'СЕТ СН'!$F$14+СВЦЭМ!$D$10+'СЕТ СН'!$F$8*'СЕТ СН'!$F$9-'СЕТ СН'!$F$26</f>
        <v>1005.70121382</v>
      </c>
      <c r="I26" s="36">
        <f>SUMIFS(СВЦЭМ!$D$33:$D$776,СВЦЭМ!$A$33:$A$776,$A26,СВЦЭМ!$B$33:$B$776,I$11)+'СЕТ СН'!$F$14+СВЦЭМ!$D$10+'СЕТ СН'!$F$8*'СЕТ СН'!$F$9-'СЕТ СН'!$F$26</f>
        <v>994.56741947</v>
      </c>
      <c r="J26" s="36">
        <f>SUMIFS(СВЦЭМ!$D$33:$D$776,СВЦЭМ!$A$33:$A$776,$A26,СВЦЭМ!$B$33:$B$776,J$11)+'СЕТ СН'!$F$14+СВЦЭМ!$D$10+'СЕТ СН'!$F$8*'СЕТ СН'!$F$9-'СЕТ СН'!$F$26</f>
        <v>944.64301350999995</v>
      </c>
      <c r="K26" s="36">
        <f>SUMIFS(СВЦЭМ!$D$33:$D$776,СВЦЭМ!$A$33:$A$776,$A26,СВЦЭМ!$B$33:$B$776,K$11)+'СЕТ СН'!$F$14+СВЦЭМ!$D$10+'СЕТ СН'!$F$8*'СЕТ СН'!$F$9-'СЕТ СН'!$F$26</f>
        <v>920.16522497999995</v>
      </c>
      <c r="L26" s="36">
        <f>SUMIFS(СВЦЭМ!$D$33:$D$776,СВЦЭМ!$A$33:$A$776,$A26,СВЦЭМ!$B$33:$B$776,L$11)+'СЕТ СН'!$F$14+СВЦЭМ!$D$10+'СЕТ СН'!$F$8*'СЕТ СН'!$F$9-'СЕТ СН'!$F$26</f>
        <v>922.37986361000003</v>
      </c>
      <c r="M26" s="36">
        <f>SUMIFS(СВЦЭМ!$D$33:$D$776,СВЦЭМ!$A$33:$A$776,$A26,СВЦЭМ!$B$33:$B$776,M$11)+'СЕТ СН'!$F$14+СВЦЭМ!$D$10+'СЕТ СН'!$F$8*'СЕТ СН'!$F$9-'СЕТ СН'!$F$26</f>
        <v>928.29152337000005</v>
      </c>
      <c r="N26" s="36">
        <f>SUMIFS(СВЦЭМ!$D$33:$D$776,СВЦЭМ!$A$33:$A$776,$A26,СВЦЭМ!$B$33:$B$776,N$11)+'СЕТ СН'!$F$14+СВЦЭМ!$D$10+'СЕТ СН'!$F$8*'СЕТ СН'!$F$9-'СЕТ СН'!$F$26</f>
        <v>924.60094866000009</v>
      </c>
      <c r="O26" s="36">
        <f>SUMIFS(СВЦЭМ!$D$33:$D$776,СВЦЭМ!$A$33:$A$776,$A26,СВЦЭМ!$B$33:$B$776,O$11)+'СЕТ СН'!$F$14+СВЦЭМ!$D$10+'СЕТ СН'!$F$8*'СЕТ СН'!$F$9-'СЕТ СН'!$F$26</f>
        <v>938.90818334999994</v>
      </c>
      <c r="P26" s="36">
        <f>SUMIFS(СВЦЭМ!$D$33:$D$776,СВЦЭМ!$A$33:$A$776,$A26,СВЦЭМ!$B$33:$B$776,P$11)+'СЕТ СН'!$F$14+СВЦЭМ!$D$10+'СЕТ СН'!$F$8*'СЕТ СН'!$F$9-'СЕТ СН'!$F$26</f>
        <v>940.28932043999998</v>
      </c>
      <c r="Q26" s="36">
        <f>SUMIFS(СВЦЭМ!$D$33:$D$776,СВЦЭМ!$A$33:$A$776,$A26,СВЦЭМ!$B$33:$B$776,Q$11)+'СЕТ СН'!$F$14+СВЦЭМ!$D$10+'СЕТ СН'!$F$8*'СЕТ СН'!$F$9-'СЕТ СН'!$F$26</f>
        <v>942.11911568000005</v>
      </c>
      <c r="R26" s="36">
        <f>SUMIFS(СВЦЭМ!$D$33:$D$776,СВЦЭМ!$A$33:$A$776,$A26,СВЦЭМ!$B$33:$B$776,R$11)+'СЕТ СН'!$F$14+СВЦЭМ!$D$10+'СЕТ СН'!$F$8*'СЕТ СН'!$F$9-'СЕТ СН'!$F$26</f>
        <v>941.10122711000008</v>
      </c>
      <c r="S26" s="36">
        <f>SUMIFS(СВЦЭМ!$D$33:$D$776,СВЦЭМ!$A$33:$A$776,$A26,СВЦЭМ!$B$33:$B$776,S$11)+'СЕТ СН'!$F$14+СВЦЭМ!$D$10+'СЕТ СН'!$F$8*'СЕТ СН'!$F$9-'СЕТ СН'!$F$26</f>
        <v>939.29217100999995</v>
      </c>
      <c r="T26" s="36">
        <f>SUMIFS(СВЦЭМ!$D$33:$D$776,СВЦЭМ!$A$33:$A$776,$A26,СВЦЭМ!$B$33:$B$776,T$11)+'СЕТ СН'!$F$14+СВЦЭМ!$D$10+'СЕТ СН'!$F$8*'СЕТ СН'!$F$9-'СЕТ СН'!$F$26</f>
        <v>920.54905243000007</v>
      </c>
      <c r="U26" s="36">
        <f>SUMIFS(СВЦЭМ!$D$33:$D$776,СВЦЭМ!$A$33:$A$776,$A26,СВЦЭМ!$B$33:$B$776,U$11)+'СЕТ СН'!$F$14+СВЦЭМ!$D$10+'СЕТ СН'!$F$8*'СЕТ СН'!$F$9-'СЕТ СН'!$F$26</f>
        <v>900.73228534000009</v>
      </c>
      <c r="V26" s="36">
        <f>SUMIFS(СВЦЭМ!$D$33:$D$776,СВЦЭМ!$A$33:$A$776,$A26,СВЦЭМ!$B$33:$B$776,V$11)+'СЕТ СН'!$F$14+СВЦЭМ!$D$10+'СЕТ СН'!$F$8*'СЕТ СН'!$F$9-'СЕТ СН'!$F$26</f>
        <v>909.83963973999994</v>
      </c>
      <c r="W26" s="36">
        <f>SUMIFS(СВЦЭМ!$D$33:$D$776,СВЦЭМ!$A$33:$A$776,$A26,СВЦЭМ!$B$33:$B$776,W$11)+'СЕТ СН'!$F$14+СВЦЭМ!$D$10+'СЕТ СН'!$F$8*'СЕТ СН'!$F$9-'СЕТ СН'!$F$26</f>
        <v>911.31505478999998</v>
      </c>
      <c r="X26" s="36">
        <f>SUMIFS(СВЦЭМ!$D$33:$D$776,СВЦЭМ!$A$33:$A$776,$A26,СВЦЭМ!$B$33:$B$776,X$11)+'СЕТ СН'!$F$14+СВЦЭМ!$D$10+'СЕТ СН'!$F$8*'СЕТ СН'!$F$9-'СЕТ СН'!$F$26</f>
        <v>904.23869835999994</v>
      </c>
      <c r="Y26" s="36">
        <f>SUMIFS(СВЦЭМ!$D$33:$D$776,СВЦЭМ!$A$33:$A$776,$A26,СВЦЭМ!$B$33:$B$776,Y$11)+'СЕТ СН'!$F$14+СВЦЭМ!$D$10+'СЕТ СН'!$F$8*'СЕТ СН'!$F$9-'СЕТ СН'!$F$26</f>
        <v>931.15196055000001</v>
      </c>
    </row>
    <row r="27" spans="1:25" ht="15.75" x14ac:dyDescent="0.2">
      <c r="A27" s="35">
        <f t="shared" si="0"/>
        <v>43937</v>
      </c>
      <c r="B27" s="36">
        <f>SUMIFS(СВЦЭМ!$D$33:$D$776,СВЦЭМ!$A$33:$A$776,$A27,СВЦЭМ!$B$33:$B$776,B$11)+'СЕТ СН'!$F$14+СВЦЭМ!$D$10+'СЕТ СН'!$F$8*'СЕТ СН'!$F$9-'СЕТ СН'!$F$26</f>
        <v>900.83708984999998</v>
      </c>
      <c r="C27" s="36">
        <f>SUMIFS(СВЦЭМ!$D$33:$D$776,СВЦЭМ!$A$33:$A$776,$A27,СВЦЭМ!$B$33:$B$776,C$11)+'СЕТ СН'!$F$14+СВЦЭМ!$D$10+'СЕТ СН'!$F$8*'СЕТ СН'!$F$9-'СЕТ СН'!$F$26</f>
        <v>919.22646856000006</v>
      </c>
      <c r="D27" s="36">
        <f>SUMIFS(СВЦЭМ!$D$33:$D$776,СВЦЭМ!$A$33:$A$776,$A27,СВЦЭМ!$B$33:$B$776,D$11)+'СЕТ СН'!$F$14+СВЦЭМ!$D$10+'СЕТ СН'!$F$8*'СЕТ СН'!$F$9-'СЕТ СН'!$F$26</f>
        <v>936.13909989000013</v>
      </c>
      <c r="E27" s="36">
        <f>SUMIFS(СВЦЭМ!$D$33:$D$776,СВЦЭМ!$A$33:$A$776,$A27,СВЦЭМ!$B$33:$B$776,E$11)+'СЕТ СН'!$F$14+СВЦЭМ!$D$10+'СЕТ СН'!$F$8*'СЕТ СН'!$F$9-'СЕТ СН'!$F$26</f>
        <v>948.74040618999993</v>
      </c>
      <c r="F27" s="36">
        <f>SUMIFS(СВЦЭМ!$D$33:$D$776,СВЦЭМ!$A$33:$A$776,$A27,СВЦЭМ!$B$33:$B$776,F$11)+'СЕТ СН'!$F$14+СВЦЭМ!$D$10+'СЕТ СН'!$F$8*'СЕТ СН'!$F$9-'СЕТ СН'!$F$26</f>
        <v>948.35598326000013</v>
      </c>
      <c r="G27" s="36">
        <f>SUMIFS(СВЦЭМ!$D$33:$D$776,СВЦЭМ!$A$33:$A$776,$A27,СВЦЭМ!$B$33:$B$776,G$11)+'СЕТ СН'!$F$14+СВЦЭМ!$D$10+'СЕТ СН'!$F$8*'СЕТ СН'!$F$9-'СЕТ СН'!$F$26</f>
        <v>939.44954725999992</v>
      </c>
      <c r="H27" s="36">
        <f>SUMIFS(СВЦЭМ!$D$33:$D$776,СВЦЭМ!$A$33:$A$776,$A27,СВЦЭМ!$B$33:$B$776,H$11)+'СЕТ СН'!$F$14+СВЦЭМ!$D$10+'СЕТ СН'!$F$8*'СЕТ СН'!$F$9-'СЕТ СН'!$F$26</f>
        <v>919.45233662999999</v>
      </c>
      <c r="I27" s="36">
        <f>SUMIFS(СВЦЭМ!$D$33:$D$776,СВЦЭМ!$A$33:$A$776,$A27,СВЦЭМ!$B$33:$B$776,I$11)+'СЕТ СН'!$F$14+СВЦЭМ!$D$10+'СЕТ СН'!$F$8*'СЕТ СН'!$F$9-'СЕТ СН'!$F$26</f>
        <v>897.7547653900001</v>
      </c>
      <c r="J27" s="36">
        <f>SUMIFS(СВЦЭМ!$D$33:$D$776,СВЦЭМ!$A$33:$A$776,$A27,СВЦЭМ!$B$33:$B$776,J$11)+'СЕТ СН'!$F$14+СВЦЭМ!$D$10+'СЕТ СН'!$F$8*'СЕТ СН'!$F$9-'СЕТ СН'!$F$26</f>
        <v>870.66680769999994</v>
      </c>
      <c r="K27" s="36">
        <f>SUMIFS(СВЦЭМ!$D$33:$D$776,СВЦЭМ!$A$33:$A$776,$A27,СВЦЭМ!$B$33:$B$776,K$11)+'СЕТ СН'!$F$14+СВЦЭМ!$D$10+'СЕТ СН'!$F$8*'СЕТ СН'!$F$9-'СЕТ СН'!$F$26</f>
        <v>883.4170640100001</v>
      </c>
      <c r="L27" s="36">
        <f>SUMIFS(СВЦЭМ!$D$33:$D$776,СВЦЭМ!$A$33:$A$776,$A27,СВЦЭМ!$B$33:$B$776,L$11)+'СЕТ СН'!$F$14+СВЦЭМ!$D$10+'СЕТ СН'!$F$8*'СЕТ СН'!$F$9-'СЕТ СН'!$F$26</f>
        <v>879.34937248000006</v>
      </c>
      <c r="M27" s="36">
        <f>SUMIFS(СВЦЭМ!$D$33:$D$776,СВЦЭМ!$A$33:$A$776,$A27,СВЦЭМ!$B$33:$B$776,M$11)+'СЕТ СН'!$F$14+СВЦЭМ!$D$10+'СЕТ СН'!$F$8*'СЕТ СН'!$F$9-'СЕТ СН'!$F$26</f>
        <v>872.98540604000004</v>
      </c>
      <c r="N27" s="36">
        <f>SUMIFS(СВЦЭМ!$D$33:$D$776,СВЦЭМ!$A$33:$A$776,$A27,СВЦЭМ!$B$33:$B$776,N$11)+'СЕТ СН'!$F$14+СВЦЭМ!$D$10+'СЕТ СН'!$F$8*'СЕТ СН'!$F$9-'СЕТ СН'!$F$26</f>
        <v>866.46567049000009</v>
      </c>
      <c r="O27" s="36">
        <f>SUMIFS(СВЦЭМ!$D$33:$D$776,СВЦЭМ!$A$33:$A$776,$A27,СВЦЭМ!$B$33:$B$776,O$11)+'СЕТ СН'!$F$14+СВЦЭМ!$D$10+'СЕТ СН'!$F$8*'СЕТ СН'!$F$9-'СЕТ СН'!$F$26</f>
        <v>871.4410310400001</v>
      </c>
      <c r="P27" s="36">
        <f>SUMIFS(СВЦЭМ!$D$33:$D$776,СВЦЭМ!$A$33:$A$776,$A27,СВЦЭМ!$B$33:$B$776,P$11)+'СЕТ СН'!$F$14+СВЦЭМ!$D$10+'СЕТ СН'!$F$8*'СЕТ СН'!$F$9-'СЕТ СН'!$F$26</f>
        <v>874.55495042999996</v>
      </c>
      <c r="Q27" s="36">
        <f>SUMIFS(СВЦЭМ!$D$33:$D$776,СВЦЭМ!$A$33:$A$776,$A27,СВЦЭМ!$B$33:$B$776,Q$11)+'СЕТ СН'!$F$14+СВЦЭМ!$D$10+'СЕТ СН'!$F$8*'СЕТ СН'!$F$9-'СЕТ СН'!$F$26</f>
        <v>868.93435567999995</v>
      </c>
      <c r="R27" s="36">
        <f>SUMIFS(СВЦЭМ!$D$33:$D$776,СВЦЭМ!$A$33:$A$776,$A27,СВЦЭМ!$B$33:$B$776,R$11)+'СЕТ СН'!$F$14+СВЦЭМ!$D$10+'СЕТ СН'!$F$8*'СЕТ СН'!$F$9-'СЕТ СН'!$F$26</f>
        <v>864.33677948000013</v>
      </c>
      <c r="S27" s="36">
        <f>SUMIFS(СВЦЭМ!$D$33:$D$776,СВЦЭМ!$A$33:$A$776,$A27,СВЦЭМ!$B$33:$B$776,S$11)+'СЕТ СН'!$F$14+СВЦЭМ!$D$10+'СЕТ СН'!$F$8*'СЕТ СН'!$F$9-'СЕТ СН'!$F$26</f>
        <v>861.67737695000005</v>
      </c>
      <c r="T27" s="36">
        <f>SUMIFS(СВЦЭМ!$D$33:$D$776,СВЦЭМ!$A$33:$A$776,$A27,СВЦЭМ!$B$33:$B$776,T$11)+'СЕТ СН'!$F$14+СВЦЭМ!$D$10+'СЕТ СН'!$F$8*'СЕТ СН'!$F$9-'СЕТ СН'!$F$26</f>
        <v>856.54845279000006</v>
      </c>
      <c r="U27" s="36">
        <f>SUMIFS(СВЦЭМ!$D$33:$D$776,СВЦЭМ!$A$33:$A$776,$A27,СВЦЭМ!$B$33:$B$776,U$11)+'СЕТ СН'!$F$14+СВЦЭМ!$D$10+'СЕТ СН'!$F$8*'СЕТ СН'!$F$9-'СЕТ СН'!$F$26</f>
        <v>846.69583725000007</v>
      </c>
      <c r="V27" s="36">
        <f>SUMIFS(СВЦЭМ!$D$33:$D$776,СВЦЭМ!$A$33:$A$776,$A27,СВЦЭМ!$B$33:$B$776,V$11)+'СЕТ СН'!$F$14+СВЦЭМ!$D$10+'СЕТ СН'!$F$8*'СЕТ СН'!$F$9-'СЕТ СН'!$F$26</f>
        <v>834.42519474000005</v>
      </c>
      <c r="W27" s="36">
        <f>SUMIFS(СВЦЭМ!$D$33:$D$776,СВЦЭМ!$A$33:$A$776,$A27,СВЦЭМ!$B$33:$B$776,W$11)+'СЕТ СН'!$F$14+СВЦЭМ!$D$10+'СЕТ СН'!$F$8*'СЕТ СН'!$F$9-'СЕТ СН'!$F$26</f>
        <v>841.30315532000009</v>
      </c>
      <c r="X27" s="36">
        <f>SUMIFS(СВЦЭМ!$D$33:$D$776,СВЦЭМ!$A$33:$A$776,$A27,СВЦЭМ!$B$33:$B$776,X$11)+'СЕТ СН'!$F$14+СВЦЭМ!$D$10+'СЕТ СН'!$F$8*'СЕТ СН'!$F$9-'СЕТ СН'!$F$26</f>
        <v>852.13686622</v>
      </c>
      <c r="Y27" s="36">
        <f>SUMIFS(СВЦЭМ!$D$33:$D$776,СВЦЭМ!$A$33:$A$776,$A27,СВЦЭМ!$B$33:$B$776,Y$11)+'СЕТ СН'!$F$14+СВЦЭМ!$D$10+'СЕТ СН'!$F$8*'СЕТ СН'!$F$9-'СЕТ СН'!$F$26</f>
        <v>863.45186289000003</v>
      </c>
    </row>
    <row r="28" spans="1:25" ht="15.75" x14ac:dyDescent="0.2">
      <c r="A28" s="35">
        <f t="shared" si="0"/>
        <v>43938</v>
      </c>
      <c r="B28" s="36">
        <f>SUMIFS(СВЦЭМ!$D$33:$D$776,СВЦЭМ!$A$33:$A$776,$A28,СВЦЭМ!$B$33:$B$776,B$11)+'СЕТ СН'!$F$14+СВЦЭМ!$D$10+'СЕТ СН'!$F$8*'СЕТ СН'!$F$9-'СЕТ СН'!$F$26</f>
        <v>931.98619428000006</v>
      </c>
      <c r="C28" s="36">
        <f>SUMIFS(СВЦЭМ!$D$33:$D$776,СВЦЭМ!$A$33:$A$776,$A28,СВЦЭМ!$B$33:$B$776,C$11)+'СЕТ СН'!$F$14+СВЦЭМ!$D$10+'СЕТ СН'!$F$8*'СЕТ СН'!$F$9-'СЕТ СН'!$F$26</f>
        <v>943.75165625</v>
      </c>
      <c r="D28" s="36">
        <f>SUMIFS(СВЦЭМ!$D$33:$D$776,СВЦЭМ!$A$33:$A$776,$A28,СВЦЭМ!$B$33:$B$776,D$11)+'СЕТ СН'!$F$14+СВЦЭМ!$D$10+'СЕТ СН'!$F$8*'СЕТ СН'!$F$9-'СЕТ СН'!$F$26</f>
        <v>961.96129880000012</v>
      </c>
      <c r="E28" s="36">
        <f>SUMIFS(СВЦЭМ!$D$33:$D$776,СВЦЭМ!$A$33:$A$776,$A28,СВЦЭМ!$B$33:$B$776,E$11)+'СЕТ СН'!$F$14+СВЦЭМ!$D$10+'СЕТ СН'!$F$8*'СЕТ СН'!$F$9-'СЕТ СН'!$F$26</f>
        <v>976.16605441000002</v>
      </c>
      <c r="F28" s="36">
        <f>SUMIFS(СВЦЭМ!$D$33:$D$776,СВЦЭМ!$A$33:$A$776,$A28,СВЦЭМ!$B$33:$B$776,F$11)+'СЕТ СН'!$F$14+СВЦЭМ!$D$10+'СЕТ СН'!$F$8*'СЕТ СН'!$F$9-'СЕТ СН'!$F$26</f>
        <v>976.90434443000004</v>
      </c>
      <c r="G28" s="36">
        <f>SUMIFS(СВЦЭМ!$D$33:$D$776,СВЦЭМ!$A$33:$A$776,$A28,СВЦЭМ!$B$33:$B$776,G$11)+'СЕТ СН'!$F$14+СВЦЭМ!$D$10+'СЕТ СН'!$F$8*'СЕТ СН'!$F$9-'СЕТ СН'!$F$26</f>
        <v>960.99079716999995</v>
      </c>
      <c r="H28" s="36">
        <f>SUMIFS(СВЦЭМ!$D$33:$D$776,СВЦЭМ!$A$33:$A$776,$A28,СВЦЭМ!$B$33:$B$776,H$11)+'СЕТ СН'!$F$14+СВЦЭМ!$D$10+'СЕТ СН'!$F$8*'СЕТ СН'!$F$9-'СЕТ СН'!$F$26</f>
        <v>936.36522575000004</v>
      </c>
      <c r="I28" s="36">
        <f>SUMIFS(СВЦЭМ!$D$33:$D$776,СВЦЭМ!$A$33:$A$776,$A28,СВЦЭМ!$B$33:$B$776,I$11)+'СЕТ СН'!$F$14+СВЦЭМ!$D$10+'СЕТ СН'!$F$8*'СЕТ СН'!$F$9-'СЕТ СН'!$F$26</f>
        <v>909.33155216</v>
      </c>
      <c r="J28" s="36">
        <f>SUMIFS(СВЦЭМ!$D$33:$D$776,СВЦЭМ!$A$33:$A$776,$A28,СВЦЭМ!$B$33:$B$776,J$11)+'СЕТ СН'!$F$14+СВЦЭМ!$D$10+'СЕТ СН'!$F$8*'СЕТ СН'!$F$9-'СЕТ СН'!$F$26</f>
        <v>859.62760552000009</v>
      </c>
      <c r="K28" s="36">
        <f>SUMIFS(СВЦЭМ!$D$33:$D$776,СВЦЭМ!$A$33:$A$776,$A28,СВЦЭМ!$B$33:$B$776,K$11)+'СЕТ СН'!$F$14+СВЦЭМ!$D$10+'СЕТ СН'!$F$8*'СЕТ СН'!$F$9-'СЕТ СН'!$F$26</f>
        <v>863.31573359000004</v>
      </c>
      <c r="L28" s="36">
        <f>SUMIFS(СВЦЭМ!$D$33:$D$776,СВЦЭМ!$A$33:$A$776,$A28,СВЦЭМ!$B$33:$B$776,L$11)+'СЕТ СН'!$F$14+СВЦЭМ!$D$10+'СЕТ СН'!$F$8*'СЕТ СН'!$F$9-'СЕТ СН'!$F$26</f>
        <v>860.15737175000004</v>
      </c>
      <c r="M28" s="36">
        <f>SUMIFS(СВЦЭМ!$D$33:$D$776,СВЦЭМ!$A$33:$A$776,$A28,СВЦЭМ!$B$33:$B$776,M$11)+'СЕТ СН'!$F$14+СВЦЭМ!$D$10+'СЕТ СН'!$F$8*'СЕТ СН'!$F$9-'СЕТ СН'!$F$26</f>
        <v>858.01782234999996</v>
      </c>
      <c r="N28" s="36">
        <f>SUMIFS(СВЦЭМ!$D$33:$D$776,СВЦЭМ!$A$33:$A$776,$A28,СВЦЭМ!$B$33:$B$776,N$11)+'СЕТ СН'!$F$14+СВЦЭМ!$D$10+'СЕТ СН'!$F$8*'СЕТ СН'!$F$9-'СЕТ СН'!$F$26</f>
        <v>856.99327321999999</v>
      </c>
      <c r="O28" s="36">
        <f>SUMIFS(СВЦЭМ!$D$33:$D$776,СВЦЭМ!$A$33:$A$776,$A28,СВЦЭМ!$B$33:$B$776,O$11)+'СЕТ СН'!$F$14+СВЦЭМ!$D$10+'СЕТ СН'!$F$8*'СЕТ СН'!$F$9-'СЕТ СН'!$F$26</f>
        <v>863.60943326999995</v>
      </c>
      <c r="P28" s="36">
        <f>SUMIFS(СВЦЭМ!$D$33:$D$776,СВЦЭМ!$A$33:$A$776,$A28,СВЦЭМ!$B$33:$B$776,P$11)+'СЕТ СН'!$F$14+СВЦЭМ!$D$10+'СЕТ СН'!$F$8*'СЕТ СН'!$F$9-'СЕТ СН'!$F$26</f>
        <v>871.74804816999995</v>
      </c>
      <c r="Q28" s="36">
        <f>SUMIFS(СВЦЭМ!$D$33:$D$776,СВЦЭМ!$A$33:$A$776,$A28,СВЦЭМ!$B$33:$B$776,Q$11)+'СЕТ СН'!$F$14+СВЦЭМ!$D$10+'СЕТ СН'!$F$8*'СЕТ СН'!$F$9-'СЕТ СН'!$F$26</f>
        <v>877.20083808999993</v>
      </c>
      <c r="R28" s="36">
        <f>SUMIFS(СВЦЭМ!$D$33:$D$776,СВЦЭМ!$A$33:$A$776,$A28,СВЦЭМ!$B$33:$B$776,R$11)+'СЕТ СН'!$F$14+СВЦЭМ!$D$10+'СЕТ СН'!$F$8*'СЕТ СН'!$F$9-'СЕТ СН'!$F$26</f>
        <v>874.72502258999998</v>
      </c>
      <c r="S28" s="36">
        <f>SUMIFS(СВЦЭМ!$D$33:$D$776,СВЦЭМ!$A$33:$A$776,$A28,СВЦЭМ!$B$33:$B$776,S$11)+'СЕТ СН'!$F$14+СВЦЭМ!$D$10+'СЕТ СН'!$F$8*'СЕТ СН'!$F$9-'СЕТ СН'!$F$26</f>
        <v>869.38337466999997</v>
      </c>
      <c r="T28" s="36">
        <f>SUMIFS(СВЦЭМ!$D$33:$D$776,СВЦЭМ!$A$33:$A$776,$A28,СВЦЭМ!$B$33:$B$776,T$11)+'СЕТ СН'!$F$14+СВЦЭМ!$D$10+'СЕТ СН'!$F$8*'СЕТ СН'!$F$9-'СЕТ СН'!$F$26</f>
        <v>854.71240459000001</v>
      </c>
      <c r="U28" s="36">
        <f>SUMIFS(СВЦЭМ!$D$33:$D$776,СВЦЭМ!$A$33:$A$776,$A28,СВЦЭМ!$B$33:$B$776,U$11)+'СЕТ СН'!$F$14+СВЦЭМ!$D$10+'СЕТ СН'!$F$8*'СЕТ СН'!$F$9-'СЕТ СН'!$F$26</f>
        <v>843.02956147999998</v>
      </c>
      <c r="V28" s="36">
        <f>SUMIFS(СВЦЭМ!$D$33:$D$776,СВЦЭМ!$A$33:$A$776,$A28,СВЦЭМ!$B$33:$B$776,V$11)+'СЕТ СН'!$F$14+СВЦЭМ!$D$10+'СЕТ СН'!$F$8*'СЕТ СН'!$F$9-'СЕТ СН'!$F$26</f>
        <v>851.02028250000012</v>
      </c>
      <c r="W28" s="36">
        <f>SUMIFS(СВЦЭМ!$D$33:$D$776,СВЦЭМ!$A$33:$A$776,$A28,СВЦЭМ!$B$33:$B$776,W$11)+'СЕТ СН'!$F$14+СВЦЭМ!$D$10+'СЕТ СН'!$F$8*'СЕТ СН'!$F$9-'СЕТ СН'!$F$26</f>
        <v>850.82028342000012</v>
      </c>
      <c r="X28" s="36">
        <f>SUMIFS(СВЦЭМ!$D$33:$D$776,СВЦЭМ!$A$33:$A$776,$A28,СВЦЭМ!$B$33:$B$776,X$11)+'СЕТ СН'!$F$14+СВЦЭМ!$D$10+'СЕТ СН'!$F$8*'СЕТ СН'!$F$9-'СЕТ СН'!$F$26</f>
        <v>856.49088482000002</v>
      </c>
      <c r="Y28" s="36">
        <f>SUMIFS(СВЦЭМ!$D$33:$D$776,СВЦЭМ!$A$33:$A$776,$A28,СВЦЭМ!$B$33:$B$776,Y$11)+'СЕТ СН'!$F$14+СВЦЭМ!$D$10+'СЕТ СН'!$F$8*'СЕТ СН'!$F$9-'СЕТ СН'!$F$26</f>
        <v>858.86691578</v>
      </c>
    </row>
    <row r="29" spans="1:25" ht="15.75" x14ac:dyDescent="0.2">
      <c r="A29" s="35">
        <f t="shared" si="0"/>
        <v>43939</v>
      </c>
      <c r="B29" s="36">
        <f>SUMIFS(СВЦЭМ!$D$33:$D$776,СВЦЭМ!$A$33:$A$776,$A29,СВЦЭМ!$B$33:$B$776,B$11)+'СЕТ СН'!$F$14+СВЦЭМ!$D$10+'СЕТ СН'!$F$8*'СЕТ СН'!$F$9-'СЕТ СН'!$F$26</f>
        <v>951.12192613000002</v>
      </c>
      <c r="C29" s="36">
        <f>SUMIFS(СВЦЭМ!$D$33:$D$776,СВЦЭМ!$A$33:$A$776,$A29,СВЦЭМ!$B$33:$B$776,C$11)+'СЕТ СН'!$F$14+СВЦЭМ!$D$10+'СЕТ СН'!$F$8*'СЕТ СН'!$F$9-'СЕТ СН'!$F$26</f>
        <v>986.66460398999993</v>
      </c>
      <c r="D29" s="36">
        <f>SUMIFS(СВЦЭМ!$D$33:$D$776,СВЦЭМ!$A$33:$A$776,$A29,СВЦЭМ!$B$33:$B$776,D$11)+'СЕТ СН'!$F$14+СВЦЭМ!$D$10+'СЕТ СН'!$F$8*'СЕТ СН'!$F$9-'СЕТ СН'!$F$26</f>
        <v>993.11095836000004</v>
      </c>
      <c r="E29" s="36">
        <f>SUMIFS(СВЦЭМ!$D$33:$D$776,СВЦЭМ!$A$33:$A$776,$A29,СВЦЭМ!$B$33:$B$776,E$11)+'СЕТ СН'!$F$14+СВЦЭМ!$D$10+'СЕТ СН'!$F$8*'СЕТ СН'!$F$9-'СЕТ СН'!$F$26</f>
        <v>1002.35691404</v>
      </c>
      <c r="F29" s="36">
        <f>SUMIFS(СВЦЭМ!$D$33:$D$776,СВЦЭМ!$A$33:$A$776,$A29,СВЦЭМ!$B$33:$B$776,F$11)+'СЕТ СН'!$F$14+СВЦЭМ!$D$10+'СЕТ СН'!$F$8*'СЕТ СН'!$F$9-'СЕТ СН'!$F$26</f>
        <v>999.65480344000002</v>
      </c>
      <c r="G29" s="36">
        <f>SUMIFS(СВЦЭМ!$D$33:$D$776,СВЦЭМ!$A$33:$A$776,$A29,СВЦЭМ!$B$33:$B$776,G$11)+'СЕТ СН'!$F$14+СВЦЭМ!$D$10+'СЕТ СН'!$F$8*'СЕТ СН'!$F$9-'СЕТ СН'!$F$26</f>
        <v>1000.3935476900001</v>
      </c>
      <c r="H29" s="36">
        <f>SUMIFS(СВЦЭМ!$D$33:$D$776,СВЦЭМ!$A$33:$A$776,$A29,СВЦЭМ!$B$33:$B$776,H$11)+'СЕТ СН'!$F$14+СВЦЭМ!$D$10+'СЕТ СН'!$F$8*'СЕТ СН'!$F$9-'СЕТ СН'!$F$26</f>
        <v>993.47259271999997</v>
      </c>
      <c r="I29" s="36">
        <f>SUMIFS(СВЦЭМ!$D$33:$D$776,СВЦЭМ!$A$33:$A$776,$A29,СВЦЭМ!$B$33:$B$776,I$11)+'СЕТ СН'!$F$14+СВЦЭМ!$D$10+'СЕТ СН'!$F$8*'СЕТ СН'!$F$9-'СЕТ СН'!$F$26</f>
        <v>968.05295376000004</v>
      </c>
      <c r="J29" s="36">
        <f>SUMIFS(СВЦЭМ!$D$33:$D$776,СВЦЭМ!$A$33:$A$776,$A29,СВЦЭМ!$B$33:$B$776,J$11)+'СЕТ СН'!$F$14+СВЦЭМ!$D$10+'СЕТ СН'!$F$8*'СЕТ СН'!$F$9-'СЕТ СН'!$F$26</f>
        <v>897.9654234300001</v>
      </c>
      <c r="K29" s="36">
        <f>SUMIFS(СВЦЭМ!$D$33:$D$776,СВЦЭМ!$A$33:$A$776,$A29,СВЦЭМ!$B$33:$B$776,K$11)+'СЕТ СН'!$F$14+СВЦЭМ!$D$10+'СЕТ СН'!$F$8*'СЕТ СН'!$F$9-'СЕТ СН'!$F$26</f>
        <v>887.11854928000002</v>
      </c>
      <c r="L29" s="36">
        <f>SUMIFS(СВЦЭМ!$D$33:$D$776,СВЦЭМ!$A$33:$A$776,$A29,СВЦЭМ!$B$33:$B$776,L$11)+'СЕТ СН'!$F$14+СВЦЭМ!$D$10+'СЕТ СН'!$F$8*'СЕТ СН'!$F$9-'СЕТ СН'!$F$26</f>
        <v>882.70672781000007</v>
      </c>
      <c r="M29" s="36">
        <f>SUMIFS(СВЦЭМ!$D$33:$D$776,СВЦЭМ!$A$33:$A$776,$A29,СВЦЭМ!$B$33:$B$776,M$11)+'СЕТ СН'!$F$14+СВЦЭМ!$D$10+'СЕТ СН'!$F$8*'СЕТ СН'!$F$9-'СЕТ СН'!$F$26</f>
        <v>880.06131916000004</v>
      </c>
      <c r="N29" s="36">
        <f>SUMIFS(СВЦЭМ!$D$33:$D$776,СВЦЭМ!$A$33:$A$776,$A29,СВЦЭМ!$B$33:$B$776,N$11)+'СЕТ СН'!$F$14+СВЦЭМ!$D$10+'СЕТ СН'!$F$8*'СЕТ СН'!$F$9-'СЕТ СН'!$F$26</f>
        <v>890.75772540999992</v>
      </c>
      <c r="O29" s="36">
        <f>SUMIFS(СВЦЭМ!$D$33:$D$776,СВЦЭМ!$A$33:$A$776,$A29,СВЦЭМ!$B$33:$B$776,O$11)+'СЕТ СН'!$F$14+СВЦЭМ!$D$10+'СЕТ СН'!$F$8*'СЕТ СН'!$F$9-'СЕТ СН'!$F$26</f>
        <v>906.45801486000005</v>
      </c>
      <c r="P29" s="36">
        <f>SUMIFS(СВЦЭМ!$D$33:$D$776,СВЦЭМ!$A$33:$A$776,$A29,СВЦЭМ!$B$33:$B$776,P$11)+'СЕТ СН'!$F$14+СВЦЭМ!$D$10+'СЕТ СН'!$F$8*'СЕТ СН'!$F$9-'СЕТ СН'!$F$26</f>
        <v>915.16075718000002</v>
      </c>
      <c r="Q29" s="36">
        <f>SUMIFS(СВЦЭМ!$D$33:$D$776,СВЦЭМ!$A$33:$A$776,$A29,СВЦЭМ!$B$33:$B$776,Q$11)+'СЕТ СН'!$F$14+СВЦЭМ!$D$10+'СЕТ СН'!$F$8*'СЕТ СН'!$F$9-'СЕТ СН'!$F$26</f>
        <v>921.07696084000008</v>
      </c>
      <c r="R29" s="36">
        <f>SUMIFS(СВЦЭМ!$D$33:$D$776,СВЦЭМ!$A$33:$A$776,$A29,СВЦЭМ!$B$33:$B$776,R$11)+'СЕТ СН'!$F$14+СВЦЭМ!$D$10+'СЕТ СН'!$F$8*'СЕТ СН'!$F$9-'СЕТ СН'!$F$26</f>
        <v>917.77070767000009</v>
      </c>
      <c r="S29" s="36">
        <f>SUMIFS(СВЦЭМ!$D$33:$D$776,СВЦЭМ!$A$33:$A$776,$A29,СВЦЭМ!$B$33:$B$776,S$11)+'СЕТ СН'!$F$14+СВЦЭМ!$D$10+'СЕТ СН'!$F$8*'СЕТ СН'!$F$9-'СЕТ СН'!$F$26</f>
        <v>913.06595033000008</v>
      </c>
      <c r="T29" s="36">
        <f>SUMIFS(СВЦЭМ!$D$33:$D$776,СВЦЭМ!$A$33:$A$776,$A29,СВЦЭМ!$B$33:$B$776,T$11)+'СЕТ СН'!$F$14+СВЦЭМ!$D$10+'СЕТ СН'!$F$8*'СЕТ СН'!$F$9-'СЕТ СН'!$F$26</f>
        <v>894.27278259000013</v>
      </c>
      <c r="U29" s="36">
        <f>SUMIFS(СВЦЭМ!$D$33:$D$776,СВЦЭМ!$A$33:$A$776,$A29,СВЦЭМ!$B$33:$B$776,U$11)+'СЕТ СН'!$F$14+СВЦЭМ!$D$10+'СЕТ СН'!$F$8*'СЕТ СН'!$F$9-'СЕТ СН'!$F$26</f>
        <v>865.75639380000007</v>
      </c>
      <c r="V29" s="36">
        <f>SUMIFS(СВЦЭМ!$D$33:$D$776,СВЦЭМ!$A$33:$A$776,$A29,СВЦЭМ!$B$33:$B$776,V$11)+'СЕТ СН'!$F$14+СВЦЭМ!$D$10+'СЕТ СН'!$F$8*'СЕТ СН'!$F$9-'СЕТ СН'!$F$26</f>
        <v>857.29591916000004</v>
      </c>
      <c r="W29" s="36">
        <f>SUMIFS(СВЦЭМ!$D$33:$D$776,СВЦЭМ!$A$33:$A$776,$A29,СВЦЭМ!$B$33:$B$776,W$11)+'СЕТ СН'!$F$14+СВЦЭМ!$D$10+'СЕТ СН'!$F$8*'СЕТ СН'!$F$9-'СЕТ СН'!$F$26</f>
        <v>869.02026532000014</v>
      </c>
      <c r="X29" s="36">
        <f>SUMIFS(СВЦЭМ!$D$33:$D$776,СВЦЭМ!$A$33:$A$776,$A29,СВЦЭМ!$B$33:$B$776,X$11)+'СЕТ СН'!$F$14+СВЦЭМ!$D$10+'СЕТ СН'!$F$8*'СЕТ СН'!$F$9-'СЕТ СН'!$F$26</f>
        <v>885.27504165000005</v>
      </c>
      <c r="Y29" s="36">
        <f>SUMIFS(СВЦЭМ!$D$33:$D$776,СВЦЭМ!$A$33:$A$776,$A29,СВЦЭМ!$B$33:$B$776,Y$11)+'СЕТ СН'!$F$14+СВЦЭМ!$D$10+'СЕТ СН'!$F$8*'СЕТ СН'!$F$9-'СЕТ СН'!$F$26</f>
        <v>917.7854049</v>
      </c>
    </row>
    <row r="30" spans="1:25" ht="15.75" x14ac:dyDescent="0.2">
      <c r="A30" s="35">
        <f t="shared" si="0"/>
        <v>43940</v>
      </c>
      <c r="B30" s="36">
        <f>SUMIFS(СВЦЭМ!$D$33:$D$776,СВЦЭМ!$A$33:$A$776,$A30,СВЦЭМ!$B$33:$B$776,B$11)+'СЕТ СН'!$F$14+СВЦЭМ!$D$10+'СЕТ СН'!$F$8*'СЕТ СН'!$F$9-'СЕТ СН'!$F$26</f>
        <v>958.36595678999993</v>
      </c>
      <c r="C30" s="36">
        <f>SUMIFS(СВЦЭМ!$D$33:$D$776,СВЦЭМ!$A$33:$A$776,$A30,СВЦЭМ!$B$33:$B$776,C$11)+'СЕТ СН'!$F$14+СВЦЭМ!$D$10+'СЕТ СН'!$F$8*'СЕТ СН'!$F$9-'СЕТ СН'!$F$26</f>
        <v>960.39150302999997</v>
      </c>
      <c r="D30" s="36">
        <f>SUMIFS(СВЦЭМ!$D$33:$D$776,СВЦЭМ!$A$33:$A$776,$A30,СВЦЭМ!$B$33:$B$776,D$11)+'СЕТ СН'!$F$14+СВЦЭМ!$D$10+'СЕТ СН'!$F$8*'СЕТ СН'!$F$9-'СЕТ СН'!$F$26</f>
        <v>950.8088829400001</v>
      </c>
      <c r="E30" s="36">
        <f>SUMIFS(СВЦЭМ!$D$33:$D$776,СВЦЭМ!$A$33:$A$776,$A30,СВЦЭМ!$B$33:$B$776,E$11)+'СЕТ СН'!$F$14+СВЦЭМ!$D$10+'СЕТ СН'!$F$8*'СЕТ СН'!$F$9-'СЕТ СН'!$F$26</f>
        <v>958.44592177999994</v>
      </c>
      <c r="F30" s="36">
        <f>SUMIFS(СВЦЭМ!$D$33:$D$776,СВЦЭМ!$A$33:$A$776,$A30,СВЦЭМ!$B$33:$B$776,F$11)+'СЕТ СН'!$F$14+СВЦЭМ!$D$10+'СЕТ СН'!$F$8*'СЕТ СН'!$F$9-'СЕТ СН'!$F$26</f>
        <v>955.37554726999997</v>
      </c>
      <c r="G30" s="36">
        <f>SUMIFS(СВЦЭМ!$D$33:$D$776,СВЦЭМ!$A$33:$A$776,$A30,СВЦЭМ!$B$33:$B$776,G$11)+'СЕТ СН'!$F$14+СВЦЭМ!$D$10+'СЕТ СН'!$F$8*'СЕТ СН'!$F$9-'СЕТ СН'!$F$26</f>
        <v>961.72568939000007</v>
      </c>
      <c r="H30" s="36">
        <f>SUMIFS(СВЦЭМ!$D$33:$D$776,СВЦЭМ!$A$33:$A$776,$A30,СВЦЭМ!$B$33:$B$776,H$11)+'СЕТ СН'!$F$14+СВЦЭМ!$D$10+'СЕТ СН'!$F$8*'СЕТ СН'!$F$9-'СЕТ СН'!$F$26</f>
        <v>961.41064869000002</v>
      </c>
      <c r="I30" s="36">
        <f>SUMIFS(СВЦЭМ!$D$33:$D$776,СВЦЭМ!$A$33:$A$776,$A30,СВЦЭМ!$B$33:$B$776,I$11)+'СЕТ СН'!$F$14+СВЦЭМ!$D$10+'СЕТ СН'!$F$8*'СЕТ СН'!$F$9-'СЕТ СН'!$F$26</f>
        <v>929.79981591000001</v>
      </c>
      <c r="J30" s="36">
        <f>SUMIFS(СВЦЭМ!$D$33:$D$776,СВЦЭМ!$A$33:$A$776,$A30,СВЦЭМ!$B$33:$B$776,J$11)+'СЕТ СН'!$F$14+СВЦЭМ!$D$10+'СЕТ СН'!$F$8*'СЕТ СН'!$F$9-'СЕТ СН'!$F$26</f>
        <v>880.85000000000014</v>
      </c>
      <c r="K30" s="36">
        <f>SUMIFS(СВЦЭМ!$D$33:$D$776,СВЦЭМ!$A$33:$A$776,$A30,СВЦЭМ!$B$33:$B$776,K$11)+'СЕТ СН'!$F$14+СВЦЭМ!$D$10+'СЕТ СН'!$F$8*'СЕТ СН'!$F$9-'СЕТ СН'!$F$26</f>
        <v>874.52960024999993</v>
      </c>
      <c r="L30" s="36">
        <f>SUMIFS(СВЦЭМ!$D$33:$D$776,СВЦЭМ!$A$33:$A$776,$A30,СВЦЭМ!$B$33:$B$776,L$11)+'СЕТ СН'!$F$14+СВЦЭМ!$D$10+'СЕТ СН'!$F$8*'СЕТ СН'!$F$9-'СЕТ СН'!$F$26</f>
        <v>877.31603263000011</v>
      </c>
      <c r="M30" s="36">
        <f>SUMIFS(СВЦЭМ!$D$33:$D$776,СВЦЭМ!$A$33:$A$776,$A30,СВЦЭМ!$B$33:$B$776,M$11)+'СЕТ СН'!$F$14+СВЦЭМ!$D$10+'СЕТ СН'!$F$8*'СЕТ СН'!$F$9-'СЕТ СН'!$F$26</f>
        <v>893.86190499999998</v>
      </c>
      <c r="N30" s="36">
        <f>SUMIFS(СВЦЭМ!$D$33:$D$776,СВЦЭМ!$A$33:$A$776,$A30,СВЦЭМ!$B$33:$B$776,N$11)+'СЕТ СН'!$F$14+СВЦЭМ!$D$10+'СЕТ СН'!$F$8*'СЕТ СН'!$F$9-'СЕТ СН'!$F$26</f>
        <v>915.21605079000005</v>
      </c>
      <c r="O30" s="36">
        <f>SUMIFS(СВЦЭМ!$D$33:$D$776,СВЦЭМ!$A$33:$A$776,$A30,СВЦЭМ!$B$33:$B$776,O$11)+'СЕТ СН'!$F$14+СВЦЭМ!$D$10+'СЕТ СН'!$F$8*'СЕТ СН'!$F$9-'СЕТ СН'!$F$26</f>
        <v>925.06975022000006</v>
      </c>
      <c r="P30" s="36">
        <f>SUMIFS(СВЦЭМ!$D$33:$D$776,СВЦЭМ!$A$33:$A$776,$A30,СВЦЭМ!$B$33:$B$776,P$11)+'СЕТ СН'!$F$14+СВЦЭМ!$D$10+'СЕТ СН'!$F$8*'СЕТ СН'!$F$9-'СЕТ СН'!$F$26</f>
        <v>929.45557423000014</v>
      </c>
      <c r="Q30" s="36">
        <f>SUMIFS(СВЦЭМ!$D$33:$D$776,СВЦЭМ!$A$33:$A$776,$A30,СВЦЭМ!$B$33:$B$776,Q$11)+'СЕТ СН'!$F$14+СВЦЭМ!$D$10+'СЕТ СН'!$F$8*'СЕТ СН'!$F$9-'СЕТ СН'!$F$26</f>
        <v>932.61030383999991</v>
      </c>
      <c r="R30" s="36">
        <f>SUMIFS(СВЦЭМ!$D$33:$D$776,СВЦЭМ!$A$33:$A$776,$A30,СВЦЭМ!$B$33:$B$776,R$11)+'СЕТ СН'!$F$14+СВЦЭМ!$D$10+'СЕТ СН'!$F$8*'СЕТ СН'!$F$9-'СЕТ СН'!$F$26</f>
        <v>925.34640596999998</v>
      </c>
      <c r="S30" s="36">
        <f>SUMIFS(СВЦЭМ!$D$33:$D$776,СВЦЭМ!$A$33:$A$776,$A30,СВЦЭМ!$B$33:$B$776,S$11)+'СЕТ СН'!$F$14+СВЦЭМ!$D$10+'СЕТ СН'!$F$8*'СЕТ СН'!$F$9-'СЕТ СН'!$F$26</f>
        <v>920.54275024000003</v>
      </c>
      <c r="T30" s="36">
        <f>SUMIFS(СВЦЭМ!$D$33:$D$776,СВЦЭМ!$A$33:$A$776,$A30,СВЦЭМ!$B$33:$B$776,T$11)+'СЕТ СН'!$F$14+СВЦЭМ!$D$10+'СЕТ СН'!$F$8*'СЕТ СН'!$F$9-'СЕТ СН'!$F$26</f>
        <v>907.72424030999991</v>
      </c>
      <c r="U30" s="36">
        <f>SUMIFS(СВЦЭМ!$D$33:$D$776,СВЦЭМ!$A$33:$A$776,$A30,СВЦЭМ!$B$33:$B$776,U$11)+'СЕТ СН'!$F$14+СВЦЭМ!$D$10+'СЕТ СН'!$F$8*'СЕТ СН'!$F$9-'СЕТ СН'!$F$26</f>
        <v>902.27397679000001</v>
      </c>
      <c r="V30" s="36">
        <f>SUMIFS(СВЦЭМ!$D$33:$D$776,СВЦЭМ!$A$33:$A$776,$A30,СВЦЭМ!$B$33:$B$776,V$11)+'СЕТ СН'!$F$14+СВЦЭМ!$D$10+'СЕТ СН'!$F$8*'СЕТ СН'!$F$9-'СЕТ СН'!$F$26</f>
        <v>875.34280650000005</v>
      </c>
      <c r="W30" s="36">
        <f>SUMIFS(СВЦЭМ!$D$33:$D$776,СВЦЭМ!$A$33:$A$776,$A30,СВЦЭМ!$B$33:$B$776,W$11)+'СЕТ СН'!$F$14+СВЦЭМ!$D$10+'СЕТ СН'!$F$8*'СЕТ СН'!$F$9-'СЕТ СН'!$F$26</f>
        <v>879.27041624999993</v>
      </c>
      <c r="X30" s="36">
        <f>SUMIFS(СВЦЭМ!$D$33:$D$776,СВЦЭМ!$A$33:$A$776,$A30,СВЦЭМ!$B$33:$B$776,X$11)+'СЕТ СН'!$F$14+СВЦЭМ!$D$10+'СЕТ СН'!$F$8*'СЕТ СН'!$F$9-'СЕТ СН'!$F$26</f>
        <v>904.04049731000009</v>
      </c>
      <c r="Y30" s="36">
        <f>SUMIFS(СВЦЭМ!$D$33:$D$776,СВЦЭМ!$A$33:$A$776,$A30,СВЦЭМ!$B$33:$B$776,Y$11)+'СЕТ СН'!$F$14+СВЦЭМ!$D$10+'СЕТ СН'!$F$8*'СЕТ СН'!$F$9-'СЕТ СН'!$F$26</f>
        <v>937.10094497</v>
      </c>
    </row>
    <row r="31" spans="1:25" ht="15.75" x14ac:dyDescent="0.2">
      <c r="A31" s="35">
        <f t="shared" si="0"/>
        <v>43941</v>
      </c>
      <c r="B31" s="36">
        <f>SUMIFS(СВЦЭМ!$D$33:$D$776,СВЦЭМ!$A$33:$A$776,$A31,СВЦЭМ!$B$33:$B$776,B$11)+'СЕТ СН'!$F$14+СВЦЭМ!$D$10+'СЕТ СН'!$F$8*'СЕТ СН'!$F$9-'СЕТ СН'!$F$26</f>
        <v>970.85453118000009</v>
      </c>
      <c r="C31" s="36">
        <f>SUMIFS(СВЦЭМ!$D$33:$D$776,СВЦЭМ!$A$33:$A$776,$A31,СВЦЭМ!$B$33:$B$776,C$11)+'СЕТ СН'!$F$14+СВЦЭМ!$D$10+'СЕТ СН'!$F$8*'СЕТ СН'!$F$9-'СЕТ СН'!$F$26</f>
        <v>989.22454732000006</v>
      </c>
      <c r="D31" s="36">
        <f>SUMIFS(СВЦЭМ!$D$33:$D$776,СВЦЭМ!$A$33:$A$776,$A31,СВЦЭМ!$B$33:$B$776,D$11)+'СЕТ СН'!$F$14+СВЦЭМ!$D$10+'СЕТ СН'!$F$8*'СЕТ СН'!$F$9-'СЕТ СН'!$F$26</f>
        <v>1014.11649124</v>
      </c>
      <c r="E31" s="36">
        <f>SUMIFS(СВЦЭМ!$D$33:$D$776,СВЦЭМ!$A$33:$A$776,$A31,СВЦЭМ!$B$33:$B$776,E$11)+'СЕТ СН'!$F$14+СВЦЭМ!$D$10+'СЕТ СН'!$F$8*'СЕТ СН'!$F$9-'СЕТ СН'!$F$26</f>
        <v>1024.69445763</v>
      </c>
      <c r="F31" s="36">
        <f>SUMIFS(СВЦЭМ!$D$33:$D$776,СВЦЭМ!$A$33:$A$776,$A31,СВЦЭМ!$B$33:$B$776,F$11)+'СЕТ СН'!$F$14+СВЦЭМ!$D$10+'СЕТ СН'!$F$8*'СЕТ СН'!$F$9-'СЕТ СН'!$F$26</f>
        <v>1020.6257291900001</v>
      </c>
      <c r="G31" s="36">
        <f>SUMIFS(СВЦЭМ!$D$33:$D$776,СВЦЭМ!$A$33:$A$776,$A31,СВЦЭМ!$B$33:$B$776,G$11)+'СЕТ СН'!$F$14+СВЦЭМ!$D$10+'СЕТ СН'!$F$8*'СЕТ СН'!$F$9-'СЕТ СН'!$F$26</f>
        <v>1014.3490069100001</v>
      </c>
      <c r="H31" s="36">
        <f>SUMIFS(СВЦЭМ!$D$33:$D$776,СВЦЭМ!$A$33:$A$776,$A31,СВЦЭМ!$B$33:$B$776,H$11)+'СЕТ СН'!$F$14+СВЦЭМ!$D$10+'СЕТ СН'!$F$8*'СЕТ СН'!$F$9-'СЕТ СН'!$F$26</f>
        <v>987.59404624000013</v>
      </c>
      <c r="I31" s="36">
        <f>SUMIFS(СВЦЭМ!$D$33:$D$776,СВЦЭМ!$A$33:$A$776,$A31,СВЦЭМ!$B$33:$B$776,I$11)+'СЕТ СН'!$F$14+СВЦЭМ!$D$10+'СЕТ СН'!$F$8*'СЕТ СН'!$F$9-'СЕТ СН'!$F$26</f>
        <v>945.45831234000002</v>
      </c>
      <c r="J31" s="36">
        <f>SUMIFS(СВЦЭМ!$D$33:$D$776,СВЦЭМ!$A$33:$A$776,$A31,СВЦЭМ!$B$33:$B$776,J$11)+'СЕТ СН'!$F$14+СВЦЭМ!$D$10+'СЕТ СН'!$F$8*'СЕТ СН'!$F$9-'СЕТ СН'!$F$26</f>
        <v>874.24806579000006</v>
      </c>
      <c r="K31" s="36">
        <f>SUMIFS(СВЦЭМ!$D$33:$D$776,СВЦЭМ!$A$33:$A$776,$A31,СВЦЭМ!$B$33:$B$776,K$11)+'СЕТ СН'!$F$14+СВЦЭМ!$D$10+'СЕТ СН'!$F$8*'СЕТ СН'!$F$9-'СЕТ СН'!$F$26</f>
        <v>863.46335752000005</v>
      </c>
      <c r="L31" s="36">
        <f>SUMIFS(СВЦЭМ!$D$33:$D$776,СВЦЭМ!$A$33:$A$776,$A31,СВЦЭМ!$B$33:$B$776,L$11)+'СЕТ СН'!$F$14+СВЦЭМ!$D$10+'СЕТ СН'!$F$8*'СЕТ СН'!$F$9-'СЕТ СН'!$F$26</f>
        <v>868.93936271000007</v>
      </c>
      <c r="M31" s="36">
        <f>SUMIFS(СВЦЭМ!$D$33:$D$776,СВЦЭМ!$A$33:$A$776,$A31,СВЦЭМ!$B$33:$B$776,M$11)+'СЕТ СН'!$F$14+СВЦЭМ!$D$10+'СЕТ СН'!$F$8*'СЕТ СН'!$F$9-'СЕТ СН'!$F$26</f>
        <v>875.00556946999995</v>
      </c>
      <c r="N31" s="36">
        <f>SUMIFS(СВЦЭМ!$D$33:$D$776,СВЦЭМ!$A$33:$A$776,$A31,СВЦЭМ!$B$33:$B$776,N$11)+'СЕТ СН'!$F$14+СВЦЭМ!$D$10+'СЕТ СН'!$F$8*'СЕТ СН'!$F$9-'СЕТ СН'!$F$26</f>
        <v>880.40149735</v>
      </c>
      <c r="O31" s="36">
        <f>SUMIFS(СВЦЭМ!$D$33:$D$776,СВЦЭМ!$A$33:$A$776,$A31,СВЦЭМ!$B$33:$B$776,O$11)+'СЕТ СН'!$F$14+СВЦЭМ!$D$10+'СЕТ СН'!$F$8*'СЕТ СН'!$F$9-'СЕТ СН'!$F$26</f>
        <v>887.99884786000007</v>
      </c>
      <c r="P31" s="36">
        <f>SUMIFS(СВЦЭМ!$D$33:$D$776,СВЦЭМ!$A$33:$A$776,$A31,СВЦЭМ!$B$33:$B$776,P$11)+'СЕТ СН'!$F$14+СВЦЭМ!$D$10+'СЕТ СН'!$F$8*'СЕТ СН'!$F$9-'СЕТ СН'!$F$26</f>
        <v>893.58287442000005</v>
      </c>
      <c r="Q31" s="36">
        <f>SUMIFS(СВЦЭМ!$D$33:$D$776,СВЦЭМ!$A$33:$A$776,$A31,СВЦЭМ!$B$33:$B$776,Q$11)+'СЕТ СН'!$F$14+СВЦЭМ!$D$10+'СЕТ СН'!$F$8*'СЕТ СН'!$F$9-'СЕТ СН'!$F$26</f>
        <v>899.96634128999995</v>
      </c>
      <c r="R31" s="36">
        <f>SUMIFS(СВЦЭМ!$D$33:$D$776,СВЦЭМ!$A$33:$A$776,$A31,СВЦЭМ!$B$33:$B$776,R$11)+'СЕТ СН'!$F$14+СВЦЭМ!$D$10+'СЕТ СН'!$F$8*'СЕТ СН'!$F$9-'СЕТ СН'!$F$26</f>
        <v>898.65971082999999</v>
      </c>
      <c r="S31" s="36">
        <f>SUMIFS(СВЦЭМ!$D$33:$D$776,СВЦЭМ!$A$33:$A$776,$A31,СВЦЭМ!$B$33:$B$776,S$11)+'СЕТ СН'!$F$14+СВЦЭМ!$D$10+'СЕТ СН'!$F$8*'СЕТ СН'!$F$9-'СЕТ СН'!$F$26</f>
        <v>902.54321410000011</v>
      </c>
      <c r="T31" s="36">
        <f>SUMIFS(СВЦЭМ!$D$33:$D$776,СВЦЭМ!$A$33:$A$776,$A31,СВЦЭМ!$B$33:$B$776,T$11)+'СЕТ СН'!$F$14+СВЦЭМ!$D$10+'СЕТ СН'!$F$8*'СЕТ СН'!$F$9-'СЕТ СН'!$F$26</f>
        <v>894.89273589999993</v>
      </c>
      <c r="U31" s="36">
        <f>SUMIFS(СВЦЭМ!$D$33:$D$776,СВЦЭМ!$A$33:$A$776,$A31,СВЦЭМ!$B$33:$B$776,U$11)+'СЕТ СН'!$F$14+СВЦЭМ!$D$10+'СЕТ СН'!$F$8*'СЕТ СН'!$F$9-'СЕТ СН'!$F$26</f>
        <v>883.1967071900001</v>
      </c>
      <c r="V31" s="36">
        <f>SUMIFS(СВЦЭМ!$D$33:$D$776,СВЦЭМ!$A$33:$A$776,$A31,СВЦЭМ!$B$33:$B$776,V$11)+'СЕТ СН'!$F$14+СВЦЭМ!$D$10+'СЕТ СН'!$F$8*'СЕТ СН'!$F$9-'СЕТ СН'!$F$26</f>
        <v>875.59966004000012</v>
      </c>
      <c r="W31" s="36">
        <f>SUMIFS(СВЦЭМ!$D$33:$D$776,СВЦЭМ!$A$33:$A$776,$A31,СВЦЭМ!$B$33:$B$776,W$11)+'СЕТ СН'!$F$14+СВЦЭМ!$D$10+'СЕТ СН'!$F$8*'СЕТ СН'!$F$9-'СЕТ СН'!$F$26</f>
        <v>877.70713675999991</v>
      </c>
      <c r="X31" s="36">
        <f>SUMIFS(СВЦЭМ!$D$33:$D$776,СВЦЭМ!$A$33:$A$776,$A31,СВЦЭМ!$B$33:$B$776,X$11)+'СЕТ СН'!$F$14+СВЦЭМ!$D$10+'СЕТ СН'!$F$8*'СЕТ СН'!$F$9-'СЕТ СН'!$F$26</f>
        <v>873.99083625000003</v>
      </c>
      <c r="Y31" s="36">
        <f>SUMIFS(СВЦЭМ!$D$33:$D$776,СВЦЭМ!$A$33:$A$776,$A31,СВЦЭМ!$B$33:$B$776,Y$11)+'СЕТ СН'!$F$14+СВЦЭМ!$D$10+'СЕТ СН'!$F$8*'СЕТ СН'!$F$9-'СЕТ СН'!$F$26</f>
        <v>904.34289661000003</v>
      </c>
    </row>
    <row r="32" spans="1:25" ht="15.75" x14ac:dyDescent="0.2">
      <c r="A32" s="35">
        <f t="shared" si="0"/>
        <v>43942</v>
      </c>
      <c r="B32" s="36">
        <f>SUMIFS(СВЦЭМ!$D$33:$D$776,СВЦЭМ!$A$33:$A$776,$A32,СВЦЭМ!$B$33:$B$776,B$11)+'СЕТ СН'!$F$14+СВЦЭМ!$D$10+'СЕТ СН'!$F$8*'СЕТ СН'!$F$9-'СЕТ СН'!$F$26</f>
        <v>969.48330022999994</v>
      </c>
      <c r="C32" s="36">
        <f>SUMIFS(СВЦЭМ!$D$33:$D$776,СВЦЭМ!$A$33:$A$776,$A32,СВЦЭМ!$B$33:$B$776,C$11)+'СЕТ СН'!$F$14+СВЦЭМ!$D$10+'СЕТ СН'!$F$8*'СЕТ СН'!$F$9-'СЕТ СН'!$F$26</f>
        <v>993.97932452000009</v>
      </c>
      <c r="D32" s="36">
        <f>SUMIFS(СВЦЭМ!$D$33:$D$776,СВЦЭМ!$A$33:$A$776,$A32,СВЦЭМ!$B$33:$B$776,D$11)+'СЕТ СН'!$F$14+СВЦЭМ!$D$10+'СЕТ СН'!$F$8*'СЕТ СН'!$F$9-'СЕТ СН'!$F$26</f>
        <v>1010.93638319</v>
      </c>
      <c r="E32" s="36">
        <f>SUMIFS(СВЦЭМ!$D$33:$D$776,СВЦЭМ!$A$33:$A$776,$A32,СВЦЭМ!$B$33:$B$776,E$11)+'СЕТ СН'!$F$14+СВЦЭМ!$D$10+'СЕТ СН'!$F$8*'СЕТ СН'!$F$9-'СЕТ СН'!$F$26</f>
        <v>1018.5479858900001</v>
      </c>
      <c r="F32" s="36">
        <f>SUMIFS(СВЦЭМ!$D$33:$D$776,СВЦЭМ!$A$33:$A$776,$A32,СВЦЭМ!$B$33:$B$776,F$11)+'СЕТ СН'!$F$14+СВЦЭМ!$D$10+'СЕТ СН'!$F$8*'СЕТ СН'!$F$9-'СЕТ СН'!$F$26</f>
        <v>1012.19238724</v>
      </c>
      <c r="G32" s="36">
        <f>SUMIFS(СВЦЭМ!$D$33:$D$776,СВЦЭМ!$A$33:$A$776,$A32,СВЦЭМ!$B$33:$B$776,G$11)+'СЕТ СН'!$F$14+СВЦЭМ!$D$10+'СЕТ СН'!$F$8*'СЕТ СН'!$F$9-'СЕТ СН'!$F$26</f>
        <v>1004.58263212</v>
      </c>
      <c r="H32" s="36">
        <f>SUMIFS(СВЦЭМ!$D$33:$D$776,СВЦЭМ!$A$33:$A$776,$A32,СВЦЭМ!$B$33:$B$776,H$11)+'СЕТ СН'!$F$14+СВЦЭМ!$D$10+'СЕТ СН'!$F$8*'СЕТ СН'!$F$9-'СЕТ СН'!$F$26</f>
        <v>961.31149602999994</v>
      </c>
      <c r="I32" s="36">
        <f>SUMIFS(СВЦЭМ!$D$33:$D$776,СВЦЭМ!$A$33:$A$776,$A32,СВЦЭМ!$B$33:$B$776,I$11)+'СЕТ СН'!$F$14+СВЦЭМ!$D$10+'СЕТ СН'!$F$8*'СЕТ СН'!$F$9-'СЕТ СН'!$F$26</f>
        <v>931.33807028000001</v>
      </c>
      <c r="J32" s="36">
        <f>SUMIFS(СВЦЭМ!$D$33:$D$776,СВЦЭМ!$A$33:$A$776,$A32,СВЦЭМ!$B$33:$B$776,J$11)+'СЕТ СН'!$F$14+СВЦЭМ!$D$10+'СЕТ СН'!$F$8*'СЕТ СН'!$F$9-'СЕТ СН'!$F$26</f>
        <v>883.89120784000011</v>
      </c>
      <c r="K32" s="36">
        <f>SUMIFS(СВЦЭМ!$D$33:$D$776,СВЦЭМ!$A$33:$A$776,$A32,СВЦЭМ!$B$33:$B$776,K$11)+'СЕТ СН'!$F$14+СВЦЭМ!$D$10+'СЕТ СН'!$F$8*'СЕТ СН'!$F$9-'СЕТ СН'!$F$26</f>
        <v>883.01627508000001</v>
      </c>
      <c r="L32" s="36">
        <f>SUMIFS(СВЦЭМ!$D$33:$D$776,СВЦЭМ!$A$33:$A$776,$A32,СВЦЭМ!$B$33:$B$776,L$11)+'СЕТ СН'!$F$14+СВЦЭМ!$D$10+'СЕТ СН'!$F$8*'СЕТ СН'!$F$9-'СЕТ СН'!$F$26</f>
        <v>883.65745007999999</v>
      </c>
      <c r="M32" s="36">
        <f>SUMIFS(СВЦЭМ!$D$33:$D$776,СВЦЭМ!$A$33:$A$776,$A32,СВЦЭМ!$B$33:$B$776,M$11)+'СЕТ СН'!$F$14+СВЦЭМ!$D$10+'СЕТ СН'!$F$8*'СЕТ СН'!$F$9-'СЕТ СН'!$F$26</f>
        <v>881.74666399000012</v>
      </c>
      <c r="N32" s="36">
        <f>SUMIFS(СВЦЭМ!$D$33:$D$776,СВЦЭМ!$A$33:$A$776,$A32,СВЦЭМ!$B$33:$B$776,N$11)+'СЕТ СН'!$F$14+СВЦЭМ!$D$10+'СЕТ СН'!$F$8*'СЕТ СН'!$F$9-'СЕТ СН'!$F$26</f>
        <v>888.14753132999999</v>
      </c>
      <c r="O32" s="36">
        <f>SUMIFS(СВЦЭМ!$D$33:$D$776,СВЦЭМ!$A$33:$A$776,$A32,СВЦЭМ!$B$33:$B$776,O$11)+'СЕТ СН'!$F$14+СВЦЭМ!$D$10+'СЕТ СН'!$F$8*'СЕТ СН'!$F$9-'СЕТ СН'!$F$26</f>
        <v>903.81322685999999</v>
      </c>
      <c r="P32" s="36">
        <f>SUMIFS(СВЦЭМ!$D$33:$D$776,СВЦЭМ!$A$33:$A$776,$A32,СВЦЭМ!$B$33:$B$776,P$11)+'СЕТ СН'!$F$14+СВЦЭМ!$D$10+'СЕТ СН'!$F$8*'СЕТ СН'!$F$9-'СЕТ СН'!$F$26</f>
        <v>900.95810262999998</v>
      </c>
      <c r="Q32" s="36">
        <f>SUMIFS(СВЦЭМ!$D$33:$D$776,СВЦЭМ!$A$33:$A$776,$A32,СВЦЭМ!$B$33:$B$776,Q$11)+'СЕТ СН'!$F$14+СВЦЭМ!$D$10+'СЕТ СН'!$F$8*'СЕТ СН'!$F$9-'СЕТ СН'!$F$26</f>
        <v>913.80300671000009</v>
      </c>
      <c r="R32" s="36">
        <f>SUMIFS(СВЦЭМ!$D$33:$D$776,СВЦЭМ!$A$33:$A$776,$A32,СВЦЭМ!$B$33:$B$776,R$11)+'СЕТ СН'!$F$14+СВЦЭМ!$D$10+'СЕТ СН'!$F$8*'СЕТ СН'!$F$9-'СЕТ СН'!$F$26</f>
        <v>903.05684412999994</v>
      </c>
      <c r="S32" s="36">
        <f>SUMIFS(СВЦЭМ!$D$33:$D$776,СВЦЭМ!$A$33:$A$776,$A32,СВЦЭМ!$B$33:$B$776,S$11)+'СЕТ СН'!$F$14+СВЦЭМ!$D$10+'СЕТ СН'!$F$8*'СЕТ СН'!$F$9-'СЕТ СН'!$F$26</f>
        <v>896.83172078999996</v>
      </c>
      <c r="T32" s="36">
        <f>SUMIFS(СВЦЭМ!$D$33:$D$776,СВЦЭМ!$A$33:$A$776,$A32,СВЦЭМ!$B$33:$B$776,T$11)+'СЕТ СН'!$F$14+СВЦЭМ!$D$10+'СЕТ СН'!$F$8*'СЕТ СН'!$F$9-'СЕТ СН'!$F$26</f>
        <v>900.71419024000011</v>
      </c>
      <c r="U32" s="36">
        <f>SUMIFS(СВЦЭМ!$D$33:$D$776,СВЦЭМ!$A$33:$A$776,$A32,СВЦЭМ!$B$33:$B$776,U$11)+'СЕТ СН'!$F$14+СВЦЭМ!$D$10+'СЕТ СН'!$F$8*'СЕТ СН'!$F$9-'СЕТ СН'!$F$26</f>
        <v>907.74146668999992</v>
      </c>
      <c r="V32" s="36">
        <f>SUMIFS(СВЦЭМ!$D$33:$D$776,СВЦЭМ!$A$33:$A$776,$A32,СВЦЭМ!$B$33:$B$776,V$11)+'СЕТ СН'!$F$14+СВЦЭМ!$D$10+'СЕТ СН'!$F$8*'СЕТ СН'!$F$9-'СЕТ СН'!$F$26</f>
        <v>914.74008712</v>
      </c>
      <c r="W32" s="36">
        <f>SUMIFS(СВЦЭМ!$D$33:$D$776,СВЦЭМ!$A$33:$A$776,$A32,СВЦЭМ!$B$33:$B$776,W$11)+'СЕТ СН'!$F$14+СВЦЭМ!$D$10+'СЕТ СН'!$F$8*'СЕТ СН'!$F$9-'СЕТ СН'!$F$26</f>
        <v>917.01507652999999</v>
      </c>
      <c r="X32" s="36">
        <f>SUMIFS(СВЦЭМ!$D$33:$D$776,СВЦЭМ!$A$33:$A$776,$A32,СВЦЭМ!$B$33:$B$776,X$11)+'СЕТ СН'!$F$14+СВЦЭМ!$D$10+'СЕТ СН'!$F$8*'СЕТ СН'!$F$9-'СЕТ СН'!$F$26</f>
        <v>907.10991723000006</v>
      </c>
      <c r="Y32" s="36">
        <f>SUMIFS(СВЦЭМ!$D$33:$D$776,СВЦЭМ!$A$33:$A$776,$A32,СВЦЭМ!$B$33:$B$776,Y$11)+'СЕТ СН'!$F$14+СВЦЭМ!$D$10+'СЕТ СН'!$F$8*'СЕТ СН'!$F$9-'СЕТ СН'!$F$26</f>
        <v>924.88506170999995</v>
      </c>
    </row>
    <row r="33" spans="1:27" ht="15.75" x14ac:dyDescent="0.2">
      <c r="A33" s="35">
        <f t="shared" si="0"/>
        <v>43943</v>
      </c>
      <c r="B33" s="36">
        <f>SUMIFS(СВЦЭМ!$D$33:$D$776,СВЦЭМ!$A$33:$A$776,$A33,СВЦЭМ!$B$33:$B$776,B$11)+'СЕТ СН'!$F$14+СВЦЭМ!$D$10+'СЕТ СН'!$F$8*'СЕТ СН'!$F$9-'СЕТ СН'!$F$26</f>
        <v>945.83145970999999</v>
      </c>
      <c r="C33" s="36">
        <f>SUMIFS(СВЦЭМ!$D$33:$D$776,СВЦЭМ!$A$33:$A$776,$A33,СВЦЭМ!$B$33:$B$776,C$11)+'СЕТ СН'!$F$14+СВЦЭМ!$D$10+'СЕТ СН'!$F$8*'СЕТ СН'!$F$9-'СЕТ СН'!$F$26</f>
        <v>943.80178131999992</v>
      </c>
      <c r="D33" s="36">
        <f>SUMIFS(СВЦЭМ!$D$33:$D$776,СВЦЭМ!$A$33:$A$776,$A33,СВЦЭМ!$B$33:$B$776,D$11)+'СЕТ СН'!$F$14+СВЦЭМ!$D$10+'СЕТ СН'!$F$8*'СЕТ СН'!$F$9-'СЕТ СН'!$F$26</f>
        <v>945.03985562999992</v>
      </c>
      <c r="E33" s="36">
        <f>SUMIFS(СВЦЭМ!$D$33:$D$776,СВЦЭМ!$A$33:$A$776,$A33,СВЦЭМ!$B$33:$B$776,E$11)+'СЕТ СН'!$F$14+СВЦЭМ!$D$10+'СЕТ СН'!$F$8*'СЕТ СН'!$F$9-'СЕТ СН'!$F$26</f>
        <v>947.64192126000012</v>
      </c>
      <c r="F33" s="36">
        <f>SUMIFS(СВЦЭМ!$D$33:$D$776,СВЦЭМ!$A$33:$A$776,$A33,СВЦЭМ!$B$33:$B$776,F$11)+'СЕТ СН'!$F$14+СВЦЭМ!$D$10+'СЕТ СН'!$F$8*'СЕТ СН'!$F$9-'СЕТ СН'!$F$26</f>
        <v>947.70036800000003</v>
      </c>
      <c r="G33" s="36">
        <f>SUMIFS(СВЦЭМ!$D$33:$D$776,СВЦЭМ!$A$33:$A$776,$A33,СВЦЭМ!$B$33:$B$776,G$11)+'СЕТ СН'!$F$14+СВЦЭМ!$D$10+'СЕТ СН'!$F$8*'СЕТ СН'!$F$9-'СЕТ СН'!$F$26</f>
        <v>952.97720765999998</v>
      </c>
      <c r="H33" s="36">
        <f>SUMIFS(СВЦЭМ!$D$33:$D$776,СВЦЭМ!$A$33:$A$776,$A33,СВЦЭМ!$B$33:$B$776,H$11)+'СЕТ СН'!$F$14+СВЦЭМ!$D$10+'СЕТ СН'!$F$8*'СЕТ СН'!$F$9-'СЕТ СН'!$F$26</f>
        <v>955.97691192000002</v>
      </c>
      <c r="I33" s="36">
        <f>SUMIFS(СВЦЭМ!$D$33:$D$776,СВЦЭМ!$A$33:$A$776,$A33,СВЦЭМ!$B$33:$B$776,I$11)+'СЕТ СН'!$F$14+СВЦЭМ!$D$10+'СЕТ СН'!$F$8*'СЕТ СН'!$F$9-'СЕТ СН'!$F$26</f>
        <v>952.73896878999994</v>
      </c>
      <c r="J33" s="36">
        <f>SUMIFS(СВЦЭМ!$D$33:$D$776,СВЦЭМ!$A$33:$A$776,$A33,СВЦЭМ!$B$33:$B$776,J$11)+'СЕТ СН'!$F$14+СВЦЭМ!$D$10+'СЕТ СН'!$F$8*'СЕТ СН'!$F$9-'СЕТ СН'!$F$26</f>
        <v>914.97015893999992</v>
      </c>
      <c r="K33" s="36">
        <f>SUMIFS(СВЦЭМ!$D$33:$D$776,СВЦЭМ!$A$33:$A$776,$A33,СВЦЭМ!$B$33:$B$776,K$11)+'СЕТ СН'!$F$14+СВЦЭМ!$D$10+'СЕТ СН'!$F$8*'СЕТ СН'!$F$9-'СЕТ СН'!$F$26</f>
        <v>911.31265942999994</v>
      </c>
      <c r="L33" s="36">
        <f>SUMIFS(СВЦЭМ!$D$33:$D$776,СВЦЭМ!$A$33:$A$776,$A33,СВЦЭМ!$B$33:$B$776,L$11)+'СЕТ СН'!$F$14+СВЦЭМ!$D$10+'СЕТ СН'!$F$8*'СЕТ СН'!$F$9-'СЕТ СН'!$F$26</f>
        <v>911.81092661000002</v>
      </c>
      <c r="M33" s="36">
        <f>SUMIFS(СВЦЭМ!$D$33:$D$776,СВЦЭМ!$A$33:$A$776,$A33,СВЦЭМ!$B$33:$B$776,M$11)+'СЕТ СН'!$F$14+СВЦЭМ!$D$10+'СЕТ СН'!$F$8*'СЕТ СН'!$F$9-'СЕТ СН'!$F$26</f>
        <v>912.5165603800001</v>
      </c>
      <c r="N33" s="36">
        <f>SUMIFS(СВЦЭМ!$D$33:$D$776,СВЦЭМ!$A$33:$A$776,$A33,СВЦЭМ!$B$33:$B$776,N$11)+'СЕТ СН'!$F$14+СВЦЭМ!$D$10+'СЕТ СН'!$F$8*'СЕТ СН'!$F$9-'СЕТ СН'!$F$26</f>
        <v>918.72588578</v>
      </c>
      <c r="O33" s="36">
        <f>SUMIFS(СВЦЭМ!$D$33:$D$776,СВЦЭМ!$A$33:$A$776,$A33,СВЦЭМ!$B$33:$B$776,O$11)+'СЕТ СН'!$F$14+СВЦЭМ!$D$10+'СЕТ СН'!$F$8*'СЕТ СН'!$F$9-'СЕТ СН'!$F$26</f>
        <v>919.51278277999995</v>
      </c>
      <c r="P33" s="36">
        <f>SUMIFS(СВЦЭМ!$D$33:$D$776,СВЦЭМ!$A$33:$A$776,$A33,СВЦЭМ!$B$33:$B$776,P$11)+'СЕТ СН'!$F$14+СВЦЭМ!$D$10+'СЕТ СН'!$F$8*'СЕТ СН'!$F$9-'СЕТ СН'!$F$26</f>
        <v>924.03680394999992</v>
      </c>
      <c r="Q33" s="36">
        <f>SUMIFS(СВЦЭМ!$D$33:$D$776,СВЦЭМ!$A$33:$A$776,$A33,СВЦЭМ!$B$33:$B$776,Q$11)+'СЕТ СН'!$F$14+СВЦЭМ!$D$10+'СЕТ СН'!$F$8*'СЕТ СН'!$F$9-'СЕТ СН'!$F$26</f>
        <v>928.29336545000001</v>
      </c>
      <c r="R33" s="36">
        <f>SUMIFS(СВЦЭМ!$D$33:$D$776,СВЦЭМ!$A$33:$A$776,$A33,СВЦЭМ!$B$33:$B$776,R$11)+'СЕТ СН'!$F$14+СВЦЭМ!$D$10+'СЕТ СН'!$F$8*'СЕТ СН'!$F$9-'СЕТ СН'!$F$26</f>
        <v>924.49028281999995</v>
      </c>
      <c r="S33" s="36">
        <f>SUMIFS(СВЦЭМ!$D$33:$D$776,СВЦЭМ!$A$33:$A$776,$A33,СВЦЭМ!$B$33:$B$776,S$11)+'СЕТ СН'!$F$14+СВЦЭМ!$D$10+'СЕТ СН'!$F$8*'СЕТ СН'!$F$9-'СЕТ СН'!$F$26</f>
        <v>918.33904731999996</v>
      </c>
      <c r="T33" s="36">
        <f>SUMIFS(СВЦЭМ!$D$33:$D$776,СВЦЭМ!$A$33:$A$776,$A33,СВЦЭМ!$B$33:$B$776,T$11)+'СЕТ СН'!$F$14+СВЦЭМ!$D$10+'СЕТ СН'!$F$8*'СЕТ СН'!$F$9-'СЕТ СН'!$F$26</f>
        <v>912.07770148000009</v>
      </c>
      <c r="U33" s="36">
        <f>SUMIFS(СВЦЭМ!$D$33:$D$776,СВЦЭМ!$A$33:$A$776,$A33,СВЦЭМ!$B$33:$B$776,U$11)+'СЕТ СН'!$F$14+СВЦЭМ!$D$10+'СЕТ СН'!$F$8*'СЕТ СН'!$F$9-'СЕТ СН'!$F$26</f>
        <v>905.14179601000001</v>
      </c>
      <c r="V33" s="36">
        <f>SUMIFS(СВЦЭМ!$D$33:$D$776,СВЦЭМ!$A$33:$A$776,$A33,СВЦЭМ!$B$33:$B$776,V$11)+'СЕТ СН'!$F$14+СВЦЭМ!$D$10+'СЕТ СН'!$F$8*'СЕТ СН'!$F$9-'СЕТ СН'!$F$26</f>
        <v>899.85350899000014</v>
      </c>
      <c r="W33" s="36">
        <f>SUMIFS(СВЦЭМ!$D$33:$D$776,СВЦЭМ!$A$33:$A$776,$A33,СВЦЭМ!$B$33:$B$776,W$11)+'СЕТ СН'!$F$14+СВЦЭМ!$D$10+'СЕТ СН'!$F$8*'СЕТ СН'!$F$9-'СЕТ СН'!$F$26</f>
        <v>896.13647867000009</v>
      </c>
      <c r="X33" s="36">
        <f>SUMIFS(СВЦЭМ!$D$33:$D$776,СВЦЭМ!$A$33:$A$776,$A33,СВЦЭМ!$B$33:$B$776,X$11)+'СЕТ СН'!$F$14+СВЦЭМ!$D$10+'СЕТ СН'!$F$8*'СЕТ СН'!$F$9-'СЕТ СН'!$F$26</f>
        <v>883.18507217000001</v>
      </c>
      <c r="Y33" s="36">
        <f>SUMIFS(СВЦЭМ!$D$33:$D$776,СВЦЭМ!$A$33:$A$776,$A33,СВЦЭМ!$B$33:$B$776,Y$11)+'СЕТ СН'!$F$14+СВЦЭМ!$D$10+'СЕТ СН'!$F$8*'СЕТ СН'!$F$9-'СЕТ СН'!$F$26</f>
        <v>908.53093731000013</v>
      </c>
    </row>
    <row r="34" spans="1:27" ht="15.75" x14ac:dyDescent="0.2">
      <c r="A34" s="35">
        <f t="shared" si="0"/>
        <v>43944</v>
      </c>
      <c r="B34" s="36">
        <f>SUMIFS(СВЦЭМ!$D$33:$D$776,СВЦЭМ!$A$33:$A$776,$A34,СВЦЭМ!$B$33:$B$776,B$11)+'СЕТ СН'!$F$14+СВЦЭМ!$D$10+'СЕТ СН'!$F$8*'СЕТ СН'!$F$9-'СЕТ СН'!$F$26</f>
        <v>1017.0778231300001</v>
      </c>
      <c r="C34" s="36">
        <f>SUMIFS(СВЦЭМ!$D$33:$D$776,СВЦЭМ!$A$33:$A$776,$A34,СВЦЭМ!$B$33:$B$776,C$11)+'СЕТ СН'!$F$14+СВЦЭМ!$D$10+'СЕТ СН'!$F$8*'СЕТ СН'!$F$9-'СЕТ СН'!$F$26</f>
        <v>1025.2398276199999</v>
      </c>
      <c r="D34" s="36">
        <f>SUMIFS(СВЦЭМ!$D$33:$D$776,СВЦЭМ!$A$33:$A$776,$A34,СВЦЭМ!$B$33:$B$776,D$11)+'СЕТ СН'!$F$14+СВЦЭМ!$D$10+'СЕТ СН'!$F$8*'СЕТ СН'!$F$9-'СЕТ СН'!$F$26</f>
        <v>1041.9899780600001</v>
      </c>
      <c r="E34" s="36">
        <f>SUMIFS(СВЦЭМ!$D$33:$D$776,СВЦЭМ!$A$33:$A$776,$A34,СВЦЭМ!$B$33:$B$776,E$11)+'СЕТ СН'!$F$14+СВЦЭМ!$D$10+'СЕТ СН'!$F$8*'СЕТ СН'!$F$9-'СЕТ СН'!$F$26</f>
        <v>1056.08559745</v>
      </c>
      <c r="F34" s="36">
        <f>SUMIFS(СВЦЭМ!$D$33:$D$776,СВЦЭМ!$A$33:$A$776,$A34,СВЦЭМ!$B$33:$B$776,F$11)+'СЕТ СН'!$F$14+СВЦЭМ!$D$10+'СЕТ СН'!$F$8*'СЕТ СН'!$F$9-'СЕТ СН'!$F$26</f>
        <v>1057.38862681</v>
      </c>
      <c r="G34" s="36">
        <f>SUMIFS(СВЦЭМ!$D$33:$D$776,СВЦЭМ!$A$33:$A$776,$A34,СВЦЭМ!$B$33:$B$776,G$11)+'СЕТ СН'!$F$14+СВЦЭМ!$D$10+'СЕТ СН'!$F$8*'СЕТ СН'!$F$9-'СЕТ СН'!$F$26</f>
        <v>1048.0581852299999</v>
      </c>
      <c r="H34" s="36">
        <f>SUMIFS(СВЦЭМ!$D$33:$D$776,СВЦЭМ!$A$33:$A$776,$A34,СВЦЭМ!$B$33:$B$776,H$11)+'СЕТ СН'!$F$14+СВЦЭМ!$D$10+'СЕТ СН'!$F$8*'СЕТ СН'!$F$9-'СЕТ СН'!$F$26</f>
        <v>1030.7343754200001</v>
      </c>
      <c r="I34" s="36">
        <f>SUMIFS(СВЦЭМ!$D$33:$D$776,СВЦЭМ!$A$33:$A$776,$A34,СВЦЭМ!$B$33:$B$776,I$11)+'СЕТ СН'!$F$14+СВЦЭМ!$D$10+'СЕТ СН'!$F$8*'СЕТ СН'!$F$9-'СЕТ СН'!$F$26</f>
        <v>1015.85198457</v>
      </c>
      <c r="J34" s="36">
        <f>SUMIFS(СВЦЭМ!$D$33:$D$776,СВЦЭМ!$A$33:$A$776,$A34,СВЦЭМ!$B$33:$B$776,J$11)+'СЕТ СН'!$F$14+СВЦЭМ!$D$10+'СЕТ СН'!$F$8*'СЕТ СН'!$F$9-'СЕТ СН'!$F$26</f>
        <v>971.49825886999997</v>
      </c>
      <c r="K34" s="36">
        <f>SUMIFS(СВЦЭМ!$D$33:$D$776,СВЦЭМ!$A$33:$A$776,$A34,СВЦЭМ!$B$33:$B$776,K$11)+'СЕТ СН'!$F$14+СВЦЭМ!$D$10+'СЕТ СН'!$F$8*'СЕТ СН'!$F$9-'СЕТ СН'!$F$26</f>
        <v>957.55370762000007</v>
      </c>
      <c r="L34" s="36">
        <f>SUMIFS(СВЦЭМ!$D$33:$D$776,СВЦЭМ!$A$33:$A$776,$A34,СВЦЭМ!$B$33:$B$776,L$11)+'СЕТ СН'!$F$14+СВЦЭМ!$D$10+'СЕТ СН'!$F$8*'СЕТ СН'!$F$9-'СЕТ СН'!$F$26</f>
        <v>947.81600518000005</v>
      </c>
      <c r="M34" s="36">
        <f>SUMIFS(СВЦЭМ!$D$33:$D$776,СВЦЭМ!$A$33:$A$776,$A34,СВЦЭМ!$B$33:$B$776,M$11)+'СЕТ СН'!$F$14+СВЦЭМ!$D$10+'СЕТ СН'!$F$8*'СЕТ СН'!$F$9-'СЕТ СН'!$F$26</f>
        <v>949.82705433000001</v>
      </c>
      <c r="N34" s="36">
        <f>SUMIFS(СВЦЭМ!$D$33:$D$776,СВЦЭМ!$A$33:$A$776,$A34,СВЦЭМ!$B$33:$B$776,N$11)+'СЕТ СН'!$F$14+СВЦЭМ!$D$10+'СЕТ СН'!$F$8*'СЕТ СН'!$F$9-'СЕТ СН'!$F$26</f>
        <v>953.76980305000006</v>
      </c>
      <c r="O34" s="36">
        <f>SUMIFS(СВЦЭМ!$D$33:$D$776,СВЦЭМ!$A$33:$A$776,$A34,СВЦЭМ!$B$33:$B$776,O$11)+'СЕТ СН'!$F$14+СВЦЭМ!$D$10+'СЕТ СН'!$F$8*'СЕТ СН'!$F$9-'СЕТ СН'!$F$26</f>
        <v>966.89740824</v>
      </c>
      <c r="P34" s="36">
        <f>SUMIFS(СВЦЭМ!$D$33:$D$776,СВЦЭМ!$A$33:$A$776,$A34,СВЦЭМ!$B$33:$B$776,P$11)+'СЕТ СН'!$F$14+СВЦЭМ!$D$10+'СЕТ СН'!$F$8*'СЕТ СН'!$F$9-'СЕТ СН'!$F$26</f>
        <v>973.25105961000008</v>
      </c>
      <c r="Q34" s="36">
        <f>SUMIFS(СВЦЭМ!$D$33:$D$776,СВЦЭМ!$A$33:$A$776,$A34,СВЦЭМ!$B$33:$B$776,Q$11)+'СЕТ СН'!$F$14+СВЦЭМ!$D$10+'СЕТ СН'!$F$8*'СЕТ СН'!$F$9-'СЕТ СН'!$F$26</f>
        <v>977.76522223999996</v>
      </c>
      <c r="R34" s="36">
        <f>SUMIFS(СВЦЭМ!$D$33:$D$776,СВЦЭМ!$A$33:$A$776,$A34,СВЦЭМ!$B$33:$B$776,R$11)+'СЕТ СН'!$F$14+СВЦЭМ!$D$10+'СЕТ СН'!$F$8*'СЕТ СН'!$F$9-'СЕТ СН'!$F$26</f>
        <v>978.43386492000013</v>
      </c>
      <c r="S34" s="36">
        <f>SUMIFS(СВЦЭМ!$D$33:$D$776,СВЦЭМ!$A$33:$A$776,$A34,СВЦЭМ!$B$33:$B$776,S$11)+'СЕТ СН'!$F$14+СВЦЭМ!$D$10+'СЕТ СН'!$F$8*'СЕТ СН'!$F$9-'СЕТ СН'!$F$26</f>
        <v>970.25751842</v>
      </c>
      <c r="T34" s="36">
        <f>SUMIFS(СВЦЭМ!$D$33:$D$776,СВЦЭМ!$A$33:$A$776,$A34,СВЦЭМ!$B$33:$B$776,T$11)+'СЕТ СН'!$F$14+СВЦЭМ!$D$10+'СЕТ СН'!$F$8*'СЕТ СН'!$F$9-'СЕТ СН'!$F$26</f>
        <v>951.72199118000003</v>
      </c>
      <c r="U34" s="36">
        <f>SUMIFS(СВЦЭМ!$D$33:$D$776,СВЦЭМ!$A$33:$A$776,$A34,СВЦЭМ!$B$33:$B$776,U$11)+'СЕТ СН'!$F$14+СВЦЭМ!$D$10+'СЕТ СН'!$F$8*'СЕТ СН'!$F$9-'СЕТ СН'!$F$26</f>
        <v>932.80171795000001</v>
      </c>
      <c r="V34" s="36">
        <f>SUMIFS(СВЦЭМ!$D$33:$D$776,СВЦЭМ!$A$33:$A$776,$A34,СВЦЭМ!$B$33:$B$776,V$11)+'СЕТ СН'!$F$14+СВЦЭМ!$D$10+'СЕТ СН'!$F$8*'СЕТ СН'!$F$9-'СЕТ СН'!$F$26</f>
        <v>926.48065906000011</v>
      </c>
      <c r="W34" s="36">
        <f>SUMIFS(СВЦЭМ!$D$33:$D$776,СВЦЭМ!$A$33:$A$776,$A34,СВЦЭМ!$B$33:$B$776,W$11)+'СЕТ СН'!$F$14+СВЦЭМ!$D$10+'СЕТ СН'!$F$8*'СЕТ СН'!$F$9-'СЕТ СН'!$F$26</f>
        <v>919.89864867999995</v>
      </c>
      <c r="X34" s="36">
        <f>SUMIFS(СВЦЭМ!$D$33:$D$776,СВЦЭМ!$A$33:$A$776,$A34,СВЦЭМ!$B$33:$B$776,X$11)+'СЕТ СН'!$F$14+СВЦЭМ!$D$10+'СЕТ СН'!$F$8*'СЕТ СН'!$F$9-'СЕТ СН'!$F$26</f>
        <v>931.77601664999997</v>
      </c>
      <c r="Y34" s="36">
        <f>SUMIFS(СВЦЭМ!$D$33:$D$776,СВЦЭМ!$A$33:$A$776,$A34,СВЦЭМ!$B$33:$B$776,Y$11)+'СЕТ СН'!$F$14+СВЦЭМ!$D$10+'СЕТ СН'!$F$8*'СЕТ СН'!$F$9-'СЕТ СН'!$F$26</f>
        <v>962.78417983000008</v>
      </c>
    </row>
    <row r="35" spans="1:27" ht="15.75" x14ac:dyDescent="0.2">
      <c r="A35" s="35">
        <f t="shared" si="0"/>
        <v>43945</v>
      </c>
      <c r="B35" s="36">
        <f>SUMIFS(СВЦЭМ!$D$33:$D$776,СВЦЭМ!$A$33:$A$776,$A35,СВЦЭМ!$B$33:$B$776,B$11)+'СЕТ СН'!$F$14+СВЦЭМ!$D$10+'СЕТ СН'!$F$8*'СЕТ СН'!$F$9-'СЕТ СН'!$F$26</f>
        <v>1189.6294469099998</v>
      </c>
      <c r="C35" s="36">
        <f>SUMIFS(СВЦЭМ!$D$33:$D$776,СВЦЭМ!$A$33:$A$776,$A35,СВЦЭМ!$B$33:$B$776,C$11)+'СЕТ СН'!$F$14+СВЦЭМ!$D$10+'СЕТ СН'!$F$8*'СЕТ СН'!$F$9-'СЕТ СН'!$F$26</f>
        <v>1226.7972666000001</v>
      </c>
      <c r="D35" s="36">
        <f>SUMIFS(СВЦЭМ!$D$33:$D$776,СВЦЭМ!$A$33:$A$776,$A35,СВЦЭМ!$B$33:$B$776,D$11)+'СЕТ СН'!$F$14+СВЦЭМ!$D$10+'СЕТ СН'!$F$8*'СЕТ СН'!$F$9-'СЕТ СН'!$F$26</f>
        <v>1250.9806545599999</v>
      </c>
      <c r="E35" s="36">
        <f>SUMIFS(СВЦЭМ!$D$33:$D$776,СВЦЭМ!$A$33:$A$776,$A35,СВЦЭМ!$B$33:$B$776,E$11)+'СЕТ СН'!$F$14+СВЦЭМ!$D$10+'СЕТ СН'!$F$8*'СЕТ СН'!$F$9-'СЕТ СН'!$F$26</f>
        <v>1260.6945856899999</v>
      </c>
      <c r="F35" s="36">
        <f>SUMIFS(СВЦЭМ!$D$33:$D$776,СВЦЭМ!$A$33:$A$776,$A35,СВЦЭМ!$B$33:$B$776,F$11)+'СЕТ СН'!$F$14+СВЦЭМ!$D$10+'СЕТ СН'!$F$8*'СЕТ СН'!$F$9-'СЕТ СН'!$F$26</f>
        <v>1263.56375581</v>
      </c>
      <c r="G35" s="36">
        <f>SUMIFS(СВЦЭМ!$D$33:$D$776,СВЦЭМ!$A$33:$A$776,$A35,СВЦЭМ!$B$33:$B$776,G$11)+'СЕТ СН'!$F$14+СВЦЭМ!$D$10+'СЕТ СН'!$F$8*'СЕТ СН'!$F$9-'СЕТ СН'!$F$26</f>
        <v>1260.60397147</v>
      </c>
      <c r="H35" s="36">
        <f>SUMIFS(СВЦЭМ!$D$33:$D$776,СВЦЭМ!$A$33:$A$776,$A35,СВЦЭМ!$B$33:$B$776,H$11)+'СЕТ СН'!$F$14+СВЦЭМ!$D$10+'СЕТ СН'!$F$8*'СЕТ СН'!$F$9-'СЕТ СН'!$F$26</f>
        <v>1233.64624516</v>
      </c>
      <c r="I35" s="36">
        <f>SUMIFS(СВЦЭМ!$D$33:$D$776,СВЦЭМ!$A$33:$A$776,$A35,СВЦЭМ!$B$33:$B$776,I$11)+'СЕТ СН'!$F$14+СВЦЭМ!$D$10+'СЕТ СН'!$F$8*'СЕТ СН'!$F$9-'СЕТ СН'!$F$26</f>
        <v>1183.9831665900001</v>
      </c>
      <c r="J35" s="36">
        <f>SUMIFS(СВЦЭМ!$D$33:$D$776,СВЦЭМ!$A$33:$A$776,$A35,СВЦЭМ!$B$33:$B$776,J$11)+'СЕТ СН'!$F$14+СВЦЭМ!$D$10+'СЕТ СН'!$F$8*'СЕТ СН'!$F$9-'СЕТ СН'!$F$26</f>
        <v>1102.76319132</v>
      </c>
      <c r="K35" s="36">
        <f>SUMIFS(СВЦЭМ!$D$33:$D$776,СВЦЭМ!$A$33:$A$776,$A35,СВЦЭМ!$B$33:$B$776,K$11)+'СЕТ СН'!$F$14+СВЦЭМ!$D$10+'СЕТ СН'!$F$8*'СЕТ СН'!$F$9-'СЕТ СН'!$F$26</f>
        <v>1097.7675726499999</v>
      </c>
      <c r="L35" s="36">
        <f>SUMIFS(СВЦЭМ!$D$33:$D$776,СВЦЭМ!$A$33:$A$776,$A35,СВЦЭМ!$B$33:$B$776,L$11)+'СЕТ СН'!$F$14+СВЦЭМ!$D$10+'СЕТ СН'!$F$8*'СЕТ СН'!$F$9-'СЕТ СН'!$F$26</f>
        <v>1090.08195153</v>
      </c>
      <c r="M35" s="36">
        <f>SUMIFS(СВЦЭМ!$D$33:$D$776,СВЦЭМ!$A$33:$A$776,$A35,СВЦЭМ!$B$33:$B$776,M$11)+'СЕТ СН'!$F$14+СВЦЭМ!$D$10+'СЕТ СН'!$F$8*'СЕТ СН'!$F$9-'СЕТ СН'!$F$26</f>
        <v>1069.74002612</v>
      </c>
      <c r="N35" s="36">
        <f>SUMIFS(СВЦЭМ!$D$33:$D$776,СВЦЭМ!$A$33:$A$776,$A35,СВЦЭМ!$B$33:$B$776,N$11)+'СЕТ СН'!$F$14+СВЦЭМ!$D$10+'СЕТ СН'!$F$8*'СЕТ СН'!$F$9-'СЕТ СН'!$F$26</f>
        <v>1034.4707557700001</v>
      </c>
      <c r="O35" s="36">
        <f>SUMIFS(СВЦЭМ!$D$33:$D$776,СВЦЭМ!$A$33:$A$776,$A35,СВЦЭМ!$B$33:$B$776,O$11)+'СЕТ СН'!$F$14+СВЦЭМ!$D$10+'СЕТ СН'!$F$8*'СЕТ СН'!$F$9-'СЕТ СН'!$F$26</f>
        <v>1052.2015695600001</v>
      </c>
      <c r="P35" s="36">
        <f>SUMIFS(СВЦЭМ!$D$33:$D$776,СВЦЭМ!$A$33:$A$776,$A35,СВЦЭМ!$B$33:$B$776,P$11)+'СЕТ СН'!$F$14+СВЦЭМ!$D$10+'СЕТ СН'!$F$8*'СЕТ СН'!$F$9-'СЕТ СН'!$F$26</f>
        <v>1066.73337223</v>
      </c>
      <c r="Q35" s="36">
        <f>SUMIFS(СВЦЭМ!$D$33:$D$776,СВЦЭМ!$A$33:$A$776,$A35,СВЦЭМ!$B$33:$B$776,Q$11)+'СЕТ СН'!$F$14+СВЦЭМ!$D$10+'СЕТ СН'!$F$8*'СЕТ СН'!$F$9-'СЕТ СН'!$F$26</f>
        <v>1072.4326089200001</v>
      </c>
      <c r="R35" s="36">
        <f>SUMIFS(СВЦЭМ!$D$33:$D$776,СВЦЭМ!$A$33:$A$776,$A35,СВЦЭМ!$B$33:$B$776,R$11)+'СЕТ СН'!$F$14+СВЦЭМ!$D$10+'СЕТ СН'!$F$8*'СЕТ СН'!$F$9-'СЕТ СН'!$F$26</f>
        <v>1068.08958684</v>
      </c>
      <c r="S35" s="36">
        <f>SUMIFS(СВЦЭМ!$D$33:$D$776,СВЦЭМ!$A$33:$A$776,$A35,СВЦЭМ!$B$33:$B$776,S$11)+'СЕТ СН'!$F$14+СВЦЭМ!$D$10+'СЕТ СН'!$F$8*'СЕТ СН'!$F$9-'СЕТ СН'!$F$26</f>
        <v>1072.2849224900001</v>
      </c>
      <c r="T35" s="36">
        <f>SUMIFS(СВЦЭМ!$D$33:$D$776,СВЦЭМ!$A$33:$A$776,$A35,СВЦЭМ!$B$33:$B$776,T$11)+'СЕТ СН'!$F$14+СВЦЭМ!$D$10+'СЕТ СН'!$F$8*'СЕТ СН'!$F$9-'СЕТ СН'!$F$26</f>
        <v>1045.4024419</v>
      </c>
      <c r="U35" s="36">
        <f>SUMIFS(СВЦЭМ!$D$33:$D$776,СВЦЭМ!$A$33:$A$776,$A35,СВЦЭМ!$B$33:$B$776,U$11)+'СЕТ СН'!$F$14+СВЦЭМ!$D$10+'СЕТ СН'!$F$8*'СЕТ СН'!$F$9-'СЕТ СН'!$F$26</f>
        <v>1026.9002600000001</v>
      </c>
      <c r="V35" s="36">
        <f>SUMIFS(СВЦЭМ!$D$33:$D$776,СВЦЭМ!$A$33:$A$776,$A35,СВЦЭМ!$B$33:$B$776,V$11)+'СЕТ СН'!$F$14+СВЦЭМ!$D$10+'СЕТ СН'!$F$8*'СЕТ СН'!$F$9-'СЕТ СН'!$F$26</f>
        <v>1007.4658752800001</v>
      </c>
      <c r="W35" s="36">
        <f>SUMIFS(СВЦЭМ!$D$33:$D$776,СВЦЭМ!$A$33:$A$776,$A35,СВЦЭМ!$B$33:$B$776,W$11)+'СЕТ СН'!$F$14+СВЦЭМ!$D$10+'СЕТ СН'!$F$8*'СЕТ СН'!$F$9-'СЕТ СН'!$F$26</f>
        <v>998.55882457999996</v>
      </c>
      <c r="X35" s="36">
        <f>SUMIFS(СВЦЭМ!$D$33:$D$776,СВЦЭМ!$A$33:$A$776,$A35,СВЦЭМ!$B$33:$B$776,X$11)+'СЕТ СН'!$F$14+СВЦЭМ!$D$10+'СЕТ СН'!$F$8*'СЕТ СН'!$F$9-'СЕТ СН'!$F$26</f>
        <v>1035.07690576</v>
      </c>
      <c r="Y35" s="36">
        <f>SUMIFS(СВЦЭМ!$D$33:$D$776,СВЦЭМ!$A$33:$A$776,$A35,СВЦЭМ!$B$33:$B$776,Y$11)+'СЕТ СН'!$F$14+СВЦЭМ!$D$10+'СЕТ СН'!$F$8*'СЕТ СН'!$F$9-'СЕТ СН'!$F$26</f>
        <v>1015.1155549</v>
      </c>
    </row>
    <row r="36" spans="1:27" ht="15.75" x14ac:dyDescent="0.2">
      <c r="A36" s="35">
        <f t="shared" si="0"/>
        <v>43946</v>
      </c>
      <c r="B36" s="36">
        <f>SUMIFS(СВЦЭМ!$D$33:$D$776,СВЦЭМ!$A$33:$A$776,$A36,СВЦЭМ!$B$33:$B$776,B$11)+'СЕТ СН'!$F$14+СВЦЭМ!$D$10+'СЕТ СН'!$F$8*'СЕТ СН'!$F$9-'СЕТ СН'!$F$26</f>
        <v>1156.78705485</v>
      </c>
      <c r="C36" s="36">
        <f>SUMIFS(СВЦЭМ!$D$33:$D$776,СВЦЭМ!$A$33:$A$776,$A36,СВЦЭМ!$B$33:$B$776,C$11)+'СЕТ СН'!$F$14+СВЦЭМ!$D$10+'СЕТ СН'!$F$8*'СЕТ СН'!$F$9-'СЕТ СН'!$F$26</f>
        <v>1185.3236039899998</v>
      </c>
      <c r="D36" s="36">
        <f>SUMIFS(СВЦЭМ!$D$33:$D$776,СВЦЭМ!$A$33:$A$776,$A36,СВЦЭМ!$B$33:$B$776,D$11)+'СЕТ СН'!$F$14+СВЦЭМ!$D$10+'СЕТ СН'!$F$8*'СЕТ СН'!$F$9-'СЕТ СН'!$F$26</f>
        <v>1197.64350242</v>
      </c>
      <c r="E36" s="36">
        <f>SUMIFS(СВЦЭМ!$D$33:$D$776,СВЦЭМ!$A$33:$A$776,$A36,СВЦЭМ!$B$33:$B$776,E$11)+'СЕТ СН'!$F$14+СВЦЭМ!$D$10+'СЕТ СН'!$F$8*'СЕТ СН'!$F$9-'СЕТ СН'!$F$26</f>
        <v>1209.1480304299998</v>
      </c>
      <c r="F36" s="36">
        <f>SUMIFS(СВЦЭМ!$D$33:$D$776,СВЦЭМ!$A$33:$A$776,$A36,СВЦЭМ!$B$33:$B$776,F$11)+'СЕТ СН'!$F$14+СВЦЭМ!$D$10+'СЕТ СН'!$F$8*'СЕТ СН'!$F$9-'СЕТ СН'!$F$26</f>
        <v>1210.6852150899999</v>
      </c>
      <c r="G36" s="36">
        <f>SUMIFS(СВЦЭМ!$D$33:$D$776,СВЦЭМ!$A$33:$A$776,$A36,СВЦЭМ!$B$33:$B$776,G$11)+'СЕТ СН'!$F$14+СВЦЭМ!$D$10+'СЕТ СН'!$F$8*'СЕТ СН'!$F$9-'СЕТ СН'!$F$26</f>
        <v>1213.9720720800001</v>
      </c>
      <c r="H36" s="36">
        <f>SUMIFS(СВЦЭМ!$D$33:$D$776,СВЦЭМ!$A$33:$A$776,$A36,СВЦЭМ!$B$33:$B$776,H$11)+'СЕТ СН'!$F$14+СВЦЭМ!$D$10+'СЕТ СН'!$F$8*'СЕТ СН'!$F$9-'СЕТ СН'!$F$26</f>
        <v>1209.50112068</v>
      </c>
      <c r="I36" s="36">
        <f>SUMIFS(СВЦЭМ!$D$33:$D$776,СВЦЭМ!$A$33:$A$776,$A36,СВЦЭМ!$B$33:$B$776,I$11)+'СЕТ СН'!$F$14+СВЦЭМ!$D$10+'СЕТ СН'!$F$8*'СЕТ СН'!$F$9-'СЕТ СН'!$F$26</f>
        <v>1196.1847944900001</v>
      </c>
      <c r="J36" s="36">
        <f>SUMIFS(СВЦЭМ!$D$33:$D$776,СВЦЭМ!$A$33:$A$776,$A36,СВЦЭМ!$B$33:$B$776,J$11)+'СЕТ СН'!$F$14+СВЦЭМ!$D$10+'СЕТ СН'!$F$8*'СЕТ СН'!$F$9-'СЕТ СН'!$F$26</f>
        <v>1149.56585262</v>
      </c>
      <c r="K36" s="36">
        <f>SUMIFS(СВЦЭМ!$D$33:$D$776,СВЦЭМ!$A$33:$A$776,$A36,СВЦЭМ!$B$33:$B$776,K$11)+'СЕТ СН'!$F$14+СВЦЭМ!$D$10+'СЕТ СН'!$F$8*'СЕТ СН'!$F$9-'СЕТ СН'!$F$26</f>
        <v>1117.51235049</v>
      </c>
      <c r="L36" s="36">
        <f>SUMIFS(СВЦЭМ!$D$33:$D$776,СВЦЭМ!$A$33:$A$776,$A36,СВЦЭМ!$B$33:$B$776,L$11)+'СЕТ СН'!$F$14+СВЦЭМ!$D$10+'СЕТ СН'!$F$8*'СЕТ СН'!$F$9-'СЕТ СН'!$F$26</f>
        <v>1107.5631233199999</v>
      </c>
      <c r="M36" s="36">
        <f>SUMIFS(СВЦЭМ!$D$33:$D$776,СВЦЭМ!$A$33:$A$776,$A36,СВЦЭМ!$B$33:$B$776,M$11)+'СЕТ СН'!$F$14+СВЦЭМ!$D$10+'СЕТ СН'!$F$8*'СЕТ СН'!$F$9-'СЕТ СН'!$F$26</f>
        <v>1127.47601278</v>
      </c>
      <c r="N36" s="36">
        <f>SUMIFS(СВЦЭМ!$D$33:$D$776,СВЦЭМ!$A$33:$A$776,$A36,СВЦЭМ!$B$33:$B$776,N$11)+'СЕТ СН'!$F$14+СВЦЭМ!$D$10+'СЕТ СН'!$F$8*'СЕТ СН'!$F$9-'СЕТ СН'!$F$26</f>
        <v>1141.4208057600001</v>
      </c>
      <c r="O36" s="36">
        <f>SUMIFS(СВЦЭМ!$D$33:$D$776,СВЦЭМ!$A$33:$A$776,$A36,СВЦЭМ!$B$33:$B$776,O$11)+'СЕТ СН'!$F$14+СВЦЭМ!$D$10+'СЕТ СН'!$F$8*'СЕТ СН'!$F$9-'СЕТ СН'!$F$26</f>
        <v>1142.85142832</v>
      </c>
      <c r="P36" s="36">
        <f>SUMIFS(СВЦЭМ!$D$33:$D$776,СВЦЭМ!$A$33:$A$776,$A36,СВЦЭМ!$B$33:$B$776,P$11)+'СЕТ СН'!$F$14+СВЦЭМ!$D$10+'СЕТ СН'!$F$8*'СЕТ СН'!$F$9-'СЕТ СН'!$F$26</f>
        <v>1159.4349937300001</v>
      </c>
      <c r="Q36" s="36">
        <f>SUMIFS(СВЦЭМ!$D$33:$D$776,СВЦЭМ!$A$33:$A$776,$A36,СВЦЭМ!$B$33:$B$776,Q$11)+'СЕТ СН'!$F$14+СВЦЭМ!$D$10+'СЕТ СН'!$F$8*'СЕТ СН'!$F$9-'СЕТ СН'!$F$26</f>
        <v>1177.40357199</v>
      </c>
      <c r="R36" s="36">
        <f>SUMIFS(СВЦЭМ!$D$33:$D$776,СВЦЭМ!$A$33:$A$776,$A36,СВЦЭМ!$B$33:$B$776,R$11)+'СЕТ СН'!$F$14+СВЦЭМ!$D$10+'СЕТ СН'!$F$8*'СЕТ СН'!$F$9-'СЕТ СН'!$F$26</f>
        <v>1176.1399471300001</v>
      </c>
      <c r="S36" s="36">
        <f>SUMIFS(СВЦЭМ!$D$33:$D$776,СВЦЭМ!$A$33:$A$776,$A36,СВЦЭМ!$B$33:$B$776,S$11)+'СЕТ СН'!$F$14+СВЦЭМ!$D$10+'СЕТ СН'!$F$8*'СЕТ СН'!$F$9-'СЕТ СН'!$F$26</f>
        <v>1173.0454900300001</v>
      </c>
      <c r="T36" s="36">
        <f>SUMIFS(СВЦЭМ!$D$33:$D$776,СВЦЭМ!$A$33:$A$776,$A36,СВЦЭМ!$B$33:$B$776,T$11)+'СЕТ СН'!$F$14+СВЦЭМ!$D$10+'СЕТ СН'!$F$8*'СЕТ СН'!$F$9-'СЕТ СН'!$F$26</f>
        <v>1147.85674913</v>
      </c>
      <c r="U36" s="36">
        <f>SUMIFS(СВЦЭМ!$D$33:$D$776,СВЦЭМ!$A$33:$A$776,$A36,СВЦЭМ!$B$33:$B$776,U$11)+'СЕТ СН'!$F$14+СВЦЭМ!$D$10+'СЕТ СН'!$F$8*'СЕТ СН'!$F$9-'СЕТ СН'!$F$26</f>
        <v>1127.7162826700001</v>
      </c>
      <c r="V36" s="36">
        <f>SUMIFS(СВЦЭМ!$D$33:$D$776,СВЦЭМ!$A$33:$A$776,$A36,СВЦЭМ!$B$33:$B$776,V$11)+'СЕТ СН'!$F$14+СВЦЭМ!$D$10+'СЕТ СН'!$F$8*'СЕТ СН'!$F$9-'СЕТ СН'!$F$26</f>
        <v>1112.38657205</v>
      </c>
      <c r="W36" s="36">
        <f>SUMIFS(СВЦЭМ!$D$33:$D$776,СВЦЭМ!$A$33:$A$776,$A36,СВЦЭМ!$B$33:$B$776,W$11)+'СЕТ СН'!$F$14+СВЦЭМ!$D$10+'СЕТ СН'!$F$8*'СЕТ СН'!$F$9-'СЕТ СН'!$F$26</f>
        <v>1111.9870170900001</v>
      </c>
      <c r="X36" s="36">
        <f>SUMIFS(СВЦЭМ!$D$33:$D$776,СВЦЭМ!$A$33:$A$776,$A36,СВЦЭМ!$B$33:$B$776,X$11)+'СЕТ СН'!$F$14+СВЦЭМ!$D$10+'СЕТ СН'!$F$8*'СЕТ СН'!$F$9-'СЕТ СН'!$F$26</f>
        <v>1115.1108123000001</v>
      </c>
      <c r="Y36" s="36">
        <f>SUMIFS(СВЦЭМ!$D$33:$D$776,СВЦЭМ!$A$33:$A$776,$A36,СВЦЭМ!$B$33:$B$776,Y$11)+'СЕТ СН'!$F$14+СВЦЭМ!$D$10+'СЕТ СН'!$F$8*'СЕТ СН'!$F$9-'СЕТ СН'!$F$26</f>
        <v>1156.09723876</v>
      </c>
    </row>
    <row r="37" spans="1:27" ht="15.75" x14ac:dyDescent="0.2">
      <c r="A37" s="35">
        <f t="shared" si="0"/>
        <v>43947</v>
      </c>
      <c r="B37" s="36">
        <f>SUMIFS(СВЦЭМ!$D$33:$D$776,СВЦЭМ!$A$33:$A$776,$A37,СВЦЭМ!$B$33:$B$776,B$11)+'СЕТ СН'!$F$14+СВЦЭМ!$D$10+'СЕТ СН'!$F$8*'СЕТ СН'!$F$9-'СЕТ СН'!$F$26</f>
        <v>1233.2384238299999</v>
      </c>
      <c r="C37" s="36">
        <f>SUMIFS(СВЦЭМ!$D$33:$D$776,СВЦЭМ!$A$33:$A$776,$A37,СВЦЭМ!$B$33:$B$776,C$11)+'СЕТ СН'!$F$14+СВЦЭМ!$D$10+'СЕТ СН'!$F$8*'СЕТ СН'!$F$9-'СЕТ СН'!$F$26</f>
        <v>1233.40399774</v>
      </c>
      <c r="D37" s="36">
        <f>SUMIFS(СВЦЭМ!$D$33:$D$776,СВЦЭМ!$A$33:$A$776,$A37,СВЦЭМ!$B$33:$B$776,D$11)+'СЕТ СН'!$F$14+СВЦЭМ!$D$10+'СЕТ СН'!$F$8*'СЕТ СН'!$F$9-'СЕТ СН'!$F$26</f>
        <v>1219.88864588</v>
      </c>
      <c r="E37" s="36">
        <f>SUMIFS(СВЦЭМ!$D$33:$D$776,СВЦЭМ!$A$33:$A$776,$A37,СВЦЭМ!$B$33:$B$776,E$11)+'СЕТ СН'!$F$14+СВЦЭМ!$D$10+'СЕТ СН'!$F$8*'СЕТ СН'!$F$9-'СЕТ СН'!$F$26</f>
        <v>1214.9614923399999</v>
      </c>
      <c r="F37" s="36">
        <f>SUMIFS(СВЦЭМ!$D$33:$D$776,СВЦЭМ!$A$33:$A$776,$A37,СВЦЭМ!$B$33:$B$776,F$11)+'СЕТ СН'!$F$14+СВЦЭМ!$D$10+'СЕТ СН'!$F$8*'СЕТ СН'!$F$9-'СЕТ СН'!$F$26</f>
        <v>1211.5207444799998</v>
      </c>
      <c r="G37" s="36">
        <f>SUMIFS(СВЦЭМ!$D$33:$D$776,СВЦЭМ!$A$33:$A$776,$A37,СВЦЭМ!$B$33:$B$776,G$11)+'СЕТ СН'!$F$14+СВЦЭМ!$D$10+'СЕТ СН'!$F$8*'СЕТ СН'!$F$9-'СЕТ СН'!$F$26</f>
        <v>1214.6332222199999</v>
      </c>
      <c r="H37" s="36">
        <f>SUMIFS(СВЦЭМ!$D$33:$D$776,СВЦЭМ!$A$33:$A$776,$A37,СВЦЭМ!$B$33:$B$776,H$11)+'СЕТ СН'!$F$14+СВЦЭМ!$D$10+'СЕТ СН'!$F$8*'СЕТ СН'!$F$9-'СЕТ СН'!$F$26</f>
        <v>1219.7122278900001</v>
      </c>
      <c r="I37" s="36">
        <f>SUMIFS(СВЦЭМ!$D$33:$D$776,СВЦЭМ!$A$33:$A$776,$A37,СВЦЭМ!$B$33:$B$776,I$11)+'СЕТ СН'!$F$14+СВЦЭМ!$D$10+'СЕТ СН'!$F$8*'СЕТ СН'!$F$9-'СЕТ СН'!$F$26</f>
        <v>1222.73552146</v>
      </c>
      <c r="J37" s="36">
        <f>SUMIFS(СВЦЭМ!$D$33:$D$776,СВЦЭМ!$A$33:$A$776,$A37,СВЦЭМ!$B$33:$B$776,J$11)+'СЕТ СН'!$F$14+СВЦЭМ!$D$10+'СЕТ СН'!$F$8*'СЕТ СН'!$F$9-'СЕТ СН'!$F$26</f>
        <v>1155.7500380199999</v>
      </c>
      <c r="K37" s="36">
        <f>SUMIFS(СВЦЭМ!$D$33:$D$776,СВЦЭМ!$A$33:$A$776,$A37,СВЦЭМ!$B$33:$B$776,K$11)+'СЕТ СН'!$F$14+СВЦЭМ!$D$10+'СЕТ СН'!$F$8*'СЕТ СН'!$F$9-'СЕТ СН'!$F$26</f>
        <v>1120.1033292100001</v>
      </c>
      <c r="L37" s="36">
        <f>SUMIFS(СВЦЭМ!$D$33:$D$776,СВЦЭМ!$A$33:$A$776,$A37,СВЦЭМ!$B$33:$B$776,L$11)+'СЕТ СН'!$F$14+СВЦЭМ!$D$10+'СЕТ СН'!$F$8*'СЕТ СН'!$F$9-'СЕТ СН'!$F$26</f>
        <v>1108.08264416</v>
      </c>
      <c r="M37" s="36">
        <f>SUMIFS(СВЦЭМ!$D$33:$D$776,СВЦЭМ!$A$33:$A$776,$A37,СВЦЭМ!$B$33:$B$776,M$11)+'СЕТ СН'!$F$14+СВЦЭМ!$D$10+'СЕТ СН'!$F$8*'СЕТ СН'!$F$9-'СЕТ СН'!$F$26</f>
        <v>1108.89497721</v>
      </c>
      <c r="N37" s="36">
        <f>SUMIFS(СВЦЭМ!$D$33:$D$776,СВЦЭМ!$A$33:$A$776,$A37,СВЦЭМ!$B$33:$B$776,N$11)+'СЕТ СН'!$F$14+СВЦЭМ!$D$10+'СЕТ СН'!$F$8*'СЕТ СН'!$F$9-'СЕТ СН'!$F$26</f>
        <v>1113.0474677100001</v>
      </c>
      <c r="O37" s="36">
        <f>SUMIFS(СВЦЭМ!$D$33:$D$776,СВЦЭМ!$A$33:$A$776,$A37,СВЦЭМ!$B$33:$B$776,O$11)+'СЕТ СН'!$F$14+СВЦЭМ!$D$10+'СЕТ СН'!$F$8*'СЕТ СН'!$F$9-'СЕТ СН'!$F$26</f>
        <v>1129.4084684500001</v>
      </c>
      <c r="P37" s="36">
        <f>SUMIFS(СВЦЭМ!$D$33:$D$776,СВЦЭМ!$A$33:$A$776,$A37,СВЦЭМ!$B$33:$B$776,P$11)+'СЕТ СН'!$F$14+СВЦЭМ!$D$10+'СЕТ СН'!$F$8*'СЕТ СН'!$F$9-'СЕТ СН'!$F$26</f>
        <v>1141.9891922900001</v>
      </c>
      <c r="Q37" s="36">
        <f>SUMIFS(СВЦЭМ!$D$33:$D$776,СВЦЭМ!$A$33:$A$776,$A37,СВЦЭМ!$B$33:$B$776,Q$11)+'СЕТ СН'!$F$14+СВЦЭМ!$D$10+'СЕТ СН'!$F$8*'СЕТ СН'!$F$9-'СЕТ СН'!$F$26</f>
        <v>1148.53242325</v>
      </c>
      <c r="R37" s="36">
        <f>SUMIFS(СВЦЭМ!$D$33:$D$776,СВЦЭМ!$A$33:$A$776,$A37,СВЦЭМ!$B$33:$B$776,R$11)+'СЕТ СН'!$F$14+СВЦЭМ!$D$10+'СЕТ СН'!$F$8*'СЕТ СН'!$F$9-'СЕТ СН'!$F$26</f>
        <v>1146.9958011399999</v>
      </c>
      <c r="S37" s="36">
        <f>SUMIFS(СВЦЭМ!$D$33:$D$776,СВЦЭМ!$A$33:$A$776,$A37,СВЦЭМ!$B$33:$B$776,S$11)+'СЕТ СН'!$F$14+СВЦЭМ!$D$10+'СЕТ СН'!$F$8*'СЕТ СН'!$F$9-'СЕТ СН'!$F$26</f>
        <v>1140.76526524</v>
      </c>
      <c r="T37" s="36">
        <f>SUMIFS(СВЦЭМ!$D$33:$D$776,СВЦЭМ!$A$33:$A$776,$A37,СВЦЭМ!$B$33:$B$776,T$11)+'СЕТ СН'!$F$14+СВЦЭМ!$D$10+'СЕТ СН'!$F$8*'СЕТ СН'!$F$9-'СЕТ СН'!$F$26</f>
        <v>1121.2675218300001</v>
      </c>
      <c r="U37" s="36">
        <f>SUMIFS(СВЦЭМ!$D$33:$D$776,СВЦЭМ!$A$33:$A$776,$A37,СВЦЭМ!$B$33:$B$776,U$11)+'СЕТ СН'!$F$14+СВЦЭМ!$D$10+'СЕТ СН'!$F$8*'СЕТ СН'!$F$9-'СЕТ СН'!$F$26</f>
        <v>1097.3971627200001</v>
      </c>
      <c r="V37" s="36">
        <f>SUMIFS(СВЦЭМ!$D$33:$D$776,СВЦЭМ!$A$33:$A$776,$A37,СВЦЭМ!$B$33:$B$776,V$11)+'СЕТ СН'!$F$14+СВЦЭМ!$D$10+'СЕТ СН'!$F$8*'СЕТ СН'!$F$9-'СЕТ СН'!$F$26</f>
        <v>1084.00273305</v>
      </c>
      <c r="W37" s="36">
        <f>SUMIFS(СВЦЭМ!$D$33:$D$776,СВЦЭМ!$A$33:$A$776,$A37,СВЦЭМ!$B$33:$B$776,W$11)+'СЕТ СН'!$F$14+СВЦЭМ!$D$10+'СЕТ СН'!$F$8*'СЕТ СН'!$F$9-'СЕТ СН'!$F$26</f>
        <v>1087.7913013899999</v>
      </c>
      <c r="X37" s="36">
        <f>SUMIFS(СВЦЭМ!$D$33:$D$776,СВЦЭМ!$A$33:$A$776,$A37,СВЦЭМ!$B$33:$B$776,X$11)+'СЕТ СН'!$F$14+СВЦЭМ!$D$10+'СЕТ СН'!$F$8*'СЕТ СН'!$F$9-'СЕТ СН'!$F$26</f>
        <v>1108.3711667800001</v>
      </c>
      <c r="Y37" s="36">
        <f>SUMIFS(СВЦЭМ!$D$33:$D$776,СВЦЭМ!$A$33:$A$776,$A37,СВЦЭМ!$B$33:$B$776,Y$11)+'СЕТ СН'!$F$14+СВЦЭМ!$D$10+'СЕТ СН'!$F$8*'СЕТ СН'!$F$9-'СЕТ СН'!$F$26</f>
        <v>1150.53670579</v>
      </c>
    </row>
    <row r="38" spans="1:27" ht="15.75" x14ac:dyDescent="0.2">
      <c r="A38" s="35">
        <f t="shared" si="0"/>
        <v>43948</v>
      </c>
      <c r="B38" s="36">
        <f>SUMIFS(СВЦЭМ!$D$33:$D$776,СВЦЭМ!$A$33:$A$776,$A38,СВЦЭМ!$B$33:$B$776,B$11)+'СЕТ СН'!$F$14+СВЦЭМ!$D$10+'СЕТ СН'!$F$8*'СЕТ СН'!$F$9-'СЕТ СН'!$F$26</f>
        <v>1224.04179761</v>
      </c>
      <c r="C38" s="36">
        <f>SUMIFS(СВЦЭМ!$D$33:$D$776,СВЦЭМ!$A$33:$A$776,$A38,СВЦЭМ!$B$33:$B$776,C$11)+'СЕТ СН'!$F$14+СВЦЭМ!$D$10+'СЕТ СН'!$F$8*'СЕТ СН'!$F$9-'СЕТ СН'!$F$26</f>
        <v>1220.2943279900001</v>
      </c>
      <c r="D38" s="36">
        <f>SUMIFS(СВЦЭМ!$D$33:$D$776,СВЦЭМ!$A$33:$A$776,$A38,СВЦЭМ!$B$33:$B$776,D$11)+'СЕТ СН'!$F$14+СВЦЭМ!$D$10+'СЕТ СН'!$F$8*'СЕТ СН'!$F$9-'СЕТ СН'!$F$26</f>
        <v>1205.4676095300001</v>
      </c>
      <c r="E38" s="36">
        <f>SUMIFS(СВЦЭМ!$D$33:$D$776,СВЦЭМ!$A$33:$A$776,$A38,СВЦЭМ!$B$33:$B$776,E$11)+'СЕТ СН'!$F$14+СВЦЭМ!$D$10+'СЕТ СН'!$F$8*'СЕТ СН'!$F$9-'СЕТ СН'!$F$26</f>
        <v>1193.31527824</v>
      </c>
      <c r="F38" s="36">
        <f>SUMIFS(СВЦЭМ!$D$33:$D$776,СВЦЭМ!$A$33:$A$776,$A38,СВЦЭМ!$B$33:$B$776,F$11)+'СЕТ СН'!$F$14+СВЦЭМ!$D$10+'СЕТ СН'!$F$8*'СЕТ СН'!$F$9-'СЕТ СН'!$F$26</f>
        <v>1195.11026053</v>
      </c>
      <c r="G38" s="36">
        <f>SUMIFS(СВЦЭМ!$D$33:$D$776,СВЦЭМ!$A$33:$A$776,$A38,СВЦЭМ!$B$33:$B$776,G$11)+'СЕТ СН'!$F$14+СВЦЭМ!$D$10+'СЕТ СН'!$F$8*'СЕТ СН'!$F$9-'СЕТ СН'!$F$26</f>
        <v>1202.99337724</v>
      </c>
      <c r="H38" s="36">
        <f>SUMIFS(СВЦЭМ!$D$33:$D$776,СВЦЭМ!$A$33:$A$776,$A38,СВЦЭМ!$B$33:$B$776,H$11)+'СЕТ СН'!$F$14+СВЦЭМ!$D$10+'СЕТ СН'!$F$8*'СЕТ СН'!$F$9-'СЕТ СН'!$F$26</f>
        <v>1215.9299135000001</v>
      </c>
      <c r="I38" s="36">
        <f>SUMIFS(СВЦЭМ!$D$33:$D$776,СВЦЭМ!$A$33:$A$776,$A38,СВЦЭМ!$B$33:$B$776,I$11)+'СЕТ СН'!$F$14+СВЦЭМ!$D$10+'СЕТ СН'!$F$8*'СЕТ СН'!$F$9-'СЕТ СН'!$F$26</f>
        <v>1204.7031879799999</v>
      </c>
      <c r="J38" s="36">
        <f>SUMIFS(СВЦЭМ!$D$33:$D$776,СВЦЭМ!$A$33:$A$776,$A38,СВЦЭМ!$B$33:$B$776,J$11)+'СЕТ СН'!$F$14+СВЦЭМ!$D$10+'СЕТ СН'!$F$8*'СЕТ СН'!$F$9-'СЕТ СН'!$F$26</f>
        <v>1133.9468723300001</v>
      </c>
      <c r="K38" s="36">
        <f>SUMIFS(СВЦЭМ!$D$33:$D$776,СВЦЭМ!$A$33:$A$776,$A38,СВЦЭМ!$B$33:$B$776,K$11)+'СЕТ СН'!$F$14+СВЦЭМ!$D$10+'СЕТ СН'!$F$8*'СЕТ СН'!$F$9-'СЕТ СН'!$F$26</f>
        <v>1116.2663430800001</v>
      </c>
      <c r="L38" s="36">
        <f>SUMIFS(СВЦЭМ!$D$33:$D$776,СВЦЭМ!$A$33:$A$776,$A38,СВЦЭМ!$B$33:$B$776,L$11)+'СЕТ СН'!$F$14+СВЦЭМ!$D$10+'СЕТ СН'!$F$8*'СЕТ СН'!$F$9-'СЕТ СН'!$F$26</f>
        <v>1097.2634929800001</v>
      </c>
      <c r="M38" s="36">
        <f>SUMIFS(СВЦЭМ!$D$33:$D$776,СВЦЭМ!$A$33:$A$776,$A38,СВЦЭМ!$B$33:$B$776,M$11)+'СЕТ СН'!$F$14+СВЦЭМ!$D$10+'СЕТ СН'!$F$8*'СЕТ СН'!$F$9-'СЕТ СН'!$F$26</f>
        <v>1100.0826477099999</v>
      </c>
      <c r="N38" s="36">
        <f>SUMIFS(СВЦЭМ!$D$33:$D$776,СВЦЭМ!$A$33:$A$776,$A38,СВЦЭМ!$B$33:$B$776,N$11)+'СЕТ СН'!$F$14+СВЦЭМ!$D$10+'СЕТ СН'!$F$8*'СЕТ СН'!$F$9-'СЕТ СН'!$F$26</f>
        <v>1114.30407711</v>
      </c>
      <c r="O38" s="36">
        <f>SUMIFS(СВЦЭМ!$D$33:$D$776,СВЦЭМ!$A$33:$A$776,$A38,СВЦЭМ!$B$33:$B$776,O$11)+'СЕТ СН'!$F$14+СВЦЭМ!$D$10+'СЕТ СН'!$F$8*'СЕТ СН'!$F$9-'СЕТ СН'!$F$26</f>
        <v>1130.4727960499999</v>
      </c>
      <c r="P38" s="36">
        <f>SUMIFS(СВЦЭМ!$D$33:$D$776,СВЦЭМ!$A$33:$A$776,$A38,СВЦЭМ!$B$33:$B$776,P$11)+'СЕТ СН'!$F$14+СВЦЭМ!$D$10+'СЕТ СН'!$F$8*'СЕТ СН'!$F$9-'СЕТ СН'!$F$26</f>
        <v>1150.10735729</v>
      </c>
      <c r="Q38" s="36">
        <f>SUMIFS(СВЦЭМ!$D$33:$D$776,СВЦЭМ!$A$33:$A$776,$A38,СВЦЭМ!$B$33:$B$776,Q$11)+'СЕТ СН'!$F$14+СВЦЭМ!$D$10+'СЕТ СН'!$F$8*'СЕТ СН'!$F$9-'СЕТ СН'!$F$26</f>
        <v>1162.0458527999999</v>
      </c>
      <c r="R38" s="36">
        <f>SUMIFS(СВЦЭМ!$D$33:$D$776,СВЦЭМ!$A$33:$A$776,$A38,СВЦЭМ!$B$33:$B$776,R$11)+'СЕТ СН'!$F$14+СВЦЭМ!$D$10+'СЕТ СН'!$F$8*'СЕТ СН'!$F$9-'СЕТ СН'!$F$26</f>
        <v>1162.5295265</v>
      </c>
      <c r="S38" s="36">
        <f>SUMIFS(СВЦЭМ!$D$33:$D$776,СВЦЭМ!$A$33:$A$776,$A38,СВЦЭМ!$B$33:$B$776,S$11)+'СЕТ СН'!$F$14+СВЦЭМ!$D$10+'СЕТ СН'!$F$8*'СЕТ СН'!$F$9-'СЕТ СН'!$F$26</f>
        <v>1154.74885642</v>
      </c>
      <c r="T38" s="36">
        <f>SUMIFS(СВЦЭМ!$D$33:$D$776,СВЦЭМ!$A$33:$A$776,$A38,СВЦЭМ!$B$33:$B$776,T$11)+'СЕТ СН'!$F$14+СВЦЭМ!$D$10+'СЕТ СН'!$F$8*'СЕТ СН'!$F$9-'СЕТ СН'!$F$26</f>
        <v>1130.54115953</v>
      </c>
      <c r="U38" s="36">
        <f>SUMIFS(СВЦЭМ!$D$33:$D$776,СВЦЭМ!$A$33:$A$776,$A38,СВЦЭМ!$B$33:$B$776,U$11)+'СЕТ СН'!$F$14+СВЦЭМ!$D$10+'СЕТ СН'!$F$8*'СЕТ СН'!$F$9-'СЕТ СН'!$F$26</f>
        <v>1112.59910023</v>
      </c>
      <c r="V38" s="36">
        <f>SUMIFS(СВЦЭМ!$D$33:$D$776,СВЦЭМ!$A$33:$A$776,$A38,СВЦЭМ!$B$33:$B$776,V$11)+'СЕТ СН'!$F$14+СВЦЭМ!$D$10+'СЕТ СН'!$F$8*'СЕТ СН'!$F$9-'СЕТ СН'!$F$26</f>
        <v>1087.24052861</v>
      </c>
      <c r="W38" s="36">
        <f>SUMIFS(СВЦЭМ!$D$33:$D$776,СВЦЭМ!$A$33:$A$776,$A38,СВЦЭМ!$B$33:$B$776,W$11)+'СЕТ СН'!$F$14+СВЦЭМ!$D$10+'СЕТ СН'!$F$8*'СЕТ СН'!$F$9-'СЕТ СН'!$F$26</f>
        <v>1090.71201883</v>
      </c>
      <c r="X38" s="36">
        <f>SUMIFS(СВЦЭМ!$D$33:$D$776,СВЦЭМ!$A$33:$A$776,$A38,СВЦЭМ!$B$33:$B$776,X$11)+'СЕТ СН'!$F$14+СВЦЭМ!$D$10+'СЕТ СН'!$F$8*'СЕТ СН'!$F$9-'СЕТ СН'!$F$26</f>
        <v>1113.8935941100001</v>
      </c>
      <c r="Y38" s="36">
        <f>SUMIFS(СВЦЭМ!$D$33:$D$776,СВЦЭМ!$A$33:$A$776,$A38,СВЦЭМ!$B$33:$B$776,Y$11)+'СЕТ СН'!$F$14+СВЦЭМ!$D$10+'СЕТ СН'!$F$8*'СЕТ СН'!$F$9-'СЕТ СН'!$F$26</f>
        <v>1147.0849349299999</v>
      </c>
    </row>
    <row r="39" spans="1:27" ht="15.75" x14ac:dyDescent="0.2">
      <c r="A39" s="35">
        <f t="shared" si="0"/>
        <v>43949</v>
      </c>
      <c r="B39" s="36">
        <f>SUMIFS(СВЦЭМ!$D$33:$D$776,СВЦЭМ!$A$33:$A$776,$A39,СВЦЭМ!$B$33:$B$776,B$11)+'СЕТ СН'!$F$14+СВЦЭМ!$D$10+'СЕТ СН'!$F$8*'СЕТ СН'!$F$9-'СЕТ СН'!$F$26</f>
        <v>1163.7145665400001</v>
      </c>
      <c r="C39" s="36">
        <f>SUMIFS(СВЦЭМ!$D$33:$D$776,СВЦЭМ!$A$33:$A$776,$A39,СВЦЭМ!$B$33:$B$776,C$11)+'СЕТ СН'!$F$14+СВЦЭМ!$D$10+'СЕТ СН'!$F$8*'СЕТ СН'!$F$9-'СЕТ СН'!$F$26</f>
        <v>1189.5806237100001</v>
      </c>
      <c r="D39" s="36">
        <f>SUMIFS(СВЦЭМ!$D$33:$D$776,СВЦЭМ!$A$33:$A$776,$A39,СВЦЭМ!$B$33:$B$776,D$11)+'СЕТ СН'!$F$14+СВЦЭМ!$D$10+'СЕТ СН'!$F$8*'СЕТ СН'!$F$9-'СЕТ СН'!$F$26</f>
        <v>1227.66681612</v>
      </c>
      <c r="E39" s="36">
        <f>SUMIFS(СВЦЭМ!$D$33:$D$776,СВЦЭМ!$A$33:$A$776,$A39,СВЦЭМ!$B$33:$B$776,E$11)+'СЕТ СН'!$F$14+СВЦЭМ!$D$10+'СЕТ СН'!$F$8*'СЕТ СН'!$F$9-'СЕТ СН'!$F$26</f>
        <v>1231.76373986</v>
      </c>
      <c r="F39" s="36">
        <f>SUMIFS(СВЦЭМ!$D$33:$D$776,СВЦЭМ!$A$33:$A$776,$A39,СВЦЭМ!$B$33:$B$776,F$11)+'СЕТ СН'!$F$14+СВЦЭМ!$D$10+'СЕТ СН'!$F$8*'СЕТ СН'!$F$9-'СЕТ СН'!$F$26</f>
        <v>1228.8333524</v>
      </c>
      <c r="G39" s="36">
        <f>SUMIFS(СВЦЭМ!$D$33:$D$776,СВЦЭМ!$A$33:$A$776,$A39,СВЦЭМ!$B$33:$B$776,G$11)+'СЕТ СН'!$F$14+СВЦЭМ!$D$10+'СЕТ СН'!$F$8*'СЕТ СН'!$F$9-'СЕТ СН'!$F$26</f>
        <v>1229.7860557700001</v>
      </c>
      <c r="H39" s="36">
        <f>SUMIFS(СВЦЭМ!$D$33:$D$776,СВЦЭМ!$A$33:$A$776,$A39,СВЦЭМ!$B$33:$B$776,H$11)+'СЕТ СН'!$F$14+СВЦЭМ!$D$10+'СЕТ СН'!$F$8*'СЕТ СН'!$F$9-'СЕТ СН'!$F$26</f>
        <v>1197.0748788799999</v>
      </c>
      <c r="I39" s="36">
        <f>SUMIFS(СВЦЭМ!$D$33:$D$776,СВЦЭМ!$A$33:$A$776,$A39,СВЦЭМ!$B$33:$B$776,I$11)+'СЕТ СН'!$F$14+СВЦЭМ!$D$10+'СЕТ СН'!$F$8*'СЕТ СН'!$F$9-'СЕТ СН'!$F$26</f>
        <v>1161.9327747100001</v>
      </c>
      <c r="J39" s="36">
        <f>SUMIFS(СВЦЭМ!$D$33:$D$776,СВЦЭМ!$A$33:$A$776,$A39,СВЦЭМ!$B$33:$B$776,J$11)+'СЕТ СН'!$F$14+СВЦЭМ!$D$10+'СЕТ СН'!$F$8*'СЕТ СН'!$F$9-'СЕТ СН'!$F$26</f>
        <v>1112.38826617</v>
      </c>
      <c r="K39" s="36">
        <f>SUMIFS(СВЦЭМ!$D$33:$D$776,СВЦЭМ!$A$33:$A$776,$A39,СВЦЭМ!$B$33:$B$776,K$11)+'СЕТ СН'!$F$14+СВЦЭМ!$D$10+'СЕТ СН'!$F$8*'СЕТ СН'!$F$9-'СЕТ СН'!$F$26</f>
        <v>1106.07836761</v>
      </c>
      <c r="L39" s="36">
        <f>SUMIFS(СВЦЭМ!$D$33:$D$776,СВЦЭМ!$A$33:$A$776,$A39,СВЦЭМ!$B$33:$B$776,L$11)+'СЕТ СН'!$F$14+СВЦЭМ!$D$10+'СЕТ СН'!$F$8*'СЕТ СН'!$F$9-'СЕТ СН'!$F$26</f>
        <v>1100.7721393300001</v>
      </c>
      <c r="M39" s="36">
        <f>SUMIFS(СВЦЭМ!$D$33:$D$776,СВЦЭМ!$A$33:$A$776,$A39,СВЦЭМ!$B$33:$B$776,M$11)+'СЕТ СН'!$F$14+СВЦЭМ!$D$10+'СЕТ СН'!$F$8*'СЕТ СН'!$F$9-'СЕТ СН'!$F$26</f>
        <v>1100.4955136400001</v>
      </c>
      <c r="N39" s="36">
        <f>SUMIFS(СВЦЭМ!$D$33:$D$776,СВЦЭМ!$A$33:$A$776,$A39,СВЦЭМ!$B$33:$B$776,N$11)+'СЕТ СН'!$F$14+СВЦЭМ!$D$10+'СЕТ СН'!$F$8*'СЕТ СН'!$F$9-'СЕТ СН'!$F$26</f>
        <v>1092.4843284200001</v>
      </c>
      <c r="O39" s="36">
        <f>SUMIFS(СВЦЭМ!$D$33:$D$776,СВЦЭМ!$A$33:$A$776,$A39,СВЦЭМ!$B$33:$B$776,O$11)+'СЕТ СН'!$F$14+СВЦЭМ!$D$10+'СЕТ СН'!$F$8*'СЕТ СН'!$F$9-'СЕТ СН'!$F$26</f>
        <v>1101.32940259</v>
      </c>
      <c r="P39" s="36">
        <f>SUMIFS(СВЦЭМ!$D$33:$D$776,СВЦЭМ!$A$33:$A$776,$A39,СВЦЭМ!$B$33:$B$776,P$11)+'СЕТ СН'!$F$14+СВЦЭМ!$D$10+'СЕТ СН'!$F$8*'СЕТ СН'!$F$9-'СЕТ СН'!$F$26</f>
        <v>1112.40233936</v>
      </c>
      <c r="Q39" s="36">
        <f>SUMIFS(СВЦЭМ!$D$33:$D$776,СВЦЭМ!$A$33:$A$776,$A39,СВЦЭМ!$B$33:$B$776,Q$11)+'СЕТ СН'!$F$14+СВЦЭМ!$D$10+'СЕТ СН'!$F$8*'СЕТ СН'!$F$9-'СЕТ СН'!$F$26</f>
        <v>1126.6359773500001</v>
      </c>
      <c r="R39" s="36">
        <f>SUMIFS(СВЦЭМ!$D$33:$D$776,СВЦЭМ!$A$33:$A$776,$A39,СВЦЭМ!$B$33:$B$776,R$11)+'СЕТ СН'!$F$14+СВЦЭМ!$D$10+'СЕТ СН'!$F$8*'СЕТ СН'!$F$9-'СЕТ СН'!$F$26</f>
        <v>1122.9737145700001</v>
      </c>
      <c r="S39" s="36">
        <f>SUMIFS(СВЦЭМ!$D$33:$D$776,СВЦЭМ!$A$33:$A$776,$A39,СВЦЭМ!$B$33:$B$776,S$11)+'СЕТ СН'!$F$14+СВЦЭМ!$D$10+'СЕТ СН'!$F$8*'СЕТ СН'!$F$9-'СЕТ СН'!$F$26</f>
        <v>1119.2773096799999</v>
      </c>
      <c r="T39" s="36">
        <f>SUMIFS(СВЦЭМ!$D$33:$D$776,СВЦЭМ!$A$33:$A$776,$A39,СВЦЭМ!$B$33:$B$776,T$11)+'СЕТ СН'!$F$14+СВЦЭМ!$D$10+'СЕТ СН'!$F$8*'СЕТ СН'!$F$9-'СЕТ СН'!$F$26</f>
        <v>1107.0441059699999</v>
      </c>
      <c r="U39" s="36">
        <f>SUMIFS(СВЦЭМ!$D$33:$D$776,СВЦЭМ!$A$33:$A$776,$A39,СВЦЭМ!$B$33:$B$776,U$11)+'СЕТ СН'!$F$14+СВЦЭМ!$D$10+'СЕТ СН'!$F$8*'СЕТ СН'!$F$9-'СЕТ СН'!$F$26</f>
        <v>1081.30497281</v>
      </c>
      <c r="V39" s="36">
        <f>SUMIFS(СВЦЭМ!$D$33:$D$776,СВЦЭМ!$A$33:$A$776,$A39,СВЦЭМ!$B$33:$B$776,V$11)+'СЕТ СН'!$F$14+СВЦЭМ!$D$10+'СЕТ СН'!$F$8*'СЕТ СН'!$F$9-'СЕТ СН'!$F$26</f>
        <v>1069.89993175</v>
      </c>
      <c r="W39" s="36">
        <f>SUMIFS(СВЦЭМ!$D$33:$D$776,СВЦЭМ!$A$33:$A$776,$A39,СВЦЭМ!$B$33:$B$776,W$11)+'СЕТ СН'!$F$14+СВЦЭМ!$D$10+'СЕТ СН'!$F$8*'СЕТ СН'!$F$9-'СЕТ СН'!$F$26</f>
        <v>1065.74284384</v>
      </c>
      <c r="X39" s="36">
        <f>SUMIFS(СВЦЭМ!$D$33:$D$776,СВЦЭМ!$A$33:$A$776,$A39,СВЦЭМ!$B$33:$B$776,X$11)+'СЕТ СН'!$F$14+СВЦЭМ!$D$10+'СЕТ СН'!$F$8*'СЕТ СН'!$F$9-'СЕТ СН'!$F$26</f>
        <v>1068.2385741000001</v>
      </c>
      <c r="Y39" s="36">
        <f>SUMIFS(СВЦЭМ!$D$33:$D$776,СВЦЭМ!$A$33:$A$776,$A39,СВЦЭМ!$B$33:$B$776,Y$11)+'СЕТ СН'!$F$14+СВЦЭМ!$D$10+'СЕТ СН'!$F$8*'СЕТ СН'!$F$9-'СЕТ СН'!$F$26</f>
        <v>1103.0124433600001</v>
      </c>
    </row>
    <row r="40" spans="1:27" ht="15.75" x14ac:dyDescent="0.2">
      <c r="A40" s="35">
        <f t="shared" si="0"/>
        <v>43950</v>
      </c>
      <c r="B40" s="36">
        <f>SUMIFS(СВЦЭМ!$D$33:$D$776,СВЦЭМ!$A$33:$A$776,$A40,СВЦЭМ!$B$33:$B$776,B$11)+'СЕТ СН'!$F$14+СВЦЭМ!$D$10+'СЕТ СН'!$F$8*'СЕТ СН'!$F$9-'СЕТ СН'!$F$26</f>
        <v>1172.4745747300001</v>
      </c>
      <c r="C40" s="36">
        <f>SUMIFS(СВЦЭМ!$D$33:$D$776,СВЦЭМ!$A$33:$A$776,$A40,СВЦЭМ!$B$33:$B$776,C$11)+'СЕТ СН'!$F$14+СВЦЭМ!$D$10+'СЕТ СН'!$F$8*'СЕТ СН'!$F$9-'СЕТ СН'!$F$26</f>
        <v>1212.1162399099999</v>
      </c>
      <c r="D40" s="36">
        <f>SUMIFS(СВЦЭМ!$D$33:$D$776,СВЦЭМ!$A$33:$A$776,$A40,СВЦЭМ!$B$33:$B$776,D$11)+'СЕТ СН'!$F$14+СВЦЭМ!$D$10+'СЕТ СН'!$F$8*'СЕТ СН'!$F$9-'СЕТ СН'!$F$26</f>
        <v>1218.19453045</v>
      </c>
      <c r="E40" s="36">
        <f>SUMIFS(СВЦЭМ!$D$33:$D$776,СВЦЭМ!$A$33:$A$776,$A40,СВЦЭМ!$B$33:$B$776,E$11)+'СЕТ СН'!$F$14+СВЦЭМ!$D$10+'СЕТ СН'!$F$8*'СЕТ СН'!$F$9-'СЕТ СН'!$F$26</f>
        <v>1223.0106351899999</v>
      </c>
      <c r="F40" s="36">
        <f>SUMIFS(СВЦЭМ!$D$33:$D$776,СВЦЭМ!$A$33:$A$776,$A40,СВЦЭМ!$B$33:$B$776,F$11)+'СЕТ СН'!$F$14+СВЦЭМ!$D$10+'СЕТ СН'!$F$8*'СЕТ СН'!$F$9-'СЕТ СН'!$F$26</f>
        <v>1224.2857565300001</v>
      </c>
      <c r="G40" s="36">
        <f>SUMIFS(СВЦЭМ!$D$33:$D$776,СВЦЭМ!$A$33:$A$776,$A40,СВЦЭМ!$B$33:$B$776,G$11)+'СЕТ СН'!$F$14+СВЦЭМ!$D$10+'СЕТ СН'!$F$8*'СЕТ СН'!$F$9-'СЕТ СН'!$F$26</f>
        <v>1223.60679052</v>
      </c>
      <c r="H40" s="36">
        <f>SUMIFS(СВЦЭМ!$D$33:$D$776,СВЦЭМ!$A$33:$A$776,$A40,СВЦЭМ!$B$33:$B$776,H$11)+'СЕТ СН'!$F$14+СВЦЭМ!$D$10+'СЕТ СН'!$F$8*'СЕТ СН'!$F$9-'СЕТ СН'!$F$26</f>
        <v>1211.1377544699999</v>
      </c>
      <c r="I40" s="36">
        <f>SUMIFS(СВЦЭМ!$D$33:$D$776,СВЦЭМ!$A$33:$A$776,$A40,СВЦЭМ!$B$33:$B$776,I$11)+'СЕТ СН'!$F$14+СВЦЭМ!$D$10+'СЕТ СН'!$F$8*'СЕТ СН'!$F$9-'СЕТ СН'!$F$26</f>
        <v>1173.7961911800001</v>
      </c>
      <c r="J40" s="36">
        <f>SUMIFS(СВЦЭМ!$D$33:$D$776,СВЦЭМ!$A$33:$A$776,$A40,СВЦЭМ!$B$33:$B$776,J$11)+'СЕТ СН'!$F$14+СВЦЭМ!$D$10+'СЕТ СН'!$F$8*'СЕТ СН'!$F$9-'СЕТ СН'!$F$26</f>
        <v>1159.7750186000001</v>
      </c>
      <c r="K40" s="36">
        <f>SUMIFS(СВЦЭМ!$D$33:$D$776,СВЦЭМ!$A$33:$A$776,$A40,СВЦЭМ!$B$33:$B$776,K$11)+'СЕТ СН'!$F$14+СВЦЭМ!$D$10+'СЕТ СН'!$F$8*'СЕТ СН'!$F$9-'СЕТ СН'!$F$26</f>
        <v>1144.6727085100001</v>
      </c>
      <c r="L40" s="36">
        <f>SUMIFS(СВЦЭМ!$D$33:$D$776,СВЦЭМ!$A$33:$A$776,$A40,СВЦЭМ!$B$33:$B$776,L$11)+'СЕТ СН'!$F$14+СВЦЭМ!$D$10+'СЕТ СН'!$F$8*'СЕТ СН'!$F$9-'СЕТ СН'!$F$26</f>
        <v>1138.5441871200001</v>
      </c>
      <c r="M40" s="36">
        <f>SUMIFS(СВЦЭМ!$D$33:$D$776,СВЦЭМ!$A$33:$A$776,$A40,СВЦЭМ!$B$33:$B$776,M$11)+'СЕТ СН'!$F$14+СВЦЭМ!$D$10+'СЕТ СН'!$F$8*'СЕТ СН'!$F$9-'СЕТ СН'!$F$26</f>
        <v>1140.5072880499999</v>
      </c>
      <c r="N40" s="36">
        <f>SUMIFS(СВЦЭМ!$D$33:$D$776,СВЦЭМ!$A$33:$A$776,$A40,СВЦЭМ!$B$33:$B$776,N$11)+'СЕТ СН'!$F$14+СВЦЭМ!$D$10+'СЕТ СН'!$F$8*'СЕТ СН'!$F$9-'СЕТ СН'!$F$26</f>
        <v>1135.3391489800001</v>
      </c>
      <c r="O40" s="36">
        <f>SUMIFS(СВЦЭМ!$D$33:$D$776,СВЦЭМ!$A$33:$A$776,$A40,СВЦЭМ!$B$33:$B$776,O$11)+'СЕТ СН'!$F$14+СВЦЭМ!$D$10+'СЕТ СН'!$F$8*'СЕТ СН'!$F$9-'СЕТ СН'!$F$26</f>
        <v>1147.29461698</v>
      </c>
      <c r="P40" s="36">
        <f>SUMIFS(СВЦЭМ!$D$33:$D$776,СВЦЭМ!$A$33:$A$776,$A40,СВЦЭМ!$B$33:$B$776,P$11)+'СЕТ СН'!$F$14+СВЦЭМ!$D$10+'СЕТ СН'!$F$8*'СЕТ СН'!$F$9-'СЕТ СН'!$F$26</f>
        <v>1159.17027555</v>
      </c>
      <c r="Q40" s="36">
        <f>SUMIFS(СВЦЭМ!$D$33:$D$776,СВЦЭМ!$A$33:$A$776,$A40,СВЦЭМ!$B$33:$B$776,Q$11)+'СЕТ СН'!$F$14+СВЦЭМ!$D$10+'СЕТ СН'!$F$8*'СЕТ СН'!$F$9-'СЕТ СН'!$F$26</f>
        <v>1158.95328793</v>
      </c>
      <c r="R40" s="36">
        <f>SUMIFS(СВЦЭМ!$D$33:$D$776,СВЦЭМ!$A$33:$A$776,$A40,СВЦЭМ!$B$33:$B$776,R$11)+'СЕТ СН'!$F$14+СВЦЭМ!$D$10+'СЕТ СН'!$F$8*'СЕТ СН'!$F$9-'СЕТ СН'!$F$26</f>
        <v>1152.54360765</v>
      </c>
      <c r="S40" s="36">
        <f>SUMIFS(СВЦЭМ!$D$33:$D$776,СВЦЭМ!$A$33:$A$776,$A40,СВЦЭМ!$B$33:$B$776,S$11)+'СЕТ СН'!$F$14+СВЦЭМ!$D$10+'СЕТ СН'!$F$8*'СЕТ СН'!$F$9-'СЕТ СН'!$F$26</f>
        <v>1153.0225744300001</v>
      </c>
      <c r="T40" s="36">
        <f>SUMIFS(СВЦЭМ!$D$33:$D$776,СВЦЭМ!$A$33:$A$776,$A40,СВЦЭМ!$B$33:$B$776,T$11)+'СЕТ СН'!$F$14+СВЦЭМ!$D$10+'СЕТ СН'!$F$8*'СЕТ СН'!$F$9-'СЕТ СН'!$F$26</f>
        <v>1141.6026585300001</v>
      </c>
      <c r="U40" s="36">
        <f>SUMIFS(СВЦЭМ!$D$33:$D$776,СВЦЭМ!$A$33:$A$776,$A40,СВЦЭМ!$B$33:$B$776,U$11)+'СЕТ СН'!$F$14+СВЦЭМ!$D$10+'СЕТ СН'!$F$8*'СЕТ СН'!$F$9-'СЕТ СН'!$F$26</f>
        <v>1102.9211414000001</v>
      </c>
      <c r="V40" s="36">
        <f>SUMIFS(СВЦЭМ!$D$33:$D$776,СВЦЭМ!$A$33:$A$776,$A40,СВЦЭМ!$B$33:$B$776,V$11)+'СЕТ СН'!$F$14+СВЦЭМ!$D$10+'СЕТ СН'!$F$8*'СЕТ СН'!$F$9-'СЕТ СН'!$F$26</f>
        <v>1103.79051996</v>
      </c>
      <c r="W40" s="36">
        <f>SUMIFS(СВЦЭМ!$D$33:$D$776,СВЦЭМ!$A$33:$A$776,$A40,СВЦЭМ!$B$33:$B$776,W$11)+'СЕТ СН'!$F$14+СВЦЭМ!$D$10+'СЕТ СН'!$F$8*'СЕТ СН'!$F$9-'СЕТ СН'!$F$26</f>
        <v>1130.2257752</v>
      </c>
      <c r="X40" s="36">
        <f>SUMIFS(СВЦЭМ!$D$33:$D$776,СВЦЭМ!$A$33:$A$776,$A40,СВЦЭМ!$B$33:$B$776,X$11)+'СЕТ СН'!$F$14+СВЦЭМ!$D$10+'СЕТ СН'!$F$8*'СЕТ СН'!$F$9-'СЕТ СН'!$F$26</f>
        <v>1150.54850842</v>
      </c>
      <c r="Y40" s="36">
        <f>SUMIFS(СВЦЭМ!$D$33:$D$776,СВЦЭМ!$A$33:$A$776,$A40,СВЦЭМ!$B$33:$B$776,Y$11)+'СЕТ СН'!$F$14+СВЦЭМ!$D$10+'СЕТ СН'!$F$8*'СЕТ СН'!$F$9-'СЕТ СН'!$F$26</f>
        <v>1146.4623681200001</v>
      </c>
    </row>
    <row r="41" spans="1:27" ht="15.75" x14ac:dyDescent="0.2">
      <c r="A41" s="35">
        <f t="shared" si="0"/>
        <v>43951</v>
      </c>
      <c r="B41" s="36">
        <f>SUMIFS(СВЦЭМ!$D$33:$D$776,СВЦЭМ!$A$33:$A$776,$A41,СВЦЭМ!$B$33:$B$776,B$11)+'СЕТ СН'!$F$14+СВЦЭМ!$D$10+'СЕТ СН'!$F$8*'СЕТ СН'!$F$9-'СЕТ СН'!$F$26</f>
        <v>1219.6508858799998</v>
      </c>
      <c r="C41" s="36">
        <f>SUMIFS(СВЦЭМ!$D$33:$D$776,СВЦЭМ!$A$33:$A$776,$A41,СВЦЭМ!$B$33:$B$776,C$11)+'СЕТ СН'!$F$14+СВЦЭМ!$D$10+'СЕТ СН'!$F$8*'СЕТ СН'!$F$9-'СЕТ СН'!$F$26</f>
        <v>1199.08084429</v>
      </c>
      <c r="D41" s="36">
        <f>SUMIFS(СВЦЭМ!$D$33:$D$776,СВЦЭМ!$A$33:$A$776,$A41,СВЦЭМ!$B$33:$B$776,D$11)+'СЕТ СН'!$F$14+СВЦЭМ!$D$10+'СЕТ СН'!$F$8*'СЕТ СН'!$F$9-'СЕТ СН'!$F$26</f>
        <v>1208.8070818599999</v>
      </c>
      <c r="E41" s="36">
        <f>SUMIFS(СВЦЭМ!$D$33:$D$776,СВЦЭМ!$A$33:$A$776,$A41,СВЦЭМ!$B$33:$B$776,E$11)+'СЕТ СН'!$F$14+СВЦЭМ!$D$10+'СЕТ СН'!$F$8*'СЕТ СН'!$F$9-'СЕТ СН'!$F$26</f>
        <v>1202.29931556</v>
      </c>
      <c r="F41" s="36">
        <f>SUMIFS(СВЦЭМ!$D$33:$D$776,СВЦЭМ!$A$33:$A$776,$A41,СВЦЭМ!$B$33:$B$776,F$11)+'СЕТ СН'!$F$14+СВЦЭМ!$D$10+'СЕТ СН'!$F$8*'СЕТ СН'!$F$9-'СЕТ СН'!$F$26</f>
        <v>1235.1120662000001</v>
      </c>
      <c r="G41" s="36">
        <f>SUMIFS(СВЦЭМ!$D$33:$D$776,СВЦЭМ!$A$33:$A$776,$A41,СВЦЭМ!$B$33:$B$776,G$11)+'СЕТ СН'!$F$14+СВЦЭМ!$D$10+'СЕТ СН'!$F$8*'СЕТ СН'!$F$9-'СЕТ СН'!$F$26</f>
        <v>1242.52585337</v>
      </c>
      <c r="H41" s="36">
        <f>SUMIFS(СВЦЭМ!$D$33:$D$776,СВЦЭМ!$A$33:$A$776,$A41,СВЦЭМ!$B$33:$B$776,H$11)+'СЕТ СН'!$F$14+СВЦЭМ!$D$10+'СЕТ СН'!$F$8*'СЕТ СН'!$F$9-'СЕТ СН'!$F$26</f>
        <v>1228.4450665300001</v>
      </c>
      <c r="I41" s="36">
        <f>SUMIFS(СВЦЭМ!$D$33:$D$776,СВЦЭМ!$A$33:$A$776,$A41,СВЦЭМ!$B$33:$B$776,I$11)+'СЕТ СН'!$F$14+СВЦЭМ!$D$10+'СЕТ СН'!$F$8*'СЕТ СН'!$F$9-'СЕТ СН'!$F$26</f>
        <v>1192.95158962</v>
      </c>
      <c r="J41" s="36">
        <f>SUMIFS(СВЦЭМ!$D$33:$D$776,СВЦЭМ!$A$33:$A$776,$A41,СВЦЭМ!$B$33:$B$776,J$11)+'СЕТ СН'!$F$14+СВЦЭМ!$D$10+'СЕТ СН'!$F$8*'СЕТ СН'!$F$9-'СЕТ СН'!$F$26</f>
        <v>1113.75333</v>
      </c>
      <c r="K41" s="36">
        <f>SUMIFS(СВЦЭМ!$D$33:$D$776,СВЦЭМ!$A$33:$A$776,$A41,СВЦЭМ!$B$33:$B$776,K$11)+'СЕТ СН'!$F$14+СВЦЭМ!$D$10+'СЕТ СН'!$F$8*'СЕТ СН'!$F$9-'СЕТ СН'!$F$26</f>
        <v>1102.54796304</v>
      </c>
      <c r="L41" s="36">
        <f>SUMIFS(СВЦЭМ!$D$33:$D$776,СВЦЭМ!$A$33:$A$776,$A41,СВЦЭМ!$B$33:$B$776,L$11)+'СЕТ СН'!$F$14+СВЦЭМ!$D$10+'СЕТ СН'!$F$8*'СЕТ СН'!$F$9-'СЕТ СН'!$F$26</f>
        <v>1090.19099198</v>
      </c>
      <c r="M41" s="36">
        <f>SUMIFS(СВЦЭМ!$D$33:$D$776,СВЦЭМ!$A$33:$A$776,$A41,СВЦЭМ!$B$33:$B$776,M$11)+'СЕТ СН'!$F$14+СВЦЭМ!$D$10+'СЕТ СН'!$F$8*'СЕТ СН'!$F$9-'СЕТ СН'!$F$26</f>
        <v>1089.0977395499999</v>
      </c>
      <c r="N41" s="36">
        <f>SUMIFS(СВЦЭМ!$D$33:$D$776,СВЦЭМ!$A$33:$A$776,$A41,СВЦЭМ!$B$33:$B$776,N$11)+'СЕТ СН'!$F$14+СВЦЭМ!$D$10+'СЕТ СН'!$F$8*'СЕТ СН'!$F$9-'СЕТ СН'!$F$26</f>
        <v>1097.3463364300001</v>
      </c>
      <c r="O41" s="36">
        <f>SUMIFS(СВЦЭМ!$D$33:$D$776,СВЦЭМ!$A$33:$A$776,$A41,СВЦЭМ!$B$33:$B$776,O$11)+'СЕТ СН'!$F$14+СВЦЭМ!$D$10+'СЕТ СН'!$F$8*'СЕТ СН'!$F$9-'СЕТ СН'!$F$26</f>
        <v>1109.8261764599999</v>
      </c>
      <c r="P41" s="36">
        <f>SUMIFS(СВЦЭМ!$D$33:$D$776,СВЦЭМ!$A$33:$A$776,$A41,СВЦЭМ!$B$33:$B$776,P$11)+'СЕТ СН'!$F$14+СВЦЭМ!$D$10+'СЕТ СН'!$F$8*'СЕТ СН'!$F$9-'СЕТ СН'!$F$26</f>
        <v>1117.2218693500001</v>
      </c>
      <c r="Q41" s="36">
        <f>SUMIFS(СВЦЭМ!$D$33:$D$776,СВЦЭМ!$A$33:$A$776,$A41,СВЦЭМ!$B$33:$B$776,Q$11)+'СЕТ СН'!$F$14+СВЦЭМ!$D$10+'СЕТ СН'!$F$8*'СЕТ СН'!$F$9-'СЕТ СН'!$F$26</f>
        <v>1122.9147699299999</v>
      </c>
      <c r="R41" s="36">
        <f>SUMIFS(СВЦЭМ!$D$33:$D$776,СВЦЭМ!$A$33:$A$776,$A41,СВЦЭМ!$B$33:$B$776,R$11)+'СЕТ СН'!$F$14+СВЦЭМ!$D$10+'СЕТ СН'!$F$8*'СЕТ СН'!$F$9-'СЕТ СН'!$F$26</f>
        <v>1125.1228418800001</v>
      </c>
      <c r="S41" s="36">
        <f>SUMIFS(СВЦЭМ!$D$33:$D$776,СВЦЭМ!$A$33:$A$776,$A41,СВЦЭМ!$B$33:$B$776,S$11)+'СЕТ СН'!$F$14+СВЦЭМ!$D$10+'СЕТ СН'!$F$8*'СЕТ СН'!$F$9-'СЕТ СН'!$F$26</f>
        <v>1124.50095476</v>
      </c>
      <c r="T41" s="36">
        <f>SUMIFS(СВЦЭМ!$D$33:$D$776,СВЦЭМ!$A$33:$A$776,$A41,СВЦЭМ!$B$33:$B$776,T$11)+'СЕТ СН'!$F$14+СВЦЭМ!$D$10+'СЕТ СН'!$F$8*'СЕТ СН'!$F$9-'СЕТ СН'!$F$26</f>
        <v>1111.07117969</v>
      </c>
      <c r="U41" s="36">
        <f>SUMIFS(СВЦЭМ!$D$33:$D$776,СВЦЭМ!$A$33:$A$776,$A41,СВЦЭМ!$B$33:$B$776,U$11)+'СЕТ СН'!$F$14+СВЦЭМ!$D$10+'СЕТ СН'!$F$8*'СЕТ СН'!$F$9-'СЕТ СН'!$F$26</f>
        <v>1090.24345976</v>
      </c>
      <c r="V41" s="36">
        <f>SUMIFS(СВЦЭМ!$D$33:$D$776,СВЦЭМ!$A$33:$A$776,$A41,СВЦЭМ!$B$33:$B$776,V$11)+'СЕТ СН'!$F$14+СВЦЭМ!$D$10+'СЕТ СН'!$F$8*'СЕТ СН'!$F$9-'СЕТ СН'!$F$26</f>
        <v>1066.9295824000001</v>
      </c>
      <c r="W41" s="36">
        <f>SUMIFS(СВЦЭМ!$D$33:$D$776,СВЦЭМ!$A$33:$A$776,$A41,СВЦЭМ!$B$33:$B$776,W$11)+'СЕТ СН'!$F$14+СВЦЭМ!$D$10+'СЕТ СН'!$F$8*'СЕТ СН'!$F$9-'СЕТ СН'!$F$26</f>
        <v>1069.8682681400001</v>
      </c>
      <c r="X41" s="36">
        <f>SUMIFS(СВЦЭМ!$D$33:$D$776,СВЦЭМ!$A$33:$A$776,$A41,СВЦЭМ!$B$33:$B$776,X$11)+'СЕТ СН'!$F$14+СВЦЭМ!$D$10+'СЕТ СН'!$F$8*'СЕТ СН'!$F$9-'СЕТ СН'!$F$26</f>
        <v>1099.54060759</v>
      </c>
      <c r="Y41" s="36">
        <f>SUMIFS(СВЦЭМ!$D$33:$D$776,СВЦЭМ!$A$33:$A$776,$A41,СВЦЭМ!$B$33:$B$776,Y$11)+'СЕТ СН'!$F$14+СВЦЭМ!$D$10+'СЕТ СН'!$F$8*'СЕТ СН'!$F$9-'СЕТ СН'!$F$26</f>
        <v>1124.11435693</v>
      </c>
    </row>
    <row r="42" spans="1:27" ht="15.75" hidden="1" x14ac:dyDescent="0.2">
      <c r="A42" s="35">
        <f t="shared" si="0"/>
        <v>43952</v>
      </c>
      <c r="B42" s="36">
        <f>SUMIFS(СВЦЭМ!$D$33:$D$776,СВЦЭМ!$A$33:$A$776,$A42,СВЦЭМ!$B$33:$B$776,B$11)+'СЕТ СН'!$F$14+СВЦЭМ!$D$10+'СЕТ СН'!$F$8*'СЕТ СН'!$F$9-'СЕТ СН'!$F$26</f>
        <v>203.46218112</v>
      </c>
      <c r="C42" s="36">
        <f>SUMIFS(СВЦЭМ!$D$33:$D$776,СВЦЭМ!$A$33:$A$776,$A42,СВЦЭМ!$B$33:$B$776,C$11)+'СЕТ СН'!$F$14+СВЦЭМ!$D$10+'СЕТ СН'!$F$8*'СЕТ СН'!$F$9-'СЕТ СН'!$F$26</f>
        <v>203.46218112</v>
      </c>
      <c r="D42" s="36">
        <f>SUMIFS(СВЦЭМ!$D$33:$D$776,СВЦЭМ!$A$33:$A$776,$A42,СВЦЭМ!$B$33:$B$776,D$11)+'СЕТ СН'!$F$14+СВЦЭМ!$D$10+'СЕТ СН'!$F$8*'СЕТ СН'!$F$9-'СЕТ СН'!$F$26</f>
        <v>203.46218112</v>
      </c>
      <c r="E42" s="36">
        <f>SUMIFS(СВЦЭМ!$D$33:$D$776,СВЦЭМ!$A$33:$A$776,$A42,СВЦЭМ!$B$33:$B$776,E$11)+'СЕТ СН'!$F$14+СВЦЭМ!$D$10+'СЕТ СН'!$F$8*'СЕТ СН'!$F$9-'СЕТ СН'!$F$26</f>
        <v>203.46218112</v>
      </c>
      <c r="F42" s="36">
        <f>SUMIFS(СВЦЭМ!$D$33:$D$776,СВЦЭМ!$A$33:$A$776,$A42,СВЦЭМ!$B$33:$B$776,F$11)+'СЕТ СН'!$F$14+СВЦЭМ!$D$10+'СЕТ СН'!$F$8*'СЕТ СН'!$F$9-'СЕТ СН'!$F$26</f>
        <v>203.46218112</v>
      </c>
      <c r="G42" s="36">
        <f>SUMIFS(СВЦЭМ!$D$33:$D$776,СВЦЭМ!$A$33:$A$776,$A42,СВЦЭМ!$B$33:$B$776,G$11)+'СЕТ СН'!$F$14+СВЦЭМ!$D$10+'СЕТ СН'!$F$8*'СЕТ СН'!$F$9-'СЕТ СН'!$F$26</f>
        <v>203.46218112</v>
      </c>
      <c r="H42" s="36">
        <f>SUMIFS(СВЦЭМ!$D$33:$D$776,СВЦЭМ!$A$33:$A$776,$A42,СВЦЭМ!$B$33:$B$776,H$11)+'СЕТ СН'!$F$14+СВЦЭМ!$D$10+'СЕТ СН'!$F$8*'СЕТ СН'!$F$9-'СЕТ СН'!$F$26</f>
        <v>203.46218112</v>
      </c>
      <c r="I42" s="36">
        <f>SUMIFS(СВЦЭМ!$D$33:$D$776,СВЦЭМ!$A$33:$A$776,$A42,СВЦЭМ!$B$33:$B$776,I$11)+'СЕТ СН'!$F$14+СВЦЭМ!$D$10+'СЕТ СН'!$F$8*'СЕТ СН'!$F$9-'СЕТ СН'!$F$26</f>
        <v>203.46218112</v>
      </c>
      <c r="J42" s="36">
        <f>SUMIFS(СВЦЭМ!$D$33:$D$776,СВЦЭМ!$A$33:$A$776,$A42,СВЦЭМ!$B$33:$B$776,J$11)+'СЕТ СН'!$F$14+СВЦЭМ!$D$10+'СЕТ СН'!$F$8*'СЕТ СН'!$F$9-'СЕТ СН'!$F$26</f>
        <v>203.46218112</v>
      </c>
      <c r="K42" s="36">
        <f>SUMIFS(СВЦЭМ!$D$33:$D$776,СВЦЭМ!$A$33:$A$776,$A42,СВЦЭМ!$B$33:$B$776,K$11)+'СЕТ СН'!$F$14+СВЦЭМ!$D$10+'СЕТ СН'!$F$8*'СЕТ СН'!$F$9-'СЕТ СН'!$F$26</f>
        <v>203.46218112</v>
      </c>
      <c r="L42" s="36">
        <f>SUMIFS(СВЦЭМ!$D$33:$D$776,СВЦЭМ!$A$33:$A$776,$A42,СВЦЭМ!$B$33:$B$776,L$11)+'СЕТ СН'!$F$14+СВЦЭМ!$D$10+'СЕТ СН'!$F$8*'СЕТ СН'!$F$9-'СЕТ СН'!$F$26</f>
        <v>203.46218112</v>
      </c>
      <c r="M42" s="36">
        <f>SUMIFS(СВЦЭМ!$D$33:$D$776,СВЦЭМ!$A$33:$A$776,$A42,СВЦЭМ!$B$33:$B$776,M$11)+'СЕТ СН'!$F$14+СВЦЭМ!$D$10+'СЕТ СН'!$F$8*'СЕТ СН'!$F$9-'СЕТ СН'!$F$26</f>
        <v>203.46218112</v>
      </c>
      <c r="N42" s="36">
        <f>SUMIFS(СВЦЭМ!$D$33:$D$776,СВЦЭМ!$A$33:$A$776,$A42,СВЦЭМ!$B$33:$B$776,N$11)+'СЕТ СН'!$F$14+СВЦЭМ!$D$10+'СЕТ СН'!$F$8*'СЕТ СН'!$F$9-'СЕТ СН'!$F$26</f>
        <v>203.46218112</v>
      </c>
      <c r="O42" s="36">
        <f>SUMIFS(СВЦЭМ!$D$33:$D$776,СВЦЭМ!$A$33:$A$776,$A42,СВЦЭМ!$B$33:$B$776,O$11)+'СЕТ СН'!$F$14+СВЦЭМ!$D$10+'СЕТ СН'!$F$8*'СЕТ СН'!$F$9-'СЕТ СН'!$F$26</f>
        <v>203.46218112</v>
      </c>
      <c r="P42" s="36">
        <f>SUMIFS(СВЦЭМ!$D$33:$D$776,СВЦЭМ!$A$33:$A$776,$A42,СВЦЭМ!$B$33:$B$776,P$11)+'СЕТ СН'!$F$14+СВЦЭМ!$D$10+'СЕТ СН'!$F$8*'СЕТ СН'!$F$9-'СЕТ СН'!$F$26</f>
        <v>203.46218112</v>
      </c>
      <c r="Q42" s="36">
        <f>SUMIFS(СВЦЭМ!$D$33:$D$776,СВЦЭМ!$A$33:$A$776,$A42,СВЦЭМ!$B$33:$B$776,Q$11)+'СЕТ СН'!$F$14+СВЦЭМ!$D$10+'СЕТ СН'!$F$8*'СЕТ СН'!$F$9-'СЕТ СН'!$F$26</f>
        <v>203.46218112</v>
      </c>
      <c r="R42" s="36">
        <f>SUMIFS(СВЦЭМ!$D$33:$D$776,СВЦЭМ!$A$33:$A$776,$A42,СВЦЭМ!$B$33:$B$776,R$11)+'СЕТ СН'!$F$14+СВЦЭМ!$D$10+'СЕТ СН'!$F$8*'СЕТ СН'!$F$9-'СЕТ СН'!$F$26</f>
        <v>203.46218112</v>
      </c>
      <c r="S42" s="36">
        <f>SUMIFS(СВЦЭМ!$D$33:$D$776,СВЦЭМ!$A$33:$A$776,$A42,СВЦЭМ!$B$33:$B$776,S$11)+'СЕТ СН'!$F$14+СВЦЭМ!$D$10+'СЕТ СН'!$F$8*'СЕТ СН'!$F$9-'СЕТ СН'!$F$26</f>
        <v>203.46218112</v>
      </c>
      <c r="T42" s="36">
        <f>SUMIFS(СВЦЭМ!$D$33:$D$776,СВЦЭМ!$A$33:$A$776,$A42,СВЦЭМ!$B$33:$B$776,T$11)+'СЕТ СН'!$F$14+СВЦЭМ!$D$10+'СЕТ СН'!$F$8*'СЕТ СН'!$F$9-'СЕТ СН'!$F$26</f>
        <v>203.46218112</v>
      </c>
      <c r="U42" s="36">
        <f>SUMIFS(СВЦЭМ!$D$33:$D$776,СВЦЭМ!$A$33:$A$776,$A42,СВЦЭМ!$B$33:$B$776,U$11)+'СЕТ СН'!$F$14+СВЦЭМ!$D$10+'СЕТ СН'!$F$8*'СЕТ СН'!$F$9-'СЕТ СН'!$F$26</f>
        <v>203.46218112</v>
      </c>
      <c r="V42" s="36">
        <f>SUMIFS(СВЦЭМ!$D$33:$D$776,СВЦЭМ!$A$33:$A$776,$A42,СВЦЭМ!$B$33:$B$776,V$11)+'СЕТ СН'!$F$14+СВЦЭМ!$D$10+'СЕТ СН'!$F$8*'СЕТ СН'!$F$9-'СЕТ СН'!$F$26</f>
        <v>203.46218112</v>
      </c>
      <c r="W42" s="36">
        <f>SUMIFS(СВЦЭМ!$D$33:$D$776,СВЦЭМ!$A$33:$A$776,$A42,СВЦЭМ!$B$33:$B$776,W$11)+'СЕТ СН'!$F$14+СВЦЭМ!$D$10+'СЕТ СН'!$F$8*'СЕТ СН'!$F$9-'СЕТ СН'!$F$26</f>
        <v>203.46218112</v>
      </c>
      <c r="X42" s="36">
        <f>SUMIFS(СВЦЭМ!$D$33:$D$776,СВЦЭМ!$A$33:$A$776,$A42,СВЦЭМ!$B$33:$B$776,X$11)+'СЕТ СН'!$F$14+СВЦЭМ!$D$10+'СЕТ СН'!$F$8*'СЕТ СН'!$F$9-'СЕТ СН'!$F$26</f>
        <v>203.46218112</v>
      </c>
      <c r="Y42" s="36">
        <f>SUMIFS(СВЦЭМ!$D$33:$D$776,СВЦЭМ!$A$33:$A$776,$A42,СВЦЭМ!$B$33:$B$776,Y$11)+'СЕТ СН'!$F$14+СВЦЭМ!$D$10+'СЕТ СН'!$F$8*'СЕТ СН'!$F$9-'СЕТ СН'!$F$26</f>
        <v>203.46218112</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7"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28"/>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29"/>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01.04.2020</v>
      </c>
      <c r="B48" s="36">
        <f>SUMIFS(СВЦЭМ!$D$33:$D$776,СВЦЭМ!$A$33:$A$776,$A48,СВЦЭМ!$B$33:$B$776,B$47)+'СЕТ СН'!$F$14+СВЦЭМ!$D$10+'СЕТ СН'!$F$6-'СЕТ СН'!$F$26</f>
        <v>896.95152086999997</v>
      </c>
      <c r="C48" s="36">
        <f>SUMIFS(СВЦЭМ!$D$33:$D$776,СВЦЭМ!$A$33:$A$776,$A48,СВЦЭМ!$B$33:$B$776,C$47)+'СЕТ СН'!$F$14+СВЦЭМ!$D$10+'СЕТ СН'!$F$6-'СЕТ СН'!$F$26</f>
        <v>909.26380876999997</v>
      </c>
      <c r="D48" s="36">
        <f>SUMIFS(СВЦЭМ!$D$33:$D$776,СВЦЭМ!$A$33:$A$776,$A48,СВЦЭМ!$B$33:$B$776,D$47)+'СЕТ СН'!$F$14+СВЦЭМ!$D$10+'СЕТ СН'!$F$6-'СЕТ СН'!$F$26</f>
        <v>913.23823431000005</v>
      </c>
      <c r="E48" s="36">
        <f>SUMIFS(СВЦЭМ!$D$33:$D$776,СВЦЭМ!$A$33:$A$776,$A48,СВЦЭМ!$B$33:$B$776,E$47)+'СЕТ СН'!$F$14+СВЦЭМ!$D$10+'СЕТ СН'!$F$6-'СЕТ СН'!$F$26</f>
        <v>918.89025697</v>
      </c>
      <c r="F48" s="36">
        <f>SUMIFS(СВЦЭМ!$D$33:$D$776,СВЦЭМ!$A$33:$A$776,$A48,СВЦЭМ!$B$33:$B$776,F$47)+'СЕТ СН'!$F$14+СВЦЭМ!$D$10+'СЕТ СН'!$F$6-'СЕТ СН'!$F$26</f>
        <v>958.26356149000003</v>
      </c>
      <c r="G48" s="36">
        <f>SUMIFS(СВЦЭМ!$D$33:$D$776,СВЦЭМ!$A$33:$A$776,$A48,СВЦЭМ!$B$33:$B$776,G$47)+'СЕТ СН'!$F$14+СВЦЭМ!$D$10+'СЕТ СН'!$F$6-'СЕТ СН'!$F$26</f>
        <v>999.46314372999996</v>
      </c>
      <c r="H48" s="36">
        <f>SUMIFS(СВЦЭМ!$D$33:$D$776,СВЦЭМ!$A$33:$A$776,$A48,СВЦЭМ!$B$33:$B$776,H$47)+'СЕТ СН'!$F$14+СВЦЭМ!$D$10+'СЕТ СН'!$F$6-'СЕТ СН'!$F$26</f>
        <v>1043.0243115400001</v>
      </c>
      <c r="I48" s="36">
        <f>SUMIFS(СВЦЭМ!$D$33:$D$776,СВЦЭМ!$A$33:$A$776,$A48,СВЦЭМ!$B$33:$B$776,I$47)+'СЕТ СН'!$F$14+СВЦЭМ!$D$10+'СЕТ СН'!$F$6-'СЕТ СН'!$F$26</f>
        <v>1045.90890433</v>
      </c>
      <c r="J48" s="36">
        <f>SUMIFS(СВЦЭМ!$D$33:$D$776,СВЦЭМ!$A$33:$A$776,$A48,СВЦЭМ!$B$33:$B$776,J$47)+'СЕТ СН'!$F$14+СВЦЭМ!$D$10+'СЕТ СН'!$F$6-'СЕТ СН'!$F$26</f>
        <v>1007.08108664</v>
      </c>
      <c r="K48" s="36">
        <f>SUMIFS(СВЦЭМ!$D$33:$D$776,СВЦЭМ!$A$33:$A$776,$A48,СВЦЭМ!$B$33:$B$776,K$47)+'СЕТ СН'!$F$14+СВЦЭМ!$D$10+'СЕТ СН'!$F$6-'СЕТ СН'!$F$26</f>
        <v>1006.89471385</v>
      </c>
      <c r="L48" s="36">
        <f>SUMIFS(СВЦЭМ!$D$33:$D$776,СВЦЭМ!$A$33:$A$776,$A48,СВЦЭМ!$B$33:$B$776,L$47)+'СЕТ СН'!$F$14+СВЦЭМ!$D$10+'СЕТ СН'!$F$6-'СЕТ СН'!$F$26</f>
        <v>1006.80903181</v>
      </c>
      <c r="M48" s="36">
        <f>SUMIFS(СВЦЭМ!$D$33:$D$776,СВЦЭМ!$A$33:$A$776,$A48,СВЦЭМ!$B$33:$B$776,M$47)+'СЕТ СН'!$F$14+СВЦЭМ!$D$10+'СЕТ СН'!$F$6-'СЕТ СН'!$F$26</f>
        <v>1017.28022489</v>
      </c>
      <c r="N48" s="36">
        <f>SUMIFS(СВЦЭМ!$D$33:$D$776,СВЦЭМ!$A$33:$A$776,$A48,СВЦЭМ!$B$33:$B$776,N$47)+'СЕТ СН'!$F$14+СВЦЭМ!$D$10+'СЕТ СН'!$F$6-'СЕТ СН'!$F$26</f>
        <v>1035.0632432500001</v>
      </c>
      <c r="O48" s="36">
        <f>SUMIFS(СВЦЭМ!$D$33:$D$776,СВЦЭМ!$A$33:$A$776,$A48,СВЦЭМ!$B$33:$B$776,O$47)+'СЕТ СН'!$F$14+СВЦЭМ!$D$10+'СЕТ СН'!$F$6-'СЕТ СН'!$F$26</f>
        <v>1053.3470454400001</v>
      </c>
      <c r="P48" s="36">
        <f>SUMIFS(СВЦЭМ!$D$33:$D$776,СВЦЭМ!$A$33:$A$776,$A48,СВЦЭМ!$B$33:$B$776,P$47)+'СЕТ СН'!$F$14+СВЦЭМ!$D$10+'СЕТ СН'!$F$6-'СЕТ СН'!$F$26</f>
        <v>1032.7825643900001</v>
      </c>
      <c r="Q48" s="36">
        <f>SUMIFS(СВЦЭМ!$D$33:$D$776,СВЦЭМ!$A$33:$A$776,$A48,СВЦЭМ!$B$33:$B$776,Q$47)+'СЕТ СН'!$F$14+СВЦЭМ!$D$10+'СЕТ СН'!$F$6-'СЕТ СН'!$F$26</f>
        <v>1039.23375706</v>
      </c>
      <c r="R48" s="36">
        <f>SUMIFS(СВЦЭМ!$D$33:$D$776,СВЦЭМ!$A$33:$A$776,$A48,СВЦЭМ!$B$33:$B$776,R$47)+'СЕТ СН'!$F$14+СВЦЭМ!$D$10+'СЕТ СН'!$F$6-'СЕТ СН'!$F$26</f>
        <v>1040.2349906300001</v>
      </c>
      <c r="S48" s="36">
        <f>SUMIFS(СВЦЭМ!$D$33:$D$776,СВЦЭМ!$A$33:$A$776,$A48,СВЦЭМ!$B$33:$B$776,S$47)+'СЕТ СН'!$F$14+СВЦЭМ!$D$10+'СЕТ СН'!$F$6-'СЕТ СН'!$F$26</f>
        <v>1036.6641936600001</v>
      </c>
      <c r="T48" s="36">
        <f>SUMIFS(СВЦЭМ!$D$33:$D$776,СВЦЭМ!$A$33:$A$776,$A48,СВЦЭМ!$B$33:$B$776,T$47)+'СЕТ СН'!$F$14+СВЦЭМ!$D$10+'СЕТ СН'!$F$6-'СЕТ СН'!$F$26</f>
        <v>1016.39482433</v>
      </c>
      <c r="U48" s="36">
        <f>SUMIFS(СВЦЭМ!$D$33:$D$776,СВЦЭМ!$A$33:$A$776,$A48,СВЦЭМ!$B$33:$B$776,U$47)+'СЕТ СН'!$F$14+СВЦЭМ!$D$10+'СЕТ СН'!$F$6-'СЕТ СН'!$F$26</f>
        <v>1006.61210844</v>
      </c>
      <c r="V48" s="36">
        <f>SUMIFS(СВЦЭМ!$D$33:$D$776,СВЦЭМ!$A$33:$A$776,$A48,СВЦЭМ!$B$33:$B$776,V$47)+'СЕТ СН'!$F$14+СВЦЭМ!$D$10+'СЕТ СН'!$F$6-'СЕТ СН'!$F$26</f>
        <v>991.34134715000005</v>
      </c>
      <c r="W48" s="36">
        <f>SUMIFS(СВЦЭМ!$D$33:$D$776,СВЦЭМ!$A$33:$A$776,$A48,СВЦЭМ!$B$33:$B$776,W$47)+'СЕТ СН'!$F$14+СВЦЭМ!$D$10+'СЕТ СН'!$F$6-'СЕТ СН'!$F$26</f>
        <v>985.90061938999997</v>
      </c>
      <c r="X48" s="36">
        <f>SUMIFS(СВЦЭМ!$D$33:$D$776,СВЦЭМ!$A$33:$A$776,$A48,СВЦЭМ!$B$33:$B$776,X$47)+'СЕТ СН'!$F$14+СВЦЭМ!$D$10+'СЕТ СН'!$F$6-'СЕТ СН'!$F$26</f>
        <v>980.15069576999997</v>
      </c>
      <c r="Y48" s="36">
        <f>SUMIFS(СВЦЭМ!$D$33:$D$776,СВЦЭМ!$A$33:$A$776,$A48,СВЦЭМ!$B$33:$B$776,Y$47)+'СЕТ СН'!$F$14+СВЦЭМ!$D$10+'СЕТ СН'!$F$6-'СЕТ СН'!$F$26</f>
        <v>1009.6121644999999</v>
      </c>
      <c r="AA48" s="45"/>
    </row>
    <row r="49" spans="1:25" ht="15.75" x14ac:dyDescent="0.2">
      <c r="A49" s="35">
        <f>A48+1</f>
        <v>43923</v>
      </c>
      <c r="B49" s="36">
        <f>SUMIFS(СВЦЭМ!$D$33:$D$776,СВЦЭМ!$A$33:$A$776,$A49,СВЦЭМ!$B$33:$B$776,B$47)+'СЕТ СН'!$F$14+СВЦЭМ!$D$10+'СЕТ СН'!$F$6-'СЕТ СН'!$F$26</f>
        <v>996.59975673999998</v>
      </c>
      <c r="C49" s="36">
        <f>SUMIFS(СВЦЭМ!$D$33:$D$776,СВЦЭМ!$A$33:$A$776,$A49,СВЦЭМ!$B$33:$B$776,C$47)+'СЕТ СН'!$F$14+СВЦЭМ!$D$10+'СЕТ СН'!$F$6-'СЕТ СН'!$F$26</f>
        <v>973.57958421000001</v>
      </c>
      <c r="D49" s="36">
        <f>SUMIFS(СВЦЭМ!$D$33:$D$776,СВЦЭМ!$A$33:$A$776,$A49,СВЦЭМ!$B$33:$B$776,D$47)+'СЕТ СН'!$F$14+СВЦЭМ!$D$10+'СЕТ СН'!$F$6-'СЕТ СН'!$F$26</f>
        <v>961.46016911000004</v>
      </c>
      <c r="E49" s="36">
        <f>SUMIFS(СВЦЭМ!$D$33:$D$776,СВЦЭМ!$A$33:$A$776,$A49,СВЦЭМ!$B$33:$B$776,E$47)+'СЕТ СН'!$F$14+СВЦЭМ!$D$10+'СЕТ СН'!$F$6-'СЕТ СН'!$F$26</f>
        <v>953.43386937000002</v>
      </c>
      <c r="F49" s="36">
        <f>SUMIFS(СВЦЭМ!$D$33:$D$776,СВЦЭМ!$A$33:$A$776,$A49,СВЦЭМ!$B$33:$B$776,F$47)+'СЕТ СН'!$F$14+СВЦЭМ!$D$10+'СЕТ СН'!$F$6-'СЕТ СН'!$F$26</f>
        <v>950.53731923999999</v>
      </c>
      <c r="G49" s="36">
        <f>SUMIFS(СВЦЭМ!$D$33:$D$776,СВЦЭМ!$A$33:$A$776,$A49,СВЦЭМ!$B$33:$B$776,G$47)+'СЕТ СН'!$F$14+СВЦЭМ!$D$10+'СЕТ СН'!$F$6-'СЕТ СН'!$F$26</f>
        <v>1028.63357716</v>
      </c>
      <c r="H49" s="36">
        <f>SUMIFS(СВЦЭМ!$D$33:$D$776,СВЦЭМ!$A$33:$A$776,$A49,СВЦЭМ!$B$33:$B$776,H$47)+'СЕТ СН'!$F$14+СВЦЭМ!$D$10+'СЕТ СН'!$F$6-'СЕТ СН'!$F$26</f>
        <v>1064.05720892</v>
      </c>
      <c r="I49" s="36">
        <f>SUMIFS(СВЦЭМ!$D$33:$D$776,СВЦЭМ!$A$33:$A$776,$A49,СВЦЭМ!$B$33:$B$776,I$47)+'СЕТ СН'!$F$14+СВЦЭМ!$D$10+'СЕТ СН'!$F$6-'СЕТ СН'!$F$26</f>
        <v>1062.1121568200001</v>
      </c>
      <c r="J49" s="36">
        <f>SUMIFS(СВЦЭМ!$D$33:$D$776,СВЦЭМ!$A$33:$A$776,$A49,СВЦЭМ!$B$33:$B$776,J$47)+'СЕТ СН'!$F$14+СВЦЭМ!$D$10+'СЕТ СН'!$F$6-'СЕТ СН'!$F$26</f>
        <v>1029.23820808</v>
      </c>
      <c r="K49" s="36">
        <f>SUMIFS(СВЦЭМ!$D$33:$D$776,СВЦЭМ!$A$33:$A$776,$A49,СВЦЭМ!$B$33:$B$776,K$47)+'СЕТ СН'!$F$14+СВЦЭМ!$D$10+'СЕТ СН'!$F$6-'СЕТ СН'!$F$26</f>
        <v>1004.86959266</v>
      </c>
      <c r="L49" s="36">
        <f>SUMIFS(СВЦЭМ!$D$33:$D$776,СВЦЭМ!$A$33:$A$776,$A49,СВЦЭМ!$B$33:$B$776,L$47)+'СЕТ СН'!$F$14+СВЦЭМ!$D$10+'СЕТ СН'!$F$6-'СЕТ СН'!$F$26</f>
        <v>1000.0540754800001</v>
      </c>
      <c r="M49" s="36">
        <f>SUMIFS(СВЦЭМ!$D$33:$D$776,СВЦЭМ!$A$33:$A$776,$A49,СВЦЭМ!$B$33:$B$776,M$47)+'СЕТ СН'!$F$14+СВЦЭМ!$D$10+'СЕТ СН'!$F$6-'СЕТ СН'!$F$26</f>
        <v>1017.10602185</v>
      </c>
      <c r="N49" s="36">
        <f>SUMIFS(СВЦЭМ!$D$33:$D$776,СВЦЭМ!$A$33:$A$776,$A49,СВЦЭМ!$B$33:$B$776,N$47)+'СЕТ СН'!$F$14+СВЦЭМ!$D$10+'СЕТ СН'!$F$6-'СЕТ СН'!$F$26</f>
        <v>1034.6210759400001</v>
      </c>
      <c r="O49" s="36">
        <f>SUMIFS(СВЦЭМ!$D$33:$D$776,СВЦЭМ!$A$33:$A$776,$A49,СВЦЭМ!$B$33:$B$776,O$47)+'СЕТ СН'!$F$14+СВЦЭМ!$D$10+'СЕТ СН'!$F$6-'СЕТ СН'!$F$26</f>
        <v>1056.8636133</v>
      </c>
      <c r="P49" s="36">
        <f>SUMIFS(СВЦЭМ!$D$33:$D$776,СВЦЭМ!$A$33:$A$776,$A49,СВЦЭМ!$B$33:$B$776,P$47)+'СЕТ СН'!$F$14+СВЦЭМ!$D$10+'СЕТ СН'!$F$6-'СЕТ СН'!$F$26</f>
        <v>1020.4502529</v>
      </c>
      <c r="Q49" s="36">
        <f>SUMIFS(СВЦЭМ!$D$33:$D$776,СВЦЭМ!$A$33:$A$776,$A49,СВЦЭМ!$B$33:$B$776,Q$47)+'СЕТ СН'!$F$14+СВЦЭМ!$D$10+'СЕТ СН'!$F$6-'СЕТ СН'!$F$26</f>
        <v>1026.1284946800001</v>
      </c>
      <c r="R49" s="36">
        <f>SUMIFS(СВЦЭМ!$D$33:$D$776,СВЦЭМ!$A$33:$A$776,$A49,СВЦЭМ!$B$33:$B$776,R$47)+'СЕТ СН'!$F$14+СВЦЭМ!$D$10+'СЕТ СН'!$F$6-'СЕТ СН'!$F$26</f>
        <v>1021.63059059</v>
      </c>
      <c r="S49" s="36">
        <f>SUMIFS(СВЦЭМ!$D$33:$D$776,СВЦЭМ!$A$33:$A$776,$A49,СВЦЭМ!$B$33:$B$776,S$47)+'СЕТ СН'!$F$14+СВЦЭМ!$D$10+'СЕТ СН'!$F$6-'СЕТ СН'!$F$26</f>
        <v>1019.18897402</v>
      </c>
      <c r="T49" s="36">
        <f>SUMIFS(СВЦЭМ!$D$33:$D$776,СВЦЭМ!$A$33:$A$776,$A49,СВЦЭМ!$B$33:$B$776,T$47)+'СЕТ СН'!$F$14+СВЦЭМ!$D$10+'СЕТ СН'!$F$6-'СЕТ СН'!$F$26</f>
        <v>998.44444065000005</v>
      </c>
      <c r="U49" s="36">
        <f>SUMIFS(СВЦЭМ!$D$33:$D$776,СВЦЭМ!$A$33:$A$776,$A49,СВЦЭМ!$B$33:$B$776,U$47)+'СЕТ СН'!$F$14+СВЦЭМ!$D$10+'СЕТ СН'!$F$6-'СЕТ СН'!$F$26</f>
        <v>984.21460583999999</v>
      </c>
      <c r="V49" s="36">
        <f>SUMIFS(СВЦЭМ!$D$33:$D$776,СВЦЭМ!$A$33:$A$776,$A49,СВЦЭМ!$B$33:$B$776,V$47)+'СЕТ СН'!$F$14+СВЦЭМ!$D$10+'СЕТ СН'!$F$6-'СЕТ СН'!$F$26</f>
        <v>970.98353889999999</v>
      </c>
      <c r="W49" s="36">
        <f>SUMIFS(СВЦЭМ!$D$33:$D$776,СВЦЭМ!$A$33:$A$776,$A49,СВЦЭМ!$B$33:$B$776,W$47)+'СЕТ СН'!$F$14+СВЦЭМ!$D$10+'СЕТ СН'!$F$6-'СЕТ СН'!$F$26</f>
        <v>977.22617997999998</v>
      </c>
      <c r="X49" s="36">
        <f>SUMIFS(СВЦЭМ!$D$33:$D$776,СВЦЭМ!$A$33:$A$776,$A49,СВЦЭМ!$B$33:$B$776,X$47)+'СЕТ СН'!$F$14+СВЦЭМ!$D$10+'СЕТ СН'!$F$6-'СЕТ СН'!$F$26</f>
        <v>982.03398943000002</v>
      </c>
      <c r="Y49" s="36">
        <f>SUMIFS(СВЦЭМ!$D$33:$D$776,СВЦЭМ!$A$33:$A$776,$A49,СВЦЭМ!$B$33:$B$776,Y$47)+'СЕТ СН'!$F$14+СВЦЭМ!$D$10+'СЕТ СН'!$F$6-'СЕТ СН'!$F$26</f>
        <v>1008.94391613</v>
      </c>
    </row>
    <row r="50" spans="1:25" ht="15.75" x14ac:dyDescent="0.2">
      <c r="A50" s="35">
        <f t="shared" ref="A50:A78" si="1">A49+1</f>
        <v>43924</v>
      </c>
      <c r="B50" s="36">
        <f>SUMIFS(СВЦЭМ!$D$33:$D$776,СВЦЭМ!$A$33:$A$776,$A50,СВЦЭМ!$B$33:$B$776,B$47)+'СЕТ СН'!$F$14+СВЦЭМ!$D$10+'СЕТ СН'!$F$6-'СЕТ СН'!$F$26</f>
        <v>992.25702397999999</v>
      </c>
      <c r="C50" s="36">
        <f>SUMIFS(СВЦЭМ!$D$33:$D$776,СВЦЭМ!$A$33:$A$776,$A50,СВЦЭМ!$B$33:$B$776,C$47)+'СЕТ СН'!$F$14+СВЦЭМ!$D$10+'СЕТ СН'!$F$6-'СЕТ СН'!$F$26</f>
        <v>1031.8171622899999</v>
      </c>
      <c r="D50" s="36">
        <f>SUMIFS(СВЦЭМ!$D$33:$D$776,СВЦЭМ!$A$33:$A$776,$A50,СВЦЭМ!$B$33:$B$776,D$47)+'СЕТ СН'!$F$14+СВЦЭМ!$D$10+'СЕТ СН'!$F$6-'СЕТ СН'!$F$26</f>
        <v>1047.2258842799999</v>
      </c>
      <c r="E50" s="36">
        <f>SUMIFS(СВЦЭМ!$D$33:$D$776,СВЦЭМ!$A$33:$A$776,$A50,СВЦЭМ!$B$33:$B$776,E$47)+'СЕТ СН'!$F$14+СВЦЭМ!$D$10+'СЕТ СН'!$F$6-'СЕТ СН'!$F$26</f>
        <v>1042.16693943</v>
      </c>
      <c r="F50" s="36">
        <f>SUMIFS(СВЦЭМ!$D$33:$D$776,СВЦЭМ!$A$33:$A$776,$A50,СВЦЭМ!$B$33:$B$776,F$47)+'СЕТ СН'!$F$14+СВЦЭМ!$D$10+'СЕТ СН'!$F$6-'СЕТ СН'!$F$26</f>
        <v>1037.7676416500001</v>
      </c>
      <c r="G50" s="36">
        <f>SUMIFS(СВЦЭМ!$D$33:$D$776,СВЦЭМ!$A$33:$A$776,$A50,СВЦЭМ!$B$33:$B$776,G$47)+'СЕТ СН'!$F$14+СВЦЭМ!$D$10+'СЕТ СН'!$F$6-'СЕТ СН'!$F$26</f>
        <v>1038.9118204000001</v>
      </c>
      <c r="H50" s="36">
        <f>SUMIFS(СВЦЭМ!$D$33:$D$776,СВЦЭМ!$A$33:$A$776,$A50,СВЦЭМ!$B$33:$B$776,H$47)+'СЕТ СН'!$F$14+СВЦЭМ!$D$10+'СЕТ СН'!$F$6-'СЕТ СН'!$F$26</f>
        <v>1026.2508205700001</v>
      </c>
      <c r="I50" s="36">
        <f>SUMIFS(СВЦЭМ!$D$33:$D$776,СВЦЭМ!$A$33:$A$776,$A50,СВЦЭМ!$B$33:$B$776,I$47)+'СЕТ СН'!$F$14+СВЦЭМ!$D$10+'СЕТ СН'!$F$6-'СЕТ СН'!$F$26</f>
        <v>1006.3020258399999</v>
      </c>
      <c r="J50" s="36">
        <f>SUMIFS(СВЦЭМ!$D$33:$D$776,СВЦЭМ!$A$33:$A$776,$A50,СВЦЭМ!$B$33:$B$776,J$47)+'СЕТ СН'!$F$14+СВЦЭМ!$D$10+'СЕТ СН'!$F$6-'СЕТ СН'!$F$26</f>
        <v>951.14923894000003</v>
      </c>
      <c r="K50" s="36">
        <f>SUMIFS(СВЦЭМ!$D$33:$D$776,СВЦЭМ!$A$33:$A$776,$A50,СВЦЭМ!$B$33:$B$776,K$47)+'СЕТ СН'!$F$14+СВЦЭМ!$D$10+'СЕТ СН'!$F$6-'СЕТ СН'!$F$26</f>
        <v>954.24525907999998</v>
      </c>
      <c r="L50" s="36">
        <f>SUMIFS(СВЦЭМ!$D$33:$D$776,СВЦЭМ!$A$33:$A$776,$A50,СВЦЭМ!$B$33:$B$776,L$47)+'СЕТ СН'!$F$14+СВЦЭМ!$D$10+'СЕТ СН'!$F$6-'СЕТ СН'!$F$26</f>
        <v>965.62885395000001</v>
      </c>
      <c r="M50" s="36">
        <f>SUMIFS(СВЦЭМ!$D$33:$D$776,СВЦЭМ!$A$33:$A$776,$A50,СВЦЭМ!$B$33:$B$776,M$47)+'СЕТ СН'!$F$14+СВЦЭМ!$D$10+'СЕТ СН'!$F$6-'СЕТ СН'!$F$26</f>
        <v>967.63045967999994</v>
      </c>
      <c r="N50" s="36">
        <f>SUMIFS(СВЦЭМ!$D$33:$D$776,СВЦЭМ!$A$33:$A$776,$A50,СВЦЭМ!$B$33:$B$776,N$47)+'СЕТ СН'!$F$14+СВЦЭМ!$D$10+'СЕТ СН'!$F$6-'СЕТ СН'!$F$26</f>
        <v>984.74644620000004</v>
      </c>
      <c r="O50" s="36">
        <f>SUMIFS(СВЦЭМ!$D$33:$D$776,СВЦЭМ!$A$33:$A$776,$A50,СВЦЭМ!$B$33:$B$776,O$47)+'СЕТ СН'!$F$14+СВЦЭМ!$D$10+'СЕТ СН'!$F$6-'СЕТ СН'!$F$26</f>
        <v>998.42510635999997</v>
      </c>
      <c r="P50" s="36">
        <f>SUMIFS(СВЦЭМ!$D$33:$D$776,СВЦЭМ!$A$33:$A$776,$A50,СВЦЭМ!$B$33:$B$776,P$47)+'СЕТ СН'!$F$14+СВЦЭМ!$D$10+'СЕТ СН'!$F$6-'СЕТ СН'!$F$26</f>
        <v>982.89106360999995</v>
      </c>
      <c r="Q50" s="36">
        <f>SUMIFS(СВЦЭМ!$D$33:$D$776,СВЦЭМ!$A$33:$A$776,$A50,СВЦЭМ!$B$33:$B$776,Q$47)+'СЕТ СН'!$F$14+СВЦЭМ!$D$10+'СЕТ СН'!$F$6-'СЕТ СН'!$F$26</f>
        <v>993.27362659000005</v>
      </c>
      <c r="R50" s="36">
        <f>SUMIFS(СВЦЭМ!$D$33:$D$776,СВЦЭМ!$A$33:$A$776,$A50,СВЦЭМ!$B$33:$B$776,R$47)+'СЕТ СН'!$F$14+СВЦЭМ!$D$10+'СЕТ СН'!$F$6-'СЕТ СН'!$F$26</f>
        <v>990.386574</v>
      </c>
      <c r="S50" s="36">
        <f>SUMIFS(СВЦЭМ!$D$33:$D$776,СВЦЭМ!$A$33:$A$776,$A50,СВЦЭМ!$B$33:$B$776,S$47)+'СЕТ СН'!$F$14+СВЦЭМ!$D$10+'СЕТ СН'!$F$6-'СЕТ СН'!$F$26</f>
        <v>984.55155146000004</v>
      </c>
      <c r="T50" s="36">
        <f>SUMIFS(СВЦЭМ!$D$33:$D$776,СВЦЭМ!$A$33:$A$776,$A50,СВЦЭМ!$B$33:$B$776,T$47)+'СЕТ СН'!$F$14+СВЦЭМ!$D$10+'СЕТ СН'!$F$6-'СЕТ СН'!$F$26</f>
        <v>969.62780828999996</v>
      </c>
      <c r="U50" s="36">
        <f>SUMIFS(СВЦЭМ!$D$33:$D$776,СВЦЭМ!$A$33:$A$776,$A50,СВЦЭМ!$B$33:$B$776,U$47)+'СЕТ СН'!$F$14+СВЦЭМ!$D$10+'СЕТ СН'!$F$6-'СЕТ СН'!$F$26</f>
        <v>947.83704521000004</v>
      </c>
      <c r="V50" s="36">
        <f>SUMIFS(СВЦЭМ!$D$33:$D$776,СВЦЭМ!$A$33:$A$776,$A50,СВЦЭМ!$B$33:$B$776,V$47)+'СЕТ СН'!$F$14+СВЦЭМ!$D$10+'СЕТ СН'!$F$6-'СЕТ СН'!$F$26</f>
        <v>937.98877525</v>
      </c>
      <c r="W50" s="36">
        <f>SUMIFS(СВЦЭМ!$D$33:$D$776,СВЦЭМ!$A$33:$A$776,$A50,СВЦЭМ!$B$33:$B$776,W$47)+'СЕТ СН'!$F$14+СВЦЭМ!$D$10+'СЕТ СН'!$F$6-'СЕТ СН'!$F$26</f>
        <v>944.35777839000002</v>
      </c>
      <c r="X50" s="36">
        <f>SUMIFS(СВЦЭМ!$D$33:$D$776,СВЦЭМ!$A$33:$A$776,$A50,СВЦЭМ!$B$33:$B$776,X$47)+'СЕТ СН'!$F$14+СВЦЭМ!$D$10+'СЕТ СН'!$F$6-'СЕТ СН'!$F$26</f>
        <v>958.49140807000003</v>
      </c>
      <c r="Y50" s="36">
        <f>SUMIFS(СВЦЭМ!$D$33:$D$776,СВЦЭМ!$A$33:$A$776,$A50,СВЦЭМ!$B$33:$B$776,Y$47)+'СЕТ СН'!$F$14+СВЦЭМ!$D$10+'СЕТ СН'!$F$6-'СЕТ СН'!$F$26</f>
        <v>991.21448998000005</v>
      </c>
    </row>
    <row r="51" spans="1:25" ht="15.75" x14ac:dyDescent="0.2">
      <c r="A51" s="35">
        <f t="shared" si="1"/>
        <v>43925</v>
      </c>
      <c r="B51" s="36">
        <f>SUMIFS(СВЦЭМ!$D$33:$D$776,СВЦЭМ!$A$33:$A$776,$A51,СВЦЭМ!$B$33:$B$776,B$47)+'СЕТ СН'!$F$14+СВЦЭМ!$D$10+'СЕТ СН'!$F$6-'СЕТ СН'!$F$26</f>
        <v>1012.28578028</v>
      </c>
      <c r="C51" s="36">
        <f>SUMIFS(СВЦЭМ!$D$33:$D$776,СВЦЭМ!$A$33:$A$776,$A51,СВЦЭМ!$B$33:$B$776,C$47)+'СЕТ СН'!$F$14+СВЦЭМ!$D$10+'СЕТ СН'!$F$6-'СЕТ СН'!$F$26</f>
        <v>1039.30782211</v>
      </c>
      <c r="D51" s="36">
        <f>SUMIFS(СВЦЭМ!$D$33:$D$776,СВЦЭМ!$A$33:$A$776,$A51,СВЦЭМ!$B$33:$B$776,D$47)+'СЕТ СН'!$F$14+СВЦЭМ!$D$10+'СЕТ СН'!$F$6-'СЕТ СН'!$F$26</f>
        <v>1053.9300665000001</v>
      </c>
      <c r="E51" s="36">
        <f>SUMIFS(СВЦЭМ!$D$33:$D$776,СВЦЭМ!$A$33:$A$776,$A51,СВЦЭМ!$B$33:$B$776,E$47)+'СЕТ СН'!$F$14+СВЦЭМ!$D$10+'СЕТ СН'!$F$6-'СЕТ СН'!$F$26</f>
        <v>1066.7015678</v>
      </c>
      <c r="F51" s="36">
        <f>SUMIFS(СВЦЭМ!$D$33:$D$776,СВЦЭМ!$A$33:$A$776,$A51,СВЦЭМ!$B$33:$B$776,F$47)+'СЕТ СН'!$F$14+СВЦЭМ!$D$10+'СЕТ СН'!$F$6-'СЕТ СН'!$F$26</f>
        <v>1066.0368146000001</v>
      </c>
      <c r="G51" s="36">
        <f>SUMIFS(СВЦЭМ!$D$33:$D$776,СВЦЭМ!$A$33:$A$776,$A51,СВЦЭМ!$B$33:$B$776,G$47)+'СЕТ СН'!$F$14+СВЦЭМ!$D$10+'СЕТ СН'!$F$6-'СЕТ СН'!$F$26</f>
        <v>1064.52852263</v>
      </c>
      <c r="H51" s="36">
        <f>SUMIFS(СВЦЭМ!$D$33:$D$776,СВЦЭМ!$A$33:$A$776,$A51,СВЦЭМ!$B$33:$B$776,H$47)+'СЕТ СН'!$F$14+СВЦЭМ!$D$10+'СЕТ СН'!$F$6-'СЕТ СН'!$F$26</f>
        <v>1040.4069577400001</v>
      </c>
      <c r="I51" s="36">
        <f>SUMIFS(СВЦЭМ!$D$33:$D$776,СВЦЭМ!$A$33:$A$776,$A51,СВЦЭМ!$B$33:$B$776,I$47)+'СЕТ СН'!$F$14+СВЦЭМ!$D$10+'СЕТ СН'!$F$6-'СЕТ СН'!$F$26</f>
        <v>1023.6821181399999</v>
      </c>
      <c r="J51" s="36">
        <f>SUMIFS(СВЦЭМ!$D$33:$D$776,СВЦЭМ!$A$33:$A$776,$A51,СВЦЭМ!$B$33:$B$776,J$47)+'СЕТ СН'!$F$14+СВЦЭМ!$D$10+'СЕТ СН'!$F$6-'СЕТ СН'!$F$26</f>
        <v>973.04765411000005</v>
      </c>
      <c r="K51" s="36">
        <f>SUMIFS(СВЦЭМ!$D$33:$D$776,СВЦЭМ!$A$33:$A$776,$A51,СВЦЭМ!$B$33:$B$776,K$47)+'СЕТ СН'!$F$14+СВЦЭМ!$D$10+'СЕТ СН'!$F$6-'СЕТ СН'!$F$26</f>
        <v>948.57347124</v>
      </c>
      <c r="L51" s="36">
        <f>SUMIFS(СВЦЭМ!$D$33:$D$776,СВЦЭМ!$A$33:$A$776,$A51,СВЦЭМ!$B$33:$B$776,L$47)+'СЕТ СН'!$F$14+СВЦЭМ!$D$10+'СЕТ СН'!$F$6-'СЕТ СН'!$F$26</f>
        <v>945.68646120999995</v>
      </c>
      <c r="M51" s="36">
        <f>SUMIFS(СВЦЭМ!$D$33:$D$776,СВЦЭМ!$A$33:$A$776,$A51,СВЦЭМ!$B$33:$B$776,M$47)+'СЕТ СН'!$F$14+СВЦЭМ!$D$10+'СЕТ СН'!$F$6-'СЕТ СН'!$F$26</f>
        <v>942.85705945999996</v>
      </c>
      <c r="N51" s="36">
        <f>SUMIFS(СВЦЭМ!$D$33:$D$776,СВЦЭМ!$A$33:$A$776,$A51,СВЦЭМ!$B$33:$B$776,N$47)+'СЕТ СН'!$F$14+СВЦЭМ!$D$10+'СЕТ СН'!$F$6-'СЕТ СН'!$F$26</f>
        <v>953.23447315999999</v>
      </c>
      <c r="O51" s="36">
        <f>SUMIFS(СВЦЭМ!$D$33:$D$776,СВЦЭМ!$A$33:$A$776,$A51,СВЦЭМ!$B$33:$B$776,O$47)+'СЕТ СН'!$F$14+СВЦЭМ!$D$10+'СЕТ СН'!$F$6-'СЕТ СН'!$F$26</f>
        <v>962.09835076000002</v>
      </c>
      <c r="P51" s="36">
        <f>SUMIFS(СВЦЭМ!$D$33:$D$776,СВЦЭМ!$A$33:$A$776,$A51,СВЦЭМ!$B$33:$B$776,P$47)+'СЕТ СН'!$F$14+СВЦЭМ!$D$10+'СЕТ СН'!$F$6-'СЕТ СН'!$F$26</f>
        <v>959.65242966000005</v>
      </c>
      <c r="Q51" s="36">
        <f>SUMIFS(СВЦЭМ!$D$33:$D$776,СВЦЭМ!$A$33:$A$776,$A51,СВЦЭМ!$B$33:$B$776,Q$47)+'СЕТ СН'!$F$14+СВЦЭМ!$D$10+'СЕТ СН'!$F$6-'СЕТ СН'!$F$26</f>
        <v>968.42331416000002</v>
      </c>
      <c r="R51" s="36">
        <f>SUMIFS(СВЦЭМ!$D$33:$D$776,СВЦЭМ!$A$33:$A$776,$A51,СВЦЭМ!$B$33:$B$776,R$47)+'СЕТ СН'!$F$14+СВЦЭМ!$D$10+'СЕТ СН'!$F$6-'СЕТ СН'!$F$26</f>
        <v>962.26150053000003</v>
      </c>
      <c r="S51" s="36">
        <f>SUMIFS(СВЦЭМ!$D$33:$D$776,СВЦЭМ!$A$33:$A$776,$A51,СВЦЭМ!$B$33:$B$776,S$47)+'СЕТ СН'!$F$14+СВЦЭМ!$D$10+'СЕТ СН'!$F$6-'СЕТ СН'!$F$26</f>
        <v>957.2937058</v>
      </c>
      <c r="T51" s="36">
        <f>SUMIFS(СВЦЭМ!$D$33:$D$776,СВЦЭМ!$A$33:$A$776,$A51,СВЦЭМ!$B$33:$B$776,T$47)+'СЕТ СН'!$F$14+СВЦЭМ!$D$10+'СЕТ СН'!$F$6-'СЕТ СН'!$F$26</f>
        <v>945.33059519000005</v>
      </c>
      <c r="U51" s="36">
        <f>SUMIFS(СВЦЭМ!$D$33:$D$776,СВЦЭМ!$A$33:$A$776,$A51,СВЦЭМ!$B$33:$B$776,U$47)+'СЕТ СН'!$F$14+СВЦЭМ!$D$10+'СЕТ СН'!$F$6-'СЕТ СН'!$F$26</f>
        <v>933.29066324999997</v>
      </c>
      <c r="V51" s="36">
        <f>SUMIFS(СВЦЭМ!$D$33:$D$776,СВЦЭМ!$A$33:$A$776,$A51,СВЦЭМ!$B$33:$B$776,V$47)+'СЕТ СН'!$F$14+СВЦЭМ!$D$10+'СЕТ СН'!$F$6-'СЕТ СН'!$F$26</f>
        <v>935.33234577999997</v>
      </c>
      <c r="W51" s="36">
        <f>SUMIFS(СВЦЭМ!$D$33:$D$776,СВЦЭМ!$A$33:$A$776,$A51,СВЦЭМ!$B$33:$B$776,W$47)+'СЕТ СН'!$F$14+СВЦЭМ!$D$10+'СЕТ СН'!$F$6-'СЕТ СН'!$F$26</f>
        <v>925.64878642999997</v>
      </c>
      <c r="X51" s="36">
        <f>SUMIFS(СВЦЭМ!$D$33:$D$776,СВЦЭМ!$A$33:$A$776,$A51,СВЦЭМ!$B$33:$B$776,X$47)+'СЕТ СН'!$F$14+СВЦЭМ!$D$10+'СЕТ СН'!$F$6-'СЕТ СН'!$F$26</f>
        <v>935.61431142000004</v>
      </c>
      <c r="Y51" s="36">
        <f>SUMIFS(СВЦЭМ!$D$33:$D$776,СВЦЭМ!$A$33:$A$776,$A51,СВЦЭМ!$B$33:$B$776,Y$47)+'СЕТ СН'!$F$14+СВЦЭМ!$D$10+'СЕТ СН'!$F$6-'СЕТ СН'!$F$26</f>
        <v>975.42996861999995</v>
      </c>
    </row>
    <row r="52" spans="1:25" ht="15.75" x14ac:dyDescent="0.2">
      <c r="A52" s="35">
        <f t="shared" si="1"/>
        <v>43926</v>
      </c>
      <c r="B52" s="36">
        <f>SUMIFS(СВЦЭМ!$D$33:$D$776,СВЦЭМ!$A$33:$A$776,$A52,СВЦЭМ!$B$33:$B$776,B$47)+'СЕТ СН'!$F$14+СВЦЭМ!$D$10+'СЕТ СН'!$F$6-'СЕТ СН'!$F$26</f>
        <v>991.82313050000005</v>
      </c>
      <c r="C52" s="36">
        <f>SUMIFS(СВЦЭМ!$D$33:$D$776,СВЦЭМ!$A$33:$A$776,$A52,СВЦЭМ!$B$33:$B$776,C$47)+'СЕТ СН'!$F$14+СВЦЭМ!$D$10+'СЕТ СН'!$F$6-'СЕТ СН'!$F$26</f>
        <v>1046.6445691500001</v>
      </c>
      <c r="D52" s="36">
        <f>SUMIFS(СВЦЭМ!$D$33:$D$776,СВЦЭМ!$A$33:$A$776,$A52,СВЦЭМ!$B$33:$B$776,D$47)+'СЕТ СН'!$F$14+СВЦЭМ!$D$10+'СЕТ СН'!$F$6-'СЕТ СН'!$F$26</f>
        <v>1061.08226545</v>
      </c>
      <c r="E52" s="36">
        <f>SUMIFS(СВЦЭМ!$D$33:$D$776,СВЦЭМ!$A$33:$A$776,$A52,СВЦЭМ!$B$33:$B$776,E$47)+'СЕТ СН'!$F$14+СВЦЭМ!$D$10+'СЕТ СН'!$F$6-'СЕТ СН'!$F$26</f>
        <v>1067.3896898200001</v>
      </c>
      <c r="F52" s="36">
        <f>SUMIFS(СВЦЭМ!$D$33:$D$776,СВЦЭМ!$A$33:$A$776,$A52,СВЦЭМ!$B$33:$B$776,F$47)+'СЕТ СН'!$F$14+СВЦЭМ!$D$10+'СЕТ СН'!$F$6-'СЕТ СН'!$F$26</f>
        <v>1065.9290540900001</v>
      </c>
      <c r="G52" s="36">
        <f>SUMIFS(СВЦЭМ!$D$33:$D$776,СВЦЭМ!$A$33:$A$776,$A52,СВЦЭМ!$B$33:$B$776,G$47)+'СЕТ СН'!$F$14+СВЦЭМ!$D$10+'СЕТ СН'!$F$6-'СЕТ СН'!$F$26</f>
        <v>1068.7998780299999</v>
      </c>
      <c r="H52" s="36">
        <f>SUMIFS(СВЦЭМ!$D$33:$D$776,СВЦЭМ!$A$33:$A$776,$A52,СВЦЭМ!$B$33:$B$776,H$47)+'СЕТ СН'!$F$14+СВЦЭМ!$D$10+'СЕТ СН'!$F$6-'СЕТ СН'!$F$26</f>
        <v>1054.0099396000001</v>
      </c>
      <c r="I52" s="36">
        <f>SUMIFS(СВЦЭМ!$D$33:$D$776,СВЦЭМ!$A$33:$A$776,$A52,СВЦЭМ!$B$33:$B$776,I$47)+'СЕТ СН'!$F$14+СВЦЭМ!$D$10+'СЕТ СН'!$F$6-'СЕТ СН'!$F$26</f>
        <v>1038.75458617</v>
      </c>
      <c r="J52" s="36">
        <f>SUMIFS(СВЦЭМ!$D$33:$D$776,СВЦЭМ!$A$33:$A$776,$A52,СВЦЭМ!$B$33:$B$776,J$47)+'СЕТ СН'!$F$14+СВЦЭМ!$D$10+'СЕТ СН'!$F$6-'СЕТ СН'!$F$26</f>
        <v>987.65874260999999</v>
      </c>
      <c r="K52" s="36">
        <f>SUMIFS(СВЦЭМ!$D$33:$D$776,СВЦЭМ!$A$33:$A$776,$A52,СВЦЭМ!$B$33:$B$776,K$47)+'СЕТ СН'!$F$14+СВЦЭМ!$D$10+'СЕТ СН'!$F$6-'СЕТ СН'!$F$26</f>
        <v>949.90682272000004</v>
      </c>
      <c r="L52" s="36">
        <f>SUMIFS(СВЦЭМ!$D$33:$D$776,СВЦЭМ!$A$33:$A$776,$A52,СВЦЭМ!$B$33:$B$776,L$47)+'СЕТ СН'!$F$14+СВЦЭМ!$D$10+'СЕТ СН'!$F$6-'СЕТ СН'!$F$26</f>
        <v>942.60111967</v>
      </c>
      <c r="M52" s="36">
        <f>SUMIFS(СВЦЭМ!$D$33:$D$776,СВЦЭМ!$A$33:$A$776,$A52,СВЦЭМ!$B$33:$B$776,M$47)+'СЕТ СН'!$F$14+СВЦЭМ!$D$10+'СЕТ СН'!$F$6-'СЕТ СН'!$F$26</f>
        <v>940.65613487999997</v>
      </c>
      <c r="N52" s="36">
        <f>SUMIFS(СВЦЭМ!$D$33:$D$776,СВЦЭМ!$A$33:$A$776,$A52,СВЦЭМ!$B$33:$B$776,N$47)+'СЕТ СН'!$F$14+СВЦЭМ!$D$10+'СЕТ СН'!$F$6-'СЕТ СН'!$F$26</f>
        <v>953.90155923999998</v>
      </c>
      <c r="O52" s="36">
        <f>SUMIFS(СВЦЭМ!$D$33:$D$776,СВЦЭМ!$A$33:$A$776,$A52,СВЦЭМ!$B$33:$B$776,O$47)+'СЕТ СН'!$F$14+СВЦЭМ!$D$10+'СЕТ СН'!$F$6-'СЕТ СН'!$F$26</f>
        <v>963.05052235000005</v>
      </c>
      <c r="P52" s="36">
        <f>SUMIFS(СВЦЭМ!$D$33:$D$776,СВЦЭМ!$A$33:$A$776,$A52,СВЦЭМ!$B$33:$B$776,P$47)+'СЕТ СН'!$F$14+СВЦЭМ!$D$10+'СЕТ СН'!$F$6-'СЕТ СН'!$F$26</f>
        <v>943.47028565000005</v>
      </c>
      <c r="Q52" s="36">
        <f>SUMIFS(СВЦЭМ!$D$33:$D$776,СВЦЭМ!$A$33:$A$776,$A52,СВЦЭМ!$B$33:$B$776,Q$47)+'СЕТ СН'!$F$14+СВЦЭМ!$D$10+'СЕТ СН'!$F$6-'СЕТ СН'!$F$26</f>
        <v>948.52920314999994</v>
      </c>
      <c r="R52" s="36">
        <f>SUMIFS(СВЦЭМ!$D$33:$D$776,СВЦЭМ!$A$33:$A$776,$A52,СВЦЭМ!$B$33:$B$776,R$47)+'СЕТ СН'!$F$14+СВЦЭМ!$D$10+'СЕТ СН'!$F$6-'СЕТ СН'!$F$26</f>
        <v>948.19072487999995</v>
      </c>
      <c r="S52" s="36">
        <f>SUMIFS(СВЦЭМ!$D$33:$D$776,СВЦЭМ!$A$33:$A$776,$A52,СВЦЭМ!$B$33:$B$776,S$47)+'СЕТ СН'!$F$14+СВЦЭМ!$D$10+'СЕТ СН'!$F$6-'СЕТ СН'!$F$26</f>
        <v>948.38475976999996</v>
      </c>
      <c r="T52" s="36">
        <f>SUMIFS(СВЦЭМ!$D$33:$D$776,СВЦЭМ!$A$33:$A$776,$A52,СВЦЭМ!$B$33:$B$776,T$47)+'СЕТ СН'!$F$14+СВЦЭМ!$D$10+'СЕТ СН'!$F$6-'СЕТ СН'!$F$26</f>
        <v>940.40115078999997</v>
      </c>
      <c r="U52" s="36">
        <f>SUMIFS(СВЦЭМ!$D$33:$D$776,СВЦЭМ!$A$33:$A$776,$A52,СВЦЭМ!$B$33:$B$776,U$47)+'СЕТ СН'!$F$14+СВЦЭМ!$D$10+'СЕТ СН'!$F$6-'СЕТ СН'!$F$26</f>
        <v>928.39557809999997</v>
      </c>
      <c r="V52" s="36">
        <f>SUMIFS(СВЦЭМ!$D$33:$D$776,СВЦЭМ!$A$33:$A$776,$A52,СВЦЭМ!$B$33:$B$776,V$47)+'СЕТ СН'!$F$14+СВЦЭМ!$D$10+'СЕТ СН'!$F$6-'СЕТ СН'!$F$26</f>
        <v>913.05419898000002</v>
      </c>
      <c r="W52" s="36">
        <f>SUMIFS(СВЦЭМ!$D$33:$D$776,СВЦЭМ!$A$33:$A$776,$A52,СВЦЭМ!$B$33:$B$776,W$47)+'СЕТ СН'!$F$14+СВЦЭМ!$D$10+'СЕТ СН'!$F$6-'СЕТ СН'!$F$26</f>
        <v>897.58326561000001</v>
      </c>
      <c r="X52" s="36">
        <f>SUMIFS(СВЦЭМ!$D$33:$D$776,СВЦЭМ!$A$33:$A$776,$A52,СВЦЭМ!$B$33:$B$776,X$47)+'СЕТ СН'!$F$14+СВЦЭМ!$D$10+'СЕТ СН'!$F$6-'СЕТ СН'!$F$26</f>
        <v>894.08242203999998</v>
      </c>
      <c r="Y52" s="36">
        <f>SUMIFS(СВЦЭМ!$D$33:$D$776,СВЦЭМ!$A$33:$A$776,$A52,СВЦЭМ!$B$33:$B$776,Y$47)+'СЕТ СН'!$F$14+СВЦЭМ!$D$10+'СЕТ СН'!$F$6-'СЕТ СН'!$F$26</f>
        <v>928.24080395999999</v>
      </c>
    </row>
    <row r="53" spans="1:25" ht="15.75" x14ac:dyDescent="0.2">
      <c r="A53" s="35">
        <f t="shared" si="1"/>
        <v>43927</v>
      </c>
      <c r="B53" s="36">
        <f>SUMIFS(СВЦЭМ!$D$33:$D$776,СВЦЭМ!$A$33:$A$776,$A53,СВЦЭМ!$B$33:$B$776,B$47)+'СЕТ СН'!$F$14+СВЦЭМ!$D$10+'СЕТ СН'!$F$6-'СЕТ СН'!$F$26</f>
        <v>1024.90489581</v>
      </c>
      <c r="C53" s="36">
        <f>SUMIFS(СВЦЭМ!$D$33:$D$776,СВЦЭМ!$A$33:$A$776,$A53,СВЦЭМ!$B$33:$B$776,C$47)+'СЕТ СН'!$F$14+СВЦЭМ!$D$10+'СЕТ СН'!$F$6-'СЕТ СН'!$F$26</f>
        <v>1050.4138746600001</v>
      </c>
      <c r="D53" s="36">
        <f>SUMIFS(СВЦЭМ!$D$33:$D$776,СВЦЭМ!$A$33:$A$776,$A53,СВЦЭМ!$B$33:$B$776,D$47)+'СЕТ СН'!$F$14+СВЦЭМ!$D$10+'СЕТ СН'!$F$6-'СЕТ СН'!$F$26</f>
        <v>1062.1730088199999</v>
      </c>
      <c r="E53" s="36">
        <f>SUMIFS(СВЦЭМ!$D$33:$D$776,СВЦЭМ!$A$33:$A$776,$A53,СВЦЭМ!$B$33:$B$776,E$47)+'СЕТ СН'!$F$14+СВЦЭМ!$D$10+'СЕТ СН'!$F$6-'СЕТ СН'!$F$26</f>
        <v>1069.27635386</v>
      </c>
      <c r="F53" s="36">
        <f>SUMIFS(СВЦЭМ!$D$33:$D$776,СВЦЭМ!$A$33:$A$776,$A53,СВЦЭМ!$B$33:$B$776,F$47)+'СЕТ СН'!$F$14+СВЦЭМ!$D$10+'СЕТ СН'!$F$6-'СЕТ СН'!$F$26</f>
        <v>1066.3892979300001</v>
      </c>
      <c r="G53" s="36">
        <f>SUMIFS(СВЦЭМ!$D$33:$D$776,СВЦЭМ!$A$33:$A$776,$A53,СВЦЭМ!$B$33:$B$776,G$47)+'СЕТ СН'!$F$14+СВЦЭМ!$D$10+'СЕТ СН'!$F$6-'СЕТ СН'!$F$26</f>
        <v>1066.9142692100002</v>
      </c>
      <c r="H53" s="36">
        <f>SUMIFS(СВЦЭМ!$D$33:$D$776,СВЦЭМ!$A$33:$A$776,$A53,СВЦЭМ!$B$33:$B$776,H$47)+'СЕТ СН'!$F$14+СВЦЭМ!$D$10+'СЕТ СН'!$F$6-'СЕТ СН'!$F$26</f>
        <v>1057.3684751200001</v>
      </c>
      <c r="I53" s="36">
        <f>SUMIFS(СВЦЭМ!$D$33:$D$776,СВЦЭМ!$A$33:$A$776,$A53,СВЦЭМ!$B$33:$B$776,I$47)+'СЕТ СН'!$F$14+СВЦЭМ!$D$10+'СЕТ СН'!$F$6-'СЕТ СН'!$F$26</f>
        <v>1031.46734397</v>
      </c>
      <c r="J53" s="36">
        <f>SUMIFS(СВЦЭМ!$D$33:$D$776,СВЦЭМ!$A$33:$A$776,$A53,СВЦЭМ!$B$33:$B$776,J$47)+'СЕТ СН'!$F$14+СВЦЭМ!$D$10+'СЕТ СН'!$F$6-'СЕТ СН'!$F$26</f>
        <v>987.07035885000005</v>
      </c>
      <c r="K53" s="36">
        <f>SUMIFS(СВЦЭМ!$D$33:$D$776,СВЦЭМ!$A$33:$A$776,$A53,СВЦЭМ!$B$33:$B$776,K$47)+'СЕТ СН'!$F$14+СВЦЭМ!$D$10+'СЕТ СН'!$F$6-'СЕТ СН'!$F$26</f>
        <v>986.32450003999998</v>
      </c>
      <c r="L53" s="36">
        <f>SUMIFS(СВЦЭМ!$D$33:$D$776,СВЦЭМ!$A$33:$A$776,$A53,СВЦЭМ!$B$33:$B$776,L$47)+'СЕТ СН'!$F$14+СВЦЭМ!$D$10+'СЕТ СН'!$F$6-'СЕТ СН'!$F$26</f>
        <v>971.83414858000003</v>
      </c>
      <c r="M53" s="36">
        <f>SUMIFS(СВЦЭМ!$D$33:$D$776,СВЦЭМ!$A$33:$A$776,$A53,СВЦЭМ!$B$33:$B$776,M$47)+'СЕТ СН'!$F$14+СВЦЭМ!$D$10+'СЕТ СН'!$F$6-'СЕТ СН'!$F$26</f>
        <v>974.95617045999995</v>
      </c>
      <c r="N53" s="36">
        <f>SUMIFS(СВЦЭМ!$D$33:$D$776,СВЦЭМ!$A$33:$A$776,$A53,СВЦЭМ!$B$33:$B$776,N$47)+'СЕТ СН'!$F$14+СВЦЭМ!$D$10+'СЕТ СН'!$F$6-'СЕТ СН'!$F$26</f>
        <v>973.59190814999999</v>
      </c>
      <c r="O53" s="36">
        <f>SUMIFS(СВЦЭМ!$D$33:$D$776,СВЦЭМ!$A$33:$A$776,$A53,СВЦЭМ!$B$33:$B$776,O$47)+'СЕТ СН'!$F$14+СВЦЭМ!$D$10+'СЕТ СН'!$F$6-'СЕТ СН'!$F$26</f>
        <v>987.06499589999999</v>
      </c>
      <c r="P53" s="36">
        <f>SUMIFS(СВЦЭМ!$D$33:$D$776,СВЦЭМ!$A$33:$A$776,$A53,СВЦЭМ!$B$33:$B$776,P$47)+'СЕТ СН'!$F$14+СВЦЭМ!$D$10+'СЕТ СН'!$F$6-'СЕТ СН'!$F$26</f>
        <v>972.20357933000003</v>
      </c>
      <c r="Q53" s="36">
        <f>SUMIFS(СВЦЭМ!$D$33:$D$776,СВЦЭМ!$A$33:$A$776,$A53,СВЦЭМ!$B$33:$B$776,Q$47)+'СЕТ СН'!$F$14+СВЦЭМ!$D$10+'СЕТ СН'!$F$6-'СЕТ СН'!$F$26</f>
        <v>977.57008725000003</v>
      </c>
      <c r="R53" s="36">
        <f>SUMIFS(СВЦЭМ!$D$33:$D$776,СВЦЭМ!$A$33:$A$776,$A53,СВЦЭМ!$B$33:$B$776,R$47)+'СЕТ СН'!$F$14+СВЦЭМ!$D$10+'СЕТ СН'!$F$6-'СЕТ СН'!$F$26</f>
        <v>960.59083453000005</v>
      </c>
      <c r="S53" s="36">
        <f>SUMIFS(СВЦЭМ!$D$33:$D$776,СВЦЭМ!$A$33:$A$776,$A53,СВЦЭМ!$B$33:$B$776,S$47)+'СЕТ СН'!$F$14+СВЦЭМ!$D$10+'СЕТ СН'!$F$6-'СЕТ СН'!$F$26</f>
        <v>974.31151408999995</v>
      </c>
      <c r="T53" s="36">
        <f>SUMIFS(СВЦЭМ!$D$33:$D$776,СВЦЭМ!$A$33:$A$776,$A53,СВЦЭМ!$B$33:$B$776,T$47)+'СЕТ СН'!$F$14+СВЦЭМ!$D$10+'СЕТ СН'!$F$6-'СЕТ СН'!$F$26</f>
        <v>959.37325682999995</v>
      </c>
      <c r="U53" s="36">
        <f>SUMIFS(СВЦЭМ!$D$33:$D$776,СВЦЭМ!$A$33:$A$776,$A53,СВЦЭМ!$B$33:$B$776,U$47)+'СЕТ СН'!$F$14+СВЦЭМ!$D$10+'СЕТ СН'!$F$6-'СЕТ СН'!$F$26</f>
        <v>939.71018228000003</v>
      </c>
      <c r="V53" s="36">
        <f>SUMIFS(СВЦЭМ!$D$33:$D$776,СВЦЭМ!$A$33:$A$776,$A53,СВЦЭМ!$B$33:$B$776,V$47)+'СЕТ СН'!$F$14+СВЦЭМ!$D$10+'СЕТ СН'!$F$6-'СЕТ СН'!$F$26</f>
        <v>942.34418172000005</v>
      </c>
      <c r="W53" s="36">
        <f>SUMIFS(СВЦЭМ!$D$33:$D$776,СВЦЭМ!$A$33:$A$776,$A53,СВЦЭМ!$B$33:$B$776,W$47)+'СЕТ СН'!$F$14+СВЦЭМ!$D$10+'СЕТ СН'!$F$6-'СЕТ СН'!$F$26</f>
        <v>934.88365632</v>
      </c>
      <c r="X53" s="36">
        <f>SUMIFS(СВЦЭМ!$D$33:$D$776,СВЦЭМ!$A$33:$A$776,$A53,СВЦЭМ!$B$33:$B$776,X$47)+'СЕТ СН'!$F$14+СВЦЭМ!$D$10+'СЕТ СН'!$F$6-'СЕТ СН'!$F$26</f>
        <v>948.43391436000002</v>
      </c>
      <c r="Y53" s="36">
        <f>SUMIFS(СВЦЭМ!$D$33:$D$776,СВЦЭМ!$A$33:$A$776,$A53,СВЦЭМ!$B$33:$B$776,Y$47)+'СЕТ СН'!$F$14+СВЦЭМ!$D$10+'СЕТ СН'!$F$6-'СЕТ СН'!$F$26</f>
        <v>988.19610022999996</v>
      </c>
    </row>
    <row r="54" spans="1:25" ht="15.75" x14ac:dyDescent="0.2">
      <c r="A54" s="35">
        <f t="shared" si="1"/>
        <v>43928</v>
      </c>
      <c r="B54" s="36">
        <f>SUMIFS(СВЦЭМ!$D$33:$D$776,СВЦЭМ!$A$33:$A$776,$A54,СВЦЭМ!$B$33:$B$776,B$47)+'СЕТ СН'!$F$14+СВЦЭМ!$D$10+'СЕТ СН'!$F$6-'СЕТ СН'!$F$26</f>
        <v>1029.07762293</v>
      </c>
      <c r="C54" s="36">
        <f>SUMIFS(СВЦЭМ!$D$33:$D$776,СВЦЭМ!$A$33:$A$776,$A54,СВЦЭМ!$B$33:$B$776,C$47)+'СЕТ СН'!$F$14+СВЦЭМ!$D$10+'СЕТ СН'!$F$6-'СЕТ СН'!$F$26</f>
        <v>1051.4524299900002</v>
      </c>
      <c r="D54" s="36">
        <f>SUMIFS(СВЦЭМ!$D$33:$D$776,СВЦЭМ!$A$33:$A$776,$A54,СВЦЭМ!$B$33:$B$776,D$47)+'СЕТ СН'!$F$14+СВЦЭМ!$D$10+'СЕТ СН'!$F$6-'СЕТ СН'!$F$26</f>
        <v>1071.7501976600001</v>
      </c>
      <c r="E54" s="36">
        <f>SUMIFS(СВЦЭМ!$D$33:$D$776,СВЦЭМ!$A$33:$A$776,$A54,СВЦЭМ!$B$33:$B$776,E$47)+'СЕТ СН'!$F$14+СВЦЭМ!$D$10+'СЕТ СН'!$F$6-'СЕТ СН'!$F$26</f>
        <v>1089.12110353</v>
      </c>
      <c r="F54" s="36">
        <f>SUMIFS(СВЦЭМ!$D$33:$D$776,СВЦЭМ!$A$33:$A$776,$A54,СВЦЭМ!$B$33:$B$776,F$47)+'СЕТ СН'!$F$14+СВЦЭМ!$D$10+'СЕТ СН'!$F$6-'СЕТ СН'!$F$26</f>
        <v>1087.5886449300001</v>
      </c>
      <c r="G54" s="36">
        <f>SUMIFS(СВЦЭМ!$D$33:$D$776,СВЦЭМ!$A$33:$A$776,$A54,СВЦЭМ!$B$33:$B$776,G$47)+'СЕТ СН'!$F$14+СВЦЭМ!$D$10+'СЕТ СН'!$F$6-'СЕТ СН'!$F$26</f>
        <v>1088.08548443</v>
      </c>
      <c r="H54" s="36">
        <f>SUMIFS(СВЦЭМ!$D$33:$D$776,СВЦЭМ!$A$33:$A$776,$A54,СВЦЭМ!$B$33:$B$776,H$47)+'СЕТ СН'!$F$14+СВЦЭМ!$D$10+'СЕТ СН'!$F$6-'СЕТ СН'!$F$26</f>
        <v>1070.3362703499999</v>
      </c>
      <c r="I54" s="36">
        <f>SUMIFS(СВЦЭМ!$D$33:$D$776,СВЦЭМ!$A$33:$A$776,$A54,СВЦЭМ!$B$33:$B$776,I$47)+'СЕТ СН'!$F$14+СВЦЭМ!$D$10+'СЕТ СН'!$F$6-'СЕТ СН'!$F$26</f>
        <v>1046.5924148900001</v>
      </c>
      <c r="J54" s="36">
        <f>SUMIFS(СВЦЭМ!$D$33:$D$776,СВЦЭМ!$A$33:$A$776,$A54,СВЦЭМ!$B$33:$B$776,J$47)+'СЕТ СН'!$F$14+СВЦЭМ!$D$10+'СЕТ СН'!$F$6-'СЕТ СН'!$F$26</f>
        <v>991.71442508999996</v>
      </c>
      <c r="K54" s="36">
        <f>SUMIFS(СВЦЭМ!$D$33:$D$776,СВЦЭМ!$A$33:$A$776,$A54,СВЦЭМ!$B$33:$B$776,K$47)+'СЕТ СН'!$F$14+СВЦЭМ!$D$10+'СЕТ СН'!$F$6-'СЕТ СН'!$F$26</f>
        <v>994.09561928999995</v>
      </c>
      <c r="L54" s="36">
        <f>SUMIFS(СВЦЭМ!$D$33:$D$776,СВЦЭМ!$A$33:$A$776,$A54,СВЦЭМ!$B$33:$B$776,L$47)+'СЕТ СН'!$F$14+СВЦЭМ!$D$10+'СЕТ СН'!$F$6-'СЕТ СН'!$F$26</f>
        <v>999.73128051000003</v>
      </c>
      <c r="M54" s="36">
        <f>SUMIFS(СВЦЭМ!$D$33:$D$776,СВЦЭМ!$A$33:$A$776,$A54,СВЦЭМ!$B$33:$B$776,M$47)+'СЕТ СН'!$F$14+СВЦЭМ!$D$10+'СЕТ СН'!$F$6-'СЕТ СН'!$F$26</f>
        <v>997.02536673999998</v>
      </c>
      <c r="N54" s="36">
        <f>SUMIFS(СВЦЭМ!$D$33:$D$776,СВЦЭМ!$A$33:$A$776,$A54,СВЦЭМ!$B$33:$B$776,N$47)+'СЕТ СН'!$F$14+СВЦЭМ!$D$10+'СЕТ СН'!$F$6-'СЕТ СН'!$F$26</f>
        <v>995.80896540000003</v>
      </c>
      <c r="O54" s="36">
        <f>SUMIFS(СВЦЭМ!$D$33:$D$776,СВЦЭМ!$A$33:$A$776,$A54,СВЦЭМ!$B$33:$B$776,O$47)+'СЕТ СН'!$F$14+СВЦЭМ!$D$10+'СЕТ СН'!$F$6-'СЕТ СН'!$F$26</f>
        <v>1002.67984367</v>
      </c>
      <c r="P54" s="36">
        <f>SUMIFS(СВЦЭМ!$D$33:$D$776,СВЦЭМ!$A$33:$A$776,$A54,СВЦЭМ!$B$33:$B$776,P$47)+'СЕТ СН'!$F$14+СВЦЭМ!$D$10+'СЕТ СН'!$F$6-'СЕТ СН'!$F$26</f>
        <v>985.83792103999997</v>
      </c>
      <c r="Q54" s="36">
        <f>SUMIFS(СВЦЭМ!$D$33:$D$776,СВЦЭМ!$A$33:$A$776,$A54,СВЦЭМ!$B$33:$B$776,Q$47)+'СЕТ СН'!$F$14+СВЦЭМ!$D$10+'СЕТ СН'!$F$6-'СЕТ СН'!$F$26</f>
        <v>990.90571449000004</v>
      </c>
      <c r="R54" s="36">
        <f>SUMIFS(СВЦЭМ!$D$33:$D$776,СВЦЭМ!$A$33:$A$776,$A54,СВЦЭМ!$B$33:$B$776,R$47)+'СЕТ СН'!$F$14+СВЦЭМ!$D$10+'СЕТ СН'!$F$6-'СЕТ СН'!$F$26</f>
        <v>987.54154934999997</v>
      </c>
      <c r="S54" s="36">
        <f>SUMIFS(СВЦЭМ!$D$33:$D$776,СВЦЭМ!$A$33:$A$776,$A54,СВЦЭМ!$B$33:$B$776,S$47)+'СЕТ СН'!$F$14+СВЦЭМ!$D$10+'СЕТ СН'!$F$6-'СЕТ СН'!$F$26</f>
        <v>988.42176959000005</v>
      </c>
      <c r="T54" s="36">
        <f>SUMIFS(СВЦЭМ!$D$33:$D$776,СВЦЭМ!$A$33:$A$776,$A54,СВЦЭМ!$B$33:$B$776,T$47)+'СЕТ СН'!$F$14+СВЦЭМ!$D$10+'СЕТ СН'!$F$6-'СЕТ СН'!$F$26</f>
        <v>970.32526095000003</v>
      </c>
      <c r="U54" s="36">
        <f>SUMIFS(СВЦЭМ!$D$33:$D$776,СВЦЭМ!$A$33:$A$776,$A54,СВЦЭМ!$B$33:$B$776,U$47)+'СЕТ СН'!$F$14+СВЦЭМ!$D$10+'СЕТ СН'!$F$6-'СЕТ СН'!$F$26</f>
        <v>965.19444282999996</v>
      </c>
      <c r="V54" s="36">
        <f>SUMIFS(СВЦЭМ!$D$33:$D$776,СВЦЭМ!$A$33:$A$776,$A54,СВЦЭМ!$B$33:$B$776,V$47)+'СЕТ СН'!$F$14+СВЦЭМ!$D$10+'СЕТ СН'!$F$6-'СЕТ СН'!$F$26</f>
        <v>962.46803783999997</v>
      </c>
      <c r="W54" s="36">
        <f>SUMIFS(СВЦЭМ!$D$33:$D$776,СВЦЭМ!$A$33:$A$776,$A54,СВЦЭМ!$B$33:$B$776,W$47)+'СЕТ СН'!$F$14+СВЦЭМ!$D$10+'СЕТ СН'!$F$6-'СЕТ СН'!$F$26</f>
        <v>954.18463011999995</v>
      </c>
      <c r="X54" s="36">
        <f>SUMIFS(СВЦЭМ!$D$33:$D$776,СВЦЭМ!$A$33:$A$776,$A54,СВЦЭМ!$B$33:$B$776,X$47)+'СЕТ СН'!$F$14+СВЦЭМ!$D$10+'СЕТ СН'!$F$6-'СЕТ СН'!$F$26</f>
        <v>956.95458545999998</v>
      </c>
      <c r="Y54" s="36">
        <f>SUMIFS(СВЦЭМ!$D$33:$D$776,СВЦЭМ!$A$33:$A$776,$A54,СВЦЭМ!$B$33:$B$776,Y$47)+'СЕТ СН'!$F$14+СВЦЭМ!$D$10+'СЕТ СН'!$F$6-'СЕТ СН'!$F$26</f>
        <v>988.68789317000005</v>
      </c>
    </row>
    <row r="55" spans="1:25" ht="15.75" x14ac:dyDescent="0.2">
      <c r="A55" s="35">
        <f t="shared" si="1"/>
        <v>43929</v>
      </c>
      <c r="B55" s="36">
        <f>SUMIFS(СВЦЭМ!$D$33:$D$776,СВЦЭМ!$A$33:$A$776,$A55,СВЦЭМ!$B$33:$B$776,B$47)+'СЕТ СН'!$F$14+СВЦЭМ!$D$10+'СЕТ СН'!$F$6-'СЕТ СН'!$F$26</f>
        <v>1018.8571398300001</v>
      </c>
      <c r="C55" s="36">
        <f>SUMIFS(СВЦЭМ!$D$33:$D$776,СВЦЭМ!$A$33:$A$776,$A55,СВЦЭМ!$B$33:$B$776,C$47)+'СЕТ СН'!$F$14+СВЦЭМ!$D$10+'СЕТ СН'!$F$6-'СЕТ СН'!$F$26</f>
        <v>1051.83742188</v>
      </c>
      <c r="D55" s="36">
        <f>SUMIFS(СВЦЭМ!$D$33:$D$776,СВЦЭМ!$A$33:$A$776,$A55,СВЦЭМ!$B$33:$B$776,D$47)+'СЕТ СН'!$F$14+СВЦЭМ!$D$10+'СЕТ СН'!$F$6-'СЕТ СН'!$F$26</f>
        <v>1069.10323853</v>
      </c>
      <c r="E55" s="36">
        <f>SUMIFS(СВЦЭМ!$D$33:$D$776,СВЦЭМ!$A$33:$A$776,$A55,СВЦЭМ!$B$33:$B$776,E$47)+'СЕТ СН'!$F$14+СВЦЭМ!$D$10+'СЕТ СН'!$F$6-'СЕТ СН'!$F$26</f>
        <v>1076.8842731500001</v>
      </c>
      <c r="F55" s="36">
        <f>SUMIFS(СВЦЭМ!$D$33:$D$776,СВЦЭМ!$A$33:$A$776,$A55,СВЦЭМ!$B$33:$B$776,F$47)+'СЕТ СН'!$F$14+СВЦЭМ!$D$10+'СЕТ СН'!$F$6-'СЕТ СН'!$F$26</f>
        <v>1074.44587587</v>
      </c>
      <c r="G55" s="36">
        <f>SUMIFS(СВЦЭМ!$D$33:$D$776,СВЦЭМ!$A$33:$A$776,$A55,СВЦЭМ!$B$33:$B$776,G$47)+'СЕТ СН'!$F$14+СВЦЭМ!$D$10+'СЕТ СН'!$F$6-'СЕТ СН'!$F$26</f>
        <v>1074.9897757799999</v>
      </c>
      <c r="H55" s="36">
        <f>SUMIFS(СВЦЭМ!$D$33:$D$776,СВЦЭМ!$A$33:$A$776,$A55,СВЦЭМ!$B$33:$B$776,H$47)+'СЕТ СН'!$F$14+СВЦЭМ!$D$10+'СЕТ СН'!$F$6-'СЕТ СН'!$F$26</f>
        <v>1058.7301791899999</v>
      </c>
      <c r="I55" s="36">
        <f>SUMIFS(СВЦЭМ!$D$33:$D$776,СВЦЭМ!$A$33:$A$776,$A55,СВЦЭМ!$B$33:$B$776,I$47)+'СЕТ СН'!$F$14+СВЦЭМ!$D$10+'СЕТ СН'!$F$6-'СЕТ СН'!$F$26</f>
        <v>1021.2350536499999</v>
      </c>
      <c r="J55" s="36">
        <f>SUMIFS(СВЦЭМ!$D$33:$D$776,СВЦЭМ!$A$33:$A$776,$A55,СВЦЭМ!$B$33:$B$776,J$47)+'СЕТ СН'!$F$14+СВЦЭМ!$D$10+'СЕТ СН'!$F$6-'СЕТ СН'!$F$26</f>
        <v>976.84402767999995</v>
      </c>
      <c r="K55" s="36">
        <f>SUMIFS(СВЦЭМ!$D$33:$D$776,СВЦЭМ!$A$33:$A$776,$A55,СВЦЭМ!$B$33:$B$776,K$47)+'СЕТ СН'!$F$14+СВЦЭМ!$D$10+'СЕТ СН'!$F$6-'СЕТ СН'!$F$26</f>
        <v>965.24116020999998</v>
      </c>
      <c r="L55" s="36">
        <f>SUMIFS(СВЦЭМ!$D$33:$D$776,СВЦЭМ!$A$33:$A$776,$A55,СВЦЭМ!$B$33:$B$776,L$47)+'СЕТ СН'!$F$14+СВЦЭМ!$D$10+'СЕТ СН'!$F$6-'СЕТ СН'!$F$26</f>
        <v>952.85424768999997</v>
      </c>
      <c r="M55" s="36">
        <f>SUMIFS(СВЦЭМ!$D$33:$D$776,СВЦЭМ!$A$33:$A$776,$A55,СВЦЭМ!$B$33:$B$776,M$47)+'СЕТ СН'!$F$14+СВЦЭМ!$D$10+'СЕТ СН'!$F$6-'СЕТ СН'!$F$26</f>
        <v>949.86436433999995</v>
      </c>
      <c r="N55" s="36">
        <f>SUMIFS(СВЦЭМ!$D$33:$D$776,СВЦЭМ!$A$33:$A$776,$A55,СВЦЭМ!$B$33:$B$776,N$47)+'СЕТ СН'!$F$14+СВЦЭМ!$D$10+'СЕТ СН'!$F$6-'СЕТ СН'!$F$26</f>
        <v>963.93604726000001</v>
      </c>
      <c r="O55" s="36">
        <f>SUMIFS(СВЦЭМ!$D$33:$D$776,СВЦЭМ!$A$33:$A$776,$A55,СВЦЭМ!$B$33:$B$776,O$47)+'СЕТ СН'!$F$14+СВЦЭМ!$D$10+'СЕТ СН'!$F$6-'СЕТ СН'!$F$26</f>
        <v>968.36891907999996</v>
      </c>
      <c r="P55" s="36">
        <f>SUMIFS(СВЦЭМ!$D$33:$D$776,СВЦЭМ!$A$33:$A$776,$A55,СВЦЭМ!$B$33:$B$776,P$47)+'СЕТ СН'!$F$14+СВЦЭМ!$D$10+'СЕТ СН'!$F$6-'СЕТ СН'!$F$26</f>
        <v>945.79996163999999</v>
      </c>
      <c r="Q55" s="36">
        <f>SUMIFS(СВЦЭМ!$D$33:$D$776,СВЦЭМ!$A$33:$A$776,$A55,СВЦЭМ!$B$33:$B$776,Q$47)+'СЕТ СН'!$F$14+СВЦЭМ!$D$10+'СЕТ СН'!$F$6-'СЕТ СН'!$F$26</f>
        <v>950.10327195000002</v>
      </c>
      <c r="R55" s="36">
        <f>SUMIFS(СВЦЭМ!$D$33:$D$776,СВЦЭМ!$A$33:$A$776,$A55,СВЦЭМ!$B$33:$B$776,R$47)+'СЕТ СН'!$F$14+СВЦЭМ!$D$10+'СЕТ СН'!$F$6-'СЕТ СН'!$F$26</f>
        <v>946.36701268000002</v>
      </c>
      <c r="S55" s="36">
        <f>SUMIFS(СВЦЭМ!$D$33:$D$776,СВЦЭМ!$A$33:$A$776,$A55,СВЦЭМ!$B$33:$B$776,S$47)+'СЕТ СН'!$F$14+СВЦЭМ!$D$10+'СЕТ СН'!$F$6-'СЕТ СН'!$F$26</f>
        <v>939.96915485</v>
      </c>
      <c r="T55" s="36">
        <f>SUMIFS(СВЦЭМ!$D$33:$D$776,СВЦЭМ!$A$33:$A$776,$A55,СВЦЭМ!$B$33:$B$776,T$47)+'СЕТ СН'!$F$14+СВЦЭМ!$D$10+'СЕТ СН'!$F$6-'СЕТ СН'!$F$26</f>
        <v>928.49420629999997</v>
      </c>
      <c r="U55" s="36">
        <f>SUMIFS(СВЦЭМ!$D$33:$D$776,СВЦЭМ!$A$33:$A$776,$A55,СВЦЭМ!$B$33:$B$776,U$47)+'СЕТ СН'!$F$14+СВЦЭМ!$D$10+'СЕТ СН'!$F$6-'СЕТ СН'!$F$26</f>
        <v>914.79129966999994</v>
      </c>
      <c r="V55" s="36">
        <f>SUMIFS(СВЦЭМ!$D$33:$D$776,СВЦЭМ!$A$33:$A$776,$A55,СВЦЭМ!$B$33:$B$776,V$47)+'СЕТ СН'!$F$14+СВЦЭМ!$D$10+'СЕТ СН'!$F$6-'СЕТ СН'!$F$26</f>
        <v>906.78316552000001</v>
      </c>
      <c r="W55" s="36">
        <f>SUMIFS(СВЦЭМ!$D$33:$D$776,СВЦЭМ!$A$33:$A$776,$A55,СВЦЭМ!$B$33:$B$776,W$47)+'СЕТ СН'!$F$14+СВЦЭМ!$D$10+'СЕТ СН'!$F$6-'СЕТ СН'!$F$26</f>
        <v>900.65068991999999</v>
      </c>
      <c r="X55" s="36">
        <f>SUMIFS(СВЦЭМ!$D$33:$D$776,СВЦЭМ!$A$33:$A$776,$A55,СВЦЭМ!$B$33:$B$776,X$47)+'СЕТ СН'!$F$14+СВЦЭМ!$D$10+'СЕТ СН'!$F$6-'СЕТ СН'!$F$26</f>
        <v>908.09248546000003</v>
      </c>
      <c r="Y55" s="36">
        <f>SUMIFS(СВЦЭМ!$D$33:$D$776,СВЦЭМ!$A$33:$A$776,$A55,СВЦЭМ!$B$33:$B$776,Y$47)+'СЕТ СН'!$F$14+СВЦЭМ!$D$10+'СЕТ СН'!$F$6-'СЕТ СН'!$F$26</f>
        <v>951.86491937000005</v>
      </c>
    </row>
    <row r="56" spans="1:25" ht="15.75" x14ac:dyDescent="0.2">
      <c r="A56" s="35">
        <f t="shared" si="1"/>
        <v>43930</v>
      </c>
      <c r="B56" s="36">
        <f>SUMIFS(СВЦЭМ!$D$33:$D$776,СВЦЭМ!$A$33:$A$776,$A56,СВЦЭМ!$B$33:$B$776,B$47)+'СЕТ СН'!$F$14+СВЦЭМ!$D$10+'СЕТ СН'!$F$6-'СЕТ СН'!$F$26</f>
        <v>1006.30339517</v>
      </c>
      <c r="C56" s="36">
        <f>SUMIFS(СВЦЭМ!$D$33:$D$776,СВЦЭМ!$A$33:$A$776,$A56,СВЦЭМ!$B$33:$B$776,C$47)+'СЕТ СН'!$F$14+СВЦЭМ!$D$10+'СЕТ СН'!$F$6-'СЕТ СН'!$F$26</f>
        <v>1034.3438047700001</v>
      </c>
      <c r="D56" s="36">
        <f>SUMIFS(СВЦЭМ!$D$33:$D$776,СВЦЭМ!$A$33:$A$776,$A56,СВЦЭМ!$B$33:$B$776,D$47)+'СЕТ СН'!$F$14+СВЦЭМ!$D$10+'СЕТ СН'!$F$6-'СЕТ СН'!$F$26</f>
        <v>1058.1205565300002</v>
      </c>
      <c r="E56" s="36">
        <f>SUMIFS(СВЦЭМ!$D$33:$D$776,СВЦЭМ!$A$33:$A$776,$A56,СВЦЭМ!$B$33:$B$776,E$47)+'СЕТ СН'!$F$14+СВЦЭМ!$D$10+'СЕТ СН'!$F$6-'СЕТ СН'!$F$26</f>
        <v>1074.84550771</v>
      </c>
      <c r="F56" s="36">
        <f>SUMIFS(СВЦЭМ!$D$33:$D$776,СВЦЭМ!$A$33:$A$776,$A56,СВЦЭМ!$B$33:$B$776,F$47)+'СЕТ СН'!$F$14+СВЦЭМ!$D$10+'СЕТ СН'!$F$6-'СЕТ СН'!$F$26</f>
        <v>1073.5425635900001</v>
      </c>
      <c r="G56" s="36">
        <f>SUMIFS(СВЦЭМ!$D$33:$D$776,СВЦЭМ!$A$33:$A$776,$A56,СВЦЭМ!$B$33:$B$776,G$47)+'СЕТ СН'!$F$14+СВЦЭМ!$D$10+'СЕТ СН'!$F$6-'СЕТ СН'!$F$26</f>
        <v>1068.7431342500001</v>
      </c>
      <c r="H56" s="36">
        <f>SUMIFS(СВЦЭМ!$D$33:$D$776,СВЦЭМ!$A$33:$A$776,$A56,СВЦЭМ!$B$33:$B$776,H$47)+'СЕТ СН'!$F$14+СВЦЭМ!$D$10+'СЕТ СН'!$F$6-'СЕТ СН'!$F$26</f>
        <v>1061.0963443000001</v>
      </c>
      <c r="I56" s="36">
        <f>SUMIFS(СВЦЭМ!$D$33:$D$776,СВЦЭМ!$A$33:$A$776,$A56,СВЦЭМ!$B$33:$B$776,I$47)+'СЕТ СН'!$F$14+СВЦЭМ!$D$10+'СЕТ СН'!$F$6-'СЕТ СН'!$F$26</f>
        <v>1037.1583390200001</v>
      </c>
      <c r="J56" s="36">
        <f>SUMIFS(СВЦЭМ!$D$33:$D$776,СВЦЭМ!$A$33:$A$776,$A56,СВЦЭМ!$B$33:$B$776,J$47)+'СЕТ СН'!$F$14+СВЦЭМ!$D$10+'СЕТ СН'!$F$6-'СЕТ СН'!$F$26</f>
        <v>983.56066956999996</v>
      </c>
      <c r="K56" s="36">
        <f>SUMIFS(СВЦЭМ!$D$33:$D$776,СВЦЭМ!$A$33:$A$776,$A56,СВЦЭМ!$B$33:$B$776,K$47)+'СЕТ СН'!$F$14+СВЦЭМ!$D$10+'СЕТ СН'!$F$6-'СЕТ СН'!$F$26</f>
        <v>979.86262485999998</v>
      </c>
      <c r="L56" s="36">
        <f>SUMIFS(СВЦЭМ!$D$33:$D$776,СВЦЭМ!$A$33:$A$776,$A56,СВЦЭМ!$B$33:$B$776,L$47)+'СЕТ СН'!$F$14+СВЦЭМ!$D$10+'СЕТ СН'!$F$6-'СЕТ СН'!$F$26</f>
        <v>963.63092003999998</v>
      </c>
      <c r="M56" s="36">
        <f>SUMIFS(СВЦЭМ!$D$33:$D$776,СВЦЭМ!$A$33:$A$776,$A56,СВЦЭМ!$B$33:$B$776,M$47)+'СЕТ СН'!$F$14+СВЦЭМ!$D$10+'СЕТ СН'!$F$6-'СЕТ СН'!$F$26</f>
        <v>959.78786319999995</v>
      </c>
      <c r="N56" s="36">
        <f>SUMIFS(СВЦЭМ!$D$33:$D$776,СВЦЭМ!$A$33:$A$776,$A56,СВЦЭМ!$B$33:$B$776,N$47)+'СЕТ СН'!$F$14+СВЦЭМ!$D$10+'СЕТ СН'!$F$6-'СЕТ СН'!$F$26</f>
        <v>958.33882085000005</v>
      </c>
      <c r="O56" s="36">
        <f>SUMIFS(СВЦЭМ!$D$33:$D$776,СВЦЭМ!$A$33:$A$776,$A56,СВЦЭМ!$B$33:$B$776,O$47)+'СЕТ СН'!$F$14+СВЦЭМ!$D$10+'СЕТ СН'!$F$6-'СЕТ СН'!$F$26</f>
        <v>968.11460156999999</v>
      </c>
      <c r="P56" s="36">
        <f>SUMIFS(СВЦЭМ!$D$33:$D$776,СВЦЭМ!$A$33:$A$776,$A56,СВЦЭМ!$B$33:$B$776,P$47)+'СЕТ СН'!$F$14+СВЦЭМ!$D$10+'СЕТ СН'!$F$6-'СЕТ СН'!$F$26</f>
        <v>937.85333006999997</v>
      </c>
      <c r="Q56" s="36">
        <f>SUMIFS(СВЦЭМ!$D$33:$D$776,СВЦЭМ!$A$33:$A$776,$A56,СВЦЭМ!$B$33:$B$776,Q$47)+'СЕТ СН'!$F$14+СВЦЭМ!$D$10+'СЕТ СН'!$F$6-'СЕТ СН'!$F$26</f>
        <v>943.72672176000003</v>
      </c>
      <c r="R56" s="36">
        <f>SUMIFS(СВЦЭМ!$D$33:$D$776,СВЦЭМ!$A$33:$A$776,$A56,СВЦЭМ!$B$33:$B$776,R$47)+'СЕТ СН'!$F$14+СВЦЭМ!$D$10+'СЕТ СН'!$F$6-'СЕТ СН'!$F$26</f>
        <v>942.60334609999995</v>
      </c>
      <c r="S56" s="36">
        <f>SUMIFS(СВЦЭМ!$D$33:$D$776,СВЦЭМ!$A$33:$A$776,$A56,СВЦЭМ!$B$33:$B$776,S$47)+'СЕТ СН'!$F$14+СВЦЭМ!$D$10+'СЕТ СН'!$F$6-'СЕТ СН'!$F$26</f>
        <v>936.36003696</v>
      </c>
      <c r="T56" s="36">
        <f>SUMIFS(СВЦЭМ!$D$33:$D$776,СВЦЭМ!$A$33:$A$776,$A56,СВЦЭМ!$B$33:$B$776,T$47)+'СЕТ СН'!$F$14+СВЦЭМ!$D$10+'СЕТ СН'!$F$6-'СЕТ СН'!$F$26</f>
        <v>924.76922911999998</v>
      </c>
      <c r="U56" s="36">
        <f>SUMIFS(СВЦЭМ!$D$33:$D$776,СВЦЭМ!$A$33:$A$776,$A56,СВЦЭМ!$B$33:$B$776,U$47)+'СЕТ СН'!$F$14+СВЦЭМ!$D$10+'СЕТ СН'!$F$6-'СЕТ СН'!$F$26</f>
        <v>910.33125608</v>
      </c>
      <c r="V56" s="36">
        <f>SUMIFS(СВЦЭМ!$D$33:$D$776,СВЦЭМ!$A$33:$A$776,$A56,СВЦЭМ!$B$33:$B$776,V$47)+'СЕТ СН'!$F$14+СВЦЭМ!$D$10+'СЕТ СН'!$F$6-'СЕТ СН'!$F$26</f>
        <v>906.75377379999998</v>
      </c>
      <c r="W56" s="36">
        <f>SUMIFS(СВЦЭМ!$D$33:$D$776,СВЦЭМ!$A$33:$A$776,$A56,СВЦЭМ!$B$33:$B$776,W$47)+'СЕТ СН'!$F$14+СВЦЭМ!$D$10+'СЕТ СН'!$F$6-'СЕТ СН'!$F$26</f>
        <v>909.18365012000004</v>
      </c>
      <c r="X56" s="36">
        <f>SUMIFS(СВЦЭМ!$D$33:$D$776,СВЦЭМ!$A$33:$A$776,$A56,СВЦЭМ!$B$33:$B$776,X$47)+'СЕТ СН'!$F$14+СВЦЭМ!$D$10+'СЕТ СН'!$F$6-'СЕТ СН'!$F$26</f>
        <v>916.05909622000001</v>
      </c>
      <c r="Y56" s="36">
        <f>SUMIFS(СВЦЭМ!$D$33:$D$776,СВЦЭМ!$A$33:$A$776,$A56,СВЦЭМ!$B$33:$B$776,Y$47)+'СЕТ СН'!$F$14+СВЦЭМ!$D$10+'СЕТ СН'!$F$6-'СЕТ СН'!$F$26</f>
        <v>950.29382650000002</v>
      </c>
    </row>
    <row r="57" spans="1:25" ht="15.75" x14ac:dyDescent="0.2">
      <c r="A57" s="35">
        <f t="shared" si="1"/>
        <v>43931</v>
      </c>
      <c r="B57" s="36">
        <f>SUMIFS(СВЦЭМ!$D$33:$D$776,СВЦЭМ!$A$33:$A$776,$A57,СВЦЭМ!$B$33:$B$776,B$47)+'СЕТ СН'!$F$14+СВЦЭМ!$D$10+'СЕТ СН'!$F$6-'СЕТ СН'!$F$26</f>
        <v>947.03205170000001</v>
      </c>
      <c r="C57" s="36">
        <f>SUMIFS(СВЦЭМ!$D$33:$D$776,СВЦЭМ!$A$33:$A$776,$A57,СВЦЭМ!$B$33:$B$776,C$47)+'СЕТ СН'!$F$14+СВЦЭМ!$D$10+'СЕТ СН'!$F$6-'СЕТ СН'!$F$26</f>
        <v>987.89274383999998</v>
      </c>
      <c r="D57" s="36">
        <f>SUMIFS(СВЦЭМ!$D$33:$D$776,СВЦЭМ!$A$33:$A$776,$A57,СВЦЭМ!$B$33:$B$776,D$47)+'СЕТ СН'!$F$14+СВЦЭМ!$D$10+'СЕТ СН'!$F$6-'СЕТ СН'!$F$26</f>
        <v>1030.8155771300001</v>
      </c>
      <c r="E57" s="36">
        <f>SUMIFS(СВЦЭМ!$D$33:$D$776,СВЦЭМ!$A$33:$A$776,$A57,СВЦЭМ!$B$33:$B$776,E$47)+'СЕТ СН'!$F$14+СВЦЭМ!$D$10+'СЕТ СН'!$F$6-'СЕТ СН'!$F$26</f>
        <v>1069.88685842</v>
      </c>
      <c r="F57" s="36">
        <f>SUMIFS(СВЦЭМ!$D$33:$D$776,СВЦЭМ!$A$33:$A$776,$A57,СВЦЭМ!$B$33:$B$776,F$47)+'СЕТ СН'!$F$14+СВЦЭМ!$D$10+'СЕТ СН'!$F$6-'СЕТ СН'!$F$26</f>
        <v>1077.5868531400001</v>
      </c>
      <c r="G57" s="36">
        <f>SUMIFS(СВЦЭМ!$D$33:$D$776,СВЦЭМ!$A$33:$A$776,$A57,СВЦЭМ!$B$33:$B$776,G$47)+'СЕТ СН'!$F$14+СВЦЭМ!$D$10+'СЕТ СН'!$F$6-'СЕТ СН'!$F$26</f>
        <v>1066.7670437000002</v>
      </c>
      <c r="H57" s="36">
        <f>SUMIFS(СВЦЭМ!$D$33:$D$776,СВЦЭМ!$A$33:$A$776,$A57,СВЦЭМ!$B$33:$B$776,H$47)+'СЕТ СН'!$F$14+СВЦЭМ!$D$10+'СЕТ СН'!$F$6-'СЕТ СН'!$F$26</f>
        <v>1041.5360938400001</v>
      </c>
      <c r="I57" s="36">
        <f>SUMIFS(СВЦЭМ!$D$33:$D$776,СВЦЭМ!$A$33:$A$776,$A57,СВЦЭМ!$B$33:$B$776,I$47)+'СЕТ СН'!$F$14+СВЦЭМ!$D$10+'СЕТ СН'!$F$6-'СЕТ СН'!$F$26</f>
        <v>1009.70503942</v>
      </c>
      <c r="J57" s="36">
        <f>SUMIFS(СВЦЭМ!$D$33:$D$776,СВЦЭМ!$A$33:$A$776,$A57,СВЦЭМ!$B$33:$B$776,J$47)+'СЕТ СН'!$F$14+СВЦЭМ!$D$10+'СЕТ СН'!$F$6-'СЕТ СН'!$F$26</f>
        <v>948.60969311999997</v>
      </c>
      <c r="K57" s="36">
        <f>SUMIFS(СВЦЭМ!$D$33:$D$776,СВЦЭМ!$A$33:$A$776,$A57,СВЦЭМ!$B$33:$B$776,K$47)+'СЕТ СН'!$F$14+СВЦЭМ!$D$10+'СЕТ СН'!$F$6-'СЕТ СН'!$F$26</f>
        <v>946.08251777999999</v>
      </c>
      <c r="L57" s="36">
        <f>SUMIFS(СВЦЭМ!$D$33:$D$776,СВЦЭМ!$A$33:$A$776,$A57,СВЦЭМ!$B$33:$B$776,L$47)+'СЕТ СН'!$F$14+СВЦЭМ!$D$10+'СЕТ СН'!$F$6-'СЕТ СН'!$F$26</f>
        <v>939.44505276999996</v>
      </c>
      <c r="M57" s="36">
        <f>SUMIFS(СВЦЭМ!$D$33:$D$776,СВЦЭМ!$A$33:$A$776,$A57,СВЦЭМ!$B$33:$B$776,M$47)+'СЕТ СН'!$F$14+СВЦЭМ!$D$10+'СЕТ СН'!$F$6-'СЕТ СН'!$F$26</f>
        <v>936.71898217</v>
      </c>
      <c r="N57" s="36">
        <f>SUMIFS(СВЦЭМ!$D$33:$D$776,СВЦЭМ!$A$33:$A$776,$A57,СВЦЭМ!$B$33:$B$776,N$47)+'СЕТ СН'!$F$14+СВЦЭМ!$D$10+'СЕТ СН'!$F$6-'СЕТ СН'!$F$26</f>
        <v>950.07113734999996</v>
      </c>
      <c r="O57" s="36">
        <f>SUMIFS(СВЦЭМ!$D$33:$D$776,СВЦЭМ!$A$33:$A$776,$A57,СВЦЭМ!$B$33:$B$776,O$47)+'СЕТ СН'!$F$14+СВЦЭМ!$D$10+'СЕТ СН'!$F$6-'СЕТ СН'!$F$26</f>
        <v>964.29432353000004</v>
      </c>
      <c r="P57" s="36">
        <f>SUMIFS(СВЦЭМ!$D$33:$D$776,СВЦЭМ!$A$33:$A$776,$A57,СВЦЭМ!$B$33:$B$776,P$47)+'СЕТ СН'!$F$14+СВЦЭМ!$D$10+'СЕТ СН'!$F$6-'СЕТ СН'!$F$26</f>
        <v>936.07999230999997</v>
      </c>
      <c r="Q57" s="36">
        <f>SUMIFS(СВЦЭМ!$D$33:$D$776,СВЦЭМ!$A$33:$A$776,$A57,СВЦЭМ!$B$33:$B$776,Q$47)+'СЕТ СН'!$F$14+СВЦЭМ!$D$10+'СЕТ СН'!$F$6-'СЕТ СН'!$F$26</f>
        <v>942.51444088000005</v>
      </c>
      <c r="R57" s="36">
        <f>SUMIFS(СВЦЭМ!$D$33:$D$776,СВЦЭМ!$A$33:$A$776,$A57,СВЦЭМ!$B$33:$B$776,R$47)+'СЕТ СН'!$F$14+СВЦЭМ!$D$10+'СЕТ СН'!$F$6-'СЕТ СН'!$F$26</f>
        <v>941.43936531999998</v>
      </c>
      <c r="S57" s="36">
        <f>SUMIFS(СВЦЭМ!$D$33:$D$776,СВЦЭМ!$A$33:$A$776,$A57,СВЦЭМ!$B$33:$B$776,S$47)+'СЕТ СН'!$F$14+СВЦЭМ!$D$10+'СЕТ СН'!$F$6-'СЕТ СН'!$F$26</f>
        <v>934.65421505999996</v>
      </c>
      <c r="T57" s="36">
        <f>SUMIFS(СВЦЭМ!$D$33:$D$776,СВЦЭМ!$A$33:$A$776,$A57,СВЦЭМ!$B$33:$B$776,T$47)+'СЕТ СН'!$F$14+СВЦЭМ!$D$10+'СЕТ СН'!$F$6-'СЕТ СН'!$F$26</f>
        <v>916.32537692000005</v>
      </c>
      <c r="U57" s="36">
        <f>SUMIFS(СВЦЭМ!$D$33:$D$776,СВЦЭМ!$A$33:$A$776,$A57,СВЦЭМ!$B$33:$B$776,U$47)+'СЕТ СН'!$F$14+СВЦЭМ!$D$10+'СЕТ СН'!$F$6-'СЕТ СН'!$F$26</f>
        <v>898.96370736999995</v>
      </c>
      <c r="V57" s="36">
        <f>SUMIFS(СВЦЭМ!$D$33:$D$776,СВЦЭМ!$A$33:$A$776,$A57,СВЦЭМ!$B$33:$B$776,V$47)+'СЕТ СН'!$F$14+СВЦЭМ!$D$10+'СЕТ СН'!$F$6-'СЕТ СН'!$F$26</f>
        <v>890.07725418999996</v>
      </c>
      <c r="W57" s="36">
        <f>SUMIFS(СВЦЭМ!$D$33:$D$776,СВЦЭМ!$A$33:$A$776,$A57,СВЦЭМ!$B$33:$B$776,W$47)+'СЕТ СН'!$F$14+СВЦЭМ!$D$10+'СЕТ СН'!$F$6-'СЕТ СН'!$F$26</f>
        <v>890.39082800999995</v>
      </c>
      <c r="X57" s="36">
        <f>SUMIFS(СВЦЭМ!$D$33:$D$776,СВЦЭМ!$A$33:$A$776,$A57,СВЦЭМ!$B$33:$B$776,X$47)+'СЕТ СН'!$F$14+СВЦЭМ!$D$10+'СЕТ СН'!$F$6-'СЕТ СН'!$F$26</f>
        <v>873.50195441000005</v>
      </c>
      <c r="Y57" s="36">
        <f>SUMIFS(СВЦЭМ!$D$33:$D$776,СВЦЭМ!$A$33:$A$776,$A57,СВЦЭМ!$B$33:$B$776,Y$47)+'СЕТ СН'!$F$14+СВЦЭМ!$D$10+'СЕТ СН'!$F$6-'СЕТ СН'!$F$26</f>
        <v>918.35377644000005</v>
      </c>
    </row>
    <row r="58" spans="1:25" ht="15.75" x14ac:dyDescent="0.2">
      <c r="A58" s="35">
        <f t="shared" si="1"/>
        <v>43932</v>
      </c>
      <c r="B58" s="36">
        <f>SUMIFS(СВЦЭМ!$D$33:$D$776,СВЦЭМ!$A$33:$A$776,$A58,СВЦЭМ!$B$33:$B$776,B$47)+'СЕТ СН'!$F$14+СВЦЭМ!$D$10+'СЕТ СН'!$F$6-'СЕТ СН'!$F$26</f>
        <v>955.75686378</v>
      </c>
      <c r="C58" s="36">
        <f>SUMIFS(СВЦЭМ!$D$33:$D$776,СВЦЭМ!$A$33:$A$776,$A58,СВЦЭМ!$B$33:$B$776,C$47)+'СЕТ СН'!$F$14+СВЦЭМ!$D$10+'СЕТ СН'!$F$6-'СЕТ СН'!$F$26</f>
        <v>972.42350525999996</v>
      </c>
      <c r="D58" s="36">
        <f>SUMIFS(СВЦЭМ!$D$33:$D$776,СВЦЭМ!$A$33:$A$776,$A58,СВЦЭМ!$B$33:$B$776,D$47)+'СЕТ СН'!$F$14+СВЦЭМ!$D$10+'СЕТ СН'!$F$6-'СЕТ СН'!$F$26</f>
        <v>988.72028936000004</v>
      </c>
      <c r="E58" s="36">
        <f>SUMIFS(СВЦЭМ!$D$33:$D$776,СВЦЭМ!$A$33:$A$776,$A58,СВЦЭМ!$B$33:$B$776,E$47)+'СЕТ СН'!$F$14+СВЦЭМ!$D$10+'СЕТ СН'!$F$6-'СЕТ СН'!$F$26</f>
        <v>997.39888594000001</v>
      </c>
      <c r="F58" s="36">
        <f>SUMIFS(СВЦЭМ!$D$33:$D$776,СВЦЭМ!$A$33:$A$776,$A58,СВЦЭМ!$B$33:$B$776,F$47)+'СЕТ СН'!$F$14+СВЦЭМ!$D$10+'СЕТ СН'!$F$6-'СЕТ СН'!$F$26</f>
        <v>1001.5366001</v>
      </c>
      <c r="G58" s="36">
        <f>SUMIFS(СВЦЭМ!$D$33:$D$776,СВЦЭМ!$A$33:$A$776,$A58,СВЦЭМ!$B$33:$B$776,G$47)+'СЕТ СН'!$F$14+СВЦЭМ!$D$10+'СЕТ СН'!$F$6-'СЕТ СН'!$F$26</f>
        <v>998.59210984000003</v>
      </c>
      <c r="H58" s="36">
        <f>SUMIFS(СВЦЭМ!$D$33:$D$776,СВЦЭМ!$A$33:$A$776,$A58,СВЦЭМ!$B$33:$B$776,H$47)+'СЕТ СН'!$F$14+СВЦЭМ!$D$10+'СЕТ СН'!$F$6-'СЕТ СН'!$F$26</f>
        <v>981.59550374000003</v>
      </c>
      <c r="I58" s="36">
        <f>SUMIFS(СВЦЭМ!$D$33:$D$776,СВЦЭМ!$A$33:$A$776,$A58,СВЦЭМ!$B$33:$B$776,I$47)+'СЕТ СН'!$F$14+СВЦЭМ!$D$10+'СЕТ СН'!$F$6-'СЕТ СН'!$F$26</f>
        <v>960.57582093999997</v>
      </c>
      <c r="J58" s="36">
        <f>SUMIFS(СВЦЭМ!$D$33:$D$776,СВЦЭМ!$A$33:$A$776,$A58,СВЦЭМ!$B$33:$B$776,J$47)+'СЕТ СН'!$F$14+СВЦЭМ!$D$10+'СЕТ СН'!$F$6-'СЕТ СН'!$F$26</f>
        <v>936.90579734000005</v>
      </c>
      <c r="K58" s="36">
        <f>SUMIFS(СВЦЭМ!$D$33:$D$776,СВЦЭМ!$A$33:$A$776,$A58,СВЦЭМ!$B$33:$B$776,K$47)+'СЕТ СН'!$F$14+СВЦЭМ!$D$10+'СЕТ СН'!$F$6-'СЕТ СН'!$F$26</f>
        <v>922.76131190000001</v>
      </c>
      <c r="L58" s="36">
        <f>SUMIFS(СВЦЭМ!$D$33:$D$776,СВЦЭМ!$A$33:$A$776,$A58,СВЦЭМ!$B$33:$B$776,L$47)+'СЕТ СН'!$F$14+СВЦЭМ!$D$10+'СЕТ СН'!$F$6-'СЕТ СН'!$F$26</f>
        <v>924.80450938000001</v>
      </c>
      <c r="M58" s="36">
        <f>SUMIFS(СВЦЭМ!$D$33:$D$776,СВЦЭМ!$A$33:$A$776,$A58,СВЦЭМ!$B$33:$B$776,M$47)+'СЕТ СН'!$F$14+СВЦЭМ!$D$10+'СЕТ СН'!$F$6-'СЕТ СН'!$F$26</f>
        <v>939.39226076</v>
      </c>
      <c r="N58" s="36">
        <f>SUMIFS(СВЦЭМ!$D$33:$D$776,СВЦЭМ!$A$33:$A$776,$A58,СВЦЭМ!$B$33:$B$776,N$47)+'СЕТ СН'!$F$14+СВЦЭМ!$D$10+'СЕТ СН'!$F$6-'СЕТ СН'!$F$26</f>
        <v>958.92546168000001</v>
      </c>
      <c r="O58" s="36">
        <f>SUMIFS(СВЦЭМ!$D$33:$D$776,СВЦЭМ!$A$33:$A$776,$A58,СВЦЭМ!$B$33:$B$776,O$47)+'СЕТ СН'!$F$14+СВЦЭМ!$D$10+'СЕТ СН'!$F$6-'СЕТ СН'!$F$26</f>
        <v>956.9879952</v>
      </c>
      <c r="P58" s="36">
        <f>SUMIFS(СВЦЭМ!$D$33:$D$776,СВЦЭМ!$A$33:$A$776,$A58,СВЦЭМ!$B$33:$B$776,P$47)+'СЕТ СН'!$F$14+СВЦЭМ!$D$10+'СЕТ СН'!$F$6-'СЕТ СН'!$F$26</f>
        <v>926.60147942000003</v>
      </c>
      <c r="Q58" s="36">
        <f>SUMIFS(СВЦЭМ!$D$33:$D$776,СВЦЭМ!$A$33:$A$776,$A58,СВЦЭМ!$B$33:$B$776,Q$47)+'СЕТ СН'!$F$14+СВЦЭМ!$D$10+'СЕТ СН'!$F$6-'СЕТ СН'!$F$26</f>
        <v>927.53318218000004</v>
      </c>
      <c r="R58" s="36">
        <f>SUMIFS(СВЦЭМ!$D$33:$D$776,СВЦЭМ!$A$33:$A$776,$A58,СВЦЭМ!$B$33:$B$776,R$47)+'СЕТ СН'!$F$14+СВЦЭМ!$D$10+'СЕТ СН'!$F$6-'СЕТ СН'!$F$26</f>
        <v>922.38426618999995</v>
      </c>
      <c r="S58" s="36">
        <f>SUMIFS(СВЦЭМ!$D$33:$D$776,СВЦЭМ!$A$33:$A$776,$A58,СВЦЭМ!$B$33:$B$776,S$47)+'СЕТ СН'!$F$14+СВЦЭМ!$D$10+'СЕТ СН'!$F$6-'СЕТ СН'!$F$26</f>
        <v>931.79052065999997</v>
      </c>
      <c r="T58" s="36">
        <f>SUMIFS(СВЦЭМ!$D$33:$D$776,СВЦЭМ!$A$33:$A$776,$A58,СВЦЭМ!$B$33:$B$776,T$47)+'СЕТ СН'!$F$14+СВЦЭМ!$D$10+'СЕТ СН'!$F$6-'СЕТ СН'!$F$26</f>
        <v>943.11032422999995</v>
      </c>
      <c r="U58" s="36">
        <f>SUMIFS(СВЦЭМ!$D$33:$D$776,СВЦЭМ!$A$33:$A$776,$A58,СВЦЭМ!$B$33:$B$776,U$47)+'СЕТ СН'!$F$14+СВЦЭМ!$D$10+'СЕТ СН'!$F$6-'СЕТ СН'!$F$26</f>
        <v>930.20417494000003</v>
      </c>
      <c r="V58" s="36">
        <f>SUMIFS(СВЦЭМ!$D$33:$D$776,СВЦЭМ!$A$33:$A$776,$A58,СВЦЭМ!$B$33:$B$776,V$47)+'СЕТ СН'!$F$14+СВЦЭМ!$D$10+'СЕТ СН'!$F$6-'СЕТ СН'!$F$26</f>
        <v>902.57299951000005</v>
      </c>
      <c r="W58" s="36">
        <f>SUMIFS(СВЦЭМ!$D$33:$D$776,СВЦЭМ!$A$33:$A$776,$A58,СВЦЭМ!$B$33:$B$776,W$47)+'СЕТ СН'!$F$14+СВЦЭМ!$D$10+'СЕТ СН'!$F$6-'СЕТ СН'!$F$26</f>
        <v>899.72961408000003</v>
      </c>
      <c r="X58" s="36">
        <f>SUMIFS(СВЦЭМ!$D$33:$D$776,СВЦЭМ!$A$33:$A$776,$A58,СВЦЭМ!$B$33:$B$776,X$47)+'СЕТ СН'!$F$14+СВЦЭМ!$D$10+'СЕТ СН'!$F$6-'СЕТ СН'!$F$26</f>
        <v>915.51141356999995</v>
      </c>
      <c r="Y58" s="36">
        <f>SUMIFS(СВЦЭМ!$D$33:$D$776,СВЦЭМ!$A$33:$A$776,$A58,СВЦЭМ!$B$33:$B$776,Y$47)+'СЕТ СН'!$F$14+СВЦЭМ!$D$10+'СЕТ СН'!$F$6-'СЕТ СН'!$F$26</f>
        <v>959.88421951999999</v>
      </c>
    </row>
    <row r="59" spans="1:25" ht="15.75" x14ac:dyDescent="0.2">
      <c r="A59" s="35">
        <f t="shared" si="1"/>
        <v>43933</v>
      </c>
      <c r="B59" s="36">
        <f>SUMIFS(СВЦЭМ!$D$33:$D$776,СВЦЭМ!$A$33:$A$776,$A59,СВЦЭМ!$B$33:$B$776,B$47)+'СЕТ СН'!$F$14+СВЦЭМ!$D$10+'СЕТ СН'!$F$6-'СЕТ СН'!$F$26</f>
        <v>950.16082953</v>
      </c>
      <c r="C59" s="36">
        <f>SUMIFS(СВЦЭМ!$D$33:$D$776,СВЦЭМ!$A$33:$A$776,$A59,СВЦЭМ!$B$33:$B$776,C$47)+'СЕТ СН'!$F$14+СВЦЭМ!$D$10+'СЕТ СН'!$F$6-'СЕТ СН'!$F$26</f>
        <v>952.79220938000003</v>
      </c>
      <c r="D59" s="36">
        <f>SUMIFS(СВЦЭМ!$D$33:$D$776,СВЦЭМ!$A$33:$A$776,$A59,СВЦЭМ!$B$33:$B$776,D$47)+'СЕТ СН'!$F$14+СВЦЭМ!$D$10+'СЕТ СН'!$F$6-'СЕТ СН'!$F$26</f>
        <v>937.17012839999995</v>
      </c>
      <c r="E59" s="36">
        <f>SUMIFS(СВЦЭМ!$D$33:$D$776,СВЦЭМ!$A$33:$A$776,$A59,СВЦЭМ!$B$33:$B$776,E$47)+'СЕТ СН'!$F$14+СВЦЭМ!$D$10+'СЕТ СН'!$F$6-'СЕТ СН'!$F$26</f>
        <v>936.80330405999996</v>
      </c>
      <c r="F59" s="36">
        <f>SUMIFS(СВЦЭМ!$D$33:$D$776,СВЦЭМ!$A$33:$A$776,$A59,СВЦЭМ!$B$33:$B$776,F$47)+'СЕТ СН'!$F$14+СВЦЭМ!$D$10+'СЕТ СН'!$F$6-'СЕТ СН'!$F$26</f>
        <v>932.00259227000004</v>
      </c>
      <c r="G59" s="36">
        <f>SUMIFS(СВЦЭМ!$D$33:$D$776,СВЦЭМ!$A$33:$A$776,$A59,СВЦЭМ!$B$33:$B$776,G$47)+'СЕТ СН'!$F$14+СВЦЭМ!$D$10+'СЕТ СН'!$F$6-'СЕТ СН'!$F$26</f>
        <v>939.72384769999996</v>
      </c>
      <c r="H59" s="36">
        <f>SUMIFS(СВЦЭМ!$D$33:$D$776,СВЦЭМ!$A$33:$A$776,$A59,СВЦЭМ!$B$33:$B$776,H$47)+'СЕТ СН'!$F$14+СВЦЭМ!$D$10+'СЕТ СН'!$F$6-'СЕТ СН'!$F$26</f>
        <v>942.60010915999999</v>
      </c>
      <c r="I59" s="36">
        <f>SUMIFS(СВЦЭМ!$D$33:$D$776,СВЦЭМ!$A$33:$A$776,$A59,СВЦЭМ!$B$33:$B$776,I$47)+'СЕТ СН'!$F$14+СВЦЭМ!$D$10+'СЕТ СН'!$F$6-'СЕТ СН'!$F$26</f>
        <v>941.90994479999995</v>
      </c>
      <c r="J59" s="36">
        <f>SUMIFS(СВЦЭМ!$D$33:$D$776,СВЦЭМ!$A$33:$A$776,$A59,СВЦЭМ!$B$33:$B$776,J$47)+'СЕТ СН'!$F$14+СВЦЭМ!$D$10+'СЕТ СН'!$F$6-'СЕТ СН'!$F$26</f>
        <v>914.40387739999994</v>
      </c>
      <c r="K59" s="36">
        <f>SUMIFS(СВЦЭМ!$D$33:$D$776,СВЦЭМ!$A$33:$A$776,$A59,СВЦЭМ!$B$33:$B$776,K$47)+'СЕТ СН'!$F$14+СВЦЭМ!$D$10+'СЕТ СН'!$F$6-'СЕТ СН'!$F$26</f>
        <v>877.72612171000003</v>
      </c>
      <c r="L59" s="36">
        <f>SUMIFS(СВЦЭМ!$D$33:$D$776,СВЦЭМ!$A$33:$A$776,$A59,СВЦЭМ!$B$33:$B$776,L$47)+'СЕТ СН'!$F$14+СВЦЭМ!$D$10+'СЕТ СН'!$F$6-'СЕТ СН'!$F$26</f>
        <v>881.54572017999999</v>
      </c>
      <c r="M59" s="36">
        <f>SUMIFS(СВЦЭМ!$D$33:$D$776,СВЦЭМ!$A$33:$A$776,$A59,СВЦЭМ!$B$33:$B$776,M$47)+'СЕТ СН'!$F$14+СВЦЭМ!$D$10+'СЕТ СН'!$F$6-'СЕТ СН'!$F$26</f>
        <v>887.13759440000001</v>
      </c>
      <c r="N59" s="36">
        <f>SUMIFS(СВЦЭМ!$D$33:$D$776,СВЦЭМ!$A$33:$A$776,$A59,СВЦЭМ!$B$33:$B$776,N$47)+'СЕТ СН'!$F$14+СВЦЭМ!$D$10+'СЕТ СН'!$F$6-'СЕТ СН'!$F$26</f>
        <v>900.53252284999996</v>
      </c>
      <c r="O59" s="36">
        <f>SUMIFS(СВЦЭМ!$D$33:$D$776,СВЦЭМ!$A$33:$A$776,$A59,СВЦЭМ!$B$33:$B$776,O$47)+'СЕТ СН'!$F$14+СВЦЭМ!$D$10+'СЕТ СН'!$F$6-'СЕТ СН'!$F$26</f>
        <v>916.0479206</v>
      </c>
      <c r="P59" s="36">
        <f>SUMIFS(СВЦЭМ!$D$33:$D$776,СВЦЭМ!$A$33:$A$776,$A59,СВЦЭМ!$B$33:$B$776,P$47)+'СЕТ СН'!$F$14+СВЦЭМ!$D$10+'СЕТ СН'!$F$6-'СЕТ СН'!$F$26</f>
        <v>927.09402261000002</v>
      </c>
      <c r="Q59" s="36">
        <f>SUMIFS(СВЦЭМ!$D$33:$D$776,СВЦЭМ!$A$33:$A$776,$A59,СВЦЭМ!$B$33:$B$776,Q$47)+'СЕТ СН'!$F$14+СВЦЭМ!$D$10+'СЕТ СН'!$F$6-'СЕТ СН'!$F$26</f>
        <v>931.38849686000003</v>
      </c>
      <c r="R59" s="36">
        <f>SUMIFS(СВЦЭМ!$D$33:$D$776,СВЦЭМ!$A$33:$A$776,$A59,СВЦЭМ!$B$33:$B$776,R$47)+'СЕТ СН'!$F$14+СВЦЭМ!$D$10+'СЕТ СН'!$F$6-'СЕТ СН'!$F$26</f>
        <v>925.11550454999997</v>
      </c>
      <c r="S59" s="36">
        <f>SUMIFS(СВЦЭМ!$D$33:$D$776,СВЦЭМ!$A$33:$A$776,$A59,СВЦЭМ!$B$33:$B$776,S$47)+'СЕТ СН'!$F$14+СВЦЭМ!$D$10+'СЕТ СН'!$F$6-'СЕТ СН'!$F$26</f>
        <v>920.49556133999999</v>
      </c>
      <c r="T59" s="36">
        <f>SUMIFS(СВЦЭМ!$D$33:$D$776,СВЦЭМ!$A$33:$A$776,$A59,СВЦЭМ!$B$33:$B$776,T$47)+'СЕТ СН'!$F$14+СВЦЭМ!$D$10+'СЕТ СН'!$F$6-'СЕТ СН'!$F$26</f>
        <v>904.81186376999995</v>
      </c>
      <c r="U59" s="36">
        <f>SUMIFS(СВЦЭМ!$D$33:$D$776,СВЦЭМ!$A$33:$A$776,$A59,СВЦЭМ!$B$33:$B$776,U$47)+'СЕТ СН'!$F$14+СВЦЭМ!$D$10+'СЕТ СН'!$F$6-'СЕТ СН'!$F$26</f>
        <v>865.14310636000005</v>
      </c>
      <c r="V59" s="36">
        <f>SUMIFS(СВЦЭМ!$D$33:$D$776,СВЦЭМ!$A$33:$A$776,$A59,СВЦЭМ!$B$33:$B$776,V$47)+'СЕТ СН'!$F$14+СВЦЭМ!$D$10+'СЕТ СН'!$F$6-'СЕТ СН'!$F$26</f>
        <v>809.22591731</v>
      </c>
      <c r="W59" s="36">
        <f>SUMIFS(СВЦЭМ!$D$33:$D$776,СВЦЭМ!$A$33:$A$776,$A59,СВЦЭМ!$B$33:$B$776,W$47)+'СЕТ СН'!$F$14+СВЦЭМ!$D$10+'СЕТ СН'!$F$6-'СЕТ СН'!$F$26</f>
        <v>805.51141786000005</v>
      </c>
      <c r="X59" s="36">
        <f>SUMIFS(СВЦЭМ!$D$33:$D$776,СВЦЭМ!$A$33:$A$776,$A59,СВЦЭМ!$B$33:$B$776,X$47)+'СЕТ СН'!$F$14+СВЦЭМ!$D$10+'СЕТ СН'!$F$6-'СЕТ СН'!$F$26</f>
        <v>840.85330962</v>
      </c>
      <c r="Y59" s="36">
        <f>SUMIFS(СВЦЭМ!$D$33:$D$776,СВЦЭМ!$A$33:$A$776,$A59,СВЦЭМ!$B$33:$B$776,Y$47)+'СЕТ СН'!$F$14+СВЦЭМ!$D$10+'СЕТ СН'!$F$6-'СЕТ СН'!$F$26</f>
        <v>868.05467675</v>
      </c>
    </row>
    <row r="60" spans="1:25" ht="15.75" x14ac:dyDescent="0.2">
      <c r="A60" s="35">
        <f t="shared" si="1"/>
        <v>43934</v>
      </c>
      <c r="B60" s="36">
        <f>SUMIFS(СВЦЭМ!$D$33:$D$776,СВЦЭМ!$A$33:$A$776,$A60,СВЦЭМ!$B$33:$B$776,B$47)+'СЕТ СН'!$F$14+СВЦЭМ!$D$10+'СЕТ СН'!$F$6-'СЕТ СН'!$F$26</f>
        <v>869.62959258000001</v>
      </c>
      <c r="C60" s="36">
        <f>SUMIFS(СВЦЭМ!$D$33:$D$776,СВЦЭМ!$A$33:$A$776,$A60,СВЦЭМ!$B$33:$B$776,C$47)+'СЕТ СН'!$F$14+СВЦЭМ!$D$10+'СЕТ СН'!$F$6-'СЕТ СН'!$F$26</f>
        <v>886.13263837</v>
      </c>
      <c r="D60" s="36">
        <f>SUMIFS(СВЦЭМ!$D$33:$D$776,СВЦЭМ!$A$33:$A$776,$A60,СВЦЭМ!$B$33:$B$776,D$47)+'СЕТ СН'!$F$14+СВЦЭМ!$D$10+'СЕТ СН'!$F$6-'СЕТ СН'!$F$26</f>
        <v>912.81502765000005</v>
      </c>
      <c r="E60" s="36">
        <f>SUMIFS(СВЦЭМ!$D$33:$D$776,СВЦЭМ!$A$33:$A$776,$A60,СВЦЭМ!$B$33:$B$776,E$47)+'СЕТ СН'!$F$14+СВЦЭМ!$D$10+'СЕТ СН'!$F$6-'СЕТ СН'!$F$26</f>
        <v>924.01264679999997</v>
      </c>
      <c r="F60" s="36">
        <f>SUMIFS(СВЦЭМ!$D$33:$D$776,СВЦЭМ!$A$33:$A$776,$A60,СВЦЭМ!$B$33:$B$776,F$47)+'СЕТ СН'!$F$14+СВЦЭМ!$D$10+'СЕТ СН'!$F$6-'СЕТ СН'!$F$26</f>
        <v>931.77321706999999</v>
      </c>
      <c r="G60" s="36">
        <f>SUMIFS(СВЦЭМ!$D$33:$D$776,СВЦЭМ!$A$33:$A$776,$A60,СВЦЭМ!$B$33:$B$776,G$47)+'СЕТ СН'!$F$14+СВЦЭМ!$D$10+'СЕТ СН'!$F$6-'СЕТ СН'!$F$26</f>
        <v>917.97858463</v>
      </c>
      <c r="H60" s="36">
        <f>SUMIFS(СВЦЭМ!$D$33:$D$776,СВЦЭМ!$A$33:$A$776,$A60,СВЦЭМ!$B$33:$B$776,H$47)+'СЕТ СН'!$F$14+СВЦЭМ!$D$10+'СЕТ СН'!$F$6-'СЕТ СН'!$F$26</f>
        <v>921.60674876999997</v>
      </c>
      <c r="I60" s="36">
        <f>SUMIFS(СВЦЭМ!$D$33:$D$776,СВЦЭМ!$A$33:$A$776,$A60,СВЦЭМ!$B$33:$B$776,I$47)+'СЕТ СН'!$F$14+СВЦЭМ!$D$10+'СЕТ СН'!$F$6-'СЕТ СН'!$F$26</f>
        <v>878.22892082999999</v>
      </c>
      <c r="J60" s="36">
        <f>SUMIFS(СВЦЭМ!$D$33:$D$776,СВЦЭМ!$A$33:$A$776,$A60,СВЦЭМ!$B$33:$B$776,J$47)+'СЕТ СН'!$F$14+СВЦЭМ!$D$10+'СЕТ СН'!$F$6-'СЕТ СН'!$F$26</f>
        <v>823.84898877000001</v>
      </c>
      <c r="K60" s="36">
        <f>SUMIFS(СВЦЭМ!$D$33:$D$776,СВЦЭМ!$A$33:$A$776,$A60,СВЦЭМ!$B$33:$B$776,K$47)+'СЕТ СН'!$F$14+СВЦЭМ!$D$10+'СЕТ СН'!$F$6-'СЕТ СН'!$F$26</f>
        <v>805.77696251999998</v>
      </c>
      <c r="L60" s="36">
        <f>SUMIFS(СВЦЭМ!$D$33:$D$776,СВЦЭМ!$A$33:$A$776,$A60,СВЦЭМ!$B$33:$B$776,L$47)+'СЕТ СН'!$F$14+СВЦЭМ!$D$10+'СЕТ СН'!$F$6-'СЕТ СН'!$F$26</f>
        <v>798.36324223999998</v>
      </c>
      <c r="M60" s="36">
        <f>SUMIFS(СВЦЭМ!$D$33:$D$776,СВЦЭМ!$A$33:$A$776,$A60,СВЦЭМ!$B$33:$B$776,M$47)+'СЕТ СН'!$F$14+СВЦЭМ!$D$10+'СЕТ СН'!$F$6-'СЕТ СН'!$F$26</f>
        <v>795.65612271999998</v>
      </c>
      <c r="N60" s="36">
        <f>SUMIFS(СВЦЭМ!$D$33:$D$776,СВЦЭМ!$A$33:$A$776,$A60,СВЦЭМ!$B$33:$B$776,N$47)+'СЕТ СН'!$F$14+СВЦЭМ!$D$10+'СЕТ СН'!$F$6-'СЕТ СН'!$F$26</f>
        <v>805.78190084000005</v>
      </c>
      <c r="O60" s="36">
        <f>SUMIFS(СВЦЭМ!$D$33:$D$776,СВЦЭМ!$A$33:$A$776,$A60,СВЦЭМ!$B$33:$B$776,O$47)+'СЕТ СН'!$F$14+СВЦЭМ!$D$10+'СЕТ СН'!$F$6-'СЕТ СН'!$F$26</f>
        <v>804.98421765000001</v>
      </c>
      <c r="P60" s="36">
        <f>SUMIFS(СВЦЭМ!$D$33:$D$776,СВЦЭМ!$A$33:$A$776,$A60,СВЦЭМ!$B$33:$B$776,P$47)+'СЕТ СН'!$F$14+СВЦЭМ!$D$10+'СЕТ СН'!$F$6-'СЕТ СН'!$F$26</f>
        <v>809.94330647000004</v>
      </c>
      <c r="Q60" s="36">
        <f>SUMIFS(СВЦЭМ!$D$33:$D$776,СВЦЭМ!$A$33:$A$776,$A60,СВЦЭМ!$B$33:$B$776,Q$47)+'СЕТ СН'!$F$14+СВЦЭМ!$D$10+'СЕТ СН'!$F$6-'СЕТ СН'!$F$26</f>
        <v>813.18040429999996</v>
      </c>
      <c r="R60" s="36">
        <f>SUMIFS(СВЦЭМ!$D$33:$D$776,СВЦЭМ!$A$33:$A$776,$A60,СВЦЭМ!$B$33:$B$776,R$47)+'СЕТ СН'!$F$14+СВЦЭМ!$D$10+'СЕТ СН'!$F$6-'СЕТ СН'!$F$26</f>
        <v>821.35590926999998</v>
      </c>
      <c r="S60" s="36">
        <f>SUMIFS(СВЦЭМ!$D$33:$D$776,СВЦЭМ!$A$33:$A$776,$A60,СВЦЭМ!$B$33:$B$776,S$47)+'СЕТ СН'!$F$14+СВЦЭМ!$D$10+'СЕТ СН'!$F$6-'СЕТ СН'!$F$26</f>
        <v>819.40292520000003</v>
      </c>
      <c r="T60" s="36">
        <f>SUMIFS(СВЦЭМ!$D$33:$D$776,СВЦЭМ!$A$33:$A$776,$A60,СВЦЭМ!$B$33:$B$776,T$47)+'СЕТ СН'!$F$14+СВЦЭМ!$D$10+'СЕТ СН'!$F$6-'СЕТ СН'!$F$26</f>
        <v>816.18262519999996</v>
      </c>
      <c r="U60" s="36">
        <f>SUMIFS(СВЦЭМ!$D$33:$D$776,СВЦЭМ!$A$33:$A$776,$A60,СВЦЭМ!$B$33:$B$776,U$47)+'СЕТ СН'!$F$14+СВЦЭМ!$D$10+'СЕТ СН'!$F$6-'СЕТ СН'!$F$26</f>
        <v>816.514003</v>
      </c>
      <c r="V60" s="36">
        <f>SUMIFS(СВЦЭМ!$D$33:$D$776,СВЦЭМ!$A$33:$A$776,$A60,СВЦЭМ!$B$33:$B$776,V$47)+'СЕТ СН'!$F$14+СВЦЭМ!$D$10+'СЕТ СН'!$F$6-'СЕТ СН'!$F$26</f>
        <v>807.19380587000001</v>
      </c>
      <c r="W60" s="36">
        <f>SUMIFS(СВЦЭМ!$D$33:$D$776,СВЦЭМ!$A$33:$A$776,$A60,СВЦЭМ!$B$33:$B$776,W$47)+'СЕТ СН'!$F$14+СВЦЭМ!$D$10+'СЕТ СН'!$F$6-'СЕТ СН'!$F$26</f>
        <v>803.30677384000001</v>
      </c>
      <c r="X60" s="36">
        <f>SUMIFS(СВЦЭМ!$D$33:$D$776,СВЦЭМ!$A$33:$A$776,$A60,СВЦЭМ!$B$33:$B$776,X$47)+'СЕТ СН'!$F$14+СВЦЭМ!$D$10+'СЕТ СН'!$F$6-'СЕТ СН'!$F$26</f>
        <v>809.91315651000002</v>
      </c>
      <c r="Y60" s="36">
        <f>SUMIFS(СВЦЭМ!$D$33:$D$776,СВЦЭМ!$A$33:$A$776,$A60,СВЦЭМ!$B$33:$B$776,Y$47)+'СЕТ СН'!$F$14+СВЦЭМ!$D$10+'СЕТ СН'!$F$6-'СЕТ СН'!$F$26</f>
        <v>836.18647669999996</v>
      </c>
    </row>
    <row r="61" spans="1:25" ht="15.75" x14ac:dyDescent="0.2">
      <c r="A61" s="35">
        <f t="shared" si="1"/>
        <v>43935</v>
      </c>
      <c r="B61" s="36">
        <f>SUMIFS(СВЦЭМ!$D$33:$D$776,СВЦЭМ!$A$33:$A$776,$A61,СВЦЭМ!$B$33:$B$776,B$47)+'СЕТ СН'!$F$14+СВЦЭМ!$D$10+'СЕТ СН'!$F$6-'СЕТ СН'!$F$26</f>
        <v>864.61504995999996</v>
      </c>
      <c r="C61" s="36">
        <f>SUMIFS(СВЦЭМ!$D$33:$D$776,СВЦЭМ!$A$33:$A$776,$A61,СВЦЭМ!$B$33:$B$776,C$47)+'СЕТ СН'!$F$14+СВЦЭМ!$D$10+'СЕТ СН'!$F$6-'СЕТ СН'!$F$26</f>
        <v>887.08667405999995</v>
      </c>
      <c r="D61" s="36">
        <f>SUMIFS(СВЦЭМ!$D$33:$D$776,СВЦЭМ!$A$33:$A$776,$A61,СВЦЭМ!$B$33:$B$776,D$47)+'СЕТ СН'!$F$14+СВЦЭМ!$D$10+'СЕТ СН'!$F$6-'СЕТ СН'!$F$26</f>
        <v>908.38058297999999</v>
      </c>
      <c r="E61" s="36">
        <f>SUMIFS(СВЦЭМ!$D$33:$D$776,СВЦЭМ!$A$33:$A$776,$A61,СВЦЭМ!$B$33:$B$776,E$47)+'СЕТ СН'!$F$14+СВЦЭМ!$D$10+'СЕТ СН'!$F$6-'СЕТ СН'!$F$26</f>
        <v>921.91954649000002</v>
      </c>
      <c r="F61" s="36">
        <f>SUMIFS(СВЦЭМ!$D$33:$D$776,СВЦЭМ!$A$33:$A$776,$A61,СВЦЭМ!$B$33:$B$776,F$47)+'СЕТ СН'!$F$14+СВЦЭМ!$D$10+'СЕТ СН'!$F$6-'СЕТ СН'!$F$26</f>
        <v>931.86154175000001</v>
      </c>
      <c r="G61" s="36">
        <f>SUMIFS(СВЦЭМ!$D$33:$D$776,СВЦЭМ!$A$33:$A$776,$A61,СВЦЭМ!$B$33:$B$776,G$47)+'СЕТ СН'!$F$14+СВЦЭМ!$D$10+'СЕТ СН'!$F$6-'СЕТ СН'!$F$26</f>
        <v>928.28931949000003</v>
      </c>
      <c r="H61" s="36">
        <f>SUMIFS(СВЦЭМ!$D$33:$D$776,СВЦЭМ!$A$33:$A$776,$A61,СВЦЭМ!$B$33:$B$776,H$47)+'СЕТ СН'!$F$14+СВЦЭМ!$D$10+'СЕТ СН'!$F$6-'СЕТ СН'!$F$26</f>
        <v>939.59078683999996</v>
      </c>
      <c r="I61" s="36">
        <f>SUMIFS(СВЦЭМ!$D$33:$D$776,СВЦЭМ!$A$33:$A$776,$A61,СВЦЭМ!$B$33:$B$776,I$47)+'СЕТ СН'!$F$14+СВЦЭМ!$D$10+'СЕТ СН'!$F$6-'СЕТ СН'!$F$26</f>
        <v>960.80059329999995</v>
      </c>
      <c r="J61" s="36">
        <f>SUMIFS(СВЦЭМ!$D$33:$D$776,СВЦЭМ!$A$33:$A$776,$A61,СВЦЭМ!$B$33:$B$776,J$47)+'СЕТ СН'!$F$14+СВЦЭМ!$D$10+'СЕТ СН'!$F$6-'СЕТ СН'!$F$26</f>
        <v>920.60752413</v>
      </c>
      <c r="K61" s="36">
        <f>SUMIFS(СВЦЭМ!$D$33:$D$776,СВЦЭМ!$A$33:$A$776,$A61,СВЦЭМ!$B$33:$B$776,K$47)+'СЕТ СН'!$F$14+СВЦЭМ!$D$10+'СЕТ СН'!$F$6-'СЕТ СН'!$F$26</f>
        <v>905.51009607000003</v>
      </c>
      <c r="L61" s="36">
        <f>SUMIFS(СВЦЭМ!$D$33:$D$776,СВЦЭМ!$A$33:$A$776,$A61,СВЦЭМ!$B$33:$B$776,L$47)+'СЕТ СН'!$F$14+СВЦЭМ!$D$10+'СЕТ СН'!$F$6-'СЕТ СН'!$F$26</f>
        <v>898.74107862000005</v>
      </c>
      <c r="M61" s="36">
        <f>SUMIFS(СВЦЭМ!$D$33:$D$776,СВЦЭМ!$A$33:$A$776,$A61,СВЦЭМ!$B$33:$B$776,M$47)+'СЕТ СН'!$F$14+СВЦЭМ!$D$10+'СЕТ СН'!$F$6-'СЕТ СН'!$F$26</f>
        <v>901.96776454999997</v>
      </c>
      <c r="N61" s="36">
        <f>SUMIFS(СВЦЭМ!$D$33:$D$776,СВЦЭМ!$A$33:$A$776,$A61,СВЦЭМ!$B$33:$B$776,N$47)+'СЕТ СН'!$F$14+СВЦЭМ!$D$10+'СЕТ СН'!$F$6-'СЕТ СН'!$F$26</f>
        <v>900.86445369</v>
      </c>
      <c r="O61" s="36">
        <f>SUMIFS(СВЦЭМ!$D$33:$D$776,СВЦЭМ!$A$33:$A$776,$A61,СВЦЭМ!$B$33:$B$776,O$47)+'СЕТ СН'!$F$14+СВЦЭМ!$D$10+'СЕТ СН'!$F$6-'СЕТ СН'!$F$26</f>
        <v>875.70818827000005</v>
      </c>
      <c r="P61" s="36">
        <f>SUMIFS(СВЦЭМ!$D$33:$D$776,СВЦЭМ!$A$33:$A$776,$A61,СВЦЭМ!$B$33:$B$776,P$47)+'СЕТ СН'!$F$14+СВЦЭМ!$D$10+'СЕТ СН'!$F$6-'СЕТ СН'!$F$26</f>
        <v>879.20948035000004</v>
      </c>
      <c r="Q61" s="36">
        <f>SUMIFS(СВЦЭМ!$D$33:$D$776,СВЦЭМ!$A$33:$A$776,$A61,СВЦЭМ!$B$33:$B$776,Q$47)+'СЕТ СН'!$F$14+СВЦЭМ!$D$10+'СЕТ СН'!$F$6-'СЕТ СН'!$F$26</f>
        <v>890.00860802</v>
      </c>
      <c r="R61" s="36">
        <f>SUMIFS(СВЦЭМ!$D$33:$D$776,СВЦЭМ!$A$33:$A$776,$A61,СВЦЭМ!$B$33:$B$776,R$47)+'СЕТ СН'!$F$14+СВЦЭМ!$D$10+'СЕТ СН'!$F$6-'СЕТ СН'!$F$26</f>
        <v>912.72989932999997</v>
      </c>
      <c r="S61" s="36">
        <f>SUMIFS(СВЦЭМ!$D$33:$D$776,СВЦЭМ!$A$33:$A$776,$A61,СВЦЭМ!$B$33:$B$776,S$47)+'СЕТ СН'!$F$14+СВЦЭМ!$D$10+'СЕТ СН'!$F$6-'СЕТ СН'!$F$26</f>
        <v>918.02968434000002</v>
      </c>
      <c r="T61" s="36">
        <f>SUMIFS(СВЦЭМ!$D$33:$D$776,СВЦЭМ!$A$33:$A$776,$A61,СВЦЭМ!$B$33:$B$776,T$47)+'СЕТ СН'!$F$14+СВЦЭМ!$D$10+'СЕТ СН'!$F$6-'СЕТ СН'!$F$26</f>
        <v>894.62077744999999</v>
      </c>
      <c r="U61" s="36">
        <f>SUMIFS(СВЦЭМ!$D$33:$D$776,СВЦЭМ!$A$33:$A$776,$A61,СВЦЭМ!$B$33:$B$776,U$47)+'СЕТ СН'!$F$14+СВЦЭМ!$D$10+'СЕТ СН'!$F$6-'СЕТ СН'!$F$26</f>
        <v>877.76643634000004</v>
      </c>
      <c r="V61" s="36">
        <f>SUMIFS(СВЦЭМ!$D$33:$D$776,СВЦЭМ!$A$33:$A$776,$A61,СВЦЭМ!$B$33:$B$776,V$47)+'СЕТ СН'!$F$14+СВЦЭМ!$D$10+'СЕТ СН'!$F$6-'СЕТ СН'!$F$26</f>
        <v>875.63070115999994</v>
      </c>
      <c r="W61" s="36">
        <f>SUMIFS(СВЦЭМ!$D$33:$D$776,СВЦЭМ!$A$33:$A$776,$A61,СВЦЭМ!$B$33:$B$776,W$47)+'СЕТ СН'!$F$14+СВЦЭМ!$D$10+'СЕТ СН'!$F$6-'СЕТ СН'!$F$26</f>
        <v>869.51866794</v>
      </c>
      <c r="X61" s="36">
        <f>SUMIFS(СВЦЭМ!$D$33:$D$776,СВЦЭМ!$A$33:$A$776,$A61,СВЦЭМ!$B$33:$B$776,X$47)+'СЕТ СН'!$F$14+СВЦЭМ!$D$10+'СЕТ СН'!$F$6-'СЕТ СН'!$F$26</f>
        <v>877.60269504999997</v>
      </c>
      <c r="Y61" s="36">
        <f>SUMIFS(СВЦЭМ!$D$33:$D$776,СВЦЭМ!$A$33:$A$776,$A61,СВЦЭМ!$B$33:$B$776,Y$47)+'СЕТ СН'!$F$14+СВЦЭМ!$D$10+'СЕТ СН'!$F$6-'СЕТ СН'!$F$26</f>
        <v>891.03437727999994</v>
      </c>
    </row>
    <row r="62" spans="1:25" ht="15.75" x14ac:dyDescent="0.2">
      <c r="A62" s="35">
        <f t="shared" si="1"/>
        <v>43936</v>
      </c>
      <c r="B62" s="36">
        <f>SUMIFS(СВЦЭМ!$D$33:$D$776,СВЦЭМ!$A$33:$A$776,$A62,СВЦЭМ!$B$33:$B$776,B$47)+'СЕТ СН'!$F$14+СВЦЭМ!$D$10+'СЕТ СН'!$F$6-'СЕТ СН'!$F$26</f>
        <v>927.74582577000001</v>
      </c>
      <c r="C62" s="36">
        <f>SUMIFS(СВЦЭМ!$D$33:$D$776,СВЦЭМ!$A$33:$A$776,$A62,СВЦЭМ!$B$33:$B$776,C$47)+'СЕТ СН'!$F$14+СВЦЭМ!$D$10+'СЕТ СН'!$F$6-'СЕТ СН'!$F$26</f>
        <v>942.01507597</v>
      </c>
      <c r="D62" s="36">
        <f>SUMIFS(СВЦЭМ!$D$33:$D$776,СВЦЭМ!$A$33:$A$776,$A62,СВЦЭМ!$B$33:$B$776,D$47)+'СЕТ СН'!$F$14+СВЦЭМ!$D$10+'СЕТ СН'!$F$6-'СЕТ СН'!$F$26</f>
        <v>943.47464493999996</v>
      </c>
      <c r="E62" s="36">
        <f>SUMIFS(СВЦЭМ!$D$33:$D$776,СВЦЭМ!$A$33:$A$776,$A62,СВЦЭМ!$B$33:$B$776,E$47)+'СЕТ СН'!$F$14+СВЦЭМ!$D$10+'СЕТ СН'!$F$6-'СЕТ СН'!$F$26</f>
        <v>938.66467712999997</v>
      </c>
      <c r="F62" s="36">
        <f>SUMIFS(СВЦЭМ!$D$33:$D$776,СВЦЭМ!$A$33:$A$776,$A62,СВЦЭМ!$B$33:$B$776,F$47)+'СЕТ СН'!$F$14+СВЦЭМ!$D$10+'СЕТ СН'!$F$6-'СЕТ СН'!$F$26</f>
        <v>936.10731104000001</v>
      </c>
      <c r="G62" s="36">
        <f>SUMIFS(СВЦЭМ!$D$33:$D$776,СВЦЭМ!$A$33:$A$776,$A62,СВЦЭМ!$B$33:$B$776,G$47)+'СЕТ СН'!$F$14+СВЦЭМ!$D$10+'СЕТ СН'!$F$6-'СЕТ СН'!$F$26</f>
        <v>934.98588446999997</v>
      </c>
      <c r="H62" s="36">
        <f>SUMIFS(СВЦЭМ!$D$33:$D$776,СВЦЭМ!$A$33:$A$776,$A62,СВЦЭМ!$B$33:$B$776,H$47)+'СЕТ СН'!$F$14+СВЦЭМ!$D$10+'СЕТ СН'!$F$6-'СЕТ СН'!$F$26</f>
        <v>926.43778382000005</v>
      </c>
      <c r="I62" s="36">
        <f>SUMIFS(СВЦЭМ!$D$33:$D$776,СВЦЭМ!$A$33:$A$776,$A62,СВЦЭМ!$B$33:$B$776,I$47)+'СЕТ СН'!$F$14+СВЦЭМ!$D$10+'СЕТ СН'!$F$6-'СЕТ СН'!$F$26</f>
        <v>915.30398947000003</v>
      </c>
      <c r="J62" s="36">
        <f>SUMIFS(СВЦЭМ!$D$33:$D$776,СВЦЭМ!$A$33:$A$776,$A62,СВЦЭМ!$B$33:$B$776,J$47)+'СЕТ СН'!$F$14+СВЦЭМ!$D$10+'СЕТ СН'!$F$6-'СЕТ СН'!$F$26</f>
        <v>865.37958350999997</v>
      </c>
      <c r="K62" s="36">
        <f>SUMIFS(СВЦЭМ!$D$33:$D$776,СВЦЭМ!$A$33:$A$776,$A62,СВЦЭМ!$B$33:$B$776,K$47)+'СЕТ СН'!$F$14+СВЦЭМ!$D$10+'СЕТ СН'!$F$6-'СЕТ СН'!$F$26</f>
        <v>840.90179497999998</v>
      </c>
      <c r="L62" s="36">
        <f>SUMIFS(СВЦЭМ!$D$33:$D$776,СВЦЭМ!$A$33:$A$776,$A62,СВЦЭМ!$B$33:$B$776,L$47)+'СЕТ СН'!$F$14+СВЦЭМ!$D$10+'СЕТ СН'!$F$6-'СЕТ СН'!$F$26</f>
        <v>843.11643360999994</v>
      </c>
      <c r="M62" s="36">
        <f>SUMIFS(СВЦЭМ!$D$33:$D$776,СВЦЭМ!$A$33:$A$776,$A62,СВЦЭМ!$B$33:$B$776,M$47)+'СЕТ СН'!$F$14+СВЦЭМ!$D$10+'СЕТ СН'!$F$6-'СЕТ СН'!$F$26</f>
        <v>849.02809336999997</v>
      </c>
      <c r="N62" s="36">
        <f>SUMIFS(СВЦЭМ!$D$33:$D$776,СВЦЭМ!$A$33:$A$776,$A62,СВЦЭМ!$B$33:$B$776,N$47)+'СЕТ СН'!$F$14+СВЦЭМ!$D$10+'СЕТ СН'!$F$6-'СЕТ СН'!$F$26</f>
        <v>845.33751866</v>
      </c>
      <c r="O62" s="36">
        <f>SUMIFS(СВЦЭМ!$D$33:$D$776,СВЦЭМ!$A$33:$A$776,$A62,СВЦЭМ!$B$33:$B$776,O$47)+'СЕТ СН'!$F$14+СВЦЭМ!$D$10+'СЕТ СН'!$F$6-'СЕТ СН'!$F$26</f>
        <v>859.64475334999997</v>
      </c>
      <c r="P62" s="36">
        <f>SUMIFS(СВЦЭМ!$D$33:$D$776,СВЦЭМ!$A$33:$A$776,$A62,СВЦЭМ!$B$33:$B$776,P$47)+'СЕТ СН'!$F$14+СВЦЭМ!$D$10+'СЕТ СН'!$F$6-'СЕТ СН'!$F$26</f>
        <v>861.02589044000001</v>
      </c>
      <c r="Q62" s="36">
        <f>SUMIFS(СВЦЭМ!$D$33:$D$776,СВЦЭМ!$A$33:$A$776,$A62,СВЦЭМ!$B$33:$B$776,Q$47)+'СЕТ СН'!$F$14+СВЦЭМ!$D$10+'СЕТ СН'!$F$6-'СЕТ СН'!$F$26</f>
        <v>862.85568567999997</v>
      </c>
      <c r="R62" s="36">
        <f>SUMIFS(СВЦЭМ!$D$33:$D$776,СВЦЭМ!$A$33:$A$776,$A62,СВЦЭМ!$B$33:$B$776,R$47)+'СЕТ СН'!$F$14+СВЦЭМ!$D$10+'СЕТ СН'!$F$6-'СЕТ СН'!$F$26</f>
        <v>861.83779711</v>
      </c>
      <c r="S62" s="36">
        <f>SUMIFS(СВЦЭМ!$D$33:$D$776,СВЦЭМ!$A$33:$A$776,$A62,СВЦЭМ!$B$33:$B$776,S$47)+'СЕТ СН'!$F$14+СВЦЭМ!$D$10+'СЕТ СН'!$F$6-'СЕТ СН'!$F$26</f>
        <v>860.02874100999998</v>
      </c>
      <c r="T62" s="36">
        <f>SUMIFS(СВЦЭМ!$D$33:$D$776,СВЦЭМ!$A$33:$A$776,$A62,СВЦЭМ!$B$33:$B$776,T$47)+'СЕТ СН'!$F$14+СВЦЭМ!$D$10+'СЕТ СН'!$F$6-'СЕТ СН'!$F$26</f>
        <v>841.28562242999999</v>
      </c>
      <c r="U62" s="36">
        <f>SUMIFS(СВЦЭМ!$D$33:$D$776,СВЦЭМ!$A$33:$A$776,$A62,СВЦЭМ!$B$33:$B$776,U$47)+'СЕТ СН'!$F$14+СВЦЭМ!$D$10+'СЕТ СН'!$F$6-'СЕТ СН'!$F$26</f>
        <v>821.46885534</v>
      </c>
      <c r="V62" s="36">
        <f>SUMIFS(СВЦЭМ!$D$33:$D$776,СВЦЭМ!$A$33:$A$776,$A62,СВЦЭМ!$B$33:$B$776,V$47)+'СЕТ СН'!$F$14+СВЦЭМ!$D$10+'СЕТ СН'!$F$6-'СЕТ СН'!$F$26</f>
        <v>830.57620973999997</v>
      </c>
      <c r="W62" s="36">
        <f>SUMIFS(СВЦЭМ!$D$33:$D$776,СВЦЭМ!$A$33:$A$776,$A62,СВЦЭМ!$B$33:$B$776,W$47)+'СЕТ СН'!$F$14+СВЦЭМ!$D$10+'СЕТ СН'!$F$6-'СЕТ СН'!$F$26</f>
        <v>832.05162479000001</v>
      </c>
      <c r="X62" s="36">
        <f>SUMIFS(СВЦЭМ!$D$33:$D$776,СВЦЭМ!$A$33:$A$776,$A62,СВЦЭМ!$B$33:$B$776,X$47)+'СЕТ СН'!$F$14+СВЦЭМ!$D$10+'СЕТ СН'!$F$6-'СЕТ СН'!$F$26</f>
        <v>824.97526835999997</v>
      </c>
      <c r="Y62" s="36">
        <f>SUMIFS(СВЦЭМ!$D$33:$D$776,СВЦЭМ!$A$33:$A$776,$A62,СВЦЭМ!$B$33:$B$776,Y$47)+'СЕТ СН'!$F$14+СВЦЭМ!$D$10+'СЕТ СН'!$F$6-'СЕТ СН'!$F$26</f>
        <v>851.88853055000004</v>
      </c>
    </row>
    <row r="63" spans="1:25" ht="15.75" x14ac:dyDescent="0.2">
      <c r="A63" s="35">
        <f t="shared" si="1"/>
        <v>43937</v>
      </c>
      <c r="B63" s="36">
        <f>SUMIFS(СВЦЭМ!$D$33:$D$776,СВЦЭМ!$A$33:$A$776,$A63,СВЦЭМ!$B$33:$B$776,B$47)+'СЕТ СН'!$F$14+СВЦЭМ!$D$10+'СЕТ СН'!$F$6-'СЕТ СН'!$F$26</f>
        <v>821.57365985000001</v>
      </c>
      <c r="C63" s="36">
        <f>SUMIFS(СВЦЭМ!$D$33:$D$776,СВЦЭМ!$A$33:$A$776,$A63,СВЦЭМ!$B$33:$B$776,C$47)+'СЕТ СН'!$F$14+СВЦЭМ!$D$10+'СЕТ СН'!$F$6-'СЕТ СН'!$F$26</f>
        <v>839.96303855999997</v>
      </c>
      <c r="D63" s="36">
        <f>SUMIFS(СВЦЭМ!$D$33:$D$776,СВЦЭМ!$A$33:$A$776,$A63,СВЦЭМ!$B$33:$B$776,D$47)+'СЕТ СН'!$F$14+СВЦЭМ!$D$10+'СЕТ СН'!$F$6-'СЕТ СН'!$F$26</f>
        <v>856.87566989000004</v>
      </c>
      <c r="E63" s="36">
        <f>SUMIFS(СВЦЭМ!$D$33:$D$776,СВЦЭМ!$A$33:$A$776,$A63,СВЦЭМ!$B$33:$B$776,E$47)+'СЕТ СН'!$F$14+СВЦЭМ!$D$10+'СЕТ СН'!$F$6-'СЕТ СН'!$F$26</f>
        <v>869.47697618999996</v>
      </c>
      <c r="F63" s="36">
        <f>SUMIFS(СВЦЭМ!$D$33:$D$776,СВЦЭМ!$A$33:$A$776,$A63,СВЦЭМ!$B$33:$B$776,F$47)+'СЕТ СН'!$F$14+СВЦЭМ!$D$10+'СЕТ СН'!$F$6-'СЕТ СН'!$F$26</f>
        <v>869.09255326000005</v>
      </c>
      <c r="G63" s="36">
        <f>SUMIFS(СВЦЭМ!$D$33:$D$776,СВЦЭМ!$A$33:$A$776,$A63,СВЦЭМ!$B$33:$B$776,G$47)+'СЕТ СН'!$F$14+СВЦЭМ!$D$10+'СЕТ СН'!$F$6-'СЕТ СН'!$F$26</f>
        <v>860.18611725999995</v>
      </c>
      <c r="H63" s="36">
        <f>SUMIFS(СВЦЭМ!$D$33:$D$776,СВЦЭМ!$A$33:$A$776,$A63,СВЦЭМ!$B$33:$B$776,H$47)+'СЕТ СН'!$F$14+СВЦЭМ!$D$10+'СЕТ СН'!$F$6-'СЕТ СН'!$F$26</f>
        <v>840.18890663000002</v>
      </c>
      <c r="I63" s="36">
        <f>SUMIFS(СВЦЭМ!$D$33:$D$776,СВЦЭМ!$A$33:$A$776,$A63,СВЦЭМ!$B$33:$B$776,I$47)+'СЕТ СН'!$F$14+СВЦЭМ!$D$10+'СЕТ СН'!$F$6-'СЕТ СН'!$F$26</f>
        <v>818.49133539000002</v>
      </c>
      <c r="J63" s="36">
        <f>SUMIFS(СВЦЭМ!$D$33:$D$776,СВЦЭМ!$A$33:$A$776,$A63,СВЦЭМ!$B$33:$B$776,J$47)+'СЕТ СН'!$F$14+СВЦЭМ!$D$10+'СЕТ СН'!$F$6-'СЕТ СН'!$F$26</f>
        <v>791.40337769999996</v>
      </c>
      <c r="K63" s="36">
        <f>SUMIFS(СВЦЭМ!$D$33:$D$776,СВЦЭМ!$A$33:$A$776,$A63,СВЦЭМ!$B$33:$B$776,K$47)+'СЕТ СН'!$F$14+СВЦЭМ!$D$10+'СЕТ СН'!$F$6-'СЕТ СН'!$F$26</f>
        <v>804.15363401000002</v>
      </c>
      <c r="L63" s="36">
        <f>SUMIFS(СВЦЭМ!$D$33:$D$776,СВЦЭМ!$A$33:$A$776,$A63,СВЦЭМ!$B$33:$B$776,L$47)+'СЕТ СН'!$F$14+СВЦЭМ!$D$10+'СЕТ СН'!$F$6-'СЕТ СН'!$F$26</f>
        <v>800.08594247999997</v>
      </c>
      <c r="M63" s="36">
        <f>SUMIFS(СВЦЭМ!$D$33:$D$776,СВЦЭМ!$A$33:$A$776,$A63,СВЦЭМ!$B$33:$B$776,M$47)+'СЕТ СН'!$F$14+СВЦЭМ!$D$10+'СЕТ СН'!$F$6-'СЕТ СН'!$F$26</f>
        <v>793.72197603999996</v>
      </c>
      <c r="N63" s="36">
        <f>SUMIFS(СВЦЭМ!$D$33:$D$776,СВЦЭМ!$A$33:$A$776,$A63,СВЦЭМ!$B$33:$B$776,N$47)+'СЕТ СН'!$F$14+СВЦЭМ!$D$10+'СЕТ СН'!$F$6-'СЕТ СН'!$F$26</f>
        <v>787.20224049000001</v>
      </c>
      <c r="O63" s="36">
        <f>SUMIFS(СВЦЭМ!$D$33:$D$776,СВЦЭМ!$A$33:$A$776,$A63,СВЦЭМ!$B$33:$B$776,O$47)+'СЕТ СН'!$F$14+СВЦЭМ!$D$10+'СЕТ СН'!$F$6-'СЕТ СН'!$F$26</f>
        <v>792.17760104000001</v>
      </c>
      <c r="P63" s="36">
        <f>SUMIFS(СВЦЭМ!$D$33:$D$776,СВЦЭМ!$A$33:$A$776,$A63,СВЦЭМ!$B$33:$B$776,P$47)+'СЕТ СН'!$F$14+СВЦЭМ!$D$10+'СЕТ СН'!$F$6-'СЕТ СН'!$F$26</f>
        <v>795.29152042999999</v>
      </c>
      <c r="Q63" s="36">
        <f>SUMIFS(СВЦЭМ!$D$33:$D$776,СВЦЭМ!$A$33:$A$776,$A63,СВЦЭМ!$B$33:$B$776,Q$47)+'СЕТ СН'!$F$14+СВЦЭМ!$D$10+'СЕТ СН'!$F$6-'СЕТ СН'!$F$26</f>
        <v>789.67092567999998</v>
      </c>
      <c r="R63" s="36">
        <f>SUMIFS(СВЦЭМ!$D$33:$D$776,СВЦЭМ!$A$33:$A$776,$A63,СВЦЭМ!$B$33:$B$776,R$47)+'СЕТ СН'!$F$14+СВЦЭМ!$D$10+'СЕТ СН'!$F$6-'СЕТ СН'!$F$26</f>
        <v>785.07334948000005</v>
      </c>
      <c r="S63" s="36">
        <f>SUMIFS(СВЦЭМ!$D$33:$D$776,СВЦЭМ!$A$33:$A$776,$A63,СВЦЭМ!$B$33:$B$776,S$47)+'СЕТ СН'!$F$14+СВЦЭМ!$D$10+'СЕТ СН'!$F$6-'СЕТ СН'!$F$26</f>
        <v>782.41394694999997</v>
      </c>
      <c r="T63" s="36">
        <f>SUMIFS(СВЦЭМ!$D$33:$D$776,СВЦЭМ!$A$33:$A$776,$A63,СВЦЭМ!$B$33:$B$776,T$47)+'СЕТ СН'!$F$14+СВЦЭМ!$D$10+'СЕТ СН'!$F$6-'СЕТ СН'!$F$26</f>
        <v>777.28502278999997</v>
      </c>
      <c r="U63" s="36">
        <f>SUMIFS(СВЦЭМ!$D$33:$D$776,СВЦЭМ!$A$33:$A$776,$A63,СВЦЭМ!$B$33:$B$776,U$47)+'СЕТ СН'!$F$14+СВЦЭМ!$D$10+'СЕТ СН'!$F$6-'СЕТ СН'!$F$26</f>
        <v>767.43240724999998</v>
      </c>
      <c r="V63" s="36">
        <f>SUMIFS(СВЦЭМ!$D$33:$D$776,СВЦЭМ!$A$33:$A$776,$A63,СВЦЭМ!$B$33:$B$776,V$47)+'СЕТ СН'!$F$14+СВЦЭМ!$D$10+'СЕТ СН'!$F$6-'СЕТ СН'!$F$26</f>
        <v>755.16176473999997</v>
      </c>
      <c r="W63" s="36">
        <f>SUMIFS(СВЦЭМ!$D$33:$D$776,СВЦЭМ!$A$33:$A$776,$A63,СВЦЭМ!$B$33:$B$776,W$47)+'СЕТ СН'!$F$14+СВЦЭМ!$D$10+'СЕТ СН'!$F$6-'СЕТ СН'!$F$26</f>
        <v>762.03972532</v>
      </c>
      <c r="X63" s="36">
        <f>SUMIFS(СВЦЭМ!$D$33:$D$776,СВЦЭМ!$A$33:$A$776,$A63,СВЦЭМ!$B$33:$B$776,X$47)+'СЕТ СН'!$F$14+СВЦЭМ!$D$10+'СЕТ СН'!$F$6-'СЕТ СН'!$F$26</f>
        <v>772.87343622000003</v>
      </c>
      <c r="Y63" s="36">
        <f>SUMIFS(СВЦЭМ!$D$33:$D$776,СВЦЭМ!$A$33:$A$776,$A63,СВЦЭМ!$B$33:$B$776,Y$47)+'СЕТ СН'!$F$14+СВЦЭМ!$D$10+'СЕТ СН'!$F$6-'СЕТ СН'!$F$26</f>
        <v>784.18843288999994</v>
      </c>
    </row>
    <row r="64" spans="1:25" ht="15.75" x14ac:dyDescent="0.2">
      <c r="A64" s="35">
        <f t="shared" si="1"/>
        <v>43938</v>
      </c>
      <c r="B64" s="36">
        <f>SUMIFS(СВЦЭМ!$D$33:$D$776,СВЦЭМ!$A$33:$A$776,$A64,СВЦЭМ!$B$33:$B$776,B$47)+'СЕТ СН'!$F$14+СВЦЭМ!$D$10+'СЕТ СН'!$F$6-'СЕТ СН'!$F$26</f>
        <v>852.72276427999998</v>
      </c>
      <c r="C64" s="36">
        <f>SUMIFS(СВЦЭМ!$D$33:$D$776,СВЦЭМ!$A$33:$A$776,$A64,СВЦЭМ!$B$33:$B$776,C$47)+'СЕТ СН'!$F$14+СВЦЭМ!$D$10+'СЕТ СН'!$F$6-'СЕТ СН'!$F$26</f>
        <v>864.48822625000003</v>
      </c>
      <c r="D64" s="36">
        <f>SUMIFS(СВЦЭМ!$D$33:$D$776,СВЦЭМ!$A$33:$A$776,$A64,СВЦЭМ!$B$33:$B$776,D$47)+'СЕТ СН'!$F$14+СВЦЭМ!$D$10+'СЕТ СН'!$F$6-'СЕТ СН'!$F$26</f>
        <v>882.69786880000004</v>
      </c>
      <c r="E64" s="36">
        <f>SUMIFS(СВЦЭМ!$D$33:$D$776,СВЦЭМ!$A$33:$A$776,$A64,СВЦЭМ!$B$33:$B$776,E$47)+'СЕТ СН'!$F$14+СВЦЭМ!$D$10+'СЕТ СН'!$F$6-'СЕТ СН'!$F$26</f>
        <v>896.90262441000004</v>
      </c>
      <c r="F64" s="36">
        <f>SUMIFS(СВЦЭМ!$D$33:$D$776,СВЦЭМ!$A$33:$A$776,$A64,СВЦЭМ!$B$33:$B$776,F$47)+'СЕТ СН'!$F$14+СВЦЭМ!$D$10+'СЕТ СН'!$F$6-'СЕТ СН'!$F$26</f>
        <v>897.64091442999995</v>
      </c>
      <c r="G64" s="36">
        <f>SUMIFS(СВЦЭМ!$D$33:$D$776,СВЦЭМ!$A$33:$A$776,$A64,СВЦЭМ!$B$33:$B$776,G$47)+'СЕТ СН'!$F$14+СВЦЭМ!$D$10+'СЕТ СН'!$F$6-'СЕТ СН'!$F$26</f>
        <v>881.72736716999998</v>
      </c>
      <c r="H64" s="36">
        <f>SUMIFS(СВЦЭМ!$D$33:$D$776,СВЦЭМ!$A$33:$A$776,$A64,СВЦЭМ!$B$33:$B$776,H$47)+'СЕТ СН'!$F$14+СВЦЭМ!$D$10+'СЕТ СН'!$F$6-'СЕТ СН'!$F$26</f>
        <v>857.10179574999995</v>
      </c>
      <c r="I64" s="36">
        <f>SUMIFS(СВЦЭМ!$D$33:$D$776,СВЦЭМ!$A$33:$A$776,$A64,СВЦЭМ!$B$33:$B$776,I$47)+'СЕТ СН'!$F$14+СВЦЭМ!$D$10+'СЕТ СН'!$F$6-'СЕТ СН'!$F$26</f>
        <v>830.06812216000003</v>
      </c>
      <c r="J64" s="36">
        <f>SUMIFS(СВЦЭМ!$D$33:$D$776,СВЦЭМ!$A$33:$A$776,$A64,СВЦЭМ!$B$33:$B$776,J$47)+'СЕТ СН'!$F$14+СВЦЭМ!$D$10+'СЕТ СН'!$F$6-'СЕТ СН'!$F$26</f>
        <v>780.36417552</v>
      </c>
      <c r="K64" s="36">
        <f>SUMIFS(СВЦЭМ!$D$33:$D$776,СВЦЭМ!$A$33:$A$776,$A64,СВЦЭМ!$B$33:$B$776,K$47)+'СЕТ СН'!$F$14+СВЦЭМ!$D$10+'СЕТ СН'!$F$6-'СЕТ СН'!$F$26</f>
        <v>784.05230358999995</v>
      </c>
      <c r="L64" s="36">
        <f>SUMIFS(СВЦЭМ!$D$33:$D$776,СВЦЭМ!$A$33:$A$776,$A64,СВЦЭМ!$B$33:$B$776,L$47)+'СЕТ СН'!$F$14+СВЦЭМ!$D$10+'СЕТ СН'!$F$6-'СЕТ СН'!$F$26</f>
        <v>780.89394174999995</v>
      </c>
      <c r="M64" s="36">
        <f>SUMIFS(СВЦЭМ!$D$33:$D$776,СВЦЭМ!$A$33:$A$776,$A64,СВЦЭМ!$B$33:$B$776,M$47)+'СЕТ СН'!$F$14+СВЦЭМ!$D$10+'СЕТ СН'!$F$6-'СЕТ СН'!$F$26</f>
        <v>778.75439234999999</v>
      </c>
      <c r="N64" s="36">
        <f>SUMIFS(СВЦЭМ!$D$33:$D$776,СВЦЭМ!$A$33:$A$776,$A64,СВЦЭМ!$B$33:$B$776,N$47)+'СЕТ СН'!$F$14+СВЦЭМ!$D$10+'СЕТ СН'!$F$6-'СЕТ СН'!$F$26</f>
        <v>777.72984322000002</v>
      </c>
      <c r="O64" s="36">
        <f>SUMIFS(СВЦЭМ!$D$33:$D$776,СВЦЭМ!$A$33:$A$776,$A64,СВЦЭМ!$B$33:$B$776,O$47)+'СЕТ СН'!$F$14+СВЦЭМ!$D$10+'СЕТ СН'!$F$6-'СЕТ СН'!$F$26</f>
        <v>784.34600326999998</v>
      </c>
      <c r="P64" s="36">
        <f>SUMIFS(СВЦЭМ!$D$33:$D$776,СВЦЭМ!$A$33:$A$776,$A64,СВЦЭМ!$B$33:$B$776,P$47)+'СЕТ СН'!$F$14+СВЦЭМ!$D$10+'СЕТ СН'!$F$6-'СЕТ СН'!$F$26</f>
        <v>792.48461816999998</v>
      </c>
      <c r="Q64" s="36">
        <f>SUMIFS(СВЦЭМ!$D$33:$D$776,СВЦЭМ!$A$33:$A$776,$A64,СВЦЭМ!$B$33:$B$776,Q$47)+'СЕТ СН'!$F$14+СВЦЭМ!$D$10+'СЕТ СН'!$F$6-'СЕТ СН'!$F$26</f>
        <v>797.93740808999996</v>
      </c>
      <c r="R64" s="36">
        <f>SUMIFS(СВЦЭМ!$D$33:$D$776,СВЦЭМ!$A$33:$A$776,$A64,СВЦЭМ!$B$33:$B$776,R$47)+'СЕТ СН'!$F$14+СВЦЭМ!$D$10+'СЕТ СН'!$F$6-'СЕТ СН'!$F$26</f>
        <v>795.46159259000001</v>
      </c>
      <c r="S64" s="36">
        <f>SUMIFS(СВЦЭМ!$D$33:$D$776,СВЦЭМ!$A$33:$A$776,$A64,СВЦЭМ!$B$33:$B$776,S$47)+'СЕТ СН'!$F$14+СВЦЭМ!$D$10+'СЕТ СН'!$F$6-'СЕТ СН'!$F$26</f>
        <v>790.11994467</v>
      </c>
      <c r="T64" s="36">
        <f>SUMIFS(СВЦЭМ!$D$33:$D$776,СВЦЭМ!$A$33:$A$776,$A64,СВЦЭМ!$B$33:$B$776,T$47)+'СЕТ СН'!$F$14+СВЦЭМ!$D$10+'СЕТ СН'!$F$6-'СЕТ СН'!$F$26</f>
        <v>775.44897459000003</v>
      </c>
      <c r="U64" s="36">
        <f>SUMIFS(СВЦЭМ!$D$33:$D$776,СВЦЭМ!$A$33:$A$776,$A64,СВЦЭМ!$B$33:$B$776,U$47)+'СЕТ СН'!$F$14+СВЦЭМ!$D$10+'СЕТ СН'!$F$6-'СЕТ СН'!$F$26</f>
        <v>763.76613148000001</v>
      </c>
      <c r="V64" s="36">
        <f>SUMIFS(СВЦЭМ!$D$33:$D$776,СВЦЭМ!$A$33:$A$776,$A64,СВЦЭМ!$B$33:$B$776,V$47)+'СЕТ СН'!$F$14+СВЦЭМ!$D$10+'СЕТ СН'!$F$6-'СЕТ СН'!$F$26</f>
        <v>771.75685250000004</v>
      </c>
      <c r="W64" s="36">
        <f>SUMIFS(СВЦЭМ!$D$33:$D$776,СВЦЭМ!$A$33:$A$776,$A64,СВЦЭМ!$B$33:$B$776,W$47)+'СЕТ СН'!$F$14+СВЦЭМ!$D$10+'СЕТ СН'!$F$6-'СЕТ СН'!$F$26</f>
        <v>771.55685342000004</v>
      </c>
      <c r="X64" s="36">
        <f>SUMIFS(СВЦЭМ!$D$33:$D$776,СВЦЭМ!$A$33:$A$776,$A64,СВЦЭМ!$B$33:$B$776,X$47)+'СЕТ СН'!$F$14+СВЦЭМ!$D$10+'СЕТ СН'!$F$6-'СЕТ СН'!$F$26</f>
        <v>777.22745482000005</v>
      </c>
      <c r="Y64" s="36">
        <f>SUMIFS(СВЦЭМ!$D$33:$D$776,СВЦЭМ!$A$33:$A$776,$A64,СВЦЭМ!$B$33:$B$776,Y$47)+'СЕТ СН'!$F$14+СВЦЭМ!$D$10+'СЕТ СН'!$F$6-'СЕТ СН'!$F$26</f>
        <v>779.60348578000003</v>
      </c>
    </row>
    <row r="65" spans="1:25" ht="15.75" x14ac:dyDescent="0.2">
      <c r="A65" s="35">
        <f t="shared" si="1"/>
        <v>43939</v>
      </c>
      <c r="B65" s="36">
        <f>SUMIFS(СВЦЭМ!$D$33:$D$776,СВЦЭМ!$A$33:$A$776,$A65,СВЦЭМ!$B$33:$B$776,B$47)+'СЕТ СН'!$F$14+СВЦЭМ!$D$10+'СЕТ СН'!$F$6-'СЕТ СН'!$F$26</f>
        <v>871.85849613000005</v>
      </c>
      <c r="C65" s="36">
        <f>SUMIFS(СВЦЭМ!$D$33:$D$776,СВЦЭМ!$A$33:$A$776,$A65,СВЦЭМ!$B$33:$B$776,C$47)+'СЕТ СН'!$F$14+СВЦЭМ!$D$10+'СЕТ СН'!$F$6-'СЕТ СН'!$F$26</f>
        <v>907.40117398999996</v>
      </c>
      <c r="D65" s="36">
        <f>SUMIFS(СВЦЭМ!$D$33:$D$776,СВЦЭМ!$A$33:$A$776,$A65,СВЦЭМ!$B$33:$B$776,D$47)+'СЕТ СН'!$F$14+СВЦЭМ!$D$10+'СЕТ СН'!$F$6-'СЕТ СН'!$F$26</f>
        <v>913.84752835999996</v>
      </c>
      <c r="E65" s="36">
        <f>SUMIFS(СВЦЭМ!$D$33:$D$776,СВЦЭМ!$A$33:$A$776,$A65,СВЦЭМ!$B$33:$B$776,E$47)+'СЕТ СН'!$F$14+СВЦЭМ!$D$10+'СЕТ СН'!$F$6-'СЕТ СН'!$F$26</f>
        <v>923.09348404000002</v>
      </c>
      <c r="F65" s="36">
        <f>SUMIFS(СВЦЭМ!$D$33:$D$776,СВЦЭМ!$A$33:$A$776,$A65,СВЦЭМ!$B$33:$B$776,F$47)+'СЕТ СН'!$F$14+СВЦЭМ!$D$10+'СЕТ СН'!$F$6-'СЕТ СН'!$F$26</f>
        <v>920.39137344000005</v>
      </c>
      <c r="G65" s="36">
        <f>SUMIFS(СВЦЭМ!$D$33:$D$776,СВЦЭМ!$A$33:$A$776,$A65,СВЦЭМ!$B$33:$B$776,G$47)+'СЕТ СН'!$F$14+СВЦЭМ!$D$10+'СЕТ СН'!$F$6-'СЕТ СН'!$F$26</f>
        <v>921.13011769000002</v>
      </c>
      <c r="H65" s="36">
        <f>SUMIFS(СВЦЭМ!$D$33:$D$776,СВЦЭМ!$A$33:$A$776,$A65,СВЦЭМ!$B$33:$B$776,H$47)+'СЕТ СН'!$F$14+СВЦЭМ!$D$10+'СЕТ СН'!$F$6-'СЕТ СН'!$F$26</f>
        <v>914.20916271999999</v>
      </c>
      <c r="I65" s="36">
        <f>SUMIFS(СВЦЭМ!$D$33:$D$776,СВЦЭМ!$A$33:$A$776,$A65,СВЦЭМ!$B$33:$B$776,I$47)+'СЕТ СН'!$F$14+СВЦЭМ!$D$10+'СЕТ СН'!$F$6-'СЕТ СН'!$F$26</f>
        <v>888.78952375999995</v>
      </c>
      <c r="J65" s="36">
        <f>SUMIFS(СВЦЭМ!$D$33:$D$776,СВЦЭМ!$A$33:$A$776,$A65,СВЦЭМ!$B$33:$B$776,J$47)+'СЕТ СН'!$F$14+СВЦЭМ!$D$10+'СЕТ СН'!$F$6-'СЕТ СН'!$F$26</f>
        <v>818.70199343000002</v>
      </c>
      <c r="K65" s="36">
        <f>SUMIFS(СВЦЭМ!$D$33:$D$776,СВЦЭМ!$A$33:$A$776,$A65,СВЦЭМ!$B$33:$B$776,K$47)+'СЕТ СН'!$F$14+СВЦЭМ!$D$10+'СЕТ СН'!$F$6-'СЕТ СН'!$F$26</f>
        <v>807.85511928000005</v>
      </c>
      <c r="L65" s="36">
        <f>SUMIFS(СВЦЭМ!$D$33:$D$776,СВЦЭМ!$A$33:$A$776,$A65,СВЦЭМ!$B$33:$B$776,L$47)+'СЕТ СН'!$F$14+СВЦЭМ!$D$10+'СЕТ СН'!$F$6-'СЕТ СН'!$F$26</f>
        <v>803.44329780999999</v>
      </c>
      <c r="M65" s="36">
        <f>SUMIFS(СВЦЭМ!$D$33:$D$776,СВЦЭМ!$A$33:$A$776,$A65,СВЦЭМ!$B$33:$B$776,M$47)+'СЕТ СН'!$F$14+СВЦЭМ!$D$10+'СЕТ СН'!$F$6-'СЕТ СН'!$F$26</f>
        <v>800.79788915999995</v>
      </c>
      <c r="N65" s="36">
        <f>SUMIFS(СВЦЭМ!$D$33:$D$776,СВЦЭМ!$A$33:$A$776,$A65,СВЦЭМ!$B$33:$B$776,N$47)+'СЕТ СН'!$F$14+СВЦЭМ!$D$10+'СЕТ СН'!$F$6-'СЕТ СН'!$F$26</f>
        <v>811.49429540999995</v>
      </c>
      <c r="O65" s="36">
        <f>SUMIFS(СВЦЭМ!$D$33:$D$776,СВЦЭМ!$A$33:$A$776,$A65,СВЦЭМ!$B$33:$B$776,O$47)+'СЕТ СН'!$F$14+СВЦЭМ!$D$10+'СЕТ СН'!$F$6-'СЕТ СН'!$F$26</f>
        <v>827.19458485999996</v>
      </c>
      <c r="P65" s="36">
        <f>SUMIFS(СВЦЭМ!$D$33:$D$776,СВЦЭМ!$A$33:$A$776,$A65,СВЦЭМ!$B$33:$B$776,P$47)+'СЕТ СН'!$F$14+СВЦЭМ!$D$10+'СЕТ СН'!$F$6-'СЕТ СН'!$F$26</f>
        <v>835.89732718000005</v>
      </c>
      <c r="Q65" s="36">
        <f>SUMIFS(СВЦЭМ!$D$33:$D$776,СВЦЭМ!$A$33:$A$776,$A65,СВЦЭМ!$B$33:$B$776,Q$47)+'СЕТ СН'!$F$14+СВЦЭМ!$D$10+'СЕТ СН'!$F$6-'СЕТ СН'!$F$26</f>
        <v>841.81353084</v>
      </c>
      <c r="R65" s="36">
        <f>SUMIFS(СВЦЭМ!$D$33:$D$776,СВЦЭМ!$A$33:$A$776,$A65,СВЦЭМ!$B$33:$B$776,R$47)+'СЕТ СН'!$F$14+СВЦЭМ!$D$10+'СЕТ СН'!$F$6-'СЕТ СН'!$F$26</f>
        <v>838.50727767000001</v>
      </c>
      <c r="S65" s="36">
        <f>SUMIFS(СВЦЭМ!$D$33:$D$776,СВЦЭМ!$A$33:$A$776,$A65,СВЦЭМ!$B$33:$B$776,S$47)+'СЕТ СН'!$F$14+СВЦЭМ!$D$10+'СЕТ СН'!$F$6-'СЕТ СН'!$F$26</f>
        <v>833.80252032999999</v>
      </c>
      <c r="T65" s="36">
        <f>SUMIFS(СВЦЭМ!$D$33:$D$776,СВЦЭМ!$A$33:$A$776,$A65,СВЦЭМ!$B$33:$B$776,T$47)+'СЕТ СН'!$F$14+СВЦЭМ!$D$10+'СЕТ СН'!$F$6-'СЕТ СН'!$F$26</f>
        <v>815.00935259000005</v>
      </c>
      <c r="U65" s="36">
        <f>SUMIFS(СВЦЭМ!$D$33:$D$776,СВЦЭМ!$A$33:$A$776,$A65,СВЦЭМ!$B$33:$B$776,U$47)+'СЕТ СН'!$F$14+СВЦЭМ!$D$10+'СЕТ СН'!$F$6-'СЕТ СН'!$F$26</f>
        <v>786.49296379999998</v>
      </c>
      <c r="V65" s="36">
        <f>SUMIFS(СВЦЭМ!$D$33:$D$776,СВЦЭМ!$A$33:$A$776,$A65,СВЦЭМ!$B$33:$B$776,V$47)+'СЕТ СН'!$F$14+СВЦЭМ!$D$10+'СЕТ СН'!$F$6-'СЕТ СН'!$F$26</f>
        <v>778.03248915999995</v>
      </c>
      <c r="W65" s="36">
        <f>SUMIFS(СВЦЭМ!$D$33:$D$776,СВЦЭМ!$A$33:$A$776,$A65,СВЦЭМ!$B$33:$B$776,W$47)+'СЕТ СН'!$F$14+СВЦЭМ!$D$10+'СЕТ СН'!$F$6-'СЕТ СН'!$F$26</f>
        <v>789.75683532000005</v>
      </c>
      <c r="X65" s="36">
        <f>SUMIFS(СВЦЭМ!$D$33:$D$776,СВЦЭМ!$A$33:$A$776,$A65,СВЦЭМ!$B$33:$B$776,X$47)+'СЕТ СН'!$F$14+СВЦЭМ!$D$10+'СЕТ СН'!$F$6-'СЕТ СН'!$F$26</f>
        <v>806.01161164999996</v>
      </c>
      <c r="Y65" s="36">
        <f>SUMIFS(СВЦЭМ!$D$33:$D$776,СВЦЭМ!$A$33:$A$776,$A65,СВЦЭМ!$B$33:$B$776,Y$47)+'СЕТ СН'!$F$14+СВЦЭМ!$D$10+'СЕТ СН'!$F$6-'СЕТ СН'!$F$26</f>
        <v>838.52197490000003</v>
      </c>
    </row>
    <row r="66" spans="1:25" ht="15.75" x14ac:dyDescent="0.2">
      <c r="A66" s="35">
        <f t="shared" si="1"/>
        <v>43940</v>
      </c>
      <c r="B66" s="36">
        <f>SUMIFS(СВЦЭМ!$D$33:$D$776,СВЦЭМ!$A$33:$A$776,$A66,СВЦЭМ!$B$33:$B$776,B$47)+'СЕТ СН'!$F$14+СВЦЭМ!$D$10+'СЕТ СН'!$F$6-'СЕТ СН'!$F$26</f>
        <v>879.10252678999996</v>
      </c>
      <c r="C66" s="36">
        <f>SUMIFS(СВЦЭМ!$D$33:$D$776,СВЦЭМ!$A$33:$A$776,$A66,СВЦЭМ!$B$33:$B$776,C$47)+'СЕТ СН'!$F$14+СВЦЭМ!$D$10+'СЕТ СН'!$F$6-'СЕТ СН'!$F$26</f>
        <v>881.12807303</v>
      </c>
      <c r="D66" s="36">
        <f>SUMIFS(СВЦЭМ!$D$33:$D$776,СВЦЭМ!$A$33:$A$776,$A66,СВЦЭМ!$B$33:$B$776,D$47)+'СЕТ СН'!$F$14+СВЦЭМ!$D$10+'СЕТ СН'!$F$6-'СЕТ СН'!$F$26</f>
        <v>871.54545294000002</v>
      </c>
      <c r="E66" s="36">
        <f>SUMIFS(СВЦЭМ!$D$33:$D$776,СВЦЭМ!$A$33:$A$776,$A66,СВЦЭМ!$B$33:$B$776,E$47)+'СЕТ СН'!$F$14+СВЦЭМ!$D$10+'СЕТ СН'!$F$6-'СЕТ СН'!$F$26</f>
        <v>879.18249177999996</v>
      </c>
      <c r="F66" s="36">
        <f>SUMIFS(СВЦЭМ!$D$33:$D$776,СВЦЭМ!$A$33:$A$776,$A66,СВЦЭМ!$B$33:$B$776,F$47)+'СЕТ СН'!$F$14+СВЦЭМ!$D$10+'СЕТ СН'!$F$6-'СЕТ СН'!$F$26</f>
        <v>876.11211727</v>
      </c>
      <c r="G66" s="36">
        <f>SUMIFS(СВЦЭМ!$D$33:$D$776,СВЦЭМ!$A$33:$A$776,$A66,СВЦЭМ!$B$33:$B$776,G$47)+'СЕТ СН'!$F$14+СВЦЭМ!$D$10+'СЕТ СН'!$F$6-'СЕТ СН'!$F$26</f>
        <v>882.46225938999999</v>
      </c>
      <c r="H66" s="36">
        <f>SUMIFS(СВЦЭМ!$D$33:$D$776,СВЦЭМ!$A$33:$A$776,$A66,СВЦЭМ!$B$33:$B$776,H$47)+'СЕТ СН'!$F$14+СВЦЭМ!$D$10+'СЕТ СН'!$F$6-'СЕТ СН'!$F$26</f>
        <v>882.14721869000005</v>
      </c>
      <c r="I66" s="36">
        <f>SUMIFS(СВЦЭМ!$D$33:$D$776,СВЦЭМ!$A$33:$A$776,$A66,СВЦЭМ!$B$33:$B$776,I$47)+'СЕТ СН'!$F$14+СВЦЭМ!$D$10+'СЕТ СН'!$F$6-'СЕТ СН'!$F$26</f>
        <v>850.53638591000004</v>
      </c>
      <c r="J66" s="36">
        <f>SUMIFS(СВЦЭМ!$D$33:$D$776,СВЦЭМ!$A$33:$A$776,$A66,СВЦЭМ!$B$33:$B$776,J$47)+'СЕТ СН'!$F$14+СВЦЭМ!$D$10+'СЕТ СН'!$F$6-'СЕТ СН'!$F$26</f>
        <v>801.58657000000005</v>
      </c>
      <c r="K66" s="36">
        <f>SUMIFS(СВЦЭМ!$D$33:$D$776,СВЦЭМ!$A$33:$A$776,$A66,СВЦЭМ!$B$33:$B$776,K$47)+'СЕТ СН'!$F$14+СВЦЭМ!$D$10+'СЕТ СН'!$F$6-'СЕТ СН'!$F$26</f>
        <v>795.26617024999996</v>
      </c>
      <c r="L66" s="36">
        <f>SUMIFS(СВЦЭМ!$D$33:$D$776,СВЦЭМ!$A$33:$A$776,$A66,СВЦЭМ!$B$33:$B$776,L$47)+'СЕТ СН'!$F$14+СВЦЭМ!$D$10+'СЕТ СН'!$F$6-'СЕТ СН'!$F$26</f>
        <v>798.05260263000002</v>
      </c>
      <c r="M66" s="36">
        <f>SUMIFS(СВЦЭМ!$D$33:$D$776,СВЦЭМ!$A$33:$A$776,$A66,СВЦЭМ!$B$33:$B$776,M$47)+'СЕТ СН'!$F$14+СВЦЭМ!$D$10+'СЕТ СН'!$F$6-'СЕТ СН'!$F$26</f>
        <v>814.59847500000001</v>
      </c>
      <c r="N66" s="36">
        <f>SUMIFS(СВЦЭМ!$D$33:$D$776,СВЦЭМ!$A$33:$A$776,$A66,СВЦЭМ!$B$33:$B$776,N$47)+'СЕТ СН'!$F$14+СВЦЭМ!$D$10+'СЕТ СН'!$F$6-'СЕТ СН'!$F$26</f>
        <v>835.95262078999997</v>
      </c>
      <c r="O66" s="36">
        <f>SUMIFS(СВЦЭМ!$D$33:$D$776,СВЦЭМ!$A$33:$A$776,$A66,СВЦЭМ!$B$33:$B$776,O$47)+'СЕТ СН'!$F$14+СВЦЭМ!$D$10+'СЕТ СН'!$F$6-'СЕТ СН'!$F$26</f>
        <v>845.80632021999998</v>
      </c>
      <c r="P66" s="36">
        <f>SUMIFS(СВЦЭМ!$D$33:$D$776,СВЦЭМ!$A$33:$A$776,$A66,СВЦЭМ!$B$33:$B$776,P$47)+'СЕТ СН'!$F$14+СВЦЭМ!$D$10+'СЕТ СН'!$F$6-'СЕТ СН'!$F$26</f>
        <v>850.19214423000005</v>
      </c>
      <c r="Q66" s="36">
        <f>SUMIFS(СВЦЭМ!$D$33:$D$776,СВЦЭМ!$A$33:$A$776,$A66,СВЦЭМ!$B$33:$B$776,Q$47)+'СЕТ СН'!$F$14+СВЦЭМ!$D$10+'СЕТ СН'!$F$6-'СЕТ СН'!$F$26</f>
        <v>853.34687383999994</v>
      </c>
      <c r="R66" s="36">
        <f>SUMIFS(СВЦЭМ!$D$33:$D$776,СВЦЭМ!$A$33:$A$776,$A66,СВЦЭМ!$B$33:$B$776,R$47)+'СЕТ СН'!$F$14+СВЦЭМ!$D$10+'СЕТ СН'!$F$6-'СЕТ СН'!$F$26</f>
        <v>846.08297597000001</v>
      </c>
      <c r="S66" s="36">
        <f>SUMIFS(СВЦЭМ!$D$33:$D$776,СВЦЭМ!$A$33:$A$776,$A66,СВЦЭМ!$B$33:$B$776,S$47)+'СЕТ СН'!$F$14+СВЦЭМ!$D$10+'СЕТ СН'!$F$6-'СЕТ СН'!$F$26</f>
        <v>841.27932023999995</v>
      </c>
      <c r="T66" s="36">
        <f>SUMIFS(СВЦЭМ!$D$33:$D$776,СВЦЭМ!$A$33:$A$776,$A66,СВЦЭМ!$B$33:$B$776,T$47)+'СЕТ СН'!$F$14+СВЦЭМ!$D$10+'СЕТ СН'!$F$6-'СЕТ СН'!$F$26</f>
        <v>828.46081030999994</v>
      </c>
      <c r="U66" s="36">
        <f>SUMIFS(СВЦЭМ!$D$33:$D$776,СВЦЭМ!$A$33:$A$776,$A66,СВЦЭМ!$B$33:$B$776,U$47)+'СЕТ СН'!$F$14+СВЦЭМ!$D$10+'СЕТ СН'!$F$6-'СЕТ СН'!$F$26</f>
        <v>823.01054679000003</v>
      </c>
      <c r="V66" s="36">
        <f>SUMIFS(СВЦЭМ!$D$33:$D$776,СВЦЭМ!$A$33:$A$776,$A66,СВЦЭМ!$B$33:$B$776,V$47)+'СЕТ СН'!$F$14+СВЦЭМ!$D$10+'СЕТ СН'!$F$6-'СЕТ СН'!$F$26</f>
        <v>796.07937649999997</v>
      </c>
      <c r="W66" s="36">
        <f>SUMIFS(СВЦЭМ!$D$33:$D$776,СВЦЭМ!$A$33:$A$776,$A66,СВЦЭМ!$B$33:$B$776,W$47)+'СЕТ СН'!$F$14+СВЦЭМ!$D$10+'СЕТ СН'!$F$6-'СЕТ СН'!$F$26</f>
        <v>800.00698624999995</v>
      </c>
      <c r="X66" s="36">
        <f>SUMIFS(СВЦЭМ!$D$33:$D$776,СВЦЭМ!$A$33:$A$776,$A66,СВЦЭМ!$B$33:$B$776,X$47)+'СЕТ СН'!$F$14+СВЦЭМ!$D$10+'СЕТ СН'!$F$6-'СЕТ СН'!$F$26</f>
        <v>824.77706731000001</v>
      </c>
      <c r="Y66" s="36">
        <f>SUMIFS(СВЦЭМ!$D$33:$D$776,СВЦЭМ!$A$33:$A$776,$A66,СВЦЭМ!$B$33:$B$776,Y$47)+'СЕТ СН'!$F$14+СВЦЭМ!$D$10+'СЕТ СН'!$F$6-'СЕТ СН'!$F$26</f>
        <v>857.83751497000003</v>
      </c>
    </row>
    <row r="67" spans="1:25" ht="15.75" x14ac:dyDescent="0.2">
      <c r="A67" s="35">
        <f t="shared" si="1"/>
        <v>43941</v>
      </c>
      <c r="B67" s="36">
        <f>SUMIFS(СВЦЭМ!$D$33:$D$776,СВЦЭМ!$A$33:$A$776,$A67,СВЦЭМ!$B$33:$B$776,B$47)+'СЕТ СН'!$F$14+СВЦЭМ!$D$10+'СЕТ СН'!$F$6-'СЕТ СН'!$F$26</f>
        <v>891.59110118000001</v>
      </c>
      <c r="C67" s="36">
        <f>SUMIFS(СВЦЭМ!$D$33:$D$776,СВЦЭМ!$A$33:$A$776,$A67,СВЦЭМ!$B$33:$B$776,C$47)+'СЕТ СН'!$F$14+СВЦЭМ!$D$10+'СЕТ СН'!$F$6-'СЕТ СН'!$F$26</f>
        <v>909.96111731999997</v>
      </c>
      <c r="D67" s="36">
        <f>SUMIFS(СВЦЭМ!$D$33:$D$776,СВЦЭМ!$A$33:$A$776,$A67,СВЦЭМ!$B$33:$B$776,D$47)+'СЕТ СН'!$F$14+СВЦЭМ!$D$10+'СЕТ СН'!$F$6-'СЕТ СН'!$F$26</f>
        <v>934.85306123999999</v>
      </c>
      <c r="E67" s="36">
        <f>SUMIFS(СВЦЭМ!$D$33:$D$776,СВЦЭМ!$A$33:$A$776,$A67,СВЦЭМ!$B$33:$B$776,E$47)+'СЕТ СН'!$F$14+СВЦЭМ!$D$10+'СЕТ СН'!$F$6-'СЕТ СН'!$F$26</f>
        <v>945.43102763000002</v>
      </c>
      <c r="F67" s="36">
        <f>SUMIFS(СВЦЭМ!$D$33:$D$776,СВЦЭМ!$A$33:$A$776,$A67,СВЦЭМ!$B$33:$B$776,F$47)+'СЕТ СН'!$F$14+СВЦЭМ!$D$10+'СЕТ СН'!$F$6-'СЕТ СН'!$F$26</f>
        <v>941.36229919000004</v>
      </c>
      <c r="G67" s="36">
        <f>SUMIFS(СВЦЭМ!$D$33:$D$776,СВЦЭМ!$A$33:$A$776,$A67,СВЦЭМ!$B$33:$B$776,G$47)+'СЕТ СН'!$F$14+СВЦЭМ!$D$10+'СЕТ СН'!$F$6-'СЕТ СН'!$F$26</f>
        <v>935.08557690999999</v>
      </c>
      <c r="H67" s="36">
        <f>SUMIFS(СВЦЭМ!$D$33:$D$776,СВЦЭМ!$A$33:$A$776,$A67,СВЦЭМ!$B$33:$B$776,H$47)+'СЕТ СН'!$F$14+СВЦЭМ!$D$10+'СЕТ СН'!$F$6-'СЕТ СН'!$F$26</f>
        <v>908.33061624000004</v>
      </c>
      <c r="I67" s="36">
        <f>SUMIFS(СВЦЭМ!$D$33:$D$776,СВЦЭМ!$A$33:$A$776,$A67,СВЦЭМ!$B$33:$B$776,I$47)+'СЕТ СН'!$F$14+СВЦЭМ!$D$10+'СЕТ СН'!$F$6-'СЕТ СН'!$F$26</f>
        <v>866.19488234000005</v>
      </c>
      <c r="J67" s="36">
        <f>SUMIFS(СВЦЭМ!$D$33:$D$776,СВЦЭМ!$A$33:$A$776,$A67,СВЦЭМ!$B$33:$B$776,J$47)+'СЕТ СН'!$F$14+СВЦЭМ!$D$10+'СЕТ СН'!$F$6-'СЕТ СН'!$F$26</f>
        <v>794.98463578999997</v>
      </c>
      <c r="K67" s="36">
        <f>SUMIFS(СВЦЭМ!$D$33:$D$776,СВЦЭМ!$A$33:$A$776,$A67,СВЦЭМ!$B$33:$B$776,K$47)+'СЕТ СН'!$F$14+СВЦЭМ!$D$10+'СЕТ СН'!$F$6-'СЕТ СН'!$F$26</f>
        <v>784.19992751999996</v>
      </c>
      <c r="L67" s="36">
        <f>SUMIFS(СВЦЭМ!$D$33:$D$776,СВЦЭМ!$A$33:$A$776,$A67,СВЦЭМ!$B$33:$B$776,L$47)+'СЕТ СН'!$F$14+СВЦЭМ!$D$10+'СЕТ СН'!$F$6-'СЕТ СН'!$F$26</f>
        <v>789.67593270999998</v>
      </c>
      <c r="M67" s="36">
        <f>SUMIFS(СВЦЭМ!$D$33:$D$776,СВЦЭМ!$A$33:$A$776,$A67,СВЦЭМ!$B$33:$B$776,M$47)+'СЕТ СН'!$F$14+СВЦЭМ!$D$10+'СЕТ СН'!$F$6-'СЕТ СН'!$F$26</f>
        <v>795.74213946999998</v>
      </c>
      <c r="N67" s="36">
        <f>SUMIFS(СВЦЭМ!$D$33:$D$776,СВЦЭМ!$A$33:$A$776,$A67,СВЦЭМ!$B$33:$B$776,N$47)+'СЕТ СН'!$F$14+СВЦЭМ!$D$10+'СЕТ СН'!$F$6-'СЕТ СН'!$F$26</f>
        <v>801.13806735000003</v>
      </c>
      <c r="O67" s="36">
        <f>SUMIFS(СВЦЭМ!$D$33:$D$776,СВЦЭМ!$A$33:$A$776,$A67,СВЦЭМ!$B$33:$B$776,O$47)+'СЕТ СН'!$F$14+СВЦЭМ!$D$10+'СЕТ СН'!$F$6-'СЕТ СН'!$F$26</f>
        <v>808.73541785999998</v>
      </c>
      <c r="P67" s="36">
        <f>SUMIFS(СВЦЭМ!$D$33:$D$776,СВЦЭМ!$A$33:$A$776,$A67,СВЦЭМ!$B$33:$B$776,P$47)+'СЕТ СН'!$F$14+СВЦЭМ!$D$10+'СЕТ СН'!$F$6-'СЕТ СН'!$F$26</f>
        <v>814.31944441999997</v>
      </c>
      <c r="Q67" s="36">
        <f>SUMIFS(СВЦЭМ!$D$33:$D$776,СВЦЭМ!$A$33:$A$776,$A67,СВЦЭМ!$B$33:$B$776,Q$47)+'СЕТ СН'!$F$14+СВЦЭМ!$D$10+'СЕТ СН'!$F$6-'СЕТ СН'!$F$26</f>
        <v>820.70291128999997</v>
      </c>
      <c r="R67" s="36">
        <f>SUMIFS(СВЦЭМ!$D$33:$D$776,СВЦЭМ!$A$33:$A$776,$A67,СВЦЭМ!$B$33:$B$776,R$47)+'СЕТ СН'!$F$14+СВЦЭМ!$D$10+'СЕТ СН'!$F$6-'СЕТ СН'!$F$26</f>
        <v>819.39628083000002</v>
      </c>
      <c r="S67" s="36">
        <f>SUMIFS(СВЦЭМ!$D$33:$D$776,СВЦЭМ!$A$33:$A$776,$A67,СВЦЭМ!$B$33:$B$776,S$47)+'СЕТ СН'!$F$14+СВЦЭМ!$D$10+'СЕТ СН'!$F$6-'СЕТ СН'!$F$26</f>
        <v>823.27978410000003</v>
      </c>
      <c r="T67" s="36">
        <f>SUMIFS(СВЦЭМ!$D$33:$D$776,СВЦЭМ!$A$33:$A$776,$A67,СВЦЭМ!$B$33:$B$776,T$47)+'СЕТ СН'!$F$14+СВЦЭМ!$D$10+'СЕТ СН'!$F$6-'СЕТ СН'!$F$26</f>
        <v>815.62930589999996</v>
      </c>
      <c r="U67" s="36">
        <f>SUMIFS(СВЦЭМ!$D$33:$D$776,СВЦЭМ!$A$33:$A$776,$A67,СВЦЭМ!$B$33:$B$776,U$47)+'СЕТ СН'!$F$14+СВЦЭМ!$D$10+'СЕТ СН'!$F$6-'СЕТ СН'!$F$26</f>
        <v>803.93327719000001</v>
      </c>
      <c r="V67" s="36">
        <f>SUMIFS(СВЦЭМ!$D$33:$D$776,СВЦЭМ!$A$33:$A$776,$A67,СВЦЭМ!$B$33:$B$776,V$47)+'СЕТ СН'!$F$14+СВЦЭМ!$D$10+'СЕТ СН'!$F$6-'СЕТ СН'!$F$26</f>
        <v>796.33623004000003</v>
      </c>
      <c r="W67" s="36">
        <f>SUMIFS(СВЦЭМ!$D$33:$D$776,СВЦЭМ!$A$33:$A$776,$A67,СВЦЭМ!$B$33:$B$776,W$47)+'СЕТ СН'!$F$14+СВЦЭМ!$D$10+'СЕТ СН'!$F$6-'СЕТ СН'!$F$26</f>
        <v>798.44370675999994</v>
      </c>
      <c r="X67" s="36">
        <f>SUMIFS(СВЦЭМ!$D$33:$D$776,СВЦЭМ!$A$33:$A$776,$A67,СВЦЭМ!$B$33:$B$776,X$47)+'СЕТ СН'!$F$14+СВЦЭМ!$D$10+'СЕТ СН'!$F$6-'СЕТ СН'!$F$26</f>
        <v>794.72740624999994</v>
      </c>
      <c r="Y67" s="36">
        <f>SUMIFS(СВЦЭМ!$D$33:$D$776,СВЦЭМ!$A$33:$A$776,$A67,СВЦЭМ!$B$33:$B$776,Y$47)+'СЕТ СН'!$F$14+СВЦЭМ!$D$10+'СЕТ СН'!$F$6-'СЕТ СН'!$F$26</f>
        <v>825.07946660999994</v>
      </c>
    </row>
    <row r="68" spans="1:25" ht="15.75" x14ac:dyDescent="0.2">
      <c r="A68" s="35">
        <f t="shared" si="1"/>
        <v>43942</v>
      </c>
      <c r="B68" s="36">
        <f>SUMIFS(СВЦЭМ!$D$33:$D$776,СВЦЭМ!$A$33:$A$776,$A68,СВЦЭМ!$B$33:$B$776,B$47)+'СЕТ СН'!$F$14+СВЦЭМ!$D$10+'СЕТ СН'!$F$6-'СЕТ СН'!$F$26</f>
        <v>890.21987022999997</v>
      </c>
      <c r="C68" s="36">
        <f>SUMIFS(СВЦЭМ!$D$33:$D$776,СВЦЭМ!$A$33:$A$776,$A68,СВЦЭМ!$B$33:$B$776,C$47)+'СЕТ СН'!$F$14+СВЦЭМ!$D$10+'СЕТ СН'!$F$6-'СЕТ СН'!$F$26</f>
        <v>914.71589452000001</v>
      </c>
      <c r="D68" s="36">
        <f>SUMIFS(СВЦЭМ!$D$33:$D$776,СВЦЭМ!$A$33:$A$776,$A68,СВЦЭМ!$B$33:$B$776,D$47)+'СЕТ СН'!$F$14+СВЦЭМ!$D$10+'СЕТ СН'!$F$6-'СЕТ СН'!$F$26</f>
        <v>931.67295319000004</v>
      </c>
      <c r="E68" s="36">
        <f>SUMIFS(СВЦЭМ!$D$33:$D$776,СВЦЭМ!$A$33:$A$776,$A68,СВЦЭМ!$B$33:$B$776,E$47)+'СЕТ СН'!$F$14+СВЦЭМ!$D$10+'СЕТ СН'!$F$6-'СЕТ СН'!$F$26</f>
        <v>939.28455588999998</v>
      </c>
      <c r="F68" s="36">
        <f>SUMIFS(СВЦЭМ!$D$33:$D$776,СВЦЭМ!$A$33:$A$776,$A68,СВЦЭМ!$B$33:$B$776,F$47)+'СЕТ СН'!$F$14+СВЦЭМ!$D$10+'СЕТ СН'!$F$6-'СЕТ СН'!$F$26</f>
        <v>932.92895724000005</v>
      </c>
      <c r="G68" s="36">
        <f>SUMIFS(СВЦЭМ!$D$33:$D$776,СВЦЭМ!$A$33:$A$776,$A68,СВЦЭМ!$B$33:$B$776,G$47)+'СЕТ СН'!$F$14+СВЦЭМ!$D$10+'СЕТ СН'!$F$6-'СЕТ СН'!$F$26</f>
        <v>925.31920212</v>
      </c>
      <c r="H68" s="36">
        <f>SUMIFS(СВЦЭМ!$D$33:$D$776,СВЦЭМ!$A$33:$A$776,$A68,СВЦЭМ!$B$33:$B$776,H$47)+'СЕТ СН'!$F$14+СВЦЭМ!$D$10+'СЕТ СН'!$F$6-'СЕТ СН'!$F$26</f>
        <v>882.04806602999997</v>
      </c>
      <c r="I68" s="36">
        <f>SUMIFS(СВЦЭМ!$D$33:$D$776,СВЦЭМ!$A$33:$A$776,$A68,СВЦЭМ!$B$33:$B$776,I$47)+'СЕТ СН'!$F$14+СВЦЭМ!$D$10+'СЕТ СН'!$F$6-'СЕТ СН'!$F$26</f>
        <v>852.07464028000004</v>
      </c>
      <c r="J68" s="36">
        <f>SUMIFS(СВЦЭМ!$D$33:$D$776,СВЦЭМ!$A$33:$A$776,$A68,СВЦЭМ!$B$33:$B$776,J$47)+'СЕТ СН'!$F$14+СВЦЭМ!$D$10+'СЕТ СН'!$F$6-'СЕТ СН'!$F$26</f>
        <v>804.62777784000002</v>
      </c>
      <c r="K68" s="36">
        <f>SUMIFS(СВЦЭМ!$D$33:$D$776,СВЦЭМ!$A$33:$A$776,$A68,СВЦЭМ!$B$33:$B$776,K$47)+'СЕТ СН'!$F$14+СВЦЭМ!$D$10+'СЕТ СН'!$F$6-'СЕТ СН'!$F$26</f>
        <v>803.75284508000004</v>
      </c>
      <c r="L68" s="36">
        <f>SUMIFS(СВЦЭМ!$D$33:$D$776,СВЦЭМ!$A$33:$A$776,$A68,СВЦЭМ!$B$33:$B$776,L$47)+'СЕТ СН'!$F$14+СВЦЭМ!$D$10+'СЕТ СН'!$F$6-'СЕТ СН'!$F$26</f>
        <v>804.39402008000002</v>
      </c>
      <c r="M68" s="36">
        <f>SUMIFS(СВЦЭМ!$D$33:$D$776,СВЦЭМ!$A$33:$A$776,$A68,СВЦЭМ!$B$33:$B$776,M$47)+'СЕТ СН'!$F$14+СВЦЭМ!$D$10+'СЕТ СН'!$F$6-'СЕТ СН'!$F$26</f>
        <v>802.48323399000003</v>
      </c>
      <c r="N68" s="36">
        <f>SUMIFS(СВЦЭМ!$D$33:$D$776,СВЦЭМ!$A$33:$A$776,$A68,СВЦЭМ!$B$33:$B$776,N$47)+'СЕТ СН'!$F$14+СВЦЭМ!$D$10+'СЕТ СН'!$F$6-'СЕТ СН'!$F$26</f>
        <v>808.88410133000002</v>
      </c>
      <c r="O68" s="36">
        <f>SUMIFS(СВЦЭМ!$D$33:$D$776,СВЦЭМ!$A$33:$A$776,$A68,СВЦЭМ!$B$33:$B$776,O$47)+'СЕТ СН'!$F$14+СВЦЭМ!$D$10+'СЕТ СН'!$F$6-'СЕТ СН'!$F$26</f>
        <v>824.54979686000001</v>
      </c>
      <c r="P68" s="36">
        <f>SUMIFS(СВЦЭМ!$D$33:$D$776,СВЦЭМ!$A$33:$A$776,$A68,СВЦЭМ!$B$33:$B$776,P$47)+'СЕТ СН'!$F$14+СВЦЭМ!$D$10+'СЕТ СН'!$F$6-'СЕТ СН'!$F$26</f>
        <v>821.69467263000001</v>
      </c>
      <c r="Q68" s="36">
        <f>SUMIFS(СВЦЭМ!$D$33:$D$776,СВЦЭМ!$A$33:$A$776,$A68,СВЦЭМ!$B$33:$B$776,Q$47)+'СЕТ СН'!$F$14+СВЦЭМ!$D$10+'СЕТ СН'!$F$6-'СЕТ СН'!$F$26</f>
        <v>834.53957671000001</v>
      </c>
      <c r="R68" s="36">
        <f>SUMIFS(СВЦЭМ!$D$33:$D$776,СВЦЭМ!$A$33:$A$776,$A68,СВЦЭМ!$B$33:$B$776,R$47)+'СЕТ СН'!$F$14+СВЦЭМ!$D$10+'СЕТ СН'!$F$6-'СЕТ СН'!$F$26</f>
        <v>823.79341412999997</v>
      </c>
      <c r="S68" s="36">
        <f>SUMIFS(СВЦЭМ!$D$33:$D$776,СВЦЭМ!$A$33:$A$776,$A68,СВЦЭМ!$B$33:$B$776,S$47)+'СЕТ СН'!$F$14+СВЦЭМ!$D$10+'СЕТ СН'!$F$6-'СЕТ СН'!$F$26</f>
        <v>817.56829078999999</v>
      </c>
      <c r="T68" s="36">
        <f>SUMIFS(СВЦЭМ!$D$33:$D$776,СВЦЭМ!$A$33:$A$776,$A68,СВЦЭМ!$B$33:$B$776,T$47)+'СЕТ СН'!$F$14+СВЦЭМ!$D$10+'СЕТ СН'!$F$6-'СЕТ СН'!$F$26</f>
        <v>821.45076024000002</v>
      </c>
      <c r="U68" s="36">
        <f>SUMIFS(СВЦЭМ!$D$33:$D$776,СВЦЭМ!$A$33:$A$776,$A68,СВЦЭМ!$B$33:$B$776,U$47)+'СЕТ СН'!$F$14+СВЦЭМ!$D$10+'СЕТ СН'!$F$6-'СЕТ СН'!$F$26</f>
        <v>828.47803668999995</v>
      </c>
      <c r="V68" s="36">
        <f>SUMIFS(СВЦЭМ!$D$33:$D$776,СВЦЭМ!$A$33:$A$776,$A68,СВЦЭМ!$B$33:$B$776,V$47)+'СЕТ СН'!$F$14+СВЦЭМ!$D$10+'СЕТ СН'!$F$6-'СЕТ СН'!$F$26</f>
        <v>835.47665712000003</v>
      </c>
      <c r="W68" s="36">
        <f>SUMIFS(СВЦЭМ!$D$33:$D$776,СВЦЭМ!$A$33:$A$776,$A68,СВЦЭМ!$B$33:$B$776,W$47)+'СЕТ СН'!$F$14+СВЦЭМ!$D$10+'СЕТ СН'!$F$6-'СЕТ СН'!$F$26</f>
        <v>837.75164653000002</v>
      </c>
      <c r="X68" s="36">
        <f>SUMIFS(СВЦЭМ!$D$33:$D$776,СВЦЭМ!$A$33:$A$776,$A68,СВЦЭМ!$B$33:$B$776,X$47)+'СЕТ СН'!$F$14+СВЦЭМ!$D$10+'СЕТ СН'!$F$6-'СЕТ СН'!$F$26</f>
        <v>827.84648722999998</v>
      </c>
      <c r="Y68" s="36">
        <f>SUMIFS(СВЦЭМ!$D$33:$D$776,СВЦЭМ!$A$33:$A$776,$A68,СВЦЭМ!$B$33:$B$776,Y$47)+'СЕТ СН'!$F$14+СВЦЭМ!$D$10+'СЕТ СН'!$F$6-'СЕТ СН'!$F$26</f>
        <v>845.62163170999997</v>
      </c>
    </row>
    <row r="69" spans="1:25" ht="15.75" x14ac:dyDescent="0.2">
      <c r="A69" s="35">
        <f t="shared" si="1"/>
        <v>43943</v>
      </c>
      <c r="B69" s="36">
        <f>SUMIFS(СВЦЭМ!$D$33:$D$776,СВЦЭМ!$A$33:$A$776,$A69,СВЦЭМ!$B$33:$B$776,B$47)+'СЕТ СН'!$F$14+СВЦЭМ!$D$10+'СЕТ СН'!$F$6-'СЕТ СН'!$F$26</f>
        <v>866.56802971000002</v>
      </c>
      <c r="C69" s="36">
        <f>SUMIFS(СВЦЭМ!$D$33:$D$776,СВЦЭМ!$A$33:$A$776,$A69,СВЦЭМ!$B$33:$B$776,C$47)+'СЕТ СН'!$F$14+СВЦЭМ!$D$10+'СЕТ СН'!$F$6-'СЕТ СН'!$F$26</f>
        <v>864.53835131999995</v>
      </c>
      <c r="D69" s="36">
        <f>SUMIFS(СВЦЭМ!$D$33:$D$776,СВЦЭМ!$A$33:$A$776,$A69,СВЦЭМ!$B$33:$B$776,D$47)+'СЕТ СН'!$F$14+СВЦЭМ!$D$10+'СЕТ СН'!$F$6-'СЕТ СН'!$F$26</f>
        <v>865.77642562999995</v>
      </c>
      <c r="E69" s="36">
        <f>SUMIFS(СВЦЭМ!$D$33:$D$776,СВЦЭМ!$A$33:$A$776,$A69,СВЦЭМ!$B$33:$B$776,E$47)+'СЕТ СН'!$F$14+СВЦЭМ!$D$10+'СЕТ СН'!$F$6-'СЕТ СН'!$F$26</f>
        <v>868.37849126000003</v>
      </c>
      <c r="F69" s="36">
        <f>SUMIFS(СВЦЭМ!$D$33:$D$776,СВЦЭМ!$A$33:$A$776,$A69,СВЦЭМ!$B$33:$B$776,F$47)+'СЕТ СН'!$F$14+СВЦЭМ!$D$10+'СЕТ СН'!$F$6-'СЕТ СН'!$F$26</f>
        <v>868.43693799999994</v>
      </c>
      <c r="G69" s="36">
        <f>SUMIFS(СВЦЭМ!$D$33:$D$776,СВЦЭМ!$A$33:$A$776,$A69,СВЦЭМ!$B$33:$B$776,G$47)+'СЕТ СН'!$F$14+СВЦЭМ!$D$10+'СЕТ СН'!$F$6-'СЕТ СН'!$F$26</f>
        <v>873.71377766000001</v>
      </c>
      <c r="H69" s="36">
        <f>SUMIFS(СВЦЭМ!$D$33:$D$776,СВЦЭМ!$A$33:$A$776,$A69,СВЦЭМ!$B$33:$B$776,H$47)+'СЕТ СН'!$F$14+СВЦЭМ!$D$10+'СЕТ СН'!$F$6-'СЕТ СН'!$F$26</f>
        <v>876.71348192000005</v>
      </c>
      <c r="I69" s="36">
        <f>SUMIFS(СВЦЭМ!$D$33:$D$776,СВЦЭМ!$A$33:$A$776,$A69,СВЦЭМ!$B$33:$B$776,I$47)+'СЕТ СН'!$F$14+СВЦЭМ!$D$10+'СЕТ СН'!$F$6-'СЕТ СН'!$F$26</f>
        <v>873.47553878999997</v>
      </c>
      <c r="J69" s="36">
        <f>SUMIFS(СВЦЭМ!$D$33:$D$776,СВЦЭМ!$A$33:$A$776,$A69,СВЦЭМ!$B$33:$B$776,J$47)+'СЕТ СН'!$F$14+СВЦЭМ!$D$10+'СЕТ СН'!$F$6-'СЕТ СН'!$F$26</f>
        <v>835.70672893999995</v>
      </c>
      <c r="K69" s="36">
        <f>SUMIFS(СВЦЭМ!$D$33:$D$776,СВЦЭМ!$A$33:$A$776,$A69,СВЦЭМ!$B$33:$B$776,K$47)+'СЕТ СН'!$F$14+СВЦЭМ!$D$10+'СЕТ СН'!$F$6-'СЕТ СН'!$F$26</f>
        <v>832.04922942999997</v>
      </c>
      <c r="L69" s="36">
        <f>SUMIFS(СВЦЭМ!$D$33:$D$776,СВЦЭМ!$A$33:$A$776,$A69,СВЦЭМ!$B$33:$B$776,L$47)+'СЕТ СН'!$F$14+СВЦЭМ!$D$10+'СЕТ СН'!$F$6-'СЕТ СН'!$F$26</f>
        <v>832.54749661000005</v>
      </c>
      <c r="M69" s="36">
        <f>SUMIFS(СВЦЭМ!$D$33:$D$776,СВЦЭМ!$A$33:$A$776,$A69,СВЦЭМ!$B$33:$B$776,M$47)+'СЕТ СН'!$F$14+СВЦЭМ!$D$10+'СЕТ СН'!$F$6-'СЕТ СН'!$F$26</f>
        <v>833.25313038000002</v>
      </c>
      <c r="N69" s="36">
        <f>SUMIFS(СВЦЭМ!$D$33:$D$776,СВЦЭМ!$A$33:$A$776,$A69,СВЦЭМ!$B$33:$B$776,N$47)+'СЕТ СН'!$F$14+СВЦЭМ!$D$10+'СЕТ СН'!$F$6-'СЕТ СН'!$F$26</f>
        <v>839.46245578000003</v>
      </c>
      <c r="O69" s="36">
        <f>SUMIFS(СВЦЭМ!$D$33:$D$776,СВЦЭМ!$A$33:$A$776,$A69,СВЦЭМ!$B$33:$B$776,O$47)+'СЕТ СН'!$F$14+СВЦЭМ!$D$10+'СЕТ СН'!$F$6-'СЕТ СН'!$F$26</f>
        <v>840.24935277999998</v>
      </c>
      <c r="P69" s="36">
        <f>SUMIFS(СВЦЭМ!$D$33:$D$776,СВЦЭМ!$A$33:$A$776,$A69,СВЦЭМ!$B$33:$B$776,P$47)+'СЕТ СН'!$F$14+СВЦЭМ!$D$10+'СЕТ СН'!$F$6-'СЕТ СН'!$F$26</f>
        <v>844.77337394999995</v>
      </c>
      <c r="Q69" s="36">
        <f>SUMIFS(СВЦЭМ!$D$33:$D$776,СВЦЭМ!$A$33:$A$776,$A69,СВЦЭМ!$B$33:$B$776,Q$47)+'СЕТ СН'!$F$14+СВЦЭМ!$D$10+'СЕТ СН'!$F$6-'СЕТ СН'!$F$26</f>
        <v>849.02993545000004</v>
      </c>
      <c r="R69" s="36">
        <f>SUMIFS(СВЦЭМ!$D$33:$D$776,СВЦЭМ!$A$33:$A$776,$A69,СВЦЭМ!$B$33:$B$776,R$47)+'СЕТ СН'!$F$14+СВЦЭМ!$D$10+'СЕТ СН'!$F$6-'СЕТ СН'!$F$26</f>
        <v>845.22685281999998</v>
      </c>
      <c r="S69" s="36">
        <f>SUMIFS(СВЦЭМ!$D$33:$D$776,СВЦЭМ!$A$33:$A$776,$A69,СВЦЭМ!$B$33:$B$776,S$47)+'СЕТ СН'!$F$14+СВЦЭМ!$D$10+'СЕТ СН'!$F$6-'СЕТ СН'!$F$26</f>
        <v>839.07561731999999</v>
      </c>
      <c r="T69" s="36">
        <f>SUMIFS(СВЦЭМ!$D$33:$D$776,СВЦЭМ!$A$33:$A$776,$A69,СВЦЭМ!$B$33:$B$776,T$47)+'СЕТ СН'!$F$14+СВЦЭМ!$D$10+'СЕТ СН'!$F$6-'СЕТ СН'!$F$26</f>
        <v>832.81427148</v>
      </c>
      <c r="U69" s="36">
        <f>SUMIFS(СВЦЭМ!$D$33:$D$776,СВЦЭМ!$A$33:$A$776,$A69,СВЦЭМ!$B$33:$B$776,U$47)+'СЕТ СН'!$F$14+СВЦЭМ!$D$10+'СЕТ СН'!$F$6-'СЕТ СН'!$F$26</f>
        <v>825.87836601000004</v>
      </c>
      <c r="V69" s="36">
        <f>SUMIFS(СВЦЭМ!$D$33:$D$776,СВЦЭМ!$A$33:$A$776,$A69,СВЦЭМ!$B$33:$B$776,V$47)+'СЕТ СН'!$F$14+СВЦЭМ!$D$10+'СЕТ СН'!$F$6-'СЕТ СН'!$F$26</f>
        <v>820.59007899000005</v>
      </c>
      <c r="W69" s="36">
        <f>SUMIFS(СВЦЭМ!$D$33:$D$776,СВЦЭМ!$A$33:$A$776,$A69,СВЦЭМ!$B$33:$B$776,W$47)+'СЕТ СН'!$F$14+СВЦЭМ!$D$10+'СЕТ СН'!$F$6-'СЕТ СН'!$F$26</f>
        <v>816.87304867</v>
      </c>
      <c r="X69" s="36">
        <f>SUMIFS(СВЦЭМ!$D$33:$D$776,СВЦЭМ!$A$33:$A$776,$A69,СВЦЭМ!$B$33:$B$776,X$47)+'СЕТ СН'!$F$14+СВЦЭМ!$D$10+'СЕТ СН'!$F$6-'СЕТ СН'!$F$26</f>
        <v>803.92164217000004</v>
      </c>
      <c r="Y69" s="36">
        <f>SUMIFS(СВЦЭМ!$D$33:$D$776,СВЦЭМ!$A$33:$A$776,$A69,СВЦЭМ!$B$33:$B$776,Y$47)+'СЕТ СН'!$F$14+СВЦЭМ!$D$10+'СЕТ СН'!$F$6-'СЕТ СН'!$F$26</f>
        <v>829.26750731000004</v>
      </c>
    </row>
    <row r="70" spans="1:25" ht="15.75" x14ac:dyDescent="0.2">
      <c r="A70" s="35">
        <f t="shared" si="1"/>
        <v>43944</v>
      </c>
      <c r="B70" s="36">
        <f>SUMIFS(СВЦЭМ!$D$33:$D$776,СВЦЭМ!$A$33:$A$776,$A70,СВЦЭМ!$B$33:$B$776,B$47)+'СЕТ СН'!$F$14+СВЦЭМ!$D$10+'СЕТ СН'!$F$6-'СЕТ СН'!$F$26</f>
        <v>937.81439312999998</v>
      </c>
      <c r="C70" s="36">
        <f>SUMIFS(СВЦЭМ!$D$33:$D$776,СВЦЭМ!$A$33:$A$776,$A70,СВЦЭМ!$B$33:$B$776,C$47)+'СЕТ СН'!$F$14+СВЦЭМ!$D$10+'СЕТ СН'!$F$6-'СЕТ СН'!$F$26</f>
        <v>945.97639761999994</v>
      </c>
      <c r="D70" s="36">
        <f>SUMIFS(СВЦЭМ!$D$33:$D$776,СВЦЭМ!$A$33:$A$776,$A70,СВЦЭМ!$B$33:$B$776,D$47)+'СЕТ СН'!$F$14+СВЦЭМ!$D$10+'СЕТ СН'!$F$6-'СЕТ СН'!$F$26</f>
        <v>962.72654806000003</v>
      </c>
      <c r="E70" s="36">
        <f>SUMIFS(СВЦЭМ!$D$33:$D$776,СВЦЭМ!$A$33:$A$776,$A70,СВЦЭМ!$B$33:$B$776,E$47)+'СЕТ СН'!$F$14+СВЦЭМ!$D$10+'СЕТ СН'!$F$6-'СЕТ СН'!$F$26</f>
        <v>976.82216745000005</v>
      </c>
      <c r="F70" s="36">
        <f>SUMIFS(СВЦЭМ!$D$33:$D$776,СВЦЭМ!$A$33:$A$776,$A70,СВЦЭМ!$B$33:$B$776,F$47)+'СЕТ СН'!$F$14+СВЦЭМ!$D$10+'СЕТ СН'!$F$6-'СЕТ СН'!$F$26</f>
        <v>978.12519681000003</v>
      </c>
      <c r="G70" s="36">
        <f>SUMIFS(СВЦЭМ!$D$33:$D$776,СВЦЭМ!$A$33:$A$776,$A70,СВЦЭМ!$B$33:$B$776,G$47)+'СЕТ СН'!$F$14+СВЦЭМ!$D$10+'СЕТ СН'!$F$6-'СЕТ СН'!$F$26</f>
        <v>968.79475522999996</v>
      </c>
      <c r="H70" s="36">
        <f>SUMIFS(СВЦЭМ!$D$33:$D$776,СВЦЭМ!$A$33:$A$776,$A70,СВЦЭМ!$B$33:$B$776,H$47)+'СЕТ СН'!$F$14+СВЦЭМ!$D$10+'СЕТ СН'!$F$6-'СЕТ СН'!$F$26</f>
        <v>951.47094542000002</v>
      </c>
      <c r="I70" s="36">
        <f>SUMIFS(СВЦЭМ!$D$33:$D$776,СВЦЭМ!$A$33:$A$776,$A70,СВЦЭМ!$B$33:$B$776,I$47)+'СЕТ СН'!$F$14+СВЦЭМ!$D$10+'СЕТ СН'!$F$6-'СЕТ СН'!$F$26</f>
        <v>936.58855457000004</v>
      </c>
      <c r="J70" s="36">
        <f>SUMIFS(СВЦЭМ!$D$33:$D$776,СВЦЭМ!$A$33:$A$776,$A70,СВЦЭМ!$B$33:$B$776,J$47)+'СЕТ СН'!$F$14+СВЦЭМ!$D$10+'СЕТ СН'!$F$6-'СЕТ СН'!$F$26</f>
        <v>892.23482887</v>
      </c>
      <c r="K70" s="36">
        <f>SUMIFS(СВЦЭМ!$D$33:$D$776,СВЦЭМ!$A$33:$A$776,$A70,СВЦЭМ!$B$33:$B$776,K$47)+'СЕТ СН'!$F$14+СВЦЭМ!$D$10+'СЕТ СН'!$F$6-'СЕТ СН'!$F$26</f>
        <v>878.29027761999998</v>
      </c>
      <c r="L70" s="36">
        <f>SUMIFS(СВЦЭМ!$D$33:$D$776,СВЦЭМ!$A$33:$A$776,$A70,СВЦЭМ!$B$33:$B$776,L$47)+'СЕТ СН'!$F$14+СВЦЭМ!$D$10+'СЕТ СН'!$F$6-'СЕТ СН'!$F$26</f>
        <v>868.55257517999996</v>
      </c>
      <c r="M70" s="36">
        <f>SUMIFS(СВЦЭМ!$D$33:$D$776,СВЦЭМ!$A$33:$A$776,$A70,СВЦЭМ!$B$33:$B$776,M$47)+'СЕТ СН'!$F$14+СВЦЭМ!$D$10+'СЕТ СН'!$F$6-'СЕТ СН'!$F$26</f>
        <v>870.56362433000004</v>
      </c>
      <c r="N70" s="36">
        <f>SUMIFS(СВЦЭМ!$D$33:$D$776,СВЦЭМ!$A$33:$A$776,$A70,СВЦЭМ!$B$33:$B$776,N$47)+'СЕТ СН'!$F$14+СВЦЭМ!$D$10+'СЕТ СН'!$F$6-'СЕТ СН'!$F$26</f>
        <v>874.50637304999998</v>
      </c>
      <c r="O70" s="36">
        <f>SUMIFS(СВЦЭМ!$D$33:$D$776,СВЦЭМ!$A$33:$A$776,$A70,СВЦЭМ!$B$33:$B$776,O$47)+'СЕТ СН'!$F$14+СВЦЭМ!$D$10+'СЕТ СН'!$F$6-'СЕТ СН'!$F$26</f>
        <v>887.63397824000003</v>
      </c>
      <c r="P70" s="36">
        <f>SUMIFS(СВЦЭМ!$D$33:$D$776,СВЦЭМ!$A$33:$A$776,$A70,СВЦЭМ!$B$33:$B$776,P$47)+'СЕТ СН'!$F$14+СВЦЭМ!$D$10+'СЕТ СН'!$F$6-'СЕТ СН'!$F$26</f>
        <v>893.98762961</v>
      </c>
      <c r="Q70" s="36">
        <f>SUMIFS(СВЦЭМ!$D$33:$D$776,СВЦЭМ!$A$33:$A$776,$A70,СВЦЭМ!$B$33:$B$776,Q$47)+'СЕТ СН'!$F$14+СВЦЭМ!$D$10+'СЕТ СН'!$F$6-'СЕТ СН'!$F$26</f>
        <v>898.50179223999999</v>
      </c>
      <c r="R70" s="36">
        <f>SUMIFS(СВЦЭМ!$D$33:$D$776,СВЦЭМ!$A$33:$A$776,$A70,СВЦЭМ!$B$33:$B$776,R$47)+'СЕТ СН'!$F$14+СВЦЭМ!$D$10+'СЕТ СН'!$F$6-'СЕТ СН'!$F$26</f>
        <v>899.17043492000005</v>
      </c>
      <c r="S70" s="36">
        <f>SUMIFS(СВЦЭМ!$D$33:$D$776,СВЦЭМ!$A$33:$A$776,$A70,СВЦЭМ!$B$33:$B$776,S$47)+'СЕТ СН'!$F$14+СВЦЭМ!$D$10+'СЕТ СН'!$F$6-'СЕТ СН'!$F$26</f>
        <v>890.99408842000003</v>
      </c>
      <c r="T70" s="36">
        <f>SUMIFS(СВЦЭМ!$D$33:$D$776,СВЦЭМ!$A$33:$A$776,$A70,СВЦЭМ!$B$33:$B$776,T$47)+'СЕТ СН'!$F$14+СВЦЭМ!$D$10+'СЕТ СН'!$F$6-'СЕТ СН'!$F$26</f>
        <v>872.45856117999995</v>
      </c>
      <c r="U70" s="36">
        <f>SUMIFS(СВЦЭМ!$D$33:$D$776,СВЦЭМ!$A$33:$A$776,$A70,СВЦЭМ!$B$33:$B$776,U$47)+'СЕТ СН'!$F$14+СВЦЭМ!$D$10+'СЕТ СН'!$F$6-'СЕТ СН'!$F$26</f>
        <v>853.53828795000004</v>
      </c>
      <c r="V70" s="36">
        <f>SUMIFS(СВЦЭМ!$D$33:$D$776,СВЦЭМ!$A$33:$A$776,$A70,СВЦЭМ!$B$33:$B$776,V$47)+'СЕТ СН'!$F$14+СВЦЭМ!$D$10+'СЕТ СН'!$F$6-'СЕТ СН'!$F$26</f>
        <v>847.21722906000002</v>
      </c>
      <c r="W70" s="36">
        <f>SUMIFS(СВЦЭМ!$D$33:$D$776,СВЦЭМ!$A$33:$A$776,$A70,СВЦЭМ!$B$33:$B$776,W$47)+'СЕТ СН'!$F$14+СВЦЭМ!$D$10+'СЕТ СН'!$F$6-'СЕТ СН'!$F$26</f>
        <v>840.63521867999998</v>
      </c>
      <c r="X70" s="36">
        <f>SUMIFS(СВЦЭМ!$D$33:$D$776,СВЦЭМ!$A$33:$A$776,$A70,СВЦЭМ!$B$33:$B$776,X$47)+'СЕТ СН'!$F$14+СВЦЭМ!$D$10+'СЕТ СН'!$F$6-'СЕТ СН'!$F$26</f>
        <v>852.51258665</v>
      </c>
      <c r="Y70" s="36">
        <f>SUMIFS(СВЦЭМ!$D$33:$D$776,СВЦЭМ!$A$33:$A$776,$A70,СВЦЭМ!$B$33:$B$776,Y$47)+'СЕТ СН'!$F$14+СВЦЭМ!$D$10+'СЕТ СН'!$F$6-'СЕТ СН'!$F$26</f>
        <v>883.52074983</v>
      </c>
    </row>
    <row r="71" spans="1:25" ht="15.75" x14ac:dyDescent="0.2">
      <c r="A71" s="35">
        <f t="shared" si="1"/>
        <v>43945</v>
      </c>
      <c r="B71" s="36">
        <f>SUMIFS(СВЦЭМ!$D$33:$D$776,СВЦЭМ!$A$33:$A$776,$A71,СВЦЭМ!$B$33:$B$776,B$47)+'СЕТ СН'!$F$14+СВЦЭМ!$D$10+'СЕТ СН'!$F$6-'СЕТ СН'!$F$26</f>
        <v>1110.3660169099999</v>
      </c>
      <c r="C71" s="36">
        <f>SUMIFS(СВЦЭМ!$D$33:$D$776,СВЦЭМ!$A$33:$A$776,$A71,СВЦЭМ!$B$33:$B$776,C$47)+'СЕТ СН'!$F$14+СВЦЭМ!$D$10+'СЕТ СН'!$F$6-'СЕТ СН'!$F$26</f>
        <v>1147.5338366000001</v>
      </c>
      <c r="D71" s="36">
        <f>SUMIFS(СВЦЭМ!$D$33:$D$776,СВЦЭМ!$A$33:$A$776,$A71,СВЦЭМ!$B$33:$B$776,D$47)+'СЕТ СН'!$F$14+СВЦЭМ!$D$10+'СЕТ СН'!$F$6-'СЕТ СН'!$F$26</f>
        <v>1171.71722456</v>
      </c>
      <c r="E71" s="36">
        <f>SUMIFS(СВЦЭМ!$D$33:$D$776,СВЦЭМ!$A$33:$A$776,$A71,СВЦЭМ!$B$33:$B$776,E$47)+'СЕТ СН'!$F$14+СВЦЭМ!$D$10+'СЕТ СН'!$F$6-'СЕТ СН'!$F$26</f>
        <v>1181.43115569</v>
      </c>
      <c r="F71" s="36">
        <f>SUMIFS(СВЦЭМ!$D$33:$D$776,СВЦЭМ!$A$33:$A$776,$A71,СВЦЭМ!$B$33:$B$776,F$47)+'СЕТ СН'!$F$14+СВЦЭМ!$D$10+'СЕТ СН'!$F$6-'СЕТ СН'!$F$26</f>
        <v>1184.30032581</v>
      </c>
      <c r="G71" s="36">
        <f>SUMIFS(СВЦЭМ!$D$33:$D$776,СВЦЭМ!$A$33:$A$776,$A71,СВЦЭМ!$B$33:$B$776,G$47)+'СЕТ СН'!$F$14+СВЦЭМ!$D$10+'СЕТ СН'!$F$6-'СЕТ СН'!$F$26</f>
        <v>1181.3405414700001</v>
      </c>
      <c r="H71" s="36">
        <f>SUMIFS(СВЦЭМ!$D$33:$D$776,СВЦЭМ!$A$33:$A$776,$A71,СВЦЭМ!$B$33:$B$776,H$47)+'СЕТ СН'!$F$14+СВЦЭМ!$D$10+'СЕТ СН'!$F$6-'СЕТ СН'!$F$26</f>
        <v>1154.3828151600001</v>
      </c>
      <c r="I71" s="36">
        <f>SUMIFS(СВЦЭМ!$D$33:$D$776,СВЦЭМ!$A$33:$A$776,$A71,СВЦЭМ!$B$33:$B$776,I$47)+'СЕТ СН'!$F$14+СВЦЭМ!$D$10+'СЕТ СН'!$F$6-'СЕТ СН'!$F$26</f>
        <v>1104.7197365900001</v>
      </c>
      <c r="J71" s="36">
        <f>SUMIFS(СВЦЭМ!$D$33:$D$776,СВЦЭМ!$A$33:$A$776,$A71,СВЦЭМ!$B$33:$B$776,J$47)+'СЕТ СН'!$F$14+СВЦЭМ!$D$10+'СЕТ СН'!$F$6-'СЕТ СН'!$F$26</f>
        <v>1023.4997613199999</v>
      </c>
      <c r="K71" s="36">
        <f>SUMIFS(СВЦЭМ!$D$33:$D$776,СВЦЭМ!$A$33:$A$776,$A71,СВЦЭМ!$B$33:$B$776,K$47)+'СЕТ СН'!$F$14+СВЦЭМ!$D$10+'СЕТ СН'!$F$6-'СЕТ СН'!$F$26</f>
        <v>1018.5041426499999</v>
      </c>
      <c r="L71" s="36">
        <f>SUMIFS(СВЦЭМ!$D$33:$D$776,СВЦЭМ!$A$33:$A$776,$A71,СВЦЭМ!$B$33:$B$776,L$47)+'СЕТ СН'!$F$14+СВЦЭМ!$D$10+'СЕТ СН'!$F$6-'СЕТ СН'!$F$26</f>
        <v>1010.81852153</v>
      </c>
      <c r="M71" s="36">
        <f>SUMIFS(СВЦЭМ!$D$33:$D$776,СВЦЭМ!$A$33:$A$776,$A71,СВЦЭМ!$B$33:$B$776,M$47)+'СЕТ СН'!$F$14+СВЦЭМ!$D$10+'СЕТ СН'!$F$6-'СЕТ СН'!$F$26</f>
        <v>990.47659611999995</v>
      </c>
      <c r="N71" s="36">
        <f>SUMIFS(СВЦЭМ!$D$33:$D$776,СВЦЭМ!$A$33:$A$776,$A71,СВЦЭМ!$B$33:$B$776,N$47)+'СЕТ СН'!$F$14+СВЦЭМ!$D$10+'СЕТ СН'!$F$6-'СЕТ СН'!$F$26</f>
        <v>955.20732577000001</v>
      </c>
      <c r="O71" s="36">
        <f>SUMIFS(СВЦЭМ!$D$33:$D$776,СВЦЭМ!$A$33:$A$776,$A71,СВЦЭМ!$B$33:$B$776,O$47)+'СЕТ СН'!$F$14+СВЦЭМ!$D$10+'СЕТ СН'!$F$6-'СЕТ СН'!$F$26</f>
        <v>972.93813955999997</v>
      </c>
      <c r="P71" s="36">
        <f>SUMIFS(СВЦЭМ!$D$33:$D$776,СВЦЭМ!$A$33:$A$776,$A71,СВЦЭМ!$B$33:$B$776,P$47)+'СЕТ СН'!$F$14+СВЦЭМ!$D$10+'СЕТ СН'!$F$6-'СЕТ СН'!$F$26</f>
        <v>987.46994223000002</v>
      </c>
      <c r="Q71" s="36">
        <f>SUMIFS(СВЦЭМ!$D$33:$D$776,СВЦЭМ!$A$33:$A$776,$A71,СВЦЭМ!$B$33:$B$776,Q$47)+'СЕТ СН'!$F$14+СВЦЭМ!$D$10+'СЕТ СН'!$F$6-'СЕТ СН'!$F$26</f>
        <v>993.16917892000004</v>
      </c>
      <c r="R71" s="36">
        <f>SUMIFS(СВЦЭМ!$D$33:$D$776,СВЦЭМ!$A$33:$A$776,$A71,СВЦЭМ!$B$33:$B$776,R$47)+'СЕТ СН'!$F$14+СВЦЭМ!$D$10+'СЕТ СН'!$F$6-'СЕТ СН'!$F$26</f>
        <v>988.82615683999995</v>
      </c>
      <c r="S71" s="36">
        <f>SUMIFS(СВЦЭМ!$D$33:$D$776,СВЦЭМ!$A$33:$A$776,$A71,СВЦЭМ!$B$33:$B$776,S$47)+'СЕТ СН'!$F$14+СВЦЭМ!$D$10+'СЕТ СН'!$F$6-'СЕТ СН'!$F$26</f>
        <v>993.02149249000001</v>
      </c>
      <c r="T71" s="36">
        <f>SUMIFS(СВЦЭМ!$D$33:$D$776,СВЦЭМ!$A$33:$A$776,$A71,СВЦЭМ!$B$33:$B$776,T$47)+'СЕТ СН'!$F$14+СВЦЭМ!$D$10+'СЕТ СН'!$F$6-'СЕТ СН'!$F$26</f>
        <v>966.13901190000001</v>
      </c>
      <c r="U71" s="36">
        <f>SUMIFS(СВЦЭМ!$D$33:$D$776,СВЦЭМ!$A$33:$A$776,$A71,СВЦЭМ!$B$33:$B$776,U$47)+'СЕТ СН'!$F$14+СВЦЭМ!$D$10+'СЕТ СН'!$F$6-'СЕТ СН'!$F$26</f>
        <v>947.63683000000003</v>
      </c>
      <c r="V71" s="36">
        <f>SUMIFS(СВЦЭМ!$D$33:$D$776,СВЦЭМ!$A$33:$A$776,$A71,СВЦЭМ!$B$33:$B$776,V$47)+'СЕТ СН'!$F$14+СВЦЭМ!$D$10+'СЕТ СН'!$F$6-'СЕТ СН'!$F$26</f>
        <v>928.20244528000001</v>
      </c>
      <c r="W71" s="36">
        <f>SUMIFS(СВЦЭМ!$D$33:$D$776,СВЦЭМ!$A$33:$A$776,$A71,СВЦЭМ!$B$33:$B$776,W$47)+'СЕТ СН'!$F$14+СВЦЭМ!$D$10+'СЕТ СН'!$F$6-'СЕТ СН'!$F$26</f>
        <v>919.29539457999999</v>
      </c>
      <c r="X71" s="36">
        <f>SUMIFS(СВЦЭМ!$D$33:$D$776,СВЦЭМ!$A$33:$A$776,$A71,СВЦЭМ!$B$33:$B$776,X$47)+'СЕТ СН'!$F$14+СВЦЭМ!$D$10+'СЕТ СН'!$F$6-'СЕТ СН'!$F$26</f>
        <v>955.81347575999996</v>
      </c>
      <c r="Y71" s="36">
        <f>SUMIFS(СВЦЭМ!$D$33:$D$776,СВЦЭМ!$A$33:$A$776,$A71,СВЦЭМ!$B$33:$B$776,Y$47)+'СЕТ СН'!$F$14+СВЦЭМ!$D$10+'СЕТ СН'!$F$6-'СЕТ СН'!$F$26</f>
        <v>935.85212490000004</v>
      </c>
    </row>
    <row r="72" spans="1:25" ht="15.75" x14ac:dyDescent="0.2">
      <c r="A72" s="35">
        <f t="shared" si="1"/>
        <v>43946</v>
      </c>
      <c r="B72" s="36">
        <f>SUMIFS(СВЦЭМ!$D$33:$D$776,СВЦЭМ!$A$33:$A$776,$A72,СВЦЭМ!$B$33:$B$776,B$47)+'СЕТ СН'!$F$14+СВЦЭМ!$D$10+'СЕТ СН'!$F$6-'СЕТ СН'!$F$26</f>
        <v>1077.52362485</v>
      </c>
      <c r="C72" s="36">
        <f>SUMIFS(СВЦЭМ!$D$33:$D$776,СВЦЭМ!$A$33:$A$776,$A72,СВЦЭМ!$B$33:$B$776,C$47)+'СЕТ СН'!$F$14+СВЦЭМ!$D$10+'СЕТ СН'!$F$6-'СЕТ СН'!$F$26</f>
        <v>1106.0601739899998</v>
      </c>
      <c r="D72" s="36">
        <f>SUMIFS(СВЦЭМ!$D$33:$D$776,СВЦЭМ!$A$33:$A$776,$A72,СВЦЭМ!$B$33:$B$776,D$47)+'СЕТ СН'!$F$14+СВЦЭМ!$D$10+'СЕТ СН'!$F$6-'СЕТ СН'!$F$26</f>
        <v>1118.38007242</v>
      </c>
      <c r="E72" s="36">
        <f>SUMIFS(СВЦЭМ!$D$33:$D$776,СВЦЭМ!$A$33:$A$776,$A72,СВЦЭМ!$B$33:$B$776,E$47)+'СЕТ СН'!$F$14+СВЦЭМ!$D$10+'СЕТ СН'!$F$6-'СЕТ СН'!$F$26</f>
        <v>1129.8846004299999</v>
      </c>
      <c r="F72" s="36">
        <f>SUMIFS(СВЦЭМ!$D$33:$D$776,СВЦЭМ!$A$33:$A$776,$A72,СВЦЭМ!$B$33:$B$776,F$47)+'СЕТ СН'!$F$14+СВЦЭМ!$D$10+'СЕТ СН'!$F$6-'СЕТ СН'!$F$26</f>
        <v>1131.42178509</v>
      </c>
      <c r="G72" s="36">
        <f>SUMIFS(СВЦЭМ!$D$33:$D$776,СВЦЭМ!$A$33:$A$776,$A72,СВЦЭМ!$B$33:$B$776,G$47)+'СЕТ СН'!$F$14+СВЦЭМ!$D$10+'СЕТ СН'!$F$6-'СЕТ СН'!$F$26</f>
        <v>1134.7086420800001</v>
      </c>
      <c r="H72" s="36">
        <f>SUMIFS(СВЦЭМ!$D$33:$D$776,СВЦЭМ!$A$33:$A$776,$A72,СВЦЭМ!$B$33:$B$776,H$47)+'СЕТ СН'!$F$14+СВЦЭМ!$D$10+'СЕТ СН'!$F$6-'СЕТ СН'!$F$26</f>
        <v>1130.23769068</v>
      </c>
      <c r="I72" s="36">
        <f>SUMIFS(СВЦЭМ!$D$33:$D$776,СВЦЭМ!$A$33:$A$776,$A72,СВЦЭМ!$B$33:$B$776,I$47)+'СЕТ СН'!$F$14+СВЦЭМ!$D$10+'СЕТ СН'!$F$6-'СЕТ СН'!$F$26</f>
        <v>1116.9213644900001</v>
      </c>
      <c r="J72" s="36">
        <f>SUMIFS(СВЦЭМ!$D$33:$D$776,СВЦЭМ!$A$33:$A$776,$A72,СВЦЭМ!$B$33:$B$776,J$47)+'СЕТ СН'!$F$14+СВЦЭМ!$D$10+'СЕТ СН'!$F$6-'СЕТ СН'!$F$26</f>
        <v>1070.30242262</v>
      </c>
      <c r="K72" s="36">
        <f>SUMIFS(СВЦЭМ!$D$33:$D$776,СВЦЭМ!$A$33:$A$776,$A72,СВЦЭМ!$B$33:$B$776,K$47)+'СЕТ СН'!$F$14+СВЦЭМ!$D$10+'СЕТ СН'!$F$6-'СЕТ СН'!$F$26</f>
        <v>1038.24892049</v>
      </c>
      <c r="L72" s="36">
        <f>SUMIFS(СВЦЭМ!$D$33:$D$776,СВЦЭМ!$A$33:$A$776,$A72,СВЦЭМ!$B$33:$B$776,L$47)+'СЕТ СН'!$F$14+СВЦЭМ!$D$10+'СЕТ СН'!$F$6-'СЕТ СН'!$F$26</f>
        <v>1028.29969332</v>
      </c>
      <c r="M72" s="36">
        <f>SUMIFS(СВЦЭМ!$D$33:$D$776,СВЦЭМ!$A$33:$A$776,$A72,СВЦЭМ!$B$33:$B$776,M$47)+'СЕТ СН'!$F$14+СВЦЭМ!$D$10+'СЕТ СН'!$F$6-'СЕТ СН'!$F$26</f>
        <v>1048.21258278</v>
      </c>
      <c r="N72" s="36">
        <f>SUMIFS(СВЦЭМ!$D$33:$D$776,СВЦЭМ!$A$33:$A$776,$A72,СВЦЭМ!$B$33:$B$776,N$47)+'СЕТ СН'!$F$14+СВЦЭМ!$D$10+'СЕТ СН'!$F$6-'СЕТ СН'!$F$26</f>
        <v>1062.1573757600001</v>
      </c>
      <c r="O72" s="36">
        <f>SUMIFS(СВЦЭМ!$D$33:$D$776,СВЦЭМ!$A$33:$A$776,$A72,СВЦЭМ!$B$33:$B$776,O$47)+'СЕТ СН'!$F$14+СВЦЭМ!$D$10+'СЕТ СН'!$F$6-'СЕТ СН'!$F$26</f>
        <v>1063.58799832</v>
      </c>
      <c r="P72" s="36">
        <f>SUMIFS(СВЦЭМ!$D$33:$D$776,СВЦЭМ!$A$33:$A$776,$A72,СВЦЭМ!$B$33:$B$776,P$47)+'СЕТ СН'!$F$14+СВЦЭМ!$D$10+'СЕТ СН'!$F$6-'СЕТ СН'!$F$26</f>
        <v>1080.1715637300001</v>
      </c>
      <c r="Q72" s="36">
        <f>SUMIFS(СВЦЭМ!$D$33:$D$776,СВЦЭМ!$A$33:$A$776,$A72,СВЦЭМ!$B$33:$B$776,Q$47)+'СЕТ СН'!$F$14+СВЦЭМ!$D$10+'СЕТ СН'!$F$6-'СЕТ СН'!$F$26</f>
        <v>1098.1401419900001</v>
      </c>
      <c r="R72" s="36">
        <f>SUMIFS(СВЦЭМ!$D$33:$D$776,СВЦЭМ!$A$33:$A$776,$A72,СВЦЭМ!$B$33:$B$776,R$47)+'СЕТ СН'!$F$14+СВЦЭМ!$D$10+'СЕТ СН'!$F$6-'СЕТ СН'!$F$26</f>
        <v>1096.8765171300001</v>
      </c>
      <c r="S72" s="36">
        <f>SUMIFS(СВЦЭМ!$D$33:$D$776,СВЦЭМ!$A$33:$A$776,$A72,СВЦЭМ!$B$33:$B$776,S$47)+'СЕТ СН'!$F$14+СВЦЭМ!$D$10+'СЕТ СН'!$F$6-'СЕТ СН'!$F$26</f>
        <v>1093.7820600300001</v>
      </c>
      <c r="T72" s="36">
        <f>SUMIFS(СВЦЭМ!$D$33:$D$776,СВЦЭМ!$A$33:$A$776,$A72,СВЦЭМ!$B$33:$B$776,T$47)+'СЕТ СН'!$F$14+СВЦЭМ!$D$10+'СЕТ СН'!$F$6-'СЕТ СН'!$F$26</f>
        <v>1068.5933191300001</v>
      </c>
      <c r="U72" s="36">
        <f>SUMIFS(СВЦЭМ!$D$33:$D$776,СВЦЭМ!$A$33:$A$776,$A72,СВЦЭМ!$B$33:$B$776,U$47)+'СЕТ СН'!$F$14+СВЦЭМ!$D$10+'СЕТ СН'!$F$6-'СЕТ СН'!$F$26</f>
        <v>1048.4528526700001</v>
      </c>
      <c r="V72" s="36">
        <f>SUMIFS(СВЦЭМ!$D$33:$D$776,СВЦЭМ!$A$33:$A$776,$A72,СВЦЭМ!$B$33:$B$776,V$47)+'СЕТ СН'!$F$14+СВЦЭМ!$D$10+'СЕТ СН'!$F$6-'СЕТ СН'!$F$26</f>
        <v>1033.1231420500001</v>
      </c>
      <c r="W72" s="36">
        <f>SUMIFS(СВЦЭМ!$D$33:$D$776,СВЦЭМ!$A$33:$A$776,$A72,СВЦЭМ!$B$33:$B$776,W$47)+'СЕТ СН'!$F$14+СВЦЭМ!$D$10+'СЕТ СН'!$F$6-'СЕТ СН'!$F$26</f>
        <v>1032.7235870900001</v>
      </c>
      <c r="X72" s="36">
        <f>SUMIFS(СВЦЭМ!$D$33:$D$776,СВЦЭМ!$A$33:$A$776,$A72,СВЦЭМ!$B$33:$B$776,X$47)+'СЕТ СН'!$F$14+СВЦЭМ!$D$10+'СЕТ СН'!$F$6-'СЕТ СН'!$F$26</f>
        <v>1035.8473823000002</v>
      </c>
      <c r="Y72" s="36">
        <f>SUMIFS(СВЦЭМ!$D$33:$D$776,СВЦЭМ!$A$33:$A$776,$A72,СВЦЭМ!$B$33:$B$776,Y$47)+'СЕТ СН'!$F$14+СВЦЭМ!$D$10+'СЕТ СН'!$F$6-'СЕТ СН'!$F$26</f>
        <v>1076.83380876</v>
      </c>
    </row>
    <row r="73" spans="1:25" ht="15.75" x14ac:dyDescent="0.2">
      <c r="A73" s="35">
        <f t="shared" si="1"/>
        <v>43947</v>
      </c>
      <c r="B73" s="36">
        <f>SUMIFS(СВЦЭМ!$D$33:$D$776,СВЦЭМ!$A$33:$A$776,$A73,СВЦЭМ!$B$33:$B$776,B$47)+'СЕТ СН'!$F$14+СВЦЭМ!$D$10+'СЕТ СН'!$F$6-'СЕТ СН'!$F$26</f>
        <v>1153.9749938299999</v>
      </c>
      <c r="C73" s="36">
        <f>SUMIFS(СВЦЭМ!$D$33:$D$776,СВЦЭМ!$A$33:$A$776,$A73,СВЦЭМ!$B$33:$B$776,C$47)+'СЕТ СН'!$F$14+СВЦЭМ!$D$10+'СЕТ СН'!$F$6-'СЕТ СН'!$F$26</f>
        <v>1154.1405677400001</v>
      </c>
      <c r="D73" s="36">
        <f>SUMIFS(СВЦЭМ!$D$33:$D$776,СВЦЭМ!$A$33:$A$776,$A73,СВЦЭМ!$B$33:$B$776,D$47)+'СЕТ СН'!$F$14+СВЦЭМ!$D$10+'СЕТ СН'!$F$6-'СЕТ СН'!$F$26</f>
        <v>1140.62521588</v>
      </c>
      <c r="E73" s="36">
        <f>SUMIFS(СВЦЭМ!$D$33:$D$776,СВЦЭМ!$A$33:$A$776,$A73,СВЦЭМ!$B$33:$B$776,E$47)+'СЕТ СН'!$F$14+СВЦЭМ!$D$10+'СЕТ СН'!$F$6-'СЕТ СН'!$F$26</f>
        <v>1135.69806234</v>
      </c>
      <c r="F73" s="36">
        <f>SUMIFS(СВЦЭМ!$D$33:$D$776,СВЦЭМ!$A$33:$A$776,$A73,СВЦЭМ!$B$33:$B$776,F$47)+'СЕТ СН'!$F$14+СВЦЭМ!$D$10+'СЕТ СН'!$F$6-'СЕТ СН'!$F$26</f>
        <v>1132.2573144799999</v>
      </c>
      <c r="G73" s="36">
        <f>SUMIFS(СВЦЭМ!$D$33:$D$776,СВЦЭМ!$A$33:$A$776,$A73,СВЦЭМ!$B$33:$B$776,G$47)+'СЕТ СН'!$F$14+СВЦЭМ!$D$10+'СЕТ СН'!$F$6-'СЕТ СН'!$F$26</f>
        <v>1135.3697922199999</v>
      </c>
      <c r="H73" s="36">
        <f>SUMIFS(СВЦЭМ!$D$33:$D$776,СВЦЭМ!$A$33:$A$776,$A73,СВЦЭМ!$B$33:$B$776,H$47)+'СЕТ СН'!$F$14+СВЦЭМ!$D$10+'СЕТ СН'!$F$6-'СЕТ СН'!$F$26</f>
        <v>1140.4487978900002</v>
      </c>
      <c r="I73" s="36">
        <f>SUMIFS(СВЦЭМ!$D$33:$D$776,СВЦЭМ!$A$33:$A$776,$A73,СВЦЭМ!$B$33:$B$776,I$47)+'СЕТ СН'!$F$14+СВЦЭМ!$D$10+'СЕТ СН'!$F$6-'СЕТ СН'!$F$26</f>
        <v>1143.47209146</v>
      </c>
      <c r="J73" s="36">
        <f>SUMIFS(СВЦЭМ!$D$33:$D$776,СВЦЭМ!$A$33:$A$776,$A73,СВЦЭМ!$B$33:$B$776,J$47)+'СЕТ СН'!$F$14+СВЦЭМ!$D$10+'СЕТ СН'!$F$6-'СЕТ СН'!$F$26</f>
        <v>1076.4866080199999</v>
      </c>
      <c r="K73" s="36">
        <f>SUMIFS(СВЦЭМ!$D$33:$D$776,СВЦЭМ!$A$33:$A$776,$A73,СВЦЭМ!$B$33:$B$776,K$47)+'СЕТ СН'!$F$14+СВЦЭМ!$D$10+'СЕТ СН'!$F$6-'СЕТ СН'!$F$26</f>
        <v>1040.8398992100001</v>
      </c>
      <c r="L73" s="36">
        <f>SUMIFS(СВЦЭМ!$D$33:$D$776,СВЦЭМ!$A$33:$A$776,$A73,СВЦЭМ!$B$33:$B$776,L$47)+'СЕТ СН'!$F$14+СВЦЭМ!$D$10+'СЕТ СН'!$F$6-'СЕТ СН'!$F$26</f>
        <v>1028.81921416</v>
      </c>
      <c r="M73" s="36">
        <f>SUMIFS(СВЦЭМ!$D$33:$D$776,СВЦЭМ!$A$33:$A$776,$A73,СВЦЭМ!$B$33:$B$776,M$47)+'СЕТ СН'!$F$14+СВЦЭМ!$D$10+'СЕТ СН'!$F$6-'СЕТ СН'!$F$26</f>
        <v>1029.63154721</v>
      </c>
      <c r="N73" s="36">
        <f>SUMIFS(СВЦЭМ!$D$33:$D$776,СВЦЭМ!$A$33:$A$776,$A73,СВЦЭМ!$B$33:$B$776,N$47)+'СЕТ СН'!$F$14+СВЦЭМ!$D$10+'СЕТ СН'!$F$6-'СЕТ СН'!$F$26</f>
        <v>1033.7840377100001</v>
      </c>
      <c r="O73" s="36">
        <f>SUMIFS(СВЦЭМ!$D$33:$D$776,СВЦЭМ!$A$33:$A$776,$A73,СВЦЭМ!$B$33:$B$776,O$47)+'СЕТ СН'!$F$14+СВЦЭМ!$D$10+'СЕТ СН'!$F$6-'СЕТ СН'!$F$26</f>
        <v>1050.1450384500001</v>
      </c>
      <c r="P73" s="36">
        <f>SUMIFS(СВЦЭМ!$D$33:$D$776,СВЦЭМ!$A$33:$A$776,$A73,СВЦЭМ!$B$33:$B$776,P$47)+'СЕТ СН'!$F$14+СВЦЭМ!$D$10+'СЕТ СН'!$F$6-'СЕТ СН'!$F$26</f>
        <v>1062.7257622900001</v>
      </c>
      <c r="Q73" s="36">
        <f>SUMIFS(СВЦЭМ!$D$33:$D$776,СВЦЭМ!$A$33:$A$776,$A73,СВЦЭМ!$B$33:$B$776,Q$47)+'СЕТ СН'!$F$14+СВЦЭМ!$D$10+'СЕТ СН'!$F$6-'СЕТ СН'!$F$26</f>
        <v>1069.26899325</v>
      </c>
      <c r="R73" s="36">
        <f>SUMIFS(СВЦЭМ!$D$33:$D$776,СВЦЭМ!$A$33:$A$776,$A73,СВЦЭМ!$B$33:$B$776,R$47)+'СЕТ СН'!$F$14+СВЦЭМ!$D$10+'СЕТ СН'!$F$6-'СЕТ СН'!$F$26</f>
        <v>1067.7323711399999</v>
      </c>
      <c r="S73" s="36">
        <f>SUMIFS(СВЦЭМ!$D$33:$D$776,СВЦЭМ!$A$33:$A$776,$A73,СВЦЭМ!$B$33:$B$776,S$47)+'СЕТ СН'!$F$14+СВЦЭМ!$D$10+'СЕТ СН'!$F$6-'СЕТ СН'!$F$26</f>
        <v>1061.50183524</v>
      </c>
      <c r="T73" s="36">
        <f>SUMIFS(СВЦЭМ!$D$33:$D$776,СВЦЭМ!$A$33:$A$776,$A73,СВЦЭМ!$B$33:$B$776,T$47)+'СЕТ СН'!$F$14+СВЦЭМ!$D$10+'СЕТ СН'!$F$6-'СЕТ СН'!$F$26</f>
        <v>1042.0040918300001</v>
      </c>
      <c r="U73" s="36">
        <f>SUMIFS(СВЦЭМ!$D$33:$D$776,СВЦЭМ!$A$33:$A$776,$A73,СВЦЭМ!$B$33:$B$776,U$47)+'СЕТ СН'!$F$14+СВЦЭМ!$D$10+'СЕТ СН'!$F$6-'СЕТ СН'!$F$26</f>
        <v>1018.13373272</v>
      </c>
      <c r="V73" s="36">
        <f>SUMIFS(СВЦЭМ!$D$33:$D$776,СВЦЭМ!$A$33:$A$776,$A73,СВЦЭМ!$B$33:$B$776,V$47)+'СЕТ СН'!$F$14+СВЦЭМ!$D$10+'СЕТ СН'!$F$6-'СЕТ СН'!$F$26</f>
        <v>1004.73930305</v>
      </c>
      <c r="W73" s="36">
        <f>SUMIFS(СВЦЭМ!$D$33:$D$776,СВЦЭМ!$A$33:$A$776,$A73,СВЦЭМ!$B$33:$B$776,W$47)+'СЕТ СН'!$F$14+СВЦЭМ!$D$10+'СЕТ СН'!$F$6-'СЕТ СН'!$F$26</f>
        <v>1008.52787139</v>
      </c>
      <c r="X73" s="36">
        <f>SUMIFS(СВЦЭМ!$D$33:$D$776,СВЦЭМ!$A$33:$A$776,$A73,СВЦЭМ!$B$33:$B$776,X$47)+'СЕТ СН'!$F$14+СВЦЭМ!$D$10+'СЕТ СН'!$F$6-'СЕТ СН'!$F$26</f>
        <v>1029.1077367800001</v>
      </c>
      <c r="Y73" s="36">
        <f>SUMIFS(СВЦЭМ!$D$33:$D$776,СВЦЭМ!$A$33:$A$776,$A73,СВЦЭМ!$B$33:$B$776,Y$47)+'СЕТ СН'!$F$14+СВЦЭМ!$D$10+'СЕТ СН'!$F$6-'СЕТ СН'!$F$26</f>
        <v>1071.2732757900001</v>
      </c>
    </row>
    <row r="74" spans="1:25" ht="15.75" x14ac:dyDescent="0.2">
      <c r="A74" s="35">
        <f t="shared" si="1"/>
        <v>43948</v>
      </c>
      <c r="B74" s="36">
        <f>SUMIFS(СВЦЭМ!$D$33:$D$776,СВЦЭМ!$A$33:$A$776,$A74,СВЦЭМ!$B$33:$B$776,B$47)+'СЕТ СН'!$F$14+СВЦЭМ!$D$10+'СЕТ СН'!$F$6-'СЕТ СН'!$F$26</f>
        <v>1144.77836761</v>
      </c>
      <c r="C74" s="36">
        <f>SUMIFS(СВЦЭМ!$D$33:$D$776,СВЦЭМ!$A$33:$A$776,$A74,СВЦЭМ!$B$33:$B$776,C$47)+'СЕТ СН'!$F$14+СВЦЭМ!$D$10+'СЕТ СН'!$F$6-'СЕТ СН'!$F$26</f>
        <v>1141.0308979900001</v>
      </c>
      <c r="D74" s="36">
        <f>SUMIFS(СВЦЭМ!$D$33:$D$776,СВЦЭМ!$A$33:$A$776,$A74,СВЦЭМ!$B$33:$B$776,D$47)+'СЕТ СН'!$F$14+СВЦЭМ!$D$10+'СЕТ СН'!$F$6-'СЕТ СН'!$F$26</f>
        <v>1126.2041795300001</v>
      </c>
      <c r="E74" s="36">
        <f>SUMIFS(СВЦЭМ!$D$33:$D$776,СВЦЭМ!$A$33:$A$776,$A74,СВЦЭМ!$B$33:$B$776,E$47)+'СЕТ СН'!$F$14+СВЦЭМ!$D$10+'СЕТ СН'!$F$6-'СЕТ СН'!$F$26</f>
        <v>1114.05184824</v>
      </c>
      <c r="F74" s="36">
        <f>SUMIFS(СВЦЭМ!$D$33:$D$776,СВЦЭМ!$A$33:$A$776,$A74,СВЦЭМ!$B$33:$B$776,F$47)+'СЕТ СН'!$F$14+СВЦЭМ!$D$10+'СЕТ СН'!$F$6-'СЕТ СН'!$F$26</f>
        <v>1115.84683053</v>
      </c>
      <c r="G74" s="36">
        <f>SUMIFS(СВЦЭМ!$D$33:$D$776,СВЦЭМ!$A$33:$A$776,$A74,СВЦЭМ!$B$33:$B$776,G$47)+'СЕТ СН'!$F$14+СВЦЭМ!$D$10+'СЕТ СН'!$F$6-'СЕТ СН'!$F$26</f>
        <v>1123.72994724</v>
      </c>
      <c r="H74" s="36">
        <f>SUMIFS(СВЦЭМ!$D$33:$D$776,СВЦЭМ!$A$33:$A$776,$A74,СВЦЭМ!$B$33:$B$776,H$47)+'СЕТ СН'!$F$14+СВЦЭМ!$D$10+'СЕТ СН'!$F$6-'СЕТ СН'!$F$26</f>
        <v>1136.6664835000001</v>
      </c>
      <c r="I74" s="36">
        <f>SUMIFS(СВЦЭМ!$D$33:$D$776,СВЦЭМ!$A$33:$A$776,$A74,СВЦЭМ!$B$33:$B$776,I$47)+'СЕТ СН'!$F$14+СВЦЭМ!$D$10+'СЕТ СН'!$F$6-'СЕТ СН'!$F$26</f>
        <v>1125.43975798</v>
      </c>
      <c r="J74" s="36">
        <f>SUMIFS(СВЦЭМ!$D$33:$D$776,СВЦЭМ!$A$33:$A$776,$A74,СВЦЭМ!$B$33:$B$776,J$47)+'СЕТ СН'!$F$14+СВЦЭМ!$D$10+'СЕТ СН'!$F$6-'СЕТ СН'!$F$26</f>
        <v>1054.6834423300002</v>
      </c>
      <c r="K74" s="36">
        <f>SUMIFS(СВЦЭМ!$D$33:$D$776,СВЦЭМ!$A$33:$A$776,$A74,СВЦЭМ!$B$33:$B$776,K$47)+'СЕТ СН'!$F$14+СВЦЭМ!$D$10+'СЕТ СН'!$F$6-'СЕТ СН'!$F$26</f>
        <v>1037.0029130800001</v>
      </c>
      <c r="L74" s="36">
        <f>SUMIFS(СВЦЭМ!$D$33:$D$776,СВЦЭМ!$A$33:$A$776,$A74,СВЦЭМ!$B$33:$B$776,L$47)+'СЕТ СН'!$F$14+СВЦЭМ!$D$10+'СЕТ СН'!$F$6-'СЕТ СН'!$F$26</f>
        <v>1018.0000629800001</v>
      </c>
      <c r="M74" s="36">
        <f>SUMIFS(СВЦЭМ!$D$33:$D$776,СВЦЭМ!$A$33:$A$776,$A74,СВЦЭМ!$B$33:$B$776,M$47)+'СЕТ СН'!$F$14+СВЦЭМ!$D$10+'СЕТ СН'!$F$6-'СЕТ СН'!$F$26</f>
        <v>1020.81921771</v>
      </c>
      <c r="N74" s="36">
        <f>SUMIFS(СВЦЭМ!$D$33:$D$776,СВЦЭМ!$A$33:$A$776,$A74,СВЦЭМ!$B$33:$B$776,N$47)+'СЕТ СН'!$F$14+СВЦЭМ!$D$10+'СЕТ СН'!$F$6-'СЕТ СН'!$F$26</f>
        <v>1035.04064711</v>
      </c>
      <c r="O74" s="36">
        <f>SUMIFS(СВЦЭМ!$D$33:$D$776,СВЦЭМ!$A$33:$A$776,$A74,СВЦЭМ!$B$33:$B$776,O$47)+'СЕТ СН'!$F$14+СВЦЭМ!$D$10+'СЕТ СН'!$F$6-'СЕТ СН'!$F$26</f>
        <v>1051.20936605</v>
      </c>
      <c r="P74" s="36">
        <f>SUMIFS(СВЦЭМ!$D$33:$D$776,СВЦЭМ!$A$33:$A$776,$A74,СВЦЭМ!$B$33:$B$776,P$47)+'СЕТ СН'!$F$14+СВЦЭМ!$D$10+'СЕТ СН'!$F$6-'СЕТ СН'!$F$26</f>
        <v>1070.84392729</v>
      </c>
      <c r="Q74" s="36">
        <f>SUMIFS(СВЦЭМ!$D$33:$D$776,СВЦЭМ!$A$33:$A$776,$A74,СВЦЭМ!$B$33:$B$776,Q$47)+'СЕТ СН'!$F$14+СВЦЭМ!$D$10+'СЕТ СН'!$F$6-'СЕТ СН'!$F$26</f>
        <v>1082.7824227999999</v>
      </c>
      <c r="R74" s="36">
        <f>SUMIFS(СВЦЭМ!$D$33:$D$776,СВЦЭМ!$A$33:$A$776,$A74,СВЦЭМ!$B$33:$B$776,R$47)+'СЕТ СН'!$F$14+СВЦЭМ!$D$10+'СЕТ СН'!$F$6-'СЕТ СН'!$F$26</f>
        <v>1083.2660965</v>
      </c>
      <c r="S74" s="36">
        <f>SUMIFS(СВЦЭМ!$D$33:$D$776,СВЦЭМ!$A$33:$A$776,$A74,СВЦЭМ!$B$33:$B$776,S$47)+'СЕТ СН'!$F$14+СВЦЭМ!$D$10+'СЕТ СН'!$F$6-'СЕТ СН'!$F$26</f>
        <v>1075.4854264200001</v>
      </c>
      <c r="T74" s="36">
        <f>SUMIFS(СВЦЭМ!$D$33:$D$776,СВЦЭМ!$A$33:$A$776,$A74,СВЦЭМ!$B$33:$B$776,T$47)+'СЕТ СН'!$F$14+СВЦЭМ!$D$10+'СЕТ СН'!$F$6-'СЕТ СН'!$F$26</f>
        <v>1051.27772953</v>
      </c>
      <c r="U74" s="36">
        <f>SUMIFS(СВЦЭМ!$D$33:$D$776,СВЦЭМ!$A$33:$A$776,$A74,СВЦЭМ!$B$33:$B$776,U$47)+'СЕТ СН'!$F$14+СВЦЭМ!$D$10+'СЕТ СН'!$F$6-'СЕТ СН'!$F$26</f>
        <v>1033.33567023</v>
      </c>
      <c r="V74" s="36">
        <f>SUMIFS(СВЦЭМ!$D$33:$D$776,СВЦЭМ!$A$33:$A$776,$A74,СВЦЭМ!$B$33:$B$776,V$47)+'СЕТ СН'!$F$14+СВЦЭМ!$D$10+'СЕТ СН'!$F$6-'СЕТ СН'!$F$26</f>
        <v>1007.97709861</v>
      </c>
      <c r="W74" s="36">
        <f>SUMIFS(СВЦЭМ!$D$33:$D$776,СВЦЭМ!$A$33:$A$776,$A74,СВЦЭМ!$B$33:$B$776,W$47)+'СЕТ СН'!$F$14+СВЦЭМ!$D$10+'СЕТ СН'!$F$6-'СЕТ СН'!$F$26</f>
        <v>1011.4485888299999</v>
      </c>
      <c r="X74" s="36">
        <f>SUMIFS(СВЦЭМ!$D$33:$D$776,СВЦЭМ!$A$33:$A$776,$A74,СВЦЭМ!$B$33:$B$776,X$47)+'СЕТ СН'!$F$14+СВЦЭМ!$D$10+'СЕТ СН'!$F$6-'СЕТ СН'!$F$26</f>
        <v>1034.6301641100001</v>
      </c>
      <c r="Y74" s="36">
        <f>SUMIFS(СВЦЭМ!$D$33:$D$776,СВЦЭМ!$A$33:$A$776,$A74,СВЦЭМ!$B$33:$B$776,Y$47)+'СЕТ СН'!$F$14+СВЦЭМ!$D$10+'СЕТ СН'!$F$6-'СЕТ СН'!$F$26</f>
        <v>1067.8215049299999</v>
      </c>
    </row>
    <row r="75" spans="1:25" ht="15.75" x14ac:dyDescent="0.2">
      <c r="A75" s="35">
        <f t="shared" si="1"/>
        <v>43949</v>
      </c>
      <c r="B75" s="36">
        <f>SUMIFS(СВЦЭМ!$D$33:$D$776,СВЦЭМ!$A$33:$A$776,$A75,СВЦЭМ!$B$33:$B$776,B$47)+'СЕТ СН'!$F$14+СВЦЭМ!$D$10+'СЕТ СН'!$F$6-'СЕТ СН'!$F$26</f>
        <v>1084.4511365400001</v>
      </c>
      <c r="C75" s="36">
        <f>SUMIFS(СВЦЭМ!$D$33:$D$776,СВЦЭМ!$A$33:$A$776,$A75,СВЦЭМ!$B$33:$B$776,C$47)+'СЕТ СН'!$F$14+СВЦЭМ!$D$10+'СЕТ СН'!$F$6-'СЕТ СН'!$F$26</f>
        <v>1110.3171937100001</v>
      </c>
      <c r="D75" s="36">
        <f>SUMIFS(СВЦЭМ!$D$33:$D$776,СВЦЭМ!$A$33:$A$776,$A75,СВЦЭМ!$B$33:$B$776,D$47)+'СЕТ СН'!$F$14+СВЦЭМ!$D$10+'СЕТ СН'!$F$6-'СЕТ СН'!$F$26</f>
        <v>1148.4033861200001</v>
      </c>
      <c r="E75" s="36">
        <f>SUMIFS(СВЦЭМ!$D$33:$D$776,СВЦЭМ!$A$33:$A$776,$A75,СВЦЭМ!$B$33:$B$776,E$47)+'СЕТ СН'!$F$14+СВЦЭМ!$D$10+'СЕТ СН'!$F$6-'СЕТ СН'!$F$26</f>
        <v>1152.50030986</v>
      </c>
      <c r="F75" s="36">
        <f>SUMIFS(СВЦЭМ!$D$33:$D$776,СВЦЭМ!$A$33:$A$776,$A75,СВЦЭМ!$B$33:$B$776,F$47)+'СЕТ СН'!$F$14+СВЦЭМ!$D$10+'СЕТ СН'!$F$6-'СЕТ СН'!$F$26</f>
        <v>1149.5699224</v>
      </c>
      <c r="G75" s="36">
        <f>SUMIFS(СВЦЭМ!$D$33:$D$776,СВЦЭМ!$A$33:$A$776,$A75,СВЦЭМ!$B$33:$B$776,G$47)+'СЕТ СН'!$F$14+СВЦЭМ!$D$10+'СЕТ СН'!$F$6-'СЕТ СН'!$F$26</f>
        <v>1150.5226257700001</v>
      </c>
      <c r="H75" s="36">
        <f>SUMIFS(СВЦЭМ!$D$33:$D$776,СВЦЭМ!$A$33:$A$776,$A75,СВЦЭМ!$B$33:$B$776,H$47)+'СЕТ СН'!$F$14+СВЦЭМ!$D$10+'СЕТ СН'!$F$6-'СЕТ СН'!$F$26</f>
        <v>1117.8114488799999</v>
      </c>
      <c r="I75" s="36">
        <f>SUMIFS(СВЦЭМ!$D$33:$D$776,СВЦЭМ!$A$33:$A$776,$A75,СВЦЭМ!$B$33:$B$776,I$47)+'СЕТ СН'!$F$14+СВЦЭМ!$D$10+'СЕТ СН'!$F$6-'СЕТ СН'!$F$26</f>
        <v>1082.6693447100001</v>
      </c>
      <c r="J75" s="36">
        <f>SUMIFS(СВЦЭМ!$D$33:$D$776,СВЦЭМ!$A$33:$A$776,$A75,СВЦЭМ!$B$33:$B$776,J$47)+'СЕТ СН'!$F$14+СВЦЭМ!$D$10+'СЕТ СН'!$F$6-'СЕТ СН'!$F$26</f>
        <v>1033.12483617</v>
      </c>
      <c r="K75" s="36">
        <f>SUMIFS(СВЦЭМ!$D$33:$D$776,СВЦЭМ!$A$33:$A$776,$A75,СВЦЭМ!$B$33:$B$776,K$47)+'СЕТ СН'!$F$14+СВЦЭМ!$D$10+'СЕТ СН'!$F$6-'СЕТ СН'!$F$26</f>
        <v>1026.81493761</v>
      </c>
      <c r="L75" s="36">
        <f>SUMIFS(СВЦЭМ!$D$33:$D$776,СВЦЭМ!$A$33:$A$776,$A75,СВЦЭМ!$B$33:$B$776,L$47)+'СЕТ СН'!$F$14+СВЦЭМ!$D$10+'СЕТ СН'!$F$6-'СЕТ СН'!$F$26</f>
        <v>1021.50870933</v>
      </c>
      <c r="M75" s="36">
        <f>SUMIFS(СВЦЭМ!$D$33:$D$776,СВЦЭМ!$A$33:$A$776,$A75,СВЦЭМ!$B$33:$B$776,M$47)+'СЕТ СН'!$F$14+СВЦЭМ!$D$10+'СЕТ СН'!$F$6-'СЕТ СН'!$F$26</f>
        <v>1021.23208364</v>
      </c>
      <c r="N75" s="36">
        <f>SUMIFS(СВЦЭМ!$D$33:$D$776,СВЦЭМ!$A$33:$A$776,$A75,СВЦЭМ!$B$33:$B$776,N$47)+'СЕТ СН'!$F$14+СВЦЭМ!$D$10+'СЕТ СН'!$F$6-'СЕТ СН'!$F$26</f>
        <v>1013.22089842</v>
      </c>
      <c r="O75" s="36">
        <f>SUMIFS(СВЦЭМ!$D$33:$D$776,СВЦЭМ!$A$33:$A$776,$A75,СВЦЭМ!$B$33:$B$776,O$47)+'СЕТ СН'!$F$14+СВЦЭМ!$D$10+'СЕТ СН'!$F$6-'СЕТ СН'!$F$26</f>
        <v>1022.06597259</v>
      </c>
      <c r="P75" s="36">
        <f>SUMIFS(СВЦЭМ!$D$33:$D$776,СВЦЭМ!$A$33:$A$776,$A75,СВЦЭМ!$B$33:$B$776,P$47)+'СЕТ СН'!$F$14+СВЦЭМ!$D$10+'СЕТ СН'!$F$6-'СЕТ СН'!$F$26</f>
        <v>1033.1389093600001</v>
      </c>
      <c r="Q75" s="36">
        <f>SUMIFS(СВЦЭМ!$D$33:$D$776,СВЦЭМ!$A$33:$A$776,$A75,СВЦЭМ!$B$33:$B$776,Q$47)+'СЕТ СН'!$F$14+СВЦЭМ!$D$10+'СЕТ СН'!$F$6-'СЕТ СН'!$F$26</f>
        <v>1047.3725473500001</v>
      </c>
      <c r="R75" s="36">
        <f>SUMIFS(СВЦЭМ!$D$33:$D$776,СВЦЭМ!$A$33:$A$776,$A75,СВЦЭМ!$B$33:$B$776,R$47)+'СЕТ СН'!$F$14+СВЦЭМ!$D$10+'СЕТ СН'!$F$6-'СЕТ СН'!$F$26</f>
        <v>1043.7102845700001</v>
      </c>
      <c r="S75" s="36">
        <f>SUMIFS(СВЦЭМ!$D$33:$D$776,СВЦЭМ!$A$33:$A$776,$A75,СВЦЭМ!$B$33:$B$776,S$47)+'СЕТ СН'!$F$14+СВЦЭМ!$D$10+'СЕТ СН'!$F$6-'СЕТ СН'!$F$26</f>
        <v>1040.0138796799999</v>
      </c>
      <c r="T75" s="36">
        <f>SUMIFS(СВЦЭМ!$D$33:$D$776,СВЦЭМ!$A$33:$A$776,$A75,СВЦЭМ!$B$33:$B$776,T$47)+'СЕТ СН'!$F$14+СВЦЭМ!$D$10+'СЕТ СН'!$F$6-'СЕТ СН'!$F$26</f>
        <v>1027.7806759699999</v>
      </c>
      <c r="U75" s="36">
        <f>SUMIFS(СВЦЭМ!$D$33:$D$776,СВЦЭМ!$A$33:$A$776,$A75,СВЦЭМ!$B$33:$B$776,U$47)+'СЕТ СН'!$F$14+СВЦЭМ!$D$10+'СЕТ СН'!$F$6-'СЕТ СН'!$F$26</f>
        <v>1002.04154281</v>
      </c>
      <c r="V75" s="36">
        <f>SUMIFS(СВЦЭМ!$D$33:$D$776,СВЦЭМ!$A$33:$A$776,$A75,СВЦЭМ!$B$33:$B$776,V$47)+'СЕТ СН'!$F$14+СВЦЭМ!$D$10+'СЕТ СН'!$F$6-'СЕТ СН'!$F$26</f>
        <v>990.63650174999998</v>
      </c>
      <c r="W75" s="36">
        <f>SUMIFS(СВЦЭМ!$D$33:$D$776,СВЦЭМ!$A$33:$A$776,$A75,СВЦЭМ!$B$33:$B$776,W$47)+'СЕТ СН'!$F$14+СВЦЭМ!$D$10+'СЕТ СН'!$F$6-'СЕТ СН'!$F$26</f>
        <v>986.47941384000001</v>
      </c>
      <c r="X75" s="36">
        <f>SUMIFS(СВЦЭМ!$D$33:$D$776,СВЦЭМ!$A$33:$A$776,$A75,СВЦЭМ!$B$33:$B$776,X$47)+'СЕТ СН'!$F$14+СВЦЭМ!$D$10+'СЕТ СН'!$F$6-'СЕТ СН'!$F$26</f>
        <v>988.97514409999997</v>
      </c>
      <c r="Y75" s="36">
        <f>SUMIFS(СВЦЭМ!$D$33:$D$776,СВЦЭМ!$A$33:$A$776,$A75,СВЦЭМ!$B$33:$B$776,Y$47)+'СЕТ СН'!$F$14+СВЦЭМ!$D$10+'СЕТ СН'!$F$6-'СЕТ СН'!$F$26</f>
        <v>1023.74901336</v>
      </c>
    </row>
    <row r="76" spans="1:25" ht="15.75" x14ac:dyDescent="0.2">
      <c r="A76" s="35">
        <f t="shared" si="1"/>
        <v>43950</v>
      </c>
      <c r="B76" s="36">
        <f>SUMIFS(СВЦЭМ!$D$33:$D$776,СВЦЭМ!$A$33:$A$776,$A76,СВЦЭМ!$B$33:$B$776,B$47)+'СЕТ СН'!$F$14+СВЦЭМ!$D$10+'СЕТ СН'!$F$6-'СЕТ СН'!$F$26</f>
        <v>1093.2111447300001</v>
      </c>
      <c r="C76" s="36">
        <f>SUMIFS(СВЦЭМ!$D$33:$D$776,СВЦЭМ!$A$33:$A$776,$A76,СВЦЭМ!$B$33:$B$776,C$47)+'СЕТ СН'!$F$14+СВЦЭМ!$D$10+'СЕТ СН'!$F$6-'СЕТ СН'!$F$26</f>
        <v>1132.8528099099999</v>
      </c>
      <c r="D76" s="36">
        <f>SUMIFS(СВЦЭМ!$D$33:$D$776,СВЦЭМ!$A$33:$A$776,$A76,СВЦЭМ!$B$33:$B$776,D$47)+'СЕТ СН'!$F$14+СВЦЭМ!$D$10+'СЕТ СН'!$F$6-'СЕТ СН'!$F$26</f>
        <v>1138.93110045</v>
      </c>
      <c r="E76" s="36">
        <f>SUMIFS(СВЦЭМ!$D$33:$D$776,СВЦЭМ!$A$33:$A$776,$A76,СВЦЭМ!$B$33:$B$776,E$47)+'СЕТ СН'!$F$14+СВЦЭМ!$D$10+'СЕТ СН'!$F$6-'СЕТ СН'!$F$26</f>
        <v>1143.7472051899999</v>
      </c>
      <c r="F76" s="36">
        <f>SUMIFS(СВЦЭМ!$D$33:$D$776,СВЦЭМ!$A$33:$A$776,$A76,СВЦЭМ!$B$33:$B$776,F$47)+'СЕТ СН'!$F$14+СВЦЭМ!$D$10+'СЕТ СН'!$F$6-'СЕТ СН'!$F$26</f>
        <v>1145.0223265300001</v>
      </c>
      <c r="G76" s="36">
        <f>SUMIFS(СВЦЭМ!$D$33:$D$776,СВЦЭМ!$A$33:$A$776,$A76,СВЦЭМ!$B$33:$B$776,G$47)+'СЕТ СН'!$F$14+СВЦЭМ!$D$10+'СЕТ СН'!$F$6-'СЕТ СН'!$F$26</f>
        <v>1144.34336052</v>
      </c>
      <c r="H76" s="36">
        <f>SUMIFS(СВЦЭМ!$D$33:$D$776,СВЦЭМ!$A$33:$A$776,$A76,СВЦЭМ!$B$33:$B$776,H$47)+'СЕТ СН'!$F$14+СВЦЭМ!$D$10+'СЕТ СН'!$F$6-'СЕТ СН'!$F$26</f>
        <v>1131.8743244699999</v>
      </c>
      <c r="I76" s="36">
        <f>SUMIFS(СВЦЭМ!$D$33:$D$776,СВЦЭМ!$A$33:$A$776,$A76,СВЦЭМ!$B$33:$B$776,I$47)+'СЕТ СН'!$F$14+СВЦЭМ!$D$10+'СЕТ СН'!$F$6-'СЕТ СН'!$F$26</f>
        <v>1094.5327611800001</v>
      </c>
      <c r="J76" s="36">
        <f>SUMIFS(СВЦЭМ!$D$33:$D$776,СВЦЭМ!$A$33:$A$776,$A76,СВЦЭМ!$B$33:$B$776,J$47)+'СЕТ СН'!$F$14+СВЦЭМ!$D$10+'СЕТ СН'!$F$6-'СЕТ СН'!$F$26</f>
        <v>1080.5115886000001</v>
      </c>
      <c r="K76" s="36">
        <f>SUMIFS(СВЦЭМ!$D$33:$D$776,СВЦЭМ!$A$33:$A$776,$A76,СВЦЭМ!$B$33:$B$776,K$47)+'СЕТ СН'!$F$14+СВЦЭМ!$D$10+'СЕТ СН'!$F$6-'СЕТ СН'!$F$26</f>
        <v>1065.4092785100001</v>
      </c>
      <c r="L76" s="36">
        <f>SUMIFS(СВЦЭМ!$D$33:$D$776,СВЦЭМ!$A$33:$A$776,$A76,СВЦЭМ!$B$33:$B$776,L$47)+'СЕТ СН'!$F$14+СВЦЭМ!$D$10+'СЕТ СН'!$F$6-'СЕТ СН'!$F$26</f>
        <v>1059.2807571200001</v>
      </c>
      <c r="M76" s="36">
        <f>SUMIFS(СВЦЭМ!$D$33:$D$776,СВЦЭМ!$A$33:$A$776,$A76,СВЦЭМ!$B$33:$B$776,M$47)+'СЕТ СН'!$F$14+СВЦЭМ!$D$10+'СЕТ СН'!$F$6-'СЕТ СН'!$F$26</f>
        <v>1061.24385805</v>
      </c>
      <c r="N76" s="36">
        <f>SUMIFS(СВЦЭМ!$D$33:$D$776,СВЦЭМ!$A$33:$A$776,$A76,СВЦЭМ!$B$33:$B$776,N$47)+'СЕТ СН'!$F$14+СВЦЭМ!$D$10+'СЕТ СН'!$F$6-'СЕТ СН'!$F$26</f>
        <v>1056.0757189800001</v>
      </c>
      <c r="O76" s="36">
        <f>SUMIFS(СВЦЭМ!$D$33:$D$776,СВЦЭМ!$A$33:$A$776,$A76,СВЦЭМ!$B$33:$B$776,O$47)+'СЕТ СН'!$F$14+СВЦЭМ!$D$10+'СЕТ СН'!$F$6-'СЕТ СН'!$F$26</f>
        <v>1068.03118698</v>
      </c>
      <c r="P76" s="36">
        <f>SUMIFS(СВЦЭМ!$D$33:$D$776,СВЦЭМ!$A$33:$A$776,$A76,СВЦЭМ!$B$33:$B$776,P$47)+'СЕТ СН'!$F$14+СВЦЭМ!$D$10+'СЕТ СН'!$F$6-'СЕТ СН'!$F$26</f>
        <v>1079.9068455500001</v>
      </c>
      <c r="Q76" s="36">
        <f>SUMIFS(СВЦЭМ!$D$33:$D$776,СВЦЭМ!$A$33:$A$776,$A76,СВЦЭМ!$B$33:$B$776,Q$47)+'СЕТ СН'!$F$14+СВЦЭМ!$D$10+'СЕТ СН'!$F$6-'СЕТ СН'!$F$26</f>
        <v>1079.68985793</v>
      </c>
      <c r="R76" s="36">
        <f>SUMIFS(СВЦЭМ!$D$33:$D$776,СВЦЭМ!$A$33:$A$776,$A76,СВЦЭМ!$B$33:$B$776,R$47)+'СЕТ СН'!$F$14+СВЦЭМ!$D$10+'СЕТ СН'!$F$6-'СЕТ СН'!$F$26</f>
        <v>1073.28017765</v>
      </c>
      <c r="S76" s="36">
        <f>SUMIFS(СВЦЭМ!$D$33:$D$776,СВЦЭМ!$A$33:$A$776,$A76,СВЦЭМ!$B$33:$B$776,S$47)+'СЕТ СН'!$F$14+СВЦЭМ!$D$10+'СЕТ СН'!$F$6-'СЕТ СН'!$F$26</f>
        <v>1073.7591444300001</v>
      </c>
      <c r="T76" s="36">
        <f>SUMIFS(СВЦЭМ!$D$33:$D$776,СВЦЭМ!$A$33:$A$776,$A76,СВЦЭМ!$B$33:$B$776,T$47)+'СЕТ СН'!$F$14+СВЦЭМ!$D$10+'СЕТ СН'!$F$6-'СЕТ СН'!$F$26</f>
        <v>1062.3392285300001</v>
      </c>
      <c r="U76" s="36">
        <f>SUMIFS(СВЦЭМ!$D$33:$D$776,СВЦЭМ!$A$33:$A$776,$A76,СВЦЭМ!$B$33:$B$776,U$47)+'СЕТ СН'!$F$14+СВЦЭМ!$D$10+'СЕТ СН'!$F$6-'СЕТ СН'!$F$26</f>
        <v>1023.6577114</v>
      </c>
      <c r="V76" s="36">
        <f>SUMIFS(СВЦЭМ!$D$33:$D$776,СВЦЭМ!$A$33:$A$776,$A76,СВЦЭМ!$B$33:$B$776,V$47)+'СЕТ СН'!$F$14+СВЦЭМ!$D$10+'СЕТ СН'!$F$6-'СЕТ СН'!$F$26</f>
        <v>1024.52708996</v>
      </c>
      <c r="W76" s="36">
        <f>SUMIFS(СВЦЭМ!$D$33:$D$776,СВЦЭМ!$A$33:$A$776,$A76,СВЦЭМ!$B$33:$B$776,W$47)+'СЕТ СН'!$F$14+СВЦЭМ!$D$10+'СЕТ СН'!$F$6-'СЕТ СН'!$F$26</f>
        <v>1050.9623452000001</v>
      </c>
      <c r="X76" s="36">
        <f>SUMIFS(СВЦЭМ!$D$33:$D$776,СВЦЭМ!$A$33:$A$776,$A76,СВЦЭМ!$B$33:$B$776,X$47)+'СЕТ СН'!$F$14+СВЦЭМ!$D$10+'СЕТ СН'!$F$6-'СЕТ СН'!$F$26</f>
        <v>1071.28507842</v>
      </c>
      <c r="Y76" s="36">
        <f>SUMIFS(СВЦЭМ!$D$33:$D$776,СВЦЭМ!$A$33:$A$776,$A76,СВЦЭМ!$B$33:$B$776,Y$47)+'СЕТ СН'!$F$14+СВЦЭМ!$D$10+'СЕТ СН'!$F$6-'СЕТ СН'!$F$26</f>
        <v>1067.1989381200001</v>
      </c>
    </row>
    <row r="77" spans="1:25" ht="15.75" x14ac:dyDescent="0.2">
      <c r="A77" s="35">
        <f t="shared" si="1"/>
        <v>43951</v>
      </c>
      <c r="B77" s="36">
        <f>SUMIFS(СВЦЭМ!$D$33:$D$776,СВЦЭМ!$A$33:$A$776,$A77,СВЦЭМ!$B$33:$B$776,B$47)+'СЕТ СН'!$F$14+СВЦЭМ!$D$10+'СЕТ СН'!$F$6-'СЕТ СН'!$F$26</f>
        <v>1140.3874558799998</v>
      </c>
      <c r="C77" s="36">
        <f>SUMIFS(СВЦЭМ!$D$33:$D$776,СВЦЭМ!$A$33:$A$776,$A77,СВЦЭМ!$B$33:$B$776,C$47)+'СЕТ СН'!$F$14+СВЦЭМ!$D$10+'СЕТ СН'!$F$6-'СЕТ СН'!$F$26</f>
        <v>1119.81741429</v>
      </c>
      <c r="D77" s="36">
        <f>SUMIFS(СВЦЭМ!$D$33:$D$776,СВЦЭМ!$A$33:$A$776,$A77,СВЦЭМ!$B$33:$B$776,D$47)+'СЕТ СН'!$F$14+СВЦЭМ!$D$10+'СЕТ СН'!$F$6-'СЕТ СН'!$F$26</f>
        <v>1129.54365186</v>
      </c>
      <c r="E77" s="36">
        <f>SUMIFS(СВЦЭМ!$D$33:$D$776,СВЦЭМ!$A$33:$A$776,$A77,СВЦЭМ!$B$33:$B$776,E$47)+'СЕТ СН'!$F$14+СВЦЭМ!$D$10+'СЕТ СН'!$F$6-'СЕТ СН'!$F$26</f>
        <v>1123.03588556</v>
      </c>
      <c r="F77" s="36">
        <f>SUMIFS(СВЦЭМ!$D$33:$D$776,СВЦЭМ!$A$33:$A$776,$A77,СВЦЭМ!$B$33:$B$776,F$47)+'СЕТ СН'!$F$14+СВЦЭМ!$D$10+'СЕТ СН'!$F$6-'СЕТ СН'!$F$26</f>
        <v>1155.8486362000001</v>
      </c>
      <c r="G77" s="36">
        <f>SUMIFS(СВЦЭМ!$D$33:$D$776,СВЦЭМ!$A$33:$A$776,$A77,СВЦЭМ!$B$33:$B$776,G$47)+'СЕТ СН'!$F$14+СВЦЭМ!$D$10+'СЕТ СН'!$F$6-'СЕТ СН'!$F$26</f>
        <v>1163.2624233700001</v>
      </c>
      <c r="H77" s="36">
        <f>SUMIFS(СВЦЭМ!$D$33:$D$776,СВЦЭМ!$A$33:$A$776,$A77,СВЦЭМ!$B$33:$B$776,H$47)+'СЕТ СН'!$F$14+СВЦЭМ!$D$10+'СЕТ СН'!$F$6-'СЕТ СН'!$F$26</f>
        <v>1149.1816365300001</v>
      </c>
      <c r="I77" s="36">
        <f>SUMIFS(СВЦЭМ!$D$33:$D$776,СВЦЭМ!$A$33:$A$776,$A77,СВЦЭМ!$B$33:$B$776,I$47)+'СЕТ СН'!$F$14+СВЦЭМ!$D$10+'СЕТ СН'!$F$6-'СЕТ СН'!$F$26</f>
        <v>1113.6881596200001</v>
      </c>
      <c r="J77" s="36">
        <f>SUMIFS(СВЦЭМ!$D$33:$D$776,СВЦЭМ!$A$33:$A$776,$A77,СВЦЭМ!$B$33:$B$776,J$47)+'СЕТ СН'!$F$14+СВЦЭМ!$D$10+'СЕТ СН'!$F$6-'СЕТ СН'!$F$26</f>
        <v>1034.4899</v>
      </c>
      <c r="K77" s="36">
        <f>SUMIFS(СВЦЭМ!$D$33:$D$776,СВЦЭМ!$A$33:$A$776,$A77,СВЦЭМ!$B$33:$B$776,K$47)+'СЕТ СН'!$F$14+СВЦЭМ!$D$10+'СЕТ СН'!$F$6-'СЕТ СН'!$F$26</f>
        <v>1023.28453304</v>
      </c>
      <c r="L77" s="36">
        <f>SUMIFS(СВЦЭМ!$D$33:$D$776,СВЦЭМ!$A$33:$A$776,$A77,СВЦЭМ!$B$33:$B$776,L$47)+'СЕТ СН'!$F$14+СВЦЭМ!$D$10+'СЕТ СН'!$F$6-'СЕТ СН'!$F$26</f>
        <v>1010.92756198</v>
      </c>
      <c r="M77" s="36">
        <f>SUMIFS(СВЦЭМ!$D$33:$D$776,СВЦЭМ!$A$33:$A$776,$A77,СВЦЭМ!$B$33:$B$776,M$47)+'СЕТ СН'!$F$14+СВЦЭМ!$D$10+'СЕТ СН'!$F$6-'СЕТ СН'!$F$26</f>
        <v>1009.8343095499999</v>
      </c>
      <c r="N77" s="36">
        <f>SUMIFS(СВЦЭМ!$D$33:$D$776,СВЦЭМ!$A$33:$A$776,$A77,СВЦЭМ!$B$33:$B$776,N$47)+'СЕТ СН'!$F$14+СВЦЭМ!$D$10+'СЕТ СН'!$F$6-'СЕТ СН'!$F$26</f>
        <v>1018.08290643</v>
      </c>
      <c r="O77" s="36">
        <f>SUMIFS(СВЦЭМ!$D$33:$D$776,СВЦЭМ!$A$33:$A$776,$A77,СВЦЭМ!$B$33:$B$776,O$47)+'СЕТ СН'!$F$14+СВЦЭМ!$D$10+'СЕТ СН'!$F$6-'СЕТ СН'!$F$26</f>
        <v>1030.56274646</v>
      </c>
      <c r="P77" s="36">
        <f>SUMIFS(СВЦЭМ!$D$33:$D$776,СВЦЭМ!$A$33:$A$776,$A77,СВЦЭМ!$B$33:$B$776,P$47)+'СЕТ СН'!$F$14+СВЦЭМ!$D$10+'СЕТ СН'!$F$6-'СЕТ СН'!$F$26</f>
        <v>1037.9584393500002</v>
      </c>
      <c r="Q77" s="36">
        <f>SUMIFS(СВЦЭМ!$D$33:$D$776,СВЦЭМ!$A$33:$A$776,$A77,СВЦЭМ!$B$33:$B$776,Q$47)+'СЕТ СН'!$F$14+СВЦЭМ!$D$10+'СЕТ СН'!$F$6-'СЕТ СН'!$F$26</f>
        <v>1043.6513399299999</v>
      </c>
      <c r="R77" s="36">
        <f>SUMIFS(СВЦЭМ!$D$33:$D$776,СВЦЭМ!$A$33:$A$776,$A77,СВЦЭМ!$B$33:$B$776,R$47)+'СЕТ СН'!$F$14+СВЦЭМ!$D$10+'СЕТ СН'!$F$6-'СЕТ СН'!$F$26</f>
        <v>1045.8594118800002</v>
      </c>
      <c r="S77" s="36">
        <f>SUMIFS(СВЦЭМ!$D$33:$D$776,СВЦЭМ!$A$33:$A$776,$A77,СВЦЭМ!$B$33:$B$776,S$47)+'СЕТ СН'!$F$14+СВЦЭМ!$D$10+'СЕТ СН'!$F$6-'СЕТ СН'!$F$26</f>
        <v>1045.23752476</v>
      </c>
      <c r="T77" s="36">
        <f>SUMIFS(СВЦЭМ!$D$33:$D$776,СВЦЭМ!$A$33:$A$776,$A77,СВЦЭМ!$B$33:$B$776,T$47)+'СЕТ СН'!$F$14+СВЦЭМ!$D$10+'СЕТ СН'!$F$6-'СЕТ СН'!$F$26</f>
        <v>1031.80774969</v>
      </c>
      <c r="U77" s="36">
        <f>SUMIFS(СВЦЭМ!$D$33:$D$776,СВЦЭМ!$A$33:$A$776,$A77,СВЦЭМ!$B$33:$B$776,U$47)+'СЕТ СН'!$F$14+СВЦЭМ!$D$10+'СЕТ СН'!$F$6-'СЕТ СН'!$F$26</f>
        <v>1010.98002976</v>
      </c>
      <c r="V77" s="36">
        <f>SUMIFS(СВЦЭМ!$D$33:$D$776,СВЦЭМ!$A$33:$A$776,$A77,СВЦЭМ!$B$33:$B$776,V$47)+'СЕТ СН'!$F$14+СВЦЭМ!$D$10+'СЕТ СН'!$F$6-'СЕТ СН'!$F$26</f>
        <v>987.66615239999999</v>
      </c>
      <c r="W77" s="36">
        <f>SUMIFS(СВЦЭМ!$D$33:$D$776,СВЦЭМ!$A$33:$A$776,$A77,СВЦЭМ!$B$33:$B$776,W$47)+'СЕТ СН'!$F$14+СВЦЭМ!$D$10+'СЕТ СН'!$F$6-'СЕТ СН'!$F$26</f>
        <v>990.60483813999997</v>
      </c>
      <c r="X77" s="36">
        <f>SUMIFS(СВЦЭМ!$D$33:$D$776,СВЦЭМ!$A$33:$A$776,$A77,СВЦЭМ!$B$33:$B$776,X$47)+'СЕТ СН'!$F$14+СВЦЭМ!$D$10+'СЕТ СН'!$F$6-'СЕТ СН'!$F$26</f>
        <v>1020.27717759</v>
      </c>
      <c r="Y77" s="36">
        <f>SUMIFS(СВЦЭМ!$D$33:$D$776,СВЦЭМ!$A$33:$A$776,$A77,СВЦЭМ!$B$33:$B$776,Y$47)+'СЕТ СН'!$F$14+СВЦЭМ!$D$10+'СЕТ СН'!$F$6-'СЕТ СН'!$F$26</f>
        <v>1044.85092693</v>
      </c>
    </row>
    <row r="78" spans="1:25" ht="15.75" hidden="1" x14ac:dyDescent="0.2">
      <c r="A78" s="35">
        <f t="shared" si="1"/>
        <v>43952</v>
      </c>
      <c r="B78" s="36">
        <f>SUMIFS(СВЦЭМ!$D$33:$D$776,СВЦЭМ!$A$33:$A$776,$A78,СВЦЭМ!$B$33:$B$776,B$47)+'СЕТ СН'!$F$14+СВЦЭМ!$D$10+'СЕТ СН'!$F$6-'СЕТ СН'!$F$26</f>
        <v>124.19875112</v>
      </c>
      <c r="C78" s="36">
        <f>SUMIFS(СВЦЭМ!$D$33:$D$776,СВЦЭМ!$A$33:$A$776,$A78,СВЦЭМ!$B$33:$B$776,C$47)+'СЕТ СН'!$F$14+СВЦЭМ!$D$10+'СЕТ СН'!$F$6-'СЕТ СН'!$F$26</f>
        <v>124.19875112</v>
      </c>
      <c r="D78" s="36">
        <f>SUMIFS(СВЦЭМ!$D$33:$D$776,СВЦЭМ!$A$33:$A$776,$A78,СВЦЭМ!$B$33:$B$776,D$47)+'СЕТ СН'!$F$14+СВЦЭМ!$D$10+'СЕТ СН'!$F$6-'СЕТ СН'!$F$26</f>
        <v>124.19875112</v>
      </c>
      <c r="E78" s="36">
        <f>SUMIFS(СВЦЭМ!$D$33:$D$776,СВЦЭМ!$A$33:$A$776,$A78,СВЦЭМ!$B$33:$B$776,E$47)+'СЕТ СН'!$F$14+СВЦЭМ!$D$10+'СЕТ СН'!$F$6-'СЕТ СН'!$F$26</f>
        <v>124.19875112</v>
      </c>
      <c r="F78" s="36">
        <f>SUMIFS(СВЦЭМ!$D$33:$D$776,СВЦЭМ!$A$33:$A$776,$A78,СВЦЭМ!$B$33:$B$776,F$47)+'СЕТ СН'!$F$14+СВЦЭМ!$D$10+'СЕТ СН'!$F$6-'СЕТ СН'!$F$26</f>
        <v>124.19875112</v>
      </c>
      <c r="G78" s="36">
        <f>SUMIFS(СВЦЭМ!$D$33:$D$776,СВЦЭМ!$A$33:$A$776,$A78,СВЦЭМ!$B$33:$B$776,G$47)+'СЕТ СН'!$F$14+СВЦЭМ!$D$10+'СЕТ СН'!$F$6-'СЕТ СН'!$F$26</f>
        <v>124.19875112</v>
      </c>
      <c r="H78" s="36">
        <f>SUMIFS(СВЦЭМ!$D$33:$D$776,СВЦЭМ!$A$33:$A$776,$A78,СВЦЭМ!$B$33:$B$776,H$47)+'СЕТ СН'!$F$14+СВЦЭМ!$D$10+'СЕТ СН'!$F$6-'СЕТ СН'!$F$26</f>
        <v>124.19875112</v>
      </c>
      <c r="I78" s="36">
        <f>SUMIFS(СВЦЭМ!$D$33:$D$776,СВЦЭМ!$A$33:$A$776,$A78,СВЦЭМ!$B$33:$B$776,I$47)+'СЕТ СН'!$F$14+СВЦЭМ!$D$10+'СЕТ СН'!$F$6-'СЕТ СН'!$F$26</f>
        <v>124.19875112</v>
      </c>
      <c r="J78" s="36">
        <f>SUMIFS(СВЦЭМ!$D$33:$D$776,СВЦЭМ!$A$33:$A$776,$A78,СВЦЭМ!$B$33:$B$776,J$47)+'СЕТ СН'!$F$14+СВЦЭМ!$D$10+'СЕТ СН'!$F$6-'СЕТ СН'!$F$26</f>
        <v>124.19875112</v>
      </c>
      <c r="K78" s="36">
        <f>SUMIFS(СВЦЭМ!$D$33:$D$776,СВЦЭМ!$A$33:$A$776,$A78,СВЦЭМ!$B$33:$B$776,K$47)+'СЕТ СН'!$F$14+СВЦЭМ!$D$10+'СЕТ СН'!$F$6-'СЕТ СН'!$F$26</f>
        <v>124.19875112</v>
      </c>
      <c r="L78" s="36">
        <f>SUMIFS(СВЦЭМ!$D$33:$D$776,СВЦЭМ!$A$33:$A$776,$A78,СВЦЭМ!$B$33:$B$776,L$47)+'СЕТ СН'!$F$14+СВЦЭМ!$D$10+'СЕТ СН'!$F$6-'СЕТ СН'!$F$26</f>
        <v>124.19875112</v>
      </c>
      <c r="M78" s="36">
        <f>SUMIFS(СВЦЭМ!$D$33:$D$776,СВЦЭМ!$A$33:$A$776,$A78,СВЦЭМ!$B$33:$B$776,M$47)+'СЕТ СН'!$F$14+СВЦЭМ!$D$10+'СЕТ СН'!$F$6-'СЕТ СН'!$F$26</f>
        <v>124.19875112</v>
      </c>
      <c r="N78" s="36">
        <f>SUMIFS(СВЦЭМ!$D$33:$D$776,СВЦЭМ!$A$33:$A$776,$A78,СВЦЭМ!$B$33:$B$776,N$47)+'СЕТ СН'!$F$14+СВЦЭМ!$D$10+'СЕТ СН'!$F$6-'СЕТ СН'!$F$26</f>
        <v>124.19875112</v>
      </c>
      <c r="O78" s="36">
        <f>SUMIFS(СВЦЭМ!$D$33:$D$776,СВЦЭМ!$A$33:$A$776,$A78,СВЦЭМ!$B$33:$B$776,O$47)+'СЕТ СН'!$F$14+СВЦЭМ!$D$10+'СЕТ СН'!$F$6-'СЕТ СН'!$F$26</f>
        <v>124.19875112</v>
      </c>
      <c r="P78" s="36">
        <f>SUMIFS(СВЦЭМ!$D$33:$D$776,СВЦЭМ!$A$33:$A$776,$A78,СВЦЭМ!$B$33:$B$776,P$47)+'СЕТ СН'!$F$14+СВЦЭМ!$D$10+'СЕТ СН'!$F$6-'СЕТ СН'!$F$26</f>
        <v>124.19875112</v>
      </c>
      <c r="Q78" s="36">
        <f>SUMIFS(СВЦЭМ!$D$33:$D$776,СВЦЭМ!$A$33:$A$776,$A78,СВЦЭМ!$B$33:$B$776,Q$47)+'СЕТ СН'!$F$14+СВЦЭМ!$D$10+'СЕТ СН'!$F$6-'СЕТ СН'!$F$26</f>
        <v>124.19875112</v>
      </c>
      <c r="R78" s="36">
        <f>SUMIFS(СВЦЭМ!$D$33:$D$776,СВЦЭМ!$A$33:$A$776,$A78,СВЦЭМ!$B$33:$B$776,R$47)+'СЕТ СН'!$F$14+СВЦЭМ!$D$10+'СЕТ СН'!$F$6-'СЕТ СН'!$F$26</f>
        <v>124.19875112</v>
      </c>
      <c r="S78" s="36">
        <f>SUMIFS(СВЦЭМ!$D$33:$D$776,СВЦЭМ!$A$33:$A$776,$A78,СВЦЭМ!$B$33:$B$776,S$47)+'СЕТ СН'!$F$14+СВЦЭМ!$D$10+'СЕТ СН'!$F$6-'СЕТ СН'!$F$26</f>
        <v>124.19875112</v>
      </c>
      <c r="T78" s="36">
        <f>SUMIFS(СВЦЭМ!$D$33:$D$776,СВЦЭМ!$A$33:$A$776,$A78,СВЦЭМ!$B$33:$B$776,T$47)+'СЕТ СН'!$F$14+СВЦЭМ!$D$10+'СЕТ СН'!$F$6-'СЕТ СН'!$F$26</f>
        <v>124.19875112</v>
      </c>
      <c r="U78" s="36">
        <f>SUMIFS(СВЦЭМ!$D$33:$D$776,СВЦЭМ!$A$33:$A$776,$A78,СВЦЭМ!$B$33:$B$776,U$47)+'СЕТ СН'!$F$14+СВЦЭМ!$D$10+'СЕТ СН'!$F$6-'СЕТ СН'!$F$26</f>
        <v>124.19875112</v>
      </c>
      <c r="V78" s="36">
        <f>SUMIFS(СВЦЭМ!$D$33:$D$776,СВЦЭМ!$A$33:$A$776,$A78,СВЦЭМ!$B$33:$B$776,V$47)+'СЕТ СН'!$F$14+СВЦЭМ!$D$10+'СЕТ СН'!$F$6-'СЕТ СН'!$F$26</f>
        <v>124.19875112</v>
      </c>
      <c r="W78" s="36">
        <f>SUMIFS(СВЦЭМ!$D$33:$D$776,СВЦЭМ!$A$33:$A$776,$A78,СВЦЭМ!$B$33:$B$776,W$47)+'СЕТ СН'!$F$14+СВЦЭМ!$D$10+'СЕТ СН'!$F$6-'СЕТ СН'!$F$26</f>
        <v>124.19875112</v>
      </c>
      <c r="X78" s="36">
        <f>SUMIFS(СВЦЭМ!$D$33:$D$776,СВЦЭМ!$A$33:$A$776,$A78,СВЦЭМ!$B$33:$B$776,X$47)+'СЕТ СН'!$F$14+СВЦЭМ!$D$10+'СЕТ СН'!$F$6-'СЕТ СН'!$F$26</f>
        <v>124.19875112</v>
      </c>
      <c r="Y78" s="36">
        <f>SUMIFS(СВЦЭМ!$D$33:$D$776,СВЦЭМ!$A$33:$A$776,$A78,СВЦЭМ!$B$33:$B$776,Y$47)+'СЕТ СН'!$F$14+СВЦЭМ!$D$10+'СЕТ СН'!$F$6-'СЕТ СН'!$F$26</f>
        <v>124.19875112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7"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28"/>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29"/>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01.04.2020</v>
      </c>
      <c r="B84" s="36">
        <f>SUMIFS(СВЦЭМ!$D$33:$D$776,СВЦЭМ!$A$33:$A$776,$A84,СВЦЭМ!$B$33:$B$776,B$83)+'СЕТ СН'!$G$14+СВЦЭМ!$D$10+'СЕТ СН'!$G$6-'СЕТ СН'!$G$26</f>
        <v>1404.13152087</v>
      </c>
      <c r="C84" s="36">
        <f>SUMIFS(СВЦЭМ!$D$33:$D$776,СВЦЭМ!$A$33:$A$776,$A84,СВЦЭМ!$B$33:$B$776,C$83)+'СЕТ СН'!$G$14+СВЦЭМ!$D$10+'СЕТ СН'!$G$6-'СЕТ СН'!$G$26</f>
        <v>1416.44380877</v>
      </c>
      <c r="D84" s="36">
        <f>SUMIFS(СВЦЭМ!$D$33:$D$776,СВЦЭМ!$A$33:$A$776,$A84,СВЦЭМ!$B$33:$B$776,D$83)+'СЕТ СН'!$G$14+СВЦЭМ!$D$10+'СЕТ СН'!$G$6-'СЕТ СН'!$G$26</f>
        <v>1420.4182343100001</v>
      </c>
      <c r="E84" s="36">
        <f>SUMIFS(СВЦЭМ!$D$33:$D$776,СВЦЭМ!$A$33:$A$776,$A84,СВЦЭМ!$B$33:$B$776,E$83)+'СЕТ СН'!$G$14+СВЦЭМ!$D$10+'СЕТ СН'!$G$6-'СЕТ СН'!$G$26</f>
        <v>1426.0702569700002</v>
      </c>
      <c r="F84" s="36">
        <f>SUMIFS(СВЦЭМ!$D$33:$D$776,СВЦЭМ!$A$33:$A$776,$A84,СВЦЭМ!$B$33:$B$776,F$83)+'СЕТ СН'!$G$14+СВЦЭМ!$D$10+'СЕТ СН'!$G$6-'СЕТ СН'!$G$26</f>
        <v>1465.4435614900001</v>
      </c>
      <c r="G84" s="36">
        <f>SUMIFS(СВЦЭМ!$D$33:$D$776,СВЦЭМ!$A$33:$A$776,$A84,СВЦЭМ!$B$33:$B$776,G$83)+'СЕТ СН'!$G$14+СВЦЭМ!$D$10+'СЕТ СН'!$G$6-'СЕТ СН'!$G$26</f>
        <v>1506.64314373</v>
      </c>
      <c r="H84" s="36">
        <f>SUMIFS(СВЦЭМ!$D$33:$D$776,СВЦЭМ!$A$33:$A$776,$A84,СВЦЭМ!$B$33:$B$776,H$83)+'СЕТ СН'!$G$14+СВЦЭМ!$D$10+'СЕТ СН'!$G$6-'СЕТ СН'!$G$26</f>
        <v>1550.2043115400002</v>
      </c>
      <c r="I84" s="36">
        <f>SUMIFS(СВЦЭМ!$D$33:$D$776,СВЦЭМ!$A$33:$A$776,$A84,СВЦЭМ!$B$33:$B$776,I$83)+'СЕТ СН'!$G$14+СВЦЭМ!$D$10+'СЕТ СН'!$G$6-'СЕТ СН'!$G$26</f>
        <v>1553.0889043300001</v>
      </c>
      <c r="J84" s="36">
        <f>SUMIFS(СВЦЭМ!$D$33:$D$776,СВЦЭМ!$A$33:$A$776,$A84,СВЦЭМ!$B$33:$B$776,J$83)+'СЕТ СН'!$G$14+СВЦЭМ!$D$10+'СЕТ СН'!$G$6-'СЕТ СН'!$G$26</f>
        <v>1514.26108664</v>
      </c>
      <c r="K84" s="36">
        <f>SUMIFS(СВЦЭМ!$D$33:$D$776,СВЦЭМ!$A$33:$A$776,$A84,СВЦЭМ!$B$33:$B$776,K$83)+'СЕТ СН'!$G$14+СВЦЭМ!$D$10+'СЕТ СН'!$G$6-'СЕТ СН'!$G$26</f>
        <v>1514.0747138500001</v>
      </c>
      <c r="L84" s="36">
        <f>SUMIFS(СВЦЭМ!$D$33:$D$776,СВЦЭМ!$A$33:$A$776,$A84,СВЦЭМ!$B$33:$B$776,L$83)+'СЕТ СН'!$G$14+СВЦЭМ!$D$10+'СЕТ СН'!$G$6-'СЕТ СН'!$G$26</f>
        <v>1513.9890318100001</v>
      </c>
      <c r="M84" s="36">
        <f>SUMIFS(СВЦЭМ!$D$33:$D$776,СВЦЭМ!$A$33:$A$776,$A84,СВЦЭМ!$B$33:$B$776,M$83)+'СЕТ СН'!$G$14+СВЦЭМ!$D$10+'СЕТ СН'!$G$6-'СЕТ СН'!$G$26</f>
        <v>1524.4602248900001</v>
      </c>
      <c r="N84" s="36">
        <f>SUMIFS(СВЦЭМ!$D$33:$D$776,СВЦЭМ!$A$33:$A$776,$A84,СВЦЭМ!$B$33:$B$776,N$83)+'СЕТ СН'!$G$14+СВЦЭМ!$D$10+'СЕТ СН'!$G$6-'СЕТ СН'!$G$26</f>
        <v>1542.24324325</v>
      </c>
      <c r="O84" s="36">
        <f>SUMIFS(СВЦЭМ!$D$33:$D$776,СВЦЭМ!$A$33:$A$776,$A84,СВЦЭМ!$B$33:$B$776,O$83)+'СЕТ СН'!$G$14+СВЦЭМ!$D$10+'СЕТ СН'!$G$6-'СЕТ СН'!$G$26</f>
        <v>1560.5270454400002</v>
      </c>
      <c r="P84" s="36">
        <f>SUMIFS(СВЦЭМ!$D$33:$D$776,СВЦЭМ!$A$33:$A$776,$A84,СВЦЭМ!$B$33:$B$776,P$83)+'СЕТ СН'!$G$14+СВЦЭМ!$D$10+'СЕТ СН'!$G$6-'СЕТ СН'!$G$26</f>
        <v>1539.9625643899999</v>
      </c>
      <c r="Q84" s="36">
        <f>SUMIFS(СВЦЭМ!$D$33:$D$776,СВЦЭМ!$A$33:$A$776,$A84,СВЦЭМ!$B$33:$B$776,Q$83)+'СЕТ СН'!$G$14+СВЦЭМ!$D$10+'СЕТ СН'!$G$6-'СЕТ СН'!$G$26</f>
        <v>1546.4137570600001</v>
      </c>
      <c r="R84" s="36">
        <f>SUMIFS(СВЦЭМ!$D$33:$D$776,СВЦЭМ!$A$33:$A$776,$A84,СВЦЭМ!$B$33:$B$776,R$83)+'СЕТ СН'!$G$14+СВЦЭМ!$D$10+'СЕТ СН'!$G$6-'СЕТ СН'!$G$26</f>
        <v>1547.4149906299999</v>
      </c>
      <c r="S84" s="36">
        <f>SUMIFS(СВЦЭМ!$D$33:$D$776,СВЦЭМ!$A$33:$A$776,$A84,СВЦЭМ!$B$33:$B$776,S$83)+'СЕТ СН'!$G$14+СВЦЭМ!$D$10+'СЕТ СН'!$G$6-'СЕТ СН'!$G$26</f>
        <v>1543.8441936600002</v>
      </c>
      <c r="T84" s="36">
        <f>SUMIFS(СВЦЭМ!$D$33:$D$776,СВЦЭМ!$A$33:$A$776,$A84,СВЦЭМ!$B$33:$B$776,T$83)+'СЕТ СН'!$G$14+СВЦЭМ!$D$10+'СЕТ СН'!$G$6-'СЕТ СН'!$G$26</f>
        <v>1523.57482433</v>
      </c>
      <c r="U84" s="36">
        <f>SUMIFS(СВЦЭМ!$D$33:$D$776,СВЦЭМ!$A$33:$A$776,$A84,СВЦЭМ!$B$33:$B$776,U$83)+'СЕТ СН'!$G$14+СВЦЭМ!$D$10+'СЕТ СН'!$G$6-'СЕТ СН'!$G$26</f>
        <v>1513.79210844</v>
      </c>
      <c r="V84" s="36">
        <f>SUMIFS(СВЦЭМ!$D$33:$D$776,СВЦЭМ!$A$33:$A$776,$A84,СВЦЭМ!$B$33:$B$776,V$83)+'СЕТ СН'!$G$14+СВЦЭМ!$D$10+'СЕТ СН'!$G$6-'СЕТ СН'!$G$26</f>
        <v>1498.5213471500001</v>
      </c>
      <c r="W84" s="36">
        <f>SUMIFS(СВЦЭМ!$D$33:$D$776,СВЦЭМ!$A$33:$A$776,$A84,СВЦЭМ!$B$33:$B$776,W$83)+'СЕТ СН'!$G$14+СВЦЭМ!$D$10+'СЕТ СН'!$G$6-'СЕТ СН'!$G$26</f>
        <v>1493.08061939</v>
      </c>
      <c r="X84" s="36">
        <f>SUMIFS(СВЦЭМ!$D$33:$D$776,СВЦЭМ!$A$33:$A$776,$A84,СВЦЭМ!$B$33:$B$776,X$83)+'СЕТ СН'!$G$14+СВЦЭМ!$D$10+'СЕТ СН'!$G$6-'СЕТ СН'!$G$26</f>
        <v>1487.3306957700001</v>
      </c>
      <c r="Y84" s="36">
        <f>SUMIFS(СВЦЭМ!$D$33:$D$776,СВЦЭМ!$A$33:$A$776,$A84,СВЦЭМ!$B$33:$B$776,Y$83)+'СЕТ СН'!$G$14+СВЦЭМ!$D$10+'СЕТ СН'!$G$6-'СЕТ СН'!$G$26</f>
        <v>1516.7921645000001</v>
      </c>
      <c r="AA84" s="45"/>
    </row>
    <row r="85" spans="1:27" ht="15.75" x14ac:dyDescent="0.2">
      <c r="A85" s="35">
        <f>A84+1</f>
        <v>43923</v>
      </c>
      <c r="B85" s="36">
        <f>SUMIFS(СВЦЭМ!$D$33:$D$776,СВЦЭМ!$A$33:$A$776,$A85,СВЦЭМ!$B$33:$B$776,B$83)+'СЕТ СН'!$G$14+СВЦЭМ!$D$10+'СЕТ СН'!$G$6-'СЕТ СН'!$G$26</f>
        <v>1503.77975674</v>
      </c>
      <c r="C85" s="36">
        <f>SUMIFS(СВЦЭМ!$D$33:$D$776,СВЦЭМ!$A$33:$A$776,$A85,СВЦЭМ!$B$33:$B$776,C$83)+'СЕТ СН'!$G$14+СВЦЭМ!$D$10+'СЕТ СН'!$G$6-'СЕТ СН'!$G$26</f>
        <v>1480.75958421</v>
      </c>
      <c r="D85" s="36">
        <f>SUMIFS(СВЦЭМ!$D$33:$D$776,СВЦЭМ!$A$33:$A$776,$A85,СВЦЭМ!$B$33:$B$776,D$83)+'СЕТ СН'!$G$14+СВЦЭМ!$D$10+'СЕТ СН'!$G$6-'СЕТ СН'!$G$26</f>
        <v>1468.64016911</v>
      </c>
      <c r="E85" s="36">
        <f>SUMIFS(СВЦЭМ!$D$33:$D$776,СВЦЭМ!$A$33:$A$776,$A85,СВЦЭМ!$B$33:$B$776,E$83)+'СЕТ СН'!$G$14+СВЦЭМ!$D$10+'СЕТ СН'!$G$6-'СЕТ СН'!$G$26</f>
        <v>1460.61386937</v>
      </c>
      <c r="F85" s="36">
        <f>SUMIFS(СВЦЭМ!$D$33:$D$776,СВЦЭМ!$A$33:$A$776,$A85,СВЦЭМ!$B$33:$B$776,F$83)+'СЕТ СН'!$G$14+СВЦЭМ!$D$10+'СЕТ СН'!$G$6-'СЕТ СН'!$G$26</f>
        <v>1457.7173192400001</v>
      </c>
      <c r="G85" s="36">
        <f>SUMIFS(СВЦЭМ!$D$33:$D$776,СВЦЭМ!$A$33:$A$776,$A85,СВЦЭМ!$B$33:$B$776,G$83)+'СЕТ СН'!$G$14+СВЦЭМ!$D$10+'СЕТ СН'!$G$6-'СЕТ СН'!$G$26</f>
        <v>1535.81357716</v>
      </c>
      <c r="H85" s="36">
        <f>SUMIFS(СВЦЭМ!$D$33:$D$776,СВЦЭМ!$A$33:$A$776,$A85,СВЦЭМ!$B$33:$B$776,H$83)+'СЕТ СН'!$G$14+СВЦЭМ!$D$10+'СЕТ СН'!$G$6-'СЕТ СН'!$G$26</f>
        <v>1571.2372089200001</v>
      </c>
      <c r="I85" s="36">
        <f>SUMIFS(СВЦЭМ!$D$33:$D$776,СВЦЭМ!$A$33:$A$776,$A85,СВЦЭМ!$B$33:$B$776,I$83)+'СЕТ СН'!$G$14+СВЦЭМ!$D$10+'СЕТ СН'!$G$6-'СЕТ СН'!$G$26</f>
        <v>1569.2921568199999</v>
      </c>
      <c r="J85" s="36">
        <f>SUMIFS(СВЦЭМ!$D$33:$D$776,СВЦЭМ!$A$33:$A$776,$A85,СВЦЭМ!$B$33:$B$776,J$83)+'СЕТ СН'!$G$14+СВЦЭМ!$D$10+'СЕТ СН'!$G$6-'СЕТ СН'!$G$26</f>
        <v>1536.4182080800001</v>
      </c>
      <c r="K85" s="36">
        <f>SUMIFS(СВЦЭМ!$D$33:$D$776,СВЦЭМ!$A$33:$A$776,$A85,СВЦЭМ!$B$33:$B$776,K$83)+'СЕТ СН'!$G$14+СВЦЭМ!$D$10+'СЕТ СН'!$G$6-'СЕТ СН'!$G$26</f>
        <v>1512.0495926600001</v>
      </c>
      <c r="L85" s="36">
        <f>SUMIFS(СВЦЭМ!$D$33:$D$776,СВЦЭМ!$A$33:$A$776,$A85,СВЦЭМ!$B$33:$B$776,L$83)+'СЕТ СН'!$G$14+СВЦЭМ!$D$10+'СЕТ СН'!$G$6-'СЕТ СН'!$G$26</f>
        <v>1507.2340754800002</v>
      </c>
      <c r="M85" s="36">
        <f>SUMIFS(СВЦЭМ!$D$33:$D$776,СВЦЭМ!$A$33:$A$776,$A85,СВЦЭМ!$B$33:$B$776,M$83)+'СЕТ СН'!$G$14+СВЦЭМ!$D$10+'СЕТ СН'!$G$6-'СЕТ СН'!$G$26</f>
        <v>1524.28602185</v>
      </c>
      <c r="N85" s="36">
        <f>SUMIFS(СВЦЭМ!$D$33:$D$776,СВЦЭМ!$A$33:$A$776,$A85,СВЦЭМ!$B$33:$B$776,N$83)+'СЕТ СН'!$G$14+СВЦЭМ!$D$10+'СЕТ СН'!$G$6-'СЕТ СН'!$G$26</f>
        <v>1541.8010759399999</v>
      </c>
      <c r="O85" s="36">
        <f>SUMIFS(СВЦЭМ!$D$33:$D$776,СВЦЭМ!$A$33:$A$776,$A85,СВЦЭМ!$B$33:$B$776,O$83)+'СЕТ СН'!$G$14+СВЦЭМ!$D$10+'СЕТ СН'!$G$6-'СЕТ СН'!$G$26</f>
        <v>1564.0436133000001</v>
      </c>
      <c r="P85" s="36">
        <f>SUMIFS(СВЦЭМ!$D$33:$D$776,СВЦЭМ!$A$33:$A$776,$A85,СВЦЭМ!$B$33:$B$776,P$83)+'СЕТ СН'!$G$14+СВЦЭМ!$D$10+'СЕТ СН'!$G$6-'СЕТ СН'!$G$26</f>
        <v>1527.6302529</v>
      </c>
      <c r="Q85" s="36">
        <f>SUMIFS(СВЦЭМ!$D$33:$D$776,СВЦЭМ!$A$33:$A$776,$A85,СВЦЭМ!$B$33:$B$776,Q$83)+'СЕТ СН'!$G$14+СВЦЭМ!$D$10+'СЕТ СН'!$G$6-'СЕТ СН'!$G$26</f>
        <v>1533.30849468</v>
      </c>
      <c r="R85" s="36">
        <f>SUMIFS(СВЦЭМ!$D$33:$D$776,СВЦЭМ!$A$33:$A$776,$A85,СВЦЭМ!$B$33:$B$776,R$83)+'СЕТ СН'!$G$14+СВЦЭМ!$D$10+'СЕТ СН'!$G$6-'СЕТ СН'!$G$26</f>
        <v>1528.8105905900002</v>
      </c>
      <c r="S85" s="36">
        <f>SUMIFS(СВЦЭМ!$D$33:$D$776,СВЦЭМ!$A$33:$A$776,$A85,СВЦЭМ!$B$33:$B$776,S$83)+'СЕТ СН'!$G$14+СВЦЭМ!$D$10+'СЕТ СН'!$G$6-'СЕТ СН'!$G$26</f>
        <v>1526.3689740200002</v>
      </c>
      <c r="T85" s="36">
        <f>SUMIFS(СВЦЭМ!$D$33:$D$776,СВЦЭМ!$A$33:$A$776,$A85,СВЦЭМ!$B$33:$B$776,T$83)+'СЕТ СН'!$G$14+СВЦЭМ!$D$10+'СЕТ СН'!$G$6-'СЕТ СН'!$G$26</f>
        <v>1505.62444065</v>
      </c>
      <c r="U85" s="36">
        <f>SUMIFS(СВЦЭМ!$D$33:$D$776,СВЦЭМ!$A$33:$A$776,$A85,СВЦЭМ!$B$33:$B$776,U$83)+'СЕТ СН'!$G$14+СВЦЭМ!$D$10+'СЕТ СН'!$G$6-'СЕТ СН'!$G$26</f>
        <v>1491.3946058400002</v>
      </c>
      <c r="V85" s="36">
        <f>SUMIFS(СВЦЭМ!$D$33:$D$776,СВЦЭМ!$A$33:$A$776,$A85,СВЦЭМ!$B$33:$B$776,V$83)+'СЕТ СН'!$G$14+СВЦЭМ!$D$10+'СЕТ СН'!$G$6-'СЕТ СН'!$G$26</f>
        <v>1478.1635389</v>
      </c>
      <c r="W85" s="36">
        <f>SUMIFS(СВЦЭМ!$D$33:$D$776,СВЦЭМ!$A$33:$A$776,$A85,СВЦЭМ!$B$33:$B$776,W$83)+'СЕТ СН'!$G$14+СВЦЭМ!$D$10+'СЕТ СН'!$G$6-'СЕТ СН'!$G$26</f>
        <v>1484.4061799800002</v>
      </c>
      <c r="X85" s="36">
        <f>SUMIFS(СВЦЭМ!$D$33:$D$776,СВЦЭМ!$A$33:$A$776,$A85,СВЦЭМ!$B$33:$B$776,X$83)+'СЕТ СН'!$G$14+СВЦЭМ!$D$10+'СЕТ СН'!$G$6-'СЕТ СН'!$G$26</f>
        <v>1489.2139894300001</v>
      </c>
      <c r="Y85" s="36">
        <f>SUMIFS(СВЦЭМ!$D$33:$D$776,СВЦЭМ!$A$33:$A$776,$A85,СВЦЭМ!$B$33:$B$776,Y$83)+'СЕТ СН'!$G$14+СВЦЭМ!$D$10+'СЕТ СН'!$G$6-'СЕТ СН'!$G$26</f>
        <v>1516.12391613</v>
      </c>
    </row>
    <row r="86" spans="1:27" ht="15.75" x14ac:dyDescent="0.2">
      <c r="A86" s="35">
        <f t="shared" ref="A86:A114" si="2">A85+1</f>
        <v>43924</v>
      </c>
      <c r="B86" s="36">
        <f>SUMIFS(СВЦЭМ!$D$33:$D$776,СВЦЭМ!$A$33:$A$776,$A86,СВЦЭМ!$B$33:$B$776,B$83)+'СЕТ СН'!$G$14+СВЦЭМ!$D$10+'СЕТ СН'!$G$6-'СЕТ СН'!$G$26</f>
        <v>1499.43702398</v>
      </c>
      <c r="C86" s="36">
        <f>SUMIFS(СВЦЭМ!$D$33:$D$776,СВЦЭМ!$A$33:$A$776,$A86,СВЦЭМ!$B$33:$B$776,C$83)+'СЕТ СН'!$G$14+СВЦЭМ!$D$10+'СЕТ СН'!$G$6-'СЕТ СН'!$G$26</f>
        <v>1538.99716229</v>
      </c>
      <c r="D86" s="36">
        <f>SUMIFS(СВЦЭМ!$D$33:$D$776,СВЦЭМ!$A$33:$A$776,$A86,СВЦЭМ!$B$33:$B$776,D$83)+'СЕТ СН'!$G$14+СВЦЭМ!$D$10+'СЕТ СН'!$G$6-'СЕТ СН'!$G$26</f>
        <v>1554.40588428</v>
      </c>
      <c r="E86" s="36">
        <f>SUMIFS(СВЦЭМ!$D$33:$D$776,СВЦЭМ!$A$33:$A$776,$A86,СВЦЭМ!$B$33:$B$776,E$83)+'СЕТ СН'!$G$14+СВЦЭМ!$D$10+'СЕТ СН'!$G$6-'СЕТ СН'!$G$26</f>
        <v>1549.34693943</v>
      </c>
      <c r="F86" s="36">
        <f>SUMIFS(СВЦЭМ!$D$33:$D$776,СВЦЭМ!$A$33:$A$776,$A86,СВЦЭМ!$B$33:$B$776,F$83)+'СЕТ СН'!$G$14+СВЦЭМ!$D$10+'СЕТ СН'!$G$6-'СЕТ СН'!$G$26</f>
        <v>1544.9476416500002</v>
      </c>
      <c r="G86" s="36">
        <f>SUMIFS(СВЦЭМ!$D$33:$D$776,СВЦЭМ!$A$33:$A$776,$A86,СВЦЭМ!$B$33:$B$776,G$83)+'СЕТ СН'!$G$14+СВЦЭМ!$D$10+'СЕТ СН'!$G$6-'СЕТ СН'!$G$26</f>
        <v>1546.0918204</v>
      </c>
      <c r="H86" s="36">
        <f>SUMIFS(СВЦЭМ!$D$33:$D$776,СВЦЭМ!$A$33:$A$776,$A86,СВЦЭМ!$B$33:$B$776,H$83)+'СЕТ СН'!$G$14+СВЦЭМ!$D$10+'СЕТ СН'!$G$6-'СЕТ СН'!$G$26</f>
        <v>1533.4308205699999</v>
      </c>
      <c r="I86" s="36">
        <f>SUMIFS(СВЦЭМ!$D$33:$D$776,СВЦЭМ!$A$33:$A$776,$A86,СВЦЭМ!$B$33:$B$776,I$83)+'СЕТ СН'!$G$14+СВЦЭМ!$D$10+'СЕТ СН'!$G$6-'СЕТ СН'!$G$26</f>
        <v>1513.48202584</v>
      </c>
      <c r="J86" s="36">
        <f>SUMIFS(СВЦЭМ!$D$33:$D$776,СВЦЭМ!$A$33:$A$776,$A86,СВЦЭМ!$B$33:$B$776,J$83)+'СЕТ СН'!$G$14+СВЦЭМ!$D$10+'СЕТ СН'!$G$6-'СЕТ СН'!$G$26</f>
        <v>1458.3292389400001</v>
      </c>
      <c r="K86" s="36">
        <f>SUMIFS(СВЦЭМ!$D$33:$D$776,СВЦЭМ!$A$33:$A$776,$A86,СВЦЭМ!$B$33:$B$776,K$83)+'СЕТ СН'!$G$14+СВЦЭМ!$D$10+'СЕТ СН'!$G$6-'СЕТ СН'!$G$26</f>
        <v>1461.4252590800002</v>
      </c>
      <c r="L86" s="36">
        <f>SUMIFS(СВЦЭМ!$D$33:$D$776,СВЦЭМ!$A$33:$A$776,$A86,СВЦЭМ!$B$33:$B$776,L$83)+'СЕТ СН'!$G$14+СВЦЭМ!$D$10+'СЕТ СН'!$G$6-'СЕТ СН'!$G$26</f>
        <v>1472.80885395</v>
      </c>
      <c r="M86" s="36">
        <f>SUMIFS(СВЦЭМ!$D$33:$D$776,СВЦЭМ!$A$33:$A$776,$A86,СВЦЭМ!$B$33:$B$776,M$83)+'СЕТ СН'!$G$14+СВЦЭМ!$D$10+'СЕТ СН'!$G$6-'СЕТ СН'!$G$26</f>
        <v>1474.8104596799999</v>
      </c>
      <c r="N86" s="36">
        <f>SUMIFS(СВЦЭМ!$D$33:$D$776,СВЦЭМ!$A$33:$A$776,$A86,СВЦЭМ!$B$33:$B$776,N$83)+'СЕТ СН'!$G$14+СВЦЭМ!$D$10+'СЕТ СН'!$G$6-'СЕТ СН'!$G$26</f>
        <v>1491.9264462000001</v>
      </c>
      <c r="O86" s="36">
        <f>SUMIFS(СВЦЭМ!$D$33:$D$776,СВЦЭМ!$A$33:$A$776,$A86,СВЦЭМ!$B$33:$B$776,O$83)+'СЕТ СН'!$G$14+СВЦЭМ!$D$10+'СЕТ СН'!$G$6-'СЕТ СН'!$G$26</f>
        <v>1505.60510636</v>
      </c>
      <c r="P86" s="36">
        <f>SUMIFS(СВЦЭМ!$D$33:$D$776,СВЦЭМ!$A$33:$A$776,$A86,СВЦЭМ!$B$33:$B$776,P$83)+'СЕТ СН'!$G$14+СВЦЭМ!$D$10+'СЕТ СН'!$G$6-'СЕТ СН'!$G$26</f>
        <v>1490.07106361</v>
      </c>
      <c r="Q86" s="36">
        <f>SUMIFS(СВЦЭМ!$D$33:$D$776,СВЦЭМ!$A$33:$A$776,$A86,СВЦЭМ!$B$33:$B$776,Q$83)+'СЕТ СН'!$G$14+СВЦЭМ!$D$10+'СЕТ СН'!$G$6-'СЕТ СН'!$G$26</f>
        <v>1500.4536265900001</v>
      </c>
      <c r="R86" s="36">
        <f>SUMIFS(СВЦЭМ!$D$33:$D$776,СВЦЭМ!$A$33:$A$776,$A86,СВЦЭМ!$B$33:$B$776,R$83)+'СЕТ СН'!$G$14+СВЦЭМ!$D$10+'СЕТ СН'!$G$6-'СЕТ СН'!$G$26</f>
        <v>1497.5665739999999</v>
      </c>
      <c r="S86" s="36">
        <f>SUMIFS(СВЦЭМ!$D$33:$D$776,СВЦЭМ!$A$33:$A$776,$A86,СВЦЭМ!$B$33:$B$776,S$83)+'СЕТ СН'!$G$14+СВЦЭМ!$D$10+'СЕТ СН'!$G$6-'СЕТ СН'!$G$26</f>
        <v>1491.73155146</v>
      </c>
      <c r="T86" s="36">
        <f>SUMIFS(СВЦЭМ!$D$33:$D$776,СВЦЭМ!$A$33:$A$776,$A86,СВЦЭМ!$B$33:$B$776,T$83)+'СЕТ СН'!$G$14+СВЦЭМ!$D$10+'СЕТ СН'!$G$6-'СЕТ СН'!$G$26</f>
        <v>1476.8078082900001</v>
      </c>
      <c r="U86" s="36">
        <f>SUMIFS(СВЦЭМ!$D$33:$D$776,СВЦЭМ!$A$33:$A$776,$A86,СВЦЭМ!$B$33:$B$776,U$83)+'СЕТ СН'!$G$14+СВЦЭМ!$D$10+'СЕТ СН'!$G$6-'СЕТ СН'!$G$26</f>
        <v>1455.0170452100001</v>
      </c>
      <c r="V86" s="36">
        <f>SUMIFS(СВЦЭМ!$D$33:$D$776,СВЦЭМ!$A$33:$A$776,$A86,СВЦЭМ!$B$33:$B$776,V$83)+'СЕТ СН'!$G$14+СВЦЭМ!$D$10+'СЕТ СН'!$G$6-'СЕТ СН'!$G$26</f>
        <v>1445.1687752500002</v>
      </c>
      <c r="W86" s="36">
        <f>SUMIFS(СВЦЭМ!$D$33:$D$776,СВЦЭМ!$A$33:$A$776,$A86,СВЦЭМ!$B$33:$B$776,W$83)+'СЕТ СН'!$G$14+СВЦЭМ!$D$10+'СЕТ СН'!$G$6-'СЕТ СН'!$G$26</f>
        <v>1451.5377783900001</v>
      </c>
      <c r="X86" s="36">
        <f>SUMIFS(СВЦЭМ!$D$33:$D$776,СВЦЭМ!$A$33:$A$776,$A86,СВЦЭМ!$B$33:$B$776,X$83)+'СЕТ СН'!$G$14+СВЦЭМ!$D$10+'СЕТ СН'!$G$6-'СЕТ СН'!$G$26</f>
        <v>1465.6714080700001</v>
      </c>
      <c r="Y86" s="36">
        <f>SUMIFS(СВЦЭМ!$D$33:$D$776,СВЦЭМ!$A$33:$A$776,$A86,СВЦЭМ!$B$33:$B$776,Y$83)+'СЕТ СН'!$G$14+СВЦЭМ!$D$10+'СЕТ СН'!$G$6-'СЕТ СН'!$G$26</f>
        <v>1498.3944899800001</v>
      </c>
    </row>
    <row r="87" spans="1:27" ht="15.75" x14ac:dyDescent="0.2">
      <c r="A87" s="35">
        <f t="shared" si="2"/>
        <v>43925</v>
      </c>
      <c r="B87" s="36">
        <f>SUMIFS(СВЦЭМ!$D$33:$D$776,СВЦЭМ!$A$33:$A$776,$A87,СВЦЭМ!$B$33:$B$776,B$83)+'СЕТ СН'!$G$14+СВЦЭМ!$D$10+'СЕТ СН'!$G$6-'СЕТ СН'!$G$26</f>
        <v>1519.4657802800002</v>
      </c>
      <c r="C87" s="36">
        <f>SUMIFS(СВЦЭМ!$D$33:$D$776,СВЦЭМ!$A$33:$A$776,$A87,СВЦЭМ!$B$33:$B$776,C$83)+'СЕТ СН'!$G$14+СВЦЭМ!$D$10+'СЕТ СН'!$G$6-'СЕТ СН'!$G$26</f>
        <v>1546.48782211</v>
      </c>
      <c r="D87" s="36">
        <f>SUMIFS(СВЦЭМ!$D$33:$D$776,СВЦЭМ!$A$33:$A$776,$A87,СВЦЭМ!$B$33:$B$776,D$83)+'СЕТ СН'!$G$14+СВЦЭМ!$D$10+'СЕТ СН'!$G$6-'СЕТ СН'!$G$26</f>
        <v>1561.1100664999999</v>
      </c>
      <c r="E87" s="36">
        <f>SUMIFS(СВЦЭМ!$D$33:$D$776,СВЦЭМ!$A$33:$A$776,$A87,СВЦЭМ!$B$33:$B$776,E$83)+'СЕТ СН'!$G$14+СВЦЭМ!$D$10+'СЕТ СН'!$G$6-'СЕТ СН'!$G$26</f>
        <v>1573.8815678000001</v>
      </c>
      <c r="F87" s="36">
        <f>SUMIFS(СВЦЭМ!$D$33:$D$776,СВЦЭМ!$A$33:$A$776,$A87,СВЦЭМ!$B$33:$B$776,F$83)+'СЕТ СН'!$G$14+СВЦЭМ!$D$10+'СЕТ СН'!$G$6-'СЕТ СН'!$G$26</f>
        <v>1573.2168145999999</v>
      </c>
      <c r="G87" s="36">
        <f>SUMIFS(СВЦЭМ!$D$33:$D$776,СВЦЭМ!$A$33:$A$776,$A87,СВЦЭМ!$B$33:$B$776,G$83)+'СЕТ СН'!$G$14+СВЦЭМ!$D$10+'СЕТ СН'!$G$6-'СЕТ СН'!$G$26</f>
        <v>1571.7085226300001</v>
      </c>
      <c r="H87" s="36">
        <f>SUMIFS(СВЦЭМ!$D$33:$D$776,СВЦЭМ!$A$33:$A$776,$A87,СВЦЭМ!$B$33:$B$776,H$83)+'СЕТ СН'!$G$14+СВЦЭМ!$D$10+'СЕТ СН'!$G$6-'СЕТ СН'!$G$26</f>
        <v>1547.5869577400001</v>
      </c>
      <c r="I87" s="36">
        <f>SUMIFS(СВЦЭМ!$D$33:$D$776,СВЦЭМ!$A$33:$A$776,$A87,СВЦЭМ!$B$33:$B$776,I$83)+'СЕТ СН'!$G$14+СВЦЭМ!$D$10+'СЕТ СН'!$G$6-'СЕТ СН'!$G$26</f>
        <v>1530.8621181399999</v>
      </c>
      <c r="J87" s="36">
        <f>SUMIFS(СВЦЭМ!$D$33:$D$776,СВЦЭМ!$A$33:$A$776,$A87,СВЦЭМ!$B$33:$B$776,J$83)+'СЕТ СН'!$G$14+СВЦЭМ!$D$10+'СЕТ СН'!$G$6-'СЕТ СН'!$G$26</f>
        <v>1480.22765411</v>
      </c>
      <c r="K87" s="36">
        <f>SUMIFS(СВЦЭМ!$D$33:$D$776,СВЦЭМ!$A$33:$A$776,$A87,СВЦЭМ!$B$33:$B$776,K$83)+'СЕТ СН'!$G$14+СВЦЭМ!$D$10+'СЕТ СН'!$G$6-'СЕТ СН'!$G$26</f>
        <v>1455.7534712400002</v>
      </c>
      <c r="L87" s="36">
        <f>SUMIFS(СВЦЭМ!$D$33:$D$776,СВЦЭМ!$A$33:$A$776,$A87,СВЦЭМ!$B$33:$B$776,L$83)+'СЕТ СН'!$G$14+СВЦЭМ!$D$10+'СЕТ СН'!$G$6-'СЕТ СН'!$G$26</f>
        <v>1452.8664612100001</v>
      </c>
      <c r="M87" s="36">
        <f>SUMIFS(СВЦЭМ!$D$33:$D$776,СВЦЭМ!$A$33:$A$776,$A87,СВЦЭМ!$B$33:$B$776,M$83)+'СЕТ СН'!$G$14+СВЦЭМ!$D$10+'СЕТ СН'!$G$6-'СЕТ СН'!$G$26</f>
        <v>1450.0370594599999</v>
      </c>
      <c r="N87" s="36">
        <f>SUMIFS(СВЦЭМ!$D$33:$D$776,СВЦЭМ!$A$33:$A$776,$A87,СВЦЭМ!$B$33:$B$776,N$83)+'СЕТ СН'!$G$14+СВЦЭМ!$D$10+'СЕТ СН'!$G$6-'СЕТ СН'!$G$26</f>
        <v>1460.4144731599999</v>
      </c>
      <c r="O87" s="36">
        <f>SUMIFS(СВЦЭМ!$D$33:$D$776,СВЦЭМ!$A$33:$A$776,$A87,СВЦЭМ!$B$33:$B$776,O$83)+'СЕТ СН'!$G$14+СВЦЭМ!$D$10+'СЕТ СН'!$G$6-'СЕТ СН'!$G$26</f>
        <v>1469.2783507600002</v>
      </c>
      <c r="P87" s="36">
        <f>SUMIFS(СВЦЭМ!$D$33:$D$776,СВЦЭМ!$A$33:$A$776,$A87,СВЦЭМ!$B$33:$B$776,P$83)+'СЕТ СН'!$G$14+СВЦЭМ!$D$10+'СЕТ СН'!$G$6-'СЕТ СН'!$G$26</f>
        <v>1466.8324296600001</v>
      </c>
      <c r="Q87" s="36">
        <f>SUMIFS(СВЦЭМ!$D$33:$D$776,СВЦЭМ!$A$33:$A$776,$A87,СВЦЭМ!$B$33:$B$776,Q$83)+'СЕТ СН'!$G$14+СВЦЭМ!$D$10+'СЕТ СН'!$G$6-'СЕТ СН'!$G$26</f>
        <v>1475.6033141600001</v>
      </c>
      <c r="R87" s="36">
        <f>SUMIFS(СВЦЭМ!$D$33:$D$776,СВЦЭМ!$A$33:$A$776,$A87,СВЦЭМ!$B$33:$B$776,R$83)+'СЕТ СН'!$G$14+СВЦЭМ!$D$10+'СЕТ СН'!$G$6-'СЕТ СН'!$G$26</f>
        <v>1469.4415005300002</v>
      </c>
      <c r="S87" s="36">
        <f>SUMIFS(СВЦЭМ!$D$33:$D$776,СВЦЭМ!$A$33:$A$776,$A87,СВЦЭМ!$B$33:$B$776,S$83)+'СЕТ СН'!$G$14+СВЦЭМ!$D$10+'СЕТ СН'!$G$6-'СЕТ СН'!$G$26</f>
        <v>1464.4737058000001</v>
      </c>
      <c r="T87" s="36">
        <f>SUMIFS(СВЦЭМ!$D$33:$D$776,СВЦЭМ!$A$33:$A$776,$A87,СВЦЭМ!$B$33:$B$776,T$83)+'СЕТ СН'!$G$14+СВЦЭМ!$D$10+'СЕТ СН'!$G$6-'СЕТ СН'!$G$26</f>
        <v>1452.51059519</v>
      </c>
      <c r="U87" s="36">
        <f>SUMIFS(СВЦЭМ!$D$33:$D$776,СВЦЭМ!$A$33:$A$776,$A87,СВЦЭМ!$B$33:$B$776,U$83)+'СЕТ СН'!$G$14+СВЦЭМ!$D$10+'СЕТ СН'!$G$6-'СЕТ СН'!$G$26</f>
        <v>1440.4706632500001</v>
      </c>
      <c r="V87" s="36">
        <f>SUMIFS(СВЦЭМ!$D$33:$D$776,СВЦЭМ!$A$33:$A$776,$A87,СВЦЭМ!$B$33:$B$776,V$83)+'СЕТ СН'!$G$14+СВЦЭМ!$D$10+'СЕТ СН'!$G$6-'СЕТ СН'!$G$26</f>
        <v>1442.51234578</v>
      </c>
      <c r="W87" s="36">
        <f>SUMIFS(СВЦЭМ!$D$33:$D$776,СВЦЭМ!$A$33:$A$776,$A87,СВЦЭМ!$B$33:$B$776,W$83)+'СЕТ СН'!$G$14+СВЦЭМ!$D$10+'СЕТ СН'!$G$6-'СЕТ СН'!$G$26</f>
        <v>1432.82878643</v>
      </c>
      <c r="X87" s="36">
        <f>SUMIFS(СВЦЭМ!$D$33:$D$776,СВЦЭМ!$A$33:$A$776,$A87,СВЦЭМ!$B$33:$B$776,X$83)+'СЕТ СН'!$G$14+СВЦЭМ!$D$10+'СЕТ СН'!$G$6-'СЕТ СН'!$G$26</f>
        <v>1442.7943114200002</v>
      </c>
      <c r="Y87" s="36">
        <f>SUMIFS(СВЦЭМ!$D$33:$D$776,СВЦЭМ!$A$33:$A$776,$A87,СВЦЭМ!$B$33:$B$776,Y$83)+'СЕТ СН'!$G$14+СВЦЭМ!$D$10+'СЕТ СН'!$G$6-'СЕТ СН'!$G$26</f>
        <v>1482.60996862</v>
      </c>
    </row>
    <row r="88" spans="1:27" ht="15.75" x14ac:dyDescent="0.2">
      <c r="A88" s="35">
        <f t="shared" si="2"/>
        <v>43926</v>
      </c>
      <c r="B88" s="36">
        <f>SUMIFS(СВЦЭМ!$D$33:$D$776,СВЦЭМ!$A$33:$A$776,$A88,СВЦЭМ!$B$33:$B$776,B$83)+'СЕТ СН'!$G$14+СВЦЭМ!$D$10+'СЕТ СН'!$G$6-'СЕТ СН'!$G$26</f>
        <v>1499.0031305000002</v>
      </c>
      <c r="C88" s="36">
        <f>SUMIFS(СВЦЭМ!$D$33:$D$776,СВЦЭМ!$A$33:$A$776,$A88,СВЦЭМ!$B$33:$B$776,C$83)+'СЕТ СН'!$G$14+СВЦЭМ!$D$10+'СЕТ СН'!$G$6-'СЕТ СН'!$G$26</f>
        <v>1553.8245691500001</v>
      </c>
      <c r="D88" s="36">
        <f>SUMIFS(СВЦЭМ!$D$33:$D$776,СВЦЭМ!$A$33:$A$776,$A88,СВЦЭМ!$B$33:$B$776,D$83)+'СЕТ СН'!$G$14+СВЦЭМ!$D$10+'СЕТ СН'!$G$6-'СЕТ СН'!$G$26</f>
        <v>1568.2622654500001</v>
      </c>
      <c r="E88" s="36">
        <f>SUMIFS(СВЦЭМ!$D$33:$D$776,СВЦЭМ!$A$33:$A$776,$A88,СВЦЭМ!$B$33:$B$776,E$83)+'СЕТ СН'!$G$14+СВЦЭМ!$D$10+'СЕТ СН'!$G$6-'СЕТ СН'!$G$26</f>
        <v>1574.5696898199999</v>
      </c>
      <c r="F88" s="36">
        <f>SUMIFS(СВЦЭМ!$D$33:$D$776,СВЦЭМ!$A$33:$A$776,$A88,СВЦЭМ!$B$33:$B$776,F$83)+'СЕТ СН'!$G$14+СВЦЭМ!$D$10+'СЕТ СН'!$G$6-'СЕТ СН'!$G$26</f>
        <v>1573.10905409</v>
      </c>
      <c r="G88" s="36">
        <f>SUMIFS(СВЦЭМ!$D$33:$D$776,СВЦЭМ!$A$33:$A$776,$A88,СВЦЭМ!$B$33:$B$776,G$83)+'СЕТ СН'!$G$14+СВЦЭМ!$D$10+'СЕТ СН'!$G$6-'СЕТ СН'!$G$26</f>
        <v>1575.97987803</v>
      </c>
      <c r="H88" s="36">
        <f>SUMIFS(СВЦЭМ!$D$33:$D$776,СВЦЭМ!$A$33:$A$776,$A88,СВЦЭМ!$B$33:$B$776,H$83)+'СЕТ СН'!$G$14+СВЦЭМ!$D$10+'СЕТ СН'!$G$6-'СЕТ СН'!$G$26</f>
        <v>1561.1899396000001</v>
      </c>
      <c r="I88" s="36">
        <f>SUMIFS(СВЦЭМ!$D$33:$D$776,СВЦЭМ!$A$33:$A$776,$A88,СВЦЭМ!$B$33:$B$776,I$83)+'СЕТ СН'!$G$14+СВЦЭМ!$D$10+'СЕТ СН'!$G$6-'СЕТ СН'!$G$26</f>
        <v>1545.9345861700001</v>
      </c>
      <c r="J88" s="36">
        <f>SUMIFS(СВЦЭМ!$D$33:$D$776,СВЦЭМ!$A$33:$A$776,$A88,СВЦЭМ!$B$33:$B$776,J$83)+'СЕТ СН'!$G$14+СВЦЭМ!$D$10+'СЕТ СН'!$G$6-'СЕТ СН'!$G$26</f>
        <v>1494.8387426100001</v>
      </c>
      <c r="K88" s="36">
        <f>SUMIFS(СВЦЭМ!$D$33:$D$776,СВЦЭМ!$A$33:$A$776,$A88,СВЦЭМ!$B$33:$B$776,K$83)+'СЕТ СН'!$G$14+СВЦЭМ!$D$10+'СЕТ СН'!$G$6-'СЕТ СН'!$G$26</f>
        <v>1457.0868227200001</v>
      </c>
      <c r="L88" s="36">
        <f>SUMIFS(СВЦЭМ!$D$33:$D$776,СВЦЭМ!$A$33:$A$776,$A88,СВЦЭМ!$B$33:$B$776,L$83)+'СЕТ СН'!$G$14+СВЦЭМ!$D$10+'СЕТ СН'!$G$6-'СЕТ СН'!$G$26</f>
        <v>1449.78111967</v>
      </c>
      <c r="M88" s="36">
        <f>SUMIFS(СВЦЭМ!$D$33:$D$776,СВЦЭМ!$A$33:$A$776,$A88,СВЦЭМ!$B$33:$B$776,M$83)+'СЕТ СН'!$G$14+СВЦЭМ!$D$10+'СЕТ СН'!$G$6-'СЕТ СН'!$G$26</f>
        <v>1447.8361348799999</v>
      </c>
      <c r="N88" s="36">
        <f>SUMIFS(СВЦЭМ!$D$33:$D$776,СВЦЭМ!$A$33:$A$776,$A88,СВЦЭМ!$B$33:$B$776,N$83)+'СЕТ СН'!$G$14+СВЦЭМ!$D$10+'СЕТ СН'!$G$6-'СЕТ СН'!$G$26</f>
        <v>1461.0815592399999</v>
      </c>
      <c r="O88" s="36">
        <f>SUMIFS(СВЦЭМ!$D$33:$D$776,СВЦЭМ!$A$33:$A$776,$A88,СВЦЭМ!$B$33:$B$776,O$83)+'СЕТ СН'!$G$14+СВЦЭМ!$D$10+'СЕТ СН'!$G$6-'СЕТ СН'!$G$26</f>
        <v>1470.2305223500002</v>
      </c>
      <c r="P88" s="36">
        <f>SUMIFS(СВЦЭМ!$D$33:$D$776,СВЦЭМ!$A$33:$A$776,$A88,СВЦЭМ!$B$33:$B$776,P$83)+'СЕТ СН'!$G$14+СВЦЭМ!$D$10+'СЕТ СН'!$G$6-'СЕТ СН'!$G$26</f>
        <v>1450.6502856500001</v>
      </c>
      <c r="Q88" s="36">
        <f>SUMIFS(СВЦЭМ!$D$33:$D$776,СВЦЭМ!$A$33:$A$776,$A88,СВЦЭМ!$B$33:$B$776,Q$83)+'СЕТ СН'!$G$14+СВЦЭМ!$D$10+'СЕТ СН'!$G$6-'СЕТ СН'!$G$26</f>
        <v>1455.7092031500001</v>
      </c>
      <c r="R88" s="36">
        <f>SUMIFS(СВЦЭМ!$D$33:$D$776,СВЦЭМ!$A$33:$A$776,$A88,СВЦЭМ!$B$33:$B$776,R$83)+'СЕТ СН'!$G$14+СВЦЭМ!$D$10+'СЕТ СН'!$G$6-'СЕТ СН'!$G$26</f>
        <v>1455.3707248800001</v>
      </c>
      <c r="S88" s="36">
        <f>SUMIFS(СВЦЭМ!$D$33:$D$776,СВЦЭМ!$A$33:$A$776,$A88,СВЦЭМ!$B$33:$B$776,S$83)+'СЕТ СН'!$G$14+СВЦЭМ!$D$10+'СЕТ СН'!$G$6-'СЕТ СН'!$G$26</f>
        <v>1455.5647597699999</v>
      </c>
      <c r="T88" s="36">
        <f>SUMIFS(СВЦЭМ!$D$33:$D$776,СВЦЭМ!$A$33:$A$776,$A88,СВЦЭМ!$B$33:$B$776,T$83)+'СЕТ СН'!$G$14+СВЦЭМ!$D$10+'СЕТ СН'!$G$6-'СЕТ СН'!$G$26</f>
        <v>1447.58115079</v>
      </c>
      <c r="U88" s="36">
        <f>SUMIFS(СВЦЭМ!$D$33:$D$776,СВЦЭМ!$A$33:$A$776,$A88,СВЦЭМ!$B$33:$B$776,U$83)+'СЕТ СН'!$G$14+СВЦЭМ!$D$10+'СЕТ СН'!$G$6-'СЕТ СН'!$G$26</f>
        <v>1435.5755781</v>
      </c>
      <c r="V88" s="36">
        <f>SUMIFS(СВЦЭМ!$D$33:$D$776,СВЦЭМ!$A$33:$A$776,$A88,СВЦЭМ!$B$33:$B$776,V$83)+'СЕТ СН'!$G$14+СВЦЭМ!$D$10+'СЕТ СН'!$G$6-'СЕТ СН'!$G$26</f>
        <v>1420.2341989800002</v>
      </c>
      <c r="W88" s="36">
        <f>SUMIFS(СВЦЭМ!$D$33:$D$776,СВЦЭМ!$A$33:$A$776,$A88,СВЦЭМ!$B$33:$B$776,W$83)+'СЕТ СН'!$G$14+СВЦЭМ!$D$10+'СЕТ СН'!$G$6-'СЕТ СН'!$G$26</f>
        <v>1404.76326561</v>
      </c>
      <c r="X88" s="36">
        <f>SUMIFS(СВЦЭМ!$D$33:$D$776,СВЦЭМ!$A$33:$A$776,$A88,СВЦЭМ!$B$33:$B$776,X$83)+'СЕТ СН'!$G$14+СВЦЭМ!$D$10+'СЕТ СН'!$G$6-'СЕТ СН'!$G$26</f>
        <v>1401.26242204</v>
      </c>
      <c r="Y88" s="36">
        <f>SUMIFS(СВЦЭМ!$D$33:$D$776,СВЦЭМ!$A$33:$A$776,$A88,СВЦЭМ!$B$33:$B$776,Y$83)+'СЕТ СН'!$G$14+СВЦЭМ!$D$10+'СЕТ СН'!$G$6-'СЕТ СН'!$G$26</f>
        <v>1435.4208039600001</v>
      </c>
    </row>
    <row r="89" spans="1:27" ht="15.75" x14ac:dyDescent="0.2">
      <c r="A89" s="35">
        <f t="shared" si="2"/>
        <v>43927</v>
      </c>
      <c r="B89" s="36">
        <f>SUMIFS(СВЦЭМ!$D$33:$D$776,СВЦЭМ!$A$33:$A$776,$A89,СВЦЭМ!$B$33:$B$776,B$83)+'СЕТ СН'!$G$14+СВЦЭМ!$D$10+'СЕТ СН'!$G$6-'СЕТ СН'!$G$26</f>
        <v>1532.08489581</v>
      </c>
      <c r="C89" s="36">
        <f>SUMIFS(СВЦЭМ!$D$33:$D$776,СВЦЭМ!$A$33:$A$776,$A89,СВЦЭМ!$B$33:$B$776,C$83)+'СЕТ СН'!$G$14+СВЦЭМ!$D$10+'СЕТ СН'!$G$6-'СЕТ СН'!$G$26</f>
        <v>1557.59387466</v>
      </c>
      <c r="D89" s="36">
        <f>SUMIFS(СВЦЭМ!$D$33:$D$776,СВЦЭМ!$A$33:$A$776,$A89,СВЦЭМ!$B$33:$B$776,D$83)+'СЕТ СН'!$G$14+СВЦЭМ!$D$10+'СЕТ СН'!$G$6-'СЕТ СН'!$G$26</f>
        <v>1569.35300882</v>
      </c>
      <c r="E89" s="36">
        <f>SUMIFS(СВЦЭМ!$D$33:$D$776,СВЦЭМ!$A$33:$A$776,$A89,СВЦЭМ!$B$33:$B$776,E$83)+'СЕТ СН'!$G$14+СВЦЭМ!$D$10+'СЕТ СН'!$G$6-'СЕТ СН'!$G$26</f>
        <v>1576.45635386</v>
      </c>
      <c r="F89" s="36">
        <f>SUMIFS(СВЦЭМ!$D$33:$D$776,СВЦЭМ!$A$33:$A$776,$A89,СВЦЭМ!$B$33:$B$776,F$83)+'СЕТ СН'!$G$14+СВЦЭМ!$D$10+'СЕТ СН'!$G$6-'СЕТ СН'!$G$26</f>
        <v>1573.5692979300002</v>
      </c>
      <c r="G89" s="36">
        <f>SUMIFS(СВЦЭМ!$D$33:$D$776,СВЦЭМ!$A$33:$A$776,$A89,СВЦЭМ!$B$33:$B$776,G$83)+'СЕТ СН'!$G$14+СВЦЭМ!$D$10+'СЕТ СН'!$G$6-'СЕТ СН'!$G$26</f>
        <v>1574.0942692100002</v>
      </c>
      <c r="H89" s="36">
        <f>SUMIFS(СВЦЭМ!$D$33:$D$776,СВЦЭМ!$A$33:$A$776,$A89,СВЦЭМ!$B$33:$B$776,H$83)+'СЕТ СН'!$G$14+СВЦЭМ!$D$10+'СЕТ СН'!$G$6-'СЕТ СН'!$G$26</f>
        <v>1564.5484751200001</v>
      </c>
      <c r="I89" s="36">
        <f>SUMIFS(СВЦЭМ!$D$33:$D$776,СВЦЭМ!$A$33:$A$776,$A89,СВЦЭМ!$B$33:$B$776,I$83)+'СЕТ СН'!$G$14+СВЦЭМ!$D$10+'СЕТ СН'!$G$6-'СЕТ СН'!$G$26</f>
        <v>1538.6473439700001</v>
      </c>
      <c r="J89" s="36">
        <f>SUMIFS(СВЦЭМ!$D$33:$D$776,СВЦЭМ!$A$33:$A$776,$A89,СВЦЭМ!$B$33:$B$776,J$83)+'СЕТ СН'!$G$14+СВЦЭМ!$D$10+'СЕТ СН'!$G$6-'СЕТ СН'!$G$26</f>
        <v>1494.2503588500001</v>
      </c>
      <c r="K89" s="36">
        <f>SUMIFS(СВЦЭМ!$D$33:$D$776,СВЦЭМ!$A$33:$A$776,$A89,СВЦЭМ!$B$33:$B$776,K$83)+'СЕТ СН'!$G$14+СВЦЭМ!$D$10+'СЕТ СН'!$G$6-'СЕТ СН'!$G$26</f>
        <v>1493.50450004</v>
      </c>
      <c r="L89" s="36">
        <f>SUMIFS(СВЦЭМ!$D$33:$D$776,СВЦЭМ!$A$33:$A$776,$A89,СВЦЭМ!$B$33:$B$776,L$83)+'СЕТ СН'!$G$14+СВЦЭМ!$D$10+'СЕТ СН'!$G$6-'СЕТ СН'!$G$26</f>
        <v>1479.01414858</v>
      </c>
      <c r="M89" s="36">
        <f>SUMIFS(СВЦЭМ!$D$33:$D$776,СВЦЭМ!$A$33:$A$776,$A89,СВЦЭМ!$B$33:$B$776,M$83)+'СЕТ СН'!$G$14+СВЦЭМ!$D$10+'СЕТ СН'!$G$6-'СЕТ СН'!$G$26</f>
        <v>1482.1361704599999</v>
      </c>
      <c r="N89" s="36">
        <f>SUMIFS(СВЦЭМ!$D$33:$D$776,СВЦЭМ!$A$33:$A$776,$A89,СВЦЭМ!$B$33:$B$776,N$83)+'СЕТ СН'!$G$14+СВЦЭМ!$D$10+'СЕТ СН'!$G$6-'СЕТ СН'!$G$26</f>
        <v>1480.7719081499999</v>
      </c>
      <c r="O89" s="36">
        <f>SUMIFS(СВЦЭМ!$D$33:$D$776,СВЦЭМ!$A$33:$A$776,$A89,СВЦЭМ!$B$33:$B$776,O$83)+'СЕТ СН'!$G$14+СВЦЭМ!$D$10+'СЕТ СН'!$G$6-'СЕТ СН'!$G$26</f>
        <v>1494.2449959</v>
      </c>
      <c r="P89" s="36">
        <f>SUMIFS(СВЦЭМ!$D$33:$D$776,СВЦЭМ!$A$33:$A$776,$A89,СВЦЭМ!$B$33:$B$776,P$83)+'СЕТ СН'!$G$14+СВЦЭМ!$D$10+'СЕТ СН'!$G$6-'СЕТ СН'!$G$26</f>
        <v>1479.38357933</v>
      </c>
      <c r="Q89" s="36">
        <f>SUMIFS(СВЦЭМ!$D$33:$D$776,СВЦЭМ!$A$33:$A$776,$A89,СВЦЭМ!$B$33:$B$776,Q$83)+'СЕТ СН'!$G$14+СВЦЭМ!$D$10+'СЕТ СН'!$G$6-'СЕТ СН'!$G$26</f>
        <v>1484.75008725</v>
      </c>
      <c r="R89" s="36">
        <f>SUMIFS(СВЦЭМ!$D$33:$D$776,СВЦЭМ!$A$33:$A$776,$A89,СВЦЭМ!$B$33:$B$776,R$83)+'СЕТ СН'!$G$14+СВЦЭМ!$D$10+'СЕТ СН'!$G$6-'СЕТ СН'!$G$26</f>
        <v>1467.7708345300002</v>
      </c>
      <c r="S89" s="36">
        <f>SUMIFS(СВЦЭМ!$D$33:$D$776,СВЦЭМ!$A$33:$A$776,$A89,СВЦЭМ!$B$33:$B$776,S$83)+'СЕТ СН'!$G$14+СВЦЭМ!$D$10+'СЕТ СН'!$G$6-'СЕТ СН'!$G$26</f>
        <v>1481.49151409</v>
      </c>
      <c r="T89" s="36">
        <f>SUMIFS(СВЦЭМ!$D$33:$D$776,СВЦЭМ!$A$33:$A$776,$A89,СВЦЭМ!$B$33:$B$776,T$83)+'СЕТ СН'!$G$14+СВЦЭМ!$D$10+'СЕТ СН'!$G$6-'СЕТ СН'!$G$26</f>
        <v>1466.55325683</v>
      </c>
      <c r="U89" s="36">
        <f>SUMIFS(СВЦЭМ!$D$33:$D$776,СВЦЭМ!$A$33:$A$776,$A89,СВЦЭМ!$B$33:$B$776,U$83)+'СЕТ СН'!$G$14+СВЦЭМ!$D$10+'СЕТ СН'!$G$6-'СЕТ СН'!$G$26</f>
        <v>1446.8901822800001</v>
      </c>
      <c r="V89" s="36">
        <f>SUMIFS(СВЦЭМ!$D$33:$D$776,СВЦЭМ!$A$33:$A$776,$A89,СВЦЭМ!$B$33:$B$776,V$83)+'СЕТ СН'!$G$14+СВЦЭМ!$D$10+'СЕТ СН'!$G$6-'СЕТ СН'!$G$26</f>
        <v>1449.5241817200001</v>
      </c>
      <c r="W89" s="36">
        <f>SUMIFS(СВЦЭМ!$D$33:$D$776,СВЦЭМ!$A$33:$A$776,$A89,СВЦЭМ!$B$33:$B$776,W$83)+'СЕТ СН'!$G$14+СВЦЭМ!$D$10+'СЕТ СН'!$G$6-'СЕТ СН'!$G$26</f>
        <v>1442.0636563200001</v>
      </c>
      <c r="X89" s="36">
        <f>SUMIFS(СВЦЭМ!$D$33:$D$776,СВЦЭМ!$A$33:$A$776,$A89,СВЦЭМ!$B$33:$B$776,X$83)+'СЕТ СН'!$G$14+СВЦЭМ!$D$10+'СЕТ СН'!$G$6-'СЕТ СН'!$G$26</f>
        <v>1455.6139143600001</v>
      </c>
      <c r="Y89" s="36">
        <f>SUMIFS(СВЦЭМ!$D$33:$D$776,СВЦЭМ!$A$33:$A$776,$A89,СВЦЭМ!$B$33:$B$776,Y$83)+'СЕТ СН'!$G$14+СВЦЭМ!$D$10+'СЕТ СН'!$G$6-'СЕТ СН'!$G$26</f>
        <v>1495.37610023</v>
      </c>
    </row>
    <row r="90" spans="1:27" ht="15.75" x14ac:dyDescent="0.2">
      <c r="A90" s="35">
        <f t="shared" si="2"/>
        <v>43928</v>
      </c>
      <c r="B90" s="36">
        <f>SUMIFS(СВЦЭМ!$D$33:$D$776,СВЦЭМ!$A$33:$A$776,$A90,СВЦЭМ!$B$33:$B$776,B$83)+'СЕТ СН'!$G$14+СВЦЭМ!$D$10+'СЕТ СН'!$G$6-'СЕТ СН'!$G$26</f>
        <v>1536.25762293</v>
      </c>
      <c r="C90" s="36">
        <f>SUMIFS(СВЦЭМ!$D$33:$D$776,СВЦЭМ!$A$33:$A$776,$A90,СВЦЭМ!$B$33:$B$776,C$83)+'СЕТ СН'!$G$14+СВЦЭМ!$D$10+'СЕТ СН'!$G$6-'СЕТ СН'!$G$26</f>
        <v>1558.6324299900002</v>
      </c>
      <c r="D90" s="36">
        <f>SUMIFS(СВЦЭМ!$D$33:$D$776,СВЦЭМ!$A$33:$A$776,$A90,СВЦЭМ!$B$33:$B$776,D$83)+'СЕТ СН'!$G$14+СВЦЭМ!$D$10+'СЕТ СН'!$G$6-'СЕТ СН'!$G$26</f>
        <v>1578.93019766</v>
      </c>
      <c r="E90" s="36">
        <f>SUMIFS(СВЦЭМ!$D$33:$D$776,СВЦЭМ!$A$33:$A$776,$A90,СВЦЭМ!$B$33:$B$776,E$83)+'СЕТ СН'!$G$14+СВЦЭМ!$D$10+'СЕТ СН'!$G$6-'СЕТ СН'!$G$26</f>
        <v>1596.3011035300001</v>
      </c>
      <c r="F90" s="36">
        <f>SUMIFS(СВЦЭМ!$D$33:$D$776,СВЦЭМ!$A$33:$A$776,$A90,СВЦЭМ!$B$33:$B$776,F$83)+'СЕТ СН'!$G$14+СВЦЭМ!$D$10+'СЕТ СН'!$G$6-'СЕТ СН'!$G$26</f>
        <v>1594.7686449299999</v>
      </c>
      <c r="G90" s="36">
        <f>SUMIFS(СВЦЭМ!$D$33:$D$776,СВЦЭМ!$A$33:$A$776,$A90,СВЦЭМ!$B$33:$B$776,G$83)+'СЕТ СН'!$G$14+СВЦЭМ!$D$10+'СЕТ СН'!$G$6-'СЕТ СН'!$G$26</f>
        <v>1595.26548443</v>
      </c>
      <c r="H90" s="36">
        <f>SUMIFS(СВЦЭМ!$D$33:$D$776,СВЦЭМ!$A$33:$A$776,$A90,СВЦЭМ!$B$33:$B$776,H$83)+'СЕТ СН'!$G$14+СВЦЭМ!$D$10+'СЕТ СН'!$G$6-'СЕТ СН'!$G$26</f>
        <v>1577.51627035</v>
      </c>
      <c r="I90" s="36">
        <f>SUMIFS(СВЦЭМ!$D$33:$D$776,СВЦЭМ!$A$33:$A$776,$A90,СВЦЭМ!$B$33:$B$776,I$83)+'СЕТ СН'!$G$14+СВЦЭМ!$D$10+'СЕТ СН'!$G$6-'СЕТ СН'!$G$26</f>
        <v>1553.7724148900002</v>
      </c>
      <c r="J90" s="36">
        <f>SUMIFS(СВЦЭМ!$D$33:$D$776,СВЦЭМ!$A$33:$A$776,$A90,СВЦЭМ!$B$33:$B$776,J$83)+'СЕТ СН'!$G$14+СВЦЭМ!$D$10+'СЕТ СН'!$G$6-'СЕТ СН'!$G$26</f>
        <v>1498.8944250899999</v>
      </c>
      <c r="K90" s="36">
        <f>SUMIFS(СВЦЭМ!$D$33:$D$776,СВЦЭМ!$A$33:$A$776,$A90,СВЦЭМ!$B$33:$B$776,K$83)+'СЕТ СН'!$G$14+СВЦЭМ!$D$10+'СЕТ СН'!$G$6-'СЕТ СН'!$G$26</f>
        <v>1501.2756192900001</v>
      </c>
      <c r="L90" s="36">
        <f>SUMIFS(СВЦЭМ!$D$33:$D$776,СВЦЭМ!$A$33:$A$776,$A90,СВЦЭМ!$B$33:$B$776,L$83)+'СЕТ СН'!$G$14+СВЦЭМ!$D$10+'СЕТ СН'!$G$6-'СЕТ СН'!$G$26</f>
        <v>1506.9112805100001</v>
      </c>
      <c r="M90" s="36">
        <f>SUMIFS(СВЦЭМ!$D$33:$D$776,СВЦЭМ!$A$33:$A$776,$A90,СВЦЭМ!$B$33:$B$776,M$83)+'СЕТ СН'!$G$14+СВЦЭМ!$D$10+'СЕТ СН'!$G$6-'СЕТ СН'!$G$26</f>
        <v>1504.20536674</v>
      </c>
      <c r="N90" s="36">
        <f>SUMIFS(СВЦЭМ!$D$33:$D$776,СВЦЭМ!$A$33:$A$776,$A90,СВЦЭМ!$B$33:$B$776,N$83)+'СЕТ СН'!$G$14+СВЦЭМ!$D$10+'СЕТ СН'!$G$6-'СЕТ СН'!$G$26</f>
        <v>1502.9889654000001</v>
      </c>
      <c r="O90" s="36">
        <f>SUMIFS(СВЦЭМ!$D$33:$D$776,СВЦЭМ!$A$33:$A$776,$A90,СВЦЭМ!$B$33:$B$776,O$83)+'СЕТ СН'!$G$14+СВЦЭМ!$D$10+'СЕТ СН'!$G$6-'СЕТ СН'!$G$26</f>
        <v>1509.8598436699999</v>
      </c>
      <c r="P90" s="36">
        <f>SUMIFS(СВЦЭМ!$D$33:$D$776,СВЦЭМ!$A$33:$A$776,$A90,СВЦЭМ!$B$33:$B$776,P$83)+'СЕТ СН'!$G$14+СВЦЭМ!$D$10+'СЕТ СН'!$G$6-'СЕТ СН'!$G$26</f>
        <v>1493.0179210400001</v>
      </c>
      <c r="Q90" s="36">
        <f>SUMIFS(СВЦЭМ!$D$33:$D$776,СВЦЭМ!$A$33:$A$776,$A90,СВЦЭМ!$B$33:$B$776,Q$83)+'СЕТ СН'!$G$14+СВЦЭМ!$D$10+'СЕТ СН'!$G$6-'СЕТ СН'!$G$26</f>
        <v>1498.0857144900001</v>
      </c>
      <c r="R90" s="36">
        <f>SUMIFS(СВЦЭМ!$D$33:$D$776,СВЦЭМ!$A$33:$A$776,$A90,СВЦЭМ!$B$33:$B$776,R$83)+'СЕТ СН'!$G$14+СВЦЭМ!$D$10+'СЕТ СН'!$G$6-'СЕТ СН'!$G$26</f>
        <v>1494.72154935</v>
      </c>
      <c r="S90" s="36">
        <f>SUMIFS(СВЦЭМ!$D$33:$D$776,СВЦЭМ!$A$33:$A$776,$A90,СВЦЭМ!$B$33:$B$776,S$83)+'СЕТ СН'!$G$14+СВЦЭМ!$D$10+'СЕТ СН'!$G$6-'СЕТ СН'!$G$26</f>
        <v>1495.60176959</v>
      </c>
      <c r="T90" s="36">
        <f>SUMIFS(СВЦЭМ!$D$33:$D$776,СВЦЭМ!$A$33:$A$776,$A90,СВЦЭМ!$B$33:$B$776,T$83)+'СЕТ СН'!$G$14+СВЦЭМ!$D$10+'СЕТ СН'!$G$6-'СЕТ СН'!$G$26</f>
        <v>1477.5052609500001</v>
      </c>
      <c r="U90" s="36">
        <f>SUMIFS(СВЦЭМ!$D$33:$D$776,СВЦЭМ!$A$33:$A$776,$A90,СВЦЭМ!$B$33:$B$776,U$83)+'СЕТ СН'!$G$14+СВЦЭМ!$D$10+'СЕТ СН'!$G$6-'СЕТ СН'!$G$26</f>
        <v>1472.3744428300001</v>
      </c>
      <c r="V90" s="36">
        <f>SUMIFS(СВЦЭМ!$D$33:$D$776,СВЦЭМ!$A$33:$A$776,$A90,СВЦЭМ!$B$33:$B$776,V$83)+'СЕТ СН'!$G$14+СВЦЭМ!$D$10+'СЕТ СН'!$G$6-'СЕТ СН'!$G$26</f>
        <v>1469.6480378400001</v>
      </c>
      <c r="W90" s="36">
        <f>SUMIFS(СВЦЭМ!$D$33:$D$776,СВЦЭМ!$A$33:$A$776,$A90,СВЦЭМ!$B$33:$B$776,W$83)+'СЕТ СН'!$G$14+СВЦЭМ!$D$10+'СЕТ СН'!$G$6-'СЕТ СН'!$G$26</f>
        <v>1461.3646301200001</v>
      </c>
      <c r="X90" s="36">
        <f>SUMIFS(СВЦЭМ!$D$33:$D$776,СВЦЭМ!$A$33:$A$776,$A90,СВЦЭМ!$B$33:$B$776,X$83)+'СЕТ СН'!$G$14+СВЦЭМ!$D$10+'СЕТ СН'!$G$6-'СЕТ СН'!$G$26</f>
        <v>1464.1345854599999</v>
      </c>
      <c r="Y90" s="36">
        <f>SUMIFS(СВЦЭМ!$D$33:$D$776,СВЦЭМ!$A$33:$A$776,$A90,СВЦЭМ!$B$33:$B$776,Y$83)+'СЕТ СН'!$G$14+СВЦЭМ!$D$10+'СЕТ СН'!$G$6-'СЕТ СН'!$G$26</f>
        <v>1495.8678931700001</v>
      </c>
    </row>
    <row r="91" spans="1:27" ht="15.75" x14ac:dyDescent="0.2">
      <c r="A91" s="35">
        <f t="shared" si="2"/>
        <v>43929</v>
      </c>
      <c r="B91" s="36">
        <f>SUMIFS(СВЦЭМ!$D$33:$D$776,СВЦЭМ!$A$33:$A$776,$A91,СВЦЭМ!$B$33:$B$776,B$83)+'СЕТ СН'!$G$14+СВЦЭМ!$D$10+'СЕТ СН'!$G$6-'СЕТ СН'!$G$26</f>
        <v>1526.0371398300001</v>
      </c>
      <c r="C91" s="36">
        <f>SUMIFS(СВЦЭМ!$D$33:$D$776,СВЦЭМ!$A$33:$A$776,$A91,СВЦЭМ!$B$33:$B$776,C$83)+'СЕТ СН'!$G$14+СВЦЭМ!$D$10+'СЕТ СН'!$G$6-'СЕТ СН'!$G$26</f>
        <v>1559.01742188</v>
      </c>
      <c r="D91" s="36">
        <f>SUMIFS(СВЦЭМ!$D$33:$D$776,СВЦЭМ!$A$33:$A$776,$A91,СВЦЭМ!$B$33:$B$776,D$83)+'СЕТ СН'!$G$14+СВЦЭМ!$D$10+'СЕТ СН'!$G$6-'СЕТ СН'!$G$26</f>
        <v>1576.2832385300001</v>
      </c>
      <c r="E91" s="36">
        <f>SUMIFS(СВЦЭМ!$D$33:$D$776,СВЦЭМ!$A$33:$A$776,$A91,СВЦЭМ!$B$33:$B$776,E$83)+'СЕТ СН'!$G$14+СВЦЭМ!$D$10+'СЕТ СН'!$G$6-'СЕТ СН'!$G$26</f>
        <v>1584.0642731500002</v>
      </c>
      <c r="F91" s="36">
        <f>SUMIFS(СВЦЭМ!$D$33:$D$776,СВЦЭМ!$A$33:$A$776,$A91,СВЦЭМ!$B$33:$B$776,F$83)+'СЕТ СН'!$G$14+СВЦЭМ!$D$10+'СЕТ СН'!$G$6-'СЕТ СН'!$G$26</f>
        <v>1581.6258758700001</v>
      </c>
      <c r="G91" s="36">
        <f>SUMIFS(СВЦЭМ!$D$33:$D$776,СВЦЭМ!$A$33:$A$776,$A91,СВЦЭМ!$B$33:$B$776,G$83)+'СЕТ СН'!$G$14+СВЦЭМ!$D$10+'СЕТ СН'!$G$6-'СЕТ СН'!$G$26</f>
        <v>1582.16977578</v>
      </c>
      <c r="H91" s="36">
        <f>SUMIFS(СВЦЭМ!$D$33:$D$776,СВЦЭМ!$A$33:$A$776,$A91,СВЦЭМ!$B$33:$B$776,H$83)+'СЕТ СН'!$G$14+СВЦЭМ!$D$10+'СЕТ СН'!$G$6-'СЕТ СН'!$G$26</f>
        <v>1565.91017919</v>
      </c>
      <c r="I91" s="36">
        <f>SUMIFS(СВЦЭМ!$D$33:$D$776,СВЦЭМ!$A$33:$A$776,$A91,СВЦЭМ!$B$33:$B$776,I$83)+'СЕТ СН'!$G$14+СВЦЭМ!$D$10+'СЕТ СН'!$G$6-'СЕТ СН'!$G$26</f>
        <v>1528.4150536500001</v>
      </c>
      <c r="J91" s="36">
        <f>SUMIFS(СВЦЭМ!$D$33:$D$776,СВЦЭМ!$A$33:$A$776,$A91,СВЦЭМ!$B$33:$B$776,J$83)+'СЕТ СН'!$G$14+СВЦЭМ!$D$10+'СЕТ СН'!$G$6-'СЕТ СН'!$G$26</f>
        <v>1484.02402768</v>
      </c>
      <c r="K91" s="36">
        <f>SUMIFS(СВЦЭМ!$D$33:$D$776,СВЦЭМ!$A$33:$A$776,$A91,СВЦЭМ!$B$33:$B$776,K$83)+'СЕТ СН'!$G$14+СВЦЭМ!$D$10+'СЕТ СН'!$G$6-'СЕТ СН'!$G$26</f>
        <v>1472.4211602099999</v>
      </c>
      <c r="L91" s="36">
        <f>SUMIFS(СВЦЭМ!$D$33:$D$776,СВЦЭМ!$A$33:$A$776,$A91,СВЦЭМ!$B$33:$B$776,L$83)+'СЕТ СН'!$G$14+СВЦЭМ!$D$10+'СЕТ СН'!$G$6-'СЕТ СН'!$G$26</f>
        <v>1460.03424769</v>
      </c>
      <c r="M91" s="36">
        <f>SUMIFS(СВЦЭМ!$D$33:$D$776,СВЦЭМ!$A$33:$A$776,$A91,СВЦЭМ!$B$33:$B$776,M$83)+'СЕТ СН'!$G$14+СВЦЭМ!$D$10+'СЕТ СН'!$G$6-'СЕТ СН'!$G$26</f>
        <v>1457.0443643399999</v>
      </c>
      <c r="N91" s="36">
        <f>SUMIFS(СВЦЭМ!$D$33:$D$776,СВЦЭМ!$A$33:$A$776,$A91,СВЦЭМ!$B$33:$B$776,N$83)+'СЕТ СН'!$G$14+СВЦЭМ!$D$10+'СЕТ СН'!$G$6-'СЕТ СН'!$G$26</f>
        <v>1471.11604726</v>
      </c>
      <c r="O91" s="36">
        <f>SUMIFS(СВЦЭМ!$D$33:$D$776,СВЦЭМ!$A$33:$A$776,$A91,СВЦЭМ!$B$33:$B$776,O$83)+'СЕТ СН'!$G$14+СВЦЭМ!$D$10+'СЕТ СН'!$G$6-'СЕТ СН'!$G$26</f>
        <v>1475.5489190799999</v>
      </c>
      <c r="P91" s="36">
        <f>SUMIFS(СВЦЭМ!$D$33:$D$776,СВЦЭМ!$A$33:$A$776,$A91,СВЦЭМ!$B$33:$B$776,P$83)+'СЕТ СН'!$G$14+СВЦЭМ!$D$10+'СЕТ СН'!$G$6-'СЕТ СН'!$G$26</f>
        <v>1452.9799616400001</v>
      </c>
      <c r="Q91" s="36">
        <f>SUMIFS(СВЦЭМ!$D$33:$D$776,СВЦЭМ!$A$33:$A$776,$A91,СВЦЭМ!$B$33:$B$776,Q$83)+'СЕТ СН'!$G$14+СВЦЭМ!$D$10+'СЕТ СН'!$G$6-'СЕТ СН'!$G$26</f>
        <v>1457.2832719500002</v>
      </c>
      <c r="R91" s="36">
        <f>SUMIFS(СВЦЭМ!$D$33:$D$776,СВЦЭМ!$A$33:$A$776,$A91,СВЦЭМ!$B$33:$B$776,R$83)+'СЕТ СН'!$G$14+СВЦЭМ!$D$10+'СЕТ СН'!$G$6-'СЕТ СН'!$G$26</f>
        <v>1453.5470126800001</v>
      </c>
      <c r="S91" s="36">
        <f>SUMIFS(СВЦЭМ!$D$33:$D$776,СВЦЭМ!$A$33:$A$776,$A91,СВЦЭМ!$B$33:$B$776,S$83)+'СЕТ СН'!$G$14+СВЦЭМ!$D$10+'СЕТ СН'!$G$6-'СЕТ СН'!$G$26</f>
        <v>1447.1491548500001</v>
      </c>
      <c r="T91" s="36">
        <f>SUMIFS(СВЦЭМ!$D$33:$D$776,СВЦЭМ!$A$33:$A$776,$A91,СВЦЭМ!$B$33:$B$776,T$83)+'СЕТ СН'!$G$14+СВЦЭМ!$D$10+'СЕТ СН'!$G$6-'СЕТ СН'!$G$26</f>
        <v>1435.6742063000002</v>
      </c>
      <c r="U91" s="36">
        <f>SUMIFS(СВЦЭМ!$D$33:$D$776,СВЦЭМ!$A$33:$A$776,$A91,СВЦЭМ!$B$33:$B$776,U$83)+'СЕТ СН'!$G$14+СВЦЭМ!$D$10+'СЕТ СН'!$G$6-'СЕТ СН'!$G$26</f>
        <v>1421.97129967</v>
      </c>
      <c r="V91" s="36">
        <f>SUMIFS(СВЦЭМ!$D$33:$D$776,СВЦЭМ!$A$33:$A$776,$A91,СВЦЭМ!$B$33:$B$776,V$83)+'СЕТ СН'!$G$14+СВЦЭМ!$D$10+'СЕТ СН'!$G$6-'СЕТ СН'!$G$26</f>
        <v>1413.9631655200001</v>
      </c>
      <c r="W91" s="36">
        <f>SUMIFS(СВЦЭМ!$D$33:$D$776,СВЦЭМ!$A$33:$A$776,$A91,СВЦЭМ!$B$33:$B$776,W$83)+'СЕТ СН'!$G$14+СВЦЭМ!$D$10+'СЕТ СН'!$G$6-'СЕТ СН'!$G$26</f>
        <v>1407.8306899200002</v>
      </c>
      <c r="X91" s="36">
        <f>SUMIFS(СВЦЭМ!$D$33:$D$776,СВЦЭМ!$A$33:$A$776,$A91,СВЦЭМ!$B$33:$B$776,X$83)+'СЕТ СН'!$G$14+СВЦЭМ!$D$10+'СЕТ СН'!$G$6-'СЕТ СН'!$G$26</f>
        <v>1415.2724854600001</v>
      </c>
      <c r="Y91" s="36">
        <f>SUMIFS(СВЦЭМ!$D$33:$D$776,СВЦЭМ!$A$33:$A$776,$A91,СВЦЭМ!$B$33:$B$776,Y$83)+'СЕТ СН'!$G$14+СВЦЭМ!$D$10+'СЕТ СН'!$G$6-'СЕТ СН'!$G$26</f>
        <v>1459.0449193700001</v>
      </c>
    </row>
    <row r="92" spans="1:27" ht="15.75" x14ac:dyDescent="0.2">
      <c r="A92" s="35">
        <f t="shared" si="2"/>
        <v>43930</v>
      </c>
      <c r="B92" s="36">
        <f>SUMIFS(СВЦЭМ!$D$33:$D$776,СВЦЭМ!$A$33:$A$776,$A92,СВЦЭМ!$B$33:$B$776,B$83)+'СЕТ СН'!$G$14+СВЦЭМ!$D$10+'СЕТ СН'!$G$6-'СЕТ СН'!$G$26</f>
        <v>1513.4833951700002</v>
      </c>
      <c r="C92" s="36">
        <f>SUMIFS(СВЦЭМ!$D$33:$D$776,СВЦЭМ!$A$33:$A$776,$A92,СВЦЭМ!$B$33:$B$776,C$83)+'СЕТ СН'!$G$14+СВЦЭМ!$D$10+'СЕТ СН'!$G$6-'СЕТ СН'!$G$26</f>
        <v>1541.52380477</v>
      </c>
      <c r="D92" s="36">
        <f>SUMIFS(СВЦЭМ!$D$33:$D$776,СВЦЭМ!$A$33:$A$776,$A92,СВЦЭМ!$B$33:$B$776,D$83)+'СЕТ СН'!$G$14+СВЦЭМ!$D$10+'СЕТ СН'!$G$6-'СЕТ СН'!$G$26</f>
        <v>1565.30055653</v>
      </c>
      <c r="E92" s="36">
        <f>SUMIFS(СВЦЭМ!$D$33:$D$776,СВЦЭМ!$A$33:$A$776,$A92,СВЦЭМ!$B$33:$B$776,E$83)+'СЕТ СН'!$G$14+СВЦЭМ!$D$10+'СЕТ СН'!$G$6-'СЕТ СН'!$G$26</f>
        <v>1582.0255077100001</v>
      </c>
      <c r="F92" s="36">
        <f>SUMIFS(СВЦЭМ!$D$33:$D$776,СВЦЭМ!$A$33:$A$776,$A92,СВЦЭМ!$B$33:$B$776,F$83)+'СЕТ СН'!$G$14+СВЦЭМ!$D$10+'СЕТ СН'!$G$6-'СЕТ СН'!$G$26</f>
        <v>1580.7225635899999</v>
      </c>
      <c r="G92" s="36">
        <f>SUMIFS(СВЦЭМ!$D$33:$D$776,СВЦЭМ!$A$33:$A$776,$A92,СВЦЭМ!$B$33:$B$776,G$83)+'СЕТ СН'!$G$14+СВЦЭМ!$D$10+'СЕТ СН'!$G$6-'СЕТ СН'!$G$26</f>
        <v>1575.9231342500002</v>
      </c>
      <c r="H92" s="36">
        <f>SUMIFS(СВЦЭМ!$D$33:$D$776,СВЦЭМ!$A$33:$A$776,$A92,СВЦЭМ!$B$33:$B$776,H$83)+'СЕТ СН'!$G$14+СВЦЭМ!$D$10+'СЕТ СН'!$G$6-'СЕТ СН'!$G$26</f>
        <v>1568.2763442999999</v>
      </c>
      <c r="I92" s="36">
        <f>SUMIFS(СВЦЭМ!$D$33:$D$776,СВЦЭМ!$A$33:$A$776,$A92,СВЦЭМ!$B$33:$B$776,I$83)+'СЕТ СН'!$G$14+СВЦЭМ!$D$10+'СЕТ СН'!$G$6-'СЕТ СН'!$G$26</f>
        <v>1544.3383390200001</v>
      </c>
      <c r="J92" s="36">
        <f>SUMIFS(СВЦЭМ!$D$33:$D$776,СВЦЭМ!$A$33:$A$776,$A92,СВЦЭМ!$B$33:$B$776,J$83)+'СЕТ СН'!$G$14+СВЦЭМ!$D$10+'СЕТ СН'!$G$6-'СЕТ СН'!$G$26</f>
        <v>1490.7406695700001</v>
      </c>
      <c r="K92" s="36">
        <f>SUMIFS(СВЦЭМ!$D$33:$D$776,СВЦЭМ!$A$33:$A$776,$A92,СВЦЭМ!$B$33:$B$776,K$83)+'СЕТ СН'!$G$14+СВЦЭМ!$D$10+'СЕТ СН'!$G$6-'СЕТ СН'!$G$26</f>
        <v>1487.0426248600002</v>
      </c>
      <c r="L92" s="36">
        <f>SUMIFS(СВЦЭМ!$D$33:$D$776,СВЦЭМ!$A$33:$A$776,$A92,СВЦЭМ!$B$33:$B$776,L$83)+'СЕТ СН'!$G$14+СВЦЭМ!$D$10+'СЕТ СН'!$G$6-'СЕТ СН'!$G$26</f>
        <v>1470.8109200399999</v>
      </c>
      <c r="M92" s="36">
        <f>SUMIFS(СВЦЭМ!$D$33:$D$776,СВЦЭМ!$A$33:$A$776,$A92,СВЦЭМ!$B$33:$B$776,M$83)+'СЕТ СН'!$G$14+СВЦЭМ!$D$10+'СЕТ СН'!$G$6-'СЕТ СН'!$G$26</f>
        <v>1466.9678632</v>
      </c>
      <c r="N92" s="36">
        <f>SUMIFS(СВЦЭМ!$D$33:$D$776,СВЦЭМ!$A$33:$A$776,$A92,СВЦЭМ!$B$33:$B$776,N$83)+'СЕТ СН'!$G$14+СВЦЭМ!$D$10+'СЕТ СН'!$G$6-'СЕТ СН'!$G$26</f>
        <v>1465.5188208500001</v>
      </c>
      <c r="O92" s="36">
        <f>SUMIFS(СВЦЭМ!$D$33:$D$776,СВЦЭМ!$A$33:$A$776,$A92,СВЦЭМ!$B$33:$B$776,O$83)+'СЕТ СН'!$G$14+СВЦЭМ!$D$10+'СЕТ СН'!$G$6-'СЕТ СН'!$G$26</f>
        <v>1475.2946015699999</v>
      </c>
      <c r="P92" s="36">
        <f>SUMIFS(СВЦЭМ!$D$33:$D$776,СВЦЭМ!$A$33:$A$776,$A92,СВЦЭМ!$B$33:$B$776,P$83)+'СЕТ СН'!$G$14+СВЦЭМ!$D$10+'СЕТ СН'!$G$6-'СЕТ СН'!$G$26</f>
        <v>1445.0333300699999</v>
      </c>
      <c r="Q92" s="36">
        <f>SUMIFS(СВЦЭМ!$D$33:$D$776,СВЦЭМ!$A$33:$A$776,$A92,СВЦЭМ!$B$33:$B$776,Q$83)+'СЕТ СН'!$G$14+СВЦЭМ!$D$10+'СЕТ СН'!$G$6-'СЕТ СН'!$G$26</f>
        <v>1450.90672176</v>
      </c>
      <c r="R92" s="36">
        <f>SUMIFS(СВЦЭМ!$D$33:$D$776,СВЦЭМ!$A$33:$A$776,$A92,СВЦЭМ!$B$33:$B$776,R$83)+'СЕТ СН'!$G$14+СВЦЭМ!$D$10+'СЕТ СН'!$G$6-'СЕТ СН'!$G$26</f>
        <v>1449.7833461</v>
      </c>
      <c r="S92" s="36">
        <f>SUMIFS(СВЦЭМ!$D$33:$D$776,СВЦЭМ!$A$33:$A$776,$A92,СВЦЭМ!$B$33:$B$776,S$83)+'СЕТ СН'!$G$14+СВЦЭМ!$D$10+'СЕТ СН'!$G$6-'СЕТ СН'!$G$26</f>
        <v>1443.5400369600002</v>
      </c>
      <c r="T92" s="36">
        <f>SUMIFS(СВЦЭМ!$D$33:$D$776,СВЦЭМ!$A$33:$A$776,$A92,СВЦЭМ!$B$33:$B$776,T$83)+'СЕТ СН'!$G$14+СВЦЭМ!$D$10+'СЕТ СН'!$G$6-'СЕТ СН'!$G$26</f>
        <v>1431.9492291199999</v>
      </c>
      <c r="U92" s="36">
        <f>SUMIFS(СВЦЭМ!$D$33:$D$776,СВЦЭМ!$A$33:$A$776,$A92,СВЦЭМ!$B$33:$B$776,U$83)+'СЕТ СН'!$G$14+СВЦЭМ!$D$10+'СЕТ СН'!$G$6-'СЕТ СН'!$G$26</f>
        <v>1417.5112560800001</v>
      </c>
      <c r="V92" s="36">
        <f>SUMIFS(СВЦЭМ!$D$33:$D$776,СВЦЭМ!$A$33:$A$776,$A92,СВЦЭМ!$B$33:$B$776,V$83)+'СЕТ СН'!$G$14+СВЦЭМ!$D$10+'СЕТ СН'!$G$6-'СЕТ СН'!$G$26</f>
        <v>1413.9337737999999</v>
      </c>
      <c r="W92" s="36">
        <f>SUMIFS(СВЦЭМ!$D$33:$D$776,СВЦЭМ!$A$33:$A$776,$A92,СВЦЭМ!$B$33:$B$776,W$83)+'СЕТ СН'!$G$14+СВЦЭМ!$D$10+'СЕТ СН'!$G$6-'СЕТ СН'!$G$26</f>
        <v>1416.3636501200001</v>
      </c>
      <c r="X92" s="36">
        <f>SUMIFS(СВЦЭМ!$D$33:$D$776,СВЦЭМ!$A$33:$A$776,$A92,СВЦЭМ!$B$33:$B$776,X$83)+'СЕТ СН'!$G$14+СВЦЭМ!$D$10+'СЕТ СН'!$G$6-'СЕТ СН'!$G$26</f>
        <v>1423.2390962200002</v>
      </c>
      <c r="Y92" s="36">
        <f>SUMIFS(СВЦЭМ!$D$33:$D$776,СВЦЭМ!$A$33:$A$776,$A92,СВЦЭМ!$B$33:$B$776,Y$83)+'СЕТ СН'!$G$14+СВЦЭМ!$D$10+'СЕТ СН'!$G$6-'СЕТ СН'!$G$26</f>
        <v>1457.4738265000001</v>
      </c>
    </row>
    <row r="93" spans="1:27" ht="15.75" x14ac:dyDescent="0.2">
      <c r="A93" s="35">
        <f t="shared" si="2"/>
        <v>43931</v>
      </c>
      <c r="B93" s="36">
        <f>SUMIFS(СВЦЭМ!$D$33:$D$776,СВЦЭМ!$A$33:$A$776,$A93,СВЦЭМ!$B$33:$B$776,B$83)+'СЕТ СН'!$G$14+СВЦЭМ!$D$10+'СЕТ СН'!$G$6-'СЕТ СН'!$G$26</f>
        <v>1454.2120517000001</v>
      </c>
      <c r="C93" s="36">
        <f>SUMIFS(СВЦЭМ!$D$33:$D$776,СВЦЭМ!$A$33:$A$776,$A93,СВЦЭМ!$B$33:$B$776,C$83)+'СЕТ СН'!$G$14+СВЦЭМ!$D$10+'СЕТ СН'!$G$6-'СЕТ СН'!$G$26</f>
        <v>1495.0727438399999</v>
      </c>
      <c r="D93" s="36">
        <f>SUMIFS(СВЦЭМ!$D$33:$D$776,СВЦЭМ!$A$33:$A$776,$A93,СВЦЭМ!$B$33:$B$776,D$83)+'СЕТ СН'!$G$14+СВЦЭМ!$D$10+'СЕТ СН'!$G$6-'СЕТ СН'!$G$26</f>
        <v>1537.9955771300001</v>
      </c>
      <c r="E93" s="36">
        <f>SUMIFS(СВЦЭМ!$D$33:$D$776,СВЦЭМ!$A$33:$A$776,$A93,СВЦЭМ!$B$33:$B$776,E$83)+'СЕТ СН'!$G$14+СВЦЭМ!$D$10+'СЕТ СН'!$G$6-'СЕТ СН'!$G$26</f>
        <v>1577.06685842</v>
      </c>
      <c r="F93" s="36">
        <f>SUMIFS(СВЦЭМ!$D$33:$D$776,СВЦЭМ!$A$33:$A$776,$A93,СВЦЭМ!$B$33:$B$776,F$83)+'СЕТ СН'!$G$14+СВЦЭМ!$D$10+'СЕТ СН'!$G$6-'СЕТ СН'!$G$26</f>
        <v>1584.76685314</v>
      </c>
      <c r="G93" s="36">
        <f>SUMIFS(СВЦЭМ!$D$33:$D$776,СВЦЭМ!$A$33:$A$776,$A93,СВЦЭМ!$B$33:$B$776,G$83)+'СЕТ СН'!$G$14+СВЦЭМ!$D$10+'СЕТ СН'!$G$6-'СЕТ СН'!$G$26</f>
        <v>1573.9470437</v>
      </c>
      <c r="H93" s="36">
        <f>SUMIFS(СВЦЭМ!$D$33:$D$776,СВЦЭМ!$A$33:$A$776,$A93,СВЦЭМ!$B$33:$B$776,H$83)+'СЕТ СН'!$G$14+СВЦЭМ!$D$10+'СЕТ СН'!$G$6-'СЕТ СН'!$G$26</f>
        <v>1548.7160938400002</v>
      </c>
      <c r="I93" s="36">
        <f>SUMIFS(СВЦЭМ!$D$33:$D$776,СВЦЭМ!$A$33:$A$776,$A93,СВЦЭМ!$B$33:$B$776,I$83)+'СЕТ СН'!$G$14+СВЦЭМ!$D$10+'СЕТ СН'!$G$6-'СЕТ СН'!$G$26</f>
        <v>1516.8850394200001</v>
      </c>
      <c r="J93" s="36">
        <f>SUMIFS(СВЦЭМ!$D$33:$D$776,СВЦЭМ!$A$33:$A$776,$A93,СВЦЭМ!$B$33:$B$776,J$83)+'СЕТ СН'!$G$14+СВЦЭМ!$D$10+'СЕТ СН'!$G$6-'СЕТ СН'!$G$26</f>
        <v>1455.78969312</v>
      </c>
      <c r="K93" s="36">
        <f>SUMIFS(СВЦЭМ!$D$33:$D$776,СВЦЭМ!$A$33:$A$776,$A93,СВЦЭМ!$B$33:$B$776,K$83)+'СЕТ СН'!$G$14+СВЦЭМ!$D$10+'СЕТ СН'!$G$6-'СЕТ СН'!$G$26</f>
        <v>1453.2625177800001</v>
      </c>
      <c r="L93" s="36">
        <f>SUMIFS(СВЦЭМ!$D$33:$D$776,СВЦЭМ!$A$33:$A$776,$A93,СВЦЭМ!$B$33:$B$776,L$83)+'СЕТ СН'!$G$14+СВЦЭМ!$D$10+'СЕТ СН'!$G$6-'СЕТ СН'!$G$26</f>
        <v>1446.6250527699999</v>
      </c>
      <c r="M93" s="36">
        <f>SUMIFS(СВЦЭМ!$D$33:$D$776,СВЦЭМ!$A$33:$A$776,$A93,СВЦЭМ!$B$33:$B$776,M$83)+'СЕТ СН'!$G$14+СВЦЭМ!$D$10+'СЕТ СН'!$G$6-'СЕТ СН'!$G$26</f>
        <v>1443.8989821700002</v>
      </c>
      <c r="N93" s="36">
        <f>SUMIFS(СВЦЭМ!$D$33:$D$776,СВЦЭМ!$A$33:$A$776,$A93,СВЦЭМ!$B$33:$B$776,N$83)+'СЕТ СН'!$G$14+СВЦЭМ!$D$10+'СЕТ СН'!$G$6-'СЕТ СН'!$G$26</f>
        <v>1457.2511373500001</v>
      </c>
      <c r="O93" s="36">
        <f>SUMIFS(СВЦЭМ!$D$33:$D$776,СВЦЭМ!$A$33:$A$776,$A93,СВЦЭМ!$B$33:$B$776,O$83)+'СЕТ СН'!$G$14+СВЦЭМ!$D$10+'СЕТ СН'!$G$6-'СЕТ СН'!$G$26</f>
        <v>1471.4743235300002</v>
      </c>
      <c r="P93" s="36">
        <f>SUMIFS(СВЦЭМ!$D$33:$D$776,СВЦЭМ!$A$33:$A$776,$A93,СВЦЭМ!$B$33:$B$776,P$83)+'СЕТ СН'!$G$14+СВЦЭМ!$D$10+'СЕТ СН'!$G$6-'СЕТ СН'!$G$26</f>
        <v>1443.2599923100001</v>
      </c>
      <c r="Q93" s="36">
        <f>SUMIFS(СВЦЭМ!$D$33:$D$776,СВЦЭМ!$A$33:$A$776,$A93,СВЦЭМ!$B$33:$B$776,Q$83)+'СЕТ СН'!$G$14+СВЦЭМ!$D$10+'СЕТ СН'!$G$6-'СЕТ СН'!$G$26</f>
        <v>1449.69444088</v>
      </c>
      <c r="R93" s="36">
        <f>SUMIFS(СВЦЭМ!$D$33:$D$776,СВЦЭМ!$A$33:$A$776,$A93,СВЦЭМ!$B$33:$B$776,R$83)+'СЕТ СН'!$G$14+СВЦЭМ!$D$10+'СЕТ СН'!$G$6-'СЕТ СН'!$G$26</f>
        <v>1448.61936532</v>
      </c>
      <c r="S93" s="36">
        <f>SUMIFS(СВЦЭМ!$D$33:$D$776,СВЦЭМ!$A$33:$A$776,$A93,СВЦЭМ!$B$33:$B$776,S$83)+'СЕТ СН'!$G$14+СВЦЭМ!$D$10+'СЕТ СН'!$G$6-'СЕТ СН'!$G$26</f>
        <v>1441.8342150600001</v>
      </c>
      <c r="T93" s="36">
        <f>SUMIFS(СВЦЭМ!$D$33:$D$776,СВЦЭМ!$A$33:$A$776,$A93,СВЦЭМ!$B$33:$B$776,T$83)+'СЕТ СН'!$G$14+СВЦЭМ!$D$10+'СЕТ СН'!$G$6-'СЕТ СН'!$G$26</f>
        <v>1423.5053769200001</v>
      </c>
      <c r="U93" s="36">
        <f>SUMIFS(СВЦЭМ!$D$33:$D$776,СВЦЭМ!$A$33:$A$776,$A93,СВЦЭМ!$B$33:$B$776,U$83)+'СЕТ СН'!$G$14+СВЦЭМ!$D$10+'СЕТ СН'!$G$6-'СЕТ СН'!$G$26</f>
        <v>1406.1437073699999</v>
      </c>
      <c r="V93" s="36">
        <f>SUMIFS(СВЦЭМ!$D$33:$D$776,СВЦЭМ!$A$33:$A$776,$A93,СВЦЭМ!$B$33:$B$776,V$83)+'СЕТ СН'!$G$14+СВЦЭМ!$D$10+'СЕТ СН'!$G$6-'СЕТ СН'!$G$26</f>
        <v>1397.2572541899999</v>
      </c>
      <c r="W93" s="36">
        <f>SUMIFS(СВЦЭМ!$D$33:$D$776,СВЦЭМ!$A$33:$A$776,$A93,СВЦЭМ!$B$33:$B$776,W$83)+'СЕТ СН'!$G$14+СВЦЭМ!$D$10+'СЕТ СН'!$G$6-'СЕТ СН'!$G$26</f>
        <v>1397.57082801</v>
      </c>
      <c r="X93" s="36">
        <f>SUMIFS(СВЦЭМ!$D$33:$D$776,СВЦЭМ!$A$33:$A$776,$A93,СВЦЭМ!$B$33:$B$776,X$83)+'СЕТ СН'!$G$14+СВЦЭМ!$D$10+'СЕТ СН'!$G$6-'СЕТ СН'!$G$26</f>
        <v>1380.6819544100001</v>
      </c>
      <c r="Y93" s="36">
        <f>SUMIFS(СВЦЭМ!$D$33:$D$776,СВЦЭМ!$A$33:$A$776,$A93,СВЦЭМ!$B$33:$B$776,Y$83)+'СЕТ СН'!$G$14+СВЦЭМ!$D$10+'СЕТ СН'!$G$6-'СЕТ СН'!$G$26</f>
        <v>1425.5337764400001</v>
      </c>
    </row>
    <row r="94" spans="1:27" ht="15.75" x14ac:dyDescent="0.2">
      <c r="A94" s="35">
        <f t="shared" si="2"/>
        <v>43932</v>
      </c>
      <c r="B94" s="36">
        <f>SUMIFS(СВЦЭМ!$D$33:$D$776,СВЦЭМ!$A$33:$A$776,$A94,СВЦЭМ!$B$33:$B$776,B$83)+'СЕТ СН'!$G$14+СВЦЭМ!$D$10+'СЕТ СН'!$G$6-'СЕТ СН'!$G$26</f>
        <v>1462.9368637800001</v>
      </c>
      <c r="C94" s="36">
        <f>SUMIFS(СВЦЭМ!$D$33:$D$776,СВЦЭМ!$A$33:$A$776,$A94,СВЦЭМ!$B$33:$B$776,C$83)+'СЕТ СН'!$G$14+СВЦЭМ!$D$10+'СЕТ СН'!$G$6-'СЕТ СН'!$G$26</f>
        <v>1479.60350526</v>
      </c>
      <c r="D94" s="36">
        <f>SUMIFS(СВЦЭМ!$D$33:$D$776,СВЦЭМ!$A$33:$A$776,$A94,СВЦЭМ!$B$33:$B$776,D$83)+'СЕТ СН'!$G$14+СВЦЭМ!$D$10+'СЕТ СН'!$G$6-'СЕТ СН'!$G$26</f>
        <v>1495.90028936</v>
      </c>
      <c r="E94" s="36">
        <f>SUMIFS(СВЦЭМ!$D$33:$D$776,СВЦЭМ!$A$33:$A$776,$A94,СВЦЭМ!$B$33:$B$776,E$83)+'СЕТ СН'!$G$14+СВЦЭМ!$D$10+'СЕТ СН'!$G$6-'СЕТ СН'!$G$26</f>
        <v>1504.57888594</v>
      </c>
      <c r="F94" s="36">
        <f>SUMIFS(СВЦЭМ!$D$33:$D$776,СВЦЭМ!$A$33:$A$776,$A94,СВЦЭМ!$B$33:$B$776,F$83)+'СЕТ СН'!$G$14+СВЦЭМ!$D$10+'СЕТ СН'!$G$6-'СЕТ СН'!$G$26</f>
        <v>1508.7166001000001</v>
      </c>
      <c r="G94" s="36">
        <f>SUMIFS(СВЦЭМ!$D$33:$D$776,СВЦЭМ!$A$33:$A$776,$A94,СВЦЭМ!$B$33:$B$776,G$83)+'СЕТ СН'!$G$14+СВЦЭМ!$D$10+'СЕТ СН'!$G$6-'СЕТ СН'!$G$26</f>
        <v>1505.7721098400002</v>
      </c>
      <c r="H94" s="36">
        <f>SUMIFS(СВЦЭМ!$D$33:$D$776,СВЦЭМ!$A$33:$A$776,$A94,СВЦЭМ!$B$33:$B$776,H$83)+'СЕТ СН'!$G$14+СВЦЭМ!$D$10+'СЕТ СН'!$G$6-'СЕТ СН'!$G$26</f>
        <v>1488.7755037400002</v>
      </c>
      <c r="I94" s="36">
        <f>SUMIFS(СВЦЭМ!$D$33:$D$776,СВЦЭМ!$A$33:$A$776,$A94,СВЦЭМ!$B$33:$B$776,I$83)+'СЕТ СН'!$G$14+СВЦЭМ!$D$10+'СЕТ СН'!$G$6-'СЕТ СН'!$G$26</f>
        <v>1467.7558209399999</v>
      </c>
      <c r="J94" s="36">
        <f>SUMIFS(СВЦЭМ!$D$33:$D$776,СВЦЭМ!$A$33:$A$776,$A94,СВЦЭМ!$B$33:$B$776,J$83)+'СЕТ СН'!$G$14+СВЦЭМ!$D$10+'СЕТ СН'!$G$6-'СЕТ СН'!$G$26</f>
        <v>1444.0857973400002</v>
      </c>
      <c r="K94" s="36">
        <f>SUMIFS(СВЦЭМ!$D$33:$D$776,СВЦЭМ!$A$33:$A$776,$A94,СВЦЭМ!$B$33:$B$776,K$83)+'СЕТ СН'!$G$14+СВЦЭМ!$D$10+'СЕТ СН'!$G$6-'СЕТ СН'!$G$26</f>
        <v>1429.9413119000001</v>
      </c>
      <c r="L94" s="36">
        <f>SUMIFS(СВЦЭМ!$D$33:$D$776,СВЦЭМ!$A$33:$A$776,$A94,СВЦЭМ!$B$33:$B$776,L$83)+'СЕТ СН'!$G$14+СВЦЭМ!$D$10+'СЕТ СН'!$G$6-'СЕТ СН'!$G$26</f>
        <v>1431.98450938</v>
      </c>
      <c r="M94" s="36">
        <f>SUMIFS(СВЦЭМ!$D$33:$D$776,СВЦЭМ!$A$33:$A$776,$A94,СВЦЭМ!$B$33:$B$776,M$83)+'СЕТ СН'!$G$14+СВЦЭМ!$D$10+'СЕТ СН'!$G$6-'СЕТ СН'!$G$26</f>
        <v>1446.5722607600001</v>
      </c>
      <c r="N94" s="36">
        <f>SUMIFS(СВЦЭМ!$D$33:$D$776,СВЦЭМ!$A$33:$A$776,$A94,СВЦЭМ!$B$33:$B$776,N$83)+'СЕТ СН'!$G$14+СВЦЭМ!$D$10+'СЕТ СН'!$G$6-'СЕТ СН'!$G$26</f>
        <v>1466.1054616800002</v>
      </c>
      <c r="O94" s="36">
        <f>SUMIFS(СВЦЭМ!$D$33:$D$776,СВЦЭМ!$A$33:$A$776,$A94,СВЦЭМ!$B$33:$B$776,O$83)+'СЕТ СН'!$G$14+СВЦЭМ!$D$10+'СЕТ СН'!$G$6-'СЕТ СН'!$G$26</f>
        <v>1464.1679952</v>
      </c>
      <c r="P94" s="36">
        <f>SUMIFS(СВЦЭМ!$D$33:$D$776,СВЦЭМ!$A$33:$A$776,$A94,СВЦЭМ!$B$33:$B$776,P$83)+'СЕТ СН'!$G$14+СВЦЭМ!$D$10+'СЕТ СН'!$G$6-'СЕТ СН'!$G$26</f>
        <v>1433.7814794200001</v>
      </c>
      <c r="Q94" s="36">
        <f>SUMIFS(СВЦЭМ!$D$33:$D$776,СВЦЭМ!$A$33:$A$776,$A94,СВЦЭМ!$B$33:$B$776,Q$83)+'СЕТ СН'!$G$14+СВЦЭМ!$D$10+'СЕТ СН'!$G$6-'СЕТ СН'!$G$26</f>
        <v>1434.7131821800001</v>
      </c>
      <c r="R94" s="36">
        <f>SUMIFS(СВЦЭМ!$D$33:$D$776,СВЦЭМ!$A$33:$A$776,$A94,СВЦЭМ!$B$33:$B$776,R$83)+'СЕТ СН'!$G$14+СВЦЭМ!$D$10+'СЕТ СН'!$G$6-'СЕТ СН'!$G$26</f>
        <v>1429.5642661900001</v>
      </c>
      <c r="S94" s="36">
        <f>SUMIFS(СВЦЭМ!$D$33:$D$776,СВЦЭМ!$A$33:$A$776,$A94,СВЦЭМ!$B$33:$B$776,S$83)+'СЕТ СН'!$G$14+СВЦЭМ!$D$10+'СЕТ СН'!$G$6-'СЕТ СН'!$G$26</f>
        <v>1438.9705206600001</v>
      </c>
      <c r="T94" s="36">
        <f>SUMIFS(СВЦЭМ!$D$33:$D$776,СВЦЭМ!$A$33:$A$776,$A94,СВЦЭМ!$B$33:$B$776,T$83)+'СЕТ СН'!$G$14+СВЦЭМ!$D$10+'СЕТ СН'!$G$6-'СЕТ СН'!$G$26</f>
        <v>1450.2903242299999</v>
      </c>
      <c r="U94" s="36">
        <f>SUMIFS(СВЦЭМ!$D$33:$D$776,СВЦЭМ!$A$33:$A$776,$A94,СВЦЭМ!$B$33:$B$776,U$83)+'СЕТ СН'!$G$14+СВЦЭМ!$D$10+'СЕТ СН'!$G$6-'СЕТ СН'!$G$26</f>
        <v>1437.3841749400001</v>
      </c>
      <c r="V94" s="36">
        <f>SUMIFS(СВЦЭМ!$D$33:$D$776,СВЦЭМ!$A$33:$A$776,$A94,СВЦЭМ!$B$33:$B$776,V$83)+'СЕТ СН'!$G$14+СВЦЭМ!$D$10+'СЕТ СН'!$G$6-'СЕТ СН'!$G$26</f>
        <v>1409.7529995100001</v>
      </c>
      <c r="W94" s="36">
        <f>SUMIFS(СВЦЭМ!$D$33:$D$776,СВЦЭМ!$A$33:$A$776,$A94,СВЦЭМ!$B$33:$B$776,W$83)+'СЕТ СН'!$G$14+СВЦЭМ!$D$10+'СЕТ СН'!$G$6-'СЕТ СН'!$G$26</f>
        <v>1406.9096140800002</v>
      </c>
      <c r="X94" s="36">
        <f>SUMIFS(СВЦЭМ!$D$33:$D$776,СВЦЭМ!$A$33:$A$776,$A94,СВЦЭМ!$B$33:$B$776,X$83)+'СЕТ СН'!$G$14+СВЦЭМ!$D$10+'СЕТ СН'!$G$6-'СЕТ СН'!$G$26</f>
        <v>1422.6914135699999</v>
      </c>
      <c r="Y94" s="36">
        <f>SUMIFS(СВЦЭМ!$D$33:$D$776,СВЦЭМ!$A$33:$A$776,$A94,СВЦЭМ!$B$33:$B$776,Y$83)+'СЕТ СН'!$G$14+СВЦЭМ!$D$10+'СЕТ СН'!$G$6-'СЕТ СН'!$G$26</f>
        <v>1467.0642195200001</v>
      </c>
    </row>
    <row r="95" spans="1:27" ht="15.75" x14ac:dyDescent="0.2">
      <c r="A95" s="35">
        <f t="shared" si="2"/>
        <v>43933</v>
      </c>
      <c r="B95" s="36">
        <f>SUMIFS(СВЦЭМ!$D$33:$D$776,СВЦЭМ!$A$33:$A$776,$A95,СВЦЭМ!$B$33:$B$776,B$83)+'СЕТ СН'!$G$14+СВЦЭМ!$D$10+'СЕТ СН'!$G$6-'СЕТ СН'!$G$26</f>
        <v>1457.3408295300001</v>
      </c>
      <c r="C95" s="36">
        <f>SUMIFS(СВЦЭМ!$D$33:$D$776,СВЦЭМ!$A$33:$A$776,$A95,СВЦЭМ!$B$33:$B$776,C$83)+'СЕТ СН'!$G$14+СВЦЭМ!$D$10+'СЕТ СН'!$G$6-'СЕТ СН'!$G$26</f>
        <v>1459.9722093800001</v>
      </c>
      <c r="D95" s="36">
        <f>SUMIFS(СВЦЭМ!$D$33:$D$776,СВЦЭМ!$A$33:$A$776,$A95,СВЦЭМ!$B$33:$B$776,D$83)+'СЕТ СН'!$G$14+СВЦЭМ!$D$10+'СЕТ СН'!$G$6-'СЕТ СН'!$G$26</f>
        <v>1444.3501283999999</v>
      </c>
      <c r="E95" s="36">
        <f>SUMIFS(СВЦЭМ!$D$33:$D$776,СВЦЭМ!$A$33:$A$776,$A95,СВЦЭМ!$B$33:$B$776,E$83)+'СЕТ СН'!$G$14+СВЦЭМ!$D$10+'СЕТ СН'!$G$6-'СЕТ СН'!$G$26</f>
        <v>1443.9833040600001</v>
      </c>
      <c r="F95" s="36">
        <f>SUMIFS(СВЦЭМ!$D$33:$D$776,СВЦЭМ!$A$33:$A$776,$A95,СВЦЭМ!$B$33:$B$776,F$83)+'СЕТ СН'!$G$14+СВЦЭМ!$D$10+'СЕТ СН'!$G$6-'СЕТ СН'!$G$26</f>
        <v>1439.18259227</v>
      </c>
      <c r="G95" s="36">
        <f>SUMIFS(СВЦЭМ!$D$33:$D$776,СВЦЭМ!$A$33:$A$776,$A95,СВЦЭМ!$B$33:$B$776,G$83)+'СЕТ СН'!$G$14+СВЦЭМ!$D$10+'СЕТ СН'!$G$6-'СЕТ СН'!$G$26</f>
        <v>1446.9038476999999</v>
      </c>
      <c r="H95" s="36">
        <f>SUMIFS(СВЦЭМ!$D$33:$D$776,СВЦЭМ!$A$33:$A$776,$A95,СВЦЭМ!$B$33:$B$776,H$83)+'СЕТ СН'!$G$14+СВЦЭМ!$D$10+'СЕТ СН'!$G$6-'СЕТ СН'!$G$26</f>
        <v>1449.7801091599999</v>
      </c>
      <c r="I95" s="36">
        <f>SUMIFS(СВЦЭМ!$D$33:$D$776,СВЦЭМ!$A$33:$A$776,$A95,СВЦЭМ!$B$33:$B$776,I$83)+'СЕТ СН'!$G$14+СВЦЭМ!$D$10+'СЕТ СН'!$G$6-'СЕТ СН'!$G$26</f>
        <v>1449.0899448</v>
      </c>
      <c r="J95" s="36">
        <f>SUMIFS(СВЦЭМ!$D$33:$D$776,СВЦЭМ!$A$33:$A$776,$A95,СВЦЭМ!$B$33:$B$776,J$83)+'СЕТ СН'!$G$14+СВЦЭМ!$D$10+'СЕТ СН'!$G$6-'СЕТ СН'!$G$26</f>
        <v>1421.5838773999999</v>
      </c>
      <c r="K95" s="36">
        <f>SUMIFS(СВЦЭМ!$D$33:$D$776,СВЦЭМ!$A$33:$A$776,$A95,СВЦЭМ!$B$33:$B$776,K$83)+'СЕТ СН'!$G$14+СВЦЭМ!$D$10+'СЕТ СН'!$G$6-'СЕТ СН'!$G$26</f>
        <v>1384.9061217100002</v>
      </c>
      <c r="L95" s="36">
        <f>SUMIFS(СВЦЭМ!$D$33:$D$776,СВЦЭМ!$A$33:$A$776,$A95,СВЦЭМ!$B$33:$B$776,L$83)+'СЕТ СН'!$G$14+СВЦЭМ!$D$10+'СЕТ СН'!$G$6-'СЕТ СН'!$G$26</f>
        <v>1388.7257201800001</v>
      </c>
      <c r="M95" s="36">
        <f>SUMIFS(СВЦЭМ!$D$33:$D$776,СВЦЭМ!$A$33:$A$776,$A95,СВЦЭМ!$B$33:$B$776,M$83)+'СЕТ СН'!$G$14+СВЦЭМ!$D$10+'СЕТ СН'!$G$6-'СЕТ СН'!$G$26</f>
        <v>1394.3175944</v>
      </c>
      <c r="N95" s="36">
        <f>SUMIFS(СВЦЭМ!$D$33:$D$776,СВЦЭМ!$A$33:$A$776,$A95,СВЦЭМ!$B$33:$B$776,N$83)+'СЕТ СН'!$G$14+СВЦЭМ!$D$10+'СЕТ СН'!$G$6-'СЕТ СН'!$G$26</f>
        <v>1407.7125228499999</v>
      </c>
      <c r="O95" s="36">
        <f>SUMIFS(СВЦЭМ!$D$33:$D$776,СВЦЭМ!$A$33:$A$776,$A95,СВЦЭМ!$B$33:$B$776,O$83)+'СЕТ СН'!$G$14+СВЦЭМ!$D$10+'СЕТ СН'!$G$6-'СЕТ СН'!$G$26</f>
        <v>1423.2279206000001</v>
      </c>
      <c r="P95" s="36">
        <f>SUMIFS(СВЦЭМ!$D$33:$D$776,СВЦЭМ!$A$33:$A$776,$A95,СВЦЭМ!$B$33:$B$776,P$83)+'СЕТ СН'!$G$14+СВЦЭМ!$D$10+'СЕТ СН'!$G$6-'СЕТ СН'!$G$26</f>
        <v>1434.27402261</v>
      </c>
      <c r="Q95" s="36">
        <f>SUMIFS(СВЦЭМ!$D$33:$D$776,СВЦЭМ!$A$33:$A$776,$A95,СВЦЭМ!$B$33:$B$776,Q$83)+'СЕТ СН'!$G$14+СВЦЭМ!$D$10+'СЕТ СН'!$G$6-'СЕТ СН'!$G$26</f>
        <v>1438.5684968600001</v>
      </c>
      <c r="R95" s="36">
        <f>SUMIFS(СВЦЭМ!$D$33:$D$776,СВЦЭМ!$A$33:$A$776,$A95,СВЦЭМ!$B$33:$B$776,R$83)+'СЕТ СН'!$G$14+СВЦЭМ!$D$10+'СЕТ СН'!$G$6-'СЕТ СН'!$G$26</f>
        <v>1432.29550455</v>
      </c>
      <c r="S95" s="36">
        <f>SUMIFS(СВЦЭМ!$D$33:$D$776,СВЦЭМ!$A$33:$A$776,$A95,СВЦЭМ!$B$33:$B$776,S$83)+'СЕТ СН'!$G$14+СВЦЭМ!$D$10+'СЕТ СН'!$G$6-'СЕТ СН'!$G$26</f>
        <v>1427.6755613400001</v>
      </c>
      <c r="T95" s="36">
        <f>SUMIFS(СВЦЭМ!$D$33:$D$776,СВЦЭМ!$A$33:$A$776,$A95,СВЦЭМ!$B$33:$B$776,T$83)+'СЕТ СН'!$G$14+СВЦЭМ!$D$10+'СЕТ СН'!$G$6-'СЕТ СН'!$G$26</f>
        <v>1411.99186377</v>
      </c>
      <c r="U95" s="36">
        <f>SUMIFS(СВЦЭМ!$D$33:$D$776,СВЦЭМ!$A$33:$A$776,$A95,СВЦЭМ!$B$33:$B$776,U$83)+'СЕТ СН'!$G$14+СВЦЭМ!$D$10+'СЕТ СН'!$G$6-'СЕТ СН'!$G$26</f>
        <v>1372.3231063600001</v>
      </c>
      <c r="V95" s="36">
        <f>SUMIFS(СВЦЭМ!$D$33:$D$776,СВЦЭМ!$A$33:$A$776,$A95,СВЦЭМ!$B$33:$B$776,V$83)+'СЕТ СН'!$G$14+СВЦЭМ!$D$10+'СЕТ СН'!$G$6-'СЕТ СН'!$G$26</f>
        <v>1316.4059173099999</v>
      </c>
      <c r="W95" s="36">
        <f>SUMIFS(СВЦЭМ!$D$33:$D$776,СВЦЭМ!$A$33:$A$776,$A95,СВЦЭМ!$B$33:$B$776,W$83)+'СЕТ СН'!$G$14+СВЦЭМ!$D$10+'СЕТ СН'!$G$6-'СЕТ СН'!$G$26</f>
        <v>1312.69141786</v>
      </c>
      <c r="X95" s="36">
        <f>SUMIFS(СВЦЭМ!$D$33:$D$776,СВЦЭМ!$A$33:$A$776,$A95,СВЦЭМ!$B$33:$B$776,X$83)+'СЕТ СН'!$G$14+СВЦЭМ!$D$10+'СЕТ СН'!$G$6-'СЕТ СН'!$G$26</f>
        <v>1348.0333096200002</v>
      </c>
      <c r="Y95" s="36">
        <f>SUMIFS(СВЦЭМ!$D$33:$D$776,СВЦЭМ!$A$33:$A$776,$A95,СВЦЭМ!$B$33:$B$776,Y$83)+'СЕТ СН'!$G$14+СВЦЭМ!$D$10+'СЕТ СН'!$G$6-'СЕТ СН'!$G$26</f>
        <v>1375.2346767500001</v>
      </c>
    </row>
    <row r="96" spans="1:27" ht="15.75" x14ac:dyDescent="0.2">
      <c r="A96" s="35">
        <f t="shared" si="2"/>
        <v>43934</v>
      </c>
      <c r="B96" s="36">
        <f>SUMIFS(СВЦЭМ!$D$33:$D$776,СВЦЭМ!$A$33:$A$776,$A96,СВЦЭМ!$B$33:$B$776,B$83)+'СЕТ СН'!$G$14+СВЦЭМ!$D$10+'СЕТ СН'!$G$6-'СЕТ СН'!$G$26</f>
        <v>1376.8095925800001</v>
      </c>
      <c r="C96" s="36">
        <f>SUMIFS(СВЦЭМ!$D$33:$D$776,СВЦЭМ!$A$33:$A$776,$A96,СВЦЭМ!$B$33:$B$776,C$83)+'СЕТ СН'!$G$14+СВЦЭМ!$D$10+'СЕТ СН'!$G$6-'СЕТ СН'!$G$26</f>
        <v>1393.3126383700001</v>
      </c>
      <c r="D96" s="36">
        <f>SUMIFS(СВЦЭМ!$D$33:$D$776,СВЦЭМ!$A$33:$A$776,$A96,СВЦЭМ!$B$33:$B$776,D$83)+'СЕТ СН'!$G$14+СВЦЭМ!$D$10+'СЕТ СН'!$G$6-'СЕТ СН'!$G$26</f>
        <v>1419.9950276500001</v>
      </c>
      <c r="E96" s="36">
        <f>SUMIFS(СВЦЭМ!$D$33:$D$776,СВЦЭМ!$A$33:$A$776,$A96,СВЦЭМ!$B$33:$B$776,E$83)+'СЕТ СН'!$G$14+СВЦЭМ!$D$10+'СЕТ СН'!$G$6-'СЕТ СН'!$G$26</f>
        <v>1431.1926468000001</v>
      </c>
      <c r="F96" s="36">
        <f>SUMIFS(СВЦЭМ!$D$33:$D$776,СВЦЭМ!$A$33:$A$776,$A96,СВЦЭМ!$B$33:$B$776,F$83)+'СЕТ СН'!$G$14+СВЦЭМ!$D$10+'СЕТ СН'!$G$6-'СЕТ СН'!$G$26</f>
        <v>1438.9532170699999</v>
      </c>
      <c r="G96" s="36">
        <f>SUMIFS(СВЦЭМ!$D$33:$D$776,СВЦЭМ!$A$33:$A$776,$A96,СВЦЭМ!$B$33:$B$776,G$83)+'СЕТ СН'!$G$14+СВЦЭМ!$D$10+'СЕТ СН'!$G$6-'СЕТ СН'!$G$26</f>
        <v>1425.15858463</v>
      </c>
      <c r="H96" s="36">
        <f>SUMIFS(СВЦЭМ!$D$33:$D$776,СВЦЭМ!$A$33:$A$776,$A96,СВЦЭМ!$B$33:$B$776,H$83)+'СЕТ СН'!$G$14+СВЦЭМ!$D$10+'СЕТ СН'!$G$6-'СЕТ СН'!$G$26</f>
        <v>1428.78674877</v>
      </c>
      <c r="I96" s="36">
        <f>SUMIFS(СВЦЭМ!$D$33:$D$776,СВЦЭМ!$A$33:$A$776,$A96,СВЦЭМ!$B$33:$B$776,I$83)+'СЕТ СН'!$G$14+СВЦЭМ!$D$10+'СЕТ СН'!$G$6-'СЕТ СН'!$G$26</f>
        <v>1385.4089208300002</v>
      </c>
      <c r="J96" s="36">
        <f>SUMIFS(СВЦЭМ!$D$33:$D$776,СВЦЭМ!$A$33:$A$776,$A96,СВЦЭМ!$B$33:$B$776,J$83)+'СЕТ СН'!$G$14+СВЦЭМ!$D$10+'СЕТ СН'!$G$6-'СЕТ СН'!$G$26</f>
        <v>1331.0289887700001</v>
      </c>
      <c r="K96" s="36">
        <f>SUMIFS(СВЦЭМ!$D$33:$D$776,СВЦЭМ!$A$33:$A$776,$A96,СВЦЭМ!$B$33:$B$776,K$83)+'СЕТ СН'!$G$14+СВЦЭМ!$D$10+'СЕТ СН'!$G$6-'СЕТ СН'!$G$26</f>
        <v>1312.9569625200002</v>
      </c>
      <c r="L96" s="36">
        <f>SUMIFS(СВЦЭМ!$D$33:$D$776,СВЦЭМ!$A$33:$A$776,$A96,СВЦЭМ!$B$33:$B$776,L$83)+'СЕТ СН'!$G$14+СВЦЭМ!$D$10+'СЕТ СН'!$G$6-'СЕТ СН'!$G$26</f>
        <v>1305.5432422399999</v>
      </c>
      <c r="M96" s="36">
        <f>SUMIFS(СВЦЭМ!$D$33:$D$776,СВЦЭМ!$A$33:$A$776,$A96,СВЦЭМ!$B$33:$B$776,M$83)+'СЕТ СН'!$G$14+СВЦЭМ!$D$10+'СЕТ СН'!$G$6-'СЕТ СН'!$G$26</f>
        <v>1302.83612272</v>
      </c>
      <c r="N96" s="36">
        <f>SUMIFS(СВЦЭМ!$D$33:$D$776,СВЦЭМ!$A$33:$A$776,$A96,СВЦЭМ!$B$33:$B$776,N$83)+'СЕТ СН'!$G$14+СВЦЭМ!$D$10+'СЕТ СН'!$G$6-'СЕТ СН'!$G$26</f>
        <v>1312.96190084</v>
      </c>
      <c r="O96" s="36">
        <f>SUMIFS(СВЦЭМ!$D$33:$D$776,СВЦЭМ!$A$33:$A$776,$A96,СВЦЭМ!$B$33:$B$776,O$83)+'СЕТ СН'!$G$14+СВЦЭМ!$D$10+'СЕТ СН'!$G$6-'СЕТ СН'!$G$26</f>
        <v>1312.16421765</v>
      </c>
      <c r="P96" s="36">
        <f>SUMIFS(СВЦЭМ!$D$33:$D$776,СВЦЭМ!$A$33:$A$776,$A96,СВЦЭМ!$B$33:$B$776,P$83)+'СЕТ СН'!$G$14+СВЦЭМ!$D$10+'СЕТ СН'!$G$6-'СЕТ СН'!$G$26</f>
        <v>1317.12330647</v>
      </c>
      <c r="Q96" s="36">
        <f>SUMIFS(СВЦЭМ!$D$33:$D$776,СВЦЭМ!$A$33:$A$776,$A96,СВЦЭМ!$B$33:$B$776,Q$83)+'СЕТ СН'!$G$14+СВЦЭМ!$D$10+'СЕТ СН'!$G$6-'СЕТ СН'!$G$26</f>
        <v>1320.3604043</v>
      </c>
      <c r="R96" s="36">
        <f>SUMIFS(СВЦЭМ!$D$33:$D$776,СВЦЭМ!$A$33:$A$776,$A96,СВЦЭМ!$B$33:$B$776,R$83)+'СЕТ СН'!$G$14+СВЦЭМ!$D$10+'СЕТ СН'!$G$6-'СЕТ СН'!$G$26</f>
        <v>1328.53590927</v>
      </c>
      <c r="S96" s="36">
        <f>SUMIFS(СВЦЭМ!$D$33:$D$776,СВЦЭМ!$A$33:$A$776,$A96,СВЦЭМ!$B$33:$B$776,S$83)+'СЕТ СН'!$G$14+СВЦЭМ!$D$10+'СЕТ СН'!$G$6-'СЕТ СН'!$G$26</f>
        <v>1326.5829252000001</v>
      </c>
      <c r="T96" s="36">
        <f>SUMIFS(СВЦЭМ!$D$33:$D$776,СВЦЭМ!$A$33:$A$776,$A96,СВЦЭМ!$B$33:$B$776,T$83)+'СЕТ СН'!$G$14+СВЦЭМ!$D$10+'СЕТ СН'!$G$6-'СЕТ СН'!$G$26</f>
        <v>1323.3626251999999</v>
      </c>
      <c r="U96" s="36">
        <f>SUMIFS(СВЦЭМ!$D$33:$D$776,СВЦЭМ!$A$33:$A$776,$A96,СВЦЭМ!$B$33:$B$776,U$83)+'СЕТ СН'!$G$14+СВЦЭМ!$D$10+'СЕТ СН'!$G$6-'СЕТ СН'!$G$26</f>
        <v>1323.6940030000001</v>
      </c>
      <c r="V96" s="36">
        <f>SUMIFS(СВЦЭМ!$D$33:$D$776,СВЦЭМ!$A$33:$A$776,$A96,СВЦЭМ!$B$33:$B$776,V$83)+'СЕТ СН'!$G$14+СВЦЭМ!$D$10+'СЕТ СН'!$G$6-'СЕТ СН'!$G$26</f>
        <v>1314.3738058700001</v>
      </c>
      <c r="W96" s="36">
        <f>SUMIFS(СВЦЭМ!$D$33:$D$776,СВЦЭМ!$A$33:$A$776,$A96,СВЦЭМ!$B$33:$B$776,W$83)+'СЕТ СН'!$G$14+СВЦЭМ!$D$10+'СЕТ СН'!$G$6-'СЕТ СН'!$G$26</f>
        <v>1310.4867738400001</v>
      </c>
      <c r="X96" s="36">
        <f>SUMIFS(СВЦЭМ!$D$33:$D$776,СВЦЭМ!$A$33:$A$776,$A96,СВЦЭМ!$B$33:$B$776,X$83)+'СЕТ СН'!$G$14+СВЦЭМ!$D$10+'СЕТ СН'!$G$6-'СЕТ СН'!$G$26</f>
        <v>1317.09315651</v>
      </c>
      <c r="Y96" s="36">
        <f>SUMIFS(СВЦЭМ!$D$33:$D$776,СВЦЭМ!$A$33:$A$776,$A96,СВЦЭМ!$B$33:$B$776,Y$83)+'СЕТ СН'!$G$14+СВЦЭМ!$D$10+'СЕТ СН'!$G$6-'СЕТ СН'!$G$26</f>
        <v>1343.3664767</v>
      </c>
    </row>
    <row r="97" spans="1:25" ht="15.75" x14ac:dyDescent="0.2">
      <c r="A97" s="35">
        <f t="shared" si="2"/>
        <v>43935</v>
      </c>
      <c r="B97" s="36">
        <f>SUMIFS(СВЦЭМ!$D$33:$D$776,СВЦЭМ!$A$33:$A$776,$A97,СВЦЭМ!$B$33:$B$776,B$83)+'СЕТ СН'!$G$14+СВЦЭМ!$D$10+'СЕТ СН'!$G$6-'СЕТ СН'!$G$26</f>
        <v>1371.7950499600001</v>
      </c>
      <c r="C97" s="36">
        <f>SUMIFS(СВЦЭМ!$D$33:$D$776,СВЦЭМ!$A$33:$A$776,$A97,СВЦЭМ!$B$33:$B$776,C$83)+'СЕТ СН'!$G$14+СВЦЭМ!$D$10+'СЕТ СН'!$G$6-'СЕТ СН'!$G$26</f>
        <v>1394.26667406</v>
      </c>
      <c r="D97" s="36">
        <f>SUMIFS(СВЦЭМ!$D$33:$D$776,СВЦЭМ!$A$33:$A$776,$A97,СВЦЭМ!$B$33:$B$776,D$83)+'СЕТ СН'!$G$14+СВЦЭМ!$D$10+'СЕТ СН'!$G$6-'СЕТ СН'!$G$26</f>
        <v>1415.5605829800002</v>
      </c>
      <c r="E97" s="36">
        <f>SUMIFS(СВЦЭМ!$D$33:$D$776,СВЦЭМ!$A$33:$A$776,$A97,СВЦЭМ!$B$33:$B$776,E$83)+'СЕТ СН'!$G$14+СВЦЭМ!$D$10+'СЕТ СН'!$G$6-'СЕТ СН'!$G$26</f>
        <v>1429.0995464900002</v>
      </c>
      <c r="F97" s="36">
        <f>SUMIFS(СВЦЭМ!$D$33:$D$776,СВЦЭМ!$A$33:$A$776,$A97,СВЦЭМ!$B$33:$B$776,F$83)+'СЕТ СН'!$G$14+СВЦЭМ!$D$10+'СЕТ СН'!$G$6-'СЕТ СН'!$G$26</f>
        <v>1439.0415417500001</v>
      </c>
      <c r="G97" s="36">
        <f>SUMIFS(СВЦЭМ!$D$33:$D$776,СВЦЭМ!$A$33:$A$776,$A97,СВЦЭМ!$B$33:$B$776,G$83)+'СЕТ СН'!$G$14+СВЦЭМ!$D$10+'СЕТ СН'!$G$6-'СЕТ СН'!$G$26</f>
        <v>1435.4693194900001</v>
      </c>
      <c r="H97" s="36">
        <f>SUMIFS(СВЦЭМ!$D$33:$D$776,СВЦЭМ!$A$33:$A$776,$A97,СВЦЭМ!$B$33:$B$776,H$83)+'СЕТ СН'!$G$14+СВЦЭМ!$D$10+'СЕТ СН'!$G$6-'СЕТ СН'!$G$26</f>
        <v>1446.77078684</v>
      </c>
      <c r="I97" s="36">
        <f>SUMIFS(СВЦЭМ!$D$33:$D$776,СВЦЭМ!$A$33:$A$776,$A97,СВЦЭМ!$B$33:$B$776,I$83)+'СЕТ СН'!$G$14+СВЦЭМ!$D$10+'СЕТ СН'!$G$6-'СЕТ СН'!$G$26</f>
        <v>1467.9805933</v>
      </c>
      <c r="J97" s="36">
        <f>SUMIFS(СВЦЭМ!$D$33:$D$776,СВЦЭМ!$A$33:$A$776,$A97,СВЦЭМ!$B$33:$B$776,J$83)+'СЕТ СН'!$G$14+СВЦЭМ!$D$10+'СЕТ СН'!$G$6-'СЕТ СН'!$G$26</f>
        <v>1427.7875241300001</v>
      </c>
      <c r="K97" s="36">
        <f>SUMIFS(СВЦЭМ!$D$33:$D$776,СВЦЭМ!$A$33:$A$776,$A97,СВЦЭМ!$B$33:$B$776,K$83)+'СЕТ СН'!$G$14+СВЦЭМ!$D$10+'СЕТ СН'!$G$6-'СЕТ СН'!$G$26</f>
        <v>1412.69009607</v>
      </c>
      <c r="L97" s="36">
        <f>SUMIFS(СВЦЭМ!$D$33:$D$776,СВЦЭМ!$A$33:$A$776,$A97,СВЦЭМ!$B$33:$B$776,L$83)+'СЕТ СН'!$G$14+СВЦЭМ!$D$10+'СЕТ СН'!$G$6-'СЕТ СН'!$G$26</f>
        <v>1405.9210786200001</v>
      </c>
      <c r="M97" s="36">
        <f>SUMIFS(СВЦЭМ!$D$33:$D$776,СВЦЭМ!$A$33:$A$776,$A97,СВЦЭМ!$B$33:$B$776,M$83)+'СЕТ СН'!$G$14+СВЦЭМ!$D$10+'СЕТ СН'!$G$6-'СЕТ СН'!$G$26</f>
        <v>1409.1477645499999</v>
      </c>
      <c r="N97" s="36">
        <f>SUMIFS(СВЦЭМ!$D$33:$D$776,СВЦЭМ!$A$33:$A$776,$A97,СВЦЭМ!$B$33:$B$776,N$83)+'СЕТ СН'!$G$14+СВЦЭМ!$D$10+'СЕТ СН'!$G$6-'СЕТ СН'!$G$26</f>
        <v>1408.04445369</v>
      </c>
      <c r="O97" s="36">
        <f>SUMIFS(СВЦЭМ!$D$33:$D$776,СВЦЭМ!$A$33:$A$776,$A97,СВЦЭМ!$B$33:$B$776,O$83)+'СЕТ СН'!$G$14+СВЦЭМ!$D$10+'СЕТ СН'!$G$6-'СЕТ СН'!$G$26</f>
        <v>1382.8881882700002</v>
      </c>
      <c r="P97" s="36">
        <f>SUMIFS(СВЦЭМ!$D$33:$D$776,СВЦЭМ!$A$33:$A$776,$A97,СВЦЭМ!$B$33:$B$776,P$83)+'СЕТ СН'!$G$14+СВЦЭМ!$D$10+'СЕТ СН'!$G$6-'СЕТ СН'!$G$26</f>
        <v>1386.3894803500002</v>
      </c>
      <c r="Q97" s="36">
        <f>SUMIFS(СВЦЭМ!$D$33:$D$776,СВЦЭМ!$A$33:$A$776,$A97,СВЦЭМ!$B$33:$B$776,Q$83)+'СЕТ СН'!$G$14+СВЦЭМ!$D$10+'СЕТ СН'!$G$6-'СЕТ СН'!$G$26</f>
        <v>1397.1886080200002</v>
      </c>
      <c r="R97" s="36">
        <f>SUMIFS(СВЦЭМ!$D$33:$D$776,СВЦЭМ!$A$33:$A$776,$A97,СВЦЭМ!$B$33:$B$776,R$83)+'СЕТ СН'!$G$14+СВЦЭМ!$D$10+'СЕТ СН'!$G$6-'СЕТ СН'!$G$26</f>
        <v>1419.9098993299999</v>
      </c>
      <c r="S97" s="36">
        <f>SUMIFS(СВЦЭМ!$D$33:$D$776,СВЦЭМ!$A$33:$A$776,$A97,СВЦЭМ!$B$33:$B$776,S$83)+'СЕТ СН'!$G$14+СВЦЭМ!$D$10+'СЕТ СН'!$G$6-'СЕТ СН'!$G$26</f>
        <v>1425.20968434</v>
      </c>
      <c r="T97" s="36">
        <f>SUMIFS(СВЦЭМ!$D$33:$D$776,СВЦЭМ!$A$33:$A$776,$A97,СВЦЭМ!$B$33:$B$776,T$83)+'СЕТ СН'!$G$14+СВЦЭМ!$D$10+'СЕТ СН'!$G$6-'СЕТ СН'!$G$26</f>
        <v>1401.8007774500002</v>
      </c>
      <c r="U97" s="36">
        <f>SUMIFS(СВЦЭМ!$D$33:$D$776,СВЦЭМ!$A$33:$A$776,$A97,СВЦЭМ!$B$33:$B$776,U$83)+'СЕТ СН'!$G$14+СВЦЭМ!$D$10+'СЕТ СН'!$G$6-'СЕТ СН'!$G$26</f>
        <v>1384.9464363400002</v>
      </c>
      <c r="V97" s="36">
        <f>SUMIFS(СВЦЭМ!$D$33:$D$776,СВЦЭМ!$A$33:$A$776,$A97,СВЦЭМ!$B$33:$B$776,V$83)+'СЕТ СН'!$G$14+СВЦЭМ!$D$10+'СЕТ СН'!$G$6-'СЕТ СН'!$G$26</f>
        <v>1382.81070116</v>
      </c>
      <c r="W97" s="36">
        <f>SUMIFS(СВЦЭМ!$D$33:$D$776,СВЦЭМ!$A$33:$A$776,$A97,СВЦЭМ!$B$33:$B$776,W$83)+'СЕТ СН'!$G$14+СВЦЭМ!$D$10+'СЕТ СН'!$G$6-'СЕТ СН'!$G$26</f>
        <v>1376.6986679400002</v>
      </c>
      <c r="X97" s="36">
        <f>SUMIFS(СВЦЭМ!$D$33:$D$776,СВЦЭМ!$A$33:$A$776,$A97,СВЦЭМ!$B$33:$B$776,X$83)+'СЕТ СН'!$G$14+СВЦЭМ!$D$10+'СЕТ СН'!$G$6-'СЕТ СН'!$G$26</f>
        <v>1384.78269505</v>
      </c>
      <c r="Y97" s="36">
        <f>SUMIFS(СВЦЭМ!$D$33:$D$776,СВЦЭМ!$A$33:$A$776,$A97,СВЦЭМ!$B$33:$B$776,Y$83)+'СЕТ СН'!$G$14+СВЦЭМ!$D$10+'СЕТ СН'!$G$6-'СЕТ СН'!$G$26</f>
        <v>1398.21437728</v>
      </c>
    </row>
    <row r="98" spans="1:25" ht="15.75" x14ac:dyDescent="0.2">
      <c r="A98" s="35">
        <f t="shared" si="2"/>
        <v>43936</v>
      </c>
      <c r="B98" s="36">
        <f>SUMIFS(СВЦЭМ!$D$33:$D$776,СВЦЭМ!$A$33:$A$776,$A98,СВЦЭМ!$B$33:$B$776,B$83)+'СЕТ СН'!$G$14+СВЦЭМ!$D$10+'СЕТ СН'!$G$6-'СЕТ СН'!$G$26</f>
        <v>1434.9258257700001</v>
      </c>
      <c r="C98" s="36">
        <f>SUMIFS(СВЦЭМ!$D$33:$D$776,СВЦЭМ!$A$33:$A$776,$A98,СВЦЭМ!$B$33:$B$776,C$83)+'СЕТ СН'!$G$14+СВЦЭМ!$D$10+'СЕТ СН'!$G$6-'СЕТ СН'!$G$26</f>
        <v>1449.1950759700001</v>
      </c>
      <c r="D98" s="36">
        <f>SUMIFS(СВЦЭМ!$D$33:$D$776,СВЦЭМ!$A$33:$A$776,$A98,СВЦЭМ!$B$33:$B$776,D$83)+'СЕТ СН'!$G$14+СВЦЭМ!$D$10+'СЕТ СН'!$G$6-'СЕТ СН'!$G$26</f>
        <v>1450.65464494</v>
      </c>
      <c r="E98" s="36">
        <f>SUMIFS(СВЦЭМ!$D$33:$D$776,СВЦЭМ!$A$33:$A$776,$A98,СВЦЭМ!$B$33:$B$776,E$83)+'СЕТ СН'!$G$14+СВЦЭМ!$D$10+'СЕТ СН'!$G$6-'СЕТ СН'!$G$26</f>
        <v>1445.84467713</v>
      </c>
      <c r="F98" s="36">
        <f>SUMIFS(СВЦЭМ!$D$33:$D$776,СВЦЭМ!$A$33:$A$776,$A98,СВЦЭМ!$B$33:$B$776,F$83)+'СЕТ СН'!$G$14+СВЦЭМ!$D$10+'СЕТ СН'!$G$6-'СЕТ СН'!$G$26</f>
        <v>1443.2873110400001</v>
      </c>
      <c r="G98" s="36">
        <f>SUMIFS(СВЦЭМ!$D$33:$D$776,СВЦЭМ!$A$33:$A$776,$A98,СВЦЭМ!$B$33:$B$776,G$83)+'СЕТ СН'!$G$14+СВЦЭМ!$D$10+'СЕТ СН'!$G$6-'СЕТ СН'!$G$26</f>
        <v>1442.16588447</v>
      </c>
      <c r="H98" s="36">
        <f>SUMIFS(СВЦЭМ!$D$33:$D$776,СВЦЭМ!$A$33:$A$776,$A98,СВЦЭМ!$B$33:$B$776,H$83)+'СЕТ СН'!$G$14+СВЦЭМ!$D$10+'СЕТ СН'!$G$6-'СЕТ СН'!$G$26</f>
        <v>1433.6177838200001</v>
      </c>
      <c r="I98" s="36">
        <f>SUMIFS(СВЦЭМ!$D$33:$D$776,СВЦЭМ!$A$33:$A$776,$A98,СВЦЭМ!$B$33:$B$776,I$83)+'СЕТ СН'!$G$14+СВЦЭМ!$D$10+'СЕТ СН'!$G$6-'СЕТ СН'!$G$26</f>
        <v>1422.4839894700001</v>
      </c>
      <c r="J98" s="36">
        <f>SUMIFS(СВЦЭМ!$D$33:$D$776,СВЦЭМ!$A$33:$A$776,$A98,СВЦЭМ!$B$33:$B$776,J$83)+'СЕТ СН'!$G$14+СВЦЭМ!$D$10+'СЕТ СН'!$G$6-'СЕТ СН'!$G$26</f>
        <v>1372.55958351</v>
      </c>
      <c r="K98" s="36">
        <f>SUMIFS(СВЦЭМ!$D$33:$D$776,СВЦЭМ!$A$33:$A$776,$A98,СВЦЭМ!$B$33:$B$776,K$83)+'СЕТ СН'!$G$14+СВЦЭМ!$D$10+'СЕТ СН'!$G$6-'СЕТ СН'!$G$26</f>
        <v>1348.08179498</v>
      </c>
      <c r="L98" s="36">
        <f>SUMIFS(СВЦЭМ!$D$33:$D$776,СВЦЭМ!$A$33:$A$776,$A98,СВЦЭМ!$B$33:$B$776,L$83)+'СЕТ СН'!$G$14+СВЦЭМ!$D$10+'СЕТ СН'!$G$6-'СЕТ СН'!$G$26</f>
        <v>1350.2964336099999</v>
      </c>
      <c r="M98" s="36">
        <f>SUMIFS(СВЦЭМ!$D$33:$D$776,СВЦЭМ!$A$33:$A$776,$A98,СВЦЭМ!$B$33:$B$776,M$83)+'СЕТ СН'!$G$14+СВЦЭМ!$D$10+'СЕТ СН'!$G$6-'СЕТ СН'!$G$26</f>
        <v>1356.2080933699999</v>
      </c>
      <c r="N98" s="36">
        <f>SUMIFS(СВЦЭМ!$D$33:$D$776,СВЦЭМ!$A$33:$A$776,$A98,СВЦЭМ!$B$33:$B$776,N$83)+'СЕТ СН'!$G$14+СВЦЭМ!$D$10+'СЕТ СН'!$G$6-'СЕТ СН'!$G$26</f>
        <v>1352.51751866</v>
      </c>
      <c r="O98" s="36">
        <f>SUMIFS(СВЦЭМ!$D$33:$D$776,СВЦЭМ!$A$33:$A$776,$A98,СВЦЭМ!$B$33:$B$776,O$83)+'СЕТ СН'!$G$14+СВЦЭМ!$D$10+'СЕТ СН'!$G$6-'СЕТ СН'!$G$26</f>
        <v>1366.82475335</v>
      </c>
      <c r="P98" s="36">
        <f>SUMIFS(СВЦЭМ!$D$33:$D$776,СВЦЭМ!$A$33:$A$776,$A98,СВЦЭМ!$B$33:$B$776,P$83)+'СЕТ СН'!$G$14+СВЦЭМ!$D$10+'СЕТ СН'!$G$6-'СЕТ СН'!$G$26</f>
        <v>1368.2058904400001</v>
      </c>
      <c r="Q98" s="36">
        <f>SUMIFS(СВЦЭМ!$D$33:$D$776,СВЦЭМ!$A$33:$A$776,$A98,СВЦЭМ!$B$33:$B$776,Q$83)+'СЕТ СН'!$G$14+СВЦЭМ!$D$10+'СЕТ СН'!$G$6-'СЕТ СН'!$G$26</f>
        <v>1370.0356856799999</v>
      </c>
      <c r="R98" s="36">
        <f>SUMIFS(СВЦЭМ!$D$33:$D$776,СВЦЭМ!$A$33:$A$776,$A98,СВЦЭМ!$B$33:$B$776,R$83)+'СЕТ СН'!$G$14+СВЦЭМ!$D$10+'СЕТ СН'!$G$6-'СЕТ СН'!$G$26</f>
        <v>1369.0177971100002</v>
      </c>
      <c r="S98" s="36">
        <f>SUMIFS(СВЦЭМ!$D$33:$D$776,СВЦЭМ!$A$33:$A$776,$A98,СВЦЭМ!$B$33:$B$776,S$83)+'СЕТ СН'!$G$14+СВЦЭМ!$D$10+'СЕТ СН'!$G$6-'СЕТ СН'!$G$26</f>
        <v>1367.20874101</v>
      </c>
      <c r="T98" s="36">
        <f>SUMIFS(СВЦЭМ!$D$33:$D$776,СВЦЭМ!$A$33:$A$776,$A98,СВЦЭМ!$B$33:$B$776,T$83)+'СЕТ СН'!$G$14+СВЦЭМ!$D$10+'СЕТ СН'!$G$6-'СЕТ СН'!$G$26</f>
        <v>1348.4656224300002</v>
      </c>
      <c r="U98" s="36">
        <f>SUMIFS(СВЦЭМ!$D$33:$D$776,СВЦЭМ!$A$33:$A$776,$A98,СВЦЭМ!$B$33:$B$776,U$83)+'СЕТ СН'!$G$14+СВЦЭМ!$D$10+'СЕТ СН'!$G$6-'СЕТ СН'!$G$26</f>
        <v>1328.64885534</v>
      </c>
      <c r="V98" s="36">
        <f>SUMIFS(СВЦЭМ!$D$33:$D$776,СВЦЭМ!$A$33:$A$776,$A98,СВЦЭМ!$B$33:$B$776,V$83)+'СЕТ СН'!$G$14+СВЦЭМ!$D$10+'СЕТ СН'!$G$6-'СЕТ СН'!$G$26</f>
        <v>1337.75620974</v>
      </c>
      <c r="W98" s="36">
        <f>SUMIFS(СВЦЭМ!$D$33:$D$776,СВЦЭМ!$A$33:$A$776,$A98,СВЦЭМ!$B$33:$B$776,W$83)+'СЕТ СН'!$G$14+СВЦЭМ!$D$10+'СЕТ СН'!$G$6-'СЕТ СН'!$G$26</f>
        <v>1339.2316247900001</v>
      </c>
      <c r="X98" s="36">
        <f>SUMIFS(СВЦЭМ!$D$33:$D$776,СВЦЭМ!$A$33:$A$776,$A98,СВЦЭМ!$B$33:$B$776,X$83)+'СЕТ СН'!$G$14+СВЦЭМ!$D$10+'СЕТ СН'!$G$6-'СЕТ СН'!$G$26</f>
        <v>1332.15526836</v>
      </c>
      <c r="Y98" s="36">
        <f>SUMIFS(СВЦЭМ!$D$33:$D$776,СВЦЭМ!$A$33:$A$776,$A98,СВЦЭМ!$B$33:$B$776,Y$83)+'СЕТ СН'!$G$14+СВЦЭМ!$D$10+'СЕТ СН'!$G$6-'СЕТ СН'!$G$26</f>
        <v>1359.0685305500001</v>
      </c>
    </row>
    <row r="99" spans="1:25" ht="15.75" x14ac:dyDescent="0.2">
      <c r="A99" s="35">
        <f t="shared" si="2"/>
        <v>43937</v>
      </c>
      <c r="B99" s="36">
        <f>SUMIFS(СВЦЭМ!$D$33:$D$776,СВЦЭМ!$A$33:$A$776,$A99,СВЦЭМ!$B$33:$B$776,B$83)+'СЕТ СН'!$G$14+СВЦЭМ!$D$10+'СЕТ СН'!$G$6-'СЕТ СН'!$G$26</f>
        <v>1328.7536598500001</v>
      </c>
      <c r="C99" s="36">
        <f>SUMIFS(СВЦЭМ!$D$33:$D$776,СВЦЭМ!$A$33:$A$776,$A99,СВЦЭМ!$B$33:$B$776,C$83)+'СЕТ СН'!$G$14+СВЦЭМ!$D$10+'СЕТ СН'!$G$6-'СЕТ СН'!$G$26</f>
        <v>1347.1430385600002</v>
      </c>
      <c r="D99" s="36">
        <f>SUMIFS(СВЦЭМ!$D$33:$D$776,СВЦЭМ!$A$33:$A$776,$A99,СВЦЭМ!$B$33:$B$776,D$83)+'СЕТ СН'!$G$14+СВЦЭМ!$D$10+'СЕТ СН'!$G$6-'СЕТ СН'!$G$26</f>
        <v>1364.05566989</v>
      </c>
      <c r="E99" s="36">
        <f>SUMIFS(СВЦЭМ!$D$33:$D$776,СВЦЭМ!$A$33:$A$776,$A99,СВЦЭМ!$B$33:$B$776,E$83)+'СЕТ СН'!$G$14+СВЦЭМ!$D$10+'СЕТ СН'!$G$6-'СЕТ СН'!$G$26</f>
        <v>1376.65697619</v>
      </c>
      <c r="F99" s="36">
        <f>SUMIFS(СВЦЭМ!$D$33:$D$776,СВЦЭМ!$A$33:$A$776,$A99,СВЦЭМ!$B$33:$B$776,F$83)+'СЕТ СН'!$G$14+СВЦЭМ!$D$10+'СЕТ СН'!$G$6-'СЕТ СН'!$G$26</f>
        <v>1376.2725532600002</v>
      </c>
      <c r="G99" s="36">
        <f>SUMIFS(СВЦЭМ!$D$33:$D$776,СВЦЭМ!$A$33:$A$776,$A99,СВЦЭМ!$B$33:$B$776,G$83)+'СЕТ СН'!$G$14+СВЦЭМ!$D$10+'СЕТ СН'!$G$6-'СЕТ СН'!$G$26</f>
        <v>1367.36611726</v>
      </c>
      <c r="H99" s="36">
        <f>SUMIFS(СВЦЭМ!$D$33:$D$776,СВЦЭМ!$A$33:$A$776,$A99,СВЦЭМ!$B$33:$B$776,H$83)+'СЕТ СН'!$G$14+СВЦЭМ!$D$10+'СЕТ СН'!$G$6-'СЕТ СН'!$G$26</f>
        <v>1347.3689066300001</v>
      </c>
      <c r="I99" s="36">
        <f>SUMIFS(СВЦЭМ!$D$33:$D$776,СВЦЭМ!$A$33:$A$776,$A99,СВЦЭМ!$B$33:$B$776,I$83)+'СЕТ СН'!$G$14+СВЦЭМ!$D$10+'СЕТ СН'!$G$6-'СЕТ СН'!$G$26</f>
        <v>1325.67133539</v>
      </c>
      <c r="J99" s="36">
        <f>SUMIFS(СВЦЭМ!$D$33:$D$776,СВЦЭМ!$A$33:$A$776,$A99,СВЦЭМ!$B$33:$B$776,J$83)+'СЕТ СН'!$G$14+СВЦЭМ!$D$10+'СЕТ СН'!$G$6-'СЕТ СН'!$G$26</f>
        <v>1298.5833777</v>
      </c>
      <c r="K99" s="36">
        <f>SUMIFS(СВЦЭМ!$D$33:$D$776,СВЦЭМ!$A$33:$A$776,$A99,СВЦЭМ!$B$33:$B$776,K$83)+'СЕТ СН'!$G$14+СВЦЭМ!$D$10+'СЕТ СН'!$G$6-'СЕТ СН'!$G$26</f>
        <v>1311.33363401</v>
      </c>
      <c r="L99" s="36">
        <f>SUMIFS(СВЦЭМ!$D$33:$D$776,СВЦЭМ!$A$33:$A$776,$A99,СВЦЭМ!$B$33:$B$776,L$83)+'СЕТ СН'!$G$14+СВЦЭМ!$D$10+'СЕТ СН'!$G$6-'СЕТ СН'!$G$26</f>
        <v>1307.2659424799999</v>
      </c>
      <c r="M99" s="36">
        <f>SUMIFS(СВЦЭМ!$D$33:$D$776,СВЦЭМ!$A$33:$A$776,$A99,СВЦЭМ!$B$33:$B$776,M$83)+'СЕТ СН'!$G$14+СВЦЭМ!$D$10+'СЕТ СН'!$G$6-'СЕТ СН'!$G$26</f>
        <v>1300.9019760400001</v>
      </c>
      <c r="N99" s="36">
        <f>SUMIFS(СВЦЭМ!$D$33:$D$776,СВЦЭМ!$A$33:$A$776,$A99,СВЦЭМ!$B$33:$B$776,N$83)+'СЕТ СН'!$G$14+СВЦЭМ!$D$10+'СЕТ СН'!$G$6-'СЕТ СН'!$G$26</f>
        <v>1294.3822404900002</v>
      </c>
      <c r="O99" s="36">
        <f>SUMIFS(СВЦЭМ!$D$33:$D$776,СВЦЭМ!$A$33:$A$776,$A99,СВЦЭМ!$B$33:$B$776,O$83)+'СЕТ СН'!$G$14+СВЦЭМ!$D$10+'СЕТ СН'!$G$6-'СЕТ СН'!$G$26</f>
        <v>1299.3576010400002</v>
      </c>
      <c r="P99" s="36">
        <f>SUMIFS(СВЦЭМ!$D$33:$D$776,СВЦЭМ!$A$33:$A$776,$A99,СВЦЭМ!$B$33:$B$776,P$83)+'СЕТ СН'!$G$14+СВЦЭМ!$D$10+'СЕТ СН'!$G$6-'СЕТ СН'!$G$26</f>
        <v>1302.4715204300001</v>
      </c>
      <c r="Q99" s="36">
        <f>SUMIFS(СВЦЭМ!$D$33:$D$776,СВЦЭМ!$A$33:$A$776,$A99,СВЦЭМ!$B$33:$B$776,Q$83)+'СЕТ СН'!$G$14+СВЦЭМ!$D$10+'СЕТ СН'!$G$6-'СЕТ СН'!$G$26</f>
        <v>1296.85092568</v>
      </c>
      <c r="R99" s="36">
        <f>SUMIFS(СВЦЭМ!$D$33:$D$776,СВЦЭМ!$A$33:$A$776,$A99,СВЦЭМ!$B$33:$B$776,R$83)+'СЕТ СН'!$G$14+СВЦЭМ!$D$10+'СЕТ СН'!$G$6-'СЕТ СН'!$G$26</f>
        <v>1292.25334948</v>
      </c>
      <c r="S99" s="36">
        <f>SUMIFS(СВЦЭМ!$D$33:$D$776,СВЦЭМ!$A$33:$A$776,$A99,СВЦЭМ!$B$33:$B$776,S$83)+'СЕТ СН'!$G$14+СВЦЭМ!$D$10+'СЕТ СН'!$G$6-'СЕТ СН'!$G$26</f>
        <v>1289.5939469499999</v>
      </c>
      <c r="T99" s="36">
        <f>SUMIFS(СВЦЭМ!$D$33:$D$776,СВЦЭМ!$A$33:$A$776,$A99,СВЦЭМ!$B$33:$B$776,T$83)+'СЕТ СН'!$G$14+СВЦЭМ!$D$10+'СЕТ СН'!$G$6-'СЕТ СН'!$G$26</f>
        <v>1284.4650227900001</v>
      </c>
      <c r="U99" s="36">
        <f>SUMIFS(СВЦЭМ!$D$33:$D$776,СВЦЭМ!$A$33:$A$776,$A99,СВЦЭМ!$B$33:$B$776,U$83)+'СЕТ СН'!$G$14+СВЦЭМ!$D$10+'СЕТ СН'!$G$6-'СЕТ СН'!$G$26</f>
        <v>1274.6124072500002</v>
      </c>
      <c r="V99" s="36">
        <f>SUMIFS(СВЦЭМ!$D$33:$D$776,СВЦЭМ!$A$33:$A$776,$A99,СВЦЭМ!$B$33:$B$776,V$83)+'СЕТ СН'!$G$14+СВЦЭМ!$D$10+'СЕТ СН'!$G$6-'СЕТ СН'!$G$26</f>
        <v>1262.3417647400001</v>
      </c>
      <c r="W99" s="36">
        <f>SUMIFS(СВЦЭМ!$D$33:$D$776,СВЦЭМ!$A$33:$A$776,$A99,СВЦЭМ!$B$33:$B$776,W$83)+'СЕТ СН'!$G$14+СВЦЭМ!$D$10+'СЕТ СН'!$G$6-'СЕТ СН'!$G$26</f>
        <v>1269.2197253200002</v>
      </c>
      <c r="X99" s="36">
        <f>SUMIFS(СВЦЭМ!$D$33:$D$776,СВЦЭМ!$A$33:$A$776,$A99,СВЦЭМ!$B$33:$B$776,X$83)+'СЕТ СН'!$G$14+СВЦЭМ!$D$10+'СЕТ СН'!$G$6-'СЕТ СН'!$G$26</f>
        <v>1280.0534362200001</v>
      </c>
      <c r="Y99" s="36">
        <f>SUMIFS(СВЦЭМ!$D$33:$D$776,СВЦЭМ!$A$33:$A$776,$A99,СВЦЭМ!$B$33:$B$776,Y$83)+'СЕТ СН'!$G$14+СВЦЭМ!$D$10+'СЕТ СН'!$G$6-'СЕТ СН'!$G$26</f>
        <v>1291.3684328899999</v>
      </c>
    </row>
    <row r="100" spans="1:25" ht="15.75" x14ac:dyDescent="0.2">
      <c r="A100" s="35">
        <f t="shared" si="2"/>
        <v>43938</v>
      </c>
      <c r="B100" s="36">
        <f>SUMIFS(СВЦЭМ!$D$33:$D$776,СВЦЭМ!$A$33:$A$776,$A100,СВЦЭМ!$B$33:$B$776,B$83)+'СЕТ СН'!$G$14+СВЦЭМ!$D$10+'СЕТ СН'!$G$6-'СЕТ СН'!$G$26</f>
        <v>1359.9027642800002</v>
      </c>
      <c r="C100" s="36">
        <f>SUMIFS(СВЦЭМ!$D$33:$D$776,СВЦЭМ!$A$33:$A$776,$A100,СВЦЭМ!$B$33:$B$776,C$83)+'СЕТ СН'!$G$14+СВЦЭМ!$D$10+'СЕТ СН'!$G$6-'СЕТ СН'!$G$26</f>
        <v>1371.6682262500001</v>
      </c>
      <c r="D100" s="36">
        <f>SUMIFS(СВЦЭМ!$D$33:$D$776,СВЦЭМ!$A$33:$A$776,$A100,СВЦЭМ!$B$33:$B$776,D$83)+'СЕТ СН'!$G$14+СВЦЭМ!$D$10+'СЕТ СН'!$G$6-'СЕТ СН'!$G$26</f>
        <v>1389.8778688000002</v>
      </c>
      <c r="E100" s="36">
        <f>SUMIFS(СВЦЭМ!$D$33:$D$776,СВЦЭМ!$A$33:$A$776,$A100,СВЦЭМ!$B$33:$B$776,E$83)+'СЕТ СН'!$G$14+СВЦЭМ!$D$10+'СЕТ СН'!$G$6-'СЕТ СН'!$G$26</f>
        <v>1404.0826244100001</v>
      </c>
      <c r="F100" s="36">
        <f>SUMIFS(СВЦЭМ!$D$33:$D$776,СВЦЭМ!$A$33:$A$776,$A100,СВЦЭМ!$B$33:$B$776,F$83)+'СЕТ СН'!$G$14+СВЦЭМ!$D$10+'СЕТ СН'!$G$6-'СЕТ СН'!$G$26</f>
        <v>1404.8209144299999</v>
      </c>
      <c r="G100" s="36">
        <f>SUMIFS(СВЦЭМ!$D$33:$D$776,СВЦЭМ!$A$33:$A$776,$A100,СВЦЭМ!$B$33:$B$776,G$83)+'СЕТ СН'!$G$14+СВЦЭМ!$D$10+'СЕТ СН'!$G$6-'СЕТ СН'!$G$26</f>
        <v>1388.90736717</v>
      </c>
      <c r="H100" s="36">
        <f>SUMIFS(СВЦЭМ!$D$33:$D$776,СВЦЭМ!$A$33:$A$776,$A100,СВЦЭМ!$B$33:$B$776,H$83)+'СЕТ СН'!$G$14+СВЦЭМ!$D$10+'СЕТ СН'!$G$6-'СЕТ СН'!$G$26</f>
        <v>1364.2817957500001</v>
      </c>
      <c r="I100" s="36">
        <f>SUMIFS(СВЦЭМ!$D$33:$D$776,СВЦЭМ!$A$33:$A$776,$A100,СВЦЭМ!$B$33:$B$776,I$83)+'СЕТ СН'!$G$14+СВЦЭМ!$D$10+'СЕТ СН'!$G$6-'СЕТ СН'!$G$26</f>
        <v>1337.2481221600001</v>
      </c>
      <c r="J100" s="36">
        <f>SUMIFS(СВЦЭМ!$D$33:$D$776,СВЦЭМ!$A$33:$A$776,$A100,СВЦЭМ!$B$33:$B$776,J$83)+'СЕТ СН'!$G$14+СВЦЭМ!$D$10+'СЕТ СН'!$G$6-'СЕТ СН'!$G$26</f>
        <v>1287.54417552</v>
      </c>
      <c r="K100" s="36">
        <f>SUMIFS(СВЦЭМ!$D$33:$D$776,СВЦЭМ!$A$33:$A$776,$A100,СВЦЭМ!$B$33:$B$776,K$83)+'СЕТ СН'!$G$14+СВЦЭМ!$D$10+'СЕТ СН'!$G$6-'СЕТ СН'!$G$26</f>
        <v>1291.2323035899999</v>
      </c>
      <c r="L100" s="36">
        <f>SUMIFS(СВЦЭМ!$D$33:$D$776,СВЦЭМ!$A$33:$A$776,$A100,СВЦЭМ!$B$33:$B$776,L$83)+'СЕТ СН'!$G$14+СВЦЭМ!$D$10+'СЕТ СН'!$G$6-'СЕТ СН'!$G$26</f>
        <v>1288.0739417499999</v>
      </c>
      <c r="M100" s="36">
        <f>SUMIFS(СВЦЭМ!$D$33:$D$776,СВЦЭМ!$A$33:$A$776,$A100,СВЦЭМ!$B$33:$B$776,M$83)+'СЕТ СН'!$G$14+СВЦЭМ!$D$10+'СЕТ СН'!$G$6-'СЕТ СН'!$G$26</f>
        <v>1285.9343923500001</v>
      </c>
      <c r="N100" s="36">
        <f>SUMIFS(СВЦЭМ!$D$33:$D$776,СВЦЭМ!$A$33:$A$776,$A100,СВЦЭМ!$B$33:$B$776,N$83)+'СЕТ СН'!$G$14+СВЦЭМ!$D$10+'СЕТ СН'!$G$6-'СЕТ СН'!$G$26</f>
        <v>1284.9098432200001</v>
      </c>
      <c r="O100" s="36">
        <f>SUMIFS(СВЦЭМ!$D$33:$D$776,СВЦЭМ!$A$33:$A$776,$A100,СВЦЭМ!$B$33:$B$776,O$83)+'СЕТ СН'!$G$14+СВЦЭМ!$D$10+'СЕТ СН'!$G$6-'СЕТ СН'!$G$26</f>
        <v>1291.52600327</v>
      </c>
      <c r="P100" s="36">
        <f>SUMIFS(СВЦЭМ!$D$33:$D$776,СВЦЭМ!$A$33:$A$776,$A100,СВЦЭМ!$B$33:$B$776,P$83)+'СЕТ СН'!$G$14+СВЦЭМ!$D$10+'СЕТ СН'!$G$6-'СЕТ СН'!$G$26</f>
        <v>1299.66461817</v>
      </c>
      <c r="Q100" s="36">
        <f>SUMIFS(СВЦЭМ!$D$33:$D$776,СВЦЭМ!$A$33:$A$776,$A100,СВЦЭМ!$B$33:$B$776,Q$83)+'СЕТ СН'!$G$14+СВЦЭМ!$D$10+'СЕТ СН'!$G$6-'СЕТ СН'!$G$26</f>
        <v>1305.11740809</v>
      </c>
      <c r="R100" s="36">
        <f>SUMIFS(СВЦЭМ!$D$33:$D$776,СВЦЭМ!$A$33:$A$776,$A100,СВЦЭМ!$B$33:$B$776,R$83)+'СЕТ СН'!$G$14+СВЦЭМ!$D$10+'СЕТ СН'!$G$6-'СЕТ СН'!$G$26</f>
        <v>1302.6415925900001</v>
      </c>
      <c r="S100" s="36">
        <f>SUMIFS(СВЦЭМ!$D$33:$D$776,СВЦЭМ!$A$33:$A$776,$A100,СВЦЭМ!$B$33:$B$776,S$83)+'СЕТ СН'!$G$14+СВЦЭМ!$D$10+'СЕТ СН'!$G$6-'СЕТ СН'!$G$26</f>
        <v>1297.2999446700001</v>
      </c>
      <c r="T100" s="36">
        <f>SUMIFS(СВЦЭМ!$D$33:$D$776,СВЦЭМ!$A$33:$A$776,$A100,СВЦЭМ!$B$33:$B$776,T$83)+'СЕТ СН'!$G$14+СВЦЭМ!$D$10+'СЕТ СН'!$G$6-'СЕТ СН'!$G$26</f>
        <v>1282.6289745900001</v>
      </c>
      <c r="U100" s="36">
        <f>SUMIFS(СВЦЭМ!$D$33:$D$776,СВЦЭМ!$A$33:$A$776,$A100,СВЦЭМ!$B$33:$B$776,U$83)+'СЕТ СН'!$G$14+СВЦЭМ!$D$10+'СЕТ СН'!$G$6-'СЕТ СН'!$G$26</f>
        <v>1270.9461314800001</v>
      </c>
      <c r="V100" s="36">
        <f>SUMIFS(СВЦЭМ!$D$33:$D$776,СВЦЭМ!$A$33:$A$776,$A100,СВЦЭМ!$B$33:$B$776,V$83)+'СЕТ СН'!$G$14+СВЦЭМ!$D$10+'СЕТ СН'!$G$6-'СЕТ СН'!$G$26</f>
        <v>1278.9368525</v>
      </c>
      <c r="W100" s="36">
        <f>SUMIFS(СВЦЭМ!$D$33:$D$776,СВЦЭМ!$A$33:$A$776,$A100,СВЦЭМ!$B$33:$B$776,W$83)+'СЕТ СН'!$G$14+СВЦЭМ!$D$10+'СЕТ СН'!$G$6-'СЕТ СН'!$G$26</f>
        <v>1278.73685342</v>
      </c>
      <c r="X100" s="36">
        <f>SUMIFS(СВЦЭМ!$D$33:$D$776,СВЦЭМ!$A$33:$A$776,$A100,СВЦЭМ!$B$33:$B$776,X$83)+'СЕТ СН'!$G$14+СВЦЭМ!$D$10+'СЕТ СН'!$G$6-'СЕТ СН'!$G$26</f>
        <v>1284.4074548200001</v>
      </c>
      <c r="Y100" s="36">
        <f>SUMIFS(СВЦЭМ!$D$33:$D$776,СВЦЭМ!$A$33:$A$776,$A100,СВЦЭМ!$B$33:$B$776,Y$83)+'СЕТ СН'!$G$14+СВЦЭМ!$D$10+'СЕТ СН'!$G$6-'СЕТ СН'!$G$26</f>
        <v>1286.7834857800001</v>
      </c>
    </row>
    <row r="101" spans="1:25" ht="15.75" x14ac:dyDescent="0.2">
      <c r="A101" s="35">
        <f t="shared" si="2"/>
        <v>43939</v>
      </c>
      <c r="B101" s="36">
        <f>SUMIFS(СВЦЭМ!$D$33:$D$776,СВЦЭМ!$A$33:$A$776,$A101,СВЦЭМ!$B$33:$B$776,B$83)+'СЕТ СН'!$G$14+СВЦЭМ!$D$10+'СЕТ СН'!$G$6-'СЕТ СН'!$G$26</f>
        <v>1379.0384961300001</v>
      </c>
      <c r="C101" s="36">
        <f>SUMIFS(СВЦЭМ!$D$33:$D$776,СВЦЭМ!$A$33:$A$776,$A101,СВЦЭМ!$B$33:$B$776,C$83)+'СЕТ СН'!$G$14+СВЦЭМ!$D$10+'СЕТ СН'!$G$6-'СЕТ СН'!$G$26</f>
        <v>1414.58117399</v>
      </c>
      <c r="D101" s="36">
        <f>SUMIFS(СВЦЭМ!$D$33:$D$776,СВЦЭМ!$A$33:$A$776,$A101,СВЦЭМ!$B$33:$B$776,D$83)+'СЕТ СН'!$G$14+СВЦЭМ!$D$10+'СЕТ СН'!$G$6-'СЕТ СН'!$G$26</f>
        <v>1421.0275283599999</v>
      </c>
      <c r="E101" s="36">
        <f>SUMIFS(СВЦЭМ!$D$33:$D$776,СВЦЭМ!$A$33:$A$776,$A101,СВЦЭМ!$B$33:$B$776,E$83)+'СЕТ СН'!$G$14+СВЦЭМ!$D$10+'СЕТ СН'!$G$6-'СЕТ СН'!$G$26</f>
        <v>1430.2734840400001</v>
      </c>
      <c r="F101" s="36">
        <f>SUMIFS(СВЦЭМ!$D$33:$D$776,СВЦЭМ!$A$33:$A$776,$A101,СВЦЭМ!$B$33:$B$776,F$83)+'СЕТ СН'!$G$14+СВЦЭМ!$D$10+'СЕТ СН'!$G$6-'СЕТ СН'!$G$26</f>
        <v>1427.5713734400001</v>
      </c>
      <c r="G101" s="36">
        <f>SUMIFS(СВЦЭМ!$D$33:$D$776,СВЦЭМ!$A$33:$A$776,$A101,СВЦЭМ!$B$33:$B$776,G$83)+'СЕТ СН'!$G$14+СВЦЭМ!$D$10+'СЕТ СН'!$G$6-'СЕТ СН'!$G$26</f>
        <v>1428.31011769</v>
      </c>
      <c r="H101" s="36">
        <f>SUMIFS(СВЦЭМ!$D$33:$D$776,СВЦЭМ!$A$33:$A$776,$A101,СВЦЭМ!$B$33:$B$776,H$83)+'СЕТ СН'!$G$14+СВЦЭМ!$D$10+'СЕТ СН'!$G$6-'СЕТ СН'!$G$26</f>
        <v>1421.3891627200001</v>
      </c>
      <c r="I101" s="36">
        <f>SUMIFS(СВЦЭМ!$D$33:$D$776,СВЦЭМ!$A$33:$A$776,$A101,СВЦЭМ!$B$33:$B$776,I$83)+'СЕТ СН'!$G$14+СВЦЭМ!$D$10+'СЕТ СН'!$G$6-'СЕТ СН'!$G$26</f>
        <v>1395.9695237599999</v>
      </c>
      <c r="J101" s="36">
        <f>SUMIFS(СВЦЭМ!$D$33:$D$776,СВЦЭМ!$A$33:$A$776,$A101,СВЦЭМ!$B$33:$B$776,J$83)+'СЕТ СН'!$G$14+СВЦЭМ!$D$10+'СЕТ СН'!$G$6-'СЕТ СН'!$G$26</f>
        <v>1325.88199343</v>
      </c>
      <c r="K101" s="36">
        <f>SUMIFS(СВЦЭМ!$D$33:$D$776,СВЦЭМ!$A$33:$A$776,$A101,СВЦЭМ!$B$33:$B$776,K$83)+'СЕТ СН'!$G$14+СВЦЭМ!$D$10+'СЕТ СН'!$G$6-'СЕТ СН'!$G$26</f>
        <v>1315.0351192800001</v>
      </c>
      <c r="L101" s="36">
        <f>SUMIFS(СВЦЭМ!$D$33:$D$776,СВЦЭМ!$A$33:$A$776,$A101,СВЦЭМ!$B$33:$B$776,L$83)+'СЕТ СН'!$G$14+СВЦЭМ!$D$10+'СЕТ СН'!$G$6-'СЕТ СН'!$G$26</f>
        <v>1310.6232978100002</v>
      </c>
      <c r="M101" s="36">
        <f>SUMIFS(СВЦЭМ!$D$33:$D$776,СВЦЭМ!$A$33:$A$776,$A101,СВЦЭМ!$B$33:$B$776,M$83)+'СЕТ СН'!$G$14+СВЦЭМ!$D$10+'СЕТ СН'!$G$6-'СЕТ СН'!$G$26</f>
        <v>1307.9778891599999</v>
      </c>
      <c r="N101" s="36">
        <f>SUMIFS(СВЦЭМ!$D$33:$D$776,СВЦЭМ!$A$33:$A$776,$A101,СВЦЭМ!$B$33:$B$776,N$83)+'СЕТ СН'!$G$14+СВЦЭМ!$D$10+'СЕТ СН'!$G$6-'СЕТ СН'!$G$26</f>
        <v>1318.67429541</v>
      </c>
      <c r="O101" s="36">
        <f>SUMIFS(СВЦЭМ!$D$33:$D$776,СВЦЭМ!$A$33:$A$776,$A101,СВЦЭМ!$B$33:$B$776,O$83)+'СЕТ СН'!$G$14+СВЦЭМ!$D$10+'СЕТ СН'!$G$6-'СЕТ СН'!$G$26</f>
        <v>1334.3745848600001</v>
      </c>
      <c r="P101" s="36">
        <f>SUMIFS(СВЦЭМ!$D$33:$D$776,СВЦЭМ!$A$33:$A$776,$A101,СВЦЭМ!$B$33:$B$776,P$83)+'СЕТ СН'!$G$14+СВЦЭМ!$D$10+'СЕТ СН'!$G$6-'СЕТ СН'!$G$26</f>
        <v>1343.0773271800001</v>
      </c>
      <c r="Q101" s="36">
        <f>SUMIFS(СВЦЭМ!$D$33:$D$776,СВЦЭМ!$A$33:$A$776,$A101,СВЦЭМ!$B$33:$B$776,Q$83)+'СЕТ СН'!$G$14+СВЦЭМ!$D$10+'СЕТ СН'!$G$6-'СЕТ СН'!$G$26</f>
        <v>1348.9935308399999</v>
      </c>
      <c r="R101" s="36">
        <f>SUMIFS(СВЦЭМ!$D$33:$D$776,СВЦЭМ!$A$33:$A$776,$A101,СВЦЭМ!$B$33:$B$776,R$83)+'СЕТ СН'!$G$14+СВЦЭМ!$D$10+'СЕТ СН'!$G$6-'СЕТ СН'!$G$26</f>
        <v>1345.6872776700002</v>
      </c>
      <c r="S101" s="36">
        <f>SUMIFS(СВЦЭМ!$D$33:$D$776,СВЦЭМ!$A$33:$A$776,$A101,СВЦЭМ!$B$33:$B$776,S$83)+'СЕТ СН'!$G$14+СВЦЭМ!$D$10+'СЕТ СН'!$G$6-'СЕТ СН'!$G$26</f>
        <v>1340.9825203300002</v>
      </c>
      <c r="T101" s="36">
        <f>SUMIFS(СВЦЭМ!$D$33:$D$776,СВЦЭМ!$A$33:$A$776,$A101,СВЦЭМ!$B$33:$B$776,T$83)+'СЕТ СН'!$G$14+СВЦЭМ!$D$10+'СЕТ СН'!$G$6-'СЕТ СН'!$G$26</f>
        <v>1322.18935259</v>
      </c>
      <c r="U101" s="36">
        <f>SUMIFS(СВЦЭМ!$D$33:$D$776,СВЦЭМ!$A$33:$A$776,$A101,СВЦЭМ!$B$33:$B$776,U$83)+'СЕТ СН'!$G$14+СВЦЭМ!$D$10+'СЕТ СН'!$G$6-'СЕТ СН'!$G$26</f>
        <v>1293.6729638000002</v>
      </c>
      <c r="V101" s="36">
        <f>SUMIFS(СВЦЭМ!$D$33:$D$776,СВЦЭМ!$A$33:$A$776,$A101,СВЦЭМ!$B$33:$B$776,V$83)+'СЕТ СН'!$G$14+СВЦЭМ!$D$10+'СЕТ СН'!$G$6-'СЕТ СН'!$G$26</f>
        <v>1285.2124891600001</v>
      </c>
      <c r="W101" s="36">
        <f>SUMIFS(СВЦЭМ!$D$33:$D$776,СВЦЭМ!$A$33:$A$776,$A101,СВЦЭМ!$B$33:$B$776,W$83)+'СЕТ СН'!$G$14+СВЦЭМ!$D$10+'СЕТ СН'!$G$6-'СЕТ СН'!$G$26</f>
        <v>1296.9368353200002</v>
      </c>
      <c r="X101" s="36">
        <f>SUMIFS(СВЦЭМ!$D$33:$D$776,СВЦЭМ!$A$33:$A$776,$A101,СВЦЭМ!$B$33:$B$776,X$83)+'СЕТ СН'!$G$14+СВЦЭМ!$D$10+'СЕТ СН'!$G$6-'СЕТ СН'!$G$26</f>
        <v>1313.1916116500001</v>
      </c>
      <c r="Y101" s="36">
        <f>SUMIFS(СВЦЭМ!$D$33:$D$776,СВЦЭМ!$A$33:$A$776,$A101,СВЦЭМ!$B$33:$B$776,Y$83)+'СЕТ СН'!$G$14+СВЦЭМ!$D$10+'СЕТ СН'!$G$6-'СЕТ СН'!$G$26</f>
        <v>1345.7019749000001</v>
      </c>
    </row>
    <row r="102" spans="1:25" ht="15.75" x14ac:dyDescent="0.2">
      <c r="A102" s="35">
        <f t="shared" si="2"/>
        <v>43940</v>
      </c>
      <c r="B102" s="36">
        <f>SUMIFS(СВЦЭМ!$D$33:$D$776,СВЦЭМ!$A$33:$A$776,$A102,СВЦЭМ!$B$33:$B$776,B$83)+'СЕТ СН'!$G$14+СВЦЭМ!$D$10+'СЕТ СН'!$G$6-'СЕТ СН'!$G$26</f>
        <v>1386.28252679</v>
      </c>
      <c r="C102" s="36">
        <f>SUMIFS(СВЦЭМ!$D$33:$D$776,СВЦЭМ!$A$33:$A$776,$A102,СВЦЭМ!$B$33:$B$776,C$83)+'СЕТ СН'!$G$14+СВЦЭМ!$D$10+'СЕТ СН'!$G$6-'СЕТ СН'!$G$26</f>
        <v>1388.3080730300001</v>
      </c>
      <c r="D102" s="36">
        <f>SUMIFS(СВЦЭМ!$D$33:$D$776,СВЦЭМ!$A$33:$A$776,$A102,СВЦЭМ!$B$33:$B$776,D$83)+'СЕТ СН'!$G$14+СВЦЭМ!$D$10+'СЕТ СН'!$G$6-'СЕТ СН'!$G$26</f>
        <v>1378.7254529400002</v>
      </c>
      <c r="E102" s="36">
        <f>SUMIFS(СВЦЭМ!$D$33:$D$776,СВЦЭМ!$A$33:$A$776,$A102,СВЦЭМ!$B$33:$B$776,E$83)+'СЕТ СН'!$G$14+СВЦЭМ!$D$10+'СЕТ СН'!$G$6-'СЕТ СН'!$G$26</f>
        <v>1386.36249178</v>
      </c>
      <c r="F102" s="36">
        <f>SUMIFS(СВЦЭМ!$D$33:$D$776,СВЦЭМ!$A$33:$A$776,$A102,СВЦЭМ!$B$33:$B$776,F$83)+'СЕТ СН'!$G$14+СВЦЭМ!$D$10+'СЕТ СН'!$G$6-'СЕТ СН'!$G$26</f>
        <v>1383.2921172700001</v>
      </c>
      <c r="G102" s="36">
        <f>SUMIFS(СВЦЭМ!$D$33:$D$776,СВЦЭМ!$A$33:$A$776,$A102,СВЦЭМ!$B$33:$B$776,G$83)+'СЕТ СН'!$G$14+СВЦЭМ!$D$10+'СЕТ СН'!$G$6-'СЕТ СН'!$G$26</f>
        <v>1389.6422593900002</v>
      </c>
      <c r="H102" s="36">
        <f>SUMIFS(СВЦЭМ!$D$33:$D$776,СВЦЭМ!$A$33:$A$776,$A102,СВЦЭМ!$B$33:$B$776,H$83)+'СЕТ СН'!$G$14+СВЦЭМ!$D$10+'СЕТ СН'!$G$6-'СЕТ СН'!$G$26</f>
        <v>1389.3272186900001</v>
      </c>
      <c r="I102" s="36">
        <f>SUMIFS(СВЦЭМ!$D$33:$D$776,СВЦЭМ!$A$33:$A$776,$A102,СВЦЭМ!$B$33:$B$776,I$83)+'СЕТ СН'!$G$14+СВЦЭМ!$D$10+'СЕТ СН'!$G$6-'СЕТ СН'!$G$26</f>
        <v>1357.7163859100001</v>
      </c>
      <c r="J102" s="36">
        <f>SUMIFS(СВЦЭМ!$D$33:$D$776,СВЦЭМ!$A$33:$A$776,$A102,СВЦЭМ!$B$33:$B$776,J$83)+'СЕТ СН'!$G$14+СВЦЭМ!$D$10+'СЕТ СН'!$G$6-'СЕТ СН'!$G$26</f>
        <v>1308.7665700000002</v>
      </c>
      <c r="K102" s="36">
        <f>SUMIFS(СВЦЭМ!$D$33:$D$776,СВЦЭМ!$A$33:$A$776,$A102,СВЦЭМ!$B$33:$B$776,K$83)+'СЕТ СН'!$G$14+СВЦЭМ!$D$10+'СЕТ СН'!$G$6-'СЕТ СН'!$G$26</f>
        <v>1302.44617025</v>
      </c>
      <c r="L102" s="36">
        <f>SUMIFS(СВЦЭМ!$D$33:$D$776,СВЦЭМ!$A$33:$A$776,$A102,СВЦЭМ!$B$33:$B$776,L$83)+'СЕТ СН'!$G$14+СВЦЭМ!$D$10+'СЕТ СН'!$G$6-'СЕТ СН'!$G$26</f>
        <v>1305.2326026300002</v>
      </c>
      <c r="M102" s="36">
        <f>SUMIFS(СВЦЭМ!$D$33:$D$776,СВЦЭМ!$A$33:$A$776,$A102,СВЦЭМ!$B$33:$B$776,M$83)+'СЕТ СН'!$G$14+СВЦЭМ!$D$10+'СЕТ СН'!$G$6-'СЕТ СН'!$G$26</f>
        <v>1321.7784750000001</v>
      </c>
      <c r="N102" s="36">
        <f>SUMIFS(СВЦЭМ!$D$33:$D$776,СВЦЭМ!$A$33:$A$776,$A102,СВЦЭМ!$B$33:$B$776,N$83)+'СЕТ СН'!$G$14+СВЦЭМ!$D$10+'СЕТ СН'!$G$6-'СЕТ СН'!$G$26</f>
        <v>1343.1326207900001</v>
      </c>
      <c r="O102" s="36">
        <f>SUMIFS(СВЦЭМ!$D$33:$D$776,СВЦЭМ!$A$33:$A$776,$A102,СВЦЭМ!$B$33:$B$776,O$83)+'СЕТ СН'!$G$14+СВЦЭМ!$D$10+'СЕТ СН'!$G$6-'СЕТ СН'!$G$26</f>
        <v>1352.9863202199999</v>
      </c>
      <c r="P102" s="36">
        <f>SUMIFS(СВЦЭМ!$D$33:$D$776,СВЦЭМ!$A$33:$A$776,$A102,СВЦЭМ!$B$33:$B$776,P$83)+'СЕТ СН'!$G$14+СВЦЭМ!$D$10+'СЕТ СН'!$G$6-'СЕТ СН'!$G$26</f>
        <v>1357.3721442300002</v>
      </c>
      <c r="Q102" s="36">
        <f>SUMIFS(СВЦЭМ!$D$33:$D$776,СВЦЭМ!$A$33:$A$776,$A102,СВЦЭМ!$B$33:$B$776,Q$83)+'СЕТ СН'!$G$14+СВЦЭМ!$D$10+'СЕТ СН'!$G$6-'СЕТ СН'!$G$26</f>
        <v>1360.52687384</v>
      </c>
      <c r="R102" s="36">
        <f>SUMIFS(СВЦЭМ!$D$33:$D$776,СВЦЭМ!$A$33:$A$776,$A102,СВЦЭМ!$B$33:$B$776,R$83)+'СЕТ СН'!$G$14+СВЦЭМ!$D$10+'СЕТ СН'!$G$6-'СЕТ СН'!$G$26</f>
        <v>1353.2629759700001</v>
      </c>
      <c r="S102" s="36">
        <f>SUMIFS(СВЦЭМ!$D$33:$D$776,СВЦЭМ!$A$33:$A$776,$A102,СВЦЭМ!$B$33:$B$776,S$83)+'СЕТ СН'!$G$14+СВЦЭМ!$D$10+'СЕТ СН'!$G$6-'СЕТ СН'!$G$26</f>
        <v>1348.4593202400001</v>
      </c>
      <c r="T102" s="36">
        <f>SUMIFS(СВЦЭМ!$D$33:$D$776,СВЦЭМ!$A$33:$A$776,$A102,СВЦЭМ!$B$33:$B$776,T$83)+'СЕТ СН'!$G$14+СВЦЭМ!$D$10+'СЕТ СН'!$G$6-'СЕТ СН'!$G$26</f>
        <v>1335.64081031</v>
      </c>
      <c r="U102" s="36">
        <f>SUMIFS(СВЦЭМ!$D$33:$D$776,СВЦЭМ!$A$33:$A$776,$A102,СВЦЭМ!$B$33:$B$776,U$83)+'СЕТ СН'!$G$14+СВЦЭМ!$D$10+'СЕТ СН'!$G$6-'СЕТ СН'!$G$26</f>
        <v>1330.1905467900001</v>
      </c>
      <c r="V102" s="36">
        <f>SUMIFS(СВЦЭМ!$D$33:$D$776,СВЦЭМ!$A$33:$A$776,$A102,СВЦЭМ!$B$33:$B$776,V$83)+'СЕТ СН'!$G$14+СВЦЭМ!$D$10+'СЕТ СН'!$G$6-'СЕТ СН'!$G$26</f>
        <v>1303.2593765000001</v>
      </c>
      <c r="W102" s="36">
        <f>SUMIFS(СВЦЭМ!$D$33:$D$776,СВЦЭМ!$A$33:$A$776,$A102,СВЦЭМ!$B$33:$B$776,W$83)+'СЕТ СН'!$G$14+СВЦЭМ!$D$10+'СЕТ СН'!$G$6-'СЕТ СН'!$G$26</f>
        <v>1307.18698625</v>
      </c>
      <c r="X102" s="36">
        <f>SUMIFS(СВЦЭМ!$D$33:$D$776,СВЦЭМ!$A$33:$A$776,$A102,СВЦЭМ!$B$33:$B$776,X$83)+'СЕТ СН'!$G$14+СВЦЭМ!$D$10+'СЕТ СН'!$G$6-'СЕТ СН'!$G$26</f>
        <v>1331.9570673100002</v>
      </c>
      <c r="Y102" s="36">
        <f>SUMIFS(СВЦЭМ!$D$33:$D$776,СВЦЭМ!$A$33:$A$776,$A102,СВЦЭМ!$B$33:$B$776,Y$83)+'СЕТ СН'!$G$14+СВЦЭМ!$D$10+'СЕТ СН'!$G$6-'СЕТ СН'!$G$26</f>
        <v>1365.0175149700001</v>
      </c>
    </row>
    <row r="103" spans="1:25" ht="15.75" x14ac:dyDescent="0.2">
      <c r="A103" s="35">
        <f t="shared" si="2"/>
        <v>43941</v>
      </c>
      <c r="B103" s="36">
        <f>SUMIFS(СВЦЭМ!$D$33:$D$776,СВЦЭМ!$A$33:$A$776,$A103,СВЦЭМ!$B$33:$B$776,B$83)+'СЕТ СН'!$G$14+СВЦЭМ!$D$10+'СЕТ СН'!$G$6-'СЕТ СН'!$G$26</f>
        <v>1398.7711011800002</v>
      </c>
      <c r="C103" s="36">
        <f>SUMIFS(СВЦЭМ!$D$33:$D$776,СВЦЭМ!$A$33:$A$776,$A103,СВЦЭМ!$B$33:$B$776,C$83)+'СЕТ СН'!$G$14+СВЦЭМ!$D$10+'СЕТ СН'!$G$6-'СЕТ СН'!$G$26</f>
        <v>1417.1411173199999</v>
      </c>
      <c r="D103" s="36">
        <f>SUMIFS(СВЦЭМ!$D$33:$D$776,СВЦЭМ!$A$33:$A$776,$A103,СВЦЭМ!$B$33:$B$776,D$83)+'СЕТ СН'!$G$14+СВЦЭМ!$D$10+'СЕТ СН'!$G$6-'СЕТ СН'!$G$26</f>
        <v>1442.0330612400001</v>
      </c>
      <c r="E103" s="36">
        <f>SUMIFS(СВЦЭМ!$D$33:$D$776,СВЦЭМ!$A$33:$A$776,$A103,СВЦЭМ!$B$33:$B$776,E$83)+'СЕТ СН'!$G$14+СВЦЭМ!$D$10+'СЕТ СН'!$G$6-'СЕТ СН'!$G$26</f>
        <v>1452.6110276300001</v>
      </c>
      <c r="F103" s="36">
        <f>SUMIFS(СВЦЭМ!$D$33:$D$776,СВЦЭМ!$A$33:$A$776,$A103,СВЦЭМ!$B$33:$B$776,F$83)+'СЕТ СН'!$G$14+СВЦЭМ!$D$10+'СЕТ СН'!$G$6-'СЕТ СН'!$G$26</f>
        <v>1448.54229919</v>
      </c>
      <c r="G103" s="36">
        <f>SUMIFS(СВЦЭМ!$D$33:$D$776,СВЦЭМ!$A$33:$A$776,$A103,СВЦЭМ!$B$33:$B$776,G$83)+'СЕТ СН'!$G$14+СВЦЭМ!$D$10+'СЕТ СН'!$G$6-'СЕТ СН'!$G$26</f>
        <v>1442.2655769100002</v>
      </c>
      <c r="H103" s="36">
        <f>SUMIFS(СВЦЭМ!$D$33:$D$776,СВЦЭМ!$A$33:$A$776,$A103,СВЦЭМ!$B$33:$B$776,H$83)+'СЕТ СН'!$G$14+СВЦЭМ!$D$10+'СЕТ СН'!$G$6-'СЕТ СН'!$G$26</f>
        <v>1415.5106162400002</v>
      </c>
      <c r="I103" s="36">
        <f>SUMIFS(СВЦЭМ!$D$33:$D$776,СВЦЭМ!$A$33:$A$776,$A103,СВЦЭМ!$B$33:$B$776,I$83)+'СЕТ СН'!$G$14+СВЦЭМ!$D$10+'СЕТ СН'!$G$6-'СЕТ СН'!$G$26</f>
        <v>1373.3748823400001</v>
      </c>
      <c r="J103" s="36">
        <f>SUMIFS(СВЦЭМ!$D$33:$D$776,СВЦЭМ!$A$33:$A$776,$A103,СВЦЭМ!$B$33:$B$776,J$83)+'СЕТ СН'!$G$14+СВЦЭМ!$D$10+'СЕТ СН'!$G$6-'СЕТ СН'!$G$26</f>
        <v>1302.1646357899999</v>
      </c>
      <c r="K103" s="36">
        <f>SUMIFS(СВЦЭМ!$D$33:$D$776,СВЦЭМ!$A$33:$A$776,$A103,СВЦЭМ!$B$33:$B$776,K$83)+'СЕТ СН'!$G$14+СВЦЭМ!$D$10+'СЕТ СН'!$G$6-'СЕТ СН'!$G$26</f>
        <v>1291.3799275199999</v>
      </c>
      <c r="L103" s="36">
        <f>SUMIFS(СВЦЭМ!$D$33:$D$776,СВЦЭМ!$A$33:$A$776,$A103,СВЦЭМ!$B$33:$B$776,L$83)+'СЕТ СН'!$G$14+СВЦЭМ!$D$10+'СЕТ СН'!$G$6-'СЕТ СН'!$G$26</f>
        <v>1296.8559327100002</v>
      </c>
      <c r="M103" s="36">
        <f>SUMIFS(СВЦЭМ!$D$33:$D$776,СВЦЭМ!$A$33:$A$776,$A103,СВЦЭМ!$B$33:$B$776,M$83)+'СЕТ СН'!$G$14+СВЦЭМ!$D$10+'СЕТ СН'!$G$6-'СЕТ СН'!$G$26</f>
        <v>1302.92213947</v>
      </c>
      <c r="N103" s="36">
        <f>SUMIFS(СВЦЭМ!$D$33:$D$776,СВЦЭМ!$A$33:$A$776,$A103,СВЦЭМ!$B$33:$B$776,N$83)+'СЕТ СН'!$G$14+СВЦЭМ!$D$10+'СЕТ СН'!$G$6-'СЕТ СН'!$G$26</f>
        <v>1308.3180673500001</v>
      </c>
      <c r="O103" s="36">
        <f>SUMIFS(СВЦЭМ!$D$33:$D$776,СВЦЭМ!$A$33:$A$776,$A103,СВЦЭМ!$B$33:$B$776,O$83)+'СЕТ СН'!$G$14+СВЦЭМ!$D$10+'СЕТ СН'!$G$6-'СЕТ СН'!$G$26</f>
        <v>1315.9154178600002</v>
      </c>
      <c r="P103" s="36">
        <f>SUMIFS(СВЦЭМ!$D$33:$D$776,СВЦЭМ!$A$33:$A$776,$A103,СВЦЭМ!$B$33:$B$776,P$83)+'СЕТ СН'!$G$14+СВЦЭМ!$D$10+'СЕТ СН'!$G$6-'СЕТ СН'!$G$26</f>
        <v>1321.4994444200001</v>
      </c>
      <c r="Q103" s="36">
        <f>SUMIFS(СВЦЭМ!$D$33:$D$776,СВЦЭМ!$A$33:$A$776,$A103,СВЦЭМ!$B$33:$B$776,Q$83)+'СЕТ СН'!$G$14+СВЦЭМ!$D$10+'СЕТ СН'!$G$6-'СЕТ СН'!$G$26</f>
        <v>1327.88291129</v>
      </c>
      <c r="R103" s="36">
        <f>SUMIFS(СВЦЭМ!$D$33:$D$776,СВЦЭМ!$A$33:$A$776,$A103,СВЦЭМ!$B$33:$B$776,R$83)+'СЕТ СН'!$G$14+СВЦЭМ!$D$10+'СЕТ СН'!$G$6-'СЕТ СН'!$G$26</f>
        <v>1326.5762808300001</v>
      </c>
      <c r="S103" s="36">
        <f>SUMIFS(СВЦЭМ!$D$33:$D$776,СВЦЭМ!$A$33:$A$776,$A103,СВЦЭМ!$B$33:$B$776,S$83)+'СЕТ СН'!$G$14+СВЦЭМ!$D$10+'СЕТ СН'!$G$6-'СЕТ СН'!$G$26</f>
        <v>1330.4597841</v>
      </c>
      <c r="T103" s="36">
        <f>SUMIFS(СВЦЭМ!$D$33:$D$776,СВЦЭМ!$A$33:$A$776,$A103,СВЦЭМ!$B$33:$B$776,T$83)+'СЕТ СН'!$G$14+СВЦЭМ!$D$10+'СЕТ СН'!$G$6-'СЕТ СН'!$G$26</f>
        <v>1322.8093059</v>
      </c>
      <c r="U103" s="36">
        <f>SUMIFS(СВЦЭМ!$D$33:$D$776,СВЦЭМ!$A$33:$A$776,$A103,СВЦЭМ!$B$33:$B$776,U$83)+'СЕТ СН'!$G$14+СВЦЭМ!$D$10+'СЕТ СН'!$G$6-'СЕТ СН'!$G$26</f>
        <v>1311.1132771900002</v>
      </c>
      <c r="V103" s="36">
        <f>SUMIFS(СВЦЭМ!$D$33:$D$776,СВЦЭМ!$A$33:$A$776,$A103,СВЦЭМ!$B$33:$B$776,V$83)+'СЕТ СН'!$G$14+СВЦЭМ!$D$10+'СЕТ СН'!$G$6-'СЕТ СН'!$G$26</f>
        <v>1303.5162300400002</v>
      </c>
      <c r="W103" s="36">
        <f>SUMIFS(СВЦЭМ!$D$33:$D$776,СВЦЭМ!$A$33:$A$776,$A103,СВЦЭМ!$B$33:$B$776,W$83)+'СЕТ СН'!$G$14+СВЦЭМ!$D$10+'СЕТ СН'!$G$6-'СЕТ СН'!$G$26</f>
        <v>1305.62370676</v>
      </c>
      <c r="X103" s="36">
        <f>SUMIFS(СВЦЭМ!$D$33:$D$776,СВЦЭМ!$A$33:$A$776,$A103,СВЦЭМ!$B$33:$B$776,X$83)+'СЕТ СН'!$G$14+СВЦЭМ!$D$10+'СЕТ СН'!$G$6-'СЕТ СН'!$G$26</f>
        <v>1301.9074062499999</v>
      </c>
      <c r="Y103" s="36">
        <f>SUMIFS(СВЦЭМ!$D$33:$D$776,СВЦЭМ!$A$33:$A$776,$A103,СВЦЭМ!$B$33:$B$776,Y$83)+'СЕТ СН'!$G$14+СВЦЭМ!$D$10+'СЕТ СН'!$G$6-'СЕТ СН'!$G$26</f>
        <v>1332.2594666099999</v>
      </c>
    </row>
    <row r="104" spans="1:25" ht="15.75" x14ac:dyDescent="0.2">
      <c r="A104" s="35">
        <f t="shared" si="2"/>
        <v>43942</v>
      </c>
      <c r="B104" s="36">
        <f>SUMIFS(СВЦЭМ!$D$33:$D$776,СВЦЭМ!$A$33:$A$776,$A104,СВЦЭМ!$B$33:$B$776,B$83)+'СЕТ СН'!$G$14+СВЦЭМ!$D$10+'СЕТ СН'!$G$6-'СЕТ СН'!$G$26</f>
        <v>1397.39987023</v>
      </c>
      <c r="C104" s="36">
        <f>SUMIFS(СВЦЭМ!$D$33:$D$776,СВЦЭМ!$A$33:$A$776,$A104,СВЦЭМ!$B$33:$B$776,C$83)+'СЕТ СН'!$G$14+СВЦЭМ!$D$10+'СЕТ СН'!$G$6-'СЕТ СН'!$G$26</f>
        <v>1421.8958945200002</v>
      </c>
      <c r="D104" s="36">
        <f>SUMIFS(СВЦЭМ!$D$33:$D$776,СВЦЭМ!$A$33:$A$776,$A104,СВЦЭМ!$B$33:$B$776,D$83)+'СЕТ СН'!$G$14+СВЦЭМ!$D$10+'СЕТ СН'!$G$6-'СЕТ СН'!$G$26</f>
        <v>1438.8529531900001</v>
      </c>
      <c r="E104" s="36">
        <f>SUMIFS(СВЦЭМ!$D$33:$D$776,СВЦЭМ!$A$33:$A$776,$A104,СВЦЭМ!$B$33:$B$776,E$83)+'СЕТ СН'!$G$14+СВЦЭМ!$D$10+'СЕТ СН'!$G$6-'СЕТ СН'!$G$26</f>
        <v>1446.4645558900002</v>
      </c>
      <c r="F104" s="36">
        <f>SUMIFS(СВЦЭМ!$D$33:$D$776,СВЦЭМ!$A$33:$A$776,$A104,СВЦЭМ!$B$33:$B$776,F$83)+'СЕТ СН'!$G$14+СВЦЭМ!$D$10+'СЕТ СН'!$G$6-'СЕТ СН'!$G$26</f>
        <v>1440.1089572400001</v>
      </c>
      <c r="G104" s="36">
        <f>SUMIFS(СВЦЭМ!$D$33:$D$776,СВЦЭМ!$A$33:$A$776,$A104,СВЦЭМ!$B$33:$B$776,G$83)+'СЕТ СН'!$G$14+СВЦЭМ!$D$10+'СЕТ СН'!$G$6-'СЕТ СН'!$G$26</f>
        <v>1432.4992021200001</v>
      </c>
      <c r="H104" s="36">
        <f>SUMIFS(СВЦЭМ!$D$33:$D$776,СВЦЭМ!$A$33:$A$776,$A104,СВЦЭМ!$B$33:$B$776,H$83)+'СЕТ СН'!$G$14+СВЦЭМ!$D$10+'СЕТ СН'!$G$6-'СЕТ СН'!$G$26</f>
        <v>1389.22806603</v>
      </c>
      <c r="I104" s="36">
        <f>SUMIFS(СВЦЭМ!$D$33:$D$776,СВЦЭМ!$A$33:$A$776,$A104,СВЦЭМ!$B$33:$B$776,I$83)+'СЕТ СН'!$G$14+СВЦЭМ!$D$10+'СЕТ СН'!$G$6-'СЕТ СН'!$G$26</f>
        <v>1359.2546402800001</v>
      </c>
      <c r="J104" s="36">
        <f>SUMIFS(СВЦЭМ!$D$33:$D$776,СВЦЭМ!$A$33:$A$776,$A104,СВЦЭМ!$B$33:$B$776,J$83)+'СЕТ СН'!$G$14+СВЦЭМ!$D$10+'СЕТ СН'!$G$6-'СЕТ СН'!$G$26</f>
        <v>1311.8077778400002</v>
      </c>
      <c r="K104" s="36">
        <f>SUMIFS(СВЦЭМ!$D$33:$D$776,СВЦЭМ!$A$33:$A$776,$A104,СВЦЭМ!$B$33:$B$776,K$83)+'СЕТ СН'!$G$14+СВЦЭМ!$D$10+'СЕТ СН'!$G$6-'СЕТ СН'!$G$26</f>
        <v>1310.9328450800001</v>
      </c>
      <c r="L104" s="36">
        <f>SUMIFS(СВЦЭМ!$D$33:$D$776,СВЦЭМ!$A$33:$A$776,$A104,СВЦЭМ!$B$33:$B$776,L$83)+'СЕТ СН'!$G$14+СВЦЭМ!$D$10+'СЕТ СН'!$G$6-'СЕТ СН'!$G$26</f>
        <v>1311.5740200800001</v>
      </c>
      <c r="M104" s="36">
        <f>SUMIFS(СВЦЭМ!$D$33:$D$776,СВЦЭМ!$A$33:$A$776,$A104,СВЦЭМ!$B$33:$B$776,M$83)+'СЕТ СН'!$G$14+СВЦЭМ!$D$10+'СЕТ СН'!$G$6-'СЕТ СН'!$G$26</f>
        <v>1309.6632339900002</v>
      </c>
      <c r="N104" s="36">
        <f>SUMIFS(СВЦЭМ!$D$33:$D$776,СВЦЭМ!$A$33:$A$776,$A104,СВЦЭМ!$B$33:$B$776,N$83)+'СЕТ СН'!$G$14+СВЦЭМ!$D$10+'СЕТ СН'!$G$6-'СЕТ СН'!$G$26</f>
        <v>1316.0641013300001</v>
      </c>
      <c r="O104" s="36">
        <f>SUMIFS(СВЦЭМ!$D$33:$D$776,СВЦЭМ!$A$33:$A$776,$A104,СВЦЭМ!$B$33:$B$776,O$83)+'СЕТ СН'!$G$14+СВЦЭМ!$D$10+'СЕТ СН'!$G$6-'СЕТ СН'!$G$26</f>
        <v>1331.7297968600001</v>
      </c>
      <c r="P104" s="36">
        <f>SUMIFS(СВЦЭМ!$D$33:$D$776,СВЦЭМ!$A$33:$A$776,$A104,СВЦЭМ!$B$33:$B$776,P$83)+'СЕТ СН'!$G$14+СВЦЭМ!$D$10+'СЕТ СН'!$G$6-'СЕТ СН'!$G$26</f>
        <v>1328.8746726300001</v>
      </c>
      <c r="Q104" s="36">
        <f>SUMIFS(СВЦЭМ!$D$33:$D$776,СВЦЭМ!$A$33:$A$776,$A104,СВЦЭМ!$B$33:$B$776,Q$83)+'СЕТ СН'!$G$14+СВЦЭМ!$D$10+'СЕТ СН'!$G$6-'СЕТ СН'!$G$26</f>
        <v>1341.7195767100002</v>
      </c>
      <c r="R104" s="36">
        <f>SUMIFS(СВЦЭМ!$D$33:$D$776,СВЦЭМ!$A$33:$A$776,$A104,СВЦЭМ!$B$33:$B$776,R$83)+'СЕТ СН'!$G$14+СВЦЭМ!$D$10+'СЕТ СН'!$G$6-'СЕТ СН'!$G$26</f>
        <v>1330.97341413</v>
      </c>
      <c r="S104" s="36">
        <f>SUMIFS(СВЦЭМ!$D$33:$D$776,СВЦЭМ!$A$33:$A$776,$A104,СВЦЭМ!$B$33:$B$776,S$83)+'СЕТ СН'!$G$14+СВЦЭМ!$D$10+'СЕТ СН'!$G$6-'СЕТ СН'!$G$26</f>
        <v>1324.7482907900001</v>
      </c>
      <c r="T104" s="36">
        <f>SUMIFS(СВЦЭМ!$D$33:$D$776,СВЦЭМ!$A$33:$A$776,$A104,СВЦЭМ!$B$33:$B$776,T$83)+'СЕТ СН'!$G$14+СВЦЭМ!$D$10+'СЕТ СН'!$G$6-'СЕТ СН'!$G$26</f>
        <v>1328.6307602400002</v>
      </c>
      <c r="U104" s="36">
        <f>SUMIFS(СВЦЭМ!$D$33:$D$776,СВЦЭМ!$A$33:$A$776,$A104,СВЦЭМ!$B$33:$B$776,U$83)+'СЕТ СН'!$G$14+СВЦЭМ!$D$10+'СЕТ СН'!$G$6-'СЕТ СН'!$G$26</f>
        <v>1335.65803669</v>
      </c>
      <c r="V104" s="36">
        <f>SUMIFS(СВЦЭМ!$D$33:$D$776,СВЦЭМ!$A$33:$A$776,$A104,СВЦЭМ!$B$33:$B$776,V$83)+'СЕТ СН'!$G$14+СВЦЭМ!$D$10+'СЕТ СН'!$G$6-'СЕТ СН'!$G$26</f>
        <v>1342.6566571200001</v>
      </c>
      <c r="W104" s="36">
        <f>SUMIFS(СВЦЭМ!$D$33:$D$776,СВЦЭМ!$A$33:$A$776,$A104,СВЦЭМ!$B$33:$B$776,W$83)+'СЕТ СН'!$G$14+СВЦЭМ!$D$10+'СЕТ СН'!$G$6-'СЕТ СН'!$G$26</f>
        <v>1344.9316465300001</v>
      </c>
      <c r="X104" s="36">
        <f>SUMIFS(СВЦЭМ!$D$33:$D$776,СВЦЭМ!$A$33:$A$776,$A104,СВЦЭМ!$B$33:$B$776,X$83)+'СЕТ СН'!$G$14+СВЦЭМ!$D$10+'СЕТ СН'!$G$6-'СЕТ СН'!$G$26</f>
        <v>1335.0264872299999</v>
      </c>
      <c r="Y104" s="36">
        <f>SUMIFS(СВЦЭМ!$D$33:$D$776,СВЦЭМ!$A$33:$A$776,$A104,СВЦЭМ!$B$33:$B$776,Y$83)+'СЕТ СН'!$G$14+СВЦЭМ!$D$10+'СЕТ СН'!$G$6-'СЕТ СН'!$G$26</f>
        <v>1352.80163171</v>
      </c>
    </row>
    <row r="105" spans="1:25" ht="15.75" x14ac:dyDescent="0.2">
      <c r="A105" s="35">
        <f t="shared" si="2"/>
        <v>43943</v>
      </c>
      <c r="B105" s="36">
        <f>SUMIFS(СВЦЭМ!$D$33:$D$776,СВЦЭМ!$A$33:$A$776,$A105,СВЦЭМ!$B$33:$B$776,B$83)+'СЕТ СН'!$G$14+СВЦЭМ!$D$10+'СЕТ СН'!$G$6-'СЕТ СН'!$G$26</f>
        <v>1373.7480297100001</v>
      </c>
      <c r="C105" s="36">
        <f>SUMIFS(СВЦЭМ!$D$33:$D$776,СВЦЭМ!$A$33:$A$776,$A105,СВЦЭМ!$B$33:$B$776,C$83)+'СЕТ СН'!$G$14+СВЦЭМ!$D$10+'СЕТ СН'!$G$6-'СЕТ СН'!$G$26</f>
        <v>1371.71835132</v>
      </c>
      <c r="D105" s="36">
        <f>SUMIFS(СВЦЭМ!$D$33:$D$776,СВЦЭМ!$A$33:$A$776,$A105,СВЦЭМ!$B$33:$B$776,D$83)+'СЕТ СН'!$G$14+СВЦЭМ!$D$10+'СЕТ СН'!$G$6-'СЕТ СН'!$G$26</f>
        <v>1372.95642563</v>
      </c>
      <c r="E105" s="36">
        <f>SUMIFS(СВЦЭМ!$D$33:$D$776,СВЦЭМ!$A$33:$A$776,$A105,СВЦЭМ!$B$33:$B$776,E$83)+'СЕТ СН'!$G$14+СВЦЭМ!$D$10+'СЕТ СН'!$G$6-'СЕТ СН'!$G$26</f>
        <v>1375.5584912600002</v>
      </c>
      <c r="F105" s="36">
        <f>SUMIFS(СВЦЭМ!$D$33:$D$776,СВЦЭМ!$A$33:$A$776,$A105,СВЦЭМ!$B$33:$B$776,F$83)+'СЕТ СН'!$G$14+СВЦЭМ!$D$10+'СЕТ СН'!$G$6-'СЕТ СН'!$G$26</f>
        <v>1375.6169380000001</v>
      </c>
      <c r="G105" s="36">
        <f>SUMIFS(СВЦЭМ!$D$33:$D$776,СВЦЭМ!$A$33:$A$776,$A105,СВЦЭМ!$B$33:$B$776,G$83)+'СЕТ СН'!$G$14+СВЦЭМ!$D$10+'СЕТ СН'!$G$6-'СЕТ СН'!$G$26</f>
        <v>1380.8937776600001</v>
      </c>
      <c r="H105" s="36">
        <f>SUMIFS(СВЦЭМ!$D$33:$D$776,СВЦЭМ!$A$33:$A$776,$A105,СВЦЭМ!$B$33:$B$776,H$83)+'СЕТ СН'!$G$14+СВЦЭМ!$D$10+'СЕТ СН'!$G$6-'СЕТ СН'!$G$26</f>
        <v>1383.8934819200001</v>
      </c>
      <c r="I105" s="36">
        <f>SUMIFS(СВЦЭМ!$D$33:$D$776,СВЦЭМ!$A$33:$A$776,$A105,СВЦЭМ!$B$33:$B$776,I$83)+'СЕТ СН'!$G$14+СВЦЭМ!$D$10+'СЕТ СН'!$G$6-'СЕТ СН'!$G$26</f>
        <v>1380.65553879</v>
      </c>
      <c r="J105" s="36">
        <f>SUMIFS(СВЦЭМ!$D$33:$D$776,СВЦЭМ!$A$33:$A$776,$A105,СВЦЭМ!$B$33:$B$776,J$83)+'СЕТ СН'!$G$14+СВЦЭМ!$D$10+'СЕТ СН'!$G$6-'СЕТ СН'!$G$26</f>
        <v>1342.88672894</v>
      </c>
      <c r="K105" s="36">
        <f>SUMIFS(СВЦЭМ!$D$33:$D$776,СВЦЭМ!$A$33:$A$776,$A105,СВЦЭМ!$B$33:$B$776,K$83)+'СЕТ СН'!$G$14+СВЦЭМ!$D$10+'СЕТ СН'!$G$6-'СЕТ СН'!$G$26</f>
        <v>1339.22922943</v>
      </c>
      <c r="L105" s="36">
        <f>SUMIFS(СВЦЭМ!$D$33:$D$776,СВЦЭМ!$A$33:$A$776,$A105,СВЦЭМ!$B$33:$B$776,L$83)+'СЕТ СН'!$G$14+СВЦЭМ!$D$10+'СЕТ СН'!$G$6-'СЕТ СН'!$G$26</f>
        <v>1339.7274966100001</v>
      </c>
      <c r="M105" s="36">
        <f>SUMIFS(СВЦЭМ!$D$33:$D$776,СВЦЭМ!$A$33:$A$776,$A105,СВЦЭМ!$B$33:$B$776,M$83)+'СЕТ СН'!$G$14+СВЦЭМ!$D$10+'СЕТ СН'!$G$6-'СЕТ СН'!$G$26</f>
        <v>1340.43313038</v>
      </c>
      <c r="N105" s="36">
        <f>SUMIFS(СВЦЭМ!$D$33:$D$776,СВЦЭМ!$A$33:$A$776,$A105,СВЦЭМ!$B$33:$B$776,N$83)+'СЕТ СН'!$G$14+СВЦЭМ!$D$10+'СЕТ СН'!$G$6-'СЕТ СН'!$G$26</f>
        <v>1346.6424557800001</v>
      </c>
      <c r="O105" s="36">
        <f>SUMIFS(СВЦЭМ!$D$33:$D$776,СВЦЭМ!$A$33:$A$776,$A105,СВЦЭМ!$B$33:$B$776,O$83)+'СЕТ СН'!$G$14+СВЦЭМ!$D$10+'СЕТ СН'!$G$6-'СЕТ СН'!$G$26</f>
        <v>1347.42935278</v>
      </c>
      <c r="P105" s="36">
        <f>SUMIFS(СВЦЭМ!$D$33:$D$776,СВЦЭМ!$A$33:$A$776,$A105,СВЦЭМ!$B$33:$B$776,P$83)+'СЕТ СН'!$G$14+СВЦЭМ!$D$10+'СЕТ СН'!$G$6-'СЕТ СН'!$G$26</f>
        <v>1351.95337395</v>
      </c>
      <c r="Q105" s="36">
        <f>SUMIFS(СВЦЭМ!$D$33:$D$776,СВЦЭМ!$A$33:$A$776,$A105,СВЦЭМ!$B$33:$B$776,Q$83)+'СЕТ СН'!$G$14+СВЦЭМ!$D$10+'СЕТ СН'!$G$6-'СЕТ СН'!$G$26</f>
        <v>1356.2099354500001</v>
      </c>
      <c r="R105" s="36">
        <f>SUMIFS(СВЦЭМ!$D$33:$D$776,СВЦЭМ!$A$33:$A$776,$A105,СВЦЭМ!$B$33:$B$776,R$83)+'СЕТ СН'!$G$14+СВЦЭМ!$D$10+'СЕТ СН'!$G$6-'СЕТ СН'!$G$26</f>
        <v>1352.40685282</v>
      </c>
      <c r="S105" s="36">
        <f>SUMIFS(СВЦЭМ!$D$33:$D$776,СВЦЭМ!$A$33:$A$776,$A105,СВЦЭМ!$B$33:$B$776,S$83)+'СЕТ СН'!$G$14+СВЦЭМ!$D$10+'СЕТ СН'!$G$6-'СЕТ СН'!$G$26</f>
        <v>1346.2556173200001</v>
      </c>
      <c r="T105" s="36">
        <f>SUMIFS(СВЦЭМ!$D$33:$D$776,СВЦЭМ!$A$33:$A$776,$A105,СВЦЭМ!$B$33:$B$776,T$83)+'СЕТ СН'!$G$14+СВЦЭМ!$D$10+'СЕТ СН'!$G$6-'СЕТ СН'!$G$26</f>
        <v>1339.99427148</v>
      </c>
      <c r="U105" s="36">
        <f>SUMIFS(СВЦЭМ!$D$33:$D$776,СВЦЭМ!$A$33:$A$776,$A105,СВЦЭМ!$B$33:$B$776,U$83)+'СЕТ СН'!$G$14+СВЦЭМ!$D$10+'СЕТ СН'!$G$6-'СЕТ СН'!$G$26</f>
        <v>1333.0583660100001</v>
      </c>
      <c r="V105" s="36">
        <f>SUMIFS(СВЦЭМ!$D$33:$D$776,СВЦЭМ!$A$33:$A$776,$A105,СВЦЭМ!$B$33:$B$776,V$83)+'СЕТ СН'!$G$14+СВЦЭМ!$D$10+'СЕТ СН'!$G$6-'СЕТ СН'!$G$26</f>
        <v>1327.77007899</v>
      </c>
      <c r="W105" s="36">
        <f>SUMIFS(СВЦЭМ!$D$33:$D$776,СВЦЭМ!$A$33:$A$776,$A105,СВЦЭМ!$B$33:$B$776,W$83)+'СЕТ СН'!$G$14+СВЦЭМ!$D$10+'СЕТ СН'!$G$6-'СЕТ СН'!$G$26</f>
        <v>1324.05304867</v>
      </c>
      <c r="X105" s="36">
        <f>SUMIFS(СВЦЭМ!$D$33:$D$776,СВЦЭМ!$A$33:$A$776,$A105,СВЦЭМ!$B$33:$B$776,X$83)+'СЕТ СН'!$G$14+СВЦЭМ!$D$10+'СЕТ СН'!$G$6-'СЕТ СН'!$G$26</f>
        <v>1311.1016421700001</v>
      </c>
      <c r="Y105" s="36">
        <f>SUMIFS(СВЦЭМ!$D$33:$D$776,СВЦЭМ!$A$33:$A$776,$A105,СВЦЭМ!$B$33:$B$776,Y$83)+'СЕТ СН'!$G$14+СВЦЭМ!$D$10+'СЕТ СН'!$G$6-'СЕТ СН'!$G$26</f>
        <v>1336.4475073100002</v>
      </c>
    </row>
    <row r="106" spans="1:25" ht="15.75" x14ac:dyDescent="0.2">
      <c r="A106" s="35">
        <f t="shared" si="2"/>
        <v>43944</v>
      </c>
      <c r="B106" s="36">
        <f>SUMIFS(СВЦЭМ!$D$33:$D$776,СВЦЭМ!$A$33:$A$776,$A106,СВЦЭМ!$B$33:$B$776,B$83)+'СЕТ СН'!$G$14+СВЦЭМ!$D$10+'СЕТ СН'!$G$6-'СЕТ СН'!$G$26</f>
        <v>1444.9943931299999</v>
      </c>
      <c r="C106" s="36">
        <f>SUMIFS(СВЦЭМ!$D$33:$D$776,СВЦЭМ!$A$33:$A$776,$A106,СВЦЭМ!$B$33:$B$776,C$83)+'СЕТ СН'!$G$14+СВЦЭМ!$D$10+'СЕТ СН'!$G$6-'СЕТ СН'!$G$26</f>
        <v>1453.15639762</v>
      </c>
      <c r="D106" s="36">
        <f>SUMIFS(СВЦЭМ!$D$33:$D$776,СВЦЭМ!$A$33:$A$776,$A106,СВЦЭМ!$B$33:$B$776,D$83)+'СЕТ СН'!$G$14+СВЦЭМ!$D$10+'СЕТ СН'!$G$6-'СЕТ СН'!$G$26</f>
        <v>1469.9065480600002</v>
      </c>
      <c r="E106" s="36">
        <f>SUMIFS(СВЦЭМ!$D$33:$D$776,СВЦЭМ!$A$33:$A$776,$A106,СВЦЭМ!$B$33:$B$776,E$83)+'СЕТ СН'!$G$14+СВЦЭМ!$D$10+'СЕТ СН'!$G$6-'СЕТ СН'!$G$26</f>
        <v>1484.0021674500001</v>
      </c>
      <c r="F106" s="36">
        <f>SUMIFS(СВЦЭМ!$D$33:$D$776,СВЦЭМ!$A$33:$A$776,$A106,СВЦЭМ!$B$33:$B$776,F$83)+'СЕТ СН'!$G$14+СВЦЭМ!$D$10+'СЕТ СН'!$G$6-'СЕТ СН'!$G$26</f>
        <v>1485.3051968100001</v>
      </c>
      <c r="G106" s="36">
        <f>SUMIFS(СВЦЭМ!$D$33:$D$776,СВЦЭМ!$A$33:$A$776,$A106,СВЦЭМ!$B$33:$B$776,G$83)+'СЕТ СН'!$G$14+СВЦЭМ!$D$10+'СЕТ СН'!$G$6-'СЕТ СН'!$G$26</f>
        <v>1475.97475523</v>
      </c>
      <c r="H106" s="36">
        <f>SUMIFS(СВЦЭМ!$D$33:$D$776,СВЦЭМ!$A$33:$A$776,$A106,СВЦЭМ!$B$33:$B$776,H$83)+'СЕТ СН'!$G$14+СВЦЭМ!$D$10+'СЕТ СН'!$G$6-'СЕТ СН'!$G$26</f>
        <v>1458.65094542</v>
      </c>
      <c r="I106" s="36">
        <f>SUMIFS(СВЦЭМ!$D$33:$D$776,СВЦЭМ!$A$33:$A$776,$A106,СВЦЭМ!$B$33:$B$776,I$83)+'СЕТ СН'!$G$14+СВЦЭМ!$D$10+'СЕТ СН'!$G$6-'СЕТ СН'!$G$26</f>
        <v>1443.7685545700001</v>
      </c>
      <c r="J106" s="36">
        <f>SUMIFS(СВЦЭМ!$D$33:$D$776,СВЦЭМ!$A$33:$A$776,$A106,СВЦЭМ!$B$33:$B$776,J$83)+'СЕТ СН'!$G$14+СВЦЭМ!$D$10+'СЕТ СН'!$G$6-'СЕТ СН'!$G$26</f>
        <v>1399.4148288700001</v>
      </c>
      <c r="K106" s="36">
        <f>SUMIFS(СВЦЭМ!$D$33:$D$776,СВЦЭМ!$A$33:$A$776,$A106,СВЦЭМ!$B$33:$B$776,K$83)+'СЕТ СН'!$G$14+СВЦЭМ!$D$10+'СЕТ СН'!$G$6-'СЕТ СН'!$G$26</f>
        <v>1385.4702776200002</v>
      </c>
      <c r="L106" s="36">
        <f>SUMIFS(СВЦЭМ!$D$33:$D$776,СВЦЭМ!$A$33:$A$776,$A106,СВЦЭМ!$B$33:$B$776,L$83)+'СЕТ СН'!$G$14+СВЦЭМ!$D$10+'СЕТ СН'!$G$6-'СЕТ СН'!$G$26</f>
        <v>1375.7325751799999</v>
      </c>
      <c r="M106" s="36">
        <f>SUMIFS(СВЦЭМ!$D$33:$D$776,СВЦЭМ!$A$33:$A$776,$A106,СВЦЭМ!$B$33:$B$776,M$83)+'СЕТ СН'!$G$14+СВЦЭМ!$D$10+'СЕТ СН'!$G$6-'СЕТ СН'!$G$26</f>
        <v>1377.7436243300001</v>
      </c>
      <c r="N106" s="36">
        <f>SUMIFS(СВЦЭМ!$D$33:$D$776,СВЦЭМ!$A$33:$A$776,$A106,СВЦЭМ!$B$33:$B$776,N$83)+'СЕТ СН'!$G$14+СВЦЭМ!$D$10+'СЕТ СН'!$G$6-'СЕТ СН'!$G$26</f>
        <v>1381.6863730499999</v>
      </c>
      <c r="O106" s="36">
        <f>SUMIFS(СВЦЭМ!$D$33:$D$776,СВЦЭМ!$A$33:$A$776,$A106,СВЦЭМ!$B$33:$B$776,O$83)+'СЕТ СН'!$G$14+СВЦЭМ!$D$10+'СЕТ СН'!$G$6-'СЕТ СН'!$G$26</f>
        <v>1394.8139782400001</v>
      </c>
      <c r="P106" s="36">
        <f>SUMIFS(СВЦЭМ!$D$33:$D$776,СВЦЭМ!$A$33:$A$776,$A106,СВЦЭМ!$B$33:$B$776,P$83)+'СЕТ СН'!$G$14+СВЦЭМ!$D$10+'СЕТ СН'!$G$6-'СЕТ СН'!$G$26</f>
        <v>1401.1676296099999</v>
      </c>
      <c r="Q106" s="36">
        <f>SUMIFS(СВЦЭМ!$D$33:$D$776,СВЦЭМ!$A$33:$A$776,$A106,СВЦЭМ!$B$33:$B$776,Q$83)+'СЕТ СН'!$G$14+СВЦЭМ!$D$10+'СЕТ СН'!$G$6-'СЕТ СН'!$G$26</f>
        <v>1405.68179224</v>
      </c>
      <c r="R106" s="36">
        <f>SUMIFS(СВЦЭМ!$D$33:$D$776,СВЦЭМ!$A$33:$A$776,$A106,СВЦЭМ!$B$33:$B$776,R$83)+'СЕТ СН'!$G$14+СВЦЭМ!$D$10+'СЕТ СН'!$G$6-'СЕТ СН'!$G$26</f>
        <v>1406.3504349200002</v>
      </c>
      <c r="S106" s="36">
        <f>SUMIFS(СВЦЭМ!$D$33:$D$776,СВЦЭМ!$A$33:$A$776,$A106,СВЦЭМ!$B$33:$B$776,S$83)+'СЕТ СН'!$G$14+СВЦЭМ!$D$10+'СЕТ СН'!$G$6-'СЕТ СН'!$G$26</f>
        <v>1398.1740884200001</v>
      </c>
      <c r="T106" s="36">
        <f>SUMIFS(СВЦЭМ!$D$33:$D$776,СВЦЭМ!$A$33:$A$776,$A106,СВЦЭМ!$B$33:$B$776,T$83)+'СЕТ СН'!$G$14+СВЦЭМ!$D$10+'СЕТ СН'!$G$6-'СЕТ СН'!$G$26</f>
        <v>1379.6385611800001</v>
      </c>
      <c r="U106" s="36">
        <f>SUMIFS(СВЦЭМ!$D$33:$D$776,СВЦЭМ!$A$33:$A$776,$A106,СВЦЭМ!$B$33:$B$776,U$83)+'СЕТ СН'!$G$14+СВЦЭМ!$D$10+'СЕТ СН'!$G$6-'СЕТ СН'!$G$26</f>
        <v>1360.7182879500001</v>
      </c>
      <c r="V106" s="36">
        <f>SUMIFS(СВЦЭМ!$D$33:$D$776,СВЦЭМ!$A$33:$A$776,$A106,СВЦЭМ!$B$33:$B$776,V$83)+'СЕТ СН'!$G$14+СВЦЭМ!$D$10+'СЕТ СН'!$G$6-'СЕТ СН'!$G$26</f>
        <v>1354.39722906</v>
      </c>
      <c r="W106" s="36">
        <f>SUMIFS(СВЦЭМ!$D$33:$D$776,СВЦЭМ!$A$33:$A$776,$A106,СВЦЭМ!$B$33:$B$776,W$83)+'СЕТ СН'!$G$14+СВЦЭМ!$D$10+'СЕТ СН'!$G$6-'СЕТ СН'!$G$26</f>
        <v>1347.81521868</v>
      </c>
      <c r="X106" s="36">
        <f>SUMIFS(СВЦЭМ!$D$33:$D$776,СВЦЭМ!$A$33:$A$776,$A106,СВЦЭМ!$B$33:$B$776,X$83)+'СЕТ СН'!$G$14+СВЦЭМ!$D$10+'СЕТ СН'!$G$6-'СЕТ СН'!$G$26</f>
        <v>1359.6925866500001</v>
      </c>
      <c r="Y106" s="36">
        <f>SUMIFS(СВЦЭМ!$D$33:$D$776,СВЦЭМ!$A$33:$A$776,$A106,СВЦЭМ!$B$33:$B$776,Y$83)+'СЕТ СН'!$G$14+СВЦЭМ!$D$10+'СЕТ СН'!$G$6-'СЕТ СН'!$G$26</f>
        <v>1390.7007498299999</v>
      </c>
    </row>
    <row r="107" spans="1:25" ht="15.75" x14ac:dyDescent="0.2">
      <c r="A107" s="35">
        <f t="shared" si="2"/>
        <v>43945</v>
      </c>
      <c r="B107" s="36">
        <f>SUMIFS(СВЦЭМ!$D$33:$D$776,СВЦЭМ!$A$33:$A$776,$A107,СВЦЭМ!$B$33:$B$776,B$83)+'СЕТ СН'!$G$14+СВЦЭМ!$D$10+'СЕТ СН'!$G$6-'СЕТ СН'!$G$26</f>
        <v>1617.5460169099997</v>
      </c>
      <c r="C107" s="36">
        <f>SUMIFS(СВЦЭМ!$D$33:$D$776,СВЦЭМ!$A$33:$A$776,$A107,СВЦЭМ!$B$33:$B$776,C$83)+'СЕТ СН'!$G$14+СВЦЭМ!$D$10+'СЕТ СН'!$G$6-'СЕТ СН'!$G$26</f>
        <v>1654.7138365999999</v>
      </c>
      <c r="D107" s="36">
        <f>SUMIFS(СВЦЭМ!$D$33:$D$776,СВЦЭМ!$A$33:$A$776,$A107,СВЦЭМ!$B$33:$B$776,D$83)+'СЕТ СН'!$G$14+СВЦЭМ!$D$10+'СЕТ СН'!$G$6-'СЕТ СН'!$G$26</f>
        <v>1678.8972245599998</v>
      </c>
      <c r="E107" s="36">
        <f>SUMIFS(СВЦЭМ!$D$33:$D$776,СВЦЭМ!$A$33:$A$776,$A107,СВЦЭМ!$B$33:$B$776,E$83)+'СЕТ СН'!$G$14+СВЦЭМ!$D$10+'СЕТ СН'!$G$6-'СЕТ СН'!$G$26</f>
        <v>1688.61115569</v>
      </c>
      <c r="F107" s="36">
        <f>SUMIFS(СВЦЭМ!$D$33:$D$776,СВЦЭМ!$A$33:$A$776,$A107,СВЦЭМ!$B$33:$B$776,F$83)+'СЕТ СН'!$G$14+СВЦЭМ!$D$10+'СЕТ СН'!$G$6-'СЕТ СН'!$G$26</f>
        <v>1691.4803258100001</v>
      </c>
      <c r="G107" s="36">
        <f>SUMIFS(СВЦЭМ!$D$33:$D$776,СВЦЭМ!$A$33:$A$776,$A107,СВЦЭМ!$B$33:$B$776,G$83)+'СЕТ СН'!$G$14+СВЦЭМ!$D$10+'СЕТ СН'!$G$6-'СЕТ СН'!$G$26</f>
        <v>1688.5205414699999</v>
      </c>
      <c r="H107" s="36">
        <f>SUMIFS(СВЦЭМ!$D$33:$D$776,СВЦЭМ!$A$33:$A$776,$A107,СВЦЭМ!$B$33:$B$776,H$83)+'СЕТ СН'!$G$14+СВЦЭМ!$D$10+'СЕТ СН'!$G$6-'СЕТ СН'!$G$26</f>
        <v>1661.5628151599999</v>
      </c>
      <c r="I107" s="36">
        <f>SUMIFS(СВЦЭМ!$D$33:$D$776,СВЦЭМ!$A$33:$A$776,$A107,СВЦЭМ!$B$33:$B$776,I$83)+'СЕТ СН'!$G$14+СВЦЭМ!$D$10+'СЕТ СН'!$G$6-'СЕТ СН'!$G$26</f>
        <v>1611.89973659</v>
      </c>
      <c r="J107" s="36">
        <f>SUMIFS(СВЦЭМ!$D$33:$D$776,СВЦЭМ!$A$33:$A$776,$A107,СВЦЭМ!$B$33:$B$776,J$83)+'СЕТ СН'!$G$14+СВЦЭМ!$D$10+'СЕТ СН'!$G$6-'СЕТ СН'!$G$26</f>
        <v>1530.6797613200001</v>
      </c>
      <c r="K107" s="36">
        <f>SUMIFS(СВЦЭМ!$D$33:$D$776,СВЦЭМ!$A$33:$A$776,$A107,СВЦЭМ!$B$33:$B$776,K$83)+'СЕТ СН'!$G$14+СВЦЭМ!$D$10+'СЕТ СН'!$G$6-'СЕТ СН'!$G$26</f>
        <v>1525.68414265</v>
      </c>
      <c r="L107" s="36">
        <f>SUMIFS(СВЦЭМ!$D$33:$D$776,СВЦЭМ!$A$33:$A$776,$A107,СВЦЭМ!$B$33:$B$776,L$83)+'СЕТ СН'!$G$14+СВЦЭМ!$D$10+'СЕТ СН'!$G$6-'СЕТ СН'!$G$26</f>
        <v>1517.9985215300001</v>
      </c>
      <c r="M107" s="36">
        <f>SUMIFS(СВЦЭМ!$D$33:$D$776,СВЦЭМ!$A$33:$A$776,$A107,СВЦЭМ!$B$33:$B$776,M$83)+'СЕТ СН'!$G$14+СВЦЭМ!$D$10+'СЕТ СН'!$G$6-'СЕТ СН'!$G$26</f>
        <v>1497.6565961199999</v>
      </c>
      <c r="N107" s="36">
        <f>SUMIFS(СВЦЭМ!$D$33:$D$776,СВЦЭМ!$A$33:$A$776,$A107,СВЦЭМ!$B$33:$B$776,N$83)+'СЕТ СН'!$G$14+СВЦЭМ!$D$10+'СЕТ СН'!$G$6-'СЕТ СН'!$G$26</f>
        <v>1462.3873257700002</v>
      </c>
      <c r="O107" s="36">
        <f>SUMIFS(СВЦЭМ!$D$33:$D$776,СВЦЭМ!$A$33:$A$776,$A107,СВЦЭМ!$B$33:$B$776,O$83)+'СЕТ СН'!$G$14+СВЦЭМ!$D$10+'СЕТ СН'!$G$6-'СЕТ СН'!$G$26</f>
        <v>1480.1181395600001</v>
      </c>
      <c r="P107" s="36">
        <f>SUMIFS(СВЦЭМ!$D$33:$D$776,СВЦЭМ!$A$33:$A$776,$A107,СВЦЭМ!$B$33:$B$776,P$83)+'СЕТ СН'!$G$14+СВЦЭМ!$D$10+'СЕТ СН'!$G$6-'СЕТ СН'!$G$26</f>
        <v>1494.6499422300001</v>
      </c>
      <c r="Q107" s="36">
        <f>SUMIFS(СВЦЭМ!$D$33:$D$776,СВЦЭМ!$A$33:$A$776,$A107,СВЦЭМ!$B$33:$B$776,Q$83)+'СЕТ СН'!$G$14+СВЦЭМ!$D$10+'СЕТ СН'!$G$6-'СЕТ СН'!$G$26</f>
        <v>1500.3491789200002</v>
      </c>
      <c r="R107" s="36">
        <f>SUMIFS(СВЦЭМ!$D$33:$D$776,СВЦЭМ!$A$33:$A$776,$A107,СВЦЭМ!$B$33:$B$776,R$83)+'СЕТ СН'!$G$14+СВЦЭМ!$D$10+'СЕТ СН'!$G$6-'СЕТ СН'!$G$26</f>
        <v>1496.0061568400001</v>
      </c>
      <c r="S107" s="36">
        <f>SUMIFS(СВЦЭМ!$D$33:$D$776,СВЦЭМ!$A$33:$A$776,$A107,СВЦЭМ!$B$33:$B$776,S$83)+'СЕТ СН'!$G$14+СВЦЭМ!$D$10+'СЕТ СН'!$G$6-'СЕТ СН'!$G$26</f>
        <v>1500.20149249</v>
      </c>
      <c r="T107" s="36">
        <f>SUMIFS(СВЦЭМ!$D$33:$D$776,СВЦЭМ!$A$33:$A$776,$A107,СВЦЭМ!$B$33:$B$776,T$83)+'СЕТ СН'!$G$14+СВЦЭМ!$D$10+'СЕТ СН'!$G$6-'СЕТ СН'!$G$26</f>
        <v>1473.3190119000001</v>
      </c>
      <c r="U107" s="36">
        <f>SUMIFS(СВЦЭМ!$D$33:$D$776,СВЦЭМ!$A$33:$A$776,$A107,СВЦЭМ!$B$33:$B$776,U$83)+'СЕТ СН'!$G$14+СВЦЭМ!$D$10+'СЕТ СН'!$G$6-'СЕТ СН'!$G$26</f>
        <v>1454.8168300000002</v>
      </c>
      <c r="V107" s="36">
        <f>SUMIFS(СВЦЭМ!$D$33:$D$776,СВЦЭМ!$A$33:$A$776,$A107,СВЦЭМ!$B$33:$B$776,V$83)+'СЕТ СН'!$G$14+СВЦЭМ!$D$10+'СЕТ СН'!$G$6-'СЕТ СН'!$G$26</f>
        <v>1435.38244528</v>
      </c>
      <c r="W107" s="36">
        <f>SUMIFS(СВЦЭМ!$D$33:$D$776,СВЦЭМ!$A$33:$A$776,$A107,СВЦЭМ!$B$33:$B$776,W$83)+'СЕТ СН'!$G$14+СВЦЭМ!$D$10+'СЕТ СН'!$G$6-'СЕТ СН'!$G$26</f>
        <v>1426.4753945800001</v>
      </c>
      <c r="X107" s="36">
        <f>SUMIFS(СВЦЭМ!$D$33:$D$776,СВЦЭМ!$A$33:$A$776,$A107,СВЦЭМ!$B$33:$B$776,X$83)+'СЕТ СН'!$G$14+СВЦЭМ!$D$10+'СЕТ СН'!$G$6-'СЕТ СН'!$G$26</f>
        <v>1462.9934757599999</v>
      </c>
      <c r="Y107" s="36">
        <f>SUMIFS(СВЦЭМ!$D$33:$D$776,СВЦЭМ!$A$33:$A$776,$A107,СВЦЭМ!$B$33:$B$776,Y$83)+'СЕТ СН'!$G$14+СВЦЭМ!$D$10+'СЕТ СН'!$G$6-'СЕТ СН'!$G$26</f>
        <v>1443.0321249000001</v>
      </c>
    </row>
    <row r="108" spans="1:25" ht="15.75" x14ac:dyDescent="0.2">
      <c r="A108" s="35">
        <f t="shared" si="2"/>
        <v>43946</v>
      </c>
      <c r="B108" s="36">
        <f>SUMIFS(СВЦЭМ!$D$33:$D$776,СВЦЭМ!$A$33:$A$776,$A108,СВЦЭМ!$B$33:$B$776,B$83)+'СЕТ СН'!$G$14+СВЦЭМ!$D$10+'СЕТ СН'!$G$6-'СЕТ СН'!$G$26</f>
        <v>1584.7036248500001</v>
      </c>
      <c r="C108" s="36">
        <f>SUMIFS(СВЦЭМ!$D$33:$D$776,СВЦЭМ!$A$33:$A$776,$A108,СВЦЭМ!$B$33:$B$776,C$83)+'СЕТ СН'!$G$14+СВЦЭМ!$D$10+'СЕТ СН'!$G$6-'СЕТ СН'!$G$26</f>
        <v>1613.2401739899997</v>
      </c>
      <c r="D108" s="36">
        <f>SUMIFS(СВЦЭМ!$D$33:$D$776,СВЦЭМ!$A$33:$A$776,$A108,СВЦЭМ!$B$33:$B$776,D$83)+'СЕТ СН'!$G$14+СВЦЭМ!$D$10+'СЕТ СН'!$G$6-'СЕТ СН'!$G$26</f>
        <v>1625.5600724199999</v>
      </c>
      <c r="E108" s="36">
        <f>SUMIFS(СВЦЭМ!$D$33:$D$776,СВЦЭМ!$A$33:$A$776,$A108,СВЦЭМ!$B$33:$B$776,E$83)+'СЕТ СН'!$G$14+СВЦЭМ!$D$10+'СЕТ СН'!$G$6-'СЕТ СН'!$G$26</f>
        <v>1637.0646004299997</v>
      </c>
      <c r="F108" s="36">
        <f>SUMIFS(СВЦЭМ!$D$33:$D$776,СВЦЭМ!$A$33:$A$776,$A108,СВЦЭМ!$B$33:$B$776,F$83)+'СЕТ СН'!$G$14+СВЦЭМ!$D$10+'СЕТ СН'!$G$6-'СЕТ СН'!$G$26</f>
        <v>1638.6017850899998</v>
      </c>
      <c r="G108" s="36">
        <f>SUMIFS(СВЦЭМ!$D$33:$D$776,СВЦЭМ!$A$33:$A$776,$A108,СВЦЭМ!$B$33:$B$776,G$83)+'СЕТ СН'!$G$14+СВЦЭМ!$D$10+'СЕТ СН'!$G$6-'СЕТ СН'!$G$26</f>
        <v>1641.88864208</v>
      </c>
      <c r="H108" s="36">
        <f>SUMIFS(СВЦЭМ!$D$33:$D$776,СВЦЭМ!$A$33:$A$776,$A108,СВЦЭМ!$B$33:$B$776,H$83)+'СЕТ СН'!$G$14+СВЦЭМ!$D$10+'СЕТ СН'!$G$6-'СЕТ СН'!$G$26</f>
        <v>1637.4176906799999</v>
      </c>
      <c r="I108" s="36">
        <f>SUMIFS(СВЦЭМ!$D$33:$D$776,СВЦЭМ!$A$33:$A$776,$A108,СВЦЭМ!$B$33:$B$776,I$83)+'СЕТ СН'!$G$14+СВЦЭМ!$D$10+'СЕТ СН'!$G$6-'СЕТ СН'!$G$26</f>
        <v>1624.1013644899999</v>
      </c>
      <c r="J108" s="36">
        <f>SUMIFS(СВЦЭМ!$D$33:$D$776,СВЦЭМ!$A$33:$A$776,$A108,СВЦЭМ!$B$33:$B$776,J$83)+'СЕТ СН'!$G$14+СВЦЭМ!$D$10+'СЕТ СН'!$G$6-'СЕТ СН'!$G$26</f>
        <v>1577.4824226200001</v>
      </c>
      <c r="K108" s="36">
        <f>SUMIFS(СВЦЭМ!$D$33:$D$776,СВЦЭМ!$A$33:$A$776,$A108,СВЦЭМ!$B$33:$B$776,K$83)+'СЕТ СН'!$G$14+СВЦЭМ!$D$10+'СЕТ СН'!$G$6-'СЕТ СН'!$G$26</f>
        <v>1545.4289204900001</v>
      </c>
      <c r="L108" s="36">
        <f>SUMIFS(СВЦЭМ!$D$33:$D$776,СВЦЭМ!$A$33:$A$776,$A108,СВЦЭМ!$B$33:$B$776,L$83)+'СЕТ СН'!$G$14+СВЦЭМ!$D$10+'СЕТ СН'!$G$6-'СЕТ СН'!$G$26</f>
        <v>1535.47969332</v>
      </c>
      <c r="M108" s="36">
        <f>SUMIFS(СВЦЭМ!$D$33:$D$776,СВЦЭМ!$A$33:$A$776,$A108,СВЦЭМ!$B$33:$B$776,M$83)+'СЕТ СН'!$G$14+СВЦЭМ!$D$10+'СЕТ СН'!$G$6-'СЕТ СН'!$G$26</f>
        <v>1555.3925827800001</v>
      </c>
      <c r="N108" s="36">
        <f>SUMIFS(СВЦЭМ!$D$33:$D$776,СВЦЭМ!$A$33:$A$776,$A108,СВЦЭМ!$B$33:$B$776,N$83)+'СЕТ СН'!$G$14+СВЦЭМ!$D$10+'СЕТ СН'!$G$6-'СЕТ СН'!$G$26</f>
        <v>1569.3373757600002</v>
      </c>
      <c r="O108" s="36">
        <f>SUMIFS(СВЦЭМ!$D$33:$D$776,СВЦЭМ!$A$33:$A$776,$A108,СВЦЭМ!$B$33:$B$776,O$83)+'СЕТ СН'!$G$14+СВЦЭМ!$D$10+'СЕТ СН'!$G$6-'СЕТ СН'!$G$26</f>
        <v>1570.7679983200001</v>
      </c>
      <c r="P108" s="36">
        <f>SUMIFS(СВЦЭМ!$D$33:$D$776,СВЦЭМ!$A$33:$A$776,$A108,СВЦЭМ!$B$33:$B$776,P$83)+'СЕТ СН'!$G$14+СВЦЭМ!$D$10+'СЕТ СН'!$G$6-'СЕТ СН'!$G$26</f>
        <v>1587.3515637300002</v>
      </c>
      <c r="Q108" s="36">
        <f>SUMIFS(СВЦЭМ!$D$33:$D$776,СВЦЭМ!$A$33:$A$776,$A108,СВЦЭМ!$B$33:$B$776,Q$83)+'СЕТ СН'!$G$14+СВЦЭМ!$D$10+'СЕТ СН'!$G$6-'СЕТ СН'!$G$26</f>
        <v>1605.3201419900001</v>
      </c>
      <c r="R108" s="36">
        <f>SUMIFS(СВЦЭМ!$D$33:$D$776,СВЦЭМ!$A$33:$A$776,$A108,СВЦЭМ!$B$33:$B$776,R$83)+'СЕТ СН'!$G$14+СВЦЭМ!$D$10+'СЕТ СН'!$G$6-'СЕТ СН'!$G$26</f>
        <v>1604.05651713</v>
      </c>
      <c r="S108" s="36">
        <f>SUMIFS(СВЦЭМ!$D$33:$D$776,СВЦЭМ!$A$33:$A$776,$A108,СВЦЭМ!$B$33:$B$776,S$83)+'СЕТ СН'!$G$14+СВЦЭМ!$D$10+'СЕТ СН'!$G$6-'СЕТ СН'!$G$26</f>
        <v>1600.96206003</v>
      </c>
      <c r="T108" s="36">
        <f>SUMIFS(СВЦЭМ!$D$33:$D$776,СВЦЭМ!$A$33:$A$776,$A108,СВЦЭМ!$B$33:$B$776,T$83)+'СЕТ СН'!$G$14+СВЦЭМ!$D$10+'СЕТ СН'!$G$6-'СЕТ СН'!$G$26</f>
        <v>1575.7733191299999</v>
      </c>
      <c r="U108" s="36">
        <f>SUMIFS(СВЦЭМ!$D$33:$D$776,СВЦЭМ!$A$33:$A$776,$A108,СВЦЭМ!$B$33:$B$776,U$83)+'СЕТ СН'!$G$14+СВЦЭМ!$D$10+'СЕТ СН'!$G$6-'СЕТ СН'!$G$26</f>
        <v>1555.6328526699999</v>
      </c>
      <c r="V108" s="36">
        <f>SUMIFS(СВЦЭМ!$D$33:$D$776,СВЦЭМ!$A$33:$A$776,$A108,СВЦЭМ!$B$33:$B$776,V$83)+'СЕТ СН'!$G$14+СВЦЭМ!$D$10+'СЕТ СН'!$G$6-'СЕТ СН'!$G$26</f>
        <v>1540.3031420500001</v>
      </c>
      <c r="W108" s="36">
        <f>SUMIFS(СВЦЭМ!$D$33:$D$776,СВЦЭМ!$A$33:$A$776,$A108,СВЦЭМ!$B$33:$B$776,W$83)+'СЕТ СН'!$G$14+СВЦЭМ!$D$10+'СЕТ СН'!$G$6-'СЕТ СН'!$G$26</f>
        <v>1539.9035870900002</v>
      </c>
      <c r="X108" s="36">
        <f>SUMIFS(СВЦЭМ!$D$33:$D$776,СВЦЭМ!$A$33:$A$776,$A108,СВЦЭМ!$B$33:$B$776,X$83)+'СЕТ СН'!$G$14+СВЦЭМ!$D$10+'СЕТ СН'!$G$6-'СЕТ СН'!$G$26</f>
        <v>1543.0273823000002</v>
      </c>
      <c r="Y108" s="36">
        <f>SUMIFS(СВЦЭМ!$D$33:$D$776,СВЦЭМ!$A$33:$A$776,$A108,СВЦЭМ!$B$33:$B$776,Y$83)+'СЕТ СН'!$G$14+СВЦЭМ!$D$10+'СЕТ СН'!$G$6-'СЕТ СН'!$G$26</f>
        <v>1584.0138087600001</v>
      </c>
    </row>
    <row r="109" spans="1:25" ht="15.75" x14ac:dyDescent="0.2">
      <c r="A109" s="35">
        <f t="shared" si="2"/>
        <v>43947</v>
      </c>
      <c r="B109" s="36">
        <f>SUMIFS(СВЦЭМ!$D$33:$D$776,СВЦЭМ!$A$33:$A$776,$A109,СВЦЭМ!$B$33:$B$776,B$83)+'СЕТ СН'!$G$14+СВЦЭМ!$D$10+'СЕТ СН'!$G$6-'СЕТ СН'!$G$26</f>
        <v>1661.15499383</v>
      </c>
      <c r="C109" s="36">
        <f>SUMIFS(СВЦЭМ!$D$33:$D$776,СВЦЭМ!$A$33:$A$776,$A109,СВЦЭМ!$B$33:$B$776,C$83)+'СЕТ СН'!$G$14+СВЦЭМ!$D$10+'СЕТ СН'!$G$6-'СЕТ СН'!$G$26</f>
        <v>1661.3205677400001</v>
      </c>
      <c r="D109" s="36">
        <f>SUMIFS(СВЦЭМ!$D$33:$D$776,СВЦЭМ!$A$33:$A$776,$A109,СВЦЭМ!$B$33:$B$776,D$83)+'СЕТ СН'!$G$14+СВЦЭМ!$D$10+'СЕТ СН'!$G$6-'СЕТ СН'!$G$26</f>
        <v>1647.8052158800001</v>
      </c>
      <c r="E109" s="36">
        <f>SUMIFS(СВЦЭМ!$D$33:$D$776,СВЦЭМ!$A$33:$A$776,$A109,СВЦЭМ!$B$33:$B$776,E$83)+'СЕТ СН'!$G$14+СВЦЭМ!$D$10+'СЕТ СН'!$G$6-'СЕТ СН'!$G$26</f>
        <v>1642.8780623399998</v>
      </c>
      <c r="F109" s="36">
        <f>SUMIFS(СВЦЭМ!$D$33:$D$776,СВЦЭМ!$A$33:$A$776,$A109,СВЦЭМ!$B$33:$B$776,F$83)+'СЕТ СН'!$G$14+СВЦЭМ!$D$10+'СЕТ СН'!$G$6-'СЕТ СН'!$G$26</f>
        <v>1639.4373144799997</v>
      </c>
      <c r="G109" s="36">
        <f>SUMIFS(СВЦЭМ!$D$33:$D$776,СВЦЭМ!$A$33:$A$776,$A109,СВЦЭМ!$B$33:$B$776,G$83)+'СЕТ СН'!$G$14+СВЦЭМ!$D$10+'СЕТ СН'!$G$6-'СЕТ СН'!$G$26</f>
        <v>1642.5497922199997</v>
      </c>
      <c r="H109" s="36">
        <f>SUMIFS(СВЦЭМ!$D$33:$D$776,СВЦЭМ!$A$33:$A$776,$A109,СВЦЭМ!$B$33:$B$776,H$83)+'СЕТ СН'!$G$14+СВЦЭМ!$D$10+'СЕТ СН'!$G$6-'СЕТ СН'!$G$26</f>
        <v>1647.62879789</v>
      </c>
      <c r="I109" s="36">
        <f>SUMIFS(СВЦЭМ!$D$33:$D$776,СВЦЭМ!$A$33:$A$776,$A109,СВЦЭМ!$B$33:$B$776,I$83)+'СЕТ СН'!$G$14+СВЦЭМ!$D$10+'СЕТ СН'!$G$6-'СЕТ СН'!$G$26</f>
        <v>1650.6520914600001</v>
      </c>
      <c r="J109" s="36">
        <f>SUMIFS(СВЦЭМ!$D$33:$D$776,СВЦЭМ!$A$33:$A$776,$A109,СВЦЭМ!$B$33:$B$776,J$83)+'СЕТ СН'!$G$14+СВЦЭМ!$D$10+'СЕТ СН'!$G$6-'СЕТ СН'!$G$26</f>
        <v>1583.66660802</v>
      </c>
      <c r="K109" s="36">
        <f>SUMIFS(СВЦЭМ!$D$33:$D$776,СВЦЭМ!$A$33:$A$776,$A109,СВЦЭМ!$B$33:$B$776,K$83)+'СЕТ СН'!$G$14+СВЦЭМ!$D$10+'СЕТ СН'!$G$6-'СЕТ СН'!$G$26</f>
        <v>1548.0198992099999</v>
      </c>
      <c r="L109" s="36">
        <f>SUMIFS(СВЦЭМ!$D$33:$D$776,СВЦЭМ!$A$33:$A$776,$A109,СВЦЭМ!$B$33:$B$776,L$83)+'СЕТ СН'!$G$14+СВЦЭМ!$D$10+'СЕТ СН'!$G$6-'СЕТ СН'!$G$26</f>
        <v>1535.9992141600001</v>
      </c>
      <c r="M109" s="36">
        <f>SUMIFS(СВЦЭМ!$D$33:$D$776,СВЦЭМ!$A$33:$A$776,$A109,СВЦЭМ!$B$33:$B$776,M$83)+'СЕТ СН'!$G$14+СВЦЭМ!$D$10+'СЕТ СН'!$G$6-'СЕТ СН'!$G$26</f>
        <v>1536.8115472100001</v>
      </c>
      <c r="N109" s="36">
        <f>SUMIFS(СВЦЭМ!$D$33:$D$776,СВЦЭМ!$A$33:$A$776,$A109,СВЦЭМ!$B$33:$B$776,N$83)+'СЕТ СН'!$G$14+СВЦЭМ!$D$10+'СЕТ СН'!$G$6-'СЕТ СН'!$G$26</f>
        <v>1540.96403771</v>
      </c>
      <c r="O109" s="36">
        <f>SUMIFS(СВЦЭМ!$D$33:$D$776,СВЦЭМ!$A$33:$A$776,$A109,СВЦЭМ!$B$33:$B$776,O$83)+'СЕТ СН'!$G$14+СВЦЭМ!$D$10+'СЕТ СН'!$G$6-'СЕТ СН'!$G$26</f>
        <v>1557.3250384500002</v>
      </c>
      <c r="P109" s="36">
        <f>SUMIFS(СВЦЭМ!$D$33:$D$776,СВЦЭМ!$A$33:$A$776,$A109,СВЦЭМ!$B$33:$B$776,P$83)+'СЕТ СН'!$G$14+СВЦЭМ!$D$10+'СЕТ СН'!$G$6-'СЕТ СН'!$G$26</f>
        <v>1569.90576229</v>
      </c>
      <c r="Q109" s="36">
        <f>SUMIFS(СВЦЭМ!$D$33:$D$776,СВЦЭМ!$A$33:$A$776,$A109,СВЦЭМ!$B$33:$B$776,Q$83)+'СЕТ СН'!$G$14+СВЦЭМ!$D$10+'СЕТ СН'!$G$6-'СЕТ СН'!$G$26</f>
        <v>1576.4489932500001</v>
      </c>
      <c r="R109" s="36">
        <f>SUMIFS(СВЦЭМ!$D$33:$D$776,СВЦЭМ!$A$33:$A$776,$A109,СВЦЭМ!$B$33:$B$776,R$83)+'СЕТ СН'!$G$14+СВЦЭМ!$D$10+'СЕТ СН'!$G$6-'СЕТ СН'!$G$26</f>
        <v>1574.91237114</v>
      </c>
      <c r="S109" s="36">
        <f>SUMIFS(СВЦЭМ!$D$33:$D$776,СВЦЭМ!$A$33:$A$776,$A109,СВЦЭМ!$B$33:$B$776,S$83)+'СЕТ СН'!$G$14+СВЦЭМ!$D$10+'СЕТ СН'!$G$6-'СЕТ СН'!$G$26</f>
        <v>1568.6818352400001</v>
      </c>
      <c r="T109" s="36">
        <f>SUMIFS(СВЦЭМ!$D$33:$D$776,СВЦЭМ!$A$33:$A$776,$A109,СВЦЭМ!$B$33:$B$776,T$83)+'СЕТ СН'!$G$14+СВЦЭМ!$D$10+'СЕТ СН'!$G$6-'СЕТ СН'!$G$26</f>
        <v>1549.1840918299999</v>
      </c>
      <c r="U109" s="36">
        <f>SUMIFS(СВЦЭМ!$D$33:$D$776,СВЦЭМ!$A$33:$A$776,$A109,СВЦЭМ!$B$33:$B$776,U$83)+'СЕТ СН'!$G$14+СВЦЭМ!$D$10+'СЕТ СН'!$G$6-'СЕТ СН'!$G$26</f>
        <v>1525.3137327200002</v>
      </c>
      <c r="V109" s="36">
        <f>SUMIFS(СВЦЭМ!$D$33:$D$776,СВЦЭМ!$A$33:$A$776,$A109,СВЦЭМ!$B$33:$B$776,V$83)+'СЕТ СН'!$G$14+СВЦЭМ!$D$10+'СЕТ СН'!$G$6-'СЕТ СН'!$G$26</f>
        <v>1511.9193030500001</v>
      </c>
      <c r="W109" s="36">
        <f>SUMIFS(СВЦЭМ!$D$33:$D$776,СВЦЭМ!$A$33:$A$776,$A109,СВЦЭМ!$B$33:$B$776,W$83)+'СЕТ СН'!$G$14+СВЦЭМ!$D$10+'СЕТ СН'!$G$6-'СЕТ СН'!$G$26</f>
        <v>1515.70787139</v>
      </c>
      <c r="X109" s="36">
        <f>SUMIFS(СВЦЭМ!$D$33:$D$776,СВЦЭМ!$A$33:$A$776,$A109,СВЦЭМ!$B$33:$B$776,X$83)+'СЕТ СН'!$G$14+СВЦЭМ!$D$10+'СЕТ СН'!$G$6-'СЕТ СН'!$G$26</f>
        <v>1536.2877367800002</v>
      </c>
      <c r="Y109" s="36">
        <f>SUMIFS(СВЦЭМ!$D$33:$D$776,СВЦЭМ!$A$33:$A$776,$A109,СВЦЭМ!$B$33:$B$776,Y$83)+'СЕТ СН'!$G$14+СВЦЭМ!$D$10+'СЕТ СН'!$G$6-'СЕТ СН'!$G$26</f>
        <v>1578.4532757900001</v>
      </c>
    </row>
    <row r="110" spans="1:25" ht="15.75" x14ac:dyDescent="0.2">
      <c r="A110" s="35">
        <f t="shared" si="2"/>
        <v>43948</v>
      </c>
      <c r="B110" s="36">
        <f>SUMIFS(СВЦЭМ!$D$33:$D$776,СВЦЭМ!$A$33:$A$776,$A110,СВЦЭМ!$B$33:$B$776,B$83)+'СЕТ СН'!$G$14+СВЦЭМ!$D$10+'СЕТ СН'!$G$6-'СЕТ СН'!$G$26</f>
        <v>1651.9583676100001</v>
      </c>
      <c r="C110" s="36">
        <f>SUMIFS(СВЦЭМ!$D$33:$D$776,СВЦЭМ!$A$33:$A$776,$A110,СВЦЭМ!$B$33:$B$776,C$83)+'СЕТ СН'!$G$14+СВЦЭМ!$D$10+'СЕТ СН'!$G$6-'СЕТ СН'!$G$26</f>
        <v>1648.2108979899999</v>
      </c>
      <c r="D110" s="36">
        <f>SUMIFS(СВЦЭМ!$D$33:$D$776,СВЦЭМ!$A$33:$A$776,$A110,СВЦЭМ!$B$33:$B$776,D$83)+'СЕТ СН'!$G$14+СВЦЭМ!$D$10+'СЕТ СН'!$G$6-'СЕТ СН'!$G$26</f>
        <v>1633.38417953</v>
      </c>
      <c r="E110" s="36">
        <f>SUMIFS(СВЦЭМ!$D$33:$D$776,СВЦЭМ!$A$33:$A$776,$A110,СВЦЭМ!$B$33:$B$776,E$83)+'СЕТ СН'!$G$14+СВЦЭМ!$D$10+'СЕТ СН'!$G$6-'СЕТ СН'!$G$26</f>
        <v>1621.2318482400001</v>
      </c>
      <c r="F110" s="36">
        <f>SUMIFS(СВЦЭМ!$D$33:$D$776,СВЦЭМ!$A$33:$A$776,$A110,СВЦЭМ!$B$33:$B$776,F$83)+'СЕТ СН'!$G$14+СВЦЭМ!$D$10+'СЕТ СН'!$G$6-'СЕТ СН'!$G$26</f>
        <v>1623.0268305300001</v>
      </c>
      <c r="G110" s="36">
        <f>SUMIFS(СВЦЭМ!$D$33:$D$776,СВЦЭМ!$A$33:$A$776,$A110,СВЦЭМ!$B$33:$B$776,G$83)+'СЕТ СН'!$G$14+СВЦЭМ!$D$10+'СЕТ СН'!$G$6-'СЕТ СН'!$G$26</f>
        <v>1630.9099472399998</v>
      </c>
      <c r="H110" s="36">
        <f>SUMIFS(СВЦЭМ!$D$33:$D$776,СВЦЭМ!$A$33:$A$776,$A110,СВЦЭМ!$B$33:$B$776,H$83)+'СЕТ СН'!$G$14+СВЦЭМ!$D$10+'СЕТ СН'!$G$6-'СЕТ СН'!$G$26</f>
        <v>1643.8464835</v>
      </c>
      <c r="I110" s="36">
        <f>SUMIFS(СВЦЭМ!$D$33:$D$776,СВЦЭМ!$A$33:$A$776,$A110,СВЦЭМ!$B$33:$B$776,I$83)+'СЕТ СН'!$G$14+СВЦЭМ!$D$10+'СЕТ СН'!$G$6-'СЕТ СН'!$G$26</f>
        <v>1632.61975798</v>
      </c>
      <c r="J110" s="36">
        <f>SUMIFS(СВЦЭМ!$D$33:$D$776,СВЦЭМ!$A$33:$A$776,$A110,СВЦЭМ!$B$33:$B$776,J$83)+'СЕТ СН'!$G$14+СВЦЭМ!$D$10+'СЕТ СН'!$G$6-'СЕТ СН'!$G$26</f>
        <v>1561.86344233</v>
      </c>
      <c r="K110" s="36">
        <f>SUMIFS(СВЦЭМ!$D$33:$D$776,СВЦЭМ!$A$33:$A$776,$A110,СВЦЭМ!$B$33:$B$776,K$83)+'СЕТ СН'!$G$14+СВЦЭМ!$D$10+'СЕТ СН'!$G$6-'СЕТ СН'!$G$26</f>
        <v>1544.1829130800002</v>
      </c>
      <c r="L110" s="36">
        <f>SUMIFS(СВЦЭМ!$D$33:$D$776,СВЦЭМ!$A$33:$A$776,$A110,СВЦЭМ!$B$33:$B$776,L$83)+'СЕТ СН'!$G$14+СВЦЭМ!$D$10+'СЕТ СН'!$G$6-'СЕТ СН'!$G$26</f>
        <v>1525.18006298</v>
      </c>
      <c r="M110" s="36">
        <f>SUMIFS(СВЦЭМ!$D$33:$D$776,СВЦЭМ!$A$33:$A$776,$A110,СВЦЭМ!$B$33:$B$776,M$83)+'СЕТ СН'!$G$14+СВЦЭМ!$D$10+'СЕТ СН'!$G$6-'СЕТ СН'!$G$26</f>
        <v>1527.99921771</v>
      </c>
      <c r="N110" s="36">
        <f>SUMIFS(СВЦЭМ!$D$33:$D$776,СВЦЭМ!$A$33:$A$776,$A110,СВЦЭМ!$B$33:$B$776,N$83)+'СЕТ СН'!$G$14+СВЦЭМ!$D$10+'СЕТ СН'!$G$6-'СЕТ СН'!$G$26</f>
        <v>1542.2206471100001</v>
      </c>
      <c r="O110" s="36">
        <f>SUMIFS(СВЦЭМ!$D$33:$D$776,СВЦЭМ!$A$33:$A$776,$A110,СВЦЭМ!$B$33:$B$776,O$83)+'СЕТ СН'!$G$14+СВЦЭМ!$D$10+'СЕТ СН'!$G$6-'СЕТ СН'!$G$26</f>
        <v>1558.38936605</v>
      </c>
      <c r="P110" s="36">
        <f>SUMIFS(СВЦЭМ!$D$33:$D$776,СВЦЭМ!$A$33:$A$776,$A110,СВЦЭМ!$B$33:$B$776,P$83)+'СЕТ СН'!$G$14+СВЦЭМ!$D$10+'СЕТ СН'!$G$6-'СЕТ СН'!$G$26</f>
        <v>1578.0239272900001</v>
      </c>
      <c r="Q110" s="36">
        <f>SUMIFS(СВЦЭМ!$D$33:$D$776,СВЦЭМ!$A$33:$A$776,$A110,СВЦЭМ!$B$33:$B$776,Q$83)+'СЕТ СН'!$G$14+СВЦЭМ!$D$10+'СЕТ СН'!$G$6-'СЕТ СН'!$G$26</f>
        <v>1589.9624228</v>
      </c>
      <c r="R110" s="36">
        <f>SUMIFS(СВЦЭМ!$D$33:$D$776,СВЦЭМ!$A$33:$A$776,$A110,СВЦЭМ!$B$33:$B$776,R$83)+'СЕТ СН'!$G$14+СВЦЭМ!$D$10+'СЕТ СН'!$G$6-'СЕТ СН'!$G$26</f>
        <v>1590.4460965000001</v>
      </c>
      <c r="S110" s="36">
        <f>SUMIFS(СВЦЭМ!$D$33:$D$776,СВЦЭМ!$A$33:$A$776,$A110,СВЦЭМ!$B$33:$B$776,S$83)+'СЕТ СН'!$G$14+СВЦЭМ!$D$10+'СЕТ СН'!$G$6-'СЕТ СН'!$G$26</f>
        <v>1582.6654264200001</v>
      </c>
      <c r="T110" s="36">
        <f>SUMIFS(СВЦЭМ!$D$33:$D$776,СВЦЭМ!$A$33:$A$776,$A110,СВЦЭМ!$B$33:$B$776,T$83)+'СЕТ СН'!$G$14+СВЦЭМ!$D$10+'СЕТ СН'!$G$6-'СЕТ СН'!$G$26</f>
        <v>1558.4577295300001</v>
      </c>
      <c r="U110" s="36">
        <f>SUMIFS(СВЦЭМ!$D$33:$D$776,СВЦЭМ!$A$33:$A$776,$A110,СВЦЭМ!$B$33:$B$776,U$83)+'СЕТ СН'!$G$14+СВЦЭМ!$D$10+'СЕТ СН'!$G$6-'СЕТ СН'!$G$26</f>
        <v>1540.5156702300001</v>
      </c>
      <c r="V110" s="36">
        <f>SUMIFS(СВЦЭМ!$D$33:$D$776,СВЦЭМ!$A$33:$A$776,$A110,СВЦЭМ!$B$33:$B$776,V$83)+'СЕТ СН'!$G$14+СВЦЭМ!$D$10+'СЕТ СН'!$G$6-'СЕТ СН'!$G$26</f>
        <v>1515.15709861</v>
      </c>
      <c r="W110" s="36">
        <f>SUMIFS(СВЦЭМ!$D$33:$D$776,СВЦЭМ!$A$33:$A$776,$A110,СВЦЭМ!$B$33:$B$776,W$83)+'СЕТ СН'!$G$14+СВЦЭМ!$D$10+'СЕТ СН'!$G$6-'СЕТ СН'!$G$26</f>
        <v>1518.6285888299999</v>
      </c>
      <c r="X110" s="36">
        <f>SUMIFS(СВЦЭМ!$D$33:$D$776,СВЦЭМ!$A$33:$A$776,$A110,СВЦЭМ!$B$33:$B$776,X$83)+'СЕТ СН'!$G$14+СВЦЭМ!$D$10+'СЕТ СН'!$G$6-'СЕТ СН'!$G$26</f>
        <v>1541.8101641100002</v>
      </c>
      <c r="Y110" s="36">
        <f>SUMIFS(СВЦЭМ!$D$33:$D$776,СВЦЭМ!$A$33:$A$776,$A110,СВЦЭМ!$B$33:$B$776,Y$83)+'СЕТ СН'!$G$14+СВЦЭМ!$D$10+'СЕТ СН'!$G$6-'СЕТ СН'!$G$26</f>
        <v>1575.00150493</v>
      </c>
    </row>
    <row r="111" spans="1:25" ht="15.75" x14ac:dyDescent="0.2">
      <c r="A111" s="35">
        <f t="shared" si="2"/>
        <v>43949</v>
      </c>
      <c r="B111" s="36">
        <f>SUMIFS(СВЦЭМ!$D$33:$D$776,СВЦЭМ!$A$33:$A$776,$A111,СВЦЭМ!$B$33:$B$776,B$83)+'СЕТ СН'!$G$14+СВЦЭМ!$D$10+'СЕТ СН'!$G$6-'СЕТ СН'!$G$26</f>
        <v>1591.6311365400002</v>
      </c>
      <c r="C111" s="36">
        <f>SUMIFS(СВЦЭМ!$D$33:$D$776,СВЦЭМ!$A$33:$A$776,$A111,СВЦЭМ!$B$33:$B$776,C$83)+'СЕТ СН'!$G$14+СВЦЭМ!$D$10+'СЕТ СН'!$G$6-'СЕТ СН'!$G$26</f>
        <v>1617.4971937099999</v>
      </c>
      <c r="D111" s="36">
        <f>SUMIFS(СВЦЭМ!$D$33:$D$776,СВЦЭМ!$A$33:$A$776,$A111,СВЦЭМ!$B$33:$B$776,D$83)+'СЕТ СН'!$G$14+СВЦЭМ!$D$10+'СЕТ СН'!$G$6-'СЕТ СН'!$G$26</f>
        <v>1655.5833861199999</v>
      </c>
      <c r="E111" s="36">
        <f>SUMIFS(СВЦЭМ!$D$33:$D$776,СВЦЭМ!$A$33:$A$776,$A111,СВЦЭМ!$B$33:$B$776,E$83)+'СЕТ СН'!$G$14+СВЦЭМ!$D$10+'СЕТ СН'!$G$6-'СЕТ СН'!$G$26</f>
        <v>1659.6803098599999</v>
      </c>
      <c r="F111" s="36">
        <f>SUMIFS(СВЦЭМ!$D$33:$D$776,СВЦЭМ!$A$33:$A$776,$A111,СВЦЭМ!$B$33:$B$776,F$83)+'СЕТ СН'!$G$14+СВЦЭМ!$D$10+'СЕТ СН'!$G$6-'СЕТ СН'!$G$26</f>
        <v>1656.7499223999998</v>
      </c>
      <c r="G111" s="36">
        <f>SUMIFS(СВЦЭМ!$D$33:$D$776,СВЦЭМ!$A$33:$A$776,$A111,СВЦЭМ!$B$33:$B$776,G$83)+'СЕТ СН'!$G$14+СВЦЭМ!$D$10+'СЕТ СН'!$G$6-'СЕТ СН'!$G$26</f>
        <v>1657.7026257699999</v>
      </c>
      <c r="H111" s="36">
        <f>SUMIFS(СВЦЭМ!$D$33:$D$776,СВЦЭМ!$A$33:$A$776,$A111,СВЦЭМ!$B$33:$B$776,H$83)+'СЕТ СН'!$G$14+СВЦЭМ!$D$10+'СЕТ СН'!$G$6-'СЕТ СН'!$G$26</f>
        <v>1624.99144888</v>
      </c>
      <c r="I111" s="36">
        <f>SUMIFS(СВЦЭМ!$D$33:$D$776,СВЦЭМ!$A$33:$A$776,$A111,СВЦЭМ!$B$33:$B$776,I$83)+'СЕТ СН'!$G$14+СВЦЭМ!$D$10+'СЕТ СН'!$G$6-'СЕТ СН'!$G$26</f>
        <v>1589.84934471</v>
      </c>
      <c r="J111" s="36">
        <f>SUMIFS(СВЦЭМ!$D$33:$D$776,СВЦЭМ!$A$33:$A$776,$A111,СВЦЭМ!$B$33:$B$776,J$83)+'СЕТ СН'!$G$14+СВЦЭМ!$D$10+'СЕТ СН'!$G$6-'СЕТ СН'!$G$26</f>
        <v>1540.30483617</v>
      </c>
      <c r="K111" s="36">
        <f>SUMIFS(СВЦЭМ!$D$33:$D$776,СВЦЭМ!$A$33:$A$776,$A111,СВЦЭМ!$B$33:$B$776,K$83)+'СЕТ СН'!$G$14+СВЦЭМ!$D$10+'СЕТ СН'!$G$6-'СЕТ СН'!$G$26</f>
        <v>1533.9949376100001</v>
      </c>
      <c r="L111" s="36">
        <f>SUMIFS(СВЦЭМ!$D$33:$D$776,СВЦЭМ!$A$33:$A$776,$A111,СВЦЭМ!$B$33:$B$776,L$83)+'СЕТ СН'!$G$14+СВЦЭМ!$D$10+'СЕТ СН'!$G$6-'СЕТ СН'!$G$26</f>
        <v>1528.6887093300002</v>
      </c>
      <c r="M111" s="36">
        <f>SUMIFS(СВЦЭМ!$D$33:$D$776,СВЦЭМ!$A$33:$A$776,$A111,СВЦЭМ!$B$33:$B$776,M$83)+'СЕТ СН'!$G$14+СВЦЭМ!$D$10+'СЕТ СН'!$G$6-'СЕТ СН'!$G$26</f>
        <v>1528.4120836400002</v>
      </c>
      <c r="N111" s="36">
        <f>SUMIFS(СВЦЭМ!$D$33:$D$776,СВЦЭМ!$A$33:$A$776,$A111,СВЦЭМ!$B$33:$B$776,N$83)+'СЕТ СН'!$G$14+СВЦЭМ!$D$10+'СЕТ СН'!$G$6-'СЕТ СН'!$G$26</f>
        <v>1520.40089842</v>
      </c>
      <c r="O111" s="36">
        <f>SUMIFS(СВЦЭМ!$D$33:$D$776,СВЦЭМ!$A$33:$A$776,$A111,СВЦЭМ!$B$33:$B$776,O$83)+'СЕТ СН'!$G$14+СВЦЭМ!$D$10+'СЕТ СН'!$G$6-'СЕТ СН'!$G$26</f>
        <v>1529.2459725900001</v>
      </c>
      <c r="P111" s="36">
        <f>SUMIFS(СВЦЭМ!$D$33:$D$776,СВЦЭМ!$A$33:$A$776,$A111,СВЦЭМ!$B$33:$B$776,P$83)+'СЕТ СН'!$G$14+СВЦЭМ!$D$10+'СЕТ СН'!$G$6-'СЕТ СН'!$G$26</f>
        <v>1540.3189093599999</v>
      </c>
      <c r="Q111" s="36">
        <f>SUMIFS(СВЦЭМ!$D$33:$D$776,СВЦЭМ!$A$33:$A$776,$A111,СВЦЭМ!$B$33:$B$776,Q$83)+'СЕТ СН'!$G$14+СВЦЭМ!$D$10+'СЕТ СН'!$G$6-'СЕТ СН'!$G$26</f>
        <v>1554.5525473500002</v>
      </c>
      <c r="R111" s="36">
        <f>SUMIFS(СВЦЭМ!$D$33:$D$776,СВЦЭМ!$A$33:$A$776,$A111,СВЦЭМ!$B$33:$B$776,R$83)+'СЕТ СН'!$G$14+СВЦЭМ!$D$10+'СЕТ СН'!$G$6-'СЕТ СН'!$G$26</f>
        <v>1550.8902845699999</v>
      </c>
      <c r="S111" s="36">
        <f>SUMIFS(СВЦЭМ!$D$33:$D$776,СВЦЭМ!$A$33:$A$776,$A111,СВЦЭМ!$B$33:$B$776,S$83)+'СЕТ СН'!$G$14+СВЦЭМ!$D$10+'СЕТ СН'!$G$6-'СЕТ СН'!$G$26</f>
        <v>1547.19387968</v>
      </c>
      <c r="T111" s="36">
        <f>SUMIFS(СВЦЭМ!$D$33:$D$776,СВЦЭМ!$A$33:$A$776,$A111,СВЦЭМ!$B$33:$B$776,T$83)+'СЕТ СН'!$G$14+СВЦЭМ!$D$10+'СЕТ СН'!$G$6-'СЕТ СН'!$G$26</f>
        <v>1534.96067597</v>
      </c>
      <c r="U111" s="36">
        <f>SUMIFS(СВЦЭМ!$D$33:$D$776,СВЦЭМ!$A$33:$A$776,$A111,СВЦЭМ!$B$33:$B$776,U$83)+'СЕТ СН'!$G$14+СВЦЭМ!$D$10+'СЕТ СН'!$G$6-'СЕТ СН'!$G$26</f>
        <v>1509.2215428100001</v>
      </c>
      <c r="V111" s="36">
        <f>SUMIFS(СВЦЭМ!$D$33:$D$776,СВЦЭМ!$A$33:$A$776,$A111,СВЦЭМ!$B$33:$B$776,V$83)+'СЕТ СН'!$G$14+СВЦЭМ!$D$10+'СЕТ СН'!$G$6-'СЕТ СН'!$G$26</f>
        <v>1497.81650175</v>
      </c>
      <c r="W111" s="36">
        <f>SUMIFS(СВЦЭМ!$D$33:$D$776,СВЦЭМ!$A$33:$A$776,$A111,СВЦЭМ!$B$33:$B$776,W$83)+'СЕТ СН'!$G$14+СВЦЭМ!$D$10+'СЕТ СН'!$G$6-'СЕТ СН'!$G$26</f>
        <v>1493.6594138400001</v>
      </c>
      <c r="X111" s="36">
        <f>SUMIFS(СВЦЭМ!$D$33:$D$776,СВЦЭМ!$A$33:$A$776,$A111,СВЦЭМ!$B$33:$B$776,X$83)+'СЕТ СН'!$G$14+СВЦЭМ!$D$10+'СЕТ СН'!$G$6-'СЕТ СН'!$G$26</f>
        <v>1496.1551441000001</v>
      </c>
      <c r="Y111" s="36">
        <f>SUMIFS(СВЦЭМ!$D$33:$D$776,СВЦЭМ!$A$33:$A$776,$A111,СВЦЭМ!$B$33:$B$776,Y$83)+'СЕТ СН'!$G$14+СВЦЭМ!$D$10+'СЕТ СН'!$G$6-'СЕТ СН'!$G$26</f>
        <v>1530.9290133600002</v>
      </c>
    </row>
    <row r="112" spans="1:25" ht="15.75" x14ac:dyDescent="0.2">
      <c r="A112" s="35">
        <f t="shared" si="2"/>
        <v>43950</v>
      </c>
      <c r="B112" s="36">
        <f>SUMIFS(СВЦЭМ!$D$33:$D$776,СВЦЭМ!$A$33:$A$776,$A112,СВЦЭМ!$B$33:$B$776,B$83)+'СЕТ СН'!$G$14+СВЦЭМ!$D$10+'СЕТ СН'!$G$6-'СЕТ СН'!$G$26</f>
        <v>1600.3911447300002</v>
      </c>
      <c r="C112" s="36">
        <f>SUMIFS(СВЦЭМ!$D$33:$D$776,СВЦЭМ!$A$33:$A$776,$A112,СВЦЭМ!$B$33:$B$776,C$83)+'СЕТ СН'!$G$14+СВЦЭМ!$D$10+'СЕТ СН'!$G$6-'СЕТ СН'!$G$26</f>
        <v>1640.0328099099997</v>
      </c>
      <c r="D112" s="36">
        <f>SUMIFS(СВЦЭМ!$D$33:$D$776,СВЦЭМ!$A$33:$A$776,$A112,СВЦЭМ!$B$33:$B$776,D$83)+'СЕТ СН'!$G$14+СВЦЭМ!$D$10+'СЕТ СН'!$G$6-'СЕТ СН'!$G$26</f>
        <v>1646.1111004499999</v>
      </c>
      <c r="E112" s="36">
        <f>SUMIFS(СВЦЭМ!$D$33:$D$776,СВЦЭМ!$A$33:$A$776,$A112,СВЦЭМ!$B$33:$B$776,E$83)+'СЕТ СН'!$G$14+СВЦЭМ!$D$10+'СЕТ СН'!$G$6-'СЕТ СН'!$G$26</f>
        <v>1650.9272051899998</v>
      </c>
      <c r="F112" s="36">
        <f>SUMIFS(СВЦЭМ!$D$33:$D$776,СВЦЭМ!$A$33:$A$776,$A112,СВЦЭМ!$B$33:$B$776,F$83)+'СЕТ СН'!$G$14+СВЦЭМ!$D$10+'СЕТ СН'!$G$6-'СЕТ СН'!$G$26</f>
        <v>1652.2023265299999</v>
      </c>
      <c r="G112" s="36">
        <f>SUMIFS(СВЦЭМ!$D$33:$D$776,СВЦЭМ!$A$33:$A$776,$A112,СВЦЭМ!$B$33:$B$776,G$83)+'СЕТ СН'!$G$14+СВЦЭМ!$D$10+'СЕТ СН'!$G$6-'СЕТ СН'!$G$26</f>
        <v>1651.5233605200001</v>
      </c>
      <c r="H112" s="36">
        <f>SUMIFS(СВЦЭМ!$D$33:$D$776,СВЦЭМ!$A$33:$A$776,$A112,СВЦЭМ!$B$33:$B$776,H$83)+'СЕТ СН'!$G$14+СВЦЭМ!$D$10+'СЕТ СН'!$G$6-'СЕТ СН'!$G$26</f>
        <v>1639.0543244699998</v>
      </c>
      <c r="I112" s="36">
        <f>SUMIFS(СВЦЭМ!$D$33:$D$776,СВЦЭМ!$A$33:$A$776,$A112,СВЦЭМ!$B$33:$B$776,I$83)+'СЕТ СН'!$G$14+СВЦЭМ!$D$10+'СЕТ СН'!$G$6-'СЕТ СН'!$G$26</f>
        <v>1601.7127611800001</v>
      </c>
      <c r="J112" s="36">
        <f>SUMIFS(СВЦЭМ!$D$33:$D$776,СВЦЭМ!$A$33:$A$776,$A112,СВЦЭМ!$B$33:$B$776,J$83)+'СЕТ СН'!$G$14+СВЦЭМ!$D$10+'СЕТ СН'!$G$6-'СЕТ СН'!$G$26</f>
        <v>1587.6915886000002</v>
      </c>
      <c r="K112" s="36">
        <f>SUMIFS(СВЦЭМ!$D$33:$D$776,СВЦЭМ!$A$33:$A$776,$A112,СВЦЭМ!$B$33:$B$776,K$83)+'СЕТ СН'!$G$14+СВЦЭМ!$D$10+'СЕТ СН'!$G$6-'СЕТ СН'!$G$26</f>
        <v>1572.58927851</v>
      </c>
      <c r="L112" s="36">
        <f>SUMIFS(СВЦЭМ!$D$33:$D$776,СВЦЭМ!$A$33:$A$776,$A112,СВЦЭМ!$B$33:$B$776,L$83)+'СЕТ СН'!$G$14+СВЦЭМ!$D$10+'СЕТ СН'!$G$6-'СЕТ СН'!$G$26</f>
        <v>1566.4607571199999</v>
      </c>
      <c r="M112" s="36">
        <f>SUMIFS(СВЦЭМ!$D$33:$D$776,СВЦЭМ!$A$33:$A$776,$A112,СВЦЭМ!$B$33:$B$776,M$83)+'СЕТ СН'!$G$14+СВЦЭМ!$D$10+'СЕТ СН'!$G$6-'СЕТ СН'!$G$26</f>
        <v>1568.42385805</v>
      </c>
      <c r="N112" s="36">
        <f>SUMIFS(СВЦЭМ!$D$33:$D$776,СВЦЭМ!$A$33:$A$776,$A112,СВЦЭМ!$B$33:$B$776,N$83)+'СЕТ СН'!$G$14+СВЦЭМ!$D$10+'СЕТ СН'!$G$6-'СЕТ СН'!$G$26</f>
        <v>1563.25571898</v>
      </c>
      <c r="O112" s="36">
        <f>SUMIFS(СВЦЭМ!$D$33:$D$776,СВЦЭМ!$A$33:$A$776,$A112,СВЦЭМ!$B$33:$B$776,O$83)+'СЕТ СН'!$G$14+СВЦЭМ!$D$10+'СЕТ СН'!$G$6-'СЕТ СН'!$G$26</f>
        <v>1575.2111869800001</v>
      </c>
      <c r="P112" s="36">
        <f>SUMIFS(СВЦЭМ!$D$33:$D$776,СВЦЭМ!$A$33:$A$776,$A112,СВЦЭМ!$B$33:$B$776,P$83)+'СЕТ СН'!$G$14+СВЦЭМ!$D$10+'СЕТ СН'!$G$6-'СЕТ СН'!$G$26</f>
        <v>1587.0868455499999</v>
      </c>
      <c r="Q112" s="36">
        <f>SUMIFS(СВЦЭМ!$D$33:$D$776,СВЦЭМ!$A$33:$A$776,$A112,СВЦЭМ!$B$33:$B$776,Q$83)+'СЕТ СН'!$G$14+СВЦЭМ!$D$10+'СЕТ СН'!$G$6-'СЕТ СН'!$G$26</f>
        <v>1586.8698579300001</v>
      </c>
      <c r="R112" s="36">
        <f>SUMIFS(СВЦЭМ!$D$33:$D$776,СВЦЭМ!$A$33:$A$776,$A112,СВЦЭМ!$B$33:$B$776,R$83)+'СЕТ СН'!$G$14+СВЦЭМ!$D$10+'СЕТ СН'!$G$6-'СЕТ СН'!$G$26</f>
        <v>1580.4601776500001</v>
      </c>
      <c r="S112" s="36">
        <f>SUMIFS(СВЦЭМ!$D$33:$D$776,СВЦЭМ!$A$33:$A$776,$A112,СВЦЭМ!$B$33:$B$776,S$83)+'СЕТ СН'!$G$14+СВЦЭМ!$D$10+'СЕТ СН'!$G$6-'СЕТ СН'!$G$26</f>
        <v>1580.9391444299999</v>
      </c>
      <c r="T112" s="36">
        <f>SUMIFS(СВЦЭМ!$D$33:$D$776,СВЦЭМ!$A$33:$A$776,$A112,СВЦЭМ!$B$33:$B$776,T$83)+'СЕТ СН'!$G$14+СВЦЭМ!$D$10+'СЕТ СН'!$G$6-'СЕТ СН'!$G$26</f>
        <v>1569.51922853</v>
      </c>
      <c r="U112" s="36">
        <f>SUMIFS(СВЦЭМ!$D$33:$D$776,СВЦЭМ!$A$33:$A$776,$A112,СВЦЭМ!$B$33:$B$776,U$83)+'СЕТ СН'!$G$14+СВЦЭМ!$D$10+'СЕТ СН'!$G$6-'СЕТ СН'!$G$26</f>
        <v>1530.8377114</v>
      </c>
      <c r="V112" s="36">
        <f>SUMIFS(СВЦЭМ!$D$33:$D$776,СВЦЭМ!$A$33:$A$776,$A112,СВЦЭМ!$B$33:$B$776,V$83)+'СЕТ СН'!$G$14+СВЦЭМ!$D$10+'СЕТ СН'!$G$6-'СЕТ СН'!$G$26</f>
        <v>1531.7070899600001</v>
      </c>
      <c r="W112" s="36">
        <f>SUMIFS(СВЦЭМ!$D$33:$D$776,СВЦЭМ!$A$33:$A$776,$A112,СВЦЭМ!$B$33:$B$776,W$83)+'СЕТ СН'!$G$14+СВЦЭМ!$D$10+'СЕТ СН'!$G$6-'СЕТ СН'!$G$26</f>
        <v>1558.1423451999999</v>
      </c>
      <c r="X112" s="36">
        <f>SUMIFS(СВЦЭМ!$D$33:$D$776,СВЦЭМ!$A$33:$A$776,$A112,СВЦЭМ!$B$33:$B$776,X$83)+'СЕТ СН'!$G$14+СВЦЭМ!$D$10+'СЕТ СН'!$G$6-'СЕТ СН'!$G$26</f>
        <v>1578.4650784200001</v>
      </c>
      <c r="Y112" s="36">
        <f>SUMIFS(СВЦЭМ!$D$33:$D$776,СВЦЭМ!$A$33:$A$776,$A112,СВЦЭМ!$B$33:$B$776,Y$83)+'СЕТ СН'!$G$14+СВЦЭМ!$D$10+'СЕТ СН'!$G$6-'СЕТ СН'!$G$26</f>
        <v>1574.3789381199999</v>
      </c>
    </row>
    <row r="113" spans="1:27" ht="15.75" x14ac:dyDescent="0.2">
      <c r="A113" s="35">
        <f t="shared" si="2"/>
        <v>43951</v>
      </c>
      <c r="B113" s="36">
        <f>SUMIFS(СВЦЭМ!$D$33:$D$776,СВЦЭМ!$A$33:$A$776,$A113,СВЦЭМ!$B$33:$B$776,B$83)+'СЕТ СН'!$G$14+СВЦЭМ!$D$10+'СЕТ СН'!$G$6-'СЕТ СН'!$G$26</f>
        <v>1647.5674558799997</v>
      </c>
      <c r="C113" s="36">
        <f>SUMIFS(СВЦЭМ!$D$33:$D$776,СВЦЭМ!$A$33:$A$776,$A113,СВЦЭМ!$B$33:$B$776,C$83)+'СЕТ СН'!$G$14+СВЦЭМ!$D$10+'СЕТ СН'!$G$6-'СЕТ СН'!$G$26</f>
        <v>1626.9974142900001</v>
      </c>
      <c r="D113" s="36">
        <f>SUMIFS(СВЦЭМ!$D$33:$D$776,СВЦЭМ!$A$33:$A$776,$A113,СВЦЭМ!$B$33:$B$776,D$83)+'СЕТ СН'!$G$14+СВЦЭМ!$D$10+'СЕТ СН'!$G$6-'СЕТ СН'!$G$26</f>
        <v>1636.7236518599998</v>
      </c>
      <c r="E113" s="36">
        <f>SUMIFS(СВЦЭМ!$D$33:$D$776,СВЦЭМ!$A$33:$A$776,$A113,СВЦЭМ!$B$33:$B$776,E$83)+'СЕТ СН'!$G$14+СВЦЭМ!$D$10+'СЕТ СН'!$G$6-'СЕТ СН'!$G$26</f>
        <v>1630.2158855600001</v>
      </c>
      <c r="F113" s="36">
        <f>SUMIFS(СВЦЭМ!$D$33:$D$776,СВЦЭМ!$A$33:$A$776,$A113,СВЦЭМ!$B$33:$B$776,F$83)+'СЕТ СН'!$G$14+СВЦЭМ!$D$10+'СЕТ СН'!$G$6-'СЕТ СН'!$G$26</f>
        <v>1663.0286362000002</v>
      </c>
      <c r="G113" s="36">
        <f>SUMIFS(СВЦЭМ!$D$33:$D$776,СВЦЭМ!$A$33:$A$776,$A113,СВЦЭМ!$B$33:$B$776,G$83)+'СЕТ СН'!$G$14+СВЦЭМ!$D$10+'СЕТ СН'!$G$6-'СЕТ СН'!$G$26</f>
        <v>1670.4424233700001</v>
      </c>
      <c r="H113" s="36">
        <f>SUMIFS(СВЦЭМ!$D$33:$D$776,СВЦЭМ!$A$33:$A$776,$A113,СВЦЭМ!$B$33:$B$776,H$83)+'СЕТ СН'!$G$14+СВЦЭМ!$D$10+'СЕТ СН'!$G$6-'СЕТ СН'!$G$26</f>
        <v>1656.3616365299999</v>
      </c>
      <c r="I113" s="36">
        <f>SUMIFS(СВЦЭМ!$D$33:$D$776,СВЦЭМ!$A$33:$A$776,$A113,СВЦЭМ!$B$33:$B$776,I$83)+'СЕТ СН'!$G$14+СВЦЭМ!$D$10+'СЕТ СН'!$G$6-'СЕТ СН'!$G$26</f>
        <v>1620.8681596199999</v>
      </c>
      <c r="J113" s="36">
        <f>SUMIFS(СВЦЭМ!$D$33:$D$776,СВЦЭМ!$A$33:$A$776,$A113,СВЦЭМ!$B$33:$B$776,J$83)+'СЕТ СН'!$G$14+СВЦЭМ!$D$10+'СЕТ СН'!$G$6-'СЕТ СН'!$G$26</f>
        <v>1541.6699000000001</v>
      </c>
      <c r="K113" s="36">
        <f>SUMIFS(СВЦЭМ!$D$33:$D$776,СВЦЭМ!$A$33:$A$776,$A113,СВЦЭМ!$B$33:$B$776,K$83)+'СЕТ СН'!$G$14+СВЦЭМ!$D$10+'СЕТ СН'!$G$6-'СЕТ СН'!$G$26</f>
        <v>1530.4645330400001</v>
      </c>
      <c r="L113" s="36">
        <f>SUMIFS(СВЦЭМ!$D$33:$D$776,СВЦЭМ!$A$33:$A$776,$A113,СВЦЭМ!$B$33:$B$776,L$83)+'СЕТ СН'!$G$14+СВЦЭМ!$D$10+'СЕТ СН'!$G$6-'СЕТ СН'!$G$26</f>
        <v>1518.1075619799999</v>
      </c>
      <c r="M113" s="36">
        <f>SUMIFS(СВЦЭМ!$D$33:$D$776,СВЦЭМ!$A$33:$A$776,$A113,СВЦЭМ!$B$33:$B$776,M$83)+'СЕТ СН'!$G$14+СВЦЭМ!$D$10+'СЕТ СН'!$G$6-'СЕТ СН'!$G$26</f>
        <v>1517.01430955</v>
      </c>
      <c r="N113" s="36">
        <f>SUMIFS(СВЦЭМ!$D$33:$D$776,СВЦЭМ!$A$33:$A$776,$A113,СВЦЭМ!$B$33:$B$776,N$83)+'СЕТ СН'!$G$14+СВЦЭМ!$D$10+'СЕТ СН'!$G$6-'СЕТ СН'!$G$26</f>
        <v>1525.2629064299999</v>
      </c>
      <c r="O113" s="36">
        <f>SUMIFS(СВЦЭМ!$D$33:$D$776,СВЦЭМ!$A$33:$A$776,$A113,СВЦЭМ!$B$33:$B$776,O$83)+'СЕТ СН'!$G$14+СВЦЭМ!$D$10+'СЕТ СН'!$G$6-'СЕТ СН'!$G$26</f>
        <v>1537.74274646</v>
      </c>
      <c r="P113" s="36">
        <f>SUMIFS(СВЦЭМ!$D$33:$D$776,СВЦЭМ!$A$33:$A$776,$A113,СВЦЭМ!$B$33:$B$776,P$83)+'СЕТ СН'!$G$14+СВЦЭМ!$D$10+'СЕТ СН'!$G$6-'СЕТ СН'!$G$26</f>
        <v>1545.1384393500002</v>
      </c>
      <c r="Q113" s="36">
        <f>SUMIFS(СВЦЭМ!$D$33:$D$776,СВЦЭМ!$A$33:$A$776,$A113,СВЦЭМ!$B$33:$B$776,Q$83)+'СЕТ СН'!$G$14+СВЦЭМ!$D$10+'СЕТ СН'!$G$6-'СЕТ СН'!$G$26</f>
        <v>1550.83133993</v>
      </c>
      <c r="R113" s="36">
        <f>SUMIFS(СВЦЭМ!$D$33:$D$776,СВЦЭМ!$A$33:$A$776,$A113,СВЦЭМ!$B$33:$B$776,R$83)+'СЕТ СН'!$G$14+СВЦЭМ!$D$10+'СЕТ СН'!$G$6-'СЕТ СН'!$G$26</f>
        <v>1553.03941188</v>
      </c>
      <c r="S113" s="36">
        <f>SUMIFS(СВЦЭМ!$D$33:$D$776,СВЦЭМ!$A$33:$A$776,$A113,СВЦЭМ!$B$33:$B$776,S$83)+'СЕТ СН'!$G$14+СВЦЭМ!$D$10+'СЕТ СН'!$G$6-'СЕТ СН'!$G$26</f>
        <v>1552.4175247600001</v>
      </c>
      <c r="T113" s="36">
        <f>SUMIFS(СВЦЭМ!$D$33:$D$776,СВЦЭМ!$A$33:$A$776,$A113,СВЦЭМ!$B$33:$B$776,T$83)+'СЕТ СН'!$G$14+СВЦЭМ!$D$10+'СЕТ СН'!$G$6-'СЕТ СН'!$G$26</f>
        <v>1538.9877496900001</v>
      </c>
      <c r="U113" s="36">
        <f>SUMIFS(СВЦЭМ!$D$33:$D$776,СВЦЭМ!$A$33:$A$776,$A113,СВЦЭМ!$B$33:$B$776,U$83)+'СЕТ СН'!$G$14+СВЦЭМ!$D$10+'СЕТ СН'!$G$6-'СЕТ СН'!$G$26</f>
        <v>1518.16002976</v>
      </c>
      <c r="V113" s="36">
        <f>SUMIFS(СВЦЭМ!$D$33:$D$776,СВЦЭМ!$A$33:$A$776,$A113,СВЦЭМ!$B$33:$B$776,V$83)+'СЕТ СН'!$G$14+СВЦЭМ!$D$10+'СЕТ СН'!$G$6-'СЕТ СН'!$G$26</f>
        <v>1494.8461523999999</v>
      </c>
      <c r="W113" s="36">
        <f>SUMIFS(СВЦЭМ!$D$33:$D$776,СВЦЭМ!$A$33:$A$776,$A113,СВЦЭМ!$B$33:$B$776,W$83)+'СЕТ СН'!$G$14+СВЦЭМ!$D$10+'СЕТ СН'!$G$6-'СЕТ СН'!$G$26</f>
        <v>1497.7848381399999</v>
      </c>
      <c r="X113" s="36">
        <f>SUMIFS(СВЦЭМ!$D$33:$D$776,СВЦЭМ!$A$33:$A$776,$A113,СВЦЭМ!$B$33:$B$776,X$83)+'СЕТ СН'!$G$14+СВЦЭМ!$D$10+'СЕТ СН'!$G$6-'СЕТ СН'!$G$26</f>
        <v>1527.4571775899999</v>
      </c>
      <c r="Y113" s="36">
        <f>SUMIFS(СВЦЭМ!$D$33:$D$776,СВЦЭМ!$A$33:$A$776,$A113,СВЦЭМ!$B$33:$B$776,Y$83)+'СЕТ СН'!$G$14+СВЦЭМ!$D$10+'СЕТ СН'!$G$6-'СЕТ СН'!$G$26</f>
        <v>1552.0309269300001</v>
      </c>
    </row>
    <row r="114" spans="1:27" ht="15.75" hidden="1" x14ac:dyDescent="0.2">
      <c r="A114" s="35">
        <f t="shared" si="2"/>
        <v>43952</v>
      </c>
      <c r="B114" s="36">
        <f>SUMIFS(СВЦЭМ!$D$33:$D$776,СВЦЭМ!$A$33:$A$776,$A114,СВЦЭМ!$B$33:$B$776,B$83)+'СЕТ СН'!$G$14+СВЦЭМ!$D$10+'СЕТ СН'!$G$6-'СЕТ СН'!$G$26</f>
        <v>631.37875112000006</v>
      </c>
      <c r="C114" s="36">
        <f>SUMIFS(СВЦЭМ!$D$33:$D$776,СВЦЭМ!$A$33:$A$776,$A114,СВЦЭМ!$B$33:$B$776,C$83)+'СЕТ СН'!$G$14+СВЦЭМ!$D$10+'СЕТ СН'!$G$6-'СЕТ СН'!$G$26</f>
        <v>631.37875112000006</v>
      </c>
      <c r="D114" s="36">
        <f>SUMIFS(СВЦЭМ!$D$33:$D$776,СВЦЭМ!$A$33:$A$776,$A114,СВЦЭМ!$B$33:$B$776,D$83)+'СЕТ СН'!$G$14+СВЦЭМ!$D$10+'СЕТ СН'!$G$6-'СЕТ СН'!$G$26</f>
        <v>631.37875112000006</v>
      </c>
      <c r="E114" s="36">
        <f>SUMIFS(СВЦЭМ!$D$33:$D$776,СВЦЭМ!$A$33:$A$776,$A114,СВЦЭМ!$B$33:$B$776,E$83)+'СЕТ СН'!$G$14+СВЦЭМ!$D$10+'СЕТ СН'!$G$6-'СЕТ СН'!$G$26</f>
        <v>631.37875112000006</v>
      </c>
      <c r="F114" s="36">
        <f>SUMIFS(СВЦЭМ!$D$33:$D$776,СВЦЭМ!$A$33:$A$776,$A114,СВЦЭМ!$B$33:$B$776,F$83)+'СЕТ СН'!$G$14+СВЦЭМ!$D$10+'СЕТ СН'!$G$6-'СЕТ СН'!$G$26</f>
        <v>631.37875112000006</v>
      </c>
      <c r="G114" s="36">
        <f>SUMIFS(СВЦЭМ!$D$33:$D$776,СВЦЭМ!$A$33:$A$776,$A114,СВЦЭМ!$B$33:$B$776,G$83)+'СЕТ СН'!$G$14+СВЦЭМ!$D$10+'СЕТ СН'!$G$6-'СЕТ СН'!$G$26</f>
        <v>631.37875112000006</v>
      </c>
      <c r="H114" s="36">
        <f>SUMIFS(СВЦЭМ!$D$33:$D$776,СВЦЭМ!$A$33:$A$776,$A114,СВЦЭМ!$B$33:$B$776,H$83)+'СЕТ СН'!$G$14+СВЦЭМ!$D$10+'СЕТ СН'!$G$6-'СЕТ СН'!$G$26</f>
        <v>631.37875112000006</v>
      </c>
      <c r="I114" s="36">
        <f>SUMIFS(СВЦЭМ!$D$33:$D$776,СВЦЭМ!$A$33:$A$776,$A114,СВЦЭМ!$B$33:$B$776,I$83)+'СЕТ СН'!$G$14+СВЦЭМ!$D$10+'СЕТ СН'!$G$6-'СЕТ СН'!$G$26</f>
        <v>631.37875112000006</v>
      </c>
      <c r="J114" s="36">
        <f>SUMIFS(СВЦЭМ!$D$33:$D$776,СВЦЭМ!$A$33:$A$776,$A114,СВЦЭМ!$B$33:$B$776,J$83)+'СЕТ СН'!$G$14+СВЦЭМ!$D$10+'СЕТ СН'!$G$6-'СЕТ СН'!$G$26</f>
        <v>631.37875112000006</v>
      </c>
      <c r="K114" s="36">
        <f>SUMIFS(СВЦЭМ!$D$33:$D$776,СВЦЭМ!$A$33:$A$776,$A114,СВЦЭМ!$B$33:$B$776,K$83)+'СЕТ СН'!$G$14+СВЦЭМ!$D$10+'СЕТ СН'!$G$6-'СЕТ СН'!$G$26</f>
        <v>631.37875112000006</v>
      </c>
      <c r="L114" s="36">
        <f>SUMIFS(СВЦЭМ!$D$33:$D$776,СВЦЭМ!$A$33:$A$776,$A114,СВЦЭМ!$B$33:$B$776,L$83)+'СЕТ СН'!$G$14+СВЦЭМ!$D$10+'СЕТ СН'!$G$6-'СЕТ СН'!$G$26</f>
        <v>631.37875112000006</v>
      </c>
      <c r="M114" s="36">
        <f>SUMIFS(СВЦЭМ!$D$33:$D$776,СВЦЭМ!$A$33:$A$776,$A114,СВЦЭМ!$B$33:$B$776,M$83)+'СЕТ СН'!$G$14+СВЦЭМ!$D$10+'СЕТ СН'!$G$6-'СЕТ СН'!$G$26</f>
        <v>631.37875112000006</v>
      </c>
      <c r="N114" s="36">
        <f>SUMIFS(СВЦЭМ!$D$33:$D$776,СВЦЭМ!$A$33:$A$776,$A114,СВЦЭМ!$B$33:$B$776,N$83)+'СЕТ СН'!$G$14+СВЦЭМ!$D$10+'СЕТ СН'!$G$6-'СЕТ СН'!$G$26</f>
        <v>631.37875112000006</v>
      </c>
      <c r="O114" s="36">
        <f>SUMIFS(СВЦЭМ!$D$33:$D$776,СВЦЭМ!$A$33:$A$776,$A114,СВЦЭМ!$B$33:$B$776,O$83)+'СЕТ СН'!$G$14+СВЦЭМ!$D$10+'СЕТ СН'!$G$6-'СЕТ СН'!$G$26</f>
        <v>631.37875112000006</v>
      </c>
      <c r="P114" s="36">
        <f>SUMIFS(СВЦЭМ!$D$33:$D$776,СВЦЭМ!$A$33:$A$776,$A114,СВЦЭМ!$B$33:$B$776,P$83)+'СЕТ СН'!$G$14+СВЦЭМ!$D$10+'СЕТ СН'!$G$6-'СЕТ СН'!$G$26</f>
        <v>631.37875112000006</v>
      </c>
      <c r="Q114" s="36">
        <f>SUMIFS(СВЦЭМ!$D$33:$D$776,СВЦЭМ!$A$33:$A$776,$A114,СВЦЭМ!$B$33:$B$776,Q$83)+'СЕТ СН'!$G$14+СВЦЭМ!$D$10+'СЕТ СН'!$G$6-'СЕТ СН'!$G$26</f>
        <v>631.37875112000006</v>
      </c>
      <c r="R114" s="36">
        <f>SUMIFS(СВЦЭМ!$D$33:$D$776,СВЦЭМ!$A$33:$A$776,$A114,СВЦЭМ!$B$33:$B$776,R$83)+'СЕТ СН'!$G$14+СВЦЭМ!$D$10+'СЕТ СН'!$G$6-'СЕТ СН'!$G$26</f>
        <v>631.37875112000006</v>
      </c>
      <c r="S114" s="36">
        <f>SUMIFS(СВЦЭМ!$D$33:$D$776,СВЦЭМ!$A$33:$A$776,$A114,СВЦЭМ!$B$33:$B$776,S$83)+'СЕТ СН'!$G$14+СВЦЭМ!$D$10+'СЕТ СН'!$G$6-'СЕТ СН'!$G$26</f>
        <v>631.37875112000006</v>
      </c>
      <c r="T114" s="36">
        <f>SUMIFS(СВЦЭМ!$D$33:$D$776,СВЦЭМ!$A$33:$A$776,$A114,СВЦЭМ!$B$33:$B$776,T$83)+'СЕТ СН'!$G$14+СВЦЭМ!$D$10+'СЕТ СН'!$G$6-'СЕТ СН'!$G$26</f>
        <v>631.37875112000006</v>
      </c>
      <c r="U114" s="36">
        <f>SUMIFS(СВЦЭМ!$D$33:$D$776,СВЦЭМ!$A$33:$A$776,$A114,СВЦЭМ!$B$33:$B$776,U$83)+'СЕТ СН'!$G$14+СВЦЭМ!$D$10+'СЕТ СН'!$G$6-'СЕТ СН'!$G$26</f>
        <v>631.37875112000006</v>
      </c>
      <c r="V114" s="36">
        <f>SUMIFS(СВЦЭМ!$D$33:$D$776,СВЦЭМ!$A$33:$A$776,$A114,СВЦЭМ!$B$33:$B$776,V$83)+'СЕТ СН'!$G$14+СВЦЭМ!$D$10+'СЕТ СН'!$G$6-'СЕТ СН'!$G$26</f>
        <v>631.37875112000006</v>
      </c>
      <c r="W114" s="36">
        <f>SUMIFS(СВЦЭМ!$D$33:$D$776,СВЦЭМ!$A$33:$A$776,$A114,СВЦЭМ!$B$33:$B$776,W$83)+'СЕТ СН'!$G$14+СВЦЭМ!$D$10+'СЕТ СН'!$G$6-'СЕТ СН'!$G$26</f>
        <v>631.37875112000006</v>
      </c>
      <c r="X114" s="36">
        <f>SUMIFS(СВЦЭМ!$D$33:$D$776,СВЦЭМ!$A$33:$A$776,$A114,СВЦЭМ!$B$33:$B$776,X$83)+'СЕТ СН'!$G$14+СВЦЭМ!$D$10+'СЕТ СН'!$G$6-'СЕТ СН'!$G$26</f>
        <v>631.37875112000006</v>
      </c>
      <c r="Y114" s="36">
        <f>SUMIFS(СВЦЭМ!$D$33:$D$776,СВЦЭМ!$A$33:$A$776,$A114,СВЦЭМ!$B$33:$B$776,Y$83)+'СЕТ СН'!$G$14+СВЦЭМ!$D$10+'СЕТ СН'!$G$6-'СЕТ СН'!$G$26</f>
        <v>631.37875112000006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7"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28"/>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29"/>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01.04.2020</v>
      </c>
      <c r="B120" s="36">
        <f>SUMIFS(СВЦЭМ!$D$33:$D$776,СВЦЭМ!$A$33:$A$776,$A120,СВЦЭМ!$B$33:$B$776,B$119)+'СЕТ СН'!$H$14+СВЦЭМ!$D$10+'СЕТ СН'!$H$6-'СЕТ СН'!$H$26</f>
        <v>1223.64152087</v>
      </c>
      <c r="C120" s="36">
        <f>SUMIFS(СВЦЭМ!$D$33:$D$776,СВЦЭМ!$A$33:$A$776,$A120,СВЦЭМ!$B$33:$B$776,C$119)+'СЕТ СН'!$H$14+СВЦЭМ!$D$10+'СЕТ СН'!$H$6-'СЕТ СН'!$H$26</f>
        <v>1235.95380877</v>
      </c>
      <c r="D120" s="36">
        <f>SUMIFS(СВЦЭМ!$D$33:$D$776,СВЦЭМ!$A$33:$A$776,$A120,СВЦЭМ!$B$33:$B$776,D$119)+'СЕТ СН'!$H$14+СВЦЭМ!$D$10+'СЕТ СН'!$H$6-'СЕТ СН'!$H$26</f>
        <v>1239.9282343100001</v>
      </c>
      <c r="E120" s="36">
        <f>SUMIFS(СВЦЭМ!$D$33:$D$776,СВЦЭМ!$A$33:$A$776,$A120,СВЦЭМ!$B$33:$B$776,E$119)+'СЕТ СН'!$H$14+СВЦЭМ!$D$10+'СЕТ СН'!$H$6-'СЕТ СН'!$H$26</f>
        <v>1245.5802569699999</v>
      </c>
      <c r="F120" s="36">
        <f>SUMIFS(СВЦЭМ!$D$33:$D$776,СВЦЭМ!$A$33:$A$776,$A120,СВЦЭМ!$B$33:$B$776,F$119)+'СЕТ СН'!$H$14+СВЦЭМ!$D$10+'СЕТ СН'!$H$6-'СЕТ СН'!$H$26</f>
        <v>1284.9535614900001</v>
      </c>
      <c r="G120" s="36">
        <f>SUMIFS(СВЦЭМ!$D$33:$D$776,СВЦЭМ!$A$33:$A$776,$A120,СВЦЭМ!$B$33:$B$776,G$119)+'СЕТ СН'!$H$14+СВЦЭМ!$D$10+'СЕТ СН'!$H$6-'СЕТ СН'!$H$26</f>
        <v>1326.15314373</v>
      </c>
      <c r="H120" s="36">
        <f>SUMIFS(СВЦЭМ!$D$33:$D$776,СВЦЭМ!$A$33:$A$776,$A120,СВЦЭМ!$B$33:$B$776,H$119)+'СЕТ СН'!$H$14+СВЦЭМ!$D$10+'СЕТ СН'!$H$6-'СЕТ СН'!$H$26</f>
        <v>1369.7143115399999</v>
      </c>
      <c r="I120" s="36">
        <f>SUMIFS(СВЦЭМ!$D$33:$D$776,СВЦЭМ!$A$33:$A$776,$A120,СВЦЭМ!$B$33:$B$776,I$119)+'СЕТ СН'!$H$14+СВЦЭМ!$D$10+'СЕТ СН'!$H$6-'СЕТ СН'!$H$26</f>
        <v>1372.5989043300001</v>
      </c>
      <c r="J120" s="36">
        <f>SUMIFS(СВЦЭМ!$D$33:$D$776,СВЦЭМ!$A$33:$A$776,$A120,СВЦЭМ!$B$33:$B$776,J$119)+'СЕТ СН'!$H$14+СВЦЭМ!$D$10+'СЕТ СН'!$H$6-'СЕТ СН'!$H$26</f>
        <v>1333.77108664</v>
      </c>
      <c r="K120" s="36">
        <f>SUMIFS(СВЦЭМ!$D$33:$D$776,СВЦЭМ!$A$33:$A$776,$A120,СВЦЭМ!$B$33:$B$776,K$119)+'СЕТ СН'!$H$14+СВЦЭМ!$D$10+'СЕТ СН'!$H$6-'СЕТ СН'!$H$26</f>
        <v>1333.5847138500001</v>
      </c>
      <c r="L120" s="36">
        <f>SUMIFS(СВЦЭМ!$D$33:$D$776,СВЦЭМ!$A$33:$A$776,$A120,СВЦЭМ!$B$33:$B$776,L$119)+'СЕТ СН'!$H$14+СВЦЭМ!$D$10+'СЕТ СН'!$H$6-'СЕТ СН'!$H$26</f>
        <v>1333.4990318099999</v>
      </c>
      <c r="M120" s="36">
        <f>SUMIFS(СВЦЭМ!$D$33:$D$776,СВЦЭМ!$A$33:$A$776,$A120,СВЦЭМ!$B$33:$B$776,M$119)+'СЕТ СН'!$H$14+СВЦЭМ!$D$10+'СЕТ СН'!$H$6-'СЕТ СН'!$H$26</f>
        <v>1343.9702248900001</v>
      </c>
      <c r="N120" s="36">
        <f>SUMIFS(СВЦЭМ!$D$33:$D$776,СВЦЭМ!$A$33:$A$776,$A120,СВЦЭМ!$B$33:$B$776,N$119)+'СЕТ СН'!$H$14+СВЦЭМ!$D$10+'СЕТ СН'!$H$6-'СЕТ СН'!$H$26</f>
        <v>1361.7532432500002</v>
      </c>
      <c r="O120" s="36">
        <f>SUMIFS(СВЦЭМ!$D$33:$D$776,СВЦЭМ!$A$33:$A$776,$A120,СВЦЭМ!$B$33:$B$776,O$119)+'СЕТ СН'!$H$14+СВЦЭМ!$D$10+'СЕТ СН'!$H$6-'СЕТ СН'!$H$26</f>
        <v>1380.0370454399999</v>
      </c>
      <c r="P120" s="36">
        <f>SUMIFS(СВЦЭМ!$D$33:$D$776,СВЦЭМ!$A$33:$A$776,$A120,СВЦЭМ!$B$33:$B$776,P$119)+'СЕТ СН'!$H$14+СВЦЭМ!$D$10+'СЕТ СН'!$H$6-'СЕТ СН'!$H$26</f>
        <v>1359.4725643900001</v>
      </c>
      <c r="Q120" s="36">
        <f>SUMIFS(СВЦЭМ!$D$33:$D$776,СВЦЭМ!$A$33:$A$776,$A120,СВЦЭМ!$B$33:$B$776,Q$119)+'СЕТ СН'!$H$14+СВЦЭМ!$D$10+'СЕТ СН'!$H$6-'СЕТ СН'!$H$26</f>
        <v>1365.9237570600001</v>
      </c>
      <c r="R120" s="36">
        <f>SUMIFS(СВЦЭМ!$D$33:$D$776,СВЦЭМ!$A$33:$A$776,$A120,СВЦЭМ!$B$33:$B$776,R$119)+'СЕТ СН'!$H$14+СВЦЭМ!$D$10+'СЕТ СН'!$H$6-'СЕТ СН'!$H$26</f>
        <v>1366.9249906300001</v>
      </c>
      <c r="S120" s="36">
        <f>SUMIFS(СВЦЭМ!$D$33:$D$776,СВЦЭМ!$A$33:$A$776,$A120,СВЦЭМ!$B$33:$B$776,S$119)+'СЕТ СН'!$H$14+СВЦЭМ!$D$10+'СЕТ СН'!$H$6-'СЕТ СН'!$H$26</f>
        <v>1363.35419366</v>
      </c>
      <c r="T120" s="36">
        <f>SUMIFS(СВЦЭМ!$D$33:$D$776,СВЦЭМ!$A$33:$A$776,$A120,СВЦЭМ!$B$33:$B$776,T$119)+'СЕТ СН'!$H$14+СВЦЭМ!$D$10+'СЕТ СН'!$H$6-'СЕТ СН'!$H$26</f>
        <v>1343.0848243300002</v>
      </c>
      <c r="U120" s="36">
        <f>SUMIFS(СВЦЭМ!$D$33:$D$776,СВЦЭМ!$A$33:$A$776,$A120,СВЦЭМ!$B$33:$B$776,U$119)+'СЕТ СН'!$H$14+СВЦЭМ!$D$10+'СЕТ СН'!$H$6-'СЕТ СН'!$H$26</f>
        <v>1333.3021084400002</v>
      </c>
      <c r="V120" s="36">
        <f>SUMIFS(СВЦЭМ!$D$33:$D$776,СВЦЭМ!$A$33:$A$776,$A120,СВЦЭМ!$B$33:$B$776,V$119)+'СЕТ СН'!$H$14+СВЦЭМ!$D$10+'СЕТ СН'!$H$6-'СЕТ СН'!$H$26</f>
        <v>1318.0313471500001</v>
      </c>
      <c r="W120" s="36">
        <f>SUMIFS(СВЦЭМ!$D$33:$D$776,СВЦЭМ!$A$33:$A$776,$A120,СВЦЭМ!$B$33:$B$776,W$119)+'СЕТ СН'!$H$14+СВЦЭМ!$D$10+'СЕТ СН'!$H$6-'СЕТ СН'!$H$26</f>
        <v>1312.59061939</v>
      </c>
      <c r="X120" s="36">
        <f>SUMIFS(СВЦЭМ!$D$33:$D$776,СВЦЭМ!$A$33:$A$776,$A120,СВЦЭМ!$B$33:$B$776,X$119)+'СЕТ СН'!$H$14+СВЦЭМ!$D$10+'СЕТ СН'!$H$6-'СЕТ СН'!$H$26</f>
        <v>1306.8406957699999</v>
      </c>
      <c r="Y120" s="36">
        <f>SUMIFS(СВЦЭМ!$D$33:$D$776,СВЦЭМ!$A$33:$A$776,$A120,СВЦЭМ!$B$33:$B$776,Y$119)+'СЕТ СН'!$H$14+СВЦЭМ!$D$10+'СЕТ СН'!$H$6-'СЕТ СН'!$H$26</f>
        <v>1336.3021644999999</v>
      </c>
      <c r="AA120" s="45"/>
    </row>
    <row r="121" spans="1:27" ht="15.75" x14ac:dyDescent="0.2">
      <c r="A121" s="35">
        <f>A120+1</f>
        <v>43923</v>
      </c>
      <c r="B121" s="36">
        <f>SUMIFS(СВЦЭМ!$D$33:$D$776,СВЦЭМ!$A$33:$A$776,$A121,СВЦЭМ!$B$33:$B$776,B$119)+'СЕТ СН'!$H$14+СВЦЭМ!$D$10+'СЕТ СН'!$H$6-'СЕТ СН'!$H$26</f>
        <v>1323.28975674</v>
      </c>
      <c r="C121" s="36">
        <f>SUMIFS(СВЦЭМ!$D$33:$D$776,СВЦЭМ!$A$33:$A$776,$A121,СВЦЭМ!$B$33:$B$776,C$119)+'СЕТ СН'!$H$14+СВЦЭМ!$D$10+'СЕТ СН'!$H$6-'СЕТ СН'!$H$26</f>
        <v>1300.2695842100002</v>
      </c>
      <c r="D121" s="36">
        <f>SUMIFS(СВЦЭМ!$D$33:$D$776,СВЦЭМ!$A$33:$A$776,$A121,СВЦЭМ!$B$33:$B$776,D$119)+'СЕТ СН'!$H$14+СВЦЭМ!$D$10+'СЕТ СН'!$H$6-'СЕТ СН'!$H$26</f>
        <v>1288.1501691100002</v>
      </c>
      <c r="E121" s="36">
        <f>SUMIFS(СВЦЭМ!$D$33:$D$776,СВЦЭМ!$A$33:$A$776,$A121,СВЦЭМ!$B$33:$B$776,E$119)+'СЕТ СН'!$H$14+СВЦЭМ!$D$10+'СЕТ СН'!$H$6-'СЕТ СН'!$H$26</f>
        <v>1280.1238693700002</v>
      </c>
      <c r="F121" s="36">
        <f>SUMIFS(СВЦЭМ!$D$33:$D$776,СВЦЭМ!$A$33:$A$776,$A121,СВЦЭМ!$B$33:$B$776,F$119)+'СЕТ СН'!$H$14+СВЦЭМ!$D$10+'СЕТ СН'!$H$6-'СЕТ СН'!$H$26</f>
        <v>1277.22731924</v>
      </c>
      <c r="G121" s="36">
        <f>SUMIFS(СВЦЭМ!$D$33:$D$776,СВЦЭМ!$A$33:$A$776,$A121,СВЦЭМ!$B$33:$B$776,G$119)+'СЕТ СН'!$H$14+СВЦЭМ!$D$10+'СЕТ СН'!$H$6-'СЕТ СН'!$H$26</f>
        <v>1355.32357716</v>
      </c>
      <c r="H121" s="36">
        <f>SUMIFS(СВЦЭМ!$D$33:$D$776,СВЦЭМ!$A$33:$A$776,$A121,СВЦЭМ!$B$33:$B$776,H$119)+'СЕТ СН'!$H$14+СВЦЭМ!$D$10+'СЕТ СН'!$H$6-'СЕТ СН'!$H$26</f>
        <v>1390.74720892</v>
      </c>
      <c r="I121" s="36">
        <f>SUMIFS(СВЦЭМ!$D$33:$D$776,СВЦЭМ!$A$33:$A$776,$A121,СВЦЭМ!$B$33:$B$776,I$119)+'СЕТ СН'!$H$14+СВЦЭМ!$D$10+'СЕТ СН'!$H$6-'СЕТ СН'!$H$26</f>
        <v>1388.8021568200002</v>
      </c>
      <c r="J121" s="36">
        <f>SUMIFS(СВЦЭМ!$D$33:$D$776,СВЦЭМ!$A$33:$A$776,$A121,СВЦЭМ!$B$33:$B$776,J$119)+'СЕТ СН'!$H$14+СВЦЭМ!$D$10+'СЕТ СН'!$H$6-'СЕТ СН'!$H$26</f>
        <v>1355.9282080800001</v>
      </c>
      <c r="K121" s="36">
        <f>SUMIFS(СВЦЭМ!$D$33:$D$776,СВЦЭМ!$A$33:$A$776,$A121,СВЦЭМ!$B$33:$B$776,K$119)+'СЕТ СН'!$H$14+СВЦЭМ!$D$10+'СЕТ СН'!$H$6-'СЕТ СН'!$H$26</f>
        <v>1331.5595926599999</v>
      </c>
      <c r="L121" s="36">
        <f>SUMIFS(СВЦЭМ!$D$33:$D$776,СВЦЭМ!$A$33:$A$776,$A121,СВЦЭМ!$B$33:$B$776,L$119)+'СЕТ СН'!$H$14+СВЦЭМ!$D$10+'СЕТ СН'!$H$6-'СЕТ СН'!$H$26</f>
        <v>1326.74407548</v>
      </c>
      <c r="M121" s="36">
        <f>SUMIFS(СВЦЭМ!$D$33:$D$776,СВЦЭМ!$A$33:$A$776,$A121,СВЦЭМ!$B$33:$B$776,M$119)+'СЕТ СН'!$H$14+СВЦЭМ!$D$10+'СЕТ СН'!$H$6-'СЕТ СН'!$H$26</f>
        <v>1343.7960218500002</v>
      </c>
      <c r="N121" s="36">
        <f>SUMIFS(СВЦЭМ!$D$33:$D$776,СВЦЭМ!$A$33:$A$776,$A121,СВЦЭМ!$B$33:$B$776,N$119)+'СЕТ СН'!$H$14+СВЦЭМ!$D$10+'СЕТ СН'!$H$6-'СЕТ СН'!$H$26</f>
        <v>1361.3110759400001</v>
      </c>
      <c r="O121" s="36">
        <f>SUMIFS(СВЦЭМ!$D$33:$D$776,СВЦЭМ!$A$33:$A$776,$A121,СВЦЭМ!$B$33:$B$776,O$119)+'СЕТ СН'!$H$14+СВЦЭМ!$D$10+'СЕТ СН'!$H$6-'СЕТ СН'!$H$26</f>
        <v>1383.5536133000001</v>
      </c>
      <c r="P121" s="36">
        <f>SUMIFS(СВЦЭМ!$D$33:$D$776,СВЦЭМ!$A$33:$A$776,$A121,СВЦЭМ!$B$33:$B$776,P$119)+'СЕТ СН'!$H$14+СВЦЭМ!$D$10+'СЕТ СН'!$H$6-'СЕТ СН'!$H$26</f>
        <v>1347.1402529000002</v>
      </c>
      <c r="Q121" s="36">
        <f>SUMIFS(СВЦЭМ!$D$33:$D$776,СВЦЭМ!$A$33:$A$776,$A121,СВЦЭМ!$B$33:$B$776,Q$119)+'СЕТ СН'!$H$14+СВЦЭМ!$D$10+'СЕТ СН'!$H$6-'СЕТ СН'!$H$26</f>
        <v>1352.8184946800002</v>
      </c>
      <c r="R121" s="36">
        <f>SUMIFS(СВЦЭМ!$D$33:$D$776,СВЦЭМ!$A$33:$A$776,$A121,СВЦЭМ!$B$33:$B$776,R$119)+'СЕТ СН'!$H$14+СВЦЭМ!$D$10+'СЕТ СН'!$H$6-'СЕТ СН'!$H$26</f>
        <v>1348.3205905899999</v>
      </c>
      <c r="S121" s="36">
        <f>SUMIFS(СВЦЭМ!$D$33:$D$776,СВЦЭМ!$A$33:$A$776,$A121,СВЦЭМ!$B$33:$B$776,S$119)+'СЕТ СН'!$H$14+СВЦЭМ!$D$10+'СЕТ СН'!$H$6-'СЕТ СН'!$H$26</f>
        <v>1345.87897402</v>
      </c>
      <c r="T121" s="36">
        <f>SUMIFS(СВЦЭМ!$D$33:$D$776,СВЦЭМ!$A$33:$A$776,$A121,СВЦЭМ!$B$33:$B$776,T$119)+'СЕТ СН'!$H$14+СВЦЭМ!$D$10+'СЕТ СН'!$H$6-'СЕТ СН'!$H$26</f>
        <v>1325.1344406500002</v>
      </c>
      <c r="U121" s="36">
        <f>SUMIFS(СВЦЭМ!$D$33:$D$776,СВЦЭМ!$A$33:$A$776,$A121,СВЦЭМ!$B$33:$B$776,U$119)+'СЕТ СН'!$H$14+СВЦЭМ!$D$10+'СЕТ СН'!$H$6-'СЕТ СН'!$H$26</f>
        <v>1310.9046058399999</v>
      </c>
      <c r="V121" s="36">
        <f>SUMIFS(СВЦЭМ!$D$33:$D$776,СВЦЭМ!$A$33:$A$776,$A121,СВЦЭМ!$B$33:$B$776,V$119)+'СЕТ СН'!$H$14+СВЦЭМ!$D$10+'СЕТ СН'!$H$6-'СЕТ СН'!$H$26</f>
        <v>1297.6735389</v>
      </c>
      <c r="W121" s="36">
        <f>SUMIFS(СВЦЭМ!$D$33:$D$776,СВЦЭМ!$A$33:$A$776,$A121,СВЦЭМ!$B$33:$B$776,W$119)+'СЕТ СН'!$H$14+СВЦЭМ!$D$10+'СЕТ СН'!$H$6-'СЕТ СН'!$H$26</f>
        <v>1303.9161799799999</v>
      </c>
      <c r="X121" s="36">
        <f>SUMIFS(СВЦЭМ!$D$33:$D$776,СВЦЭМ!$A$33:$A$776,$A121,СВЦЭМ!$B$33:$B$776,X$119)+'СЕТ СН'!$H$14+СВЦЭМ!$D$10+'СЕТ СН'!$H$6-'СЕТ СН'!$H$26</f>
        <v>1308.7239894300001</v>
      </c>
      <c r="Y121" s="36">
        <f>SUMIFS(СВЦЭМ!$D$33:$D$776,СВЦЭМ!$A$33:$A$776,$A121,СВЦЭМ!$B$33:$B$776,Y$119)+'СЕТ СН'!$H$14+СВЦЭМ!$D$10+'СЕТ СН'!$H$6-'СЕТ СН'!$H$26</f>
        <v>1335.6339161300002</v>
      </c>
    </row>
    <row r="122" spans="1:27" ht="15.75" x14ac:dyDescent="0.2">
      <c r="A122" s="35">
        <f t="shared" ref="A122:A150" si="3">A121+1</f>
        <v>43924</v>
      </c>
      <c r="B122" s="36">
        <f>SUMIFS(СВЦЭМ!$D$33:$D$776,СВЦЭМ!$A$33:$A$776,$A122,СВЦЭМ!$B$33:$B$776,B$119)+'СЕТ СН'!$H$14+СВЦЭМ!$D$10+'СЕТ СН'!$H$6-'СЕТ СН'!$H$26</f>
        <v>1318.94702398</v>
      </c>
      <c r="C122" s="36">
        <f>SUMIFS(СВЦЭМ!$D$33:$D$776,СВЦЭМ!$A$33:$A$776,$A122,СВЦЭМ!$B$33:$B$776,C$119)+'СЕТ СН'!$H$14+СВЦЭМ!$D$10+'СЕТ СН'!$H$6-'СЕТ СН'!$H$26</f>
        <v>1358.50716229</v>
      </c>
      <c r="D122" s="36">
        <f>SUMIFS(СВЦЭМ!$D$33:$D$776,СВЦЭМ!$A$33:$A$776,$A122,СВЦЭМ!$B$33:$B$776,D$119)+'СЕТ СН'!$H$14+СВЦЭМ!$D$10+'СЕТ СН'!$H$6-'СЕТ СН'!$H$26</f>
        <v>1373.91588428</v>
      </c>
      <c r="E122" s="36">
        <f>SUMIFS(СВЦЭМ!$D$33:$D$776,СВЦЭМ!$A$33:$A$776,$A122,СВЦЭМ!$B$33:$B$776,E$119)+'СЕТ СН'!$H$14+СВЦЭМ!$D$10+'СЕТ СН'!$H$6-'СЕТ СН'!$H$26</f>
        <v>1368.85693943</v>
      </c>
      <c r="F122" s="36">
        <f>SUMIFS(СВЦЭМ!$D$33:$D$776,СВЦЭМ!$A$33:$A$776,$A122,СВЦЭМ!$B$33:$B$776,F$119)+'СЕТ СН'!$H$14+СВЦЭМ!$D$10+'СЕТ СН'!$H$6-'СЕТ СН'!$H$26</f>
        <v>1364.4576416499999</v>
      </c>
      <c r="G122" s="36">
        <f>SUMIFS(СВЦЭМ!$D$33:$D$776,СВЦЭМ!$A$33:$A$776,$A122,СВЦЭМ!$B$33:$B$776,G$119)+'СЕТ СН'!$H$14+СВЦЭМ!$D$10+'СЕТ СН'!$H$6-'СЕТ СН'!$H$26</f>
        <v>1365.6018204000002</v>
      </c>
      <c r="H122" s="36">
        <f>SUMIFS(СВЦЭМ!$D$33:$D$776,СВЦЭМ!$A$33:$A$776,$A122,СВЦЭМ!$B$33:$B$776,H$119)+'СЕТ СН'!$H$14+СВЦЭМ!$D$10+'СЕТ СН'!$H$6-'СЕТ СН'!$H$26</f>
        <v>1352.9408205700001</v>
      </c>
      <c r="I122" s="36">
        <f>SUMIFS(СВЦЭМ!$D$33:$D$776,СВЦЭМ!$A$33:$A$776,$A122,СВЦЭМ!$B$33:$B$776,I$119)+'СЕТ СН'!$H$14+СВЦЭМ!$D$10+'СЕТ СН'!$H$6-'СЕТ СН'!$H$26</f>
        <v>1332.99202584</v>
      </c>
      <c r="J122" s="36">
        <f>SUMIFS(СВЦЭМ!$D$33:$D$776,СВЦЭМ!$A$33:$A$776,$A122,СВЦЭМ!$B$33:$B$776,J$119)+'СЕТ СН'!$H$14+СВЦЭМ!$D$10+'СЕТ СН'!$H$6-'СЕТ СН'!$H$26</f>
        <v>1277.8392389400001</v>
      </c>
      <c r="K122" s="36">
        <f>SUMIFS(СВЦЭМ!$D$33:$D$776,СВЦЭМ!$A$33:$A$776,$A122,СВЦЭМ!$B$33:$B$776,K$119)+'СЕТ СН'!$H$14+СВЦЭМ!$D$10+'СЕТ СН'!$H$6-'СЕТ СН'!$H$26</f>
        <v>1280.9352590799999</v>
      </c>
      <c r="L122" s="36">
        <f>SUMIFS(СВЦЭМ!$D$33:$D$776,СВЦЭМ!$A$33:$A$776,$A122,СВЦЭМ!$B$33:$B$776,L$119)+'СЕТ СН'!$H$14+СВЦЭМ!$D$10+'СЕТ СН'!$H$6-'СЕТ СН'!$H$26</f>
        <v>1292.3188539500002</v>
      </c>
      <c r="M122" s="36">
        <f>SUMIFS(СВЦЭМ!$D$33:$D$776,СВЦЭМ!$A$33:$A$776,$A122,СВЦЭМ!$B$33:$B$776,M$119)+'СЕТ СН'!$H$14+СВЦЭМ!$D$10+'СЕТ СН'!$H$6-'СЕТ СН'!$H$26</f>
        <v>1294.3204596800001</v>
      </c>
      <c r="N122" s="36">
        <f>SUMIFS(СВЦЭМ!$D$33:$D$776,СВЦЭМ!$A$33:$A$776,$A122,СВЦЭМ!$B$33:$B$776,N$119)+'СЕТ СН'!$H$14+СВЦЭМ!$D$10+'СЕТ СН'!$H$6-'СЕТ СН'!$H$26</f>
        <v>1311.4364462000001</v>
      </c>
      <c r="O122" s="36">
        <f>SUMIFS(СВЦЭМ!$D$33:$D$776,СВЦЭМ!$A$33:$A$776,$A122,СВЦЭМ!$B$33:$B$776,O$119)+'СЕТ СН'!$H$14+СВЦЭМ!$D$10+'СЕТ СН'!$H$6-'СЕТ СН'!$H$26</f>
        <v>1325.11510636</v>
      </c>
      <c r="P122" s="36">
        <f>SUMIFS(СВЦЭМ!$D$33:$D$776,СВЦЭМ!$A$33:$A$776,$A122,СВЦЭМ!$B$33:$B$776,P$119)+'СЕТ СН'!$H$14+СВЦЭМ!$D$10+'СЕТ СН'!$H$6-'СЕТ СН'!$H$26</f>
        <v>1309.58106361</v>
      </c>
      <c r="Q122" s="36">
        <f>SUMIFS(СВЦЭМ!$D$33:$D$776,СВЦЭМ!$A$33:$A$776,$A122,СВЦЭМ!$B$33:$B$776,Q$119)+'СЕТ СН'!$H$14+СВЦЭМ!$D$10+'СЕТ СН'!$H$6-'СЕТ СН'!$H$26</f>
        <v>1319.9636265900001</v>
      </c>
      <c r="R122" s="36">
        <f>SUMIFS(СВЦЭМ!$D$33:$D$776,СВЦЭМ!$A$33:$A$776,$A122,СВЦЭМ!$B$33:$B$776,R$119)+'СЕТ СН'!$H$14+СВЦЭМ!$D$10+'СЕТ СН'!$H$6-'СЕТ СН'!$H$26</f>
        <v>1317.0765740000002</v>
      </c>
      <c r="S122" s="36">
        <f>SUMIFS(СВЦЭМ!$D$33:$D$776,СВЦЭМ!$A$33:$A$776,$A122,СВЦЭМ!$B$33:$B$776,S$119)+'СЕТ СН'!$H$14+СВЦЭМ!$D$10+'СЕТ СН'!$H$6-'СЕТ СН'!$H$26</f>
        <v>1311.2415514600002</v>
      </c>
      <c r="T122" s="36">
        <f>SUMIFS(СВЦЭМ!$D$33:$D$776,СВЦЭМ!$A$33:$A$776,$A122,СВЦЭМ!$B$33:$B$776,T$119)+'СЕТ СН'!$H$14+СВЦЭМ!$D$10+'СЕТ СН'!$H$6-'СЕТ СН'!$H$26</f>
        <v>1296.3178082899999</v>
      </c>
      <c r="U122" s="36">
        <f>SUMIFS(СВЦЭМ!$D$33:$D$776,СВЦЭМ!$A$33:$A$776,$A122,СВЦЭМ!$B$33:$B$776,U$119)+'СЕТ СН'!$H$14+СВЦЭМ!$D$10+'СЕТ СН'!$H$6-'СЕТ СН'!$H$26</f>
        <v>1274.5270452100001</v>
      </c>
      <c r="V122" s="36">
        <f>SUMIFS(СВЦЭМ!$D$33:$D$776,СВЦЭМ!$A$33:$A$776,$A122,СВЦЭМ!$B$33:$B$776,V$119)+'СЕТ СН'!$H$14+СВЦЭМ!$D$10+'СЕТ СН'!$H$6-'СЕТ СН'!$H$26</f>
        <v>1264.6787752499999</v>
      </c>
      <c r="W122" s="36">
        <f>SUMIFS(СВЦЭМ!$D$33:$D$776,СВЦЭМ!$A$33:$A$776,$A122,СВЦЭМ!$B$33:$B$776,W$119)+'СЕТ СН'!$H$14+СВЦЭМ!$D$10+'СЕТ СН'!$H$6-'СЕТ СН'!$H$26</f>
        <v>1271.0477783900001</v>
      </c>
      <c r="X122" s="36">
        <f>SUMIFS(СВЦЭМ!$D$33:$D$776,СВЦЭМ!$A$33:$A$776,$A122,СВЦЭМ!$B$33:$B$776,X$119)+'СЕТ СН'!$H$14+СВЦЭМ!$D$10+'СЕТ СН'!$H$6-'СЕТ СН'!$H$26</f>
        <v>1285.1814080700001</v>
      </c>
      <c r="Y122" s="36">
        <f>SUMIFS(СВЦЭМ!$D$33:$D$776,СВЦЭМ!$A$33:$A$776,$A122,СВЦЭМ!$B$33:$B$776,Y$119)+'СЕТ СН'!$H$14+СВЦЭМ!$D$10+'СЕТ СН'!$H$6-'СЕТ СН'!$H$26</f>
        <v>1317.9044899800001</v>
      </c>
    </row>
    <row r="123" spans="1:27" ht="15.75" x14ac:dyDescent="0.2">
      <c r="A123" s="35">
        <f t="shared" si="3"/>
        <v>43925</v>
      </c>
      <c r="B123" s="36">
        <f>SUMIFS(СВЦЭМ!$D$33:$D$776,СВЦЭМ!$A$33:$A$776,$A123,СВЦЭМ!$B$33:$B$776,B$119)+'СЕТ СН'!$H$14+СВЦЭМ!$D$10+'СЕТ СН'!$H$6-'СЕТ СН'!$H$26</f>
        <v>1338.97578028</v>
      </c>
      <c r="C123" s="36">
        <f>SUMIFS(СВЦЭМ!$D$33:$D$776,СВЦЭМ!$A$33:$A$776,$A123,СВЦЭМ!$B$33:$B$776,C$119)+'СЕТ СН'!$H$14+СВЦЭМ!$D$10+'СЕТ СН'!$H$6-'СЕТ СН'!$H$26</f>
        <v>1365.99782211</v>
      </c>
      <c r="D123" s="36">
        <f>SUMIFS(СВЦЭМ!$D$33:$D$776,СВЦЭМ!$A$33:$A$776,$A123,СВЦЭМ!$B$33:$B$776,D$119)+'СЕТ СН'!$H$14+СВЦЭМ!$D$10+'СЕТ СН'!$H$6-'СЕТ СН'!$H$26</f>
        <v>1380.6200665000001</v>
      </c>
      <c r="E123" s="36">
        <f>SUMIFS(СВЦЭМ!$D$33:$D$776,СВЦЭМ!$A$33:$A$776,$A123,СВЦЭМ!$B$33:$B$776,E$119)+'СЕТ СН'!$H$14+СВЦЭМ!$D$10+'СЕТ СН'!$H$6-'СЕТ СН'!$H$26</f>
        <v>1393.3915678000001</v>
      </c>
      <c r="F123" s="36">
        <f>SUMIFS(СВЦЭМ!$D$33:$D$776,СВЦЭМ!$A$33:$A$776,$A123,СВЦЭМ!$B$33:$B$776,F$119)+'СЕТ СН'!$H$14+СВЦЭМ!$D$10+'СЕТ СН'!$H$6-'СЕТ СН'!$H$26</f>
        <v>1392.7268146000001</v>
      </c>
      <c r="G123" s="36">
        <f>SUMIFS(СВЦЭМ!$D$33:$D$776,СВЦЭМ!$A$33:$A$776,$A123,СВЦЭМ!$B$33:$B$776,G$119)+'СЕТ СН'!$H$14+СВЦЭМ!$D$10+'СЕТ СН'!$H$6-'СЕТ СН'!$H$26</f>
        <v>1391.2185226300001</v>
      </c>
      <c r="H123" s="36">
        <f>SUMIFS(СВЦЭМ!$D$33:$D$776,СВЦЭМ!$A$33:$A$776,$A123,СВЦЭМ!$B$33:$B$776,H$119)+'СЕТ СН'!$H$14+СВЦЭМ!$D$10+'СЕТ СН'!$H$6-'СЕТ СН'!$H$26</f>
        <v>1367.0969577400001</v>
      </c>
      <c r="I123" s="36">
        <f>SUMIFS(СВЦЭМ!$D$33:$D$776,СВЦЭМ!$A$33:$A$776,$A123,СВЦЭМ!$B$33:$B$776,I$119)+'СЕТ СН'!$H$14+СВЦЭМ!$D$10+'СЕТ СН'!$H$6-'СЕТ СН'!$H$26</f>
        <v>1350.3721181400001</v>
      </c>
      <c r="J123" s="36">
        <f>SUMIFS(СВЦЭМ!$D$33:$D$776,СВЦЭМ!$A$33:$A$776,$A123,СВЦЭМ!$B$33:$B$776,J$119)+'СЕТ СН'!$H$14+СВЦЭМ!$D$10+'СЕТ СН'!$H$6-'СЕТ СН'!$H$26</f>
        <v>1299.7376541100002</v>
      </c>
      <c r="K123" s="36">
        <f>SUMIFS(СВЦЭМ!$D$33:$D$776,СВЦЭМ!$A$33:$A$776,$A123,СВЦЭМ!$B$33:$B$776,K$119)+'СЕТ СН'!$H$14+СВЦЭМ!$D$10+'СЕТ СН'!$H$6-'СЕТ СН'!$H$26</f>
        <v>1275.2634712399999</v>
      </c>
      <c r="L123" s="36">
        <f>SUMIFS(СВЦЭМ!$D$33:$D$776,СВЦЭМ!$A$33:$A$776,$A123,СВЦЭМ!$B$33:$B$776,L$119)+'СЕТ СН'!$H$14+СВЦЭМ!$D$10+'СЕТ СН'!$H$6-'СЕТ СН'!$H$26</f>
        <v>1272.3764612099999</v>
      </c>
      <c r="M123" s="36">
        <f>SUMIFS(СВЦЭМ!$D$33:$D$776,СВЦЭМ!$A$33:$A$776,$A123,СВЦЭМ!$B$33:$B$776,M$119)+'СЕТ СН'!$H$14+СВЦЭМ!$D$10+'СЕТ СН'!$H$6-'СЕТ СН'!$H$26</f>
        <v>1269.5470594600001</v>
      </c>
      <c r="N123" s="36">
        <f>SUMIFS(СВЦЭМ!$D$33:$D$776,СВЦЭМ!$A$33:$A$776,$A123,СВЦЭМ!$B$33:$B$776,N$119)+'СЕТ СН'!$H$14+СВЦЭМ!$D$10+'СЕТ СН'!$H$6-'СЕТ СН'!$H$26</f>
        <v>1279.9244731600002</v>
      </c>
      <c r="O123" s="36">
        <f>SUMIFS(СВЦЭМ!$D$33:$D$776,СВЦЭМ!$A$33:$A$776,$A123,СВЦЭМ!$B$33:$B$776,O$119)+'СЕТ СН'!$H$14+СВЦЭМ!$D$10+'СЕТ СН'!$H$6-'СЕТ СН'!$H$26</f>
        <v>1288.78835076</v>
      </c>
      <c r="P123" s="36">
        <f>SUMIFS(СВЦЭМ!$D$33:$D$776,СВЦЭМ!$A$33:$A$776,$A123,СВЦЭМ!$B$33:$B$776,P$119)+'СЕТ СН'!$H$14+СВЦЭМ!$D$10+'СЕТ СН'!$H$6-'СЕТ СН'!$H$26</f>
        <v>1286.3424296600001</v>
      </c>
      <c r="Q123" s="36">
        <f>SUMIFS(СВЦЭМ!$D$33:$D$776,СВЦЭМ!$A$33:$A$776,$A123,СВЦЭМ!$B$33:$B$776,Q$119)+'СЕТ СН'!$H$14+СВЦЭМ!$D$10+'СЕТ СН'!$H$6-'СЕТ СН'!$H$26</f>
        <v>1295.1133141600001</v>
      </c>
      <c r="R123" s="36">
        <f>SUMIFS(СВЦЭМ!$D$33:$D$776,СВЦЭМ!$A$33:$A$776,$A123,СВЦЭМ!$B$33:$B$776,R$119)+'СЕТ СН'!$H$14+СВЦЭМ!$D$10+'СЕТ СН'!$H$6-'СЕТ СН'!$H$26</f>
        <v>1288.95150053</v>
      </c>
      <c r="S123" s="36">
        <f>SUMIFS(СВЦЭМ!$D$33:$D$776,СВЦЭМ!$A$33:$A$776,$A123,СВЦЭМ!$B$33:$B$776,S$119)+'СЕТ СН'!$H$14+СВЦЭМ!$D$10+'СЕТ СН'!$H$6-'СЕТ СН'!$H$26</f>
        <v>1283.9837058000001</v>
      </c>
      <c r="T123" s="36">
        <f>SUMIFS(СВЦЭМ!$D$33:$D$776,СВЦЭМ!$A$33:$A$776,$A123,СВЦЭМ!$B$33:$B$776,T$119)+'СЕТ СН'!$H$14+СВЦЭМ!$D$10+'СЕТ СН'!$H$6-'СЕТ СН'!$H$26</f>
        <v>1272.0205951900002</v>
      </c>
      <c r="U123" s="36">
        <f>SUMIFS(СВЦЭМ!$D$33:$D$776,СВЦЭМ!$A$33:$A$776,$A123,СВЦЭМ!$B$33:$B$776,U$119)+'СЕТ СН'!$H$14+СВЦЭМ!$D$10+'СЕТ СН'!$H$6-'СЕТ СН'!$H$26</f>
        <v>1259.9806632499999</v>
      </c>
      <c r="V123" s="36">
        <f>SUMIFS(СВЦЭМ!$D$33:$D$776,СВЦЭМ!$A$33:$A$776,$A123,СВЦЭМ!$B$33:$B$776,V$119)+'СЕТ СН'!$H$14+СВЦЭМ!$D$10+'СЕТ СН'!$H$6-'СЕТ СН'!$H$26</f>
        <v>1262.02234578</v>
      </c>
      <c r="W123" s="36">
        <f>SUMIFS(СВЦЭМ!$D$33:$D$776,СВЦЭМ!$A$33:$A$776,$A123,СВЦЭМ!$B$33:$B$776,W$119)+'СЕТ СН'!$H$14+СВЦЭМ!$D$10+'СЕТ СН'!$H$6-'СЕТ СН'!$H$26</f>
        <v>1252.33878643</v>
      </c>
      <c r="X123" s="36">
        <f>SUMIFS(СВЦЭМ!$D$33:$D$776,СВЦЭМ!$A$33:$A$776,$A123,СВЦЭМ!$B$33:$B$776,X$119)+'СЕТ СН'!$H$14+СВЦЭМ!$D$10+'СЕТ СН'!$H$6-'СЕТ СН'!$H$26</f>
        <v>1262.30431142</v>
      </c>
      <c r="Y123" s="36">
        <f>SUMIFS(СВЦЭМ!$D$33:$D$776,СВЦЭМ!$A$33:$A$776,$A123,СВЦЭМ!$B$33:$B$776,Y$119)+'СЕТ СН'!$H$14+СВЦЭМ!$D$10+'СЕТ СН'!$H$6-'СЕТ СН'!$H$26</f>
        <v>1302.11996862</v>
      </c>
    </row>
    <row r="124" spans="1:27" ht="15.75" x14ac:dyDescent="0.2">
      <c r="A124" s="35">
        <f t="shared" si="3"/>
        <v>43926</v>
      </c>
      <c r="B124" s="36">
        <f>SUMIFS(СВЦЭМ!$D$33:$D$776,СВЦЭМ!$A$33:$A$776,$A124,СВЦЭМ!$B$33:$B$776,B$119)+'СЕТ СН'!$H$14+СВЦЭМ!$D$10+'СЕТ СН'!$H$6-'СЕТ СН'!$H$26</f>
        <v>1318.5131305</v>
      </c>
      <c r="C124" s="36">
        <f>SUMIFS(СВЦЭМ!$D$33:$D$776,СВЦЭМ!$A$33:$A$776,$A124,СВЦЭМ!$B$33:$B$776,C$119)+'СЕТ СН'!$H$14+СВЦЭМ!$D$10+'СЕТ СН'!$H$6-'СЕТ СН'!$H$26</f>
        <v>1373.3345691500001</v>
      </c>
      <c r="D124" s="36">
        <f>SUMIFS(СВЦЭМ!$D$33:$D$776,СВЦЭМ!$A$33:$A$776,$A124,СВЦЭМ!$B$33:$B$776,D$119)+'СЕТ СН'!$H$14+СВЦЭМ!$D$10+'СЕТ СН'!$H$6-'СЕТ СН'!$H$26</f>
        <v>1387.7722654500001</v>
      </c>
      <c r="E124" s="36">
        <f>SUMIFS(СВЦЭМ!$D$33:$D$776,СВЦЭМ!$A$33:$A$776,$A124,СВЦЭМ!$B$33:$B$776,E$119)+'СЕТ СН'!$H$14+СВЦЭМ!$D$10+'СЕТ СН'!$H$6-'СЕТ СН'!$H$26</f>
        <v>1394.0796898200001</v>
      </c>
      <c r="F124" s="36">
        <f>SUMIFS(СВЦЭМ!$D$33:$D$776,СВЦЭМ!$A$33:$A$776,$A124,СВЦЭМ!$B$33:$B$776,F$119)+'СЕТ СН'!$H$14+СВЦЭМ!$D$10+'СЕТ СН'!$H$6-'СЕТ СН'!$H$26</f>
        <v>1392.6190540900002</v>
      </c>
      <c r="G124" s="36">
        <f>SUMIFS(СВЦЭМ!$D$33:$D$776,СВЦЭМ!$A$33:$A$776,$A124,СВЦЭМ!$B$33:$B$776,G$119)+'СЕТ СН'!$H$14+СВЦЭМ!$D$10+'СЕТ СН'!$H$6-'СЕТ СН'!$H$26</f>
        <v>1395.48987803</v>
      </c>
      <c r="H124" s="36">
        <f>SUMIFS(СВЦЭМ!$D$33:$D$776,СВЦЭМ!$A$33:$A$776,$A124,СВЦЭМ!$B$33:$B$776,H$119)+'СЕТ СН'!$H$14+СВЦЭМ!$D$10+'СЕТ СН'!$H$6-'СЕТ СН'!$H$26</f>
        <v>1380.6999396000001</v>
      </c>
      <c r="I124" s="36">
        <f>SUMIFS(СВЦЭМ!$D$33:$D$776,СВЦЭМ!$A$33:$A$776,$A124,СВЦЭМ!$B$33:$B$776,I$119)+'СЕТ СН'!$H$14+СВЦЭМ!$D$10+'СЕТ СН'!$H$6-'СЕТ СН'!$H$26</f>
        <v>1365.4445861700001</v>
      </c>
      <c r="J124" s="36">
        <f>SUMIFS(СВЦЭМ!$D$33:$D$776,СВЦЭМ!$A$33:$A$776,$A124,СВЦЭМ!$B$33:$B$776,J$119)+'СЕТ СН'!$H$14+СВЦЭМ!$D$10+'СЕТ СН'!$H$6-'СЕТ СН'!$H$26</f>
        <v>1314.34874261</v>
      </c>
      <c r="K124" s="36">
        <f>SUMIFS(СВЦЭМ!$D$33:$D$776,СВЦЭМ!$A$33:$A$776,$A124,СВЦЭМ!$B$33:$B$776,K$119)+'СЕТ СН'!$H$14+СВЦЭМ!$D$10+'СЕТ СН'!$H$6-'СЕТ СН'!$H$26</f>
        <v>1276.5968227200001</v>
      </c>
      <c r="L124" s="36">
        <f>SUMIFS(СВЦЭМ!$D$33:$D$776,СВЦЭМ!$A$33:$A$776,$A124,СВЦЭМ!$B$33:$B$776,L$119)+'СЕТ СН'!$H$14+СВЦЭМ!$D$10+'СЕТ СН'!$H$6-'СЕТ СН'!$H$26</f>
        <v>1269.2911196700002</v>
      </c>
      <c r="M124" s="36">
        <f>SUMIFS(СВЦЭМ!$D$33:$D$776,СВЦЭМ!$A$33:$A$776,$A124,СВЦЭМ!$B$33:$B$776,M$119)+'СЕТ СН'!$H$14+СВЦЭМ!$D$10+'СЕТ СН'!$H$6-'СЕТ СН'!$H$26</f>
        <v>1267.3461348800001</v>
      </c>
      <c r="N124" s="36">
        <f>SUMIFS(СВЦЭМ!$D$33:$D$776,СВЦЭМ!$A$33:$A$776,$A124,СВЦЭМ!$B$33:$B$776,N$119)+'СЕТ СН'!$H$14+СВЦЭМ!$D$10+'СЕТ СН'!$H$6-'СЕТ СН'!$H$26</f>
        <v>1280.5915592400002</v>
      </c>
      <c r="O124" s="36">
        <f>SUMIFS(СВЦЭМ!$D$33:$D$776,СВЦЭМ!$A$33:$A$776,$A124,СВЦЭМ!$B$33:$B$776,O$119)+'СЕТ СН'!$H$14+СВЦЭМ!$D$10+'СЕТ СН'!$H$6-'СЕТ СН'!$H$26</f>
        <v>1289.74052235</v>
      </c>
      <c r="P124" s="36">
        <f>SUMIFS(СВЦЭМ!$D$33:$D$776,СВЦЭМ!$A$33:$A$776,$A124,СВЦЭМ!$B$33:$B$776,P$119)+'СЕТ СН'!$H$14+СВЦЭМ!$D$10+'СЕТ СН'!$H$6-'СЕТ СН'!$H$26</f>
        <v>1270.1602856500001</v>
      </c>
      <c r="Q124" s="36">
        <f>SUMIFS(СВЦЭМ!$D$33:$D$776,СВЦЭМ!$A$33:$A$776,$A124,СВЦЭМ!$B$33:$B$776,Q$119)+'СЕТ СН'!$H$14+СВЦЭМ!$D$10+'СЕТ СН'!$H$6-'СЕТ СН'!$H$26</f>
        <v>1275.2192031499999</v>
      </c>
      <c r="R124" s="36">
        <f>SUMIFS(СВЦЭМ!$D$33:$D$776,СВЦЭМ!$A$33:$A$776,$A124,СВЦЭМ!$B$33:$B$776,R$119)+'СЕТ СН'!$H$14+СВЦЭМ!$D$10+'СЕТ СН'!$H$6-'СЕТ СН'!$H$26</f>
        <v>1274.8807248799999</v>
      </c>
      <c r="S124" s="36">
        <f>SUMIFS(СВЦЭМ!$D$33:$D$776,СВЦЭМ!$A$33:$A$776,$A124,СВЦЭМ!$B$33:$B$776,S$119)+'СЕТ СН'!$H$14+СВЦЭМ!$D$10+'СЕТ СН'!$H$6-'СЕТ СН'!$H$26</f>
        <v>1275.0747597700001</v>
      </c>
      <c r="T124" s="36">
        <f>SUMIFS(СВЦЭМ!$D$33:$D$776,СВЦЭМ!$A$33:$A$776,$A124,СВЦЭМ!$B$33:$B$776,T$119)+'СЕТ СН'!$H$14+СВЦЭМ!$D$10+'СЕТ СН'!$H$6-'СЕТ СН'!$H$26</f>
        <v>1267.09115079</v>
      </c>
      <c r="U124" s="36">
        <f>SUMIFS(СВЦЭМ!$D$33:$D$776,СВЦЭМ!$A$33:$A$776,$A124,СВЦЭМ!$B$33:$B$776,U$119)+'СЕТ СН'!$H$14+СВЦЭМ!$D$10+'СЕТ СН'!$H$6-'СЕТ СН'!$H$26</f>
        <v>1255.0855781</v>
      </c>
      <c r="V124" s="36">
        <f>SUMIFS(СВЦЭМ!$D$33:$D$776,СВЦЭМ!$A$33:$A$776,$A124,СВЦЭМ!$B$33:$B$776,V$119)+'СЕТ СН'!$H$14+СВЦЭМ!$D$10+'СЕТ СН'!$H$6-'СЕТ СН'!$H$26</f>
        <v>1239.74419898</v>
      </c>
      <c r="W124" s="36">
        <f>SUMIFS(СВЦЭМ!$D$33:$D$776,СВЦЭМ!$A$33:$A$776,$A124,СВЦЭМ!$B$33:$B$776,W$119)+'СЕТ СН'!$H$14+СВЦЭМ!$D$10+'СЕТ СН'!$H$6-'СЕТ СН'!$H$26</f>
        <v>1224.2732656100002</v>
      </c>
      <c r="X124" s="36">
        <f>SUMIFS(СВЦЭМ!$D$33:$D$776,СВЦЭМ!$A$33:$A$776,$A124,СВЦЭМ!$B$33:$B$776,X$119)+'СЕТ СН'!$H$14+СВЦЭМ!$D$10+'СЕТ СН'!$H$6-'СЕТ СН'!$H$26</f>
        <v>1220.77242204</v>
      </c>
      <c r="Y124" s="36">
        <f>SUMIFS(СВЦЭМ!$D$33:$D$776,СВЦЭМ!$A$33:$A$776,$A124,СВЦЭМ!$B$33:$B$776,Y$119)+'СЕТ СН'!$H$14+СВЦЭМ!$D$10+'СЕТ СН'!$H$6-'СЕТ СН'!$H$26</f>
        <v>1254.93080396</v>
      </c>
    </row>
    <row r="125" spans="1:27" ht="15.75" x14ac:dyDescent="0.2">
      <c r="A125" s="35">
        <f t="shared" si="3"/>
        <v>43927</v>
      </c>
      <c r="B125" s="36">
        <f>SUMIFS(СВЦЭМ!$D$33:$D$776,СВЦЭМ!$A$33:$A$776,$A125,СВЦЭМ!$B$33:$B$776,B$119)+'СЕТ СН'!$H$14+СВЦЭМ!$D$10+'СЕТ СН'!$H$6-'СЕТ СН'!$H$26</f>
        <v>1351.59489581</v>
      </c>
      <c r="C125" s="36">
        <f>SUMIFS(СВЦЭМ!$D$33:$D$776,СВЦЭМ!$A$33:$A$776,$A125,СВЦЭМ!$B$33:$B$776,C$119)+'СЕТ СН'!$H$14+СВЦЭМ!$D$10+'СЕТ СН'!$H$6-'СЕТ СН'!$H$26</f>
        <v>1377.1038746600002</v>
      </c>
      <c r="D125" s="36">
        <f>SUMIFS(СВЦЭМ!$D$33:$D$776,СВЦЭМ!$A$33:$A$776,$A125,СВЦЭМ!$B$33:$B$776,D$119)+'СЕТ СН'!$H$14+СВЦЭМ!$D$10+'СЕТ СН'!$H$6-'СЕТ СН'!$H$26</f>
        <v>1388.86300882</v>
      </c>
      <c r="E125" s="36">
        <f>SUMIFS(СВЦЭМ!$D$33:$D$776,СВЦЭМ!$A$33:$A$776,$A125,СВЦЭМ!$B$33:$B$776,E$119)+'СЕТ СН'!$H$14+СВЦЭМ!$D$10+'СЕТ СН'!$H$6-'СЕТ СН'!$H$26</f>
        <v>1395.96635386</v>
      </c>
      <c r="F125" s="36">
        <f>SUMIFS(СВЦЭМ!$D$33:$D$776,СВЦЭМ!$A$33:$A$776,$A125,СВЦЭМ!$B$33:$B$776,F$119)+'СЕТ СН'!$H$14+СВЦЭМ!$D$10+'СЕТ СН'!$H$6-'СЕТ СН'!$H$26</f>
        <v>1393.0792979299999</v>
      </c>
      <c r="G125" s="36">
        <f>SUMIFS(СВЦЭМ!$D$33:$D$776,СВЦЭМ!$A$33:$A$776,$A125,СВЦЭМ!$B$33:$B$776,G$119)+'СЕТ СН'!$H$14+СВЦЭМ!$D$10+'СЕТ СН'!$H$6-'СЕТ СН'!$H$26</f>
        <v>1393.60426921</v>
      </c>
      <c r="H125" s="36">
        <f>SUMIFS(СВЦЭМ!$D$33:$D$776,СВЦЭМ!$A$33:$A$776,$A125,СВЦЭМ!$B$33:$B$776,H$119)+'СЕТ СН'!$H$14+СВЦЭМ!$D$10+'СЕТ СН'!$H$6-'СЕТ СН'!$H$26</f>
        <v>1384.0584751199999</v>
      </c>
      <c r="I125" s="36">
        <f>SUMIFS(СВЦЭМ!$D$33:$D$776,СВЦЭМ!$A$33:$A$776,$A125,СВЦЭМ!$B$33:$B$776,I$119)+'СЕТ СН'!$H$14+СВЦЭМ!$D$10+'СЕТ СН'!$H$6-'СЕТ СН'!$H$26</f>
        <v>1358.1573439700001</v>
      </c>
      <c r="J125" s="36">
        <f>SUMIFS(СВЦЭМ!$D$33:$D$776,СВЦЭМ!$A$33:$A$776,$A125,СВЦЭМ!$B$33:$B$776,J$119)+'СЕТ СН'!$H$14+СВЦЭМ!$D$10+'СЕТ СН'!$H$6-'СЕТ СН'!$H$26</f>
        <v>1313.7603588500001</v>
      </c>
      <c r="K125" s="36">
        <f>SUMIFS(СВЦЭМ!$D$33:$D$776,СВЦЭМ!$A$33:$A$776,$A125,СВЦЭМ!$B$33:$B$776,K$119)+'СЕТ СН'!$H$14+СВЦЭМ!$D$10+'СЕТ СН'!$H$6-'СЕТ СН'!$H$26</f>
        <v>1313.01450004</v>
      </c>
      <c r="L125" s="36">
        <f>SUMIFS(СВЦЭМ!$D$33:$D$776,СВЦЭМ!$A$33:$A$776,$A125,СВЦЭМ!$B$33:$B$776,L$119)+'СЕТ СН'!$H$14+СВЦЭМ!$D$10+'СЕТ СН'!$H$6-'СЕТ СН'!$H$26</f>
        <v>1298.5241485800002</v>
      </c>
      <c r="M125" s="36">
        <f>SUMIFS(СВЦЭМ!$D$33:$D$776,СВЦЭМ!$A$33:$A$776,$A125,СВЦЭМ!$B$33:$B$776,M$119)+'СЕТ СН'!$H$14+СВЦЭМ!$D$10+'СЕТ СН'!$H$6-'СЕТ СН'!$H$26</f>
        <v>1301.6461704600001</v>
      </c>
      <c r="N125" s="36">
        <f>SUMIFS(СВЦЭМ!$D$33:$D$776,СВЦЭМ!$A$33:$A$776,$A125,СВЦЭМ!$B$33:$B$776,N$119)+'СЕТ СН'!$H$14+СВЦЭМ!$D$10+'СЕТ СН'!$H$6-'СЕТ СН'!$H$26</f>
        <v>1300.2819081500002</v>
      </c>
      <c r="O125" s="36">
        <f>SUMIFS(СВЦЭМ!$D$33:$D$776,СВЦЭМ!$A$33:$A$776,$A125,СВЦЭМ!$B$33:$B$776,O$119)+'СЕТ СН'!$H$14+СВЦЭМ!$D$10+'СЕТ СН'!$H$6-'СЕТ СН'!$H$26</f>
        <v>1313.7549959</v>
      </c>
      <c r="P125" s="36">
        <f>SUMIFS(СВЦЭМ!$D$33:$D$776,СВЦЭМ!$A$33:$A$776,$A125,СВЦЭМ!$B$33:$B$776,P$119)+'СЕТ СН'!$H$14+СВЦЭМ!$D$10+'СЕТ СН'!$H$6-'СЕТ СН'!$H$26</f>
        <v>1298.8935793300002</v>
      </c>
      <c r="Q125" s="36">
        <f>SUMIFS(СВЦЭМ!$D$33:$D$776,СВЦЭМ!$A$33:$A$776,$A125,СВЦЭМ!$B$33:$B$776,Q$119)+'СЕТ СН'!$H$14+СВЦЭМ!$D$10+'СЕТ СН'!$H$6-'СЕТ СН'!$H$26</f>
        <v>1304.2600872500002</v>
      </c>
      <c r="R125" s="36">
        <f>SUMIFS(СВЦЭМ!$D$33:$D$776,СВЦЭМ!$A$33:$A$776,$A125,СВЦЭМ!$B$33:$B$776,R$119)+'СЕТ СН'!$H$14+СВЦЭМ!$D$10+'СЕТ СН'!$H$6-'СЕТ СН'!$H$26</f>
        <v>1287.28083453</v>
      </c>
      <c r="S125" s="36">
        <f>SUMIFS(СВЦЭМ!$D$33:$D$776,СВЦЭМ!$A$33:$A$776,$A125,СВЦЭМ!$B$33:$B$776,S$119)+'СЕТ СН'!$H$14+СВЦЭМ!$D$10+'СЕТ СН'!$H$6-'СЕТ СН'!$H$26</f>
        <v>1301.00151409</v>
      </c>
      <c r="T125" s="36">
        <f>SUMIFS(СВЦЭМ!$D$33:$D$776,СВЦЭМ!$A$33:$A$776,$A125,СВЦЭМ!$B$33:$B$776,T$119)+'СЕТ СН'!$H$14+СВЦЭМ!$D$10+'СЕТ СН'!$H$6-'СЕТ СН'!$H$26</f>
        <v>1286.06325683</v>
      </c>
      <c r="U125" s="36">
        <f>SUMIFS(СВЦЭМ!$D$33:$D$776,СВЦЭМ!$A$33:$A$776,$A125,СВЦЭМ!$B$33:$B$776,U$119)+'СЕТ СН'!$H$14+СВЦЭМ!$D$10+'СЕТ СН'!$H$6-'СЕТ СН'!$H$26</f>
        <v>1266.4001822800001</v>
      </c>
      <c r="V125" s="36">
        <f>SUMIFS(СВЦЭМ!$D$33:$D$776,СВЦЭМ!$A$33:$A$776,$A125,СВЦЭМ!$B$33:$B$776,V$119)+'СЕТ СН'!$H$14+СВЦЭМ!$D$10+'СЕТ СН'!$H$6-'СЕТ СН'!$H$26</f>
        <v>1269.0341817200001</v>
      </c>
      <c r="W125" s="36">
        <f>SUMIFS(СВЦЭМ!$D$33:$D$776,СВЦЭМ!$A$33:$A$776,$A125,СВЦЭМ!$B$33:$B$776,W$119)+'СЕТ СН'!$H$14+СВЦЭМ!$D$10+'СЕТ СН'!$H$6-'СЕТ СН'!$H$26</f>
        <v>1261.5736563200001</v>
      </c>
      <c r="X125" s="36">
        <f>SUMIFS(СВЦЭМ!$D$33:$D$776,СВЦЭМ!$A$33:$A$776,$A125,СВЦЭМ!$B$33:$B$776,X$119)+'СЕТ СН'!$H$14+СВЦЭМ!$D$10+'СЕТ СН'!$H$6-'СЕТ СН'!$H$26</f>
        <v>1275.1239143600001</v>
      </c>
      <c r="Y125" s="36">
        <f>SUMIFS(СВЦЭМ!$D$33:$D$776,СВЦЭМ!$A$33:$A$776,$A125,СВЦЭМ!$B$33:$B$776,Y$119)+'СЕТ СН'!$H$14+СВЦЭМ!$D$10+'СЕТ СН'!$H$6-'СЕТ СН'!$H$26</f>
        <v>1314.88610023</v>
      </c>
    </row>
    <row r="126" spans="1:27" ht="15.75" x14ac:dyDescent="0.2">
      <c r="A126" s="35">
        <f t="shared" si="3"/>
        <v>43928</v>
      </c>
      <c r="B126" s="36">
        <f>SUMIFS(СВЦЭМ!$D$33:$D$776,СВЦЭМ!$A$33:$A$776,$A126,СВЦЭМ!$B$33:$B$776,B$119)+'СЕТ СН'!$H$14+СВЦЭМ!$D$10+'СЕТ СН'!$H$6-'СЕТ СН'!$H$26</f>
        <v>1355.76762293</v>
      </c>
      <c r="C126" s="36">
        <f>SUMIFS(СВЦЭМ!$D$33:$D$776,СВЦЭМ!$A$33:$A$776,$A126,СВЦЭМ!$B$33:$B$776,C$119)+'СЕТ СН'!$H$14+СВЦЭМ!$D$10+'СЕТ СН'!$H$6-'СЕТ СН'!$H$26</f>
        <v>1378.14242999</v>
      </c>
      <c r="D126" s="36">
        <f>SUMIFS(СВЦЭМ!$D$33:$D$776,СВЦЭМ!$A$33:$A$776,$A126,СВЦЭМ!$B$33:$B$776,D$119)+'СЕТ СН'!$H$14+СВЦЭМ!$D$10+'СЕТ СН'!$H$6-'СЕТ СН'!$H$26</f>
        <v>1398.4401976600002</v>
      </c>
      <c r="E126" s="36">
        <f>SUMIFS(СВЦЭМ!$D$33:$D$776,СВЦЭМ!$A$33:$A$776,$A126,СВЦЭМ!$B$33:$B$776,E$119)+'СЕТ СН'!$H$14+СВЦЭМ!$D$10+'СЕТ СН'!$H$6-'СЕТ СН'!$H$26</f>
        <v>1415.8111035300001</v>
      </c>
      <c r="F126" s="36">
        <f>SUMIFS(СВЦЭМ!$D$33:$D$776,СВЦЭМ!$A$33:$A$776,$A126,СВЦЭМ!$B$33:$B$776,F$119)+'СЕТ СН'!$H$14+СВЦЭМ!$D$10+'СЕТ СН'!$H$6-'СЕТ СН'!$H$26</f>
        <v>1414.2786449300002</v>
      </c>
      <c r="G126" s="36">
        <f>SUMIFS(СВЦЭМ!$D$33:$D$776,СВЦЭМ!$A$33:$A$776,$A126,СВЦЭМ!$B$33:$B$776,G$119)+'СЕТ СН'!$H$14+СВЦЭМ!$D$10+'СЕТ СН'!$H$6-'СЕТ СН'!$H$26</f>
        <v>1414.77548443</v>
      </c>
      <c r="H126" s="36">
        <f>SUMIFS(СВЦЭМ!$D$33:$D$776,СВЦЭМ!$A$33:$A$776,$A126,СВЦЭМ!$B$33:$B$776,H$119)+'СЕТ СН'!$H$14+СВЦЭМ!$D$10+'СЕТ СН'!$H$6-'СЕТ СН'!$H$26</f>
        <v>1397.02627035</v>
      </c>
      <c r="I126" s="36">
        <f>SUMIFS(СВЦЭМ!$D$33:$D$776,СВЦЭМ!$A$33:$A$776,$A126,СВЦЭМ!$B$33:$B$776,I$119)+'СЕТ СН'!$H$14+СВЦЭМ!$D$10+'СЕТ СН'!$H$6-'СЕТ СН'!$H$26</f>
        <v>1373.2824148899999</v>
      </c>
      <c r="J126" s="36">
        <f>SUMIFS(СВЦЭМ!$D$33:$D$776,СВЦЭМ!$A$33:$A$776,$A126,СВЦЭМ!$B$33:$B$776,J$119)+'СЕТ СН'!$H$14+СВЦЭМ!$D$10+'СЕТ СН'!$H$6-'СЕТ СН'!$H$26</f>
        <v>1318.4044250900001</v>
      </c>
      <c r="K126" s="36">
        <f>SUMIFS(СВЦЭМ!$D$33:$D$776,СВЦЭМ!$A$33:$A$776,$A126,СВЦЭМ!$B$33:$B$776,K$119)+'СЕТ СН'!$H$14+СВЦЭМ!$D$10+'СЕТ СН'!$H$6-'СЕТ СН'!$H$26</f>
        <v>1320.7856192899999</v>
      </c>
      <c r="L126" s="36">
        <f>SUMIFS(СВЦЭМ!$D$33:$D$776,СВЦЭМ!$A$33:$A$776,$A126,СВЦЭМ!$B$33:$B$776,L$119)+'СЕТ СН'!$H$14+СВЦЭМ!$D$10+'СЕТ СН'!$H$6-'СЕТ СН'!$H$26</f>
        <v>1326.4212805100001</v>
      </c>
      <c r="M126" s="36">
        <f>SUMIFS(СВЦЭМ!$D$33:$D$776,СВЦЭМ!$A$33:$A$776,$A126,СВЦЭМ!$B$33:$B$776,M$119)+'СЕТ СН'!$H$14+СВЦЭМ!$D$10+'СЕТ СН'!$H$6-'СЕТ СН'!$H$26</f>
        <v>1323.71536674</v>
      </c>
      <c r="N126" s="36">
        <f>SUMIFS(СВЦЭМ!$D$33:$D$776,СВЦЭМ!$A$33:$A$776,$A126,СВЦЭМ!$B$33:$B$776,N$119)+'СЕТ СН'!$H$14+СВЦЭМ!$D$10+'СЕТ СН'!$H$6-'СЕТ СН'!$H$26</f>
        <v>1322.4989654000001</v>
      </c>
      <c r="O126" s="36">
        <f>SUMIFS(СВЦЭМ!$D$33:$D$776,СВЦЭМ!$A$33:$A$776,$A126,СВЦЭМ!$B$33:$B$776,O$119)+'СЕТ СН'!$H$14+СВЦЭМ!$D$10+'СЕТ СН'!$H$6-'СЕТ СН'!$H$26</f>
        <v>1329.3698436700001</v>
      </c>
      <c r="P126" s="36">
        <f>SUMIFS(СВЦЭМ!$D$33:$D$776,СВЦЭМ!$A$33:$A$776,$A126,СВЦЭМ!$B$33:$B$776,P$119)+'СЕТ СН'!$H$14+СВЦЭМ!$D$10+'СЕТ СН'!$H$6-'СЕТ СН'!$H$26</f>
        <v>1312.5279210399999</v>
      </c>
      <c r="Q126" s="36">
        <f>SUMIFS(СВЦЭМ!$D$33:$D$776,СВЦЭМ!$A$33:$A$776,$A126,СВЦЭМ!$B$33:$B$776,Q$119)+'СЕТ СН'!$H$14+СВЦЭМ!$D$10+'СЕТ СН'!$H$6-'СЕТ СН'!$H$26</f>
        <v>1317.5957144900001</v>
      </c>
      <c r="R126" s="36">
        <f>SUMIFS(СВЦЭМ!$D$33:$D$776,СВЦЭМ!$A$33:$A$776,$A126,СВЦЭМ!$B$33:$B$776,R$119)+'СЕТ СН'!$H$14+СВЦЭМ!$D$10+'СЕТ СН'!$H$6-'СЕТ СН'!$H$26</f>
        <v>1314.23154935</v>
      </c>
      <c r="S126" s="36">
        <f>SUMIFS(СВЦЭМ!$D$33:$D$776,СВЦЭМ!$A$33:$A$776,$A126,СВЦЭМ!$B$33:$B$776,S$119)+'СЕТ СН'!$H$14+СВЦЭМ!$D$10+'СЕТ СН'!$H$6-'СЕТ СН'!$H$26</f>
        <v>1315.1117695900002</v>
      </c>
      <c r="T126" s="36">
        <f>SUMIFS(СВЦЭМ!$D$33:$D$776,СВЦЭМ!$A$33:$A$776,$A126,СВЦЭМ!$B$33:$B$776,T$119)+'СЕТ СН'!$H$14+СВЦЭМ!$D$10+'СЕТ СН'!$H$6-'СЕТ СН'!$H$26</f>
        <v>1297.0152609500001</v>
      </c>
      <c r="U126" s="36">
        <f>SUMIFS(СВЦЭМ!$D$33:$D$776,СВЦЭМ!$A$33:$A$776,$A126,СВЦЭМ!$B$33:$B$776,U$119)+'СЕТ СН'!$H$14+СВЦЭМ!$D$10+'СЕТ СН'!$H$6-'СЕТ СН'!$H$26</f>
        <v>1291.8844428299999</v>
      </c>
      <c r="V126" s="36">
        <f>SUMIFS(СВЦЭМ!$D$33:$D$776,СВЦЭМ!$A$33:$A$776,$A126,СВЦЭМ!$B$33:$B$776,V$119)+'СЕТ СН'!$H$14+СВЦЭМ!$D$10+'СЕТ СН'!$H$6-'СЕТ СН'!$H$26</f>
        <v>1289.1580378399999</v>
      </c>
      <c r="W126" s="36">
        <f>SUMIFS(СВЦЭМ!$D$33:$D$776,СВЦЭМ!$A$33:$A$776,$A126,СВЦЭМ!$B$33:$B$776,W$119)+'СЕТ СН'!$H$14+СВЦЭМ!$D$10+'СЕТ СН'!$H$6-'СЕТ СН'!$H$26</f>
        <v>1280.8746301199999</v>
      </c>
      <c r="X126" s="36">
        <f>SUMIFS(СВЦЭМ!$D$33:$D$776,СВЦЭМ!$A$33:$A$776,$A126,СВЦЭМ!$B$33:$B$776,X$119)+'СЕТ СН'!$H$14+СВЦЭМ!$D$10+'СЕТ СН'!$H$6-'СЕТ СН'!$H$26</f>
        <v>1283.6445854600001</v>
      </c>
      <c r="Y126" s="36">
        <f>SUMIFS(СВЦЭМ!$D$33:$D$776,СВЦЭМ!$A$33:$A$776,$A126,СВЦЭМ!$B$33:$B$776,Y$119)+'СЕТ СН'!$H$14+СВЦЭМ!$D$10+'СЕТ СН'!$H$6-'СЕТ СН'!$H$26</f>
        <v>1315.3778931700001</v>
      </c>
    </row>
    <row r="127" spans="1:27" ht="15.75" x14ac:dyDescent="0.2">
      <c r="A127" s="35">
        <f t="shared" si="3"/>
        <v>43929</v>
      </c>
      <c r="B127" s="36">
        <f>SUMIFS(СВЦЭМ!$D$33:$D$776,СВЦЭМ!$A$33:$A$776,$A127,СВЦЭМ!$B$33:$B$776,B$119)+'СЕТ СН'!$H$14+СВЦЭМ!$D$10+'СЕТ СН'!$H$6-'СЕТ СН'!$H$26</f>
        <v>1345.5471398300001</v>
      </c>
      <c r="C127" s="36">
        <f>SUMIFS(СВЦЭМ!$D$33:$D$776,СВЦЭМ!$A$33:$A$776,$A127,СВЦЭМ!$B$33:$B$776,C$119)+'СЕТ СН'!$H$14+СВЦЭМ!$D$10+'СЕТ СН'!$H$6-'СЕТ СН'!$H$26</f>
        <v>1378.52742188</v>
      </c>
      <c r="D127" s="36">
        <f>SUMIFS(СВЦЭМ!$D$33:$D$776,СВЦЭМ!$A$33:$A$776,$A127,СВЦЭМ!$B$33:$B$776,D$119)+'СЕТ СН'!$H$14+СВЦЭМ!$D$10+'СЕТ СН'!$H$6-'СЕТ СН'!$H$26</f>
        <v>1395.7932385300001</v>
      </c>
      <c r="E127" s="36">
        <f>SUMIFS(СВЦЭМ!$D$33:$D$776,СВЦЭМ!$A$33:$A$776,$A127,СВЦЭМ!$B$33:$B$776,E$119)+'СЕТ СН'!$H$14+СВЦЭМ!$D$10+'СЕТ СН'!$H$6-'СЕТ СН'!$H$26</f>
        <v>1403.57427315</v>
      </c>
      <c r="F127" s="36">
        <f>SUMIFS(СВЦЭМ!$D$33:$D$776,СВЦЭМ!$A$33:$A$776,$A127,СВЦЭМ!$B$33:$B$776,F$119)+'СЕТ СН'!$H$14+СВЦЭМ!$D$10+'СЕТ СН'!$H$6-'СЕТ СН'!$H$26</f>
        <v>1401.1358758700001</v>
      </c>
      <c r="G127" s="36">
        <f>SUMIFS(СВЦЭМ!$D$33:$D$776,СВЦЭМ!$A$33:$A$776,$A127,СВЦЭМ!$B$33:$B$776,G$119)+'СЕТ СН'!$H$14+СВЦЭМ!$D$10+'СЕТ СН'!$H$6-'СЕТ СН'!$H$26</f>
        <v>1401.67977578</v>
      </c>
      <c r="H127" s="36">
        <f>SUMIFS(СВЦЭМ!$D$33:$D$776,СВЦЭМ!$A$33:$A$776,$A127,СВЦЭМ!$B$33:$B$776,H$119)+'СЕТ СН'!$H$14+СВЦЭМ!$D$10+'СЕТ СН'!$H$6-'СЕТ СН'!$H$26</f>
        <v>1385.42017919</v>
      </c>
      <c r="I127" s="36">
        <f>SUMIFS(СВЦЭМ!$D$33:$D$776,СВЦЭМ!$A$33:$A$776,$A127,СВЦЭМ!$B$33:$B$776,I$119)+'СЕТ СН'!$H$14+СВЦЭМ!$D$10+'СЕТ СН'!$H$6-'СЕТ СН'!$H$26</f>
        <v>1347.9250536499999</v>
      </c>
      <c r="J127" s="36">
        <f>SUMIFS(СВЦЭМ!$D$33:$D$776,СВЦЭМ!$A$33:$A$776,$A127,СВЦЭМ!$B$33:$B$776,J$119)+'СЕТ СН'!$H$14+СВЦЭМ!$D$10+'СЕТ СН'!$H$6-'СЕТ СН'!$H$26</f>
        <v>1303.53402768</v>
      </c>
      <c r="K127" s="36">
        <f>SUMIFS(СВЦЭМ!$D$33:$D$776,СВЦЭМ!$A$33:$A$776,$A127,СВЦЭМ!$B$33:$B$776,K$119)+'СЕТ СН'!$H$14+СВЦЭМ!$D$10+'СЕТ СН'!$H$6-'СЕТ СН'!$H$26</f>
        <v>1291.9311602100001</v>
      </c>
      <c r="L127" s="36">
        <f>SUMIFS(СВЦЭМ!$D$33:$D$776,СВЦЭМ!$A$33:$A$776,$A127,СВЦЭМ!$B$33:$B$776,L$119)+'СЕТ СН'!$H$14+СВЦЭМ!$D$10+'СЕТ СН'!$H$6-'СЕТ СН'!$H$26</f>
        <v>1279.54424769</v>
      </c>
      <c r="M127" s="36">
        <f>SUMIFS(СВЦЭМ!$D$33:$D$776,СВЦЭМ!$A$33:$A$776,$A127,СВЦЭМ!$B$33:$B$776,M$119)+'СЕТ СН'!$H$14+СВЦЭМ!$D$10+'СЕТ СН'!$H$6-'СЕТ СН'!$H$26</f>
        <v>1276.5543643400001</v>
      </c>
      <c r="N127" s="36">
        <f>SUMIFS(СВЦЭМ!$D$33:$D$776,СВЦЭМ!$A$33:$A$776,$A127,СВЦЭМ!$B$33:$B$776,N$119)+'СЕТ СН'!$H$14+СВЦЭМ!$D$10+'СЕТ СН'!$H$6-'СЕТ СН'!$H$26</f>
        <v>1290.6260472600002</v>
      </c>
      <c r="O127" s="36">
        <f>SUMIFS(СВЦЭМ!$D$33:$D$776,СВЦЭМ!$A$33:$A$776,$A127,СВЦЭМ!$B$33:$B$776,O$119)+'СЕТ СН'!$H$14+СВЦЭМ!$D$10+'СЕТ СН'!$H$6-'СЕТ СН'!$H$26</f>
        <v>1295.0589190800001</v>
      </c>
      <c r="P127" s="36">
        <f>SUMIFS(СВЦЭМ!$D$33:$D$776,СВЦЭМ!$A$33:$A$776,$A127,СВЦЭМ!$B$33:$B$776,P$119)+'СЕТ СН'!$H$14+СВЦЭМ!$D$10+'СЕТ СН'!$H$6-'СЕТ СН'!$H$26</f>
        <v>1272.48996164</v>
      </c>
      <c r="Q127" s="36">
        <f>SUMIFS(СВЦЭМ!$D$33:$D$776,СВЦЭМ!$A$33:$A$776,$A127,СВЦЭМ!$B$33:$B$776,Q$119)+'СЕТ СН'!$H$14+СВЦЭМ!$D$10+'СЕТ СН'!$H$6-'СЕТ СН'!$H$26</f>
        <v>1276.79327195</v>
      </c>
      <c r="R127" s="36">
        <f>SUMIFS(СВЦЭМ!$D$33:$D$776,СВЦЭМ!$A$33:$A$776,$A127,СВЦЭМ!$B$33:$B$776,R$119)+'СЕТ СН'!$H$14+СВЦЭМ!$D$10+'СЕТ СН'!$H$6-'СЕТ СН'!$H$26</f>
        <v>1273.0570126800001</v>
      </c>
      <c r="S127" s="36">
        <f>SUMIFS(СВЦЭМ!$D$33:$D$776,СВЦЭМ!$A$33:$A$776,$A127,СВЦЭМ!$B$33:$B$776,S$119)+'СЕТ СН'!$H$14+СВЦЭМ!$D$10+'СЕТ СН'!$H$6-'СЕТ СН'!$H$26</f>
        <v>1266.65915485</v>
      </c>
      <c r="T127" s="36">
        <f>SUMIFS(СВЦЭМ!$D$33:$D$776,СВЦЭМ!$A$33:$A$776,$A127,СВЦЭМ!$B$33:$B$776,T$119)+'СЕТ СН'!$H$14+СВЦЭМ!$D$10+'СЕТ СН'!$H$6-'СЕТ СН'!$H$26</f>
        <v>1255.1842062999999</v>
      </c>
      <c r="U127" s="36">
        <f>SUMIFS(СВЦЭМ!$D$33:$D$776,СВЦЭМ!$A$33:$A$776,$A127,СВЦЭМ!$B$33:$B$776,U$119)+'СЕТ СН'!$H$14+СВЦЭМ!$D$10+'СЕТ СН'!$H$6-'СЕТ СН'!$H$26</f>
        <v>1241.48129967</v>
      </c>
      <c r="V127" s="36">
        <f>SUMIFS(СВЦЭМ!$D$33:$D$776,СВЦЭМ!$A$33:$A$776,$A127,СВЦЭМ!$B$33:$B$776,V$119)+'СЕТ СН'!$H$14+СВЦЭМ!$D$10+'СЕТ СН'!$H$6-'СЕТ СН'!$H$26</f>
        <v>1233.4731655200001</v>
      </c>
      <c r="W127" s="36">
        <f>SUMIFS(СВЦЭМ!$D$33:$D$776,СВЦЭМ!$A$33:$A$776,$A127,СВЦЭМ!$B$33:$B$776,W$119)+'СЕТ СН'!$H$14+СВЦЭМ!$D$10+'СЕТ СН'!$H$6-'СЕТ СН'!$H$26</f>
        <v>1227.3406899199999</v>
      </c>
      <c r="X127" s="36">
        <f>SUMIFS(СВЦЭМ!$D$33:$D$776,СВЦЭМ!$A$33:$A$776,$A127,СВЦЭМ!$B$33:$B$776,X$119)+'СЕТ СН'!$H$14+СВЦЭМ!$D$10+'СЕТ СН'!$H$6-'СЕТ СН'!$H$26</f>
        <v>1234.7824854600001</v>
      </c>
      <c r="Y127" s="36">
        <f>SUMIFS(СВЦЭМ!$D$33:$D$776,СВЦЭМ!$A$33:$A$776,$A127,СВЦЭМ!$B$33:$B$776,Y$119)+'СЕТ СН'!$H$14+СВЦЭМ!$D$10+'СЕТ СН'!$H$6-'СЕТ СН'!$H$26</f>
        <v>1278.5549193700001</v>
      </c>
    </row>
    <row r="128" spans="1:27" ht="15.75" x14ac:dyDescent="0.2">
      <c r="A128" s="35">
        <f t="shared" si="3"/>
        <v>43930</v>
      </c>
      <c r="B128" s="36">
        <f>SUMIFS(СВЦЭМ!$D$33:$D$776,СВЦЭМ!$A$33:$A$776,$A128,СВЦЭМ!$B$33:$B$776,B$119)+'СЕТ СН'!$H$14+СВЦЭМ!$D$10+'СЕТ СН'!$H$6-'СЕТ СН'!$H$26</f>
        <v>1332.99339517</v>
      </c>
      <c r="C128" s="36">
        <f>SUMIFS(СВЦЭМ!$D$33:$D$776,СВЦЭМ!$A$33:$A$776,$A128,СВЦЭМ!$B$33:$B$776,C$119)+'СЕТ СН'!$H$14+СВЦЭМ!$D$10+'СЕТ СН'!$H$6-'СЕТ СН'!$H$26</f>
        <v>1361.0338047700002</v>
      </c>
      <c r="D128" s="36">
        <f>SUMIFS(СВЦЭМ!$D$33:$D$776,СВЦЭМ!$A$33:$A$776,$A128,СВЦЭМ!$B$33:$B$776,D$119)+'СЕТ СН'!$H$14+СВЦЭМ!$D$10+'СЕТ СН'!$H$6-'СЕТ СН'!$H$26</f>
        <v>1384.8105565300002</v>
      </c>
      <c r="E128" s="36">
        <f>SUMIFS(СВЦЭМ!$D$33:$D$776,СВЦЭМ!$A$33:$A$776,$A128,СВЦЭМ!$B$33:$B$776,E$119)+'СЕТ СН'!$H$14+СВЦЭМ!$D$10+'СЕТ СН'!$H$6-'СЕТ СН'!$H$26</f>
        <v>1401.53550771</v>
      </c>
      <c r="F128" s="36">
        <f>SUMIFS(СВЦЭМ!$D$33:$D$776,СВЦЭМ!$A$33:$A$776,$A128,СВЦЭМ!$B$33:$B$776,F$119)+'СЕТ СН'!$H$14+СВЦЭМ!$D$10+'СЕТ СН'!$H$6-'СЕТ СН'!$H$26</f>
        <v>1400.2325635900002</v>
      </c>
      <c r="G128" s="36">
        <f>SUMIFS(СВЦЭМ!$D$33:$D$776,СВЦЭМ!$A$33:$A$776,$A128,СВЦЭМ!$B$33:$B$776,G$119)+'СЕТ СН'!$H$14+СВЦЭМ!$D$10+'СЕТ СН'!$H$6-'СЕТ СН'!$H$26</f>
        <v>1395.43313425</v>
      </c>
      <c r="H128" s="36">
        <f>SUMIFS(СВЦЭМ!$D$33:$D$776,СВЦЭМ!$A$33:$A$776,$A128,СВЦЭМ!$B$33:$B$776,H$119)+'СЕТ СН'!$H$14+СВЦЭМ!$D$10+'СЕТ СН'!$H$6-'СЕТ СН'!$H$26</f>
        <v>1387.7863443000001</v>
      </c>
      <c r="I128" s="36">
        <f>SUMIFS(СВЦЭМ!$D$33:$D$776,СВЦЭМ!$A$33:$A$776,$A128,СВЦЭМ!$B$33:$B$776,I$119)+'СЕТ СН'!$H$14+СВЦЭМ!$D$10+'СЕТ СН'!$H$6-'СЕТ СН'!$H$26</f>
        <v>1363.8483390199999</v>
      </c>
      <c r="J128" s="36">
        <f>SUMIFS(СВЦЭМ!$D$33:$D$776,СВЦЭМ!$A$33:$A$776,$A128,СВЦЭМ!$B$33:$B$776,J$119)+'СЕТ СН'!$H$14+СВЦЭМ!$D$10+'СЕТ СН'!$H$6-'СЕТ СН'!$H$26</f>
        <v>1310.2506695699999</v>
      </c>
      <c r="K128" s="36">
        <f>SUMIFS(СВЦЭМ!$D$33:$D$776,СВЦЭМ!$A$33:$A$776,$A128,СВЦЭМ!$B$33:$B$776,K$119)+'СЕТ СН'!$H$14+СВЦЭМ!$D$10+'СЕТ СН'!$H$6-'СЕТ СН'!$H$26</f>
        <v>1306.5526248599999</v>
      </c>
      <c r="L128" s="36">
        <f>SUMIFS(СВЦЭМ!$D$33:$D$776,СВЦЭМ!$A$33:$A$776,$A128,СВЦЭМ!$B$33:$B$776,L$119)+'СЕТ СН'!$H$14+СВЦЭМ!$D$10+'СЕТ СН'!$H$6-'СЕТ СН'!$H$26</f>
        <v>1290.3209200400001</v>
      </c>
      <c r="M128" s="36">
        <f>SUMIFS(СВЦЭМ!$D$33:$D$776,СВЦЭМ!$A$33:$A$776,$A128,СВЦЭМ!$B$33:$B$776,M$119)+'СЕТ СН'!$H$14+СВЦЭМ!$D$10+'СЕТ СН'!$H$6-'СЕТ СН'!$H$26</f>
        <v>1286.4778632</v>
      </c>
      <c r="N128" s="36">
        <f>SUMIFS(СВЦЭМ!$D$33:$D$776,СВЦЭМ!$A$33:$A$776,$A128,СВЦЭМ!$B$33:$B$776,N$119)+'СЕТ СН'!$H$14+СВЦЭМ!$D$10+'СЕТ СН'!$H$6-'СЕТ СН'!$H$26</f>
        <v>1285.0288208500001</v>
      </c>
      <c r="O128" s="36">
        <f>SUMIFS(СВЦЭМ!$D$33:$D$776,СВЦЭМ!$A$33:$A$776,$A128,СВЦЭМ!$B$33:$B$776,O$119)+'СЕТ СН'!$H$14+СВЦЭМ!$D$10+'СЕТ СН'!$H$6-'СЕТ СН'!$H$26</f>
        <v>1294.8046015700002</v>
      </c>
      <c r="P128" s="36">
        <f>SUMIFS(СВЦЭМ!$D$33:$D$776,СВЦЭМ!$A$33:$A$776,$A128,СВЦЭМ!$B$33:$B$776,P$119)+'СЕТ СН'!$H$14+СВЦЭМ!$D$10+'СЕТ СН'!$H$6-'СЕТ СН'!$H$26</f>
        <v>1264.5433300700001</v>
      </c>
      <c r="Q128" s="36">
        <f>SUMIFS(СВЦЭМ!$D$33:$D$776,СВЦЭМ!$A$33:$A$776,$A128,СВЦЭМ!$B$33:$B$776,Q$119)+'СЕТ СН'!$H$14+СВЦЭМ!$D$10+'СЕТ СН'!$H$6-'СЕТ СН'!$H$26</f>
        <v>1270.4167217600002</v>
      </c>
      <c r="R128" s="36">
        <f>SUMIFS(СВЦЭМ!$D$33:$D$776,СВЦЭМ!$A$33:$A$776,$A128,СВЦЭМ!$B$33:$B$776,R$119)+'СЕТ СН'!$H$14+СВЦЭМ!$D$10+'СЕТ СН'!$H$6-'СЕТ СН'!$H$26</f>
        <v>1269.2933461</v>
      </c>
      <c r="S128" s="36">
        <f>SUMIFS(СВЦЭМ!$D$33:$D$776,СВЦЭМ!$A$33:$A$776,$A128,СВЦЭМ!$B$33:$B$776,S$119)+'СЕТ СН'!$H$14+СВЦЭМ!$D$10+'СЕТ СН'!$H$6-'СЕТ СН'!$H$26</f>
        <v>1263.0500369599999</v>
      </c>
      <c r="T128" s="36">
        <f>SUMIFS(СВЦЭМ!$D$33:$D$776,СВЦЭМ!$A$33:$A$776,$A128,СВЦЭМ!$B$33:$B$776,T$119)+'СЕТ СН'!$H$14+СВЦЭМ!$D$10+'СЕТ СН'!$H$6-'СЕТ СН'!$H$26</f>
        <v>1251.4592291200001</v>
      </c>
      <c r="U128" s="36">
        <f>SUMIFS(СВЦЭМ!$D$33:$D$776,СВЦЭМ!$A$33:$A$776,$A128,СВЦЭМ!$B$33:$B$776,U$119)+'СЕТ СН'!$H$14+СВЦЭМ!$D$10+'СЕТ СН'!$H$6-'СЕТ СН'!$H$26</f>
        <v>1237.0212560800001</v>
      </c>
      <c r="V128" s="36">
        <f>SUMIFS(СВЦЭМ!$D$33:$D$776,СВЦЭМ!$A$33:$A$776,$A128,СВЦЭМ!$B$33:$B$776,V$119)+'СЕТ СН'!$H$14+СВЦЭМ!$D$10+'СЕТ СН'!$H$6-'СЕТ СН'!$H$26</f>
        <v>1233.4437738000001</v>
      </c>
      <c r="W128" s="36">
        <f>SUMIFS(СВЦЭМ!$D$33:$D$776,СВЦЭМ!$A$33:$A$776,$A128,СВЦЭМ!$B$33:$B$776,W$119)+'СЕТ СН'!$H$14+СВЦЭМ!$D$10+'СЕТ СН'!$H$6-'СЕТ СН'!$H$26</f>
        <v>1235.8736501200001</v>
      </c>
      <c r="X128" s="36">
        <f>SUMIFS(СВЦЭМ!$D$33:$D$776,СВЦЭМ!$A$33:$A$776,$A128,СВЦЭМ!$B$33:$B$776,X$119)+'СЕТ СН'!$H$14+СВЦЭМ!$D$10+'СЕТ СН'!$H$6-'СЕТ СН'!$H$26</f>
        <v>1242.74909622</v>
      </c>
      <c r="Y128" s="36">
        <f>SUMIFS(СВЦЭМ!$D$33:$D$776,СВЦЭМ!$A$33:$A$776,$A128,СВЦЭМ!$B$33:$B$776,Y$119)+'СЕТ СН'!$H$14+СВЦЭМ!$D$10+'СЕТ СН'!$H$6-'СЕТ СН'!$H$26</f>
        <v>1276.9838265000001</v>
      </c>
    </row>
    <row r="129" spans="1:25" ht="15.75" x14ac:dyDescent="0.2">
      <c r="A129" s="35">
        <f t="shared" si="3"/>
        <v>43931</v>
      </c>
      <c r="B129" s="36">
        <f>SUMIFS(СВЦЭМ!$D$33:$D$776,СВЦЭМ!$A$33:$A$776,$A129,СВЦЭМ!$B$33:$B$776,B$119)+'СЕТ СН'!$H$14+СВЦЭМ!$D$10+'СЕТ СН'!$H$6-'СЕТ СН'!$H$26</f>
        <v>1273.7220517000001</v>
      </c>
      <c r="C129" s="36">
        <f>SUMIFS(СВЦЭМ!$D$33:$D$776,СВЦЭМ!$A$33:$A$776,$A129,СВЦЭМ!$B$33:$B$776,C$119)+'СЕТ СН'!$H$14+СВЦЭМ!$D$10+'СЕТ СН'!$H$6-'СЕТ СН'!$H$26</f>
        <v>1314.5827438400001</v>
      </c>
      <c r="D129" s="36">
        <f>SUMIFS(СВЦЭМ!$D$33:$D$776,СВЦЭМ!$A$33:$A$776,$A129,СВЦЭМ!$B$33:$B$776,D$119)+'СЕТ СН'!$H$14+СВЦЭМ!$D$10+'СЕТ СН'!$H$6-'СЕТ СН'!$H$26</f>
        <v>1357.5055771299999</v>
      </c>
      <c r="E129" s="36">
        <f>SUMIFS(СВЦЭМ!$D$33:$D$776,СВЦЭМ!$A$33:$A$776,$A129,СВЦЭМ!$B$33:$B$776,E$119)+'СЕТ СН'!$H$14+СВЦЭМ!$D$10+'СЕТ СН'!$H$6-'СЕТ СН'!$H$26</f>
        <v>1396.57685842</v>
      </c>
      <c r="F129" s="36">
        <f>SUMIFS(СВЦЭМ!$D$33:$D$776,СВЦЭМ!$A$33:$A$776,$A129,СВЦЭМ!$B$33:$B$776,F$119)+'СЕТ СН'!$H$14+СВЦЭМ!$D$10+'СЕТ СН'!$H$6-'СЕТ СН'!$H$26</f>
        <v>1404.2768531400002</v>
      </c>
      <c r="G129" s="36">
        <f>SUMIFS(СВЦЭМ!$D$33:$D$776,СВЦЭМ!$A$33:$A$776,$A129,СВЦЭМ!$B$33:$B$776,G$119)+'СЕТ СН'!$H$14+СВЦЭМ!$D$10+'СЕТ СН'!$H$6-'СЕТ СН'!$H$26</f>
        <v>1393.4570437000002</v>
      </c>
      <c r="H129" s="36">
        <f>SUMIFS(СВЦЭМ!$D$33:$D$776,СВЦЭМ!$A$33:$A$776,$A129,СВЦЭМ!$B$33:$B$776,H$119)+'СЕТ СН'!$H$14+СВЦЭМ!$D$10+'СЕТ СН'!$H$6-'СЕТ СН'!$H$26</f>
        <v>1368.22609384</v>
      </c>
      <c r="I129" s="36">
        <f>SUMIFS(СВЦЭМ!$D$33:$D$776,СВЦЭМ!$A$33:$A$776,$A129,СВЦЭМ!$B$33:$B$776,I$119)+'СЕТ СН'!$H$14+СВЦЭМ!$D$10+'СЕТ СН'!$H$6-'СЕТ СН'!$H$26</f>
        <v>1336.3950394200001</v>
      </c>
      <c r="J129" s="36">
        <f>SUMIFS(СВЦЭМ!$D$33:$D$776,СВЦЭМ!$A$33:$A$776,$A129,СВЦЭМ!$B$33:$B$776,J$119)+'СЕТ СН'!$H$14+СВЦЭМ!$D$10+'СЕТ СН'!$H$6-'СЕТ СН'!$H$26</f>
        <v>1275.29969312</v>
      </c>
      <c r="K129" s="36">
        <f>SUMIFS(СВЦЭМ!$D$33:$D$776,СВЦЭМ!$A$33:$A$776,$A129,СВЦЭМ!$B$33:$B$776,K$119)+'СЕТ СН'!$H$14+СВЦЭМ!$D$10+'СЕТ СН'!$H$6-'СЕТ СН'!$H$26</f>
        <v>1272.77251778</v>
      </c>
      <c r="L129" s="36">
        <f>SUMIFS(СВЦЭМ!$D$33:$D$776,СВЦЭМ!$A$33:$A$776,$A129,СВЦЭМ!$B$33:$B$776,L$119)+'СЕТ СН'!$H$14+СВЦЭМ!$D$10+'СЕТ СН'!$H$6-'СЕТ СН'!$H$26</f>
        <v>1266.1350527700001</v>
      </c>
      <c r="M129" s="36">
        <f>SUMIFS(СВЦЭМ!$D$33:$D$776,СВЦЭМ!$A$33:$A$776,$A129,СВЦЭМ!$B$33:$B$776,M$119)+'СЕТ СН'!$H$14+СВЦЭМ!$D$10+'СЕТ СН'!$H$6-'СЕТ СН'!$H$26</f>
        <v>1263.4089821699999</v>
      </c>
      <c r="N129" s="36">
        <f>SUMIFS(СВЦЭМ!$D$33:$D$776,СВЦЭМ!$A$33:$A$776,$A129,СВЦЭМ!$B$33:$B$776,N$119)+'СЕТ СН'!$H$14+СВЦЭМ!$D$10+'СЕТ СН'!$H$6-'СЕТ СН'!$H$26</f>
        <v>1276.7611373499999</v>
      </c>
      <c r="O129" s="36">
        <f>SUMIFS(СВЦЭМ!$D$33:$D$776,СВЦЭМ!$A$33:$A$776,$A129,СВЦЭМ!$B$33:$B$776,O$119)+'СЕТ СН'!$H$14+СВЦЭМ!$D$10+'СЕТ СН'!$H$6-'СЕТ СН'!$H$26</f>
        <v>1290.98432353</v>
      </c>
      <c r="P129" s="36">
        <f>SUMIFS(СВЦЭМ!$D$33:$D$776,СВЦЭМ!$A$33:$A$776,$A129,СВЦЭМ!$B$33:$B$776,P$119)+'СЕТ СН'!$H$14+СВЦЭМ!$D$10+'СЕТ СН'!$H$6-'СЕТ СН'!$H$26</f>
        <v>1262.7699923099999</v>
      </c>
      <c r="Q129" s="36">
        <f>SUMIFS(СВЦЭМ!$D$33:$D$776,СВЦЭМ!$A$33:$A$776,$A129,СВЦЭМ!$B$33:$B$776,Q$119)+'СЕТ СН'!$H$14+СВЦЭМ!$D$10+'СЕТ СН'!$H$6-'СЕТ СН'!$H$26</f>
        <v>1269.2044408800002</v>
      </c>
      <c r="R129" s="36">
        <f>SUMIFS(СВЦЭМ!$D$33:$D$776,СВЦЭМ!$A$33:$A$776,$A129,СВЦЭМ!$B$33:$B$776,R$119)+'СЕТ СН'!$H$14+СВЦЭМ!$D$10+'СЕТ СН'!$H$6-'СЕТ СН'!$H$26</f>
        <v>1268.12936532</v>
      </c>
      <c r="S129" s="36">
        <f>SUMIFS(СВЦЭМ!$D$33:$D$776,СВЦЭМ!$A$33:$A$776,$A129,СВЦЭМ!$B$33:$B$776,S$119)+'СЕТ СН'!$H$14+СВЦЭМ!$D$10+'СЕТ СН'!$H$6-'СЕТ СН'!$H$26</f>
        <v>1261.3442150599999</v>
      </c>
      <c r="T129" s="36">
        <f>SUMIFS(СВЦЭМ!$D$33:$D$776,СВЦЭМ!$A$33:$A$776,$A129,СВЦЭМ!$B$33:$B$776,T$119)+'СЕТ СН'!$H$14+СВЦЭМ!$D$10+'СЕТ СН'!$H$6-'СЕТ СН'!$H$26</f>
        <v>1243.0153769200001</v>
      </c>
      <c r="U129" s="36">
        <f>SUMIFS(СВЦЭМ!$D$33:$D$776,СВЦЭМ!$A$33:$A$776,$A129,СВЦЭМ!$B$33:$B$776,U$119)+'СЕТ СН'!$H$14+СВЦЭМ!$D$10+'СЕТ СН'!$H$6-'СЕТ СН'!$H$26</f>
        <v>1225.6537073700001</v>
      </c>
      <c r="V129" s="36">
        <f>SUMIFS(СВЦЭМ!$D$33:$D$776,СВЦЭМ!$A$33:$A$776,$A129,СВЦЭМ!$B$33:$B$776,V$119)+'СЕТ СН'!$H$14+СВЦЭМ!$D$10+'СЕТ СН'!$H$6-'СЕТ СН'!$H$26</f>
        <v>1216.7672541900001</v>
      </c>
      <c r="W129" s="36">
        <f>SUMIFS(СВЦЭМ!$D$33:$D$776,СВЦЭМ!$A$33:$A$776,$A129,СВЦЭМ!$B$33:$B$776,W$119)+'СЕТ СН'!$H$14+СВЦЭМ!$D$10+'СЕТ СН'!$H$6-'СЕТ СН'!$H$26</f>
        <v>1217.08082801</v>
      </c>
      <c r="X129" s="36">
        <f>SUMIFS(СВЦЭМ!$D$33:$D$776,СВЦЭМ!$A$33:$A$776,$A129,СВЦЭМ!$B$33:$B$776,X$119)+'СЕТ СН'!$H$14+СВЦЭМ!$D$10+'СЕТ СН'!$H$6-'СЕТ СН'!$H$26</f>
        <v>1200.1919544100001</v>
      </c>
      <c r="Y129" s="36">
        <f>SUMIFS(СВЦЭМ!$D$33:$D$776,СВЦЭМ!$A$33:$A$776,$A129,СВЦЭМ!$B$33:$B$776,Y$119)+'СЕТ СН'!$H$14+СВЦЭМ!$D$10+'СЕТ СН'!$H$6-'СЕТ СН'!$H$26</f>
        <v>1245.0437764400001</v>
      </c>
    </row>
    <row r="130" spans="1:25" ht="15.75" x14ac:dyDescent="0.2">
      <c r="A130" s="35">
        <f t="shared" si="3"/>
        <v>43932</v>
      </c>
      <c r="B130" s="36">
        <f>SUMIFS(СВЦЭМ!$D$33:$D$776,СВЦЭМ!$A$33:$A$776,$A130,СВЦЭМ!$B$33:$B$776,B$119)+'СЕТ СН'!$H$14+СВЦЭМ!$D$10+'СЕТ СН'!$H$6-'СЕТ СН'!$H$26</f>
        <v>1282.4468637800001</v>
      </c>
      <c r="C130" s="36">
        <f>SUMIFS(СВЦЭМ!$D$33:$D$776,СВЦЭМ!$A$33:$A$776,$A130,СВЦЭМ!$B$33:$B$776,C$119)+'СЕТ СН'!$H$14+СВЦЭМ!$D$10+'СЕТ СН'!$H$6-'СЕТ СН'!$H$26</f>
        <v>1299.11350526</v>
      </c>
      <c r="D130" s="36">
        <f>SUMIFS(СВЦЭМ!$D$33:$D$776,СВЦЭМ!$A$33:$A$776,$A130,СВЦЭМ!$B$33:$B$776,D$119)+'СЕТ СН'!$H$14+СВЦЭМ!$D$10+'СЕТ СН'!$H$6-'СЕТ СН'!$H$26</f>
        <v>1315.4102893600002</v>
      </c>
      <c r="E130" s="36">
        <f>SUMIFS(СВЦЭМ!$D$33:$D$776,СВЦЭМ!$A$33:$A$776,$A130,СВЦЭМ!$B$33:$B$776,E$119)+'СЕТ СН'!$H$14+СВЦЭМ!$D$10+'СЕТ СН'!$H$6-'СЕТ СН'!$H$26</f>
        <v>1324.0888859400002</v>
      </c>
      <c r="F130" s="36">
        <f>SUMIFS(СВЦЭМ!$D$33:$D$776,СВЦЭМ!$A$33:$A$776,$A130,СВЦЭМ!$B$33:$B$776,F$119)+'СЕТ СН'!$H$14+СВЦЭМ!$D$10+'СЕТ СН'!$H$6-'СЕТ СН'!$H$26</f>
        <v>1328.2266001</v>
      </c>
      <c r="G130" s="36">
        <f>SUMIFS(СВЦЭМ!$D$33:$D$776,СВЦЭМ!$A$33:$A$776,$A130,СВЦЭМ!$B$33:$B$776,G$119)+'СЕТ СН'!$H$14+СВЦЭМ!$D$10+'СЕТ СН'!$H$6-'СЕТ СН'!$H$26</f>
        <v>1325.28210984</v>
      </c>
      <c r="H130" s="36">
        <f>SUMIFS(СВЦЭМ!$D$33:$D$776,СВЦЭМ!$A$33:$A$776,$A130,СВЦЭМ!$B$33:$B$776,H$119)+'СЕТ СН'!$H$14+СВЦЭМ!$D$10+'СЕТ СН'!$H$6-'СЕТ СН'!$H$26</f>
        <v>1308.28550374</v>
      </c>
      <c r="I130" s="36">
        <f>SUMIFS(СВЦЭМ!$D$33:$D$776,СВЦЭМ!$A$33:$A$776,$A130,СВЦЭМ!$B$33:$B$776,I$119)+'СЕТ СН'!$H$14+СВЦЭМ!$D$10+'СЕТ СН'!$H$6-'СЕТ СН'!$H$26</f>
        <v>1287.2658209400001</v>
      </c>
      <c r="J130" s="36">
        <f>SUMIFS(СВЦЭМ!$D$33:$D$776,СВЦЭМ!$A$33:$A$776,$A130,СВЦЭМ!$B$33:$B$776,J$119)+'СЕТ СН'!$H$14+СВЦЭМ!$D$10+'СЕТ СН'!$H$6-'СЕТ СН'!$H$26</f>
        <v>1263.59579734</v>
      </c>
      <c r="K130" s="36">
        <f>SUMIFS(СВЦЭМ!$D$33:$D$776,СВЦЭМ!$A$33:$A$776,$A130,СВЦЭМ!$B$33:$B$776,K$119)+'СЕТ СН'!$H$14+СВЦЭМ!$D$10+'СЕТ СН'!$H$6-'СЕТ СН'!$H$26</f>
        <v>1249.4513119000001</v>
      </c>
      <c r="L130" s="36">
        <f>SUMIFS(СВЦЭМ!$D$33:$D$776,СВЦЭМ!$A$33:$A$776,$A130,СВЦЭМ!$B$33:$B$776,L$119)+'СЕТ СН'!$H$14+СВЦЭМ!$D$10+'СЕТ СН'!$H$6-'СЕТ СН'!$H$26</f>
        <v>1251.4945093800002</v>
      </c>
      <c r="M130" s="36">
        <f>SUMIFS(СВЦЭМ!$D$33:$D$776,СВЦЭМ!$A$33:$A$776,$A130,СВЦЭМ!$B$33:$B$776,M$119)+'СЕТ СН'!$H$14+СВЦЭМ!$D$10+'СЕТ СН'!$H$6-'СЕТ СН'!$H$26</f>
        <v>1266.0822607600001</v>
      </c>
      <c r="N130" s="36">
        <f>SUMIFS(СВЦЭМ!$D$33:$D$776,СВЦЭМ!$A$33:$A$776,$A130,СВЦЭМ!$B$33:$B$776,N$119)+'СЕТ СН'!$H$14+СВЦЭМ!$D$10+'СЕТ СН'!$H$6-'СЕТ СН'!$H$26</f>
        <v>1285.61546168</v>
      </c>
      <c r="O130" s="36">
        <f>SUMIFS(СВЦЭМ!$D$33:$D$776,СВЦЭМ!$A$33:$A$776,$A130,СВЦЭМ!$B$33:$B$776,O$119)+'СЕТ СН'!$H$14+СВЦЭМ!$D$10+'СЕТ СН'!$H$6-'СЕТ СН'!$H$26</f>
        <v>1283.6779952000002</v>
      </c>
      <c r="P130" s="36">
        <f>SUMIFS(СВЦЭМ!$D$33:$D$776,СВЦЭМ!$A$33:$A$776,$A130,СВЦЭМ!$B$33:$B$776,P$119)+'СЕТ СН'!$H$14+СВЦЭМ!$D$10+'СЕТ СН'!$H$6-'СЕТ СН'!$H$26</f>
        <v>1253.2914794200001</v>
      </c>
      <c r="Q130" s="36">
        <f>SUMIFS(СВЦЭМ!$D$33:$D$776,СВЦЭМ!$A$33:$A$776,$A130,СВЦЭМ!$B$33:$B$776,Q$119)+'СЕТ СН'!$H$14+СВЦЭМ!$D$10+'СЕТ СН'!$H$6-'СЕТ СН'!$H$26</f>
        <v>1254.2231821800001</v>
      </c>
      <c r="R130" s="36">
        <f>SUMIFS(СВЦЭМ!$D$33:$D$776,СВЦЭМ!$A$33:$A$776,$A130,СВЦЭМ!$B$33:$B$776,R$119)+'СЕТ СН'!$H$14+СВЦЭМ!$D$10+'СЕТ СН'!$H$6-'СЕТ СН'!$H$26</f>
        <v>1249.0742661899999</v>
      </c>
      <c r="S130" s="36">
        <f>SUMIFS(СВЦЭМ!$D$33:$D$776,СВЦЭМ!$A$33:$A$776,$A130,СВЦЭМ!$B$33:$B$776,S$119)+'СЕТ СН'!$H$14+СВЦЭМ!$D$10+'СЕТ СН'!$H$6-'СЕТ СН'!$H$26</f>
        <v>1258.4805206599999</v>
      </c>
      <c r="T130" s="36">
        <f>SUMIFS(СВЦЭМ!$D$33:$D$776,СВЦЭМ!$A$33:$A$776,$A130,СВЦЭМ!$B$33:$B$776,T$119)+'СЕТ СН'!$H$14+СВЦЭМ!$D$10+'СЕТ СН'!$H$6-'СЕТ СН'!$H$26</f>
        <v>1269.8003242300001</v>
      </c>
      <c r="U130" s="36">
        <f>SUMIFS(СВЦЭМ!$D$33:$D$776,СВЦЭМ!$A$33:$A$776,$A130,СВЦЭМ!$B$33:$B$776,U$119)+'СЕТ СН'!$H$14+СВЦЭМ!$D$10+'СЕТ СН'!$H$6-'СЕТ СН'!$H$26</f>
        <v>1256.8941749400001</v>
      </c>
      <c r="V130" s="36">
        <f>SUMIFS(СВЦЭМ!$D$33:$D$776,СВЦЭМ!$A$33:$A$776,$A130,СВЦЭМ!$B$33:$B$776,V$119)+'СЕТ СН'!$H$14+СВЦЭМ!$D$10+'СЕТ СН'!$H$6-'СЕТ СН'!$H$26</f>
        <v>1229.2629995100001</v>
      </c>
      <c r="W130" s="36">
        <f>SUMIFS(СВЦЭМ!$D$33:$D$776,СВЦЭМ!$A$33:$A$776,$A130,СВЦЭМ!$B$33:$B$776,W$119)+'СЕТ СН'!$H$14+СВЦЭМ!$D$10+'СЕТ СН'!$H$6-'СЕТ СН'!$H$26</f>
        <v>1226.41961408</v>
      </c>
      <c r="X130" s="36">
        <f>SUMIFS(СВЦЭМ!$D$33:$D$776,СВЦЭМ!$A$33:$A$776,$A130,СВЦЭМ!$B$33:$B$776,X$119)+'СЕТ СН'!$H$14+СВЦЭМ!$D$10+'СЕТ СН'!$H$6-'СЕТ СН'!$H$26</f>
        <v>1242.2014135700001</v>
      </c>
      <c r="Y130" s="36">
        <f>SUMIFS(СВЦЭМ!$D$33:$D$776,СВЦЭМ!$A$33:$A$776,$A130,СВЦЭМ!$B$33:$B$776,Y$119)+'СЕТ СН'!$H$14+СВЦЭМ!$D$10+'СЕТ СН'!$H$6-'СЕТ СН'!$H$26</f>
        <v>1286.57421952</v>
      </c>
    </row>
    <row r="131" spans="1:25" ht="15.75" x14ac:dyDescent="0.2">
      <c r="A131" s="35">
        <f t="shared" si="3"/>
        <v>43933</v>
      </c>
      <c r="B131" s="36">
        <f>SUMIFS(СВЦЭМ!$D$33:$D$776,СВЦЭМ!$A$33:$A$776,$A131,СВЦЭМ!$B$33:$B$776,B$119)+'СЕТ СН'!$H$14+СВЦЭМ!$D$10+'СЕТ СН'!$H$6-'СЕТ СН'!$H$26</f>
        <v>1276.8508295300001</v>
      </c>
      <c r="C131" s="36">
        <f>SUMIFS(СВЦЭМ!$D$33:$D$776,СВЦЭМ!$A$33:$A$776,$A131,СВЦЭМ!$B$33:$B$776,C$119)+'СЕТ СН'!$H$14+СВЦЭМ!$D$10+'СЕТ СН'!$H$6-'СЕТ СН'!$H$26</f>
        <v>1279.4822093800001</v>
      </c>
      <c r="D131" s="36">
        <f>SUMIFS(СВЦЭМ!$D$33:$D$776,СВЦЭМ!$A$33:$A$776,$A131,СВЦЭМ!$B$33:$B$776,D$119)+'СЕТ СН'!$H$14+СВЦЭМ!$D$10+'СЕТ СН'!$H$6-'СЕТ СН'!$H$26</f>
        <v>1263.8601284000001</v>
      </c>
      <c r="E131" s="36">
        <f>SUMIFS(СВЦЭМ!$D$33:$D$776,СВЦЭМ!$A$33:$A$776,$A131,СВЦЭМ!$B$33:$B$776,E$119)+'СЕТ СН'!$H$14+СВЦЭМ!$D$10+'СЕТ СН'!$H$6-'СЕТ СН'!$H$26</f>
        <v>1263.4933040599999</v>
      </c>
      <c r="F131" s="36">
        <f>SUMIFS(СВЦЭМ!$D$33:$D$776,СВЦЭМ!$A$33:$A$776,$A131,СВЦЭМ!$B$33:$B$776,F$119)+'СЕТ СН'!$H$14+СВЦЭМ!$D$10+'СЕТ СН'!$H$6-'СЕТ СН'!$H$26</f>
        <v>1258.6925922700002</v>
      </c>
      <c r="G131" s="36">
        <f>SUMIFS(СВЦЭМ!$D$33:$D$776,СВЦЭМ!$A$33:$A$776,$A131,СВЦЭМ!$B$33:$B$776,G$119)+'СЕТ СН'!$H$14+СВЦЭМ!$D$10+'СЕТ СН'!$H$6-'СЕТ СН'!$H$26</f>
        <v>1266.4138477000001</v>
      </c>
      <c r="H131" s="36">
        <f>SUMIFS(СВЦЭМ!$D$33:$D$776,СВЦЭМ!$A$33:$A$776,$A131,СВЦЭМ!$B$33:$B$776,H$119)+'СЕТ СН'!$H$14+СВЦЭМ!$D$10+'СЕТ СН'!$H$6-'СЕТ СН'!$H$26</f>
        <v>1269.2901091600002</v>
      </c>
      <c r="I131" s="36">
        <f>SUMIFS(СВЦЭМ!$D$33:$D$776,СВЦЭМ!$A$33:$A$776,$A131,СВЦЭМ!$B$33:$B$776,I$119)+'СЕТ СН'!$H$14+СВЦЭМ!$D$10+'СЕТ СН'!$H$6-'СЕТ СН'!$H$26</f>
        <v>1268.5999448</v>
      </c>
      <c r="J131" s="36">
        <f>SUMIFS(СВЦЭМ!$D$33:$D$776,СВЦЭМ!$A$33:$A$776,$A131,СВЦЭМ!$B$33:$B$776,J$119)+'СЕТ СН'!$H$14+СВЦЭМ!$D$10+'СЕТ СН'!$H$6-'СЕТ СН'!$H$26</f>
        <v>1241.0938774000001</v>
      </c>
      <c r="K131" s="36">
        <f>SUMIFS(СВЦЭМ!$D$33:$D$776,СВЦЭМ!$A$33:$A$776,$A131,СВЦЭМ!$B$33:$B$776,K$119)+'СЕТ СН'!$H$14+СВЦЭМ!$D$10+'СЕТ СН'!$H$6-'СЕТ СН'!$H$26</f>
        <v>1204.41612171</v>
      </c>
      <c r="L131" s="36">
        <f>SUMIFS(СВЦЭМ!$D$33:$D$776,СВЦЭМ!$A$33:$A$776,$A131,СВЦЭМ!$B$33:$B$776,L$119)+'СЕТ СН'!$H$14+СВЦЭМ!$D$10+'СЕТ СН'!$H$6-'СЕТ СН'!$H$26</f>
        <v>1208.23572018</v>
      </c>
      <c r="M131" s="36">
        <f>SUMIFS(СВЦЭМ!$D$33:$D$776,СВЦЭМ!$A$33:$A$776,$A131,СВЦЭМ!$B$33:$B$776,M$119)+'СЕТ СН'!$H$14+СВЦЭМ!$D$10+'СЕТ СН'!$H$6-'СЕТ СН'!$H$26</f>
        <v>1213.8275944000002</v>
      </c>
      <c r="N131" s="36">
        <f>SUMIFS(СВЦЭМ!$D$33:$D$776,СВЦЭМ!$A$33:$A$776,$A131,СВЦЭМ!$B$33:$B$776,N$119)+'СЕТ СН'!$H$14+СВЦЭМ!$D$10+'СЕТ СН'!$H$6-'СЕТ СН'!$H$26</f>
        <v>1227.2225228500001</v>
      </c>
      <c r="O131" s="36">
        <f>SUMIFS(СВЦЭМ!$D$33:$D$776,СВЦЭМ!$A$33:$A$776,$A131,СВЦЭМ!$B$33:$B$776,O$119)+'СЕТ СН'!$H$14+СВЦЭМ!$D$10+'СЕТ СН'!$H$6-'СЕТ СН'!$H$26</f>
        <v>1242.7379206000001</v>
      </c>
      <c r="P131" s="36">
        <f>SUMIFS(СВЦЭМ!$D$33:$D$776,СВЦЭМ!$A$33:$A$776,$A131,СВЦЭМ!$B$33:$B$776,P$119)+'СЕТ СН'!$H$14+СВЦЭМ!$D$10+'СЕТ СН'!$H$6-'СЕТ СН'!$H$26</f>
        <v>1253.7840226100002</v>
      </c>
      <c r="Q131" s="36">
        <f>SUMIFS(СВЦЭМ!$D$33:$D$776,СВЦЭМ!$A$33:$A$776,$A131,СВЦЭМ!$B$33:$B$776,Q$119)+'СЕТ СН'!$H$14+СВЦЭМ!$D$10+'СЕТ СН'!$H$6-'СЕТ СН'!$H$26</f>
        <v>1258.0784968600001</v>
      </c>
      <c r="R131" s="36">
        <f>SUMIFS(СВЦЭМ!$D$33:$D$776,СВЦЭМ!$A$33:$A$776,$A131,СВЦЭМ!$B$33:$B$776,R$119)+'СЕТ СН'!$H$14+СВЦЭМ!$D$10+'СЕТ СН'!$H$6-'СЕТ СН'!$H$26</f>
        <v>1251.80550455</v>
      </c>
      <c r="S131" s="36">
        <f>SUMIFS(СВЦЭМ!$D$33:$D$776,СВЦЭМ!$A$33:$A$776,$A131,СВЦЭМ!$B$33:$B$776,S$119)+'СЕТ СН'!$H$14+СВЦЭМ!$D$10+'СЕТ СН'!$H$6-'СЕТ СН'!$H$26</f>
        <v>1247.18556134</v>
      </c>
      <c r="T131" s="36">
        <f>SUMIFS(СВЦЭМ!$D$33:$D$776,СВЦЭМ!$A$33:$A$776,$A131,СВЦЭМ!$B$33:$B$776,T$119)+'СЕТ СН'!$H$14+СВЦЭМ!$D$10+'СЕТ СН'!$H$6-'СЕТ СН'!$H$26</f>
        <v>1231.50186377</v>
      </c>
      <c r="U131" s="36">
        <f>SUMIFS(СВЦЭМ!$D$33:$D$776,СВЦЭМ!$A$33:$A$776,$A131,СВЦЭМ!$B$33:$B$776,U$119)+'СЕТ СН'!$H$14+СВЦЭМ!$D$10+'СЕТ СН'!$H$6-'СЕТ СН'!$H$26</f>
        <v>1191.8331063600001</v>
      </c>
      <c r="V131" s="36">
        <f>SUMIFS(СВЦЭМ!$D$33:$D$776,СВЦЭМ!$A$33:$A$776,$A131,СВЦЭМ!$B$33:$B$776,V$119)+'СЕТ СН'!$H$14+СВЦЭМ!$D$10+'СЕТ СН'!$H$6-'СЕТ СН'!$H$26</f>
        <v>1135.9159173100002</v>
      </c>
      <c r="W131" s="36">
        <f>SUMIFS(СВЦЭМ!$D$33:$D$776,СВЦЭМ!$A$33:$A$776,$A131,СВЦЭМ!$B$33:$B$776,W$119)+'СЕТ СН'!$H$14+СВЦЭМ!$D$10+'СЕТ СН'!$H$6-'СЕТ СН'!$H$26</f>
        <v>1132.2014178600002</v>
      </c>
      <c r="X131" s="36">
        <f>SUMIFS(СВЦЭМ!$D$33:$D$776,СВЦЭМ!$A$33:$A$776,$A131,СВЦЭМ!$B$33:$B$776,X$119)+'СЕТ СН'!$H$14+СВЦЭМ!$D$10+'СЕТ СН'!$H$6-'СЕТ СН'!$H$26</f>
        <v>1167.5433096199999</v>
      </c>
      <c r="Y131" s="36">
        <f>SUMIFS(СВЦЭМ!$D$33:$D$776,СВЦЭМ!$A$33:$A$776,$A131,СВЦЭМ!$B$33:$B$776,Y$119)+'СЕТ СН'!$H$14+СВЦЭМ!$D$10+'СЕТ СН'!$H$6-'СЕТ СН'!$H$26</f>
        <v>1194.7446767500001</v>
      </c>
    </row>
    <row r="132" spans="1:25" ht="15.75" x14ac:dyDescent="0.2">
      <c r="A132" s="35">
        <f t="shared" si="3"/>
        <v>43934</v>
      </c>
      <c r="B132" s="36">
        <f>SUMIFS(СВЦЭМ!$D$33:$D$776,СВЦЭМ!$A$33:$A$776,$A132,СВЦЭМ!$B$33:$B$776,B$119)+'СЕТ СН'!$H$14+СВЦЭМ!$D$10+'СЕТ СН'!$H$6-'СЕТ СН'!$H$26</f>
        <v>1196.3195925800001</v>
      </c>
      <c r="C132" s="36">
        <f>SUMIFS(СВЦЭМ!$D$33:$D$776,СВЦЭМ!$A$33:$A$776,$A132,СВЦЭМ!$B$33:$B$776,C$119)+'СЕТ СН'!$H$14+СВЦЭМ!$D$10+'СЕТ СН'!$H$6-'СЕТ СН'!$H$26</f>
        <v>1212.82263837</v>
      </c>
      <c r="D132" s="36">
        <f>SUMIFS(СВЦЭМ!$D$33:$D$776,СВЦЭМ!$A$33:$A$776,$A132,СВЦЭМ!$B$33:$B$776,D$119)+'СЕТ СН'!$H$14+СВЦЭМ!$D$10+'СЕТ СН'!$H$6-'СЕТ СН'!$H$26</f>
        <v>1239.5050276500001</v>
      </c>
      <c r="E132" s="36">
        <f>SUMIFS(СВЦЭМ!$D$33:$D$776,СВЦЭМ!$A$33:$A$776,$A132,СВЦЭМ!$B$33:$B$776,E$119)+'СЕТ СН'!$H$14+СВЦЭМ!$D$10+'СЕТ СН'!$H$6-'СЕТ СН'!$H$26</f>
        <v>1250.7026467999999</v>
      </c>
      <c r="F132" s="36">
        <f>SUMIFS(СВЦЭМ!$D$33:$D$776,СВЦЭМ!$A$33:$A$776,$A132,СВЦЭМ!$B$33:$B$776,F$119)+'СЕТ СН'!$H$14+СВЦЭМ!$D$10+'СЕТ СН'!$H$6-'СЕТ СН'!$H$26</f>
        <v>1258.4632170700002</v>
      </c>
      <c r="G132" s="36">
        <f>SUMIFS(СВЦЭМ!$D$33:$D$776,СВЦЭМ!$A$33:$A$776,$A132,СВЦЭМ!$B$33:$B$776,G$119)+'СЕТ СН'!$H$14+СВЦЭМ!$D$10+'СЕТ СН'!$H$6-'СЕТ СН'!$H$26</f>
        <v>1244.6685846300002</v>
      </c>
      <c r="H132" s="36">
        <f>SUMIFS(СВЦЭМ!$D$33:$D$776,СВЦЭМ!$A$33:$A$776,$A132,СВЦЭМ!$B$33:$B$776,H$119)+'СЕТ СН'!$H$14+СВЦЭМ!$D$10+'СЕТ СН'!$H$6-'СЕТ СН'!$H$26</f>
        <v>1248.29674877</v>
      </c>
      <c r="I132" s="36">
        <f>SUMIFS(СВЦЭМ!$D$33:$D$776,СВЦЭМ!$A$33:$A$776,$A132,СВЦЭМ!$B$33:$B$776,I$119)+'СЕТ СН'!$H$14+СВЦЭМ!$D$10+'СЕТ СН'!$H$6-'СЕТ СН'!$H$26</f>
        <v>1204.9189208299999</v>
      </c>
      <c r="J132" s="36">
        <f>SUMIFS(СВЦЭМ!$D$33:$D$776,СВЦЭМ!$A$33:$A$776,$A132,СВЦЭМ!$B$33:$B$776,J$119)+'СЕТ СН'!$H$14+СВЦЭМ!$D$10+'СЕТ СН'!$H$6-'СЕТ СН'!$H$26</f>
        <v>1150.5389887700001</v>
      </c>
      <c r="K132" s="36">
        <f>SUMIFS(СВЦЭМ!$D$33:$D$776,СВЦЭМ!$A$33:$A$776,$A132,СВЦЭМ!$B$33:$B$776,K$119)+'СЕТ СН'!$H$14+СВЦЭМ!$D$10+'СЕТ СН'!$H$6-'СЕТ СН'!$H$26</f>
        <v>1132.4669625199999</v>
      </c>
      <c r="L132" s="36">
        <f>SUMIFS(СВЦЭМ!$D$33:$D$776,СВЦЭМ!$A$33:$A$776,$A132,СВЦЭМ!$B$33:$B$776,L$119)+'СЕТ СН'!$H$14+СВЦЭМ!$D$10+'СЕТ СН'!$H$6-'СЕТ СН'!$H$26</f>
        <v>1125.0532422400001</v>
      </c>
      <c r="M132" s="36">
        <f>SUMIFS(СВЦЭМ!$D$33:$D$776,СВЦЭМ!$A$33:$A$776,$A132,СВЦЭМ!$B$33:$B$776,M$119)+'СЕТ СН'!$H$14+СВЦЭМ!$D$10+'СЕТ СН'!$H$6-'СЕТ СН'!$H$26</f>
        <v>1122.34612272</v>
      </c>
      <c r="N132" s="36">
        <f>SUMIFS(СВЦЭМ!$D$33:$D$776,СВЦЭМ!$A$33:$A$776,$A132,СВЦЭМ!$B$33:$B$776,N$119)+'СЕТ СН'!$H$14+СВЦЭМ!$D$10+'СЕТ СН'!$H$6-'СЕТ СН'!$H$26</f>
        <v>1132.4719008400002</v>
      </c>
      <c r="O132" s="36">
        <f>SUMIFS(СВЦЭМ!$D$33:$D$776,СВЦЭМ!$A$33:$A$776,$A132,СВЦЭМ!$B$33:$B$776,O$119)+'СЕТ СН'!$H$14+СВЦЭМ!$D$10+'СЕТ СН'!$H$6-'СЕТ СН'!$H$26</f>
        <v>1131.6742176500002</v>
      </c>
      <c r="P132" s="36">
        <f>SUMIFS(СВЦЭМ!$D$33:$D$776,СВЦЭМ!$A$33:$A$776,$A132,СВЦЭМ!$B$33:$B$776,P$119)+'СЕТ СН'!$H$14+СВЦЭМ!$D$10+'СЕТ СН'!$H$6-'СЕТ СН'!$H$26</f>
        <v>1136.6333064700002</v>
      </c>
      <c r="Q132" s="36">
        <f>SUMIFS(СВЦЭМ!$D$33:$D$776,СВЦЭМ!$A$33:$A$776,$A132,СВЦЭМ!$B$33:$B$776,Q$119)+'СЕТ СН'!$H$14+СВЦЭМ!$D$10+'СЕТ СН'!$H$6-'СЕТ СН'!$H$26</f>
        <v>1139.8704043</v>
      </c>
      <c r="R132" s="36">
        <f>SUMIFS(СВЦЭМ!$D$33:$D$776,СВЦЭМ!$A$33:$A$776,$A132,СВЦЭМ!$B$33:$B$776,R$119)+'СЕТ СН'!$H$14+СВЦЭМ!$D$10+'СЕТ СН'!$H$6-'СЕТ СН'!$H$26</f>
        <v>1148.04590927</v>
      </c>
      <c r="S132" s="36">
        <f>SUMIFS(СВЦЭМ!$D$33:$D$776,СВЦЭМ!$A$33:$A$776,$A132,СВЦЭМ!$B$33:$B$776,S$119)+'СЕТ СН'!$H$14+СВЦЭМ!$D$10+'СЕТ СН'!$H$6-'СЕТ СН'!$H$26</f>
        <v>1146.0929252000001</v>
      </c>
      <c r="T132" s="36">
        <f>SUMIFS(СВЦЭМ!$D$33:$D$776,СВЦЭМ!$A$33:$A$776,$A132,СВЦЭМ!$B$33:$B$776,T$119)+'СЕТ СН'!$H$14+СВЦЭМ!$D$10+'СЕТ СН'!$H$6-'СЕТ СН'!$H$26</f>
        <v>1142.8726252000001</v>
      </c>
      <c r="U132" s="36">
        <f>SUMIFS(СВЦЭМ!$D$33:$D$776,СВЦЭМ!$A$33:$A$776,$A132,СВЦЭМ!$B$33:$B$776,U$119)+'СЕТ СН'!$H$14+СВЦЭМ!$D$10+'СЕТ СН'!$H$6-'СЕТ СН'!$H$26</f>
        <v>1143.2040030000001</v>
      </c>
      <c r="V132" s="36">
        <f>SUMIFS(СВЦЭМ!$D$33:$D$776,СВЦЭМ!$A$33:$A$776,$A132,СВЦЭМ!$B$33:$B$776,V$119)+'СЕТ СН'!$H$14+СВЦЭМ!$D$10+'СЕТ СН'!$H$6-'СЕТ СН'!$H$26</f>
        <v>1133.8838058700001</v>
      </c>
      <c r="W132" s="36">
        <f>SUMIFS(СВЦЭМ!$D$33:$D$776,СВЦЭМ!$A$33:$A$776,$A132,СВЦЭМ!$B$33:$B$776,W$119)+'СЕТ СН'!$H$14+СВЦЭМ!$D$10+'СЕТ СН'!$H$6-'СЕТ СН'!$H$26</f>
        <v>1129.9967738400001</v>
      </c>
      <c r="X132" s="36">
        <f>SUMIFS(СВЦЭМ!$D$33:$D$776,СВЦЭМ!$A$33:$A$776,$A132,СВЦЭМ!$B$33:$B$776,X$119)+'СЕТ СН'!$H$14+СВЦЭМ!$D$10+'СЕТ СН'!$H$6-'СЕТ СН'!$H$26</f>
        <v>1136.6031565100002</v>
      </c>
      <c r="Y132" s="36">
        <f>SUMIFS(СВЦЭМ!$D$33:$D$776,СВЦЭМ!$A$33:$A$776,$A132,СВЦЭМ!$B$33:$B$776,Y$119)+'СЕТ СН'!$H$14+СВЦЭМ!$D$10+'СЕТ СН'!$H$6-'СЕТ СН'!$H$26</f>
        <v>1162.8764767</v>
      </c>
    </row>
    <row r="133" spans="1:25" ht="15.75" x14ac:dyDescent="0.2">
      <c r="A133" s="35">
        <f t="shared" si="3"/>
        <v>43935</v>
      </c>
      <c r="B133" s="36">
        <f>SUMIFS(СВЦЭМ!$D$33:$D$776,СВЦЭМ!$A$33:$A$776,$A133,СВЦЭМ!$B$33:$B$776,B$119)+'СЕТ СН'!$H$14+СВЦЭМ!$D$10+'СЕТ СН'!$H$6-'СЕТ СН'!$H$26</f>
        <v>1191.3050499599999</v>
      </c>
      <c r="C133" s="36">
        <f>SUMIFS(СВЦЭМ!$D$33:$D$776,СВЦЭМ!$A$33:$A$776,$A133,СВЦЭМ!$B$33:$B$776,C$119)+'СЕТ СН'!$H$14+СВЦЭМ!$D$10+'СЕТ СН'!$H$6-'СЕТ СН'!$H$26</f>
        <v>1213.77667406</v>
      </c>
      <c r="D133" s="36">
        <f>SUMIFS(СВЦЭМ!$D$33:$D$776,СВЦЭМ!$A$33:$A$776,$A133,СВЦЭМ!$B$33:$B$776,D$119)+'СЕТ СН'!$H$14+СВЦЭМ!$D$10+'СЕТ СН'!$H$6-'СЕТ СН'!$H$26</f>
        <v>1235.0705829799999</v>
      </c>
      <c r="E133" s="36">
        <f>SUMIFS(СВЦЭМ!$D$33:$D$776,СВЦЭМ!$A$33:$A$776,$A133,СВЦЭМ!$B$33:$B$776,E$119)+'СЕТ СН'!$H$14+СВЦЭМ!$D$10+'СЕТ СН'!$H$6-'СЕТ СН'!$H$26</f>
        <v>1248.60954649</v>
      </c>
      <c r="F133" s="36">
        <f>SUMIFS(СВЦЭМ!$D$33:$D$776,СВЦЭМ!$A$33:$A$776,$A133,СВЦЭМ!$B$33:$B$776,F$119)+'СЕТ СН'!$H$14+СВЦЭМ!$D$10+'СЕТ СН'!$H$6-'СЕТ СН'!$H$26</f>
        <v>1258.5515417500001</v>
      </c>
      <c r="G133" s="36">
        <f>SUMIFS(СВЦЭМ!$D$33:$D$776,СВЦЭМ!$A$33:$A$776,$A133,СВЦЭМ!$B$33:$B$776,G$119)+'СЕТ СН'!$H$14+СВЦЭМ!$D$10+'СЕТ СН'!$H$6-'СЕТ СН'!$H$26</f>
        <v>1254.9793194900001</v>
      </c>
      <c r="H133" s="36">
        <f>SUMIFS(СВЦЭМ!$D$33:$D$776,СВЦЭМ!$A$33:$A$776,$A133,СВЦЭМ!$B$33:$B$776,H$119)+'СЕТ СН'!$H$14+СВЦЭМ!$D$10+'СЕТ СН'!$H$6-'СЕТ СН'!$H$26</f>
        <v>1266.28078684</v>
      </c>
      <c r="I133" s="36">
        <f>SUMIFS(СВЦЭМ!$D$33:$D$776,СВЦЭМ!$A$33:$A$776,$A133,СВЦЭМ!$B$33:$B$776,I$119)+'СЕТ СН'!$H$14+СВЦЭМ!$D$10+'СЕТ СН'!$H$6-'СЕТ СН'!$H$26</f>
        <v>1287.4905933</v>
      </c>
      <c r="J133" s="36">
        <f>SUMIFS(СВЦЭМ!$D$33:$D$776,СВЦЭМ!$A$33:$A$776,$A133,СВЦЭМ!$B$33:$B$776,J$119)+'СЕТ СН'!$H$14+СВЦЭМ!$D$10+'СЕТ СН'!$H$6-'СЕТ СН'!$H$26</f>
        <v>1247.2975241300001</v>
      </c>
      <c r="K133" s="36">
        <f>SUMIFS(СВЦЭМ!$D$33:$D$776,СВЦЭМ!$A$33:$A$776,$A133,СВЦЭМ!$B$33:$B$776,K$119)+'СЕТ СН'!$H$14+СВЦЭМ!$D$10+'СЕТ СН'!$H$6-'СЕТ СН'!$H$26</f>
        <v>1232.2000960700002</v>
      </c>
      <c r="L133" s="36">
        <f>SUMIFS(СВЦЭМ!$D$33:$D$776,СВЦЭМ!$A$33:$A$776,$A133,СВЦЭМ!$B$33:$B$776,L$119)+'СЕТ СН'!$H$14+СВЦЭМ!$D$10+'СЕТ СН'!$H$6-'СЕТ СН'!$H$26</f>
        <v>1225.4310786200001</v>
      </c>
      <c r="M133" s="36">
        <f>SUMIFS(СВЦЭМ!$D$33:$D$776,СВЦЭМ!$A$33:$A$776,$A133,СВЦЭМ!$B$33:$B$776,M$119)+'СЕТ СН'!$H$14+СВЦЭМ!$D$10+'СЕТ СН'!$H$6-'СЕТ СН'!$H$26</f>
        <v>1228.6577645500001</v>
      </c>
      <c r="N133" s="36">
        <f>SUMIFS(СВЦЭМ!$D$33:$D$776,СВЦЭМ!$A$33:$A$776,$A133,СВЦЭМ!$B$33:$B$776,N$119)+'СЕТ СН'!$H$14+СВЦЭМ!$D$10+'СЕТ СН'!$H$6-'СЕТ СН'!$H$26</f>
        <v>1227.5544536900002</v>
      </c>
      <c r="O133" s="36">
        <f>SUMIFS(СВЦЭМ!$D$33:$D$776,СВЦЭМ!$A$33:$A$776,$A133,СВЦЭМ!$B$33:$B$776,O$119)+'СЕТ СН'!$H$14+СВЦЭМ!$D$10+'СЕТ СН'!$H$6-'СЕТ СН'!$H$26</f>
        <v>1202.39818827</v>
      </c>
      <c r="P133" s="36">
        <f>SUMIFS(СВЦЭМ!$D$33:$D$776,СВЦЭМ!$A$33:$A$776,$A133,СВЦЭМ!$B$33:$B$776,P$119)+'СЕТ СН'!$H$14+СВЦЭМ!$D$10+'СЕТ СН'!$H$6-'СЕТ СН'!$H$26</f>
        <v>1205.89948035</v>
      </c>
      <c r="Q133" s="36">
        <f>SUMIFS(СВЦЭМ!$D$33:$D$776,СВЦЭМ!$A$33:$A$776,$A133,СВЦЭМ!$B$33:$B$776,Q$119)+'СЕТ СН'!$H$14+СВЦЭМ!$D$10+'СЕТ СН'!$H$6-'СЕТ СН'!$H$26</f>
        <v>1216.6986080199999</v>
      </c>
      <c r="R133" s="36">
        <f>SUMIFS(СВЦЭМ!$D$33:$D$776,СВЦЭМ!$A$33:$A$776,$A133,СВЦЭМ!$B$33:$B$776,R$119)+'СЕТ СН'!$H$14+СВЦЭМ!$D$10+'СЕТ СН'!$H$6-'СЕТ СН'!$H$26</f>
        <v>1239.4198993300001</v>
      </c>
      <c r="S133" s="36">
        <f>SUMIFS(СВЦЭМ!$D$33:$D$776,СВЦЭМ!$A$33:$A$776,$A133,СВЦЭМ!$B$33:$B$776,S$119)+'СЕТ СН'!$H$14+СВЦЭМ!$D$10+'СЕТ СН'!$H$6-'СЕТ СН'!$H$26</f>
        <v>1244.7196843400002</v>
      </c>
      <c r="T133" s="36">
        <f>SUMIFS(СВЦЭМ!$D$33:$D$776,СВЦЭМ!$A$33:$A$776,$A133,СВЦЭМ!$B$33:$B$776,T$119)+'СЕТ СН'!$H$14+СВЦЭМ!$D$10+'СЕТ СН'!$H$6-'СЕТ СН'!$H$26</f>
        <v>1221.3107774499999</v>
      </c>
      <c r="U133" s="36">
        <f>SUMIFS(СВЦЭМ!$D$33:$D$776,СВЦЭМ!$A$33:$A$776,$A133,СВЦЭМ!$B$33:$B$776,U$119)+'СЕТ СН'!$H$14+СВЦЭМ!$D$10+'СЕТ СН'!$H$6-'СЕТ СН'!$H$26</f>
        <v>1204.45643634</v>
      </c>
      <c r="V133" s="36">
        <f>SUMIFS(СВЦЭМ!$D$33:$D$776,СВЦЭМ!$A$33:$A$776,$A133,СВЦЭМ!$B$33:$B$776,V$119)+'СЕТ СН'!$H$14+СВЦЭМ!$D$10+'СЕТ СН'!$H$6-'СЕТ СН'!$H$26</f>
        <v>1202.32070116</v>
      </c>
      <c r="W133" s="36">
        <f>SUMIFS(СВЦЭМ!$D$33:$D$776,СВЦЭМ!$A$33:$A$776,$A133,СВЦЭМ!$B$33:$B$776,W$119)+'СЕТ СН'!$H$14+СВЦЭМ!$D$10+'СЕТ СН'!$H$6-'СЕТ СН'!$H$26</f>
        <v>1196.2086679399999</v>
      </c>
      <c r="X133" s="36">
        <f>SUMIFS(СВЦЭМ!$D$33:$D$776,СВЦЭМ!$A$33:$A$776,$A133,СВЦЭМ!$B$33:$B$776,X$119)+'СЕТ СН'!$H$14+СВЦЭМ!$D$10+'СЕТ СН'!$H$6-'СЕТ СН'!$H$26</f>
        <v>1204.29269505</v>
      </c>
      <c r="Y133" s="36">
        <f>SUMIFS(СВЦЭМ!$D$33:$D$776,СВЦЭМ!$A$33:$A$776,$A133,СВЦЭМ!$B$33:$B$776,Y$119)+'СЕТ СН'!$H$14+СВЦЭМ!$D$10+'СЕТ СН'!$H$6-'СЕТ СН'!$H$26</f>
        <v>1217.72437728</v>
      </c>
    </row>
    <row r="134" spans="1:25" ht="15.75" x14ac:dyDescent="0.2">
      <c r="A134" s="35">
        <f t="shared" si="3"/>
        <v>43936</v>
      </c>
      <c r="B134" s="36">
        <f>SUMIFS(СВЦЭМ!$D$33:$D$776,СВЦЭМ!$A$33:$A$776,$A134,СВЦЭМ!$B$33:$B$776,B$119)+'СЕТ СН'!$H$14+СВЦЭМ!$D$10+'СЕТ СН'!$H$6-'СЕТ СН'!$H$26</f>
        <v>1254.4358257700001</v>
      </c>
      <c r="C134" s="36">
        <f>SUMIFS(СВЦЭМ!$D$33:$D$776,СВЦЭМ!$A$33:$A$776,$A134,СВЦЭМ!$B$33:$B$776,C$119)+'СЕТ СН'!$H$14+СВЦЭМ!$D$10+'СЕТ СН'!$H$6-'СЕТ СН'!$H$26</f>
        <v>1268.7050759700001</v>
      </c>
      <c r="D134" s="36">
        <f>SUMIFS(СВЦЭМ!$D$33:$D$776,СВЦЭМ!$A$33:$A$776,$A134,СВЦЭМ!$B$33:$B$776,D$119)+'СЕТ СН'!$H$14+СВЦЭМ!$D$10+'СЕТ СН'!$H$6-'СЕТ СН'!$H$26</f>
        <v>1270.16464494</v>
      </c>
      <c r="E134" s="36">
        <f>SUMIFS(СВЦЭМ!$D$33:$D$776,СВЦЭМ!$A$33:$A$776,$A134,СВЦЭМ!$B$33:$B$776,E$119)+'СЕТ СН'!$H$14+СВЦЭМ!$D$10+'СЕТ СН'!$H$6-'СЕТ СН'!$H$26</f>
        <v>1265.35467713</v>
      </c>
      <c r="F134" s="36">
        <f>SUMIFS(СВЦЭМ!$D$33:$D$776,СВЦЭМ!$A$33:$A$776,$A134,СВЦЭМ!$B$33:$B$776,F$119)+'СЕТ СН'!$H$14+СВЦЭМ!$D$10+'СЕТ СН'!$H$6-'СЕТ СН'!$H$26</f>
        <v>1262.7973110400001</v>
      </c>
      <c r="G134" s="36">
        <f>SUMIFS(СВЦЭМ!$D$33:$D$776,СВЦЭМ!$A$33:$A$776,$A134,СВЦЭМ!$B$33:$B$776,G$119)+'СЕТ СН'!$H$14+СВЦЭМ!$D$10+'СЕТ СН'!$H$6-'СЕТ СН'!$H$26</f>
        <v>1261.67588447</v>
      </c>
      <c r="H134" s="36">
        <f>SUMIFS(СВЦЭМ!$D$33:$D$776,СВЦЭМ!$A$33:$A$776,$A134,СВЦЭМ!$B$33:$B$776,H$119)+'СЕТ СН'!$H$14+СВЦЭМ!$D$10+'СЕТ СН'!$H$6-'СЕТ СН'!$H$26</f>
        <v>1253.1277838200001</v>
      </c>
      <c r="I134" s="36">
        <f>SUMIFS(СВЦЭМ!$D$33:$D$776,СВЦЭМ!$A$33:$A$776,$A134,СВЦЭМ!$B$33:$B$776,I$119)+'СЕТ СН'!$H$14+СВЦЭМ!$D$10+'СЕТ СН'!$H$6-'СЕТ СН'!$H$26</f>
        <v>1241.9939894700001</v>
      </c>
      <c r="J134" s="36">
        <f>SUMIFS(СВЦЭМ!$D$33:$D$776,СВЦЭМ!$A$33:$A$776,$A134,СВЦЭМ!$B$33:$B$776,J$119)+'СЕТ СН'!$H$14+СВЦЭМ!$D$10+'СЕТ СН'!$H$6-'СЕТ СН'!$H$26</f>
        <v>1192.06958351</v>
      </c>
      <c r="K134" s="36">
        <f>SUMIFS(СВЦЭМ!$D$33:$D$776,СВЦЭМ!$A$33:$A$776,$A134,СВЦЭМ!$B$33:$B$776,K$119)+'СЕТ СН'!$H$14+СВЦЭМ!$D$10+'СЕТ СН'!$H$6-'СЕТ СН'!$H$26</f>
        <v>1167.59179498</v>
      </c>
      <c r="L134" s="36">
        <f>SUMIFS(СВЦЭМ!$D$33:$D$776,СВЦЭМ!$A$33:$A$776,$A134,СВЦЭМ!$B$33:$B$776,L$119)+'СЕТ СН'!$H$14+СВЦЭМ!$D$10+'СЕТ СН'!$H$6-'СЕТ СН'!$H$26</f>
        <v>1169.8064336100001</v>
      </c>
      <c r="M134" s="36">
        <f>SUMIFS(СВЦЭМ!$D$33:$D$776,СВЦЭМ!$A$33:$A$776,$A134,СВЦЭМ!$B$33:$B$776,M$119)+'СЕТ СН'!$H$14+СВЦЭМ!$D$10+'СЕТ СН'!$H$6-'СЕТ СН'!$H$26</f>
        <v>1175.7180933700001</v>
      </c>
      <c r="N134" s="36">
        <f>SUMIFS(СВЦЭМ!$D$33:$D$776,СВЦЭМ!$A$33:$A$776,$A134,СВЦЭМ!$B$33:$B$776,N$119)+'СЕТ СН'!$H$14+СВЦЭМ!$D$10+'СЕТ СН'!$H$6-'СЕТ СН'!$H$26</f>
        <v>1172.0275186600002</v>
      </c>
      <c r="O134" s="36">
        <f>SUMIFS(СВЦЭМ!$D$33:$D$776,СВЦЭМ!$A$33:$A$776,$A134,СВЦЭМ!$B$33:$B$776,O$119)+'СЕТ СН'!$H$14+СВЦЭМ!$D$10+'СЕТ СН'!$H$6-'СЕТ СН'!$H$26</f>
        <v>1186.33475335</v>
      </c>
      <c r="P134" s="36">
        <f>SUMIFS(СВЦЭМ!$D$33:$D$776,СВЦЭМ!$A$33:$A$776,$A134,СВЦЭМ!$B$33:$B$776,P$119)+'СЕТ СН'!$H$14+СВЦЭМ!$D$10+'СЕТ СН'!$H$6-'СЕТ СН'!$H$26</f>
        <v>1187.7158904400001</v>
      </c>
      <c r="Q134" s="36">
        <f>SUMIFS(СВЦЭМ!$D$33:$D$776,СВЦЭМ!$A$33:$A$776,$A134,СВЦЭМ!$B$33:$B$776,Q$119)+'СЕТ СН'!$H$14+СВЦЭМ!$D$10+'СЕТ СН'!$H$6-'СЕТ СН'!$H$26</f>
        <v>1189.5456856800001</v>
      </c>
      <c r="R134" s="36">
        <f>SUMIFS(СВЦЭМ!$D$33:$D$776,СВЦЭМ!$A$33:$A$776,$A134,СВЦЭМ!$B$33:$B$776,R$119)+'СЕТ СН'!$H$14+СВЦЭМ!$D$10+'СЕТ СН'!$H$6-'СЕТ СН'!$H$26</f>
        <v>1188.5277971099999</v>
      </c>
      <c r="S134" s="36">
        <f>SUMIFS(СВЦЭМ!$D$33:$D$776,СВЦЭМ!$A$33:$A$776,$A134,СВЦЭМ!$B$33:$B$776,S$119)+'СЕТ СН'!$H$14+СВЦЭМ!$D$10+'СЕТ СН'!$H$6-'СЕТ СН'!$H$26</f>
        <v>1186.71874101</v>
      </c>
      <c r="T134" s="36">
        <f>SUMIFS(СВЦЭМ!$D$33:$D$776,СВЦЭМ!$A$33:$A$776,$A134,СВЦЭМ!$B$33:$B$776,T$119)+'СЕТ СН'!$H$14+СВЦЭМ!$D$10+'СЕТ СН'!$H$6-'СЕТ СН'!$H$26</f>
        <v>1167.9756224299999</v>
      </c>
      <c r="U134" s="36">
        <f>SUMIFS(СВЦЭМ!$D$33:$D$776,СВЦЭМ!$A$33:$A$776,$A134,СВЦЭМ!$B$33:$B$776,U$119)+'СЕТ СН'!$H$14+СВЦЭМ!$D$10+'СЕТ СН'!$H$6-'СЕТ СН'!$H$26</f>
        <v>1148.1588553400002</v>
      </c>
      <c r="V134" s="36">
        <f>SUMIFS(СВЦЭМ!$D$33:$D$776,СВЦЭМ!$A$33:$A$776,$A134,СВЦЭМ!$B$33:$B$776,V$119)+'СЕТ СН'!$H$14+СВЦЭМ!$D$10+'СЕТ СН'!$H$6-'СЕТ СН'!$H$26</f>
        <v>1157.26620974</v>
      </c>
      <c r="W134" s="36">
        <f>SUMIFS(СВЦЭМ!$D$33:$D$776,СВЦЭМ!$A$33:$A$776,$A134,СВЦЭМ!$B$33:$B$776,W$119)+'СЕТ СН'!$H$14+СВЦЭМ!$D$10+'СЕТ СН'!$H$6-'СЕТ СН'!$H$26</f>
        <v>1158.7416247900001</v>
      </c>
      <c r="X134" s="36">
        <f>SUMIFS(СВЦЭМ!$D$33:$D$776,СВЦЭМ!$A$33:$A$776,$A134,СВЦЭМ!$B$33:$B$776,X$119)+'СЕТ СН'!$H$14+СВЦЭМ!$D$10+'СЕТ СН'!$H$6-'СЕТ СН'!$H$26</f>
        <v>1151.66526836</v>
      </c>
      <c r="Y134" s="36">
        <f>SUMIFS(СВЦЭМ!$D$33:$D$776,СВЦЭМ!$A$33:$A$776,$A134,СВЦЭМ!$B$33:$B$776,Y$119)+'СЕТ СН'!$H$14+СВЦЭМ!$D$10+'СЕТ СН'!$H$6-'СЕТ СН'!$H$26</f>
        <v>1178.5785305500001</v>
      </c>
    </row>
    <row r="135" spans="1:25" ht="15.75" x14ac:dyDescent="0.2">
      <c r="A135" s="35">
        <f t="shared" si="3"/>
        <v>43937</v>
      </c>
      <c r="B135" s="36">
        <f>SUMIFS(СВЦЭМ!$D$33:$D$776,СВЦЭМ!$A$33:$A$776,$A135,СВЦЭМ!$B$33:$B$776,B$119)+'СЕТ СН'!$H$14+СВЦЭМ!$D$10+'СЕТ СН'!$H$6-'СЕТ СН'!$H$26</f>
        <v>1148.2636598500001</v>
      </c>
      <c r="C135" s="36">
        <f>SUMIFS(СВЦЭМ!$D$33:$D$776,СВЦЭМ!$A$33:$A$776,$A135,СВЦЭМ!$B$33:$B$776,C$119)+'СЕТ СН'!$H$14+СВЦЭМ!$D$10+'СЕТ СН'!$H$6-'СЕТ СН'!$H$26</f>
        <v>1166.6530385599999</v>
      </c>
      <c r="D135" s="36">
        <f>SUMIFS(СВЦЭМ!$D$33:$D$776,СВЦЭМ!$A$33:$A$776,$A135,СВЦЭМ!$B$33:$B$776,D$119)+'СЕТ СН'!$H$14+СВЦЭМ!$D$10+'СЕТ СН'!$H$6-'СЕТ СН'!$H$26</f>
        <v>1183.5656698900002</v>
      </c>
      <c r="E135" s="36">
        <f>SUMIFS(СВЦЭМ!$D$33:$D$776,СВЦЭМ!$A$33:$A$776,$A135,СВЦЭМ!$B$33:$B$776,E$119)+'СЕТ СН'!$H$14+СВЦЭМ!$D$10+'СЕТ СН'!$H$6-'СЕТ СН'!$H$26</f>
        <v>1196.16697619</v>
      </c>
      <c r="F135" s="36">
        <f>SUMIFS(СВЦЭМ!$D$33:$D$776,СВЦЭМ!$A$33:$A$776,$A135,СВЦЭМ!$B$33:$B$776,F$119)+'СЕТ СН'!$H$14+СВЦЭМ!$D$10+'СЕТ СН'!$H$6-'СЕТ СН'!$H$26</f>
        <v>1195.78255326</v>
      </c>
      <c r="G135" s="36">
        <f>SUMIFS(СВЦЭМ!$D$33:$D$776,СВЦЭМ!$A$33:$A$776,$A135,СВЦЭМ!$B$33:$B$776,G$119)+'СЕТ СН'!$H$14+СВЦЭМ!$D$10+'СЕТ СН'!$H$6-'СЕТ СН'!$H$26</f>
        <v>1186.87611726</v>
      </c>
      <c r="H135" s="36">
        <f>SUMIFS(СВЦЭМ!$D$33:$D$776,СВЦЭМ!$A$33:$A$776,$A135,СВЦЭМ!$B$33:$B$776,H$119)+'СЕТ СН'!$H$14+СВЦЭМ!$D$10+'СЕТ СН'!$H$6-'СЕТ СН'!$H$26</f>
        <v>1166.8789066300001</v>
      </c>
      <c r="I135" s="36">
        <f>SUMIFS(СВЦЭМ!$D$33:$D$776,СВЦЭМ!$A$33:$A$776,$A135,СВЦЭМ!$B$33:$B$776,I$119)+'СЕТ СН'!$H$14+СВЦЭМ!$D$10+'СЕТ СН'!$H$6-'СЕТ СН'!$H$26</f>
        <v>1145.1813353900002</v>
      </c>
      <c r="J135" s="36">
        <f>SUMIFS(СВЦЭМ!$D$33:$D$776,СВЦЭМ!$A$33:$A$776,$A135,СВЦЭМ!$B$33:$B$776,J$119)+'СЕТ СН'!$H$14+СВЦЭМ!$D$10+'СЕТ СН'!$H$6-'СЕТ СН'!$H$26</f>
        <v>1118.0933777</v>
      </c>
      <c r="K135" s="36">
        <f>SUMIFS(СВЦЭМ!$D$33:$D$776,СВЦЭМ!$A$33:$A$776,$A135,СВЦЭМ!$B$33:$B$776,K$119)+'СЕТ СН'!$H$14+СВЦЭМ!$D$10+'СЕТ СН'!$H$6-'СЕТ СН'!$H$26</f>
        <v>1130.8436340100002</v>
      </c>
      <c r="L135" s="36">
        <f>SUMIFS(СВЦЭМ!$D$33:$D$776,СВЦЭМ!$A$33:$A$776,$A135,СВЦЭМ!$B$33:$B$776,L$119)+'СЕТ СН'!$H$14+СВЦЭМ!$D$10+'СЕТ СН'!$H$6-'СЕТ СН'!$H$26</f>
        <v>1126.7759424800001</v>
      </c>
      <c r="M135" s="36">
        <f>SUMIFS(СВЦЭМ!$D$33:$D$776,СВЦЭМ!$A$33:$A$776,$A135,СВЦЭМ!$B$33:$B$776,M$119)+'СЕТ СН'!$H$14+СВЦЭМ!$D$10+'СЕТ СН'!$H$6-'СЕТ СН'!$H$26</f>
        <v>1120.4119760399999</v>
      </c>
      <c r="N135" s="36">
        <f>SUMIFS(СВЦЭМ!$D$33:$D$776,СВЦЭМ!$A$33:$A$776,$A135,СВЦЭМ!$B$33:$B$776,N$119)+'СЕТ СН'!$H$14+СВЦЭМ!$D$10+'СЕТ СН'!$H$6-'СЕТ СН'!$H$26</f>
        <v>1113.8922404899999</v>
      </c>
      <c r="O135" s="36">
        <f>SUMIFS(СВЦЭМ!$D$33:$D$776,СВЦЭМ!$A$33:$A$776,$A135,СВЦЭМ!$B$33:$B$776,O$119)+'СЕТ СН'!$H$14+СВЦЭМ!$D$10+'СЕТ СН'!$H$6-'СЕТ СН'!$H$26</f>
        <v>1118.86760104</v>
      </c>
      <c r="P135" s="36">
        <f>SUMIFS(СВЦЭМ!$D$33:$D$776,СВЦЭМ!$A$33:$A$776,$A135,СВЦЭМ!$B$33:$B$776,P$119)+'СЕТ СН'!$H$14+СВЦЭМ!$D$10+'СЕТ СН'!$H$6-'СЕТ СН'!$H$26</f>
        <v>1121.98152043</v>
      </c>
      <c r="Q135" s="36">
        <f>SUMIFS(СВЦЭМ!$D$33:$D$776,СВЦЭМ!$A$33:$A$776,$A135,СВЦЭМ!$B$33:$B$776,Q$119)+'СЕТ СН'!$H$14+СВЦЭМ!$D$10+'СЕТ СН'!$H$6-'СЕТ СН'!$H$26</f>
        <v>1116.36092568</v>
      </c>
      <c r="R135" s="36">
        <f>SUMIFS(СВЦЭМ!$D$33:$D$776,СВЦЭМ!$A$33:$A$776,$A135,СВЦЭМ!$B$33:$B$776,R$119)+'СЕТ СН'!$H$14+СВЦЭМ!$D$10+'СЕТ СН'!$H$6-'СЕТ СН'!$H$26</f>
        <v>1111.7633494800002</v>
      </c>
      <c r="S135" s="36">
        <f>SUMIFS(СВЦЭМ!$D$33:$D$776,СВЦЭМ!$A$33:$A$776,$A135,СВЦЭМ!$B$33:$B$776,S$119)+'СЕТ СН'!$H$14+СВЦЭМ!$D$10+'СЕТ СН'!$H$6-'СЕТ СН'!$H$26</f>
        <v>1109.1039469500001</v>
      </c>
      <c r="T135" s="36">
        <f>SUMIFS(СВЦЭМ!$D$33:$D$776,СВЦЭМ!$A$33:$A$776,$A135,СВЦЭМ!$B$33:$B$776,T$119)+'СЕТ СН'!$H$14+СВЦЭМ!$D$10+'СЕТ СН'!$H$6-'СЕТ СН'!$H$26</f>
        <v>1103.9750227899999</v>
      </c>
      <c r="U135" s="36">
        <f>SUMIFS(СВЦЭМ!$D$33:$D$776,СВЦЭМ!$A$33:$A$776,$A135,СВЦЭМ!$B$33:$B$776,U$119)+'СЕТ СН'!$H$14+СВЦЭМ!$D$10+'СЕТ СН'!$H$6-'СЕТ СН'!$H$26</f>
        <v>1094.1224072499999</v>
      </c>
      <c r="V135" s="36">
        <f>SUMIFS(СВЦЭМ!$D$33:$D$776,СВЦЭМ!$A$33:$A$776,$A135,СВЦЭМ!$B$33:$B$776,V$119)+'СЕТ СН'!$H$14+СВЦЭМ!$D$10+'СЕТ СН'!$H$6-'СЕТ СН'!$H$26</f>
        <v>1081.8517647399999</v>
      </c>
      <c r="W135" s="36">
        <f>SUMIFS(СВЦЭМ!$D$33:$D$776,СВЦЭМ!$A$33:$A$776,$A135,СВЦЭМ!$B$33:$B$776,W$119)+'СЕТ СН'!$H$14+СВЦЭМ!$D$10+'СЕТ СН'!$H$6-'СЕТ СН'!$H$26</f>
        <v>1088.7297253199999</v>
      </c>
      <c r="X135" s="36">
        <f>SUMIFS(СВЦЭМ!$D$33:$D$776,СВЦЭМ!$A$33:$A$776,$A135,СВЦЭМ!$B$33:$B$776,X$119)+'СЕТ СН'!$H$14+СВЦЭМ!$D$10+'СЕТ СН'!$H$6-'СЕТ СН'!$H$26</f>
        <v>1099.5634362200001</v>
      </c>
      <c r="Y135" s="36">
        <f>SUMIFS(СВЦЭМ!$D$33:$D$776,СВЦЭМ!$A$33:$A$776,$A135,СВЦЭМ!$B$33:$B$776,Y$119)+'СЕТ СН'!$H$14+СВЦЭМ!$D$10+'СЕТ СН'!$H$6-'СЕТ СН'!$H$26</f>
        <v>1110.8784328900001</v>
      </c>
    </row>
    <row r="136" spans="1:25" ht="15.75" x14ac:dyDescent="0.2">
      <c r="A136" s="35">
        <f t="shared" si="3"/>
        <v>43938</v>
      </c>
      <c r="B136" s="36">
        <f>SUMIFS(СВЦЭМ!$D$33:$D$776,СВЦЭМ!$A$33:$A$776,$A136,СВЦЭМ!$B$33:$B$776,B$119)+'СЕТ СН'!$H$14+СВЦЭМ!$D$10+'СЕТ СН'!$H$6-'СЕТ СН'!$H$26</f>
        <v>1179.4127642799999</v>
      </c>
      <c r="C136" s="36">
        <f>SUMIFS(СВЦЭМ!$D$33:$D$776,СВЦЭМ!$A$33:$A$776,$A136,СВЦЭМ!$B$33:$B$776,C$119)+'СЕТ СН'!$H$14+СВЦЭМ!$D$10+'СЕТ СН'!$H$6-'СЕТ СН'!$H$26</f>
        <v>1191.1782262500001</v>
      </c>
      <c r="D136" s="36">
        <f>SUMIFS(СВЦЭМ!$D$33:$D$776,СВЦЭМ!$A$33:$A$776,$A136,СВЦЭМ!$B$33:$B$776,D$119)+'СЕТ СН'!$H$14+СВЦЭМ!$D$10+'СЕТ СН'!$H$6-'СЕТ СН'!$H$26</f>
        <v>1209.3878688</v>
      </c>
      <c r="E136" s="36">
        <f>SUMIFS(СВЦЭМ!$D$33:$D$776,СВЦЭМ!$A$33:$A$776,$A136,СВЦЭМ!$B$33:$B$776,E$119)+'СЕТ СН'!$H$14+СВЦЭМ!$D$10+'СЕТ СН'!$H$6-'СЕТ СН'!$H$26</f>
        <v>1223.5926244100001</v>
      </c>
      <c r="F136" s="36">
        <f>SUMIFS(СВЦЭМ!$D$33:$D$776,СВЦЭМ!$A$33:$A$776,$A136,СВЦЭМ!$B$33:$B$776,F$119)+'СЕТ СН'!$H$14+СВЦЭМ!$D$10+'СЕТ СН'!$H$6-'СЕТ СН'!$H$26</f>
        <v>1224.3309144300001</v>
      </c>
      <c r="G136" s="36">
        <f>SUMIFS(СВЦЭМ!$D$33:$D$776,СВЦЭМ!$A$33:$A$776,$A136,СВЦЭМ!$B$33:$B$776,G$119)+'СЕТ СН'!$H$14+СВЦЭМ!$D$10+'СЕТ СН'!$H$6-'СЕТ СН'!$H$26</f>
        <v>1208.41736717</v>
      </c>
      <c r="H136" s="36">
        <f>SUMIFS(СВЦЭМ!$D$33:$D$776,СВЦЭМ!$A$33:$A$776,$A136,СВЦЭМ!$B$33:$B$776,H$119)+'СЕТ СН'!$H$14+СВЦЭМ!$D$10+'СЕТ СН'!$H$6-'СЕТ СН'!$H$26</f>
        <v>1183.7917957499999</v>
      </c>
      <c r="I136" s="36">
        <f>SUMIFS(СВЦЭМ!$D$33:$D$776,СВЦЭМ!$A$33:$A$776,$A136,СВЦЭМ!$B$33:$B$776,I$119)+'СЕТ СН'!$H$14+СВЦЭМ!$D$10+'СЕТ СН'!$H$6-'СЕТ СН'!$H$26</f>
        <v>1156.7581221600001</v>
      </c>
      <c r="J136" s="36">
        <f>SUMIFS(СВЦЭМ!$D$33:$D$776,СВЦЭМ!$A$33:$A$776,$A136,СВЦЭМ!$B$33:$B$776,J$119)+'СЕТ СН'!$H$14+СВЦЭМ!$D$10+'СЕТ СН'!$H$6-'СЕТ СН'!$H$26</f>
        <v>1107.0541755200002</v>
      </c>
      <c r="K136" s="36">
        <f>SUMIFS(СВЦЭМ!$D$33:$D$776,СВЦЭМ!$A$33:$A$776,$A136,СВЦЭМ!$B$33:$B$776,K$119)+'СЕТ СН'!$H$14+СВЦЭМ!$D$10+'СЕТ СН'!$H$6-'СЕТ СН'!$H$26</f>
        <v>1110.7423035900001</v>
      </c>
      <c r="L136" s="36">
        <f>SUMIFS(СВЦЭМ!$D$33:$D$776,СВЦЭМ!$A$33:$A$776,$A136,СВЦЭМ!$B$33:$B$776,L$119)+'СЕТ СН'!$H$14+СВЦЭМ!$D$10+'СЕТ СН'!$H$6-'СЕТ СН'!$H$26</f>
        <v>1107.5839417500001</v>
      </c>
      <c r="M136" s="36">
        <f>SUMIFS(СВЦЭМ!$D$33:$D$776,СВЦЭМ!$A$33:$A$776,$A136,СВЦЭМ!$B$33:$B$776,M$119)+'СЕТ СН'!$H$14+СВЦЭМ!$D$10+'СЕТ СН'!$H$6-'СЕТ СН'!$H$26</f>
        <v>1105.44439235</v>
      </c>
      <c r="N136" s="36">
        <f>SUMIFS(СВЦЭМ!$D$33:$D$776,СВЦЭМ!$A$33:$A$776,$A136,СВЦЭМ!$B$33:$B$776,N$119)+'СЕТ СН'!$H$14+СВЦЭМ!$D$10+'СЕТ СН'!$H$6-'СЕТ СН'!$H$26</f>
        <v>1104.4198432200001</v>
      </c>
      <c r="O136" s="36">
        <f>SUMIFS(СВЦЭМ!$D$33:$D$776,СВЦЭМ!$A$33:$A$776,$A136,СВЦЭМ!$B$33:$B$776,O$119)+'СЕТ СН'!$H$14+СВЦЭМ!$D$10+'СЕТ СН'!$H$6-'СЕТ СН'!$H$26</f>
        <v>1111.03600327</v>
      </c>
      <c r="P136" s="36">
        <f>SUMIFS(СВЦЭМ!$D$33:$D$776,СВЦЭМ!$A$33:$A$776,$A136,СВЦЭМ!$B$33:$B$776,P$119)+'СЕТ СН'!$H$14+СВЦЭМ!$D$10+'СЕТ СН'!$H$6-'СЕТ СН'!$H$26</f>
        <v>1119.17461817</v>
      </c>
      <c r="Q136" s="36">
        <f>SUMIFS(СВЦЭМ!$D$33:$D$776,СВЦЭМ!$A$33:$A$776,$A136,СВЦЭМ!$B$33:$B$776,Q$119)+'СЕТ СН'!$H$14+СВЦЭМ!$D$10+'СЕТ СН'!$H$6-'СЕТ СН'!$H$26</f>
        <v>1124.62740809</v>
      </c>
      <c r="R136" s="36">
        <f>SUMIFS(СВЦЭМ!$D$33:$D$776,СВЦЭМ!$A$33:$A$776,$A136,СВЦЭМ!$B$33:$B$776,R$119)+'СЕТ СН'!$H$14+СВЦЭМ!$D$10+'СЕТ СН'!$H$6-'СЕТ СН'!$H$26</f>
        <v>1122.1515925900001</v>
      </c>
      <c r="S136" s="36">
        <f>SUMIFS(СВЦЭМ!$D$33:$D$776,СВЦЭМ!$A$33:$A$776,$A136,СВЦЭМ!$B$33:$B$776,S$119)+'СЕТ СН'!$H$14+СВЦЭМ!$D$10+'СЕТ СН'!$H$6-'СЕТ СН'!$H$26</f>
        <v>1116.80994467</v>
      </c>
      <c r="T136" s="36">
        <f>SUMIFS(СВЦЭМ!$D$33:$D$776,СВЦЭМ!$A$33:$A$776,$A136,СВЦЭМ!$B$33:$B$776,T$119)+'СЕТ СН'!$H$14+СВЦЭМ!$D$10+'СЕТ СН'!$H$6-'СЕТ СН'!$H$26</f>
        <v>1102.1389745900001</v>
      </c>
      <c r="U136" s="36">
        <f>SUMIFS(СВЦЭМ!$D$33:$D$776,СВЦЭМ!$A$33:$A$776,$A136,СВЦЭМ!$B$33:$B$776,U$119)+'СЕТ СН'!$H$14+СВЦЭМ!$D$10+'СЕТ СН'!$H$6-'СЕТ СН'!$H$26</f>
        <v>1090.4561314800001</v>
      </c>
      <c r="V136" s="36">
        <f>SUMIFS(СВЦЭМ!$D$33:$D$776,СВЦЭМ!$A$33:$A$776,$A136,СВЦЭМ!$B$33:$B$776,V$119)+'СЕТ СН'!$H$14+СВЦЭМ!$D$10+'СЕТ СН'!$H$6-'СЕТ СН'!$H$26</f>
        <v>1098.4468525000002</v>
      </c>
      <c r="W136" s="36">
        <f>SUMIFS(СВЦЭМ!$D$33:$D$776,СВЦЭМ!$A$33:$A$776,$A136,СВЦЭМ!$B$33:$B$776,W$119)+'СЕТ СН'!$H$14+СВЦЭМ!$D$10+'СЕТ СН'!$H$6-'СЕТ СН'!$H$26</f>
        <v>1098.2468534200002</v>
      </c>
      <c r="X136" s="36">
        <f>SUMIFS(СВЦЭМ!$D$33:$D$776,СВЦЭМ!$A$33:$A$776,$A136,СВЦЭМ!$B$33:$B$776,X$119)+'СЕТ СН'!$H$14+СВЦЭМ!$D$10+'СЕТ СН'!$H$6-'СЕТ СН'!$H$26</f>
        <v>1103.9174548200001</v>
      </c>
      <c r="Y136" s="36">
        <f>SUMIFS(СВЦЭМ!$D$33:$D$776,СВЦЭМ!$A$33:$A$776,$A136,СВЦЭМ!$B$33:$B$776,Y$119)+'СЕТ СН'!$H$14+СВЦЭМ!$D$10+'СЕТ СН'!$H$6-'СЕТ СН'!$H$26</f>
        <v>1106.2934857800001</v>
      </c>
    </row>
    <row r="137" spans="1:25" ht="15.75" x14ac:dyDescent="0.2">
      <c r="A137" s="35">
        <f t="shared" si="3"/>
        <v>43939</v>
      </c>
      <c r="B137" s="36">
        <f>SUMIFS(СВЦЭМ!$D$33:$D$776,СВЦЭМ!$A$33:$A$776,$A137,СВЦЭМ!$B$33:$B$776,B$119)+'СЕТ СН'!$H$14+СВЦЭМ!$D$10+'СЕТ СН'!$H$6-'СЕТ СН'!$H$26</f>
        <v>1198.5484961300001</v>
      </c>
      <c r="C137" s="36">
        <f>SUMIFS(СВЦЭМ!$D$33:$D$776,СВЦЭМ!$A$33:$A$776,$A137,СВЦЭМ!$B$33:$B$776,C$119)+'СЕТ СН'!$H$14+СВЦЭМ!$D$10+'СЕТ СН'!$H$6-'СЕТ СН'!$H$26</f>
        <v>1234.09117399</v>
      </c>
      <c r="D137" s="36">
        <f>SUMIFS(СВЦЭМ!$D$33:$D$776,СВЦЭМ!$A$33:$A$776,$A137,СВЦЭМ!$B$33:$B$776,D$119)+'СЕТ СН'!$H$14+СВЦЭМ!$D$10+'СЕТ СН'!$H$6-'СЕТ СН'!$H$26</f>
        <v>1240.5375283600001</v>
      </c>
      <c r="E137" s="36">
        <f>SUMIFS(СВЦЭМ!$D$33:$D$776,СВЦЭМ!$A$33:$A$776,$A137,СВЦЭМ!$B$33:$B$776,E$119)+'СЕТ СН'!$H$14+СВЦЭМ!$D$10+'СЕТ СН'!$H$6-'СЕТ СН'!$H$26</f>
        <v>1249.7834840400001</v>
      </c>
      <c r="F137" s="36">
        <f>SUMIFS(СВЦЭМ!$D$33:$D$776,СВЦЭМ!$A$33:$A$776,$A137,СВЦЭМ!$B$33:$B$776,F$119)+'СЕТ СН'!$H$14+СВЦЭМ!$D$10+'СЕТ СН'!$H$6-'СЕТ СН'!$H$26</f>
        <v>1247.0813734400001</v>
      </c>
      <c r="G137" s="36">
        <f>SUMIFS(СВЦЭМ!$D$33:$D$776,СВЦЭМ!$A$33:$A$776,$A137,СВЦЭМ!$B$33:$B$776,G$119)+'СЕТ СН'!$H$14+СВЦЭМ!$D$10+'СЕТ СН'!$H$6-'СЕТ СН'!$H$26</f>
        <v>1247.8201176900002</v>
      </c>
      <c r="H137" s="36">
        <f>SUMIFS(СВЦЭМ!$D$33:$D$776,СВЦЭМ!$A$33:$A$776,$A137,СВЦЭМ!$B$33:$B$776,H$119)+'СЕТ СН'!$H$14+СВЦЭМ!$D$10+'СЕТ СН'!$H$6-'СЕТ СН'!$H$26</f>
        <v>1240.89916272</v>
      </c>
      <c r="I137" s="36">
        <f>SUMIFS(СВЦЭМ!$D$33:$D$776,СВЦЭМ!$A$33:$A$776,$A137,СВЦЭМ!$B$33:$B$776,I$119)+'СЕТ СН'!$H$14+СВЦЭМ!$D$10+'СЕТ СН'!$H$6-'СЕТ СН'!$H$26</f>
        <v>1215.4795237600001</v>
      </c>
      <c r="J137" s="36">
        <f>SUMIFS(СВЦЭМ!$D$33:$D$776,СВЦЭМ!$A$33:$A$776,$A137,СВЦЭМ!$B$33:$B$776,J$119)+'СЕТ СН'!$H$14+СВЦЭМ!$D$10+'СЕТ СН'!$H$6-'СЕТ СН'!$H$26</f>
        <v>1145.3919934300002</v>
      </c>
      <c r="K137" s="36">
        <f>SUMIFS(СВЦЭМ!$D$33:$D$776,СВЦЭМ!$A$33:$A$776,$A137,СВЦЭМ!$B$33:$B$776,K$119)+'СЕТ СН'!$H$14+СВЦЭМ!$D$10+'СЕТ СН'!$H$6-'СЕТ СН'!$H$26</f>
        <v>1134.5451192800001</v>
      </c>
      <c r="L137" s="36">
        <f>SUMIFS(СВЦЭМ!$D$33:$D$776,СВЦЭМ!$A$33:$A$776,$A137,СВЦЭМ!$B$33:$B$776,L$119)+'СЕТ СН'!$H$14+СВЦЭМ!$D$10+'СЕТ СН'!$H$6-'СЕТ СН'!$H$26</f>
        <v>1130.1332978099999</v>
      </c>
      <c r="M137" s="36">
        <f>SUMIFS(СВЦЭМ!$D$33:$D$776,СВЦЭМ!$A$33:$A$776,$A137,СВЦЭМ!$B$33:$B$776,M$119)+'СЕТ СН'!$H$14+СВЦЭМ!$D$10+'СЕТ СН'!$H$6-'СЕТ СН'!$H$26</f>
        <v>1127.4878891600001</v>
      </c>
      <c r="N137" s="36">
        <f>SUMIFS(СВЦЭМ!$D$33:$D$776,СВЦЭМ!$A$33:$A$776,$A137,СВЦЭМ!$B$33:$B$776,N$119)+'СЕТ СН'!$H$14+СВЦЭМ!$D$10+'СЕТ СН'!$H$6-'СЕТ СН'!$H$26</f>
        <v>1138.18429541</v>
      </c>
      <c r="O137" s="36">
        <f>SUMIFS(СВЦЭМ!$D$33:$D$776,СВЦЭМ!$A$33:$A$776,$A137,СВЦЭМ!$B$33:$B$776,O$119)+'СЕТ СН'!$H$14+СВЦЭМ!$D$10+'СЕТ СН'!$H$6-'СЕТ СН'!$H$26</f>
        <v>1153.8845848599999</v>
      </c>
      <c r="P137" s="36">
        <f>SUMIFS(СВЦЭМ!$D$33:$D$776,СВЦЭМ!$A$33:$A$776,$A137,СВЦЭМ!$B$33:$B$776,P$119)+'СЕТ СН'!$H$14+СВЦЭМ!$D$10+'СЕТ СН'!$H$6-'СЕТ СН'!$H$26</f>
        <v>1162.5873271800001</v>
      </c>
      <c r="Q137" s="36">
        <f>SUMIFS(СВЦЭМ!$D$33:$D$776,СВЦЭМ!$A$33:$A$776,$A137,СВЦЭМ!$B$33:$B$776,Q$119)+'СЕТ СН'!$H$14+СВЦЭМ!$D$10+'СЕТ СН'!$H$6-'СЕТ СН'!$H$26</f>
        <v>1168.5035308400002</v>
      </c>
      <c r="R137" s="36">
        <f>SUMIFS(СВЦЭМ!$D$33:$D$776,СВЦЭМ!$A$33:$A$776,$A137,СВЦЭМ!$B$33:$B$776,R$119)+'СЕТ СН'!$H$14+СВЦЭМ!$D$10+'СЕТ СН'!$H$6-'СЕТ СН'!$H$26</f>
        <v>1165.1972776699999</v>
      </c>
      <c r="S137" s="36">
        <f>SUMIFS(СВЦЭМ!$D$33:$D$776,СВЦЭМ!$A$33:$A$776,$A137,СВЦЭМ!$B$33:$B$776,S$119)+'СЕТ СН'!$H$14+СВЦЭМ!$D$10+'СЕТ СН'!$H$6-'СЕТ СН'!$H$26</f>
        <v>1160.4925203299999</v>
      </c>
      <c r="T137" s="36">
        <f>SUMIFS(СВЦЭМ!$D$33:$D$776,СВЦЭМ!$A$33:$A$776,$A137,СВЦЭМ!$B$33:$B$776,T$119)+'СЕТ СН'!$H$14+СВЦЭМ!$D$10+'СЕТ СН'!$H$6-'СЕТ СН'!$H$26</f>
        <v>1141.6993525900002</v>
      </c>
      <c r="U137" s="36">
        <f>SUMIFS(СВЦЭМ!$D$33:$D$776,СВЦЭМ!$A$33:$A$776,$A137,СВЦЭМ!$B$33:$B$776,U$119)+'СЕТ СН'!$H$14+СВЦЭМ!$D$10+'СЕТ СН'!$H$6-'СЕТ СН'!$H$26</f>
        <v>1113.1829637999999</v>
      </c>
      <c r="V137" s="36">
        <f>SUMIFS(СВЦЭМ!$D$33:$D$776,СВЦЭМ!$A$33:$A$776,$A137,СВЦЭМ!$B$33:$B$776,V$119)+'СЕТ СН'!$H$14+СВЦЭМ!$D$10+'СЕТ СН'!$H$6-'СЕТ СН'!$H$26</f>
        <v>1104.7224891599999</v>
      </c>
      <c r="W137" s="36">
        <f>SUMIFS(СВЦЭМ!$D$33:$D$776,СВЦЭМ!$A$33:$A$776,$A137,СВЦЭМ!$B$33:$B$776,W$119)+'СЕТ СН'!$H$14+СВЦЭМ!$D$10+'СЕТ СН'!$H$6-'СЕТ СН'!$H$26</f>
        <v>1116.44683532</v>
      </c>
      <c r="X137" s="36">
        <f>SUMIFS(СВЦЭМ!$D$33:$D$776,СВЦЭМ!$A$33:$A$776,$A137,СВЦЭМ!$B$33:$B$776,X$119)+'СЕТ СН'!$H$14+СВЦЭМ!$D$10+'СЕТ СН'!$H$6-'СЕТ СН'!$H$26</f>
        <v>1132.7016116499999</v>
      </c>
      <c r="Y137" s="36">
        <f>SUMIFS(СВЦЭМ!$D$33:$D$776,СВЦЭМ!$A$33:$A$776,$A137,СВЦЭМ!$B$33:$B$776,Y$119)+'СЕТ СН'!$H$14+СВЦЭМ!$D$10+'СЕТ СН'!$H$6-'СЕТ СН'!$H$26</f>
        <v>1165.2119749000001</v>
      </c>
    </row>
    <row r="138" spans="1:25" ht="15.75" x14ac:dyDescent="0.2">
      <c r="A138" s="35">
        <f t="shared" si="3"/>
        <v>43940</v>
      </c>
      <c r="B138" s="36">
        <f>SUMIFS(СВЦЭМ!$D$33:$D$776,СВЦЭМ!$A$33:$A$776,$A138,СВЦЭМ!$B$33:$B$776,B$119)+'СЕТ СН'!$H$14+СВЦЭМ!$D$10+'СЕТ СН'!$H$6-'СЕТ СН'!$H$26</f>
        <v>1205.79252679</v>
      </c>
      <c r="C138" s="36">
        <f>SUMIFS(СВЦЭМ!$D$33:$D$776,СВЦЭМ!$A$33:$A$776,$A138,СВЦЭМ!$B$33:$B$776,C$119)+'СЕТ СН'!$H$14+СВЦЭМ!$D$10+'СЕТ СН'!$H$6-'СЕТ СН'!$H$26</f>
        <v>1207.8180730300001</v>
      </c>
      <c r="D138" s="36">
        <f>SUMIFS(СВЦЭМ!$D$33:$D$776,СВЦЭМ!$A$33:$A$776,$A138,СВЦЭМ!$B$33:$B$776,D$119)+'СЕТ СН'!$H$14+СВЦЭМ!$D$10+'СЕТ СН'!$H$6-'СЕТ СН'!$H$26</f>
        <v>1198.23545294</v>
      </c>
      <c r="E138" s="36">
        <f>SUMIFS(СВЦЭМ!$D$33:$D$776,СВЦЭМ!$A$33:$A$776,$A138,СВЦЭМ!$B$33:$B$776,E$119)+'СЕТ СН'!$H$14+СВЦЭМ!$D$10+'СЕТ СН'!$H$6-'СЕТ СН'!$H$26</f>
        <v>1205.87249178</v>
      </c>
      <c r="F138" s="36">
        <f>SUMIFS(СВЦЭМ!$D$33:$D$776,СВЦЭМ!$A$33:$A$776,$A138,СВЦЭМ!$B$33:$B$776,F$119)+'СЕТ СН'!$H$14+СВЦЭМ!$D$10+'СЕТ СН'!$H$6-'СЕТ СН'!$H$26</f>
        <v>1202.8021172700001</v>
      </c>
      <c r="G138" s="36">
        <f>SUMIFS(СВЦЭМ!$D$33:$D$776,СВЦЭМ!$A$33:$A$776,$A138,СВЦЭМ!$B$33:$B$776,G$119)+'СЕТ СН'!$H$14+СВЦЭМ!$D$10+'СЕТ СН'!$H$6-'СЕТ СН'!$H$26</f>
        <v>1209.1522593899999</v>
      </c>
      <c r="H138" s="36">
        <f>SUMIFS(СВЦЭМ!$D$33:$D$776,СВЦЭМ!$A$33:$A$776,$A138,СВЦЭМ!$B$33:$B$776,H$119)+'СЕТ СН'!$H$14+СВЦЭМ!$D$10+'СЕТ СН'!$H$6-'СЕТ СН'!$H$26</f>
        <v>1208.8372186900001</v>
      </c>
      <c r="I138" s="36">
        <f>SUMIFS(СВЦЭМ!$D$33:$D$776,СВЦЭМ!$A$33:$A$776,$A138,СВЦЭМ!$B$33:$B$776,I$119)+'СЕТ СН'!$H$14+СВЦЭМ!$D$10+'СЕТ СН'!$H$6-'СЕТ СН'!$H$26</f>
        <v>1177.2263859100001</v>
      </c>
      <c r="J138" s="36">
        <f>SUMIFS(СВЦЭМ!$D$33:$D$776,СВЦЭМ!$A$33:$A$776,$A138,СВЦЭМ!$B$33:$B$776,J$119)+'СЕТ СН'!$H$14+СВЦЭМ!$D$10+'СЕТ СН'!$H$6-'СЕТ СН'!$H$26</f>
        <v>1128.27657</v>
      </c>
      <c r="K138" s="36">
        <f>SUMIFS(СВЦЭМ!$D$33:$D$776,СВЦЭМ!$A$33:$A$776,$A138,СВЦЭМ!$B$33:$B$776,K$119)+'СЕТ СН'!$H$14+СВЦЭМ!$D$10+'СЕТ СН'!$H$6-'СЕТ СН'!$H$26</f>
        <v>1121.95617025</v>
      </c>
      <c r="L138" s="36">
        <f>SUMIFS(СВЦЭМ!$D$33:$D$776,СВЦЭМ!$A$33:$A$776,$A138,СВЦЭМ!$B$33:$B$776,L$119)+'СЕТ СН'!$H$14+СВЦЭМ!$D$10+'СЕТ СН'!$H$6-'СЕТ СН'!$H$26</f>
        <v>1124.74260263</v>
      </c>
      <c r="M138" s="36">
        <f>SUMIFS(СВЦЭМ!$D$33:$D$776,СВЦЭМ!$A$33:$A$776,$A138,СВЦЭМ!$B$33:$B$776,M$119)+'СЕТ СН'!$H$14+СВЦЭМ!$D$10+'СЕТ СН'!$H$6-'СЕТ СН'!$H$26</f>
        <v>1141.2884750000001</v>
      </c>
      <c r="N138" s="36">
        <f>SUMIFS(СВЦЭМ!$D$33:$D$776,СВЦЭМ!$A$33:$A$776,$A138,СВЦЭМ!$B$33:$B$776,N$119)+'СЕТ СН'!$H$14+СВЦЭМ!$D$10+'СЕТ СН'!$H$6-'СЕТ СН'!$H$26</f>
        <v>1162.6426207899999</v>
      </c>
      <c r="O138" s="36">
        <f>SUMIFS(СВЦЭМ!$D$33:$D$776,СВЦЭМ!$A$33:$A$776,$A138,СВЦЭМ!$B$33:$B$776,O$119)+'СЕТ СН'!$H$14+СВЦЭМ!$D$10+'СЕТ СН'!$H$6-'СЕТ СН'!$H$26</f>
        <v>1172.4963202200001</v>
      </c>
      <c r="P138" s="36">
        <f>SUMIFS(СВЦЭМ!$D$33:$D$776,СВЦЭМ!$A$33:$A$776,$A138,СВЦЭМ!$B$33:$B$776,P$119)+'СЕТ СН'!$H$14+СВЦЭМ!$D$10+'СЕТ СН'!$H$6-'СЕТ СН'!$H$26</f>
        <v>1176.88214423</v>
      </c>
      <c r="Q138" s="36">
        <f>SUMIFS(СВЦЭМ!$D$33:$D$776,СВЦЭМ!$A$33:$A$776,$A138,СВЦЭМ!$B$33:$B$776,Q$119)+'СЕТ СН'!$H$14+СВЦЭМ!$D$10+'СЕТ СН'!$H$6-'СЕТ СН'!$H$26</f>
        <v>1180.03687384</v>
      </c>
      <c r="R138" s="36">
        <f>SUMIFS(СВЦЭМ!$D$33:$D$776,СВЦЭМ!$A$33:$A$776,$A138,СВЦЭМ!$B$33:$B$776,R$119)+'СЕТ СН'!$H$14+СВЦЭМ!$D$10+'СЕТ СН'!$H$6-'СЕТ СН'!$H$26</f>
        <v>1172.7729759700001</v>
      </c>
      <c r="S138" s="36">
        <f>SUMIFS(СВЦЭМ!$D$33:$D$776,СВЦЭМ!$A$33:$A$776,$A138,СВЦЭМ!$B$33:$B$776,S$119)+'СЕТ СН'!$H$14+СВЦЭМ!$D$10+'СЕТ СН'!$H$6-'СЕТ СН'!$H$26</f>
        <v>1167.9693202399999</v>
      </c>
      <c r="T138" s="36">
        <f>SUMIFS(СВЦЭМ!$D$33:$D$776,СВЦЭМ!$A$33:$A$776,$A138,СВЦЭМ!$B$33:$B$776,T$119)+'СЕТ СН'!$H$14+СВЦЭМ!$D$10+'СЕТ СН'!$H$6-'СЕТ СН'!$H$26</f>
        <v>1155.15081031</v>
      </c>
      <c r="U138" s="36">
        <f>SUMIFS(СВЦЭМ!$D$33:$D$776,СВЦЭМ!$A$33:$A$776,$A138,СВЦЭМ!$B$33:$B$776,U$119)+'СЕТ СН'!$H$14+СВЦЭМ!$D$10+'СЕТ СН'!$H$6-'СЕТ СН'!$H$26</f>
        <v>1149.7005467900001</v>
      </c>
      <c r="V138" s="36">
        <f>SUMIFS(СВЦЭМ!$D$33:$D$776,СВЦЭМ!$A$33:$A$776,$A138,СВЦЭМ!$B$33:$B$776,V$119)+'СЕТ СН'!$H$14+СВЦЭМ!$D$10+'СЕТ СН'!$H$6-'СЕТ СН'!$H$26</f>
        <v>1122.7693764999999</v>
      </c>
      <c r="W138" s="36">
        <f>SUMIFS(СВЦЭМ!$D$33:$D$776,СВЦЭМ!$A$33:$A$776,$A138,СВЦЭМ!$B$33:$B$776,W$119)+'СЕТ СН'!$H$14+СВЦЭМ!$D$10+'СЕТ СН'!$H$6-'СЕТ СН'!$H$26</f>
        <v>1126.69698625</v>
      </c>
      <c r="X138" s="36">
        <f>SUMIFS(СВЦЭМ!$D$33:$D$776,СВЦЭМ!$A$33:$A$776,$A138,СВЦЭМ!$B$33:$B$776,X$119)+'СЕТ СН'!$H$14+СВЦЭМ!$D$10+'СЕТ СН'!$H$6-'СЕТ СН'!$H$26</f>
        <v>1151.4670673099999</v>
      </c>
      <c r="Y138" s="36">
        <f>SUMIFS(СВЦЭМ!$D$33:$D$776,СВЦЭМ!$A$33:$A$776,$A138,СВЦЭМ!$B$33:$B$776,Y$119)+'СЕТ СН'!$H$14+СВЦЭМ!$D$10+'СЕТ СН'!$H$6-'СЕТ СН'!$H$26</f>
        <v>1184.5275149700001</v>
      </c>
    </row>
    <row r="139" spans="1:25" ht="15.75" x14ac:dyDescent="0.2">
      <c r="A139" s="35">
        <f t="shared" si="3"/>
        <v>43941</v>
      </c>
      <c r="B139" s="36">
        <f>SUMIFS(СВЦЭМ!$D$33:$D$776,СВЦЭМ!$A$33:$A$776,$A139,СВЦЭМ!$B$33:$B$776,B$119)+'СЕТ СН'!$H$14+СВЦЭМ!$D$10+'СЕТ СН'!$H$6-'СЕТ СН'!$H$26</f>
        <v>1218.28110118</v>
      </c>
      <c r="C139" s="36">
        <f>SUMIFS(СВЦЭМ!$D$33:$D$776,СВЦЭМ!$A$33:$A$776,$A139,СВЦЭМ!$B$33:$B$776,C$119)+'СЕТ СН'!$H$14+СВЦЭМ!$D$10+'СЕТ СН'!$H$6-'СЕТ СН'!$H$26</f>
        <v>1236.6511173200001</v>
      </c>
      <c r="D139" s="36">
        <f>SUMIFS(СВЦЭМ!$D$33:$D$776,СВЦЭМ!$A$33:$A$776,$A139,СВЦЭМ!$B$33:$B$776,D$119)+'СЕТ СН'!$H$14+СВЦЭМ!$D$10+'СЕТ СН'!$H$6-'СЕТ СН'!$H$26</f>
        <v>1261.54306124</v>
      </c>
      <c r="E139" s="36">
        <f>SUMIFS(СВЦЭМ!$D$33:$D$776,СВЦЭМ!$A$33:$A$776,$A139,СВЦЭМ!$B$33:$B$776,E$119)+'СЕТ СН'!$H$14+СВЦЭМ!$D$10+'СЕТ СН'!$H$6-'СЕТ СН'!$H$26</f>
        <v>1272.1210276300001</v>
      </c>
      <c r="F139" s="36">
        <f>SUMIFS(СВЦЭМ!$D$33:$D$776,СВЦЭМ!$A$33:$A$776,$A139,СВЦЭМ!$B$33:$B$776,F$119)+'СЕТ СН'!$H$14+СВЦЭМ!$D$10+'СЕТ СН'!$H$6-'СЕТ СН'!$H$26</f>
        <v>1268.0522991900002</v>
      </c>
      <c r="G139" s="36">
        <f>SUMIFS(СВЦЭМ!$D$33:$D$776,СВЦЭМ!$A$33:$A$776,$A139,СВЦЭМ!$B$33:$B$776,G$119)+'СЕТ СН'!$H$14+СВЦЭМ!$D$10+'СЕТ СН'!$H$6-'СЕТ СН'!$H$26</f>
        <v>1261.7755769099999</v>
      </c>
      <c r="H139" s="36">
        <f>SUMIFS(СВЦЭМ!$D$33:$D$776,СВЦЭМ!$A$33:$A$776,$A139,СВЦЭМ!$B$33:$B$776,H$119)+'СЕТ СН'!$H$14+СВЦЭМ!$D$10+'СЕТ СН'!$H$6-'СЕТ СН'!$H$26</f>
        <v>1235.02061624</v>
      </c>
      <c r="I139" s="36">
        <f>SUMIFS(СВЦЭМ!$D$33:$D$776,СВЦЭМ!$A$33:$A$776,$A139,СВЦЭМ!$B$33:$B$776,I$119)+'СЕТ СН'!$H$14+СВЦЭМ!$D$10+'СЕТ СН'!$H$6-'СЕТ СН'!$H$26</f>
        <v>1192.8848823400001</v>
      </c>
      <c r="J139" s="36">
        <f>SUMIFS(СВЦЭМ!$D$33:$D$776,СВЦЭМ!$A$33:$A$776,$A139,СВЦЭМ!$B$33:$B$776,J$119)+'СЕТ СН'!$H$14+СВЦЭМ!$D$10+'СЕТ СН'!$H$6-'СЕТ СН'!$H$26</f>
        <v>1121.6746357900001</v>
      </c>
      <c r="K139" s="36">
        <f>SUMIFS(СВЦЭМ!$D$33:$D$776,СВЦЭМ!$A$33:$A$776,$A139,СВЦЭМ!$B$33:$B$776,K$119)+'СЕТ СН'!$H$14+СВЦЭМ!$D$10+'СЕТ СН'!$H$6-'СЕТ СН'!$H$26</f>
        <v>1110.8899275200001</v>
      </c>
      <c r="L139" s="36">
        <f>SUMIFS(СВЦЭМ!$D$33:$D$776,СВЦЭМ!$A$33:$A$776,$A139,СВЦЭМ!$B$33:$B$776,L$119)+'СЕТ СН'!$H$14+СВЦЭМ!$D$10+'СЕТ СН'!$H$6-'СЕТ СН'!$H$26</f>
        <v>1116.3659327099999</v>
      </c>
      <c r="M139" s="36">
        <f>SUMIFS(СВЦЭМ!$D$33:$D$776,СВЦЭМ!$A$33:$A$776,$A139,СВЦЭМ!$B$33:$B$776,M$119)+'СЕТ СН'!$H$14+СВЦЭМ!$D$10+'СЕТ СН'!$H$6-'СЕТ СН'!$H$26</f>
        <v>1122.43213947</v>
      </c>
      <c r="N139" s="36">
        <f>SUMIFS(СВЦЭМ!$D$33:$D$776,СВЦЭМ!$A$33:$A$776,$A139,СВЦЭМ!$B$33:$B$776,N$119)+'СЕТ СН'!$H$14+СВЦЭМ!$D$10+'СЕТ СН'!$H$6-'СЕТ СН'!$H$26</f>
        <v>1127.8280673500001</v>
      </c>
      <c r="O139" s="36">
        <f>SUMIFS(СВЦЭМ!$D$33:$D$776,СВЦЭМ!$A$33:$A$776,$A139,СВЦЭМ!$B$33:$B$776,O$119)+'СЕТ СН'!$H$14+СВЦЭМ!$D$10+'СЕТ СН'!$H$6-'СЕТ СН'!$H$26</f>
        <v>1135.4254178599999</v>
      </c>
      <c r="P139" s="36">
        <f>SUMIFS(СВЦЭМ!$D$33:$D$776,СВЦЭМ!$A$33:$A$776,$A139,СВЦЭМ!$B$33:$B$776,P$119)+'СЕТ СН'!$H$14+СВЦЭМ!$D$10+'СЕТ СН'!$H$6-'СЕТ СН'!$H$26</f>
        <v>1141.0094444199999</v>
      </c>
      <c r="Q139" s="36">
        <f>SUMIFS(СВЦЭМ!$D$33:$D$776,СВЦЭМ!$A$33:$A$776,$A139,СВЦЭМ!$B$33:$B$776,Q$119)+'СЕТ СН'!$H$14+СВЦЭМ!$D$10+'СЕТ СН'!$H$6-'СЕТ СН'!$H$26</f>
        <v>1147.39291129</v>
      </c>
      <c r="R139" s="36">
        <f>SUMIFS(СВЦЭМ!$D$33:$D$776,СВЦЭМ!$A$33:$A$776,$A139,СВЦЭМ!$B$33:$B$776,R$119)+'СЕТ СН'!$H$14+СВЦЭМ!$D$10+'СЕТ СН'!$H$6-'СЕТ СН'!$H$26</f>
        <v>1146.0862808300001</v>
      </c>
      <c r="S139" s="36">
        <f>SUMIFS(СВЦЭМ!$D$33:$D$776,СВЦЭМ!$A$33:$A$776,$A139,СВЦЭМ!$B$33:$B$776,S$119)+'СЕТ СН'!$H$14+СВЦЭМ!$D$10+'СЕТ СН'!$H$6-'СЕТ СН'!$H$26</f>
        <v>1149.9697841000002</v>
      </c>
      <c r="T139" s="36">
        <f>SUMIFS(СВЦЭМ!$D$33:$D$776,СВЦЭМ!$A$33:$A$776,$A139,СВЦЭМ!$B$33:$B$776,T$119)+'СЕТ СН'!$H$14+СВЦЭМ!$D$10+'СЕТ СН'!$H$6-'СЕТ СН'!$H$26</f>
        <v>1142.3193059</v>
      </c>
      <c r="U139" s="36">
        <f>SUMIFS(СВЦЭМ!$D$33:$D$776,СВЦЭМ!$A$33:$A$776,$A139,СВЦЭМ!$B$33:$B$776,U$119)+'СЕТ СН'!$H$14+СВЦЭМ!$D$10+'СЕТ СН'!$H$6-'СЕТ СН'!$H$26</f>
        <v>1130.62327719</v>
      </c>
      <c r="V139" s="36">
        <f>SUMIFS(СВЦЭМ!$D$33:$D$776,СВЦЭМ!$A$33:$A$776,$A139,СВЦЭМ!$B$33:$B$776,V$119)+'СЕТ СН'!$H$14+СВЦЭМ!$D$10+'СЕТ СН'!$H$6-'СЕТ СН'!$H$26</f>
        <v>1123.02623004</v>
      </c>
      <c r="W139" s="36">
        <f>SUMIFS(СВЦЭМ!$D$33:$D$776,СВЦЭМ!$A$33:$A$776,$A139,СВЦЭМ!$B$33:$B$776,W$119)+'СЕТ СН'!$H$14+СВЦЭМ!$D$10+'СЕТ СН'!$H$6-'СЕТ СН'!$H$26</f>
        <v>1125.13370676</v>
      </c>
      <c r="X139" s="36">
        <f>SUMIFS(СВЦЭМ!$D$33:$D$776,СВЦЭМ!$A$33:$A$776,$A139,СВЦЭМ!$B$33:$B$776,X$119)+'СЕТ СН'!$H$14+СВЦЭМ!$D$10+'СЕТ СН'!$H$6-'СЕТ СН'!$H$26</f>
        <v>1121.4174062500001</v>
      </c>
      <c r="Y139" s="36">
        <f>SUMIFS(СВЦЭМ!$D$33:$D$776,СВЦЭМ!$A$33:$A$776,$A139,СВЦЭМ!$B$33:$B$776,Y$119)+'СЕТ СН'!$H$14+СВЦЭМ!$D$10+'СЕТ СН'!$H$6-'СЕТ СН'!$H$26</f>
        <v>1151.7694666100001</v>
      </c>
    </row>
    <row r="140" spans="1:25" ht="15.75" x14ac:dyDescent="0.2">
      <c r="A140" s="35">
        <f t="shared" si="3"/>
        <v>43942</v>
      </c>
      <c r="B140" s="36">
        <f>SUMIFS(СВЦЭМ!$D$33:$D$776,СВЦЭМ!$A$33:$A$776,$A140,СВЦЭМ!$B$33:$B$776,B$119)+'СЕТ СН'!$H$14+СВЦЭМ!$D$10+'СЕТ СН'!$H$6-'СЕТ СН'!$H$26</f>
        <v>1216.90987023</v>
      </c>
      <c r="C140" s="36">
        <f>SUMIFS(СВЦЭМ!$D$33:$D$776,СВЦЭМ!$A$33:$A$776,$A140,СВЦЭМ!$B$33:$B$776,C$119)+'СЕТ СН'!$H$14+СВЦЭМ!$D$10+'СЕТ СН'!$H$6-'СЕТ СН'!$H$26</f>
        <v>1241.4058945199999</v>
      </c>
      <c r="D140" s="36">
        <f>SUMIFS(СВЦЭМ!$D$33:$D$776,СВЦЭМ!$A$33:$A$776,$A140,СВЦЭМ!$B$33:$B$776,D$119)+'СЕТ СН'!$H$14+СВЦЭМ!$D$10+'СЕТ СН'!$H$6-'СЕТ СН'!$H$26</f>
        <v>1258.3629531900001</v>
      </c>
      <c r="E140" s="36">
        <f>SUMIFS(СВЦЭМ!$D$33:$D$776,СВЦЭМ!$A$33:$A$776,$A140,СВЦЭМ!$B$33:$B$776,E$119)+'СЕТ СН'!$H$14+СВЦЭМ!$D$10+'СЕТ СН'!$H$6-'СЕТ СН'!$H$26</f>
        <v>1265.9745558899999</v>
      </c>
      <c r="F140" s="36">
        <f>SUMIFS(СВЦЭМ!$D$33:$D$776,СВЦЭМ!$A$33:$A$776,$A140,СВЦЭМ!$B$33:$B$776,F$119)+'СЕТ СН'!$H$14+СВЦЭМ!$D$10+'СЕТ СН'!$H$6-'СЕТ СН'!$H$26</f>
        <v>1259.6189572400001</v>
      </c>
      <c r="G140" s="36">
        <f>SUMIFS(СВЦЭМ!$D$33:$D$776,СВЦЭМ!$A$33:$A$776,$A140,СВЦЭМ!$B$33:$B$776,G$119)+'СЕТ СН'!$H$14+СВЦЭМ!$D$10+'СЕТ СН'!$H$6-'СЕТ СН'!$H$26</f>
        <v>1252.0092021200001</v>
      </c>
      <c r="H140" s="36">
        <f>SUMIFS(СВЦЭМ!$D$33:$D$776,СВЦЭМ!$A$33:$A$776,$A140,СВЦЭМ!$B$33:$B$776,H$119)+'СЕТ СН'!$H$14+СВЦЭМ!$D$10+'СЕТ СН'!$H$6-'СЕТ СН'!$H$26</f>
        <v>1208.73806603</v>
      </c>
      <c r="I140" s="36">
        <f>SUMIFS(СВЦЭМ!$D$33:$D$776,СВЦЭМ!$A$33:$A$776,$A140,СВЦЭМ!$B$33:$B$776,I$119)+'СЕТ СН'!$H$14+СВЦЭМ!$D$10+'СЕТ СН'!$H$6-'СЕТ СН'!$H$26</f>
        <v>1178.7646402800001</v>
      </c>
      <c r="J140" s="36">
        <f>SUMIFS(СВЦЭМ!$D$33:$D$776,СВЦЭМ!$A$33:$A$776,$A140,СВЦЭМ!$B$33:$B$776,J$119)+'СЕТ СН'!$H$14+СВЦЭМ!$D$10+'СЕТ СН'!$H$6-'СЕТ СН'!$H$26</f>
        <v>1131.31777784</v>
      </c>
      <c r="K140" s="36">
        <f>SUMIFS(СВЦЭМ!$D$33:$D$776,СВЦЭМ!$A$33:$A$776,$A140,СВЦЭМ!$B$33:$B$776,K$119)+'СЕТ СН'!$H$14+СВЦЭМ!$D$10+'СЕТ СН'!$H$6-'СЕТ СН'!$H$26</f>
        <v>1130.4428450800001</v>
      </c>
      <c r="L140" s="36">
        <f>SUMIFS(СВЦЭМ!$D$33:$D$776,СВЦЭМ!$A$33:$A$776,$A140,СВЦЭМ!$B$33:$B$776,L$119)+'СЕТ СН'!$H$14+СВЦЭМ!$D$10+'СЕТ СН'!$H$6-'СЕТ СН'!$H$26</f>
        <v>1131.0840200800001</v>
      </c>
      <c r="M140" s="36">
        <f>SUMIFS(СВЦЭМ!$D$33:$D$776,СВЦЭМ!$A$33:$A$776,$A140,СВЦЭМ!$B$33:$B$776,M$119)+'СЕТ СН'!$H$14+СВЦЭМ!$D$10+'СЕТ СН'!$H$6-'СЕТ СН'!$H$26</f>
        <v>1129.17323399</v>
      </c>
      <c r="N140" s="36">
        <f>SUMIFS(СВЦЭМ!$D$33:$D$776,СВЦЭМ!$A$33:$A$776,$A140,СВЦЭМ!$B$33:$B$776,N$119)+'СЕТ СН'!$H$14+СВЦЭМ!$D$10+'СЕТ СН'!$H$6-'СЕТ СН'!$H$26</f>
        <v>1135.5741013300001</v>
      </c>
      <c r="O140" s="36">
        <f>SUMIFS(СВЦЭМ!$D$33:$D$776,СВЦЭМ!$A$33:$A$776,$A140,СВЦЭМ!$B$33:$B$776,O$119)+'СЕТ СН'!$H$14+СВЦЭМ!$D$10+'СЕТ СН'!$H$6-'СЕТ СН'!$H$26</f>
        <v>1151.2397968600001</v>
      </c>
      <c r="P140" s="36">
        <f>SUMIFS(СВЦЭМ!$D$33:$D$776,СВЦЭМ!$A$33:$A$776,$A140,СВЦЭМ!$B$33:$B$776,P$119)+'СЕТ СН'!$H$14+СВЦЭМ!$D$10+'СЕТ СН'!$H$6-'СЕТ СН'!$H$26</f>
        <v>1148.3846726300001</v>
      </c>
      <c r="Q140" s="36">
        <f>SUMIFS(СВЦЭМ!$D$33:$D$776,СВЦЭМ!$A$33:$A$776,$A140,СВЦЭМ!$B$33:$B$776,Q$119)+'СЕТ СН'!$H$14+СВЦЭМ!$D$10+'СЕТ СН'!$H$6-'СЕТ СН'!$H$26</f>
        <v>1161.2295767099999</v>
      </c>
      <c r="R140" s="36">
        <f>SUMIFS(СВЦЭМ!$D$33:$D$776,СВЦЭМ!$A$33:$A$776,$A140,СВЦЭМ!$B$33:$B$776,R$119)+'СЕТ СН'!$H$14+СВЦЭМ!$D$10+'СЕТ СН'!$H$6-'СЕТ СН'!$H$26</f>
        <v>1150.48341413</v>
      </c>
      <c r="S140" s="36">
        <f>SUMIFS(СВЦЭМ!$D$33:$D$776,СВЦЭМ!$A$33:$A$776,$A140,СВЦЭМ!$B$33:$B$776,S$119)+'СЕТ СН'!$H$14+СВЦЭМ!$D$10+'СЕТ СН'!$H$6-'СЕТ СН'!$H$26</f>
        <v>1144.25829079</v>
      </c>
      <c r="T140" s="36">
        <f>SUMIFS(СВЦЭМ!$D$33:$D$776,СВЦЭМ!$A$33:$A$776,$A140,СВЦЭМ!$B$33:$B$776,T$119)+'СЕТ СН'!$H$14+СВЦЭМ!$D$10+'СЕТ СН'!$H$6-'СЕТ СН'!$H$26</f>
        <v>1148.14076024</v>
      </c>
      <c r="U140" s="36">
        <f>SUMIFS(СВЦЭМ!$D$33:$D$776,СВЦЭМ!$A$33:$A$776,$A140,СВЦЭМ!$B$33:$B$776,U$119)+'СЕТ СН'!$H$14+СВЦЭМ!$D$10+'СЕТ СН'!$H$6-'СЕТ СН'!$H$26</f>
        <v>1155.16803669</v>
      </c>
      <c r="V140" s="36">
        <f>SUMIFS(СВЦЭМ!$D$33:$D$776,СВЦЭМ!$A$33:$A$776,$A140,СВЦЭМ!$B$33:$B$776,V$119)+'СЕТ СН'!$H$14+СВЦЭМ!$D$10+'СЕТ СН'!$H$6-'СЕТ СН'!$H$26</f>
        <v>1162.1666571200001</v>
      </c>
      <c r="W140" s="36">
        <f>SUMIFS(СВЦЭМ!$D$33:$D$776,СВЦЭМ!$A$33:$A$776,$A140,СВЦЭМ!$B$33:$B$776,W$119)+'СЕТ СН'!$H$14+СВЦЭМ!$D$10+'СЕТ СН'!$H$6-'СЕТ СН'!$H$26</f>
        <v>1164.4416465300001</v>
      </c>
      <c r="X140" s="36">
        <f>SUMIFS(СВЦЭМ!$D$33:$D$776,СВЦЭМ!$A$33:$A$776,$A140,СВЦЭМ!$B$33:$B$776,X$119)+'СЕТ СН'!$H$14+СВЦЭМ!$D$10+'СЕТ СН'!$H$6-'СЕТ СН'!$H$26</f>
        <v>1154.5364872300001</v>
      </c>
      <c r="Y140" s="36">
        <f>SUMIFS(СВЦЭМ!$D$33:$D$776,СВЦЭМ!$A$33:$A$776,$A140,СВЦЭМ!$B$33:$B$776,Y$119)+'СЕТ СН'!$H$14+СВЦЭМ!$D$10+'СЕТ СН'!$H$6-'СЕТ СН'!$H$26</f>
        <v>1172.31163171</v>
      </c>
    </row>
    <row r="141" spans="1:25" ht="15.75" x14ac:dyDescent="0.2">
      <c r="A141" s="35">
        <f t="shared" si="3"/>
        <v>43943</v>
      </c>
      <c r="B141" s="36">
        <f>SUMIFS(СВЦЭМ!$D$33:$D$776,СВЦЭМ!$A$33:$A$776,$A141,СВЦЭМ!$B$33:$B$776,B$119)+'СЕТ СН'!$H$14+СВЦЭМ!$D$10+'СЕТ СН'!$H$6-'СЕТ СН'!$H$26</f>
        <v>1193.2580297100001</v>
      </c>
      <c r="C141" s="36">
        <f>SUMIFS(СВЦЭМ!$D$33:$D$776,СВЦЭМ!$A$33:$A$776,$A141,СВЦЭМ!$B$33:$B$776,C$119)+'СЕТ СН'!$H$14+СВЦЭМ!$D$10+'СЕТ СН'!$H$6-'СЕТ СН'!$H$26</f>
        <v>1191.22835132</v>
      </c>
      <c r="D141" s="36">
        <f>SUMIFS(СВЦЭМ!$D$33:$D$776,СВЦЭМ!$A$33:$A$776,$A141,СВЦЭМ!$B$33:$B$776,D$119)+'СЕТ СН'!$H$14+СВЦЭМ!$D$10+'СЕТ СН'!$H$6-'СЕТ СН'!$H$26</f>
        <v>1192.46642563</v>
      </c>
      <c r="E141" s="36">
        <f>SUMIFS(СВЦЭМ!$D$33:$D$776,СВЦЭМ!$A$33:$A$776,$A141,СВЦЭМ!$B$33:$B$776,E$119)+'СЕТ СН'!$H$14+СВЦЭМ!$D$10+'СЕТ СН'!$H$6-'СЕТ СН'!$H$26</f>
        <v>1195.06849126</v>
      </c>
      <c r="F141" s="36">
        <f>SUMIFS(СВЦЭМ!$D$33:$D$776,СВЦЭМ!$A$33:$A$776,$A141,СВЦЭМ!$B$33:$B$776,F$119)+'СЕТ СН'!$H$14+СВЦЭМ!$D$10+'СЕТ СН'!$H$6-'СЕТ СН'!$H$26</f>
        <v>1195.1269379999999</v>
      </c>
      <c r="G141" s="36">
        <f>SUMIFS(СВЦЭМ!$D$33:$D$776,СВЦЭМ!$A$33:$A$776,$A141,СВЦЭМ!$B$33:$B$776,G$119)+'СЕТ СН'!$H$14+СВЦЭМ!$D$10+'СЕТ СН'!$H$6-'СЕТ СН'!$H$26</f>
        <v>1200.4037776600001</v>
      </c>
      <c r="H141" s="36">
        <f>SUMIFS(СВЦЭМ!$D$33:$D$776,СВЦЭМ!$A$33:$A$776,$A141,СВЦЭМ!$B$33:$B$776,H$119)+'СЕТ СН'!$H$14+СВЦЭМ!$D$10+'СЕТ СН'!$H$6-'СЕТ СН'!$H$26</f>
        <v>1203.4034819200001</v>
      </c>
      <c r="I141" s="36">
        <f>SUMIFS(СВЦЭМ!$D$33:$D$776,СВЦЭМ!$A$33:$A$776,$A141,СВЦЭМ!$B$33:$B$776,I$119)+'СЕТ СН'!$H$14+СВЦЭМ!$D$10+'СЕТ СН'!$H$6-'СЕТ СН'!$H$26</f>
        <v>1200.16553879</v>
      </c>
      <c r="J141" s="36">
        <f>SUMIFS(СВЦЭМ!$D$33:$D$776,СВЦЭМ!$A$33:$A$776,$A141,СВЦЭМ!$B$33:$B$776,J$119)+'СЕТ СН'!$H$14+СВЦЭМ!$D$10+'СЕТ СН'!$H$6-'СЕТ СН'!$H$26</f>
        <v>1162.39672894</v>
      </c>
      <c r="K141" s="36">
        <f>SUMIFS(СВЦЭМ!$D$33:$D$776,СВЦЭМ!$A$33:$A$776,$A141,СВЦЭМ!$B$33:$B$776,K$119)+'СЕТ СН'!$H$14+СВЦЭМ!$D$10+'СЕТ СН'!$H$6-'СЕТ СН'!$H$26</f>
        <v>1158.73922943</v>
      </c>
      <c r="L141" s="36">
        <f>SUMIFS(СВЦЭМ!$D$33:$D$776,СВЦЭМ!$A$33:$A$776,$A141,СВЦЭМ!$B$33:$B$776,L$119)+'СЕТ СН'!$H$14+СВЦЭМ!$D$10+'СЕТ СН'!$H$6-'СЕТ СН'!$H$26</f>
        <v>1159.2374966100001</v>
      </c>
      <c r="M141" s="36">
        <f>SUMIFS(СВЦЭМ!$D$33:$D$776,СВЦЭМ!$A$33:$A$776,$A141,СВЦЭМ!$B$33:$B$776,M$119)+'СЕТ СН'!$H$14+СВЦЭМ!$D$10+'СЕТ СН'!$H$6-'СЕТ СН'!$H$26</f>
        <v>1159.9431303800002</v>
      </c>
      <c r="N141" s="36">
        <f>SUMIFS(СВЦЭМ!$D$33:$D$776,СВЦЭМ!$A$33:$A$776,$A141,СВЦЭМ!$B$33:$B$776,N$119)+'СЕТ СН'!$H$14+СВЦЭМ!$D$10+'СЕТ СН'!$H$6-'СЕТ СН'!$H$26</f>
        <v>1166.1524557800001</v>
      </c>
      <c r="O141" s="36">
        <f>SUMIFS(СВЦЭМ!$D$33:$D$776,СВЦЭМ!$A$33:$A$776,$A141,СВЦЭМ!$B$33:$B$776,O$119)+'СЕТ СН'!$H$14+СВЦЭМ!$D$10+'СЕТ СН'!$H$6-'СЕТ СН'!$H$26</f>
        <v>1166.93935278</v>
      </c>
      <c r="P141" s="36">
        <f>SUMIFS(СВЦЭМ!$D$33:$D$776,СВЦЭМ!$A$33:$A$776,$A141,СВЦЭМ!$B$33:$B$776,P$119)+'СЕТ СН'!$H$14+СВЦЭМ!$D$10+'СЕТ СН'!$H$6-'СЕТ СН'!$H$26</f>
        <v>1171.46337395</v>
      </c>
      <c r="Q141" s="36">
        <f>SUMIFS(СВЦЭМ!$D$33:$D$776,СВЦЭМ!$A$33:$A$776,$A141,СВЦЭМ!$B$33:$B$776,Q$119)+'СЕТ СН'!$H$14+СВЦЭМ!$D$10+'СЕТ СН'!$H$6-'СЕТ СН'!$H$26</f>
        <v>1175.7199354500001</v>
      </c>
      <c r="R141" s="36">
        <f>SUMIFS(СВЦЭМ!$D$33:$D$776,СВЦЭМ!$A$33:$A$776,$A141,СВЦЭМ!$B$33:$B$776,R$119)+'СЕТ СН'!$H$14+СВЦЭМ!$D$10+'СЕТ СН'!$H$6-'СЕТ СН'!$H$26</f>
        <v>1171.91685282</v>
      </c>
      <c r="S141" s="36">
        <f>SUMIFS(СВЦЭМ!$D$33:$D$776,СВЦЭМ!$A$33:$A$776,$A141,СВЦЭМ!$B$33:$B$776,S$119)+'СЕТ СН'!$H$14+СВЦЭМ!$D$10+'СЕТ СН'!$H$6-'СЕТ СН'!$H$26</f>
        <v>1165.76561732</v>
      </c>
      <c r="T141" s="36">
        <f>SUMIFS(СВЦЭМ!$D$33:$D$776,СВЦЭМ!$A$33:$A$776,$A141,СВЦЭМ!$B$33:$B$776,T$119)+'СЕТ СН'!$H$14+СВЦЭМ!$D$10+'СЕТ СН'!$H$6-'СЕТ СН'!$H$26</f>
        <v>1159.5042714800002</v>
      </c>
      <c r="U141" s="36">
        <f>SUMIFS(СВЦЭМ!$D$33:$D$776,СВЦЭМ!$A$33:$A$776,$A141,СВЦЭМ!$B$33:$B$776,U$119)+'СЕТ СН'!$H$14+СВЦЭМ!$D$10+'СЕТ СН'!$H$6-'СЕТ СН'!$H$26</f>
        <v>1152.5683660100001</v>
      </c>
      <c r="V141" s="36">
        <f>SUMIFS(СВЦЭМ!$D$33:$D$776,СВЦЭМ!$A$33:$A$776,$A141,СВЦЭМ!$B$33:$B$776,V$119)+'СЕТ СН'!$H$14+СВЦЭМ!$D$10+'СЕТ СН'!$H$6-'СЕТ СН'!$H$26</f>
        <v>1147.2800789900002</v>
      </c>
      <c r="W141" s="36">
        <f>SUMIFS(СВЦЭМ!$D$33:$D$776,СВЦЭМ!$A$33:$A$776,$A141,СВЦЭМ!$B$33:$B$776,W$119)+'СЕТ СН'!$H$14+СВЦЭМ!$D$10+'СЕТ СН'!$H$6-'СЕТ СН'!$H$26</f>
        <v>1143.5630486700002</v>
      </c>
      <c r="X141" s="36">
        <f>SUMIFS(СВЦЭМ!$D$33:$D$776,СВЦЭМ!$A$33:$A$776,$A141,СВЦЭМ!$B$33:$B$776,X$119)+'СЕТ СН'!$H$14+СВЦЭМ!$D$10+'СЕТ СН'!$H$6-'СЕТ СН'!$H$26</f>
        <v>1130.6116421700001</v>
      </c>
      <c r="Y141" s="36">
        <f>SUMIFS(СВЦЭМ!$D$33:$D$776,СВЦЭМ!$A$33:$A$776,$A141,СВЦЭМ!$B$33:$B$776,Y$119)+'СЕТ СН'!$H$14+СВЦЭМ!$D$10+'СЕТ СН'!$H$6-'СЕТ СН'!$H$26</f>
        <v>1155.95750731</v>
      </c>
    </row>
    <row r="142" spans="1:25" ht="15.75" x14ac:dyDescent="0.2">
      <c r="A142" s="35">
        <f t="shared" si="3"/>
        <v>43944</v>
      </c>
      <c r="B142" s="36">
        <f>SUMIFS(СВЦЭМ!$D$33:$D$776,СВЦЭМ!$A$33:$A$776,$A142,СВЦЭМ!$B$33:$B$776,B$119)+'СЕТ СН'!$H$14+СВЦЭМ!$D$10+'СЕТ СН'!$H$6-'СЕТ СН'!$H$26</f>
        <v>1264.5043931300002</v>
      </c>
      <c r="C142" s="36">
        <f>SUMIFS(СВЦЭМ!$D$33:$D$776,СВЦЭМ!$A$33:$A$776,$A142,СВЦЭМ!$B$33:$B$776,C$119)+'СЕТ СН'!$H$14+СВЦЭМ!$D$10+'СЕТ СН'!$H$6-'СЕТ СН'!$H$26</f>
        <v>1272.66639762</v>
      </c>
      <c r="D142" s="36">
        <f>SUMIFS(СВЦЭМ!$D$33:$D$776,СВЦЭМ!$A$33:$A$776,$A142,СВЦЭМ!$B$33:$B$776,D$119)+'СЕТ СН'!$H$14+СВЦЭМ!$D$10+'СЕТ СН'!$H$6-'СЕТ СН'!$H$26</f>
        <v>1289.41654806</v>
      </c>
      <c r="E142" s="36">
        <f>SUMIFS(СВЦЭМ!$D$33:$D$776,СВЦЭМ!$A$33:$A$776,$A142,СВЦЭМ!$B$33:$B$776,E$119)+'СЕТ СН'!$H$14+СВЦЭМ!$D$10+'СЕТ СН'!$H$6-'СЕТ СН'!$H$26</f>
        <v>1303.5121674500001</v>
      </c>
      <c r="F142" s="36">
        <f>SUMIFS(СВЦЭМ!$D$33:$D$776,СВЦЭМ!$A$33:$A$776,$A142,СВЦЭМ!$B$33:$B$776,F$119)+'СЕТ СН'!$H$14+СВЦЭМ!$D$10+'СЕТ СН'!$H$6-'СЕТ СН'!$H$26</f>
        <v>1304.8151968100001</v>
      </c>
      <c r="G142" s="36">
        <f>SUMIFS(СВЦЭМ!$D$33:$D$776,СВЦЭМ!$A$33:$A$776,$A142,СВЦЭМ!$B$33:$B$776,G$119)+'СЕТ СН'!$H$14+СВЦЭМ!$D$10+'СЕТ СН'!$H$6-'СЕТ СН'!$H$26</f>
        <v>1295.48475523</v>
      </c>
      <c r="H142" s="36">
        <f>SUMIFS(СВЦЭМ!$D$33:$D$776,СВЦЭМ!$A$33:$A$776,$A142,СВЦЭМ!$B$33:$B$776,H$119)+'СЕТ СН'!$H$14+СВЦЭМ!$D$10+'СЕТ СН'!$H$6-'СЕТ СН'!$H$26</f>
        <v>1278.1609454200002</v>
      </c>
      <c r="I142" s="36">
        <f>SUMIFS(СВЦЭМ!$D$33:$D$776,СВЦЭМ!$A$33:$A$776,$A142,СВЦЭМ!$B$33:$B$776,I$119)+'СЕТ СН'!$H$14+СВЦЭМ!$D$10+'СЕТ СН'!$H$6-'СЕТ СН'!$H$26</f>
        <v>1263.2785545700001</v>
      </c>
      <c r="J142" s="36">
        <f>SUMIFS(СВЦЭМ!$D$33:$D$776,СВЦЭМ!$A$33:$A$776,$A142,СВЦЭМ!$B$33:$B$776,J$119)+'СЕТ СН'!$H$14+СВЦЭМ!$D$10+'СЕТ СН'!$H$6-'СЕТ СН'!$H$26</f>
        <v>1218.9248288700001</v>
      </c>
      <c r="K142" s="36">
        <f>SUMIFS(СВЦЭМ!$D$33:$D$776,СВЦЭМ!$A$33:$A$776,$A142,СВЦЭМ!$B$33:$B$776,K$119)+'СЕТ СН'!$H$14+СВЦЭМ!$D$10+'СЕТ СН'!$H$6-'СЕТ СН'!$H$26</f>
        <v>1204.9802776199999</v>
      </c>
      <c r="L142" s="36">
        <f>SUMIFS(СВЦЭМ!$D$33:$D$776,СВЦЭМ!$A$33:$A$776,$A142,СВЦЭМ!$B$33:$B$776,L$119)+'СЕТ СН'!$H$14+СВЦЭМ!$D$10+'СЕТ СН'!$H$6-'СЕТ СН'!$H$26</f>
        <v>1195.2425751800001</v>
      </c>
      <c r="M142" s="36">
        <f>SUMIFS(СВЦЭМ!$D$33:$D$776,СВЦЭМ!$A$33:$A$776,$A142,СВЦЭМ!$B$33:$B$776,M$119)+'СЕТ СН'!$H$14+СВЦЭМ!$D$10+'СЕТ СН'!$H$6-'СЕТ СН'!$H$26</f>
        <v>1197.2536243300001</v>
      </c>
      <c r="N142" s="36">
        <f>SUMIFS(СВЦЭМ!$D$33:$D$776,СВЦЭМ!$A$33:$A$776,$A142,СВЦЭМ!$B$33:$B$776,N$119)+'СЕТ СН'!$H$14+СВЦЭМ!$D$10+'СЕТ СН'!$H$6-'СЕТ СН'!$H$26</f>
        <v>1201.1963730500001</v>
      </c>
      <c r="O142" s="36">
        <f>SUMIFS(СВЦЭМ!$D$33:$D$776,СВЦЭМ!$A$33:$A$776,$A142,СВЦЭМ!$B$33:$B$776,O$119)+'СЕТ СН'!$H$14+СВЦЭМ!$D$10+'СЕТ СН'!$H$6-'СЕТ СН'!$H$26</f>
        <v>1214.3239782400001</v>
      </c>
      <c r="P142" s="36">
        <f>SUMIFS(СВЦЭМ!$D$33:$D$776,СВЦЭМ!$A$33:$A$776,$A142,СВЦЭМ!$B$33:$B$776,P$119)+'СЕТ СН'!$H$14+СВЦЭМ!$D$10+'СЕТ СН'!$H$6-'СЕТ СН'!$H$26</f>
        <v>1220.6776296100002</v>
      </c>
      <c r="Q142" s="36">
        <f>SUMIFS(СВЦЭМ!$D$33:$D$776,СВЦЭМ!$A$33:$A$776,$A142,СВЦЭМ!$B$33:$B$776,Q$119)+'СЕТ СН'!$H$14+СВЦЭМ!$D$10+'СЕТ СН'!$H$6-'СЕТ СН'!$H$26</f>
        <v>1225.19179224</v>
      </c>
      <c r="R142" s="36">
        <f>SUMIFS(СВЦЭМ!$D$33:$D$776,СВЦЭМ!$A$33:$A$776,$A142,СВЦЭМ!$B$33:$B$776,R$119)+'СЕТ СН'!$H$14+СВЦЭМ!$D$10+'СЕТ СН'!$H$6-'СЕТ СН'!$H$26</f>
        <v>1225.86043492</v>
      </c>
      <c r="S142" s="36">
        <f>SUMIFS(СВЦЭМ!$D$33:$D$776,СВЦЭМ!$A$33:$A$776,$A142,СВЦЭМ!$B$33:$B$776,S$119)+'СЕТ СН'!$H$14+СВЦЭМ!$D$10+'СЕТ СН'!$H$6-'СЕТ СН'!$H$26</f>
        <v>1217.6840884200001</v>
      </c>
      <c r="T142" s="36">
        <f>SUMIFS(СВЦЭМ!$D$33:$D$776,СВЦЭМ!$A$33:$A$776,$A142,СВЦЭМ!$B$33:$B$776,T$119)+'СЕТ СН'!$H$14+СВЦЭМ!$D$10+'СЕТ СН'!$H$6-'СЕТ СН'!$H$26</f>
        <v>1199.1485611799999</v>
      </c>
      <c r="U142" s="36">
        <f>SUMIFS(СВЦЭМ!$D$33:$D$776,СВЦЭМ!$A$33:$A$776,$A142,СВЦЭМ!$B$33:$B$776,U$119)+'СЕТ СН'!$H$14+СВЦЭМ!$D$10+'СЕТ СН'!$H$6-'СЕТ СН'!$H$26</f>
        <v>1180.2282879500001</v>
      </c>
      <c r="V142" s="36">
        <f>SUMIFS(СВЦЭМ!$D$33:$D$776,СВЦЭМ!$A$33:$A$776,$A142,СВЦЭМ!$B$33:$B$776,V$119)+'СЕТ СН'!$H$14+СВЦЭМ!$D$10+'СЕТ СН'!$H$6-'СЕТ СН'!$H$26</f>
        <v>1173.9072290600002</v>
      </c>
      <c r="W142" s="36">
        <f>SUMIFS(СВЦЭМ!$D$33:$D$776,СВЦЭМ!$A$33:$A$776,$A142,СВЦЭМ!$B$33:$B$776,W$119)+'СЕТ СН'!$H$14+СВЦЭМ!$D$10+'СЕТ СН'!$H$6-'СЕТ СН'!$H$26</f>
        <v>1167.32521868</v>
      </c>
      <c r="X142" s="36">
        <f>SUMIFS(СВЦЭМ!$D$33:$D$776,СВЦЭМ!$A$33:$A$776,$A142,СВЦЭМ!$B$33:$B$776,X$119)+'СЕТ СН'!$H$14+СВЦЭМ!$D$10+'СЕТ СН'!$H$6-'СЕТ СН'!$H$26</f>
        <v>1179.2025866500001</v>
      </c>
      <c r="Y142" s="36">
        <f>SUMIFS(СВЦЭМ!$D$33:$D$776,СВЦЭМ!$A$33:$A$776,$A142,СВЦЭМ!$B$33:$B$776,Y$119)+'СЕТ СН'!$H$14+СВЦЭМ!$D$10+'СЕТ СН'!$H$6-'СЕТ СН'!$H$26</f>
        <v>1210.2107498300002</v>
      </c>
    </row>
    <row r="143" spans="1:25" ht="15.75" x14ac:dyDescent="0.2">
      <c r="A143" s="35">
        <f t="shared" si="3"/>
        <v>43945</v>
      </c>
      <c r="B143" s="36">
        <f>SUMIFS(СВЦЭМ!$D$33:$D$776,СВЦЭМ!$A$33:$A$776,$A143,СВЦЭМ!$B$33:$B$776,B$119)+'СЕТ СН'!$H$14+СВЦЭМ!$D$10+'СЕТ СН'!$H$6-'СЕТ СН'!$H$26</f>
        <v>1437.0560169099999</v>
      </c>
      <c r="C143" s="36">
        <f>SUMIFS(СВЦЭМ!$D$33:$D$776,СВЦЭМ!$A$33:$A$776,$A143,СВЦЭМ!$B$33:$B$776,C$119)+'СЕТ СН'!$H$14+СВЦЭМ!$D$10+'СЕТ СН'!$H$6-'СЕТ СН'!$H$26</f>
        <v>1474.2238366000001</v>
      </c>
      <c r="D143" s="36">
        <f>SUMIFS(СВЦЭМ!$D$33:$D$776,СВЦЭМ!$A$33:$A$776,$A143,СВЦЭМ!$B$33:$B$776,D$119)+'СЕТ СН'!$H$14+СВЦЭМ!$D$10+'СЕТ СН'!$H$6-'СЕТ СН'!$H$26</f>
        <v>1498.40722456</v>
      </c>
      <c r="E143" s="36">
        <f>SUMIFS(СВЦЭМ!$D$33:$D$776,СВЦЭМ!$A$33:$A$776,$A143,СВЦЭМ!$B$33:$B$776,E$119)+'СЕТ СН'!$H$14+СВЦЭМ!$D$10+'СЕТ СН'!$H$6-'СЕТ СН'!$H$26</f>
        <v>1508.1211556899998</v>
      </c>
      <c r="F143" s="36">
        <f>SUMIFS(СВЦЭМ!$D$33:$D$776,СВЦЭМ!$A$33:$A$776,$A143,СВЦЭМ!$B$33:$B$776,F$119)+'СЕТ СН'!$H$14+СВЦЭМ!$D$10+'СЕТ СН'!$H$6-'СЕТ СН'!$H$26</f>
        <v>1510.9903258099998</v>
      </c>
      <c r="G143" s="36">
        <f>SUMIFS(СВЦЭМ!$D$33:$D$776,СВЦЭМ!$A$33:$A$776,$A143,СВЦЭМ!$B$33:$B$776,G$119)+'СЕТ СН'!$H$14+СВЦЭМ!$D$10+'СЕТ СН'!$H$6-'СЕТ СН'!$H$26</f>
        <v>1508.0305414700001</v>
      </c>
      <c r="H143" s="36">
        <f>SUMIFS(СВЦЭМ!$D$33:$D$776,СВЦЭМ!$A$33:$A$776,$A143,СВЦЭМ!$B$33:$B$776,H$119)+'СЕТ СН'!$H$14+СВЦЭМ!$D$10+'СЕТ СН'!$H$6-'СЕТ СН'!$H$26</f>
        <v>1481.0728151600001</v>
      </c>
      <c r="I143" s="36">
        <f>SUMIFS(СВЦЭМ!$D$33:$D$776,СВЦЭМ!$A$33:$A$776,$A143,СВЦЭМ!$B$33:$B$776,I$119)+'СЕТ СН'!$H$14+СВЦЭМ!$D$10+'СЕТ СН'!$H$6-'СЕТ СН'!$H$26</f>
        <v>1431.4097365900002</v>
      </c>
      <c r="J143" s="36">
        <f>SUMIFS(СВЦЭМ!$D$33:$D$776,СВЦЭМ!$A$33:$A$776,$A143,СВЦЭМ!$B$33:$B$776,J$119)+'СЕТ СН'!$H$14+СВЦЭМ!$D$10+'СЕТ СН'!$H$6-'СЕТ СН'!$H$26</f>
        <v>1350.1897613199999</v>
      </c>
      <c r="K143" s="36">
        <f>SUMIFS(СВЦЭМ!$D$33:$D$776,СВЦЭМ!$A$33:$A$776,$A143,СВЦЭМ!$B$33:$B$776,K$119)+'СЕТ СН'!$H$14+СВЦЭМ!$D$10+'СЕТ СН'!$H$6-'СЕТ СН'!$H$26</f>
        <v>1345.19414265</v>
      </c>
      <c r="L143" s="36">
        <f>SUMIFS(СВЦЭМ!$D$33:$D$776,СВЦЭМ!$A$33:$A$776,$A143,СВЦЭМ!$B$33:$B$776,L$119)+'СЕТ СН'!$H$14+СВЦЭМ!$D$10+'СЕТ СН'!$H$6-'СЕТ СН'!$H$26</f>
        <v>1337.5085215300001</v>
      </c>
      <c r="M143" s="36">
        <f>SUMIFS(СВЦЭМ!$D$33:$D$776,СВЦЭМ!$A$33:$A$776,$A143,СВЦЭМ!$B$33:$B$776,M$119)+'СЕТ СН'!$H$14+СВЦЭМ!$D$10+'СЕТ СН'!$H$6-'СЕТ СН'!$H$26</f>
        <v>1317.1665961200001</v>
      </c>
      <c r="N143" s="36">
        <f>SUMIFS(СВЦЭМ!$D$33:$D$776,СВЦЭМ!$A$33:$A$776,$A143,СВЦЭМ!$B$33:$B$776,N$119)+'СЕТ СН'!$H$14+СВЦЭМ!$D$10+'СЕТ СН'!$H$6-'СЕТ СН'!$H$26</f>
        <v>1281.89732577</v>
      </c>
      <c r="O143" s="36">
        <f>SUMIFS(СВЦЭМ!$D$33:$D$776,СВЦЭМ!$A$33:$A$776,$A143,СВЦЭМ!$B$33:$B$776,O$119)+'СЕТ СН'!$H$14+СВЦЭМ!$D$10+'СЕТ СН'!$H$6-'СЕТ СН'!$H$26</f>
        <v>1299.6281395599999</v>
      </c>
      <c r="P143" s="36">
        <f>SUMIFS(СВЦЭМ!$D$33:$D$776,СВЦЭМ!$A$33:$A$776,$A143,СВЦЭМ!$B$33:$B$776,P$119)+'СЕТ СН'!$H$14+СВЦЭМ!$D$10+'СЕТ СН'!$H$6-'СЕТ СН'!$H$26</f>
        <v>1314.1599422300001</v>
      </c>
      <c r="Q143" s="36">
        <f>SUMIFS(СВЦЭМ!$D$33:$D$776,СВЦЭМ!$A$33:$A$776,$A143,СВЦЭМ!$B$33:$B$776,Q$119)+'СЕТ СН'!$H$14+СВЦЭМ!$D$10+'СЕТ СН'!$H$6-'СЕТ СН'!$H$26</f>
        <v>1319.85917892</v>
      </c>
      <c r="R143" s="36">
        <f>SUMIFS(СВЦЭМ!$D$33:$D$776,СВЦЭМ!$A$33:$A$776,$A143,СВЦЭМ!$B$33:$B$776,R$119)+'СЕТ СН'!$H$14+СВЦЭМ!$D$10+'СЕТ СН'!$H$6-'СЕТ СН'!$H$26</f>
        <v>1315.5161568399999</v>
      </c>
      <c r="S143" s="36">
        <f>SUMIFS(СВЦЭМ!$D$33:$D$776,СВЦЭМ!$A$33:$A$776,$A143,СВЦЭМ!$B$33:$B$776,S$119)+'СЕТ СН'!$H$14+СВЦЭМ!$D$10+'СЕТ СН'!$H$6-'СЕТ СН'!$H$26</f>
        <v>1319.7114924900002</v>
      </c>
      <c r="T143" s="36">
        <f>SUMIFS(СВЦЭМ!$D$33:$D$776,СВЦЭМ!$A$33:$A$776,$A143,СВЦЭМ!$B$33:$B$776,T$119)+'СЕТ СН'!$H$14+СВЦЭМ!$D$10+'СЕТ СН'!$H$6-'СЕТ СН'!$H$26</f>
        <v>1292.8290119000001</v>
      </c>
      <c r="U143" s="36">
        <f>SUMIFS(СВЦЭМ!$D$33:$D$776,СВЦЭМ!$A$33:$A$776,$A143,СВЦЭМ!$B$33:$B$776,U$119)+'СЕТ СН'!$H$14+СВЦЭМ!$D$10+'СЕТ СН'!$H$6-'СЕТ СН'!$H$26</f>
        <v>1274.32683</v>
      </c>
      <c r="V143" s="36">
        <f>SUMIFS(СВЦЭМ!$D$33:$D$776,СВЦЭМ!$A$33:$A$776,$A143,СВЦЭМ!$B$33:$B$776,V$119)+'СЕТ СН'!$H$14+СВЦЭМ!$D$10+'СЕТ СН'!$H$6-'СЕТ СН'!$H$26</f>
        <v>1254.8924452800002</v>
      </c>
      <c r="W143" s="36">
        <f>SUMIFS(СВЦЭМ!$D$33:$D$776,СВЦЭМ!$A$33:$A$776,$A143,СВЦЭМ!$B$33:$B$776,W$119)+'СЕТ СН'!$H$14+СВЦЭМ!$D$10+'СЕТ СН'!$H$6-'СЕТ СН'!$H$26</f>
        <v>1245.98539458</v>
      </c>
      <c r="X143" s="36">
        <f>SUMIFS(СВЦЭМ!$D$33:$D$776,СВЦЭМ!$A$33:$A$776,$A143,СВЦЭМ!$B$33:$B$776,X$119)+'СЕТ СН'!$H$14+СВЦЭМ!$D$10+'СЕТ СН'!$H$6-'СЕТ СН'!$H$26</f>
        <v>1282.5034757600001</v>
      </c>
      <c r="Y143" s="36">
        <f>SUMIFS(СВЦЭМ!$D$33:$D$776,СВЦЭМ!$A$33:$A$776,$A143,СВЦЭМ!$B$33:$B$776,Y$119)+'СЕТ СН'!$H$14+СВЦЭМ!$D$10+'СЕТ СН'!$H$6-'СЕТ СН'!$H$26</f>
        <v>1262.5421249000001</v>
      </c>
    </row>
    <row r="144" spans="1:25" ht="15.75" x14ac:dyDescent="0.2">
      <c r="A144" s="35">
        <f t="shared" si="3"/>
        <v>43946</v>
      </c>
      <c r="B144" s="36">
        <f>SUMIFS(СВЦЭМ!$D$33:$D$776,СВЦЭМ!$A$33:$A$776,$A144,СВЦЭМ!$B$33:$B$776,B$119)+'СЕТ СН'!$H$14+СВЦЭМ!$D$10+'СЕТ СН'!$H$6-'СЕТ СН'!$H$26</f>
        <v>1404.2136248500001</v>
      </c>
      <c r="C144" s="36">
        <f>SUMIFS(СВЦЭМ!$D$33:$D$776,СВЦЭМ!$A$33:$A$776,$A144,СВЦЭМ!$B$33:$B$776,C$119)+'СЕТ СН'!$H$14+СВЦЭМ!$D$10+'СЕТ СН'!$H$6-'СЕТ СН'!$H$26</f>
        <v>1432.7501739899999</v>
      </c>
      <c r="D144" s="36">
        <f>SUMIFS(СВЦЭМ!$D$33:$D$776,СВЦЭМ!$A$33:$A$776,$A144,СВЦЭМ!$B$33:$B$776,D$119)+'СЕТ СН'!$H$14+СВЦЭМ!$D$10+'СЕТ СН'!$H$6-'СЕТ СН'!$H$26</f>
        <v>1445.0700724200001</v>
      </c>
      <c r="E144" s="36">
        <f>SUMIFS(СВЦЭМ!$D$33:$D$776,СВЦЭМ!$A$33:$A$776,$A144,СВЦЭМ!$B$33:$B$776,E$119)+'СЕТ СН'!$H$14+СВЦЭМ!$D$10+'СЕТ СН'!$H$6-'СЕТ СН'!$H$26</f>
        <v>1456.5746004299999</v>
      </c>
      <c r="F144" s="36">
        <f>SUMIFS(СВЦЭМ!$D$33:$D$776,СВЦЭМ!$A$33:$A$776,$A144,СВЦЭМ!$B$33:$B$776,F$119)+'СЕТ СН'!$H$14+СВЦЭМ!$D$10+'СЕТ СН'!$H$6-'СЕТ СН'!$H$26</f>
        <v>1458.11178509</v>
      </c>
      <c r="G144" s="36">
        <f>SUMIFS(СВЦЭМ!$D$33:$D$776,СВЦЭМ!$A$33:$A$776,$A144,СВЦЭМ!$B$33:$B$776,G$119)+'СЕТ СН'!$H$14+СВЦЭМ!$D$10+'СЕТ СН'!$H$6-'СЕТ СН'!$H$26</f>
        <v>1461.3986420800002</v>
      </c>
      <c r="H144" s="36">
        <f>SUMIFS(СВЦЭМ!$D$33:$D$776,СВЦЭМ!$A$33:$A$776,$A144,СВЦЭМ!$B$33:$B$776,H$119)+'СЕТ СН'!$H$14+СВЦЭМ!$D$10+'СЕТ СН'!$H$6-'СЕТ СН'!$H$26</f>
        <v>1456.9276906800001</v>
      </c>
      <c r="I144" s="36">
        <f>SUMIFS(СВЦЭМ!$D$33:$D$776,СВЦЭМ!$A$33:$A$776,$A144,СВЦЭМ!$B$33:$B$776,I$119)+'СЕТ СН'!$H$14+СВЦЭМ!$D$10+'СЕТ СН'!$H$6-'СЕТ СН'!$H$26</f>
        <v>1443.6113644900001</v>
      </c>
      <c r="J144" s="36">
        <f>SUMIFS(СВЦЭМ!$D$33:$D$776,СВЦЭМ!$A$33:$A$776,$A144,СВЦЭМ!$B$33:$B$776,J$119)+'СЕТ СН'!$H$14+СВЦЭМ!$D$10+'СЕТ СН'!$H$6-'СЕТ СН'!$H$26</f>
        <v>1396.9924226200001</v>
      </c>
      <c r="K144" s="36">
        <f>SUMIFS(СВЦЭМ!$D$33:$D$776,СВЦЭМ!$A$33:$A$776,$A144,СВЦЭМ!$B$33:$B$776,K$119)+'СЕТ СН'!$H$14+СВЦЭМ!$D$10+'СЕТ СН'!$H$6-'СЕТ СН'!$H$26</f>
        <v>1364.9389204900001</v>
      </c>
      <c r="L144" s="36">
        <f>SUMIFS(СВЦЭМ!$D$33:$D$776,СВЦЭМ!$A$33:$A$776,$A144,СВЦЭМ!$B$33:$B$776,L$119)+'СЕТ СН'!$H$14+СВЦЭМ!$D$10+'СЕТ СН'!$H$6-'СЕТ СН'!$H$26</f>
        <v>1354.98969332</v>
      </c>
      <c r="M144" s="36">
        <f>SUMIFS(СВЦЭМ!$D$33:$D$776,СВЦЭМ!$A$33:$A$776,$A144,СВЦЭМ!$B$33:$B$776,M$119)+'СЕТ СН'!$H$14+СВЦЭМ!$D$10+'СЕТ СН'!$H$6-'СЕТ СН'!$H$26</f>
        <v>1374.9025827800001</v>
      </c>
      <c r="N144" s="36">
        <f>SUMIFS(СВЦЭМ!$D$33:$D$776,СВЦЭМ!$A$33:$A$776,$A144,СВЦЭМ!$B$33:$B$776,N$119)+'СЕТ СН'!$H$14+СВЦЭМ!$D$10+'СЕТ СН'!$H$6-'СЕТ СН'!$H$26</f>
        <v>1388.84737576</v>
      </c>
      <c r="O144" s="36">
        <f>SUMIFS(СВЦЭМ!$D$33:$D$776,СВЦЭМ!$A$33:$A$776,$A144,СВЦЭМ!$B$33:$B$776,O$119)+'СЕТ СН'!$H$14+СВЦЭМ!$D$10+'СЕТ СН'!$H$6-'СЕТ СН'!$H$26</f>
        <v>1390.2779983200001</v>
      </c>
      <c r="P144" s="36">
        <f>SUMIFS(СВЦЭМ!$D$33:$D$776,СВЦЭМ!$A$33:$A$776,$A144,СВЦЭМ!$B$33:$B$776,P$119)+'СЕТ СН'!$H$14+СВЦЭМ!$D$10+'СЕТ СН'!$H$6-'СЕТ СН'!$H$26</f>
        <v>1406.8615637299999</v>
      </c>
      <c r="Q144" s="36">
        <f>SUMIFS(СВЦЭМ!$D$33:$D$776,СВЦЭМ!$A$33:$A$776,$A144,СВЦЭМ!$B$33:$B$776,Q$119)+'СЕТ СН'!$H$14+СВЦЭМ!$D$10+'СЕТ СН'!$H$6-'СЕТ СН'!$H$26</f>
        <v>1424.8301419899999</v>
      </c>
      <c r="R144" s="36">
        <f>SUMIFS(СВЦЭМ!$D$33:$D$776,СВЦЭМ!$A$33:$A$776,$A144,СВЦЭМ!$B$33:$B$776,R$119)+'СЕТ СН'!$H$14+СВЦЭМ!$D$10+'СЕТ СН'!$H$6-'СЕТ СН'!$H$26</f>
        <v>1423.5665171300002</v>
      </c>
      <c r="S144" s="36">
        <f>SUMIFS(СВЦЭМ!$D$33:$D$776,СВЦЭМ!$A$33:$A$776,$A144,СВЦЭМ!$B$33:$B$776,S$119)+'СЕТ СН'!$H$14+СВЦЭМ!$D$10+'СЕТ СН'!$H$6-'СЕТ СН'!$H$26</f>
        <v>1420.4720600300002</v>
      </c>
      <c r="T144" s="36">
        <f>SUMIFS(СВЦЭМ!$D$33:$D$776,СВЦЭМ!$A$33:$A$776,$A144,СВЦЭМ!$B$33:$B$776,T$119)+'СЕТ СН'!$H$14+СВЦЭМ!$D$10+'СЕТ СН'!$H$6-'СЕТ СН'!$H$26</f>
        <v>1395.2833191300001</v>
      </c>
      <c r="U144" s="36">
        <f>SUMIFS(СВЦЭМ!$D$33:$D$776,СВЦЭМ!$A$33:$A$776,$A144,СВЦЭМ!$B$33:$B$776,U$119)+'СЕТ СН'!$H$14+СВЦЭМ!$D$10+'СЕТ СН'!$H$6-'СЕТ СН'!$H$26</f>
        <v>1375.1428526700001</v>
      </c>
      <c r="V144" s="36">
        <f>SUMIFS(СВЦЭМ!$D$33:$D$776,СВЦЭМ!$A$33:$A$776,$A144,СВЦЭМ!$B$33:$B$776,V$119)+'СЕТ СН'!$H$14+СВЦЭМ!$D$10+'СЕТ СН'!$H$6-'СЕТ СН'!$H$26</f>
        <v>1359.8131420499999</v>
      </c>
      <c r="W144" s="36">
        <f>SUMIFS(СВЦЭМ!$D$33:$D$776,СВЦЭМ!$A$33:$A$776,$A144,СВЦЭМ!$B$33:$B$776,W$119)+'СЕТ СН'!$H$14+СВЦЭМ!$D$10+'СЕТ СН'!$H$6-'СЕТ СН'!$H$26</f>
        <v>1359.41358709</v>
      </c>
      <c r="X144" s="36">
        <f>SUMIFS(СВЦЭМ!$D$33:$D$776,СВЦЭМ!$A$33:$A$776,$A144,СВЦЭМ!$B$33:$B$776,X$119)+'СЕТ СН'!$H$14+СВЦЭМ!$D$10+'СЕТ СН'!$H$6-'СЕТ СН'!$H$26</f>
        <v>1362.5373823</v>
      </c>
      <c r="Y144" s="36">
        <f>SUMIFS(СВЦЭМ!$D$33:$D$776,СВЦЭМ!$A$33:$A$776,$A144,СВЦЭМ!$B$33:$B$776,Y$119)+'СЕТ СН'!$H$14+СВЦЭМ!$D$10+'СЕТ СН'!$H$6-'СЕТ СН'!$H$26</f>
        <v>1403.5238087600001</v>
      </c>
    </row>
    <row r="145" spans="1:27" ht="15.75" x14ac:dyDescent="0.2">
      <c r="A145" s="35">
        <f t="shared" si="3"/>
        <v>43947</v>
      </c>
      <c r="B145" s="36">
        <f>SUMIFS(СВЦЭМ!$D$33:$D$776,СВЦЭМ!$A$33:$A$776,$A145,СВЦЭМ!$B$33:$B$776,B$119)+'СЕТ СН'!$H$14+СВЦЭМ!$D$10+'СЕТ СН'!$H$6-'СЕТ СН'!$H$26</f>
        <v>1480.6649938299997</v>
      </c>
      <c r="C145" s="36">
        <f>SUMIFS(СВЦЭМ!$D$33:$D$776,СВЦЭМ!$A$33:$A$776,$A145,СВЦЭМ!$B$33:$B$776,C$119)+'СЕТ СН'!$H$14+СВЦЭМ!$D$10+'СЕТ СН'!$H$6-'СЕТ СН'!$H$26</f>
        <v>1480.8305677399999</v>
      </c>
      <c r="D145" s="36">
        <f>SUMIFS(СВЦЭМ!$D$33:$D$776,СВЦЭМ!$A$33:$A$776,$A145,СВЦЭМ!$B$33:$B$776,D$119)+'СЕТ СН'!$H$14+СВЦЭМ!$D$10+'СЕТ СН'!$H$6-'СЕТ СН'!$H$26</f>
        <v>1467.3152158799999</v>
      </c>
      <c r="E145" s="36">
        <f>SUMIFS(СВЦЭМ!$D$33:$D$776,СВЦЭМ!$A$33:$A$776,$A145,СВЦЭМ!$B$33:$B$776,E$119)+'СЕТ СН'!$H$14+СВЦЭМ!$D$10+'СЕТ СН'!$H$6-'СЕТ СН'!$H$26</f>
        <v>1462.38806234</v>
      </c>
      <c r="F145" s="36">
        <f>SUMIFS(СВЦЭМ!$D$33:$D$776,СВЦЭМ!$A$33:$A$776,$A145,СВЦЭМ!$B$33:$B$776,F$119)+'СЕТ СН'!$H$14+СВЦЭМ!$D$10+'СЕТ СН'!$H$6-'СЕТ СН'!$H$26</f>
        <v>1458.9473144799999</v>
      </c>
      <c r="G145" s="36">
        <f>SUMIFS(СВЦЭМ!$D$33:$D$776,СВЦЭМ!$A$33:$A$776,$A145,СВЦЭМ!$B$33:$B$776,G$119)+'СЕТ СН'!$H$14+СВЦЭМ!$D$10+'СЕТ СН'!$H$6-'СЕТ СН'!$H$26</f>
        <v>1462.05979222</v>
      </c>
      <c r="H145" s="36">
        <f>SUMIFS(СВЦЭМ!$D$33:$D$776,СВЦЭМ!$A$33:$A$776,$A145,СВЦЭМ!$B$33:$B$776,H$119)+'СЕТ СН'!$H$14+СВЦЭМ!$D$10+'СЕТ СН'!$H$6-'СЕТ СН'!$H$26</f>
        <v>1467.1387978900002</v>
      </c>
      <c r="I145" s="36">
        <f>SUMIFS(СВЦЭМ!$D$33:$D$776,СВЦЭМ!$A$33:$A$776,$A145,СВЦЭМ!$B$33:$B$776,I$119)+'СЕТ СН'!$H$14+СВЦЭМ!$D$10+'СЕТ СН'!$H$6-'СЕТ СН'!$H$26</f>
        <v>1470.1620914599998</v>
      </c>
      <c r="J145" s="36">
        <f>SUMIFS(СВЦЭМ!$D$33:$D$776,СВЦЭМ!$A$33:$A$776,$A145,СВЦЭМ!$B$33:$B$776,J$119)+'СЕТ СН'!$H$14+СВЦЭМ!$D$10+'СЕТ СН'!$H$6-'СЕТ СН'!$H$26</f>
        <v>1403.17660802</v>
      </c>
      <c r="K145" s="36">
        <f>SUMIFS(СВЦЭМ!$D$33:$D$776,СВЦЭМ!$A$33:$A$776,$A145,СВЦЭМ!$B$33:$B$776,K$119)+'СЕТ СН'!$H$14+СВЦЭМ!$D$10+'СЕТ СН'!$H$6-'СЕТ СН'!$H$26</f>
        <v>1367.5298992100002</v>
      </c>
      <c r="L145" s="36">
        <f>SUMIFS(СВЦЭМ!$D$33:$D$776,СВЦЭМ!$A$33:$A$776,$A145,СВЦЭМ!$B$33:$B$776,L$119)+'СЕТ СН'!$H$14+СВЦЭМ!$D$10+'СЕТ СН'!$H$6-'СЕТ СН'!$H$26</f>
        <v>1355.5092141600001</v>
      </c>
      <c r="M145" s="36">
        <f>SUMIFS(СВЦЭМ!$D$33:$D$776,СВЦЭМ!$A$33:$A$776,$A145,СВЦЭМ!$B$33:$B$776,M$119)+'СЕТ СН'!$H$14+СВЦЭМ!$D$10+'СЕТ СН'!$H$6-'СЕТ СН'!$H$26</f>
        <v>1356.3215472100001</v>
      </c>
      <c r="N145" s="36">
        <f>SUMIFS(СВЦЭМ!$D$33:$D$776,СВЦЭМ!$A$33:$A$776,$A145,СВЦЭМ!$B$33:$B$776,N$119)+'СЕТ СН'!$H$14+СВЦЭМ!$D$10+'СЕТ СН'!$H$6-'СЕТ СН'!$H$26</f>
        <v>1360.4740377100002</v>
      </c>
      <c r="O145" s="36">
        <f>SUMIFS(СВЦЭМ!$D$33:$D$776,СВЦЭМ!$A$33:$A$776,$A145,СВЦЭМ!$B$33:$B$776,O$119)+'СЕТ СН'!$H$14+СВЦЭМ!$D$10+'СЕТ СН'!$H$6-'СЕТ СН'!$H$26</f>
        <v>1376.83503845</v>
      </c>
      <c r="P145" s="36">
        <f>SUMIFS(СВЦЭМ!$D$33:$D$776,СВЦЭМ!$A$33:$A$776,$A145,СВЦЭМ!$B$33:$B$776,P$119)+'СЕТ СН'!$H$14+СВЦЭМ!$D$10+'СЕТ СН'!$H$6-'СЕТ СН'!$H$26</f>
        <v>1389.4157622900002</v>
      </c>
      <c r="Q145" s="36">
        <f>SUMIFS(СВЦЭМ!$D$33:$D$776,СВЦЭМ!$A$33:$A$776,$A145,СВЦЭМ!$B$33:$B$776,Q$119)+'СЕТ СН'!$H$14+СВЦЭМ!$D$10+'СЕТ СН'!$H$6-'СЕТ СН'!$H$26</f>
        <v>1395.95899325</v>
      </c>
      <c r="R145" s="36">
        <f>SUMIFS(СВЦЭМ!$D$33:$D$776,СВЦЭМ!$A$33:$A$776,$A145,СВЦЭМ!$B$33:$B$776,R$119)+'СЕТ СН'!$H$14+СВЦЭМ!$D$10+'СЕТ СН'!$H$6-'СЕТ СН'!$H$26</f>
        <v>1394.42237114</v>
      </c>
      <c r="S145" s="36">
        <f>SUMIFS(СВЦЭМ!$D$33:$D$776,СВЦЭМ!$A$33:$A$776,$A145,СВЦЭМ!$B$33:$B$776,S$119)+'СЕТ СН'!$H$14+СВЦЭМ!$D$10+'СЕТ СН'!$H$6-'СЕТ СН'!$H$26</f>
        <v>1388.19183524</v>
      </c>
      <c r="T145" s="36">
        <f>SUMIFS(СВЦЭМ!$D$33:$D$776,СВЦЭМ!$A$33:$A$776,$A145,СВЦЭМ!$B$33:$B$776,T$119)+'СЕТ СН'!$H$14+СВЦЭМ!$D$10+'СЕТ СН'!$H$6-'СЕТ СН'!$H$26</f>
        <v>1368.6940918300002</v>
      </c>
      <c r="U145" s="36">
        <f>SUMIFS(СВЦЭМ!$D$33:$D$776,СВЦЭМ!$A$33:$A$776,$A145,СВЦЭМ!$B$33:$B$776,U$119)+'СЕТ СН'!$H$14+СВЦЭМ!$D$10+'СЕТ СН'!$H$6-'СЕТ СН'!$H$26</f>
        <v>1344.82373272</v>
      </c>
      <c r="V145" s="36">
        <f>SUMIFS(СВЦЭМ!$D$33:$D$776,СВЦЭМ!$A$33:$A$776,$A145,СВЦЭМ!$B$33:$B$776,V$119)+'СЕТ СН'!$H$14+СВЦЭМ!$D$10+'СЕТ СН'!$H$6-'СЕТ СН'!$H$26</f>
        <v>1331.42930305</v>
      </c>
      <c r="W145" s="36">
        <f>SUMIFS(СВЦЭМ!$D$33:$D$776,СВЦЭМ!$A$33:$A$776,$A145,СВЦЭМ!$B$33:$B$776,W$119)+'СЕТ СН'!$H$14+СВЦЭМ!$D$10+'СЕТ СН'!$H$6-'СЕТ СН'!$H$26</f>
        <v>1335.21787139</v>
      </c>
      <c r="X145" s="36">
        <f>SUMIFS(СВЦЭМ!$D$33:$D$776,СВЦЭМ!$A$33:$A$776,$A145,СВЦЭМ!$B$33:$B$776,X$119)+'СЕТ СН'!$H$14+СВЦЭМ!$D$10+'СЕТ СН'!$H$6-'СЕТ СН'!$H$26</f>
        <v>1355.7977367799999</v>
      </c>
      <c r="Y145" s="36">
        <f>SUMIFS(СВЦЭМ!$D$33:$D$776,СВЦЭМ!$A$33:$A$776,$A145,СВЦЭМ!$B$33:$B$776,Y$119)+'СЕТ СН'!$H$14+СВЦЭМ!$D$10+'СЕТ СН'!$H$6-'СЕТ СН'!$H$26</f>
        <v>1397.9632757899999</v>
      </c>
    </row>
    <row r="146" spans="1:27" ht="15.75" x14ac:dyDescent="0.2">
      <c r="A146" s="35">
        <f t="shared" si="3"/>
        <v>43948</v>
      </c>
      <c r="B146" s="36">
        <f>SUMIFS(СВЦЭМ!$D$33:$D$776,СВЦЭМ!$A$33:$A$776,$A146,СВЦЭМ!$B$33:$B$776,B$119)+'СЕТ СН'!$H$14+СВЦЭМ!$D$10+'СЕТ СН'!$H$6-'СЕТ СН'!$H$26</f>
        <v>1471.4683676099999</v>
      </c>
      <c r="C146" s="36">
        <f>SUMIFS(СВЦЭМ!$D$33:$D$776,СВЦЭМ!$A$33:$A$776,$A146,СВЦЭМ!$B$33:$B$776,C$119)+'СЕТ СН'!$H$14+СВЦЭМ!$D$10+'СЕТ СН'!$H$6-'СЕТ СН'!$H$26</f>
        <v>1467.7208979900001</v>
      </c>
      <c r="D146" s="36">
        <f>SUMIFS(СВЦЭМ!$D$33:$D$776,СВЦЭМ!$A$33:$A$776,$A146,СВЦЭМ!$B$33:$B$776,D$119)+'СЕТ СН'!$H$14+СВЦЭМ!$D$10+'СЕТ СН'!$H$6-'СЕТ СН'!$H$26</f>
        <v>1452.8941795300002</v>
      </c>
      <c r="E146" s="36">
        <f>SUMIFS(СВЦЭМ!$D$33:$D$776,СВЦЭМ!$A$33:$A$776,$A146,СВЦЭМ!$B$33:$B$776,E$119)+'СЕТ СН'!$H$14+СВЦЭМ!$D$10+'СЕТ СН'!$H$6-'СЕТ СН'!$H$26</f>
        <v>1440.7418482399999</v>
      </c>
      <c r="F146" s="36">
        <f>SUMIFS(СВЦЭМ!$D$33:$D$776,СВЦЭМ!$A$33:$A$776,$A146,СВЦЭМ!$B$33:$B$776,F$119)+'СЕТ СН'!$H$14+СВЦЭМ!$D$10+'СЕТ СН'!$H$6-'СЕТ СН'!$H$26</f>
        <v>1442.5368305299999</v>
      </c>
      <c r="G146" s="36">
        <f>SUMIFS(СВЦЭМ!$D$33:$D$776,СВЦЭМ!$A$33:$A$776,$A146,СВЦЭМ!$B$33:$B$776,G$119)+'СЕТ СН'!$H$14+СВЦЭМ!$D$10+'СЕТ СН'!$H$6-'СЕТ СН'!$H$26</f>
        <v>1450.4199472400001</v>
      </c>
      <c r="H146" s="36">
        <f>SUMIFS(СВЦЭМ!$D$33:$D$776,СВЦЭМ!$A$33:$A$776,$A146,СВЦЭМ!$B$33:$B$776,H$119)+'СЕТ СН'!$H$14+СВЦЭМ!$D$10+'СЕТ СН'!$H$6-'СЕТ СН'!$H$26</f>
        <v>1463.3564835000002</v>
      </c>
      <c r="I146" s="36">
        <f>SUMIFS(СВЦЭМ!$D$33:$D$776,СВЦЭМ!$A$33:$A$776,$A146,СВЦЭМ!$B$33:$B$776,I$119)+'СЕТ СН'!$H$14+СВЦЭМ!$D$10+'СЕТ СН'!$H$6-'СЕТ СН'!$H$26</f>
        <v>1452.1297579799998</v>
      </c>
      <c r="J146" s="36">
        <f>SUMIFS(СВЦЭМ!$D$33:$D$776,СВЦЭМ!$A$33:$A$776,$A146,СВЦЭМ!$B$33:$B$776,J$119)+'СЕТ СН'!$H$14+СВЦЭМ!$D$10+'СЕТ СН'!$H$6-'СЕТ СН'!$H$26</f>
        <v>1381.3734423300002</v>
      </c>
      <c r="K146" s="36">
        <f>SUMIFS(СВЦЭМ!$D$33:$D$776,СВЦЭМ!$A$33:$A$776,$A146,СВЦЭМ!$B$33:$B$776,K$119)+'СЕТ СН'!$H$14+СВЦЭМ!$D$10+'СЕТ СН'!$H$6-'СЕТ СН'!$H$26</f>
        <v>1363.6929130799999</v>
      </c>
      <c r="L146" s="36">
        <f>SUMIFS(СВЦЭМ!$D$33:$D$776,СВЦЭМ!$A$33:$A$776,$A146,СВЦЭМ!$B$33:$B$776,L$119)+'СЕТ СН'!$H$14+СВЦЭМ!$D$10+'СЕТ СН'!$H$6-'СЕТ СН'!$H$26</f>
        <v>1344.6900629800002</v>
      </c>
      <c r="M146" s="36">
        <f>SUMIFS(СВЦЭМ!$D$33:$D$776,СВЦЭМ!$A$33:$A$776,$A146,СВЦЭМ!$B$33:$B$776,M$119)+'СЕТ СН'!$H$14+СВЦЭМ!$D$10+'СЕТ СН'!$H$6-'СЕТ СН'!$H$26</f>
        <v>1347.50921771</v>
      </c>
      <c r="N146" s="36">
        <f>SUMIFS(СВЦЭМ!$D$33:$D$776,СВЦЭМ!$A$33:$A$776,$A146,СВЦЭМ!$B$33:$B$776,N$119)+'СЕТ СН'!$H$14+СВЦЭМ!$D$10+'СЕТ СН'!$H$6-'СЕТ СН'!$H$26</f>
        <v>1361.7306471100001</v>
      </c>
      <c r="O146" s="36">
        <f>SUMIFS(СВЦЭМ!$D$33:$D$776,СВЦЭМ!$A$33:$A$776,$A146,СВЦЭМ!$B$33:$B$776,O$119)+'СЕТ СН'!$H$14+СВЦЭМ!$D$10+'СЕТ СН'!$H$6-'СЕТ СН'!$H$26</f>
        <v>1377.89936605</v>
      </c>
      <c r="P146" s="36">
        <f>SUMIFS(СВЦЭМ!$D$33:$D$776,СВЦЭМ!$A$33:$A$776,$A146,СВЦЭМ!$B$33:$B$776,P$119)+'СЕТ СН'!$H$14+СВЦЭМ!$D$10+'СЕТ СН'!$H$6-'СЕТ СН'!$H$26</f>
        <v>1397.5339272900001</v>
      </c>
      <c r="Q146" s="36">
        <f>SUMIFS(СВЦЭМ!$D$33:$D$776,СВЦЭМ!$A$33:$A$776,$A146,СВЦЭМ!$B$33:$B$776,Q$119)+'СЕТ СН'!$H$14+СВЦЭМ!$D$10+'СЕТ СН'!$H$6-'СЕТ СН'!$H$26</f>
        <v>1409.4724228</v>
      </c>
      <c r="R146" s="36">
        <f>SUMIFS(СВЦЭМ!$D$33:$D$776,СВЦЭМ!$A$33:$A$776,$A146,СВЦЭМ!$B$33:$B$776,R$119)+'СЕТ СН'!$H$14+СВЦЭМ!$D$10+'СЕТ СН'!$H$6-'СЕТ СН'!$H$26</f>
        <v>1409.9560965000001</v>
      </c>
      <c r="S146" s="36">
        <f>SUMIFS(СВЦЭМ!$D$33:$D$776,СВЦЭМ!$A$33:$A$776,$A146,СВЦЭМ!$B$33:$B$776,S$119)+'СЕТ СН'!$H$14+СВЦЭМ!$D$10+'СЕТ СН'!$H$6-'СЕТ СН'!$H$26</f>
        <v>1402.1754264199999</v>
      </c>
      <c r="T146" s="36">
        <f>SUMIFS(СВЦЭМ!$D$33:$D$776,СВЦЭМ!$A$33:$A$776,$A146,СВЦЭМ!$B$33:$B$776,T$119)+'СЕТ СН'!$H$14+СВЦЭМ!$D$10+'СЕТ СН'!$H$6-'СЕТ СН'!$H$26</f>
        <v>1377.96772953</v>
      </c>
      <c r="U146" s="36">
        <f>SUMIFS(СВЦЭМ!$D$33:$D$776,СВЦЭМ!$A$33:$A$776,$A146,СВЦЭМ!$B$33:$B$776,U$119)+'СЕТ СН'!$H$14+СВЦЭМ!$D$10+'СЕТ СН'!$H$6-'СЕТ СН'!$H$26</f>
        <v>1360.0256702300001</v>
      </c>
      <c r="V146" s="36">
        <f>SUMIFS(СВЦЭМ!$D$33:$D$776,СВЦЭМ!$A$33:$A$776,$A146,СВЦЭМ!$B$33:$B$776,V$119)+'СЕТ СН'!$H$14+СВЦЭМ!$D$10+'СЕТ СН'!$H$6-'СЕТ СН'!$H$26</f>
        <v>1334.66709861</v>
      </c>
      <c r="W146" s="36">
        <f>SUMIFS(СВЦЭМ!$D$33:$D$776,СВЦЭМ!$A$33:$A$776,$A146,СВЦЭМ!$B$33:$B$776,W$119)+'СЕТ СН'!$H$14+СВЦЭМ!$D$10+'СЕТ СН'!$H$6-'СЕТ СН'!$H$26</f>
        <v>1338.1385888300001</v>
      </c>
      <c r="X146" s="36">
        <f>SUMIFS(СВЦЭМ!$D$33:$D$776,СВЦЭМ!$A$33:$A$776,$A146,СВЦЭМ!$B$33:$B$776,X$119)+'СЕТ СН'!$H$14+СВЦЭМ!$D$10+'СЕТ СН'!$H$6-'СЕТ СН'!$H$26</f>
        <v>1361.32016411</v>
      </c>
      <c r="Y146" s="36">
        <f>SUMIFS(СВЦЭМ!$D$33:$D$776,СВЦЭМ!$A$33:$A$776,$A146,СВЦЭМ!$B$33:$B$776,Y$119)+'СЕТ СН'!$H$14+СВЦЭМ!$D$10+'СЕТ СН'!$H$6-'СЕТ СН'!$H$26</f>
        <v>1394.51150493</v>
      </c>
    </row>
    <row r="147" spans="1:27" ht="15.75" x14ac:dyDescent="0.2">
      <c r="A147" s="35">
        <f t="shared" si="3"/>
        <v>43949</v>
      </c>
      <c r="B147" s="36">
        <f>SUMIFS(СВЦЭМ!$D$33:$D$776,СВЦЭМ!$A$33:$A$776,$A147,СВЦЭМ!$B$33:$B$776,B$119)+'СЕТ СН'!$H$14+СВЦЭМ!$D$10+'СЕТ СН'!$H$6-'СЕТ СН'!$H$26</f>
        <v>1411.1411365399999</v>
      </c>
      <c r="C147" s="36">
        <f>SUMIFS(СВЦЭМ!$D$33:$D$776,СВЦЭМ!$A$33:$A$776,$A147,СВЦЭМ!$B$33:$B$776,C$119)+'СЕТ СН'!$H$14+СВЦЭМ!$D$10+'СЕТ СН'!$H$6-'СЕТ СН'!$H$26</f>
        <v>1437.0071937100001</v>
      </c>
      <c r="D147" s="36">
        <f>SUMIFS(СВЦЭМ!$D$33:$D$776,СВЦЭМ!$A$33:$A$776,$A147,СВЦЭМ!$B$33:$B$776,D$119)+'СЕТ СН'!$H$14+СВЦЭМ!$D$10+'СЕТ СН'!$H$6-'СЕТ СН'!$H$26</f>
        <v>1475.0933861200001</v>
      </c>
      <c r="E147" s="36">
        <f>SUMIFS(СВЦЭМ!$D$33:$D$776,СВЦЭМ!$A$33:$A$776,$A147,СВЦЭМ!$B$33:$B$776,E$119)+'СЕТ СН'!$H$14+СВЦЭМ!$D$10+'СЕТ СН'!$H$6-'СЕТ СН'!$H$26</f>
        <v>1479.1903098600001</v>
      </c>
      <c r="F147" s="36">
        <f>SUMIFS(СВЦЭМ!$D$33:$D$776,СВЦЭМ!$A$33:$A$776,$A147,СВЦЭМ!$B$33:$B$776,F$119)+'СЕТ СН'!$H$14+СВЦЭМ!$D$10+'СЕТ СН'!$H$6-'СЕТ СН'!$H$26</f>
        <v>1476.2599224000001</v>
      </c>
      <c r="G147" s="36">
        <f>SUMIFS(СВЦЭМ!$D$33:$D$776,СВЦЭМ!$A$33:$A$776,$A147,СВЦЭМ!$B$33:$B$776,G$119)+'СЕТ СН'!$H$14+СВЦЭМ!$D$10+'СЕТ СН'!$H$6-'СЕТ СН'!$H$26</f>
        <v>1477.2126257700002</v>
      </c>
      <c r="H147" s="36">
        <f>SUMIFS(СВЦЭМ!$D$33:$D$776,СВЦЭМ!$A$33:$A$776,$A147,СВЦЭМ!$B$33:$B$776,H$119)+'СЕТ СН'!$H$14+СВЦЭМ!$D$10+'СЕТ СН'!$H$6-'СЕТ СН'!$H$26</f>
        <v>1444.5014488799998</v>
      </c>
      <c r="I147" s="36">
        <f>SUMIFS(СВЦЭМ!$D$33:$D$776,СВЦЭМ!$A$33:$A$776,$A147,СВЦЭМ!$B$33:$B$776,I$119)+'СЕТ СН'!$H$14+СВЦЭМ!$D$10+'СЕТ СН'!$H$6-'СЕТ СН'!$H$26</f>
        <v>1409.3593447100002</v>
      </c>
      <c r="J147" s="36">
        <f>SUMIFS(СВЦЭМ!$D$33:$D$776,СВЦЭМ!$A$33:$A$776,$A147,СВЦЭМ!$B$33:$B$776,J$119)+'СЕТ СН'!$H$14+СВЦЭМ!$D$10+'СЕТ СН'!$H$6-'СЕТ СН'!$H$26</f>
        <v>1359.81483617</v>
      </c>
      <c r="K147" s="36">
        <f>SUMIFS(СВЦЭМ!$D$33:$D$776,СВЦЭМ!$A$33:$A$776,$A147,СВЦЭМ!$B$33:$B$776,K$119)+'СЕТ СН'!$H$14+СВЦЭМ!$D$10+'СЕТ СН'!$H$6-'СЕТ СН'!$H$26</f>
        <v>1353.5049376100001</v>
      </c>
      <c r="L147" s="36">
        <f>SUMIFS(СВЦЭМ!$D$33:$D$776,СВЦЭМ!$A$33:$A$776,$A147,СВЦЭМ!$B$33:$B$776,L$119)+'СЕТ СН'!$H$14+СВЦЭМ!$D$10+'СЕТ СН'!$H$6-'СЕТ СН'!$H$26</f>
        <v>1348.1987093299999</v>
      </c>
      <c r="M147" s="36">
        <f>SUMIFS(СВЦЭМ!$D$33:$D$776,СВЦЭМ!$A$33:$A$776,$A147,СВЦЭМ!$B$33:$B$776,M$119)+'СЕТ СН'!$H$14+СВЦЭМ!$D$10+'СЕТ СН'!$H$6-'СЕТ СН'!$H$26</f>
        <v>1347.92208364</v>
      </c>
      <c r="N147" s="36">
        <f>SUMIFS(СВЦЭМ!$D$33:$D$776,СВЦЭМ!$A$33:$A$776,$A147,СВЦЭМ!$B$33:$B$776,N$119)+'СЕТ СН'!$H$14+СВЦЭМ!$D$10+'СЕТ СН'!$H$6-'СЕТ СН'!$H$26</f>
        <v>1339.9108984200002</v>
      </c>
      <c r="O147" s="36">
        <f>SUMIFS(СВЦЭМ!$D$33:$D$776,СВЦЭМ!$A$33:$A$776,$A147,СВЦЭМ!$B$33:$B$776,O$119)+'СЕТ СН'!$H$14+СВЦЭМ!$D$10+'СЕТ СН'!$H$6-'СЕТ СН'!$H$26</f>
        <v>1348.7559725900001</v>
      </c>
      <c r="P147" s="36">
        <f>SUMIFS(СВЦЭМ!$D$33:$D$776,СВЦЭМ!$A$33:$A$776,$A147,СВЦЭМ!$B$33:$B$776,P$119)+'СЕТ СН'!$H$14+СВЦЭМ!$D$10+'СЕТ СН'!$H$6-'СЕТ СН'!$H$26</f>
        <v>1359.8289093600001</v>
      </c>
      <c r="Q147" s="36">
        <f>SUMIFS(СВЦЭМ!$D$33:$D$776,СВЦЭМ!$A$33:$A$776,$A147,СВЦЭМ!$B$33:$B$776,Q$119)+'СЕТ СН'!$H$14+СВЦЭМ!$D$10+'СЕТ СН'!$H$6-'СЕТ СН'!$H$26</f>
        <v>1374.0625473499999</v>
      </c>
      <c r="R147" s="36">
        <f>SUMIFS(СВЦЭМ!$D$33:$D$776,СВЦЭМ!$A$33:$A$776,$A147,СВЦЭМ!$B$33:$B$776,R$119)+'СЕТ СН'!$H$14+СВЦЭМ!$D$10+'СЕТ СН'!$H$6-'СЕТ СН'!$H$26</f>
        <v>1370.4002845700002</v>
      </c>
      <c r="S147" s="36">
        <f>SUMIFS(СВЦЭМ!$D$33:$D$776,СВЦЭМ!$A$33:$A$776,$A147,СВЦЭМ!$B$33:$B$776,S$119)+'СЕТ СН'!$H$14+СВЦЭМ!$D$10+'СЕТ СН'!$H$6-'СЕТ СН'!$H$26</f>
        <v>1366.70387968</v>
      </c>
      <c r="T147" s="36">
        <f>SUMIFS(СВЦЭМ!$D$33:$D$776,СВЦЭМ!$A$33:$A$776,$A147,СВЦЭМ!$B$33:$B$776,T$119)+'СЕТ СН'!$H$14+СВЦЭМ!$D$10+'СЕТ СН'!$H$6-'СЕТ СН'!$H$26</f>
        <v>1354.47067597</v>
      </c>
      <c r="U147" s="36">
        <f>SUMIFS(СВЦЭМ!$D$33:$D$776,СВЦЭМ!$A$33:$A$776,$A147,СВЦЭМ!$B$33:$B$776,U$119)+'СЕТ СН'!$H$14+СВЦЭМ!$D$10+'СЕТ СН'!$H$6-'СЕТ СН'!$H$26</f>
        <v>1328.7315428100001</v>
      </c>
      <c r="V147" s="36">
        <f>SUMIFS(СВЦЭМ!$D$33:$D$776,СВЦЭМ!$A$33:$A$776,$A147,СВЦЭМ!$B$33:$B$776,V$119)+'СЕТ СН'!$H$14+СВЦЭМ!$D$10+'СЕТ СН'!$H$6-'СЕТ СН'!$H$26</f>
        <v>1317.32650175</v>
      </c>
      <c r="W147" s="36">
        <f>SUMIFS(СВЦЭМ!$D$33:$D$776,СВЦЭМ!$A$33:$A$776,$A147,СВЦЭМ!$B$33:$B$776,W$119)+'СЕТ СН'!$H$14+СВЦЭМ!$D$10+'СЕТ СН'!$H$6-'СЕТ СН'!$H$26</f>
        <v>1313.1694138400001</v>
      </c>
      <c r="X147" s="36">
        <f>SUMIFS(СВЦЭМ!$D$33:$D$776,СВЦЭМ!$A$33:$A$776,$A147,СВЦЭМ!$B$33:$B$776,X$119)+'СЕТ СН'!$H$14+СВЦЭМ!$D$10+'СЕТ СН'!$H$6-'СЕТ СН'!$H$26</f>
        <v>1315.6651440999999</v>
      </c>
      <c r="Y147" s="36">
        <f>SUMIFS(СВЦЭМ!$D$33:$D$776,СВЦЭМ!$A$33:$A$776,$A147,СВЦЭМ!$B$33:$B$776,Y$119)+'СЕТ СН'!$H$14+СВЦЭМ!$D$10+'СЕТ СН'!$H$6-'СЕТ СН'!$H$26</f>
        <v>1350.43901336</v>
      </c>
    </row>
    <row r="148" spans="1:27" ht="15.75" x14ac:dyDescent="0.2">
      <c r="A148" s="35">
        <f t="shared" si="3"/>
        <v>43950</v>
      </c>
      <c r="B148" s="36">
        <f>SUMIFS(СВЦЭМ!$D$33:$D$776,СВЦЭМ!$A$33:$A$776,$A148,СВЦЭМ!$B$33:$B$776,B$119)+'СЕТ СН'!$H$14+СВЦЭМ!$D$10+'СЕТ СН'!$H$6-'СЕТ СН'!$H$26</f>
        <v>1419.9011447299999</v>
      </c>
      <c r="C148" s="36">
        <f>SUMIFS(СВЦЭМ!$D$33:$D$776,СВЦЭМ!$A$33:$A$776,$A148,СВЦЭМ!$B$33:$B$776,C$119)+'СЕТ СН'!$H$14+СВЦЭМ!$D$10+'СЕТ СН'!$H$6-'СЕТ СН'!$H$26</f>
        <v>1459.54280991</v>
      </c>
      <c r="D148" s="36">
        <f>SUMIFS(СВЦЭМ!$D$33:$D$776,СВЦЭМ!$A$33:$A$776,$A148,СВЦЭМ!$B$33:$B$776,D$119)+'СЕТ СН'!$H$14+СВЦЭМ!$D$10+'СЕТ СН'!$H$6-'СЕТ СН'!$H$26</f>
        <v>1465.6211004500001</v>
      </c>
      <c r="E148" s="36">
        <f>SUMIFS(СВЦЭМ!$D$33:$D$776,СВЦЭМ!$A$33:$A$776,$A148,СВЦЭМ!$B$33:$B$776,E$119)+'СЕТ СН'!$H$14+СВЦЭМ!$D$10+'СЕТ СН'!$H$6-'СЕТ СН'!$H$26</f>
        <v>1470.43720519</v>
      </c>
      <c r="F148" s="36">
        <f>SUMIFS(СВЦЭМ!$D$33:$D$776,СВЦЭМ!$A$33:$A$776,$A148,СВЦЭМ!$B$33:$B$776,F$119)+'СЕТ СН'!$H$14+СВЦЭМ!$D$10+'СЕТ СН'!$H$6-'СЕТ СН'!$H$26</f>
        <v>1471.7123265300002</v>
      </c>
      <c r="G148" s="36">
        <f>SUMIFS(СВЦЭМ!$D$33:$D$776,СВЦЭМ!$A$33:$A$776,$A148,СВЦЭМ!$B$33:$B$776,G$119)+'СЕТ СН'!$H$14+СВЦЭМ!$D$10+'СЕТ СН'!$H$6-'СЕТ СН'!$H$26</f>
        <v>1471.0333605199999</v>
      </c>
      <c r="H148" s="36">
        <f>SUMIFS(СВЦЭМ!$D$33:$D$776,СВЦЭМ!$A$33:$A$776,$A148,СВЦЭМ!$B$33:$B$776,H$119)+'СЕТ СН'!$H$14+СВЦЭМ!$D$10+'СЕТ СН'!$H$6-'СЕТ СН'!$H$26</f>
        <v>1458.56432447</v>
      </c>
      <c r="I148" s="36">
        <f>SUMIFS(СВЦЭМ!$D$33:$D$776,СВЦЭМ!$A$33:$A$776,$A148,СВЦЭМ!$B$33:$B$776,I$119)+'СЕТ СН'!$H$14+СВЦЭМ!$D$10+'СЕТ СН'!$H$6-'СЕТ СН'!$H$26</f>
        <v>1421.2227611799999</v>
      </c>
      <c r="J148" s="36">
        <f>SUMIFS(СВЦЭМ!$D$33:$D$776,СВЦЭМ!$A$33:$A$776,$A148,СВЦЭМ!$B$33:$B$776,J$119)+'СЕТ СН'!$H$14+СВЦЭМ!$D$10+'СЕТ СН'!$H$6-'СЕТ СН'!$H$26</f>
        <v>1407.2015885999999</v>
      </c>
      <c r="K148" s="36">
        <f>SUMIFS(СВЦЭМ!$D$33:$D$776,СВЦЭМ!$A$33:$A$776,$A148,СВЦЭМ!$B$33:$B$776,K$119)+'СЕТ СН'!$H$14+СВЦЭМ!$D$10+'СЕТ СН'!$H$6-'СЕТ СН'!$H$26</f>
        <v>1392.0992785100002</v>
      </c>
      <c r="L148" s="36">
        <f>SUMIFS(СВЦЭМ!$D$33:$D$776,СВЦЭМ!$A$33:$A$776,$A148,СВЦЭМ!$B$33:$B$776,L$119)+'СЕТ СН'!$H$14+СВЦЭМ!$D$10+'СЕТ СН'!$H$6-'СЕТ СН'!$H$26</f>
        <v>1385.9707571200001</v>
      </c>
      <c r="M148" s="36">
        <f>SUMIFS(СВЦЭМ!$D$33:$D$776,СВЦЭМ!$A$33:$A$776,$A148,СВЦЭМ!$B$33:$B$776,M$119)+'СЕТ СН'!$H$14+СВЦЭМ!$D$10+'СЕТ СН'!$H$6-'СЕТ СН'!$H$26</f>
        <v>1387.93385805</v>
      </c>
      <c r="N148" s="36">
        <f>SUMIFS(СВЦЭМ!$D$33:$D$776,СВЦЭМ!$A$33:$A$776,$A148,СВЦЭМ!$B$33:$B$776,N$119)+'СЕТ СН'!$H$14+СВЦЭМ!$D$10+'СЕТ СН'!$H$6-'СЕТ СН'!$H$26</f>
        <v>1382.7657189800002</v>
      </c>
      <c r="O148" s="36">
        <f>SUMIFS(СВЦЭМ!$D$33:$D$776,СВЦЭМ!$A$33:$A$776,$A148,СВЦЭМ!$B$33:$B$776,O$119)+'СЕТ СН'!$H$14+СВЦЭМ!$D$10+'СЕТ СН'!$H$6-'СЕТ СН'!$H$26</f>
        <v>1394.7211869800001</v>
      </c>
      <c r="P148" s="36">
        <f>SUMIFS(СВЦЭМ!$D$33:$D$776,СВЦЭМ!$A$33:$A$776,$A148,СВЦЭМ!$B$33:$B$776,P$119)+'СЕТ СН'!$H$14+СВЦЭМ!$D$10+'СЕТ СН'!$H$6-'СЕТ СН'!$H$26</f>
        <v>1406.5968455500001</v>
      </c>
      <c r="Q148" s="36">
        <f>SUMIFS(СВЦЭМ!$D$33:$D$776,СВЦЭМ!$A$33:$A$776,$A148,СВЦЭМ!$B$33:$B$776,Q$119)+'СЕТ СН'!$H$14+СВЦЭМ!$D$10+'СЕТ СН'!$H$6-'СЕТ СН'!$H$26</f>
        <v>1406.3798579300001</v>
      </c>
      <c r="R148" s="36">
        <f>SUMIFS(СВЦЭМ!$D$33:$D$776,СВЦЭМ!$A$33:$A$776,$A148,СВЦЭМ!$B$33:$B$776,R$119)+'СЕТ СН'!$H$14+СВЦЭМ!$D$10+'СЕТ СН'!$H$6-'СЕТ СН'!$H$26</f>
        <v>1399.9701776500001</v>
      </c>
      <c r="S148" s="36">
        <f>SUMIFS(СВЦЭМ!$D$33:$D$776,СВЦЭМ!$A$33:$A$776,$A148,СВЦЭМ!$B$33:$B$776,S$119)+'СЕТ СН'!$H$14+СВЦЭМ!$D$10+'СЕТ СН'!$H$6-'СЕТ СН'!$H$26</f>
        <v>1400.4491444300002</v>
      </c>
      <c r="T148" s="36">
        <f>SUMIFS(СВЦЭМ!$D$33:$D$776,СВЦЭМ!$A$33:$A$776,$A148,СВЦЭМ!$B$33:$B$776,T$119)+'СЕТ СН'!$H$14+СВЦЭМ!$D$10+'СЕТ СН'!$H$6-'СЕТ СН'!$H$26</f>
        <v>1389.0292285300002</v>
      </c>
      <c r="U148" s="36">
        <f>SUMIFS(СВЦЭМ!$D$33:$D$776,СВЦЭМ!$A$33:$A$776,$A148,СВЦЭМ!$B$33:$B$776,U$119)+'СЕТ СН'!$H$14+СВЦЭМ!$D$10+'СЕТ СН'!$H$6-'СЕТ СН'!$H$26</f>
        <v>1350.3477114000002</v>
      </c>
      <c r="V148" s="36">
        <f>SUMIFS(СВЦЭМ!$D$33:$D$776,СВЦЭМ!$A$33:$A$776,$A148,СВЦЭМ!$B$33:$B$776,V$119)+'СЕТ СН'!$H$14+СВЦЭМ!$D$10+'СЕТ СН'!$H$6-'СЕТ СН'!$H$26</f>
        <v>1351.2170899600001</v>
      </c>
      <c r="W148" s="36">
        <f>SUMIFS(СВЦЭМ!$D$33:$D$776,СВЦЭМ!$A$33:$A$776,$A148,СВЦЭМ!$B$33:$B$776,W$119)+'СЕТ СН'!$H$14+СВЦЭМ!$D$10+'СЕТ СН'!$H$6-'СЕТ СН'!$H$26</f>
        <v>1377.6523452000001</v>
      </c>
      <c r="X148" s="36">
        <f>SUMIFS(СВЦЭМ!$D$33:$D$776,СВЦЭМ!$A$33:$A$776,$A148,СВЦЭМ!$B$33:$B$776,X$119)+'СЕТ СН'!$H$14+СВЦЭМ!$D$10+'СЕТ СН'!$H$6-'СЕТ СН'!$H$26</f>
        <v>1397.97507842</v>
      </c>
      <c r="Y148" s="36">
        <f>SUMIFS(СВЦЭМ!$D$33:$D$776,СВЦЭМ!$A$33:$A$776,$A148,СВЦЭМ!$B$33:$B$776,Y$119)+'СЕТ СН'!$H$14+СВЦЭМ!$D$10+'СЕТ СН'!$H$6-'СЕТ СН'!$H$26</f>
        <v>1393.8889381200001</v>
      </c>
    </row>
    <row r="149" spans="1:27" ht="15.75" x14ac:dyDescent="0.2">
      <c r="A149" s="35">
        <f t="shared" si="3"/>
        <v>43951</v>
      </c>
      <c r="B149" s="36">
        <f>SUMIFS(СВЦЭМ!$D$33:$D$776,СВЦЭМ!$A$33:$A$776,$A149,СВЦЭМ!$B$33:$B$776,B$119)+'СЕТ СН'!$H$14+СВЦЭМ!$D$10+'СЕТ СН'!$H$6-'СЕТ СН'!$H$26</f>
        <v>1467.0774558799999</v>
      </c>
      <c r="C149" s="36">
        <f>SUMIFS(СВЦЭМ!$D$33:$D$776,СВЦЭМ!$A$33:$A$776,$A149,СВЦЭМ!$B$33:$B$776,C$119)+'СЕТ СН'!$H$14+СВЦЭМ!$D$10+'СЕТ СН'!$H$6-'СЕТ СН'!$H$26</f>
        <v>1446.5074142899998</v>
      </c>
      <c r="D149" s="36">
        <f>SUMIFS(СВЦЭМ!$D$33:$D$776,СВЦЭМ!$A$33:$A$776,$A149,СВЦЭМ!$B$33:$B$776,D$119)+'СЕТ СН'!$H$14+СВЦЭМ!$D$10+'СЕТ СН'!$H$6-'СЕТ СН'!$H$26</f>
        <v>1456.23365186</v>
      </c>
      <c r="E149" s="36">
        <f>SUMIFS(СВЦЭМ!$D$33:$D$776,СВЦЭМ!$A$33:$A$776,$A149,СВЦЭМ!$B$33:$B$776,E$119)+'СЕТ СН'!$H$14+СВЦЭМ!$D$10+'СЕТ СН'!$H$6-'СЕТ СН'!$H$26</f>
        <v>1449.7258855599998</v>
      </c>
      <c r="F149" s="36">
        <f>SUMIFS(СВЦЭМ!$D$33:$D$776,СВЦЭМ!$A$33:$A$776,$A149,СВЦЭМ!$B$33:$B$776,F$119)+'СЕТ СН'!$H$14+СВЦЭМ!$D$10+'СЕТ СН'!$H$6-'СЕТ СН'!$H$26</f>
        <v>1482.5386361999999</v>
      </c>
      <c r="G149" s="36">
        <f>SUMIFS(СВЦЭМ!$D$33:$D$776,СВЦЭМ!$A$33:$A$776,$A149,СВЦЭМ!$B$33:$B$776,G$119)+'СЕТ СН'!$H$14+СВЦЭМ!$D$10+'СЕТ СН'!$H$6-'СЕТ СН'!$H$26</f>
        <v>1489.9524233699999</v>
      </c>
      <c r="H149" s="36">
        <f>SUMIFS(СВЦЭМ!$D$33:$D$776,СВЦЭМ!$A$33:$A$776,$A149,СВЦЭМ!$B$33:$B$776,H$119)+'СЕТ СН'!$H$14+СВЦЭМ!$D$10+'СЕТ СН'!$H$6-'СЕТ СН'!$H$26</f>
        <v>1475.8716365300002</v>
      </c>
      <c r="I149" s="36">
        <f>SUMIFS(СВЦЭМ!$D$33:$D$776,СВЦЭМ!$A$33:$A$776,$A149,СВЦЭМ!$B$33:$B$776,I$119)+'СЕТ СН'!$H$14+СВЦЭМ!$D$10+'СЕТ СН'!$H$6-'СЕТ СН'!$H$26</f>
        <v>1440.3781596200001</v>
      </c>
      <c r="J149" s="36">
        <f>SUMIFS(СВЦЭМ!$D$33:$D$776,СВЦЭМ!$A$33:$A$776,$A149,СВЦЭМ!$B$33:$B$776,J$119)+'СЕТ СН'!$H$14+СВЦЭМ!$D$10+'СЕТ СН'!$H$6-'СЕТ СН'!$H$26</f>
        <v>1361.1799000000001</v>
      </c>
      <c r="K149" s="36">
        <f>SUMIFS(СВЦЭМ!$D$33:$D$776,СВЦЭМ!$A$33:$A$776,$A149,СВЦЭМ!$B$33:$B$776,K$119)+'СЕТ СН'!$H$14+СВЦЭМ!$D$10+'СЕТ СН'!$H$6-'СЕТ СН'!$H$26</f>
        <v>1349.9745330400001</v>
      </c>
      <c r="L149" s="36">
        <f>SUMIFS(СВЦЭМ!$D$33:$D$776,СВЦЭМ!$A$33:$A$776,$A149,СВЦЭМ!$B$33:$B$776,L$119)+'СЕТ СН'!$H$14+СВЦЭМ!$D$10+'СЕТ СН'!$H$6-'СЕТ СН'!$H$26</f>
        <v>1337.6175619800001</v>
      </c>
      <c r="M149" s="36">
        <f>SUMIFS(СВЦЭМ!$D$33:$D$776,СВЦЭМ!$A$33:$A$776,$A149,СВЦЭМ!$B$33:$B$776,M$119)+'СЕТ СН'!$H$14+СВЦЭМ!$D$10+'СЕТ СН'!$H$6-'СЕТ СН'!$H$26</f>
        <v>1336.52430955</v>
      </c>
      <c r="N149" s="36">
        <f>SUMIFS(СВЦЭМ!$D$33:$D$776,СВЦЭМ!$A$33:$A$776,$A149,СВЦЭМ!$B$33:$B$776,N$119)+'СЕТ СН'!$H$14+СВЦЭМ!$D$10+'СЕТ СН'!$H$6-'СЕТ СН'!$H$26</f>
        <v>1344.7729064300001</v>
      </c>
      <c r="O149" s="36">
        <f>SUMIFS(СВЦЭМ!$D$33:$D$776,СВЦЭМ!$A$33:$A$776,$A149,СВЦЭМ!$B$33:$B$776,O$119)+'СЕТ СН'!$H$14+СВЦЭМ!$D$10+'СЕТ СН'!$H$6-'СЕТ СН'!$H$26</f>
        <v>1357.25274646</v>
      </c>
      <c r="P149" s="36">
        <f>SUMIFS(СВЦЭМ!$D$33:$D$776,СВЦЭМ!$A$33:$A$776,$A149,СВЦЭМ!$B$33:$B$776,P$119)+'СЕТ СН'!$H$14+СВЦЭМ!$D$10+'СЕТ СН'!$H$6-'СЕТ СН'!$H$26</f>
        <v>1364.64843935</v>
      </c>
      <c r="Q149" s="36">
        <f>SUMIFS(СВЦЭМ!$D$33:$D$776,СВЦЭМ!$A$33:$A$776,$A149,СВЦЭМ!$B$33:$B$776,Q$119)+'СЕТ СН'!$H$14+СВЦЭМ!$D$10+'СЕТ СН'!$H$6-'СЕТ СН'!$H$26</f>
        <v>1370.34133993</v>
      </c>
      <c r="R149" s="36">
        <f>SUMIFS(СВЦЭМ!$D$33:$D$776,СВЦЭМ!$A$33:$A$776,$A149,СВЦЭМ!$B$33:$B$776,R$119)+'СЕТ СН'!$H$14+СВЦЭМ!$D$10+'СЕТ СН'!$H$6-'СЕТ СН'!$H$26</f>
        <v>1372.5494118800002</v>
      </c>
      <c r="S149" s="36">
        <f>SUMIFS(СВЦЭМ!$D$33:$D$776,СВЦЭМ!$A$33:$A$776,$A149,СВЦЭМ!$B$33:$B$776,S$119)+'СЕТ СН'!$H$14+СВЦЭМ!$D$10+'СЕТ СН'!$H$6-'СЕТ СН'!$H$26</f>
        <v>1371.9275247600001</v>
      </c>
      <c r="T149" s="36">
        <f>SUMIFS(СВЦЭМ!$D$33:$D$776,СВЦЭМ!$A$33:$A$776,$A149,СВЦЭМ!$B$33:$B$776,T$119)+'СЕТ СН'!$H$14+СВЦЭМ!$D$10+'СЕТ СН'!$H$6-'СЕТ СН'!$H$26</f>
        <v>1358.4977496900001</v>
      </c>
      <c r="U149" s="36">
        <f>SUMIFS(СВЦЭМ!$D$33:$D$776,СВЦЭМ!$A$33:$A$776,$A149,СВЦЭМ!$B$33:$B$776,U$119)+'СЕТ СН'!$H$14+СВЦЭМ!$D$10+'СЕТ СН'!$H$6-'СЕТ СН'!$H$26</f>
        <v>1337.67002976</v>
      </c>
      <c r="V149" s="36">
        <f>SUMIFS(СВЦЭМ!$D$33:$D$776,СВЦЭМ!$A$33:$A$776,$A149,СВЦЭМ!$B$33:$B$776,V$119)+'СЕТ СН'!$H$14+СВЦЭМ!$D$10+'СЕТ СН'!$H$6-'СЕТ СН'!$H$26</f>
        <v>1314.3561524000002</v>
      </c>
      <c r="W149" s="36">
        <f>SUMIFS(СВЦЭМ!$D$33:$D$776,СВЦЭМ!$A$33:$A$776,$A149,СВЦЭМ!$B$33:$B$776,W$119)+'СЕТ СН'!$H$14+СВЦЭМ!$D$10+'СЕТ СН'!$H$6-'СЕТ СН'!$H$26</f>
        <v>1317.2948381400001</v>
      </c>
      <c r="X149" s="36">
        <f>SUMIFS(СВЦЭМ!$D$33:$D$776,СВЦЭМ!$A$33:$A$776,$A149,СВЦЭМ!$B$33:$B$776,X$119)+'СЕТ СН'!$H$14+СВЦЭМ!$D$10+'СЕТ СН'!$H$6-'СЕТ СН'!$H$26</f>
        <v>1346.9671775900001</v>
      </c>
      <c r="Y149" s="36">
        <f>SUMIFS(СВЦЭМ!$D$33:$D$776,СВЦЭМ!$A$33:$A$776,$A149,СВЦЭМ!$B$33:$B$776,Y$119)+'СЕТ СН'!$H$14+СВЦЭМ!$D$10+'СЕТ СН'!$H$6-'СЕТ СН'!$H$26</f>
        <v>1371.5409269300001</v>
      </c>
    </row>
    <row r="150" spans="1:27" ht="15.75" hidden="1" x14ac:dyDescent="0.2">
      <c r="A150" s="35">
        <f t="shared" si="3"/>
        <v>43952</v>
      </c>
      <c r="B150" s="36">
        <f>SUMIFS(СВЦЭМ!$D$33:$D$776,СВЦЭМ!$A$33:$A$776,$A150,СВЦЭМ!$B$33:$B$776,B$119)+'СЕТ СН'!$H$14+СВЦЭМ!$D$10+'СЕТ СН'!$H$6-'СЕТ СН'!$H$26</f>
        <v>450.88875111999999</v>
      </c>
      <c r="C150" s="36">
        <f>SUMIFS(СВЦЭМ!$D$33:$D$776,СВЦЭМ!$A$33:$A$776,$A150,СВЦЭМ!$B$33:$B$776,C$119)+'СЕТ СН'!$H$14+СВЦЭМ!$D$10+'СЕТ СН'!$H$6-'СЕТ СН'!$H$26</f>
        <v>450.88875111999999</v>
      </c>
      <c r="D150" s="36">
        <f>SUMIFS(СВЦЭМ!$D$33:$D$776,СВЦЭМ!$A$33:$A$776,$A150,СВЦЭМ!$B$33:$B$776,D$119)+'СЕТ СН'!$H$14+СВЦЭМ!$D$10+'СЕТ СН'!$H$6-'СЕТ СН'!$H$26</f>
        <v>450.88875111999999</v>
      </c>
      <c r="E150" s="36">
        <f>SUMIFS(СВЦЭМ!$D$33:$D$776,СВЦЭМ!$A$33:$A$776,$A150,СВЦЭМ!$B$33:$B$776,E$119)+'СЕТ СН'!$H$14+СВЦЭМ!$D$10+'СЕТ СН'!$H$6-'СЕТ СН'!$H$26</f>
        <v>450.88875111999999</v>
      </c>
      <c r="F150" s="36">
        <f>SUMIFS(СВЦЭМ!$D$33:$D$776,СВЦЭМ!$A$33:$A$776,$A150,СВЦЭМ!$B$33:$B$776,F$119)+'СЕТ СН'!$H$14+СВЦЭМ!$D$10+'СЕТ СН'!$H$6-'СЕТ СН'!$H$26</f>
        <v>450.88875111999999</v>
      </c>
      <c r="G150" s="36">
        <f>SUMIFS(СВЦЭМ!$D$33:$D$776,СВЦЭМ!$A$33:$A$776,$A150,СВЦЭМ!$B$33:$B$776,G$119)+'СЕТ СН'!$H$14+СВЦЭМ!$D$10+'СЕТ СН'!$H$6-'СЕТ СН'!$H$26</f>
        <v>450.88875111999999</v>
      </c>
      <c r="H150" s="36">
        <f>SUMIFS(СВЦЭМ!$D$33:$D$776,СВЦЭМ!$A$33:$A$776,$A150,СВЦЭМ!$B$33:$B$776,H$119)+'СЕТ СН'!$H$14+СВЦЭМ!$D$10+'СЕТ СН'!$H$6-'СЕТ СН'!$H$26</f>
        <v>450.88875111999999</v>
      </c>
      <c r="I150" s="36">
        <f>SUMIFS(СВЦЭМ!$D$33:$D$776,СВЦЭМ!$A$33:$A$776,$A150,СВЦЭМ!$B$33:$B$776,I$119)+'СЕТ СН'!$H$14+СВЦЭМ!$D$10+'СЕТ СН'!$H$6-'СЕТ СН'!$H$26</f>
        <v>450.88875111999999</v>
      </c>
      <c r="J150" s="36">
        <f>SUMIFS(СВЦЭМ!$D$33:$D$776,СВЦЭМ!$A$33:$A$776,$A150,СВЦЭМ!$B$33:$B$776,J$119)+'СЕТ СН'!$H$14+СВЦЭМ!$D$10+'СЕТ СН'!$H$6-'СЕТ СН'!$H$26</f>
        <v>450.88875111999999</v>
      </c>
      <c r="K150" s="36">
        <f>SUMIFS(СВЦЭМ!$D$33:$D$776,СВЦЭМ!$A$33:$A$776,$A150,СВЦЭМ!$B$33:$B$776,K$119)+'СЕТ СН'!$H$14+СВЦЭМ!$D$10+'СЕТ СН'!$H$6-'СЕТ СН'!$H$26</f>
        <v>450.88875111999999</v>
      </c>
      <c r="L150" s="36">
        <f>SUMIFS(СВЦЭМ!$D$33:$D$776,СВЦЭМ!$A$33:$A$776,$A150,СВЦЭМ!$B$33:$B$776,L$119)+'СЕТ СН'!$H$14+СВЦЭМ!$D$10+'СЕТ СН'!$H$6-'СЕТ СН'!$H$26</f>
        <v>450.88875111999999</v>
      </c>
      <c r="M150" s="36">
        <f>SUMIFS(СВЦЭМ!$D$33:$D$776,СВЦЭМ!$A$33:$A$776,$A150,СВЦЭМ!$B$33:$B$776,M$119)+'СЕТ СН'!$H$14+СВЦЭМ!$D$10+'СЕТ СН'!$H$6-'СЕТ СН'!$H$26</f>
        <v>450.88875111999999</v>
      </c>
      <c r="N150" s="36">
        <f>SUMIFS(СВЦЭМ!$D$33:$D$776,СВЦЭМ!$A$33:$A$776,$A150,СВЦЭМ!$B$33:$B$776,N$119)+'СЕТ СН'!$H$14+СВЦЭМ!$D$10+'СЕТ СН'!$H$6-'СЕТ СН'!$H$26</f>
        <v>450.88875111999999</v>
      </c>
      <c r="O150" s="36">
        <f>SUMIFS(СВЦЭМ!$D$33:$D$776,СВЦЭМ!$A$33:$A$776,$A150,СВЦЭМ!$B$33:$B$776,O$119)+'СЕТ СН'!$H$14+СВЦЭМ!$D$10+'СЕТ СН'!$H$6-'СЕТ СН'!$H$26</f>
        <v>450.88875111999999</v>
      </c>
      <c r="P150" s="36">
        <f>SUMIFS(СВЦЭМ!$D$33:$D$776,СВЦЭМ!$A$33:$A$776,$A150,СВЦЭМ!$B$33:$B$776,P$119)+'СЕТ СН'!$H$14+СВЦЭМ!$D$10+'СЕТ СН'!$H$6-'СЕТ СН'!$H$26</f>
        <v>450.88875111999999</v>
      </c>
      <c r="Q150" s="36">
        <f>SUMIFS(СВЦЭМ!$D$33:$D$776,СВЦЭМ!$A$33:$A$776,$A150,СВЦЭМ!$B$33:$B$776,Q$119)+'СЕТ СН'!$H$14+СВЦЭМ!$D$10+'СЕТ СН'!$H$6-'СЕТ СН'!$H$26</f>
        <v>450.88875111999999</v>
      </c>
      <c r="R150" s="36">
        <f>SUMIFS(СВЦЭМ!$D$33:$D$776,СВЦЭМ!$A$33:$A$776,$A150,СВЦЭМ!$B$33:$B$776,R$119)+'СЕТ СН'!$H$14+СВЦЭМ!$D$10+'СЕТ СН'!$H$6-'СЕТ СН'!$H$26</f>
        <v>450.88875111999999</v>
      </c>
      <c r="S150" s="36">
        <f>SUMIFS(СВЦЭМ!$D$33:$D$776,СВЦЭМ!$A$33:$A$776,$A150,СВЦЭМ!$B$33:$B$776,S$119)+'СЕТ СН'!$H$14+СВЦЭМ!$D$10+'СЕТ СН'!$H$6-'СЕТ СН'!$H$26</f>
        <v>450.88875111999999</v>
      </c>
      <c r="T150" s="36">
        <f>SUMIFS(СВЦЭМ!$D$33:$D$776,СВЦЭМ!$A$33:$A$776,$A150,СВЦЭМ!$B$33:$B$776,T$119)+'СЕТ СН'!$H$14+СВЦЭМ!$D$10+'СЕТ СН'!$H$6-'СЕТ СН'!$H$26</f>
        <v>450.88875111999999</v>
      </c>
      <c r="U150" s="36">
        <f>SUMIFS(СВЦЭМ!$D$33:$D$776,СВЦЭМ!$A$33:$A$776,$A150,СВЦЭМ!$B$33:$B$776,U$119)+'СЕТ СН'!$H$14+СВЦЭМ!$D$10+'СЕТ СН'!$H$6-'СЕТ СН'!$H$26</f>
        <v>450.88875111999999</v>
      </c>
      <c r="V150" s="36">
        <f>SUMIFS(СВЦЭМ!$D$33:$D$776,СВЦЭМ!$A$33:$A$776,$A150,СВЦЭМ!$B$33:$B$776,V$119)+'СЕТ СН'!$H$14+СВЦЭМ!$D$10+'СЕТ СН'!$H$6-'СЕТ СН'!$H$26</f>
        <v>450.88875111999999</v>
      </c>
      <c r="W150" s="36">
        <f>SUMIFS(СВЦЭМ!$D$33:$D$776,СВЦЭМ!$A$33:$A$776,$A150,СВЦЭМ!$B$33:$B$776,W$119)+'СЕТ СН'!$H$14+СВЦЭМ!$D$10+'СЕТ СН'!$H$6-'СЕТ СН'!$H$26</f>
        <v>450.88875111999999</v>
      </c>
      <c r="X150" s="36">
        <f>SUMIFS(СВЦЭМ!$D$33:$D$776,СВЦЭМ!$A$33:$A$776,$A150,СВЦЭМ!$B$33:$B$776,X$119)+'СЕТ СН'!$H$14+СВЦЭМ!$D$10+'СЕТ СН'!$H$6-'СЕТ СН'!$H$26</f>
        <v>450.88875111999999</v>
      </c>
      <c r="Y150" s="36">
        <f>SUMIFS(СВЦЭМ!$D$33:$D$776,СВЦЭМ!$A$33:$A$776,$A150,СВЦЭМ!$B$33:$B$776,Y$119)+'СЕТ СН'!$H$14+СВЦЭМ!$D$10+'СЕТ СН'!$H$6-'СЕТ СН'!$H$26</f>
        <v>450.88875111999999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7"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28"/>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29"/>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01.04.2020</v>
      </c>
      <c r="B156" s="36">
        <f>SUMIFS(СВЦЭМ!$D$33:$D$776,СВЦЭМ!$A$33:$A$776,$A156,СВЦЭМ!$B$33:$B$776,B$155)+'СЕТ СН'!$I$14+СВЦЭМ!$D$10+'СЕТ СН'!$I$6-'СЕТ СН'!$I$26</f>
        <v>1460.5415208700001</v>
      </c>
      <c r="C156" s="36">
        <f>SUMIFS(СВЦЭМ!$D$33:$D$776,СВЦЭМ!$A$33:$A$776,$A156,СВЦЭМ!$B$33:$B$776,C$155)+'СЕТ СН'!$I$14+СВЦЭМ!$D$10+'СЕТ СН'!$I$6-'СЕТ СН'!$I$26</f>
        <v>1472.8538087699999</v>
      </c>
      <c r="D156" s="36">
        <f>SUMIFS(СВЦЭМ!$D$33:$D$776,СВЦЭМ!$A$33:$A$776,$A156,СВЦЭМ!$B$33:$B$776,D$155)+'СЕТ СН'!$I$14+СВЦЭМ!$D$10+'СЕТ СН'!$I$6-'СЕТ СН'!$I$26</f>
        <v>1476.82823431</v>
      </c>
      <c r="E156" s="36">
        <f>SUMIFS(СВЦЭМ!$D$33:$D$776,СВЦЭМ!$A$33:$A$776,$A156,СВЦЭМ!$B$33:$B$776,E$155)+'СЕТ СН'!$I$14+СВЦЭМ!$D$10+'СЕТ СН'!$I$6-'СЕТ СН'!$I$26</f>
        <v>1482.48025697</v>
      </c>
      <c r="F156" s="36">
        <f>SUMIFS(СВЦЭМ!$D$33:$D$776,СВЦЭМ!$A$33:$A$776,$A156,СВЦЭМ!$B$33:$B$776,F$155)+'СЕТ СН'!$I$14+СВЦЭМ!$D$10+'СЕТ СН'!$I$6-'СЕТ СН'!$I$26</f>
        <v>1521.8535614900002</v>
      </c>
      <c r="G156" s="36">
        <f>SUMIFS(СВЦЭМ!$D$33:$D$776,СВЦЭМ!$A$33:$A$776,$A156,СВЦЭМ!$B$33:$B$776,G$155)+'СЕТ СН'!$I$14+СВЦЭМ!$D$10+'СЕТ СН'!$I$6-'СЕТ СН'!$I$26</f>
        <v>1563.0531437300001</v>
      </c>
      <c r="H156" s="36">
        <f>SUMIFS(СВЦЭМ!$D$33:$D$776,СВЦЭМ!$A$33:$A$776,$A156,СВЦЭМ!$B$33:$B$776,H$155)+'СЕТ СН'!$I$14+СВЦЭМ!$D$10+'СЕТ СН'!$I$6-'СЕТ СН'!$I$26</f>
        <v>1606.61431154</v>
      </c>
      <c r="I156" s="36">
        <f>SUMIFS(СВЦЭМ!$D$33:$D$776,СВЦЭМ!$A$33:$A$776,$A156,СВЦЭМ!$B$33:$B$776,I$155)+'СЕТ СН'!$I$14+СВЦЭМ!$D$10+'СЕТ СН'!$I$6-'СЕТ СН'!$I$26</f>
        <v>1609.4989043300002</v>
      </c>
      <c r="J156" s="36">
        <f>SUMIFS(СВЦЭМ!$D$33:$D$776,СВЦЭМ!$A$33:$A$776,$A156,СВЦЭМ!$B$33:$B$776,J$155)+'СЕТ СН'!$I$14+СВЦЭМ!$D$10+'СЕТ СН'!$I$6-'СЕТ СН'!$I$26</f>
        <v>1570.6710866399999</v>
      </c>
      <c r="K156" s="36">
        <f>SUMIFS(СВЦЭМ!$D$33:$D$776,СВЦЭМ!$A$33:$A$776,$A156,СВЦЭМ!$B$33:$B$776,K$155)+'СЕТ СН'!$I$14+СВЦЭМ!$D$10+'СЕТ СН'!$I$6-'СЕТ СН'!$I$26</f>
        <v>1570.4847138499999</v>
      </c>
      <c r="L156" s="36">
        <f>SUMIFS(СВЦЭМ!$D$33:$D$776,СВЦЭМ!$A$33:$A$776,$A156,СВЦЭМ!$B$33:$B$776,L$155)+'СЕТ СН'!$I$14+СВЦЭМ!$D$10+'СЕТ СН'!$I$6-'СЕТ СН'!$I$26</f>
        <v>1570.39903181</v>
      </c>
      <c r="M156" s="36">
        <f>SUMIFS(СВЦЭМ!$D$33:$D$776,СВЦЭМ!$A$33:$A$776,$A156,СВЦЭМ!$B$33:$B$776,M$155)+'СЕТ СН'!$I$14+СВЦЭМ!$D$10+'СЕТ СН'!$I$6-'СЕТ СН'!$I$26</f>
        <v>1580.8702248899999</v>
      </c>
      <c r="N156" s="36">
        <f>SUMIFS(СВЦЭМ!$D$33:$D$776,СВЦЭМ!$A$33:$A$776,$A156,СВЦЭМ!$B$33:$B$776,N$155)+'СЕТ СН'!$I$14+СВЦЭМ!$D$10+'СЕТ СН'!$I$6-'СЕТ СН'!$I$26</f>
        <v>1598.6532432500001</v>
      </c>
      <c r="O156" s="36">
        <f>SUMIFS(СВЦЭМ!$D$33:$D$776,СВЦЭМ!$A$33:$A$776,$A156,СВЦЭМ!$B$33:$B$776,O$155)+'СЕТ СН'!$I$14+СВЦЭМ!$D$10+'СЕТ СН'!$I$6-'СЕТ СН'!$I$26</f>
        <v>1616.93704544</v>
      </c>
      <c r="P156" s="36">
        <f>SUMIFS(СВЦЭМ!$D$33:$D$776,СВЦЭМ!$A$33:$A$776,$A156,СВЦЭМ!$B$33:$B$776,P$155)+'СЕТ СН'!$I$14+СВЦЭМ!$D$10+'СЕТ СН'!$I$6-'СЕТ СН'!$I$26</f>
        <v>1596.37256439</v>
      </c>
      <c r="Q156" s="36">
        <f>SUMIFS(СВЦЭМ!$D$33:$D$776,СВЦЭМ!$A$33:$A$776,$A156,СВЦЭМ!$B$33:$B$776,Q$155)+'СЕТ СН'!$I$14+СВЦЭМ!$D$10+'СЕТ СН'!$I$6-'СЕТ СН'!$I$26</f>
        <v>1602.8237570599999</v>
      </c>
      <c r="R156" s="36">
        <f>SUMIFS(СВЦЭМ!$D$33:$D$776,СВЦЭМ!$A$33:$A$776,$A156,СВЦЭМ!$B$33:$B$776,R$155)+'СЕТ СН'!$I$14+СВЦЭМ!$D$10+'СЕТ СН'!$I$6-'СЕТ СН'!$I$26</f>
        <v>1603.82499063</v>
      </c>
      <c r="S156" s="36">
        <f>SUMIFS(СВЦЭМ!$D$33:$D$776,СВЦЭМ!$A$33:$A$776,$A156,СВЦЭМ!$B$33:$B$776,S$155)+'СЕТ СН'!$I$14+СВЦЭМ!$D$10+'СЕТ СН'!$I$6-'СЕТ СН'!$I$26</f>
        <v>1600.2541936600001</v>
      </c>
      <c r="T156" s="36">
        <f>SUMIFS(СВЦЭМ!$D$33:$D$776,СВЦЭМ!$A$33:$A$776,$A156,СВЦЭМ!$B$33:$B$776,T$155)+'СЕТ СН'!$I$14+СВЦЭМ!$D$10+'СЕТ СН'!$I$6-'СЕТ СН'!$I$26</f>
        <v>1579.98482433</v>
      </c>
      <c r="U156" s="36">
        <f>SUMIFS(СВЦЭМ!$D$33:$D$776,СВЦЭМ!$A$33:$A$776,$A156,СВЦЭМ!$B$33:$B$776,U$155)+'СЕТ СН'!$I$14+СВЦЭМ!$D$10+'СЕТ СН'!$I$6-'СЕТ СН'!$I$26</f>
        <v>1570.2021084400001</v>
      </c>
      <c r="V156" s="36">
        <f>SUMIFS(СВЦЭМ!$D$33:$D$776,СВЦЭМ!$A$33:$A$776,$A156,СВЦЭМ!$B$33:$B$776,V$155)+'СЕТ СН'!$I$14+СВЦЭМ!$D$10+'СЕТ СН'!$I$6-'СЕТ СН'!$I$26</f>
        <v>1554.93134715</v>
      </c>
      <c r="W156" s="36">
        <f>SUMIFS(СВЦЭМ!$D$33:$D$776,СВЦЭМ!$A$33:$A$776,$A156,СВЦЭМ!$B$33:$B$776,W$155)+'СЕТ СН'!$I$14+СВЦЭМ!$D$10+'СЕТ СН'!$I$6-'СЕТ СН'!$I$26</f>
        <v>1549.4906193900001</v>
      </c>
      <c r="X156" s="36">
        <f>SUMIFS(СВЦЭМ!$D$33:$D$776,СВЦЭМ!$A$33:$A$776,$A156,СВЦЭМ!$B$33:$B$776,X$155)+'СЕТ СН'!$I$14+СВЦЭМ!$D$10+'СЕТ СН'!$I$6-'СЕТ СН'!$I$26</f>
        <v>1543.74069577</v>
      </c>
      <c r="Y156" s="36">
        <f>SUMIFS(СВЦЭМ!$D$33:$D$776,СВЦЭМ!$A$33:$A$776,$A156,СВЦЭМ!$B$33:$B$776,Y$155)+'СЕТ СН'!$I$14+СВЦЭМ!$D$10+'СЕТ СН'!$I$6-'СЕТ СН'!$I$26</f>
        <v>1573.2021645</v>
      </c>
      <c r="AA156" s="45"/>
    </row>
    <row r="157" spans="1:27" ht="15.75" x14ac:dyDescent="0.2">
      <c r="A157" s="35">
        <f>A156+1</f>
        <v>43923</v>
      </c>
      <c r="B157" s="36">
        <f>SUMIFS(СВЦЭМ!$D$33:$D$776,СВЦЭМ!$A$33:$A$776,$A157,СВЦЭМ!$B$33:$B$776,B$155)+'СЕТ СН'!$I$14+СВЦЭМ!$D$10+'СЕТ СН'!$I$6-'СЕТ СН'!$I$26</f>
        <v>1560.1897567400001</v>
      </c>
      <c r="C157" s="36">
        <f>SUMIFS(СВЦЭМ!$D$33:$D$776,СВЦЭМ!$A$33:$A$776,$A157,СВЦЭМ!$B$33:$B$776,C$155)+'СЕТ СН'!$I$14+СВЦЭМ!$D$10+'СЕТ СН'!$I$6-'СЕТ СН'!$I$26</f>
        <v>1537.16958421</v>
      </c>
      <c r="D157" s="36">
        <f>SUMIFS(СВЦЭМ!$D$33:$D$776,СВЦЭМ!$A$33:$A$776,$A157,СВЦЭМ!$B$33:$B$776,D$155)+'СЕТ СН'!$I$14+СВЦЭМ!$D$10+'СЕТ СН'!$I$6-'СЕТ СН'!$I$26</f>
        <v>1525.0501691100001</v>
      </c>
      <c r="E157" s="36">
        <f>SUMIFS(СВЦЭМ!$D$33:$D$776,СВЦЭМ!$A$33:$A$776,$A157,СВЦЭМ!$B$33:$B$776,E$155)+'СЕТ СН'!$I$14+СВЦЭМ!$D$10+'СЕТ СН'!$I$6-'СЕТ СН'!$I$26</f>
        <v>1517.0238693700001</v>
      </c>
      <c r="F157" s="36">
        <f>SUMIFS(СВЦЭМ!$D$33:$D$776,СВЦЭМ!$A$33:$A$776,$A157,СВЦЭМ!$B$33:$B$776,F$155)+'СЕТ СН'!$I$14+СВЦЭМ!$D$10+'СЕТ СН'!$I$6-'СЕТ СН'!$I$26</f>
        <v>1514.1273192399999</v>
      </c>
      <c r="G157" s="36">
        <f>SUMIFS(СВЦЭМ!$D$33:$D$776,СВЦЭМ!$A$33:$A$776,$A157,СВЦЭМ!$B$33:$B$776,G$155)+'СЕТ СН'!$I$14+СВЦЭМ!$D$10+'СЕТ СН'!$I$6-'СЕТ СН'!$I$26</f>
        <v>1592.2235771599999</v>
      </c>
      <c r="H157" s="36">
        <f>SUMIFS(СВЦЭМ!$D$33:$D$776,СВЦЭМ!$A$33:$A$776,$A157,СВЦЭМ!$B$33:$B$776,H$155)+'СЕТ СН'!$I$14+СВЦЭМ!$D$10+'СЕТ СН'!$I$6-'СЕТ СН'!$I$26</f>
        <v>1627.6472089200001</v>
      </c>
      <c r="I157" s="36">
        <f>SUMIFS(СВЦЭМ!$D$33:$D$776,СВЦЭМ!$A$33:$A$776,$A157,СВЦЭМ!$B$33:$B$776,I$155)+'СЕТ СН'!$I$14+СВЦЭМ!$D$10+'СЕТ СН'!$I$6-'СЕТ СН'!$I$26</f>
        <v>1625.70215682</v>
      </c>
      <c r="J157" s="36">
        <f>SUMIFS(СВЦЭМ!$D$33:$D$776,СВЦЭМ!$A$33:$A$776,$A157,СВЦЭМ!$B$33:$B$776,J$155)+'СЕТ СН'!$I$14+СВЦЭМ!$D$10+'СЕТ СН'!$I$6-'СЕТ СН'!$I$26</f>
        <v>1592.82820808</v>
      </c>
      <c r="K157" s="36">
        <f>SUMIFS(СВЦЭМ!$D$33:$D$776,СВЦЭМ!$A$33:$A$776,$A157,СВЦЭМ!$B$33:$B$776,K$155)+'СЕТ СН'!$I$14+СВЦЭМ!$D$10+'СЕТ СН'!$I$6-'СЕТ СН'!$I$26</f>
        <v>1568.45959266</v>
      </c>
      <c r="L157" s="36">
        <f>SUMIFS(СВЦЭМ!$D$33:$D$776,СВЦЭМ!$A$33:$A$776,$A157,СВЦЭМ!$B$33:$B$776,L$155)+'СЕТ СН'!$I$14+СВЦЭМ!$D$10+'СЕТ СН'!$I$6-'СЕТ СН'!$I$26</f>
        <v>1563.6440754800001</v>
      </c>
      <c r="M157" s="36">
        <f>SUMIFS(СВЦЭМ!$D$33:$D$776,СВЦЭМ!$A$33:$A$776,$A157,СВЦЭМ!$B$33:$B$776,M$155)+'СЕТ СН'!$I$14+СВЦЭМ!$D$10+'СЕТ СН'!$I$6-'СЕТ СН'!$I$26</f>
        <v>1580.6960218500001</v>
      </c>
      <c r="N157" s="36">
        <f>SUMIFS(СВЦЭМ!$D$33:$D$776,СВЦЭМ!$A$33:$A$776,$A157,СВЦЭМ!$B$33:$B$776,N$155)+'СЕТ СН'!$I$14+СВЦЭМ!$D$10+'СЕТ СН'!$I$6-'СЕТ СН'!$I$26</f>
        <v>1598.21107594</v>
      </c>
      <c r="O157" s="36">
        <f>SUMIFS(СВЦЭМ!$D$33:$D$776,СВЦЭМ!$A$33:$A$776,$A157,СВЦЭМ!$B$33:$B$776,O$155)+'СЕТ СН'!$I$14+СВЦЭМ!$D$10+'СЕТ СН'!$I$6-'СЕТ СН'!$I$26</f>
        <v>1620.4536133000001</v>
      </c>
      <c r="P157" s="36">
        <f>SUMIFS(СВЦЭМ!$D$33:$D$776,СВЦЭМ!$A$33:$A$776,$A157,СВЦЭМ!$B$33:$B$776,P$155)+'СЕТ СН'!$I$14+СВЦЭМ!$D$10+'СЕТ СН'!$I$6-'СЕТ СН'!$I$26</f>
        <v>1584.0402529</v>
      </c>
      <c r="Q157" s="36">
        <f>SUMIFS(СВЦЭМ!$D$33:$D$776,СВЦЭМ!$A$33:$A$776,$A157,СВЦЭМ!$B$33:$B$776,Q$155)+'СЕТ СН'!$I$14+СВЦЭМ!$D$10+'СЕТ СН'!$I$6-'СЕТ СН'!$I$26</f>
        <v>1589.71849468</v>
      </c>
      <c r="R157" s="36">
        <f>SUMIFS(СВЦЭМ!$D$33:$D$776,СВЦЭМ!$A$33:$A$776,$A157,СВЦЭМ!$B$33:$B$776,R$155)+'СЕТ СН'!$I$14+СВЦЭМ!$D$10+'СЕТ СН'!$I$6-'СЕТ СН'!$I$26</f>
        <v>1585.22059059</v>
      </c>
      <c r="S157" s="36">
        <f>SUMIFS(СВЦЭМ!$D$33:$D$776,СВЦЭМ!$A$33:$A$776,$A157,СВЦЭМ!$B$33:$B$776,S$155)+'СЕТ СН'!$I$14+СВЦЭМ!$D$10+'СЕТ СН'!$I$6-'СЕТ СН'!$I$26</f>
        <v>1582.7789740200001</v>
      </c>
      <c r="T157" s="36">
        <f>SUMIFS(СВЦЭМ!$D$33:$D$776,СВЦЭМ!$A$33:$A$776,$A157,СВЦЭМ!$B$33:$B$776,T$155)+'СЕТ СН'!$I$14+СВЦЭМ!$D$10+'СЕТ СН'!$I$6-'СЕТ СН'!$I$26</f>
        <v>1562.0344406500001</v>
      </c>
      <c r="U157" s="36">
        <f>SUMIFS(СВЦЭМ!$D$33:$D$776,СВЦЭМ!$A$33:$A$776,$A157,СВЦЭМ!$B$33:$B$776,U$155)+'СЕТ СН'!$I$14+СВЦЭМ!$D$10+'СЕТ СН'!$I$6-'СЕТ СН'!$I$26</f>
        <v>1547.80460584</v>
      </c>
      <c r="V157" s="36">
        <f>SUMIFS(СВЦЭМ!$D$33:$D$776,СВЦЭМ!$A$33:$A$776,$A157,СВЦЭМ!$B$33:$B$776,V$155)+'СЕТ СН'!$I$14+СВЦЭМ!$D$10+'СЕТ СН'!$I$6-'СЕТ СН'!$I$26</f>
        <v>1534.5735389000001</v>
      </c>
      <c r="W157" s="36">
        <f>SUMIFS(СВЦЭМ!$D$33:$D$776,СВЦЭМ!$A$33:$A$776,$A157,СВЦЭМ!$B$33:$B$776,W$155)+'СЕТ СН'!$I$14+СВЦЭМ!$D$10+'СЕТ СН'!$I$6-'СЕТ СН'!$I$26</f>
        <v>1540.81617998</v>
      </c>
      <c r="X157" s="36">
        <f>SUMIFS(СВЦЭМ!$D$33:$D$776,СВЦЭМ!$A$33:$A$776,$A157,СВЦЭМ!$B$33:$B$776,X$155)+'СЕТ СН'!$I$14+СВЦЭМ!$D$10+'СЕТ СН'!$I$6-'СЕТ СН'!$I$26</f>
        <v>1545.6239894300002</v>
      </c>
      <c r="Y157" s="36">
        <f>SUMIFS(СВЦЭМ!$D$33:$D$776,СВЦЭМ!$A$33:$A$776,$A157,СВЦЭМ!$B$33:$B$776,Y$155)+'СЕТ СН'!$I$14+СВЦЭМ!$D$10+'СЕТ СН'!$I$6-'СЕТ СН'!$I$26</f>
        <v>1572.5339161300001</v>
      </c>
    </row>
    <row r="158" spans="1:27" ht="15.75" x14ac:dyDescent="0.2">
      <c r="A158" s="35">
        <f t="shared" ref="A158:A186" si="4">A157+1</f>
        <v>43924</v>
      </c>
      <c r="B158" s="36">
        <f>SUMIFS(СВЦЭМ!$D$33:$D$776,СВЦЭМ!$A$33:$A$776,$A158,СВЦЭМ!$B$33:$B$776,B$155)+'СЕТ СН'!$I$14+СВЦЭМ!$D$10+'СЕТ СН'!$I$6-'СЕТ СН'!$I$26</f>
        <v>1555.8470239799999</v>
      </c>
      <c r="C158" s="36">
        <f>SUMIFS(СВЦЭМ!$D$33:$D$776,СВЦЭМ!$A$33:$A$776,$A158,СВЦЭМ!$B$33:$B$776,C$155)+'СЕТ СН'!$I$14+СВЦЭМ!$D$10+'СЕТ СН'!$I$6-'СЕТ СН'!$I$26</f>
        <v>1595.4071622900001</v>
      </c>
      <c r="D158" s="36">
        <f>SUMIFS(СВЦЭМ!$D$33:$D$776,СВЦЭМ!$A$33:$A$776,$A158,СВЦЭМ!$B$33:$B$776,D$155)+'СЕТ СН'!$I$14+СВЦЭМ!$D$10+'СЕТ СН'!$I$6-'СЕТ СН'!$I$26</f>
        <v>1610.8158842799999</v>
      </c>
      <c r="E158" s="36">
        <f>SUMIFS(СВЦЭМ!$D$33:$D$776,СВЦЭМ!$A$33:$A$776,$A158,СВЦЭМ!$B$33:$B$776,E$155)+'СЕТ СН'!$I$14+СВЦЭМ!$D$10+'СЕТ СН'!$I$6-'СЕТ СН'!$I$26</f>
        <v>1605.7569394299999</v>
      </c>
      <c r="F158" s="36">
        <f>SUMIFS(СВЦЭМ!$D$33:$D$776,СВЦЭМ!$A$33:$A$776,$A158,СВЦЭМ!$B$33:$B$776,F$155)+'СЕТ СН'!$I$14+СВЦЭМ!$D$10+'СЕТ СН'!$I$6-'СЕТ СН'!$I$26</f>
        <v>1601.35764165</v>
      </c>
      <c r="G158" s="36">
        <f>SUMIFS(СВЦЭМ!$D$33:$D$776,СВЦЭМ!$A$33:$A$776,$A158,СВЦЭМ!$B$33:$B$776,G$155)+'СЕТ СН'!$I$14+СВЦЭМ!$D$10+'СЕТ СН'!$I$6-'СЕТ СН'!$I$26</f>
        <v>1602.5018204</v>
      </c>
      <c r="H158" s="36">
        <f>SUMIFS(СВЦЭМ!$D$33:$D$776,СВЦЭМ!$A$33:$A$776,$A158,СВЦЭМ!$B$33:$B$776,H$155)+'СЕТ СН'!$I$14+СВЦЭМ!$D$10+'СЕТ СН'!$I$6-'СЕТ СН'!$I$26</f>
        <v>1589.84082057</v>
      </c>
      <c r="I158" s="36">
        <f>SUMIFS(СВЦЭМ!$D$33:$D$776,СВЦЭМ!$A$33:$A$776,$A158,СВЦЭМ!$B$33:$B$776,I$155)+'СЕТ СН'!$I$14+СВЦЭМ!$D$10+'СЕТ СН'!$I$6-'СЕТ СН'!$I$26</f>
        <v>1569.8920258399999</v>
      </c>
      <c r="J158" s="36">
        <f>SUMIFS(СВЦЭМ!$D$33:$D$776,СВЦЭМ!$A$33:$A$776,$A158,СВЦЭМ!$B$33:$B$776,J$155)+'СЕТ СН'!$I$14+СВЦЭМ!$D$10+'СЕТ СН'!$I$6-'СЕТ СН'!$I$26</f>
        <v>1514.7392389400002</v>
      </c>
      <c r="K158" s="36">
        <f>SUMIFS(СВЦЭМ!$D$33:$D$776,СВЦЭМ!$A$33:$A$776,$A158,СВЦЭМ!$B$33:$B$776,K$155)+'СЕТ СН'!$I$14+СВЦЭМ!$D$10+'СЕТ СН'!$I$6-'СЕТ СН'!$I$26</f>
        <v>1517.83525908</v>
      </c>
      <c r="L158" s="36">
        <f>SUMIFS(СВЦЭМ!$D$33:$D$776,СВЦЭМ!$A$33:$A$776,$A158,СВЦЭМ!$B$33:$B$776,L$155)+'СЕТ СН'!$I$14+СВЦЭМ!$D$10+'СЕТ СН'!$I$6-'СЕТ СН'!$I$26</f>
        <v>1529.21885395</v>
      </c>
      <c r="M158" s="36">
        <f>SUMIFS(СВЦЭМ!$D$33:$D$776,СВЦЭМ!$A$33:$A$776,$A158,СВЦЭМ!$B$33:$B$776,M$155)+'СЕТ СН'!$I$14+СВЦЭМ!$D$10+'СЕТ СН'!$I$6-'СЕТ СН'!$I$26</f>
        <v>1531.22045968</v>
      </c>
      <c r="N158" s="36">
        <f>SUMIFS(СВЦЭМ!$D$33:$D$776,СВЦЭМ!$A$33:$A$776,$A158,СВЦЭМ!$B$33:$B$776,N$155)+'СЕТ СН'!$I$14+СВЦЭМ!$D$10+'СЕТ СН'!$I$6-'СЕТ СН'!$I$26</f>
        <v>1548.3364462</v>
      </c>
      <c r="O158" s="36">
        <f>SUMIFS(СВЦЭМ!$D$33:$D$776,СВЦЭМ!$A$33:$A$776,$A158,СВЦЭМ!$B$33:$B$776,O$155)+'СЕТ СН'!$I$14+СВЦЭМ!$D$10+'СЕТ СН'!$I$6-'СЕТ СН'!$I$26</f>
        <v>1562.0151063600001</v>
      </c>
      <c r="P158" s="36">
        <f>SUMIFS(СВЦЭМ!$D$33:$D$776,СВЦЭМ!$A$33:$A$776,$A158,СВЦЭМ!$B$33:$B$776,P$155)+'СЕТ СН'!$I$14+СВЦЭМ!$D$10+'СЕТ СН'!$I$6-'СЕТ СН'!$I$26</f>
        <v>1546.4810636100001</v>
      </c>
      <c r="Q158" s="36">
        <f>SUMIFS(СВЦЭМ!$D$33:$D$776,СВЦЭМ!$A$33:$A$776,$A158,СВЦЭМ!$B$33:$B$776,Q$155)+'СЕТ СН'!$I$14+СВЦЭМ!$D$10+'СЕТ СН'!$I$6-'СЕТ СН'!$I$26</f>
        <v>1556.86362659</v>
      </c>
      <c r="R158" s="36">
        <f>SUMIFS(СВЦЭМ!$D$33:$D$776,СВЦЭМ!$A$33:$A$776,$A158,СВЦЭМ!$B$33:$B$776,R$155)+'СЕТ СН'!$I$14+СВЦЭМ!$D$10+'СЕТ СН'!$I$6-'СЕТ СН'!$I$26</f>
        <v>1553.976574</v>
      </c>
      <c r="S158" s="36">
        <f>SUMIFS(СВЦЭМ!$D$33:$D$776,СВЦЭМ!$A$33:$A$776,$A158,СВЦЭМ!$B$33:$B$776,S$155)+'СЕТ СН'!$I$14+СВЦЭМ!$D$10+'СЕТ СН'!$I$6-'СЕТ СН'!$I$26</f>
        <v>1548.1415514600001</v>
      </c>
      <c r="T158" s="36">
        <f>SUMIFS(СВЦЭМ!$D$33:$D$776,СВЦЭМ!$A$33:$A$776,$A158,СВЦЭМ!$B$33:$B$776,T$155)+'СЕТ СН'!$I$14+СВЦЭМ!$D$10+'СЕТ СН'!$I$6-'СЕТ СН'!$I$26</f>
        <v>1533.21780829</v>
      </c>
      <c r="U158" s="36">
        <f>SUMIFS(СВЦЭМ!$D$33:$D$776,СВЦЭМ!$A$33:$A$776,$A158,СВЦЭМ!$B$33:$B$776,U$155)+'СЕТ СН'!$I$14+СВЦЭМ!$D$10+'СЕТ СН'!$I$6-'СЕТ СН'!$I$26</f>
        <v>1511.42704521</v>
      </c>
      <c r="V158" s="36">
        <f>SUMIFS(СВЦЭМ!$D$33:$D$776,СВЦЭМ!$A$33:$A$776,$A158,СВЦЭМ!$B$33:$B$776,V$155)+'СЕТ СН'!$I$14+СВЦЭМ!$D$10+'СЕТ СН'!$I$6-'СЕТ СН'!$I$26</f>
        <v>1501.57877525</v>
      </c>
      <c r="W158" s="36">
        <f>SUMIFS(СВЦЭМ!$D$33:$D$776,СВЦЭМ!$A$33:$A$776,$A158,СВЦЭМ!$B$33:$B$776,W$155)+'СЕТ СН'!$I$14+СВЦЭМ!$D$10+'СЕТ СН'!$I$6-'СЕТ СН'!$I$26</f>
        <v>1507.9477783900002</v>
      </c>
      <c r="X158" s="36">
        <f>SUMIFS(СВЦЭМ!$D$33:$D$776,СВЦЭМ!$A$33:$A$776,$A158,СВЦЭМ!$B$33:$B$776,X$155)+'СЕТ СН'!$I$14+СВЦЭМ!$D$10+'СЕТ СН'!$I$6-'СЕТ СН'!$I$26</f>
        <v>1522.0814080700002</v>
      </c>
      <c r="Y158" s="36">
        <f>SUMIFS(СВЦЭМ!$D$33:$D$776,СВЦЭМ!$A$33:$A$776,$A158,СВЦЭМ!$B$33:$B$776,Y$155)+'СЕТ СН'!$I$14+СВЦЭМ!$D$10+'СЕТ СН'!$I$6-'СЕТ СН'!$I$26</f>
        <v>1554.8044899800002</v>
      </c>
    </row>
    <row r="159" spans="1:27" ht="15.75" x14ac:dyDescent="0.2">
      <c r="A159" s="35">
        <f t="shared" si="4"/>
        <v>43925</v>
      </c>
      <c r="B159" s="36">
        <f>SUMIFS(СВЦЭМ!$D$33:$D$776,СВЦЭМ!$A$33:$A$776,$A159,СВЦЭМ!$B$33:$B$776,B$155)+'СЕТ СН'!$I$14+СВЦЭМ!$D$10+'СЕТ СН'!$I$6-'СЕТ СН'!$I$26</f>
        <v>1575.8757802800001</v>
      </c>
      <c r="C159" s="36">
        <f>SUMIFS(СВЦЭМ!$D$33:$D$776,СВЦЭМ!$A$33:$A$776,$A159,СВЦЭМ!$B$33:$B$776,C$155)+'СЕТ СН'!$I$14+СВЦЭМ!$D$10+'СЕТ СН'!$I$6-'СЕТ СН'!$I$26</f>
        <v>1602.8978221100001</v>
      </c>
      <c r="D159" s="36">
        <f>SUMIFS(СВЦЭМ!$D$33:$D$776,СВЦЭМ!$A$33:$A$776,$A159,СВЦЭМ!$B$33:$B$776,D$155)+'СЕТ СН'!$I$14+СВЦЭМ!$D$10+'СЕТ СН'!$I$6-'СЕТ СН'!$I$26</f>
        <v>1617.5200665</v>
      </c>
      <c r="E159" s="36">
        <f>SUMIFS(СВЦЭМ!$D$33:$D$776,СВЦЭМ!$A$33:$A$776,$A159,СВЦЭМ!$B$33:$B$776,E$155)+'СЕТ СН'!$I$14+СВЦЭМ!$D$10+'СЕТ СН'!$I$6-'СЕТ СН'!$I$26</f>
        <v>1630.2915677999999</v>
      </c>
      <c r="F159" s="36">
        <f>SUMIFS(СВЦЭМ!$D$33:$D$776,СВЦЭМ!$A$33:$A$776,$A159,СВЦЭМ!$B$33:$B$776,F$155)+'СЕТ СН'!$I$14+СВЦЭМ!$D$10+'СЕТ СН'!$I$6-'СЕТ СН'!$I$26</f>
        <v>1629.6268146</v>
      </c>
      <c r="G159" s="36">
        <f>SUMIFS(СВЦЭМ!$D$33:$D$776,СВЦЭМ!$A$33:$A$776,$A159,СВЦЭМ!$B$33:$B$776,G$155)+'СЕТ СН'!$I$14+СВЦЭМ!$D$10+'СЕТ СН'!$I$6-'СЕТ СН'!$I$26</f>
        <v>1628.1185226299999</v>
      </c>
      <c r="H159" s="36">
        <f>SUMIFS(СВЦЭМ!$D$33:$D$776,СВЦЭМ!$A$33:$A$776,$A159,СВЦЭМ!$B$33:$B$776,H$155)+'СЕТ СН'!$I$14+СВЦЭМ!$D$10+'СЕТ СН'!$I$6-'СЕТ СН'!$I$26</f>
        <v>1603.9969577400002</v>
      </c>
      <c r="I159" s="36">
        <f>SUMIFS(СВЦЭМ!$D$33:$D$776,СВЦЭМ!$A$33:$A$776,$A159,СВЦЭМ!$B$33:$B$776,I$155)+'СЕТ СН'!$I$14+СВЦЭМ!$D$10+'СЕТ СН'!$I$6-'СЕТ СН'!$I$26</f>
        <v>1587.27211814</v>
      </c>
      <c r="J159" s="36">
        <f>SUMIFS(СВЦЭМ!$D$33:$D$776,СВЦЭМ!$A$33:$A$776,$A159,СВЦЭМ!$B$33:$B$776,J$155)+'СЕТ СН'!$I$14+СВЦЭМ!$D$10+'СЕТ СН'!$I$6-'СЕТ СН'!$I$26</f>
        <v>1536.6376541100001</v>
      </c>
      <c r="K159" s="36">
        <f>SUMIFS(СВЦЭМ!$D$33:$D$776,СВЦЭМ!$A$33:$A$776,$A159,СВЦЭМ!$B$33:$B$776,K$155)+'СЕТ СН'!$I$14+СВЦЭМ!$D$10+'СЕТ СН'!$I$6-'СЕТ СН'!$I$26</f>
        <v>1512.16347124</v>
      </c>
      <c r="L159" s="36">
        <f>SUMIFS(СВЦЭМ!$D$33:$D$776,СВЦЭМ!$A$33:$A$776,$A159,СВЦЭМ!$B$33:$B$776,L$155)+'СЕТ СН'!$I$14+СВЦЭМ!$D$10+'СЕТ СН'!$I$6-'СЕТ СН'!$I$26</f>
        <v>1509.27646121</v>
      </c>
      <c r="M159" s="36">
        <f>SUMIFS(СВЦЭМ!$D$33:$D$776,СВЦЭМ!$A$33:$A$776,$A159,СВЦЭМ!$B$33:$B$776,M$155)+'СЕТ СН'!$I$14+СВЦЭМ!$D$10+'СЕТ СН'!$I$6-'СЕТ СН'!$I$26</f>
        <v>1506.44705946</v>
      </c>
      <c r="N159" s="36">
        <f>SUMIFS(СВЦЭМ!$D$33:$D$776,СВЦЭМ!$A$33:$A$776,$A159,СВЦЭМ!$B$33:$B$776,N$155)+'СЕТ СН'!$I$14+СВЦЭМ!$D$10+'СЕТ СН'!$I$6-'СЕТ СН'!$I$26</f>
        <v>1516.82447316</v>
      </c>
      <c r="O159" s="36">
        <f>SUMIFS(СВЦЭМ!$D$33:$D$776,СВЦЭМ!$A$33:$A$776,$A159,СВЦЭМ!$B$33:$B$776,O$155)+'СЕТ СН'!$I$14+СВЦЭМ!$D$10+'СЕТ СН'!$I$6-'СЕТ СН'!$I$26</f>
        <v>1525.68835076</v>
      </c>
      <c r="P159" s="36">
        <f>SUMIFS(СВЦЭМ!$D$33:$D$776,СВЦЭМ!$A$33:$A$776,$A159,СВЦЭМ!$B$33:$B$776,P$155)+'СЕТ СН'!$I$14+СВЦЭМ!$D$10+'СЕТ СН'!$I$6-'СЕТ СН'!$I$26</f>
        <v>1523.2424296600002</v>
      </c>
      <c r="Q159" s="36">
        <f>SUMIFS(СВЦЭМ!$D$33:$D$776,СВЦЭМ!$A$33:$A$776,$A159,СВЦЭМ!$B$33:$B$776,Q$155)+'СЕТ СН'!$I$14+СВЦЭМ!$D$10+'СЕТ СН'!$I$6-'СЕТ СН'!$I$26</f>
        <v>1532.0133141599999</v>
      </c>
      <c r="R159" s="36">
        <f>SUMIFS(СВЦЭМ!$D$33:$D$776,СВЦЭМ!$A$33:$A$776,$A159,СВЦЭМ!$B$33:$B$776,R$155)+'СЕТ СН'!$I$14+СВЦЭМ!$D$10+'СЕТ СН'!$I$6-'СЕТ СН'!$I$26</f>
        <v>1525.8515005300001</v>
      </c>
      <c r="S159" s="36">
        <f>SUMIFS(СВЦЭМ!$D$33:$D$776,СВЦЭМ!$A$33:$A$776,$A159,СВЦЭМ!$B$33:$B$776,S$155)+'СЕТ СН'!$I$14+СВЦЭМ!$D$10+'СЕТ СН'!$I$6-'СЕТ СН'!$I$26</f>
        <v>1520.8837057999999</v>
      </c>
      <c r="T159" s="36">
        <f>SUMIFS(СВЦЭМ!$D$33:$D$776,СВЦЭМ!$A$33:$A$776,$A159,СВЦЭМ!$B$33:$B$776,T$155)+'СЕТ СН'!$I$14+СВЦЭМ!$D$10+'СЕТ СН'!$I$6-'СЕТ СН'!$I$26</f>
        <v>1508.9205951900001</v>
      </c>
      <c r="U159" s="36">
        <f>SUMIFS(СВЦЭМ!$D$33:$D$776,СВЦЭМ!$A$33:$A$776,$A159,СВЦЭМ!$B$33:$B$776,U$155)+'СЕТ СН'!$I$14+СВЦЭМ!$D$10+'СЕТ СН'!$I$6-'СЕТ СН'!$I$26</f>
        <v>1496.88066325</v>
      </c>
      <c r="V159" s="36">
        <f>SUMIFS(СВЦЭМ!$D$33:$D$776,СВЦЭМ!$A$33:$A$776,$A159,СВЦЭМ!$B$33:$B$776,V$155)+'СЕТ СН'!$I$14+СВЦЭМ!$D$10+'СЕТ СН'!$I$6-'СЕТ СН'!$I$26</f>
        <v>1498.9223457799999</v>
      </c>
      <c r="W159" s="36">
        <f>SUMIFS(СВЦЭМ!$D$33:$D$776,СВЦЭМ!$A$33:$A$776,$A159,СВЦЭМ!$B$33:$B$776,W$155)+'СЕТ СН'!$I$14+СВЦЭМ!$D$10+'СЕТ СН'!$I$6-'СЕТ СН'!$I$26</f>
        <v>1489.2387864299999</v>
      </c>
      <c r="X159" s="36">
        <f>SUMIFS(СВЦЭМ!$D$33:$D$776,СВЦЭМ!$A$33:$A$776,$A159,СВЦЭМ!$B$33:$B$776,X$155)+'СЕТ СН'!$I$14+СВЦЭМ!$D$10+'СЕТ СН'!$I$6-'СЕТ СН'!$I$26</f>
        <v>1499.2043114200001</v>
      </c>
      <c r="Y159" s="36">
        <f>SUMIFS(СВЦЭМ!$D$33:$D$776,СВЦЭМ!$A$33:$A$776,$A159,СВЦЭМ!$B$33:$B$776,Y$155)+'СЕТ СН'!$I$14+СВЦЭМ!$D$10+'СЕТ СН'!$I$6-'СЕТ СН'!$I$26</f>
        <v>1539.0199686199999</v>
      </c>
    </row>
    <row r="160" spans="1:27" ht="15.75" x14ac:dyDescent="0.2">
      <c r="A160" s="35">
        <f t="shared" si="4"/>
        <v>43926</v>
      </c>
      <c r="B160" s="36">
        <f>SUMIFS(СВЦЭМ!$D$33:$D$776,СВЦЭМ!$A$33:$A$776,$A160,СВЦЭМ!$B$33:$B$776,B$155)+'СЕТ СН'!$I$14+СВЦЭМ!$D$10+'СЕТ СН'!$I$6-'СЕТ СН'!$I$26</f>
        <v>1555.4131305000001</v>
      </c>
      <c r="C160" s="36">
        <f>SUMIFS(СВЦЭМ!$D$33:$D$776,СВЦЭМ!$A$33:$A$776,$A160,СВЦЭМ!$B$33:$B$776,C$155)+'СЕТ СН'!$I$14+СВЦЭМ!$D$10+'СЕТ СН'!$I$6-'СЕТ СН'!$I$26</f>
        <v>1610.23456915</v>
      </c>
      <c r="D160" s="36">
        <f>SUMIFS(СВЦЭМ!$D$33:$D$776,СВЦЭМ!$A$33:$A$776,$A160,СВЦЭМ!$B$33:$B$776,D$155)+'СЕТ СН'!$I$14+СВЦЭМ!$D$10+'СЕТ СН'!$I$6-'СЕТ СН'!$I$26</f>
        <v>1624.6722654499999</v>
      </c>
      <c r="E160" s="36">
        <f>SUMIFS(СВЦЭМ!$D$33:$D$776,СВЦЭМ!$A$33:$A$776,$A160,СВЦЭМ!$B$33:$B$776,E$155)+'СЕТ СН'!$I$14+СВЦЭМ!$D$10+'СЕТ СН'!$I$6-'СЕТ СН'!$I$26</f>
        <v>1630.97968982</v>
      </c>
      <c r="F160" s="36">
        <f>SUMIFS(СВЦЭМ!$D$33:$D$776,СВЦЭМ!$A$33:$A$776,$A160,СВЦЭМ!$B$33:$B$776,F$155)+'СЕТ СН'!$I$14+СВЦЭМ!$D$10+'СЕТ СН'!$I$6-'СЕТ СН'!$I$26</f>
        <v>1629.5190540900001</v>
      </c>
      <c r="G160" s="36">
        <f>SUMIFS(СВЦЭМ!$D$33:$D$776,СВЦЭМ!$A$33:$A$776,$A160,СВЦЭМ!$B$33:$B$776,G$155)+'СЕТ СН'!$I$14+СВЦЭМ!$D$10+'СЕТ СН'!$I$6-'СЕТ СН'!$I$26</f>
        <v>1632.3898780300001</v>
      </c>
      <c r="H160" s="36">
        <f>SUMIFS(СВЦЭМ!$D$33:$D$776,СВЦЭМ!$A$33:$A$776,$A160,СВЦЭМ!$B$33:$B$776,H$155)+'СЕТ СН'!$I$14+СВЦЭМ!$D$10+'СЕТ СН'!$I$6-'СЕТ СН'!$I$26</f>
        <v>1617.5999396000002</v>
      </c>
      <c r="I160" s="36">
        <f>SUMIFS(СВЦЭМ!$D$33:$D$776,СВЦЭМ!$A$33:$A$776,$A160,СВЦЭМ!$B$33:$B$776,I$155)+'СЕТ СН'!$I$14+СВЦЭМ!$D$10+'СЕТ СН'!$I$6-'СЕТ СН'!$I$26</f>
        <v>1602.3445861700002</v>
      </c>
      <c r="J160" s="36">
        <f>SUMIFS(СВЦЭМ!$D$33:$D$776,СВЦЭМ!$A$33:$A$776,$A160,СВЦЭМ!$B$33:$B$776,J$155)+'СЕТ СН'!$I$14+СВЦЭМ!$D$10+'СЕТ СН'!$I$6-'СЕТ СН'!$I$26</f>
        <v>1551.2487426100001</v>
      </c>
      <c r="K160" s="36">
        <f>SUMIFS(СВЦЭМ!$D$33:$D$776,СВЦЭМ!$A$33:$A$776,$A160,СВЦЭМ!$B$33:$B$776,K$155)+'СЕТ СН'!$I$14+СВЦЭМ!$D$10+'СЕТ СН'!$I$6-'СЕТ СН'!$I$26</f>
        <v>1513.4968227200002</v>
      </c>
      <c r="L160" s="36">
        <f>SUMIFS(СВЦЭМ!$D$33:$D$776,СВЦЭМ!$A$33:$A$776,$A160,СВЦЭМ!$B$33:$B$776,L$155)+'СЕТ СН'!$I$14+СВЦЭМ!$D$10+'СЕТ СН'!$I$6-'СЕТ СН'!$I$26</f>
        <v>1506.19111967</v>
      </c>
      <c r="M160" s="36">
        <f>SUMIFS(СВЦЭМ!$D$33:$D$776,СВЦЭМ!$A$33:$A$776,$A160,СВЦЭМ!$B$33:$B$776,M$155)+'СЕТ СН'!$I$14+СВЦЭМ!$D$10+'СЕТ СН'!$I$6-'СЕТ СН'!$I$26</f>
        <v>1504.24613488</v>
      </c>
      <c r="N160" s="36">
        <f>SUMIFS(СВЦЭМ!$D$33:$D$776,СВЦЭМ!$A$33:$A$776,$A160,СВЦЭМ!$B$33:$B$776,N$155)+'СЕТ СН'!$I$14+СВЦЭМ!$D$10+'СЕТ СН'!$I$6-'СЕТ СН'!$I$26</f>
        <v>1517.49155924</v>
      </c>
      <c r="O160" s="36">
        <f>SUMIFS(СВЦЭМ!$D$33:$D$776,СВЦЭМ!$A$33:$A$776,$A160,СВЦЭМ!$B$33:$B$776,O$155)+'СЕТ СН'!$I$14+СВЦЭМ!$D$10+'СЕТ СН'!$I$6-'СЕТ СН'!$I$26</f>
        <v>1526.6405223500001</v>
      </c>
      <c r="P160" s="36">
        <f>SUMIFS(СВЦЭМ!$D$33:$D$776,СВЦЭМ!$A$33:$A$776,$A160,СВЦЭМ!$B$33:$B$776,P$155)+'СЕТ СН'!$I$14+СВЦЭМ!$D$10+'СЕТ СН'!$I$6-'СЕТ СН'!$I$26</f>
        <v>1507.06028565</v>
      </c>
      <c r="Q160" s="36">
        <f>SUMIFS(СВЦЭМ!$D$33:$D$776,СВЦЭМ!$A$33:$A$776,$A160,СВЦЭМ!$B$33:$B$776,Q$155)+'СЕТ СН'!$I$14+СВЦЭМ!$D$10+'СЕТ СН'!$I$6-'СЕТ СН'!$I$26</f>
        <v>1512.11920315</v>
      </c>
      <c r="R160" s="36">
        <f>SUMIFS(СВЦЭМ!$D$33:$D$776,СВЦЭМ!$A$33:$A$776,$A160,СВЦЭМ!$B$33:$B$776,R$155)+'СЕТ СН'!$I$14+СВЦЭМ!$D$10+'СЕТ СН'!$I$6-'СЕТ СН'!$I$26</f>
        <v>1511.78072488</v>
      </c>
      <c r="S160" s="36">
        <f>SUMIFS(СВЦЭМ!$D$33:$D$776,СВЦЭМ!$A$33:$A$776,$A160,СВЦЭМ!$B$33:$B$776,S$155)+'СЕТ СН'!$I$14+СВЦЭМ!$D$10+'СЕТ СН'!$I$6-'СЕТ СН'!$I$26</f>
        <v>1511.97475977</v>
      </c>
      <c r="T160" s="36">
        <f>SUMIFS(СВЦЭМ!$D$33:$D$776,СВЦЭМ!$A$33:$A$776,$A160,СВЦЭМ!$B$33:$B$776,T$155)+'СЕТ СН'!$I$14+СВЦЭМ!$D$10+'СЕТ СН'!$I$6-'СЕТ СН'!$I$26</f>
        <v>1503.9911507900001</v>
      </c>
      <c r="U160" s="36">
        <f>SUMIFS(СВЦЭМ!$D$33:$D$776,СВЦЭМ!$A$33:$A$776,$A160,СВЦЭМ!$B$33:$B$776,U$155)+'СЕТ СН'!$I$14+СВЦЭМ!$D$10+'СЕТ СН'!$I$6-'СЕТ СН'!$I$26</f>
        <v>1491.9855781000001</v>
      </c>
      <c r="V160" s="36">
        <f>SUMIFS(СВЦЭМ!$D$33:$D$776,СВЦЭМ!$A$33:$A$776,$A160,СВЦЭМ!$B$33:$B$776,V$155)+'СЕТ СН'!$I$14+СВЦЭМ!$D$10+'СЕТ СН'!$I$6-'СЕТ СН'!$I$26</f>
        <v>1476.6441989800001</v>
      </c>
      <c r="W160" s="36">
        <f>SUMIFS(СВЦЭМ!$D$33:$D$776,СВЦЭМ!$A$33:$A$776,$A160,СВЦЭМ!$B$33:$B$776,W$155)+'СЕТ СН'!$I$14+СВЦЭМ!$D$10+'СЕТ СН'!$I$6-'СЕТ СН'!$I$26</f>
        <v>1461.17326561</v>
      </c>
      <c r="X160" s="36">
        <f>SUMIFS(СВЦЭМ!$D$33:$D$776,СВЦЭМ!$A$33:$A$776,$A160,СВЦЭМ!$B$33:$B$776,X$155)+'СЕТ СН'!$I$14+СВЦЭМ!$D$10+'СЕТ СН'!$I$6-'СЕТ СН'!$I$26</f>
        <v>1457.6724220400001</v>
      </c>
      <c r="Y160" s="36">
        <f>SUMIFS(СВЦЭМ!$D$33:$D$776,СВЦЭМ!$A$33:$A$776,$A160,СВЦЭМ!$B$33:$B$776,Y$155)+'СЕТ СН'!$I$14+СВЦЭМ!$D$10+'СЕТ СН'!$I$6-'СЕТ СН'!$I$26</f>
        <v>1491.8308039600001</v>
      </c>
    </row>
    <row r="161" spans="1:25" ht="15.75" x14ac:dyDescent="0.2">
      <c r="A161" s="35">
        <f t="shared" si="4"/>
        <v>43927</v>
      </c>
      <c r="B161" s="36">
        <f>SUMIFS(СВЦЭМ!$D$33:$D$776,СВЦЭМ!$A$33:$A$776,$A161,СВЦЭМ!$B$33:$B$776,B$155)+'СЕТ СН'!$I$14+СВЦЭМ!$D$10+'СЕТ СН'!$I$6-'СЕТ СН'!$I$26</f>
        <v>1588.4948958099999</v>
      </c>
      <c r="C161" s="36">
        <f>SUMIFS(СВЦЭМ!$D$33:$D$776,СВЦЭМ!$A$33:$A$776,$A161,СВЦЭМ!$B$33:$B$776,C$155)+'СЕТ СН'!$I$14+СВЦЭМ!$D$10+'СЕТ СН'!$I$6-'СЕТ СН'!$I$26</f>
        <v>1614.0038746600001</v>
      </c>
      <c r="D161" s="36">
        <f>SUMIFS(СВЦЭМ!$D$33:$D$776,СВЦЭМ!$A$33:$A$776,$A161,СВЦЭМ!$B$33:$B$776,D$155)+'СЕТ СН'!$I$14+СВЦЭМ!$D$10+'СЕТ СН'!$I$6-'СЕТ СН'!$I$26</f>
        <v>1625.7630088199999</v>
      </c>
      <c r="E161" s="36">
        <f>SUMIFS(СВЦЭМ!$D$33:$D$776,СВЦЭМ!$A$33:$A$776,$A161,СВЦЭМ!$B$33:$B$776,E$155)+'СЕТ СН'!$I$14+СВЦЭМ!$D$10+'СЕТ СН'!$I$6-'СЕТ СН'!$I$26</f>
        <v>1632.8663538599999</v>
      </c>
      <c r="F161" s="36">
        <f>SUMIFS(СВЦЭМ!$D$33:$D$776,СВЦЭМ!$A$33:$A$776,$A161,СВЦЭМ!$B$33:$B$776,F$155)+'СЕТ СН'!$I$14+СВЦЭМ!$D$10+'СЕТ СН'!$I$6-'СЕТ СН'!$I$26</f>
        <v>1629.97929793</v>
      </c>
      <c r="G161" s="36">
        <f>SUMIFS(СВЦЭМ!$D$33:$D$776,СВЦЭМ!$A$33:$A$776,$A161,СВЦЭМ!$B$33:$B$776,G$155)+'СЕТ СН'!$I$14+СВЦЭМ!$D$10+'СЕТ СН'!$I$6-'СЕТ СН'!$I$26</f>
        <v>1630.5042692100001</v>
      </c>
      <c r="H161" s="36">
        <f>SUMIFS(СВЦЭМ!$D$33:$D$776,СВЦЭМ!$A$33:$A$776,$A161,СВЦЭМ!$B$33:$B$776,H$155)+'СЕТ СН'!$I$14+СВЦЭМ!$D$10+'СЕТ СН'!$I$6-'СЕТ СН'!$I$26</f>
        <v>1620.95847512</v>
      </c>
      <c r="I161" s="36">
        <f>SUMIFS(СВЦЭМ!$D$33:$D$776,СВЦЭМ!$A$33:$A$776,$A161,СВЦЭМ!$B$33:$B$776,I$155)+'СЕТ СН'!$I$14+СВЦЭМ!$D$10+'СЕТ СН'!$I$6-'СЕТ СН'!$I$26</f>
        <v>1595.0573439700001</v>
      </c>
      <c r="J161" s="36">
        <f>SUMIFS(СВЦЭМ!$D$33:$D$776,СВЦЭМ!$A$33:$A$776,$A161,СВЦЭМ!$B$33:$B$776,J$155)+'СЕТ СН'!$I$14+СВЦЭМ!$D$10+'СЕТ СН'!$I$6-'СЕТ СН'!$I$26</f>
        <v>1550.6603588500002</v>
      </c>
      <c r="K161" s="36">
        <f>SUMIFS(СВЦЭМ!$D$33:$D$776,СВЦЭМ!$A$33:$A$776,$A161,СВЦЭМ!$B$33:$B$776,K$155)+'СЕТ СН'!$I$14+СВЦЭМ!$D$10+'СЕТ СН'!$I$6-'СЕТ СН'!$I$26</f>
        <v>1549.9145000399999</v>
      </c>
      <c r="L161" s="36">
        <f>SUMIFS(СВЦЭМ!$D$33:$D$776,СВЦЭМ!$A$33:$A$776,$A161,СВЦЭМ!$B$33:$B$776,L$155)+'СЕТ СН'!$I$14+СВЦЭМ!$D$10+'СЕТ СН'!$I$6-'СЕТ СН'!$I$26</f>
        <v>1535.4241485800001</v>
      </c>
      <c r="M161" s="36">
        <f>SUMIFS(СВЦЭМ!$D$33:$D$776,СВЦЭМ!$A$33:$A$776,$A161,СВЦЭМ!$B$33:$B$776,M$155)+'СЕТ СН'!$I$14+СВЦЭМ!$D$10+'СЕТ СН'!$I$6-'СЕТ СН'!$I$26</f>
        <v>1538.54617046</v>
      </c>
      <c r="N161" s="36">
        <f>SUMIFS(СВЦЭМ!$D$33:$D$776,СВЦЭМ!$A$33:$A$776,$A161,СВЦЭМ!$B$33:$B$776,N$155)+'СЕТ СН'!$I$14+СВЦЭМ!$D$10+'СЕТ СН'!$I$6-'СЕТ СН'!$I$26</f>
        <v>1537.18190815</v>
      </c>
      <c r="O161" s="36">
        <f>SUMIFS(СВЦЭМ!$D$33:$D$776,СВЦЭМ!$A$33:$A$776,$A161,СВЦЭМ!$B$33:$B$776,O$155)+'СЕТ СН'!$I$14+СВЦЭМ!$D$10+'СЕТ СН'!$I$6-'СЕТ СН'!$I$26</f>
        <v>1550.6549958999999</v>
      </c>
      <c r="P161" s="36">
        <f>SUMIFS(СВЦЭМ!$D$33:$D$776,СВЦЭМ!$A$33:$A$776,$A161,СВЦЭМ!$B$33:$B$776,P$155)+'СЕТ СН'!$I$14+СВЦЭМ!$D$10+'СЕТ СН'!$I$6-'СЕТ СН'!$I$26</f>
        <v>1535.7935793300001</v>
      </c>
      <c r="Q161" s="36">
        <f>SUMIFS(СВЦЭМ!$D$33:$D$776,СВЦЭМ!$A$33:$A$776,$A161,СВЦЭМ!$B$33:$B$776,Q$155)+'СЕТ СН'!$I$14+СВЦЭМ!$D$10+'СЕТ СН'!$I$6-'СЕТ СН'!$I$26</f>
        <v>1541.1600872500001</v>
      </c>
      <c r="R161" s="36">
        <f>SUMIFS(СВЦЭМ!$D$33:$D$776,СВЦЭМ!$A$33:$A$776,$A161,СВЦЭМ!$B$33:$B$776,R$155)+'СЕТ СН'!$I$14+СВЦЭМ!$D$10+'СЕТ СН'!$I$6-'СЕТ СН'!$I$26</f>
        <v>1524.1808345300001</v>
      </c>
      <c r="S161" s="36">
        <f>SUMIFS(СВЦЭМ!$D$33:$D$776,СВЦЭМ!$A$33:$A$776,$A161,СВЦЭМ!$B$33:$B$776,S$155)+'СЕТ СН'!$I$14+СВЦЭМ!$D$10+'СЕТ СН'!$I$6-'СЕТ СН'!$I$26</f>
        <v>1537.9015140900001</v>
      </c>
      <c r="T161" s="36">
        <f>SUMIFS(СВЦЭМ!$D$33:$D$776,СВЦЭМ!$A$33:$A$776,$A161,СВЦЭМ!$B$33:$B$776,T$155)+'СЕТ СН'!$I$14+СВЦЭМ!$D$10+'СЕТ СН'!$I$6-'СЕТ СН'!$I$26</f>
        <v>1522.9632568299999</v>
      </c>
      <c r="U161" s="36">
        <f>SUMIFS(СВЦЭМ!$D$33:$D$776,СВЦЭМ!$A$33:$A$776,$A161,СВЦЭМ!$B$33:$B$776,U$155)+'СЕТ СН'!$I$14+СВЦЭМ!$D$10+'СЕТ СН'!$I$6-'СЕТ СН'!$I$26</f>
        <v>1503.3001822800002</v>
      </c>
      <c r="V161" s="36">
        <f>SUMIFS(СВЦЭМ!$D$33:$D$776,СВЦЭМ!$A$33:$A$776,$A161,СВЦЭМ!$B$33:$B$776,V$155)+'СЕТ СН'!$I$14+СВЦЭМ!$D$10+'СЕТ СН'!$I$6-'СЕТ СН'!$I$26</f>
        <v>1505.9341817200002</v>
      </c>
      <c r="W161" s="36">
        <f>SUMIFS(СВЦЭМ!$D$33:$D$776,СВЦЭМ!$A$33:$A$776,$A161,СВЦЭМ!$B$33:$B$776,W$155)+'СЕТ СН'!$I$14+СВЦЭМ!$D$10+'СЕТ СН'!$I$6-'СЕТ СН'!$I$26</f>
        <v>1498.4736563199999</v>
      </c>
      <c r="X161" s="36">
        <f>SUMIFS(СВЦЭМ!$D$33:$D$776,СВЦЭМ!$A$33:$A$776,$A161,СВЦЭМ!$B$33:$B$776,X$155)+'СЕТ СН'!$I$14+СВЦЭМ!$D$10+'СЕТ СН'!$I$6-'СЕТ СН'!$I$26</f>
        <v>1512.0239143600002</v>
      </c>
      <c r="Y161" s="36">
        <f>SUMIFS(СВЦЭМ!$D$33:$D$776,СВЦЭМ!$A$33:$A$776,$A161,СВЦЭМ!$B$33:$B$776,Y$155)+'СЕТ СН'!$I$14+СВЦЭМ!$D$10+'СЕТ СН'!$I$6-'СЕТ СН'!$I$26</f>
        <v>1551.7861002300001</v>
      </c>
    </row>
    <row r="162" spans="1:25" ht="15.75" x14ac:dyDescent="0.2">
      <c r="A162" s="35">
        <f t="shared" si="4"/>
        <v>43928</v>
      </c>
      <c r="B162" s="36">
        <f>SUMIFS(СВЦЭМ!$D$33:$D$776,СВЦЭМ!$A$33:$A$776,$A162,СВЦЭМ!$B$33:$B$776,B$155)+'СЕТ СН'!$I$14+СВЦЭМ!$D$10+'СЕТ СН'!$I$6-'СЕТ СН'!$I$26</f>
        <v>1592.6676229300001</v>
      </c>
      <c r="C162" s="36">
        <f>SUMIFS(СВЦЭМ!$D$33:$D$776,СВЦЭМ!$A$33:$A$776,$A162,СВЦЭМ!$B$33:$B$776,C$155)+'СЕТ СН'!$I$14+СВЦЭМ!$D$10+'СЕТ СН'!$I$6-'СЕТ СН'!$I$26</f>
        <v>1615.0424299900001</v>
      </c>
      <c r="D162" s="36">
        <f>SUMIFS(СВЦЭМ!$D$33:$D$776,СВЦЭМ!$A$33:$A$776,$A162,СВЦЭМ!$B$33:$B$776,D$155)+'СЕТ СН'!$I$14+СВЦЭМ!$D$10+'СЕТ СН'!$I$6-'СЕТ СН'!$I$26</f>
        <v>1635.3401976600001</v>
      </c>
      <c r="E162" s="36">
        <f>SUMIFS(СВЦЭМ!$D$33:$D$776,СВЦЭМ!$A$33:$A$776,$A162,СВЦЭМ!$B$33:$B$776,E$155)+'СЕТ СН'!$I$14+СВЦЭМ!$D$10+'СЕТ СН'!$I$6-'СЕТ СН'!$I$26</f>
        <v>1652.7111035299999</v>
      </c>
      <c r="F162" s="36">
        <f>SUMIFS(СВЦЭМ!$D$33:$D$776,СВЦЭМ!$A$33:$A$776,$A162,СВЦЭМ!$B$33:$B$776,F$155)+'СЕТ СН'!$I$14+СВЦЭМ!$D$10+'СЕТ СН'!$I$6-'СЕТ СН'!$I$26</f>
        <v>1651.17864493</v>
      </c>
      <c r="G162" s="36">
        <f>SUMIFS(СВЦЭМ!$D$33:$D$776,СВЦЭМ!$A$33:$A$776,$A162,СВЦЭМ!$B$33:$B$776,G$155)+'СЕТ СН'!$I$14+СВЦЭМ!$D$10+'СЕТ СН'!$I$6-'СЕТ СН'!$I$26</f>
        <v>1651.6754844299999</v>
      </c>
      <c r="H162" s="36">
        <f>SUMIFS(СВЦЭМ!$D$33:$D$776,СВЦЭМ!$A$33:$A$776,$A162,СВЦЭМ!$B$33:$B$776,H$155)+'СЕТ СН'!$I$14+СВЦЭМ!$D$10+'СЕТ СН'!$I$6-'СЕТ СН'!$I$26</f>
        <v>1633.9262703499999</v>
      </c>
      <c r="I162" s="36">
        <f>SUMIFS(СВЦЭМ!$D$33:$D$776,СВЦЭМ!$A$33:$A$776,$A162,СВЦЭМ!$B$33:$B$776,I$155)+'СЕТ СН'!$I$14+СВЦЭМ!$D$10+'СЕТ СН'!$I$6-'СЕТ СН'!$I$26</f>
        <v>1610.18241489</v>
      </c>
      <c r="J162" s="36">
        <f>SUMIFS(СВЦЭМ!$D$33:$D$776,СВЦЭМ!$A$33:$A$776,$A162,СВЦЭМ!$B$33:$B$776,J$155)+'СЕТ СН'!$I$14+СВЦЭМ!$D$10+'СЕТ СН'!$I$6-'СЕТ СН'!$I$26</f>
        <v>1555.30442509</v>
      </c>
      <c r="K162" s="36">
        <f>SUMIFS(СВЦЭМ!$D$33:$D$776,СВЦЭМ!$A$33:$A$776,$A162,СВЦЭМ!$B$33:$B$776,K$155)+'СЕТ СН'!$I$14+СВЦЭМ!$D$10+'СЕТ СН'!$I$6-'СЕТ СН'!$I$26</f>
        <v>1557.68561929</v>
      </c>
      <c r="L162" s="36">
        <f>SUMIFS(СВЦЭМ!$D$33:$D$776,СВЦЭМ!$A$33:$A$776,$A162,СВЦЭМ!$B$33:$B$776,L$155)+'СЕТ СН'!$I$14+СВЦЭМ!$D$10+'СЕТ СН'!$I$6-'СЕТ СН'!$I$26</f>
        <v>1563.3212805100002</v>
      </c>
      <c r="M162" s="36">
        <f>SUMIFS(СВЦЭМ!$D$33:$D$776,СВЦЭМ!$A$33:$A$776,$A162,СВЦЭМ!$B$33:$B$776,M$155)+'СЕТ СН'!$I$14+СВЦЭМ!$D$10+'СЕТ СН'!$I$6-'СЕТ СН'!$I$26</f>
        <v>1560.6153667399999</v>
      </c>
      <c r="N162" s="36">
        <f>SUMIFS(СВЦЭМ!$D$33:$D$776,СВЦЭМ!$A$33:$A$776,$A162,СВЦЭМ!$B$33:$B$776,N$155)+'СЕТ СН'!$I$14+СВЦЭМ!$D$10+'СЕТ СН'!$I$6-'СЕТ СН'!$I$26</f>
        <v>1559.3989654000002</v>
      </c>
      <c r="O162" s="36">
        <f>SUMIFS(СВЦЭМ!$D$33:$D$776,СВЦЭМ!$A$33:$A$776,$A162,СВЦЭМ!$B$33:$B$776,O$155)+'СЕТ СН'!$I$14+СВЦЭМ!$D$10+'СЕТ СН'!$I$6-'СЕТ СН'!$I$26</f>
        <v>1566.26984367</v>
      </c>
      <c r="P162" s="36">
        <f>SUMIFS(СВЦЭМ!$D$33:$D$776,СВЦЭМ!$A$33:$A$776,$A162,СВЦЭМ!$B$33:$B$776,P$155)+'СЕТ СН'!$I$14+СВЦЭМ!$D$10+'СЕТ СН'!$I$6-'СЕТ СН'!$I$26</f>
        <v>1549.42792104</v>
      </c>
      <c r="Q162" s="36">
        <f>SUMIFS(СВЦЭМ!$D$33:$D$776,СВЦЭМ!$A$33:$A$776,$A162,СВЦЭМ!$B$33:$B$776,Q$155)+'СЕТ СН'!$I$14+СВЦЭМ!$D$10+'СЕТ СН'!$I$6-'СЕТ СН'!$I$26</f>
        <v>1554.49571449</v>
      </c>
      <c r="R162" s="36">
        <f>SUMIFS(СВЦЭМ!$D$33:$D$776,СВЦЭМ!$A$33:$A$776,$A162,СВЦЭМ!$B$33:$B$776,R$155)+'СЕТ СН'!$I$14+СВЦЭМ!$D$10+'СЕТ СН'!$I$6-'СЕТ СН'!$I$26</f>
        <v>1551.1315493500001</v>
      </c>
      <c r="S162" s="36">
        <f>SUMIFS(СВЦЭМ!$D$33:$D$776,СВЦЭМ!$A$33:$A$776,$A162,СВЦЭМ!$B$33:$B$776,S$155)+'СЕТ СН'!$I$14+СВЦЭМ!$D$10+'СЕТ СН'!$I$6-'СЕТ СН'!$I$26</f>
        <v>1552.0117695900001</v>
      </c>
      <c r="T162" s="36">
        <f>SUMIFS(СВЦЭМ!$D$33:$D$776,СВЦЭМ!$A$33:$A$776,$A162,СВЦЭМ!$B$33:$B$776,T$155)+'СЕТ СН'!$I$14+СВЦЭМ!$D$10+'СЕТ СН'!$I$6-'СЕТ СН'!$I$26</f>
        <v>1533.9152609500002</v>
      </c>
      <c r="U162" s="36">
        <f>SUMIFS(СВЦЭМ!$D$33:$D$776,СВЦЭМ!$A$33:$A$776,$A162,СВЦЭМ!$B$33:$B$776,U$155)+'СЕТ СН'!$I$14+СВЦЭМ!$D$10+'СЕТ СН'!$I$6-'СЕТ СН'!$I$26</f>
        <v>1528.78444283</v>
      </c>
      <c r="V162" s="36">
        <f>SUMIFS(СВЦЭМ!$D$33:$D$776,СВЦЭМ!$A$33:$A$776,$A162,СВЦЭМ!$B$33:$B$776,V$155)+'СЕТ СН'!$I$14+СВЦЭМ!$D$10+'СЕТ СН'!$I$6-'СЕТ СН'!$I$26</f>
        <v>1526.05803784</v>
      </c>
      <c r="W162" s="36">
        <f>SUMIFS(СВЦЭМ!$D$33:$D$776,СВЦЭМ!$A$33:$A$776,$A162,СВЦЭМ!$B$33:$B$776,W$155)+'СЕТ СН'!$I$14+СВЦЭМ!$D$10+'СЕТ СН'!$I$6-'СЕТ СН'!$I$26</f>
        <v>1517.77463012</v>
      </c>
      <c r="X162" s="36">
        <f>SUMIFS(СВЦЭМ!$D$33:$D$776,СВЦЭМ!$A$33:$A$776,$A162,СВЦЭМ!$B$33:$B$776,X$155)+'СЕТ СН'!$I$14+СВЦЭМ!$D$10+'СЕТ СН'!$I$6-'СЕТ СН'!$I$26</f>
        <v>1520.54458546</v>
      </c>
      <c r="Y162" s="36">
        <f>SUMIFS(СВЦЭМ!$D$33:$D$776,СВЦЭМ!$A$33:$A$776,$A162,СВЦЭМ!$B$33:$B$776,Y$155)+'СЕТ СН'!$I$14+СВЦЭМ!$D$10+'СЕТ СН'!$I$6-'СЕТ СН'!$I$26</f>
        <v>1552.27789317</v>
      </c>
    </row>
    <row r="163" spans="1:25" ht="15.75" x14ac:dyDescent="0.2">
      <c r="A163" s="35">
        <f t="shared" si="4"/>
        <v>43929</v>
      </c>
      <c r="B163" s="36">
        <f>SUMIFS(СВЦЭМ!$D$33:$D$776,СВЦЭМ!$A$33:$A$776,$A163,СВЦЭМ!$B$33:$B$776,B$155)+'СЕТ СН'!$I$14+СВЦЭМ!$D$10+'СЕТ СН'!$I$6-'СЕТ СН'!$I$26</f>
        <v>1582.4471398300002</v>
      </c>
      <c r="C163" s="36">
        <f>SUMIFS(СВЦЭМ!$D$33:$D$776,СВЦЭМ!$A$33:$A$776,$A163,СВЦЭМ!$B$33:$B$776,C$155)+'СЕТ СН'!$I$14+СВЦЭМ!$D$10+'СЕТ СН'!$I$6-'СЕТ СН'!$I$26</f>
        <v>1615.4274218800001</v>
      </c>
      <c r="D163" s="36">
        <f>SUMIFS(СВЦЭМ!$D$33:$D$776,СВЦЭМ!$A$33:$A$776,$A163,СВЦЭМ!$B$33:$B$776,D$155)+'СЕТ СН'!$I$14+СВЦЭМ!$D$10+'СЕТ СН'!$I$6-'СЕТ СН'!$I$26</f>
        <v>1632.6932385300001</v>
      </c>
      <c r="E163" s="36">
        <f>SUMIFS(СВЦЭМ!$D$33:$D$776,СВЦЭМ!$A$33:$A$776,$A163,СВЦЭМ!$B$33:$B$776,E$155)+'СЕТ СН'!$I$14+СВЦЭМ!$D$10+'СЕТ СН'!$I$6-'СЕТ СН'!$I$26</f>
        <v>1640.47427315</v>
      </c>
      <c r="F163" s="36">
        <f>SUMIFS(СВЦЭМ!$D$33:$D$776,СВЦЭМ!$A$33:$A$776,$A163,СВЦЭМ!$B$33:$B$776,F$155)+'СЕТ СН'!$I$14+СВЦЭМ!$D$10+'СЕТ СН'!$I$6-'СЕТ СН'!$I$26</f>
        <v>1638.0358758699999</v>
      </c>
      <c r="G163" s="36">
        <f>SUMIFS(СВЦЭМ!$D$33:$D$776,СВЦЭМ!$A$33:$A$776,$A163,СВЦЭМ!$B$33:$B$776,G$155)+'СЕТ СН'!$I$14+СВЦЭМ!$D$10+'СЕТ СН'!$I$6-'СЕТ СН'!$I$26</f>
        <v>1638.5797757800001</v>
      </c>
      <c r="H163" s="36">
        <f>SUMIFS(СВЦЭМ!$D$33:$D$776,СВЦЭМ!$A$33:$A$776,$A163,СВЦЭМ!$B$33:$B$776,H$155)+'СЕТ СН'!$I$14+СВЦЭМ!$D$10+'СЕТ СН'!$I$6-'СЕТ СН'!$I$26</f>
        <v>1622.3201791900001</v>
      </c>
      <c r="I163" s="36">
        <f>SUMIFS(СВЦЭМ!$D$33:$D$776,СВЦЭМ!$A$33:$A$776,$A163,СВЦЭМ!$B$33:$B$776,I$155)+'СЕТ СН'!$I$14+СВЦЭМ!$D$10+'СЕТ СН'!$I$6-'СЕТ СН'!$I$26</f>
        <v>1584.82505365</v>
      </c>
      <c r="J163" s="36">
        <f>SUMIFS(СВЦЭМ!$D$33:$D$776,СВЦЭМ!$A$33:$A$776,$A163,СВЦЭМ!$B$33:$B$776,J$155)+'СЕТ СН'!$I$14+СВЦЭМ!$D$10+'СЕТ СН'!$I$6-'СЕТ СН'!$I$26</f>
        <v>1540.4340276799999</v>
      </c>
      <c r="K163" s="36">
        <f>SUMIFS(СВЦЭМ!$D$33:$D$776,СВЦЭМ!$A$33:$A$776,$A163,СВЦЭМ!$B$33:$B$776,K$155)+'СЕТ СН'!$I$14+СВЦЭМ!$D$10+'СЕТ СН'!$I$6-'СЕТ СН'!$I$26</f>
        <v>1528.83116021</v>
      </c>
      <c r="L163" s="36">
        <f>SUMIFS(СВЦЭМ!$D$33:$D$776,СВЦЭМ!$A$33:$A$776,$A163,СВЦЭМ!$B$33:$B$776,L$155)+'СЕТ СН'!$I$14+СВЦЭМ!$D$10+'СЕТ СН'!$I$6-'СЕТ СН'!$I$26</f>
        <v>1516.4442476899999</v>
      </c>
      <c r="M163" s="36">
        <f>SUMIFS(СВЦЭМ!$D$33:$D$776,СВЦЭМ!$A$33:$A$776,$A163,СВЦЭМ!$B$33:$B$776,M$155)+'СЕТ СН'!$I$14+СВЦЭМ!$D$10+'СЕТ СН'!$I$6-'СЕТ СН'!$I$26</f>
        <v>1513.45436434</v>
      </c>
      <c r="N163" s="36">
        <f>SUMIFS(СВЦЭМ!$D$33:$D$776,СВЦЭМ!$A$33:$A$776,$A163,СВЦЭМ!$B$33:$B$776,N$155)+'СЕТ СН'!$I$14+СВЦЭМ!$D$10+'СЕТ СН'!$I$6-'СЕТ СН'!$I$26</f>
        <v>1527.52604726</v>
      </c>
      <c r="O163" s="36">
        <f>SUMIFS(СВЦЭМ!$D$33:$D$776,СВЦЭМ!$A$33:$A$776,$A163,СВЦЭМ!$B$33:$B$776,O$155)+'СЕТ СН'!$I$14+СВЦЭМ!$D$10+'СЕТ СН'!$I$6-'СЕТ СН'!$I$26</f>
        <v>1531.95891908</v>
      </c>
      <c r="P163" s="36">
        <f>SUMIFS(СВЦЭМ!$D$33:$D$776,СВЦЭМ!$A$33:$A$776,$A163,СВЦЭМ!$B$33:$B$776,P$155)+'СЕТ СН'!$I$14+СВЦЭМ!$D$10+'СЕТ СН'!$I$6-'СЕТ СН'!$I$26</f>
        <v>1509.3899616399999</v>
      </c>
      <c r="Q163" s="36">
        <f>SUMIFS(СВЦЭМ!$D$33:$D$776,СВЦЭМ!$A$33:$A$776,$A163,СВЦЭМ!$B$33:$B$776,Q$155)+'СЕТ СН'!$I$14+СВЦЭМ!$D$10+'СЕТ СН'!$I$6-'СЕТ СН'!$I$26</f>
        <v>1513.6932719500001</v>
      </c>
      <c r="R163" s="36">
        <f>SUMIFS(СВЦЭМ!$D$33:$D$776,СВЦЭМ!$A$33:$A$776,$A163,СВЦЭМ!$B$33:$B$776,R$155)+'СЕТ СН'!$I$14+СВЦЭМ!$D$10+'СЕТ СН'!$I$6-'СЕТ СН'!$I$26</f>
        <v>1509.9570126799999</v>
      </c>
      <c r="S163" s="36">
        <f>SUMIFS(СВЦЭМ!$D$33:$D$776,СВЦЭМ!$A$33:$A$776,$A163,СВЦЭМ!$B$33:$B$776,S$155)+'СЕТ СН'!$I$14+СВЦЭМ!$D$10+'СЕТ СН'!$I$6-'СЕТ СН'!$I$26</f>
        <v>1503.5591548500001</v>
      </c>
      <c r="T163" s="36">
        <f>SUMIFS(СВЦЭМ!$D$33:$D$776,СВЦЭМ!$A$33:$A$776,$A163,СВЦЭМ!$B$33:$B$776,T$155)+'СЕТ СН'!$I$14+СВЦЭМ!$D$10+'СЕТ СН'!$I$6-'СЕТ СН'!$I$26</f>
        <v>1492.0842063</v>
      </c>
      <c r="U163" s="36">
        <f>SUMIFS(СВЦЭМ!$D$33:$D$776,СВЦЭМ!$A$33:$A$776,$A163,СВЦЭМ!$B$33:$B$776,U$155)+'СЕТ СН'!$I$14+СВЦЭМ!$D$10+'СЕТ СН'!$I$6-'СЕТ СН'!$I$26</f>
        <v>1478.3812996699999</v>
      </c>
      <c r="V163" s="36">
        <f>SUMIFS(СВЦЭМ!$D$33:$D$776,СВЦЭМ!$A$33:$A$776,$A163,СВЦЭМ!$B$33:$B$776,V$155)+'СЕТ СН'!$I$14+СВЦЭМ!$D$10+'СЕТ СН'!$I$6-'СЕТ СН'!$I$26</f>
        <v>1470.3731655199999</v>
      </c>
      <c r="W163" s="36">
        <f>SUMIFS(СВЦЭМ!$D$33:$D$776,СВЦЭМ!$A$33:$A$776,$A163,СВЦЭМ!$B$33:$B$776,W$155)+'СЕТ СН'!$I$14+СВЦЭМ!$D$10+'СЕТ СН'!$I$6-'СЕТ СН'!$I$26</f>
        <v>1464.24068992</v>
      </c>
      <c r="X163" s="36">
        <f>SUMIFS(СВЦЭМ!$D$33:$D$776,СВЦЭМ!$A$33:$A$776,$A163,СВЦЭМ!$B$33:$B$776,X$155)+'СЕТ СН'!$I$14+СВЦЭМ!$D$10+'СЕТ СН'!$I$6-'СЕТ СН'!$I$26</f>
        <v>1471.68248546</v>
      </c>
      <c r="Y163" s="36">
        <f>SUMIFS(СВЦЭМ!$D$33:$D$776,СВЦЭМ!$A$33:$A$776,$A163,СВЦЭМ!$B$33:$B$776,Y$155)+'СЕТ СН'!$I$14+СВЦЭМ!$D$10+'СЕТ СН'!$I$6-'СЕТ СН'!$I$26</f>
        <v>1515.45491937</v>
      </c>
    </row>
    <row r="164" spans="1:25" ht="15.75" x14ac:dyDescent="0.2">
      <c r="A164" s="35">
        <f t="shared" si="4"/>
        <v>43930</v>
      </c>
      <c r="B164" s="36">
        <f>SUMIFS(СВЦЭМ!$D$33:$D$776,СВЦЭМ!$A$33:$A$776,$A164,СВЦЭМ!$B$33:$B$776,B$155)+'СЕТ СН'!$I$14+СВЦЭМ!$D$10+'СЕТ СН'!$I$6-'СЕТ СН'!$I$26</f>
        <v>1569.8933951700001</v>
      </c>
      <c r="C164" s="36">
        <f>SUMIFS(СВЦЭМ!$D$33:$D$776,СВЦЭМ!$A$33:$A$776,$A164,СВЦЭМ!$B$33:$B$776,C$155)+'СЕТ СН'!$I$14+СВЦЭМ!$D$10+'СЕТ СН'!$I$6-'СЕТ СН'!$I$26</f>
        <v>1597.9338047700001</v>
      </c>
      <c r="D164" s="36">
        <f>SUMIFS(СВЦЭМ!$D$33:$D$776,СВЦЭМ!$A$33:$A$776,$A164,СВЦЭМ!$B$33:$B$776,D$155)+'СЕТ СН'!$I$14+СВЦЭМ!$D$10+'СЕТ СН'!$I$6-'СЕТ СН'!$I$26</f>
        <v>1621.7105565300001</v>
      </c>
      <c r="E164" s="36">
        <f>SUMIFS(СВЦЭМ!$D$33:$D$776,СВЦЭМ!$A$33:$A$776,$A164,СВЦЭМ!$B$33:$B$776,E$155)+'СЕТ СН'!$I$14+СВЦЭМ!$D$10+'СЕТ СН'!$I$6-'СЕТ СН'!$I$26</f>
        <v>1638.4355077099999</v>
      </c>
      <c r="F164" s="36">
        <f>SUMIFS(СВЦЭМ!$D$33:$D$776,СВЦЭМ!$A$33:$A$776,$A164,СВЦЭМ!$B$33:$B$776,F$155)+'СЕТ СН'!$I$14+СВЦЭМ!$D$10+'СЕТ СН'!$I$6-'СЕТ СН'!$I$26</f>
        <v>1637.13256359</v>
      </c>
      <c r="G164" s="36">
        <f>SUMIFS(СВЦЭМ!$D$33:$D$776,СВЦЭМ!$A$33:$A$776,$A164,СВЦЭМ!$B$33:$B$776,G$155)+'СЕТ СН'!$I$14+СВЦЭМ!$D$10+'СЕТ СН'!$I$6-'СЕТ СН'!$I$26</f>
        <v>1632.3331342500001</v>
      </c>
      <c r="H164" s="36">
        <f>SUMIFS(СВЦЭМ!$D$33:$D$776,СВЦЭМ!$A$33:$A$776,$A164,СВЦЭМ!$B$33:$B$776,H$155)+'СЕТ СН'!$I$14+СВЦЭМ!$D$10+'СЕТ СН'!$I$6-'СЕТ СН'!$I$26</f>
        <v>1624.6863443</v>
      </c>
      <c r="I164" s="36">
        <f>SUMIFS(СВЦЭМ!$D$33:$D$776,СВЦЭМ!$A$33:$A$776,$A164,СВЦЭМ!$B$33:$B$776,I$155)+'СЕТ СН'!$I$14+СВЦЭМ!$D$10+'СЕТ СН'!$I$6-'СЕТ СН'!$I$26</f>
        <v>1600.74833902</v>
      </c>
      <c r="J164" s="36">
        <f>SUMIFS(СВЦЭМ!$D$33:$D$776,СВЦЭМ!$A$33:$A$776,$A164,СВЦЭМ!$B$33:$B$776,J$155)+'СЕТ СН'!$I$14+СВЦЭМ!$D$10+'СЕТ СН'!$I$6-'СЕТ СН'!$I$26</f>
        <v>1547.15066957</v>
      </c>
      <c r="K164" s="36">
        <f>SUMIFS(СВЦЭМ!$D$33:$D$776,СВЦЭМ!$A$33:$A$776,$A164,СВЦЭМ!$B$33:$B$776,K$155)+'СЕТ СН'!$I$14+СВЦЭМ!$D$10+'СЕТ СН'!$I$6-'СЕТ СН'!$I$26</f>
        <v>1543.45262486</v>
      </c>
      <c r="L164" s="36">
        <f>SUMIFS(СВЦЭМ!$D$33:$D$776,СВЦЭМ!$A$33:$A$776,$A164,СВЦЭМ!$B$33:$B$776,L$155)+'СЕТ СН'!$I$14+СВЦЭМ!$D$10+'СЕТ СН'!$I$6-'СЕТ СН'!$I$26</f>
        <v>1527.22092004</v>
      </c>
      <c r="M164" s="36">
        <f>SUMIFS(СВЦЭМ!$D$33:$D$776,СВЦЭМ!$A$33:$A$776,$A164,СВЦЭМ!$B$33:$B$776,M$155)+'СЕТ СН'!$I$14+СВЦЭМ!$D$10+'СЕТ СН'!$I$6-'СЕТ СН'!$I$26</f>
        <v>1523.3778631999999</v>
      </c>
      <c r="N164" s="36">
        <f>SUMIFS(СВЦЭМ!$D$33:$D$776,СВЦЭМ!$A$33:$A$776,$A164,СВЦЭМ!$B$33:$B$776,N$155)+'СЕТ СН'!$I$14+СВЦЭМ!$D$10+'СЕТ СН'!$I$6-'СЕТ СН'!$I$26</f>
        <v>1521.9288208500002</v>
      </c>
      <c r="O164" s="36">
        <f>SUMIFS(СВЦЭМ!$D$33:$D$776,СВЦЭМ!$A$33:$A$776,$A164,СВЦЭМ!$B$33:$B$776,O$155)+'СЕТ СН'!$I$14+СВЦЭМ!$D$10+'СЕТ СН'!$I$6-'СЕТ СН'!$I$26</f>
        <v>1531.70460157</v>
      </c>
      <c r="P164" s="36">
        <f>SUMIFS(СВЦЭМ!$D$33:$D$776,СВЦЭМ!$A$33:$A$776,$A164,СВЦЭМ!$B$33:$B$776,P$155)+'СЕТ СН'!$I$14+СВЦЭМ!$D$10+'СЕТ СН'!$I$6-'СЕТ СН'!$I$26</f>
        <v>1501.44333007</v>
      </c>
      <c r="Q164" s="36">
        <f>SUMIFS(СВЦЭМ!$D$33:$D$776,СВЦЭМ!$A$33:$A$776,$A164,СВЦЭМ!$B$33:$B$776,Q$155)+'СЕТ СН'!$I$14+СВЦЭМ!$D$10+'СЕТ СН'!$I$6-'СЕТ СН'!$I$26</f>
        <v>1507.3167217600001</v>
      </c>
      <c r="R164" s="36">
        <f>SUMIFS(СВЦЭМ!$D$33:$D$776,СВЦЭМ!$A$33:$A$776,$A164,СВЦЭМ!$B$33:$B$776,R$155)+'СЕТ СН'!$I$14+СВЦЭМ!$D$10+'СЕТ СН'!$I$6-'СЕТ СН'!$I$26</f>
        <v>1506.1933460999999</v>
      </c>
      <c r="S164" s="36">
        <f>SUMIFS(СВЦЭМ!$D$33:$D$776,СВЦЭМ!$A$33:$A$776,$A164,СВЦЭМ!$B$33:$B$776,S$155)+'СЕТ СН'!$I$14+СВЦЭМ!$D$10+'СЕТ СН'!$I$6-'СЕТ СН'!$I$26</f>
        <v>1499.95003696</v>
      </c>
      <c r="T164" s="36">
        <f>SUMIFS(СВЦЭМ!$D$33:$D$776,СВЦЭМ!$A$33:$A$776,$A164,СВЦЭМ!$B$33:$B$776,T$155)+'СЕТ СН'!$I$14+СВЦЭМ!$D$10+'СЕТ СН'!$I$6-'СЕТ СН'!$I$26</f>
        <v>1488.35922912</v>
      </c>
      <c r="U164" s="36">
        <f>SUMIFS(СВЦЭМ!$D$33:$D$776,СВЦЭМ!$A$33:$A$776,$A164,СВЦЭМ!$B$33:$B$776,U$155)+'СЕТ СН'!$I$14+СВЦЭМ!$D$10+'СЕТ СН'!$I$6-'СЕТ СН'!$I$26</f>
        <v>1473.9212560800001</v>
      </c>
      <c r="V164" s="36">
        <f>SUMIFS(СВЦЭМ!$D$33:$D$776,СВЦЭМ!$A$33:$A$776,$A164,СВЦЭМ!$B$33:$B$776,V$155)+'СЕТ СН'!$I$14+СВЦЭМ!$D$10+'СЕТ СН'!$I$6-'СЕТ СН'!$I$26</f>
        <v>1470.3437738</v>
      </c>
      <c r="W164" s="36">
        <f>SUMIFS(СВЦЭМ!$D$33:$D$776,СВЦЭМ!$A$33:$A$776,$A164,СВЦЭМ!$B$33:$B$776,W$155)+'СЕТ СН'!$I$14+СВЦЭМ!$D$10+'СЕТ СН'!$I$6-'СЕТ СН'!$I$26</f>
        <v>1472.7736501200002</v>
      </c>
      <c r="X164" s="36">
        <f>SUMIFS(СВЦЭМ!$D$33:$D$776,СВЦЭМ!$A$33:$A$776,$A164,СВЦЭМ!$B$33:$B$776,X$155)+'СЕТ СН'!$I$14+СВЦЭМ!$D$10+'СЕТ СН'!$I$6-'СЕТ СН'!$I$26</f>
        <v>1479.64909622</v>
      </c>
      <c r="Y164" s="36">
        <f>SUMIFS(СВЦЭМ!$D$33:$D$776,СВЦЭМ!$A$33:$A$776,$A164,СВЦЭМ!$B$33:$B$776,Y$155)+'СЕТ СН'!$I$14+СВЦЭМ!$D$10+'СЕТ СН'!$I$6-'СЕТ СН'!$I$26</f>
        <v>1513.8838264999999</v>
      </c>
    </row>
    <row r="165" spans="1:25" ht="15.75" x14ac:dyDescent="0.2">
      <c r="A165" s="35">
        <f t="shared" si="4"/>
        <v>43931</v>
      </c>
      <c r="B165" s="36">
        <f>SUMIFS(СВЦЭМ!$D$33:$D$776,СВЦЭМ!$A$33:$A$776,$A165,СВЦЭМ!$B$33:$B$776,B$155)+'СЕТ СН'!$I$14+СВЦЭМ!$D$10+'СЕТ СН'!$I$6-'СЕТ СН'!$I$26</f>
        <v>1510.6220517000002</v>
      </c>
      <c r="C165" s="36">
        <f>SUMIFS(СВЦЭМ!$D$33:$D$776,СВЦЭМ!$A$33:$A$776,$A165,СВЦЭМ!$B$33:$B$776,C$155)+'СЕТ СН'!$I$14+СВЦЭМ!$D$10+'СЕТ СН'!$I$6-'СЕТ СН'!$I$26</f>
        <v>1551.48274384</v>
      </c>
      <c r="D165" s="36">
        <f>SUMIFS(СВЦЭМ!$D$33:$D$776,СВЦЭМ!$A$33:$A$776,$A165,СВЦЭМ!$B$33:$B$776,D$155)+'СЕТ СН'!$I$14+СВЦЭМ!$D$10+'СЕТ СН'!$I$6-'СЕТ СН'!$I$26</f>
        <v>1594.40557713</v>
      </c>
      <c r="E165" s="36">
        <f>SUMIFS(СВЦЭМ!$D$33:$D$776,СВЦЭМ!$A$33:$A$776,$A165,СВЦЭМ!$B$33:$B$776,E$155)+'СЕТ СН'!$I$14+СВЦЭМ!$D$10+'СЕТ СН'!$I$6-'СЕТ СН'!$I$26</f>
        <v>1633.4768584200001</v>
      </c>
      <c r="F165" s="36">
        <f>SUMIFS(СВЦЭМ!$D$33:$D$776,СВЦЭМ!$A$33:$A$776,$A165,СВЦЭМ!$B$33:$B$776,F$155)+'СЕТ СН'!$I$14+СВЦЭМ!$D$10+'СЕТ СН'!$I$6-'СЕТ СН'!$I$26</f>
        <v>1641.17685314</v>
      </c>
      <c r="G165" s="36">
        <f>SUMIFS(СВЦЭМ!$D$33:$D$776,СВЦЭМ!$A$33:$A$776,$A165,СВЦЭМ!$B$33:$B$776,G$155)+'СЕТ СН'!$I$14+СВЦЭМ!$D$10+'СЕТ СН'!$I$6-'СЕТ СН'!$I$26</f>
        <v>1630.3570437000001</v>
      </c>
      <c r="H165" s="36">
        <f>SUMIFS(СВЦЭМ!$D$33:$D$776,СВЦЭМ!$A$33:$A$776,$A165,СВЦЭМ!$B$33:$B$776,H$155)+'СЕТ СН'!$I$14+СВЦЭМ!$D$10+'СЕТ СН'!$I$6-'СЕТ СН'!$I$26</f>
        <v>1605.1260938400001</v>
      </c>
      <c r="I165" s="36">
        <f>SUMIFS(СВЦЭМ!$D$33:$D$776,СВЦЭМ!$A$33:$A$776,$A165,СВЦЭМ!$B$33:$B$776,I$155)+'СЕТ СН'!$I$14+СВЦЭМ!$D$10+'СЕТ СН'!$I$6-'СЕТ СН'!$I$26</f>
        <v>1573.2950394200002</v>
      </c>
      <c r="J165" s="36">
        <f>SUMIFS(СВЦЭМ!$D$33:$D$776,СВЦЭМ!$A$33:$A$776,$A165,СВЦЭМ!$B$33:$B$776,J$155)+'СЕТ СН'!$I$14+СВЦЭМ!$D$10+'СЕТ СН'!$I$6-'СЕТ СН'!$I$26</f>
        <v>1512.1996931200001</v>
      </c>
      <c r="K165" s="36">
        <f>SUMIFS(СВЦЭМ!$D$33:$D$776,СВЦЭМ!$A$33:$A$776,$A165,СВЦЭМ!$B$33:$B$776,K$155)+'СЕТ СН'!$I$14+СВЦЭМ!$D$10+'СЕТ СН'!$I$6-'СЕТ СН'!$I$26</f>
        <v>1509.6725177799999</v>
      </c>
      <c r="L165" s="36">
        <f>SUMIFS(СВЦЭМ!$D$33:$D$776,СВЦЭМ!$A$33:$A$776,$A165,СВЦЭМ!$B$33:$B$776,L$155)+'СЕТ СН'!$I$14+СВЦЭМ!$D$10+'СЕТ СН'!$I$6-'СЕТ СН'!$I$26</f>
        <v>1503.03505277</v>
      </c>
      <c r="M165" s="36">
        <f>SUMIFS(СВЦЭМ!$D$33:$D$776,СВЦЭМ!$A$33:$A$776,$A165,СВЦЭМ!$B$33:$B$776,M$155)+'СЕТ СН'!$I$14+СВЦЭМ!$D$10+'СЕТ СН'!$I$6-'СЕТ СН'!$I$26</f>
        <v>1500.30898217</v>
      </c>
      <c r="N165" s="36">
        <f>SUMIFS(СВЦЭМ!$D$33:$D$776,СВЦЭМ!$A$33:$A$776,$A165,СВЦЭМ!$B$33:$B$776,N$155)+'СЕТ СН'!$I$14+СВЦЭМ!$D$10+'СЕТ СН'!$I$6-'СЕТ СН'!$I$26</f>
        <v>1513.66113735</v>
      </c>
      <c r="O165" s="36">
        <f>SUMIFS(СВЦЭМ!$D$33:$D$776,СВЦЭМ!$A$33:$A$776,$A165,СВЦЭМ!$B$33:$B$776,O$155)+'СЕТ СН'!$I$14+СВЦЭМ!$D$10+'СЕТ СН'!$I$6-'СЕТ СН'!$I$26</f>
        <v>1527.8843235300001</v>
      </c>
      <c r="P165" s="36">
        <f>SUMIFS(СВЦЭМ!$D$33:$D$776,СВЦЭМ!$A$33:$A$776,$A165,СВЦЭМ!$B$33:$B$776,P$155)+'СЕТ СН'!$I$14+СВЦЭМ!$D$10+'СЕТ СН'!$I$6-'СЕТ СН'!$I$26</f>
        <v>1499.66999231</v>
      </c>
      <c r="Q165" s="36">
        <f>SUMIFS(СВЦЭМ!$D$33:$D$776,СВЦЭМ!$A$33:$A$776,$A165,СВЦЭМ!$B$33:$B$776,Q$155)+'СЕТ СН'!$I$14+СВЦЭМ!$D$10+'СЕТ СН'!$I$6-'СЕТ СН'!$I$26</f>
        <v>1506.1044408800001</v>
      </c>
      <c r="R165" s="36">
        <f>SUMIFS(СВЦЭМ!$D$33:$D$776,СВЦЭМ!$A$33:$A$776,$A165,СВЦЭМ!$B$33:$B$776,R$155)+'СЕТ СН'!$I$14+СВЦЭМ!$D$10+'СЕТ СН'!$I$6-'СЕТ СН'!$I$26</f>
        <v>1505.0293653200001</v>
      </c>
      <c r="S165" s="36">
        <f>SUMIFS(СВЦЭМ!$D$33:$D$776,СВЦЭМ!$A$33:$A$776,$A165,СВЦЭМ!$B$33:$B$776,S$155)+'СЕТ СН'!$I$14+СВЦЭМ!$D$10+'СЕТ СН'!$I$6-'СЕТ СН'!$I$26</f>
        <v>1498.24421506</v>
      </c>
      <c r="T165" s="36">
        <f>SUMIFS(СВЦЭМ!$D$33:$D$776,СВЦЭМ!$A$33:$A$776,$A165,СВЦЭМ!$B$33:$B$776,T$155)+'СЕТ СН'!$I$14+СВЦЭМ!$D$10+'СЕТ СН'!$I$6-'СЕТ СН'!$I$26</f>
        <v>1479.9153769200002</v>
      </c>
      <c r="U165" s="36">
        <f>SUMIFS(СВЦЭМ!$D$33:$D$776,СВЦЭМ!$A$33:$A$776,$A165,СВЦЭМ!$B$33:$B$776,U$155)+'СЕТ СН'!$I$14+СВЦЭМ!$D$10+'СЕТ СН'!$I$6-'СЕТ СН'!$I$26</f>
        <v>1462.55370737</v>
      </c>
      <c r="V165" s="36">
        <f>SUMIFS(СВЦЭМ!$D$33:$D$776,СВЦЭМ!$A$33:$A$776,$A165,СВЦЭМ!$B$33:$B$776,V$155)+'СЕТ СН'!$I$14+СВЦЭМ!$D$10+'СЕТ СН'!$I$6-'СЕТ СН'!$I$26</f>
        <v>1453.66725419</v>
      </c>
      <c r="W165" s="36">
        <f>SUMIFS(СВЦЭМ!$D$33:$D$776,СВЦЭМ!$A$33:$A$776,$A165,СВЦЭМ!$B$33:$B$776,W$155)+'СЕТ СН'!$I$14+СВЦЭМ!$D$10+'СЕТ СН'!$I$6-'СЕТ СН'!$I$26</f>
        <v>1453.9808280100001</v>
      </c>
      <c r="X165" s="36">
        <f>SUMIFS(СВЦЭМ!$D$33:$D$776,СВЦЭМ!$A$33:$A$776,$A165,СВЦЭМ!$B$33:$B$776,X$155)+'СЕТ СН'!$I$14+СВЦЭМ!$D$10+'СЕТ СН'!$I$6-'СЕТ СН'!$I$26</f>
        <v>1437.0919544100002</v>
      </c>
      <c r="Y165" s="36">
        <f>SUMIFS(СВЦЭМ!$D$33:$D$776,СВЦЭМ!$A$33:$A$776,$A165,СВЦЭМ!$B$33:$B$776,Y$155)+'СЕТ СН'!$I$14+СВЦЭМ!$D$10+'СЕТ СН'!$I$6-'СЕТ СН'!$I$26</f>
        <v>1481.94377644</v>
      </c>
    </row>
    <row r="166" spans="1:25" ht="15.75" x14ac:dyDescent="0.2">
      <c r="A166" s="35">
        <f t="shared" si="4"/>
        <v>43932</v>
      </c>
      <c r="B166" s="36">
        <f>SUMIFS(СВЦЭМ!$D$33:$D$776,СВЦЭМ!$A$33:$A$776,$A166,СВЦЭМ!$B$33:$B$776,B$155)+'СЕТ СН'!$I$14+СВЦЭМ!$D$10+'СЕТ СН'!$I$6-'СЕТ СН'!$I$26</f>
        <v>1519.3468637800001</v>
      </c>
      <c r="C166" s="36">
        <f>SUMIFS(СВЦЭМ!$D$33:$D$776,СВЦЭМ!$A$33:$A$776,$A166,СВЦЭМ!$B$33:$B$776,C$155)+'СЕТ СН'!$I$14+СВЦЭМ!$D$10+'СЕТ СН'!$I$6-'СЕТ СН'!$I$26</f>
        <v>1536.0135052599999</v>
      </c>
      <c r="D166" s="36">
        <f>SUMIFS(СВЦЭМ!$D$33:$D$776,СВЦЭМ!$A$33:$A$776,$A166,СВЦЭМ!$B$33:$B$776,D$155)+'СЕТ СН'!$I$14+СВЦЭМ!$D$10+'СЕТ СН'!$I$6-'СЕТ СН'!$I$26</f>
        <v>1552.3102893600001</v>
      </c>
      <c r="E166" s="36">
        <f>SUMIFS(СВЦЭМ!$D$33:$D$776,СВЦЭМ!$A$33:$A$776,$A166,СВЦЭМ!$B$33:$B$776,E$155)+'СЕТ СН'!$I$14+СВЦЭМ!$D$10+'СЕТ СН'!$I$6-'СЕТ СН'!$I$26</f>
        <v>1560.98888594</v>
      </c>
      <c r="F166" s="36">
        <f>SUMIFS(СВЦЭМ!$D$33:$D$776,СВЦЭМ!$A$33:$A$776,$A166,СВЦЭМ!$B$33:$B$776,F$155)+'СЕТ СН'!$I$14+СВЦЭМ!$D$10+'СЕТ СН'!$I$6-'СЕТ СН'!$I$26</f>
        <v>1565.1266000999999</v>
      </c>
      <c r="G166" s="36">
        <f>SUMIFS(СВЦЭМ!$D$33:$D$776,СВЦЭМ!$A$33:$A$776,$A166,СВЦЭМ!$B$33:$B$776,G$155)+'СЕТ СН'!$I$14+СВЦЭМ!$D$10+'СЕТ СН'!$I$6-'СЕТ СН'!$I$26</f>
        <v>1562.1821098400001</v>
      </c>
      <c r="H166" s="36">
        <f>SUMIFS(СВЦЭМ!$D$33:$D$776,СВЦЭМ!$A$33:$A$776,$A166,СВЦЭМ!$B$33:$B$776,H$155)+'СЕТ СН'!$I$14+СВЦЭМ!$D$10+'СЕТ СН'!$I$6-'СЕТ СН'!$I$26</f>
        <v>1545.1855037400001</v>
      </c>
      <c r="I166" s="36">
        <f>SUMIFS(СВЦЭМ!$D$33:$D$776,СВЦЭМ!$A$33:$A$776,$A166,СВЦЭМ!$B$33:$B$776,I$155)+'СЕТ СН'!$I$14+СВЦЭМ!$D$10+'СЕТ СН'!$I$6-'СЕТ СН'!$I$26</f>
        <v>1524.16582094</v>
      </c>
      <c r="J166" s="36">
        <f>SUMIFS(СВЦЭМ!$D$33:$D$776,СВЦЭМ!$A$33:$A$776,$A166,СВЦЭМ!$B$33:$B$776,J$155)+'СЕТ СН'!$I$14+СВЦЭМ!$D$10+'СЕТ СН'!$I$6-'СЕТ СН'!$I$26</f>
        <v>1500.4957973400001</v>
      </c>
      <c r="K166" s="36">
        <f>SUMIFS(СВЦЭМ!$D$33:$D$776,СВЦЭМ!$A$33:$A$776,$A166,СВЦЭМ!$B$33:$B$776,K$155)+'СЕТ СН'!$I$14+СВЦЭМ!$D$10+'СЕТ СН'!$I$6-'СЕТ СН'!$I$26</f>
        <v>1486.3513118999999</v>
      </c>
      <c r="L166" s="36">
        <f>SUMIFS(СВЦЭМ!$D$33:$D$776,СВЦЭМ!$A$33:$A$776,$A166,СВЦЭМ!$B$33:$B$776,L$155)+'СЕТ СН'!$I$14+СВЦЭМ!$D$10+'СЕТ СН'!$I$6-'СЕТ СН'!$I$26</f>
        <v>1488.39450938</v>
      </c>
      <c r="M166" s="36">
        <f>SUMIFS(СВЦЭМ!$D$33:$D$776,СВЦЭМ!$A$33:$A$776,$A166,СВЦЭМ!$B$33:$B$776,M$155)+'СЕТ СН'!$I$14+СВЦЭМ!$D$10+'СЕТ СН'!$I$6-'СЕТ СН'!$I$26</f>
        <v>1502.9822607599999</v>
      </c>
      <c r="N166" s="36">
        <f>SUMIFS(СВЦЭМ!$D$33:$D$776,СВЦЭМ!$A$33:$A$776,$A166,СВЦЭМ!$B$33:$B$776,N$155)+'СЕТ СН'!$I$14+СВЦЭМ!$D$10+'СЕТ СН'!$I$6-'СЕТ СН'!$I$26</f>
        <v>1522.51546168</v>
      </c>
      <c r="O166" s="36">
        <f>SUMIFS(СВЦЭМ!$D$33:$D$776,СВЦЭМ!$A$33:$A$776,$A166,СВЦЭМ!$B$33:$B$776,O$155)+'СЕТ СН'!$I$14+СВЦЭМ!$D$10+'СЕТ СН'!$I$6-'СЕТ СН'!$I$26</f>
        <v>1520.5779952</v>
      </c>
      <c r="P166" s="36">
        <f>SUMIFS(СВЦЭМ!$D$33:$D$776,СВЦЭМ!$A$33:$A$776,$A166,СВЦЭМ!$B$33:$B$776,P$155)+'СЕТ СН'!$I$14+СВЦЭМ!$D$10+'СЕТ СН'!$I$6-'СЕТ СН'!$I$26</f>
        <v>1490.1914794200002</v>
      </c>
      <c r="Q166" s="36">
        <f>SUMIFS(СВЦЭМ!$D$33:$D$776,СВЦЭМ!$A$33:$A$776,$A166,СВЦЭМ!$B$33:$B$776,Q$155)+'СЕТ СН'!$I$14+СВЦЭМ!$D$10+'СЕТ СН'!$I$6-'СЕТ СН'!$I$26</f>
        <v>1491.1231821800002</v>
      </c>
      <c r="R166" s="36">
        <f>SUMIFS(СВЦЭМ!$D$33:$D$776,СВЦЭМ!$A$33:$A$776,$A166,СВЦЭМ!$B$33:$B$776,R$155)+'СЕТ СН'!$I$14+СВЦЭМ!$D$10+'СЕТ СН'!$I$6-'СЕТ СН'!$I$26</f>
        <v>1485.97426619</v>
      </c>
      <c r="S166" s="36">
        <f>SUMIFS(СВЦЭМ!$D$33:$D$776,СВЦЭМ!$A$33:$A$776,$A166,СВЦЭМ!$B$33:$B$776,S$155)+'СЕТ СН'!$I$14+СВЦЭМ!$D$10+'СЕТ СН'!$I$6-'СЕТ СН'!$I$26</f>
        <v>1495.38052066</v>
      </c>
      <c r="T166" s="36">
        <f>SUMIFS(СВЦЭМ!$D$33:$D$776,СВЦЭМ!$A$33:$A$776,$A166,СВЦЭМ!$B$33:$B$776,T$155)+'СЕТ СН'!$I$14+СВЦЭМ!$D$10+'СЕТ СН'!$I$6-'СЕТ СН'!$I$26</f>
        <v>1506.70032423</v>
      </c>
      <c r="U166" s="36">
        <f>SUMIFS(СВЦЭМ!$D$33:$D$776,СВЦЭМ!$A$33:$A$776,$A166,СВЦЭМ!$B$33:$B$776,U$155)+'СЕТ СН'!$I$14+СВЦЭМ!$D$10+'СЕТ СН'!$I$6-'СЕТ СН'!$I$26</f>
        <v>1493.7941749400002</v>
      </c>
      <c r="V166" s="36">
        <f>SUMIFS(СВЦЭМ!$D$33:$D$776,СВЦЭМ!$A$33:$A$776,$A166,СВЦЭМ!$B$33:$B$776,V$155)+'СЕТ СН'!$I$14+СВЦЭМ!$D$10+'СЕТ СН'!$I$6-'СЕТ СН'!$I$26</f>
        <v>1466.1629995100002</v>
      </c>
      <c r="W166" s="36">
        <f>SUMIFS(СВЦЭМ!$D$33:$D$776,СВЦЭМ!$A$33:$A$776,$A166,СВЦЭМ!$B$33:$B$776,W$155)+'СЕТ СН'!$I$14+СВЦЭМ!$D$10+'СЕТ СН'!$I$6-'СЕТ СН'!$I$26</f>
        <v>1463.3196140800001</v>
      </c>
      <c r="X166" s="36">
        <f>SUMIFS(СВЦЭМ!$D$33:$D$776,СВЦЭМ!$A$33:$A$776,$A166,СВЦЭМ!$B$33:$B$776,X$155)+'СЕТ СН'!$I$14+СВЦЭМ!$D$10+'СЕТ СН'!$I$6-'СЕТ СН'!$I$26</f>
        <v>1479.10141357</v>
      </c>
      <c r="Y166" s="36">
        <f>SUMIFS(СВЦЭМ!$D$33:$D$776,СВЦЭМ!$A$33:$A$776,$A166,СВЦЭМ!$B$33:$B$776,Y$155)+'СЕТ СН'!$I$14+СВЦЭМ!$D$10+'СЕТ СН'!$I$6-'СЕТ СН'!$I$26</f>
        <v>1523.4742195200001</v>
      </c>
    </row>
    <row r="167" spans="1:25" ht="15.75" x14ac:dyDescent="0.2">
      <c r="A167" s="35">
        <f t="shared" si="4"/>
        <v>43933</v>
      </c>
      <c r="B167" s="36">
        <f>SUMIFS(СВЦЭМ!$D$33:$D$776,СВЦЭМ!$A$33:$A$776,$A167,СВЦЭМ!$B$33:$B$776,B$155)+'СЕТ СН'!$I$14+СВЦЭМ!$D$10+'СЕТ СН'!$I$6-'СЕТ СН'!$I$26</f>
        <v>1513.7508295299999</v>
      </c>
      <c r="C167" s="36">
        <f>SUMIFS(СВЦЭМ!$D$33:$D$776,СВЦЭМ!$A$33:$A$776,$A167,СВЦЭМ!$B$33:$B$776,C$155)+'СЕТ СН'!$I$14+СВЦЭМ!$D$10+'СЕТ СН'!$I$6-'СЕТ СН'!$I$26</f>
        <v>1516.3822093799999</v>
      </c>
      <c r="D167" s="36">
        <f>SUMIFS(СВЦЭМ!$D$33:$D$776,СВЦЭМ!$A$33:$A$776,$A167,СВЦЭМ!$B$33:$B$776,D$155)+'СЕТ СН'!$I$14+СВЦЭМ!$D$10+'СЕТ СН'!$I$6-'СЕТ СН'!$I$26</f>
        <v>1500.7601284</v>
      </c>
      <c r="E167" s="36">
        <f>SUMIFS(СВЦЭМ!$D$33:$D$776,СВЦЭМ!$A$33:$A$776,$A167,СВЦЭМ!$B$33:$B$776,E$155)+'СЕТ СН'!$I$14+СВЦЭМ!$D$10+'СЕТ СН'!$I$6-'СЕТ СН'!$I$26</f>
        <v>1500.39330406</v>
      </c>
      <c r="F167" s="36">
        <f>SUMIFS(СВЦЭМ!$D$33:$D$776,СВЦЭМ!$A$33:$A$776,$A167,СВЦЭМ!$B$33:$B$776,F$155)+'СЕТ СН'!$I$14+СВЦЭМ!$D$10+'СЕТ СН'!$I$6-'СЕТ СН'!$I$26</f>
        <v>1495.5925922700001</v>
      </c>
      <c r="G167" s="36">
        <f>SUMIFS(СВЦЭМ!$D$33:$D$776,СВЦЭМ!$A$33:$A$776,$A167,СВЦЭМ!$B$33:$B$776,G$155)+'СЕТ СН'!$I$14+СВЦЭМ!$D$10+'СЕТ СН'!$I$6-'СЕТ СН'!$I$26</f>
        <v>1503.3138477</v>
      </c>
      <c r="H167" s="36">
        <f>SUMIFS(СВЦЭМ!$D$33:$D$776,СВЦЭМ!$A$33:$A$776,$A167,СВЦЭМ!$B$33:$B$776,H$155)+'СЕТ СН'!$I$14+СВЦЭМ!$D$10+'СЕТ СН'!$I$6-'СЕТ СН'!$I$26</f>
        <v>1506.19010916</v>
      </c>
      <c r="I167" s="36">
        <f>SUMIFS(СВЦЭМ!$D$33:$D$776,СВЦЭМ!$A$33:$A$776,$A167,СВЦЭМ!$B$33:$B$776,I$155)+'СЕТ СН'!$I$14+СВЦЭМ!$D$10+'СЕТ СН'!$I$6-'СЕТ СН'!$I$26</f>
        <v>1505.4999447999999</v>
      </c>
      <c r="J167" s="36">
        <f>SUMIFS(СВЦЭМ!$D$33:$D$776,СВЦЭМ!$A$33:$A$776,$A167,СВЦЭМ!$B$33:$B$776,J$155)+'СЕТ СН'!$I$14+СВЦЭМ!$D$10+'СЕТ СН'!$I$6-'СЕТ СН'!$I$26</f>
        <v>1477.9938774</v>
      </c>
      <c r="K167" s="36">
        <f>SUMIFS(СВЦЭМ!$D$33:$D$776,СВЦЭМ!$A$33:$A$776,$A167,СВЦЭМ!$B$33:$B$776,K$155)+'СЕТ СН'!$I$14+СВЦЭМ!$D$10+'СЕТ СН'!$I$6-'СЕТ СН'!$I$26</f>
        <v>1441.3161217100001</v>
      </c>
      <c r="L167" s="36">
        <f>SUMIFS(СВЦЭМ!$D$33:$D$776,СВЦЭМ!$A$33:$A$776,$A167,СВЦЭМ!$B$33:$B$776,L$155)+'СЕТ СН'!$I$14+СВЦЭМ!$D$10+'СЕТ СН'!$I$6-'СЕТ СН'!$I$26</f>
        <v>1445.1357201800001</v>
      </c>
      <c r="M167" s="36">
        <f>SUMIFS(СВЦЭМ!$D$33:$D$776,СВЦЭМ!$A$33:$A$776,$A167,СВЦЭМ!$B$33:$B$776,M$155)+'СЕТ СН'!$I$14+СВЦЭМ!$D$10+'СЕТ СН'!$I$6-'СЕТ СН'!$I$26</f>
        <v>1450.7275944</v>
      </c>
      <c r="N167" s="36">
        <f>SUMIFS(СВЦЭМ!$D$33:$D$776,СВЦЭМ!$A$33:$A$776,$A167,СВЦЭМ!$B$33:$B$776,N$155)+'СЕТ СН'!$I$14+СВЦЭМ!$D$10+'СЕТ СН'!$I$6-'СЕТ СН'!$I$26</f>
        <v>1464.12252285</v>
      </c>
      <c r="O167" s="36">
        <f>SUMIFS(СВЦЭМ!$D$33:$D$776,СВЦЭМ!$A$33:$A$776,$A167,СВЦЭМ!$B$33:$B$776,O$155)+'СЕТ СН'!$I$14+СВЦЭМ!$D$10+'СЕТ СН'!$I$6-'СЕТ СН'!$I$26</f>
        <v>1479.6379206000001</v>
      </c>
      <c r="P167" s="36">
        <f>SUMIFS(СВЦЭМ!$D$33:$D$776,СВЦЭМ!$A$33:$A$776,$A167,СВЦЭМ!$B$33:$B$776,P$155)+'СЕТ СН'!$I$14+СВЦЭМ!$D$10+'СЕТ СН'!$I$6-'СЕТ СН'!$I$26</f>
        <v>1490.6840226100001</v>
      </c>
      <c r="Q167" s="36">
        <f>SUMIFS(СВЦЭМ!$D$33:$D$776,СВЦЭМ!$A$33:$A$776,$A167,СВЦЭМ!$B$33:$B$776,Q$155)+'СЕТ СН'!$I$14+СВЦЭМ!$D$10+'СЕТ СН'!$I$6-'СЕТ СН'!$I$26</f>
        <v>1494.9784968600002</v>
      </c>
      <c r="R167" s="36">
        <f>SUMIFS(СВЦЭМ!$D$33:$D$776,СВЦЭМ!$A$33:$A$776,$A167,СВЦЭМ!$B$33:$B$776,R$155)+'СЕТ СН'!$I$14+СВЦЭМ!$D$10+'СЕТ СН'!$I$6-'СЕТ СН'!$I$26</f>
        <v>1488.7055045500001</v>
      </c>
      <c r="S167" s="36">
        <f>SUMIFS(СВЦЭМ!$D$33:$D$776,СВЦЭМ!$A$33:$A$776,$A167,СВЦЭМ!$B$33:$B$776,S$155)+'СЕТ СН'!$I$14+СВЦЭМ!$D$10+'СЕТ СН'!$I$6-'СЕТ СН'!$I$26</f>
        <v>1484.0855613399999</v>
      </c>
      <c r="T167" s="36">
        <f>SUMIFS(СВЦЭМ!$D$33:$D$776,СВЦЭМ!$A$33:$A$776,$A167,СВЦЭМ!$B$33:$B$776,T$155)+'СЕТ СН'!$I$14+СВЦЭМ!$D$10+'СЕТ СН'!$I$6-'СЕТ СН'!$I$26</f>
        <v>1468.4018637700001</v>
      </c>
      <c r="U167" s="36">
        <f>SUMIFS(СВЦЭМ!$D$33:$D$776,СВЦЭМ!$A$33:$A$776,$A167,СВЦЭМ!$B$33:$B$776,U$155)+'СЕТ СН'!$I$14+СВЦЭМ!$D$10+'СЕТ СН'!$I$6-'СЕТ СН'!$I$26</f>
        <v>1428.73310636</v>
      </c>
      <c r="V167" s="36">
        <f>SUMIFS(СВЦЭМ!$D$33:$D$776,СВЦЭМ!$A$33:$A$776,$A167,СВЦЭМ!$B$33:$B$776,V$155)+'СЕТ СН'!$I$14+СВЦЭМ!$D$10+'СЕТ СН'!$I$6-'СЕТ СН'!$I$26</f>
        <v>1372.81591731</v>
      </c>
      <c r="W167" s="36">
        <f>SUMIFS(СВЦЭМ!$D$33:$D$776,СВЦЭМ!$A$33:$A$776,$A167,СВЦЭМ!$B$33:$B$776,W$155)+'СЕТ СН'!$I$14+СВЦЭМ!$D$10+'СЕТ СН'!$I$6-'СЕТ СН'!$I$26</f>
        <v>1369.1014178600001</v>
      </c>
      <c r="X167" s="36">
        <f>SUMIFS(СВЦЭМ!$D$33:$D$776,СВЦЭМ!$A$33:$A$776,$A167,СВЦЭМ!$B$33:$B$776,X$155)+'СЕТ СН'!$I$14+СВЦЭМ!$D$10+'СЕТ СН'!$I$6-'СЕТ СН'!$I$26</f>
        <v>1404.44330962</v>
      </c>
      <c r="Y167" s="36">
        <f>SUMIFS(СВЦЭМ!$D$33:$D$776,СВЦЭМ!$A$33:$A$776,$A167,СВЦЭМ!$B$33:$B$776,Y$155)+'СЕТ СН'!$I$14+СВЦЭМ!$D$10+'СЕТ СН'!$I$6-'СЕТ СН'!$I$26</f>
        <v>1431.6446767500001</v>
      </c>
    </row>
    <row r="168" spans="1:25" ht="15.75" x14ac:dyDescent="0.2">
      <c r="A168" s="35">
        <f t="shared" si="4"/>
        <v>43934</v>
      </c>
      <c r="B168" s="36">
        <f>SUMIFS(СВЦЭМ!$D$33:$D$776,СВЦЭМ!$A$33:$A$776,$A168,СВЦЭМ!$B$33:$B$776,B$155)+'СЕТ СН'!$I$14+СВЦЭМ!$D$10+'СЕТ СН'!$I$6-'СЕТ СН'!$I$26</f>
        <v>1433.2195925800002</v>
      </c>
      <c r="C168" s="36">
        <f>SUMIFS(СВЦЭМ!$D$33:$D$776,СВЦЭМ!$A$33:$A$776,$A168,СВЦЭМ!$B$33:$B$776,C$155)+'СЕТ СН'!$I$14+СВЦЭМ!$D$10+'СЕТ СН'!$I$6-'СЕТ СН'!$I$26</f>
        <v>1449.7226383699999</v>
      </c>
      <c r="D168" s="36">
        <f>SUMIFS(СВЦЭМ!$D$33:$D$776,СВЦЭМ!$A$33:$A$776,$A168,СВЦЭМ!$B$33:$B$776,D$155)+'СЕТ СН'!$I$14+СВЦЭМ!$D$10+'СЕТ СН'!$I$6-'СЕТ СН'!$I$26</f>
        <v>1476.4050276500002</v>
      </c>
      <c r="E168" s="36">
        <f>SUMIFS(СВЦЭМ!$D$33:$D$776,СВЦЭМ!$A$33:$A$776,$A168,СВЦЭМ!$B$33:$B$776,E$155)+'СЕТ СН'!$I$14+СВЦЭМ!$D$10+'СЕТ СН'!$I$6-'СЕТ СН'!$I$26</f>
        <v>1487.6026468</v>
      </c>
      <c r="F168" s="36">
        <f>SUMIFS(СВЦЭМ!$D$33:$D$776,СВЦЭМ!$A$33:$A$776,$A168,СВЦЭМ!$B$33:$B$776,F$155)+'СЕТ СН'!$I$14+СВЦЭМ!$D$10+'СЕТ СН'!$I$6-'СЕТ СН'!$I$26</f>
        <v>1495.36321707</v>
      </c>
      <c r="G168" s="36">
        <f>SUMIFS(СВЦЭМ!$D$33:$D$776,СВЦЭМ!$A$33:$A$776,$A168,СВЦЭМ!$B$33:$B$776,G$155)+'СЕТ СН'!$I$14+СВЦЭМ!$D$10+'СЕТ СН'!$I$6-'СЕТ СН'!$I$26</f>
        <v>1481.56858463</v>
      </c>
      <c r="H168" s="36">
        <f>SUMIFS(СВЦЭМ!$D$33:$D$776,СВЦЭМ!$A$33:$A$776,$A168,СВЦЭМ!$B$33:$B$776,H$155)+'СЕТ СН'!$I$14+СВЦЭМ!$D$10+'СЕТ СН'!$I$6-'СЕТ СН'!$I$26</f>
        <v>1485.1967487699999</v>
      </c>
      <c r="I168" s="36">
        <f>SUMIFS(СВЦЭМ!$D$33:$D$776,СВЦЭМ!$A$33:$A$776,$A168,СВЦЭМ!$B$33:$B$776,I$155)+'СЕТ СН'!$I$14+СВЦЭМ!$D$10+'СЕТ СН'!$I$6-'СЕТ СН'!$I$26</f>
        <v>1441.81892083</v>
      </c>
      <c r="J168" s="36">
        <f>SUMIFS(СВЦЭМ!$D$33:$D$776,СВЦЭМ!$A$33:$A$776,$A168,СВЦЭМ!$B$33:$B$776,J$155)+'СЕТ СН'!$I$14+СВЦЭМ!$D$10+'СЕТ СН'!$I$6-'СЕТ СН'!$I$26</f>
        <v>1387.4389887699999</v>
      </c>
      <c r="K168" s="36">
        <f>SUMIFS(СВЦЭМ!$D$33:$D$776,СВЦЭМ!$A$33:$A$776,$A168,СВЦЭМ!$B$33:$B$776,K$155)+'СЕТ СН'!$I$14+СВЦЭМ!$D$10+'СЕТ СН'!$I$6-'СЕТ СН'!$I$26</f>
        <v>1369.36696252</v>
      </c>
      <c r="L168" s="36">
        <f>SUMIFS(СВЦЭМ!$D$33:$D$776,СВЦЭМ!$A$33:$A$776,$A168,СВЦЭМ!$B$33:$B$776,L$155)+'СЕТ СН'!$I$14+СВЦЭМ!$D$10+'СЕТ СН'!$I$6-'СЕТ СН'!$I$26</f>
        <v>1361.95324224</v>
      </c>
      <c r="M168" s="36">
        <f>SUMIFS(СВЦЭМ!$D$33:$D$776,СВЦЭМ!$A$33:$A$776,$A168,СВЦЭМ!$B$33:$B$776,M$155)+'СЕТ СН'!$I$14+СВЦЭМ!$D$10+'СЕТ СН'!$I$6-'СЕТ СН'!$I$26</f>
        <v>1359.2461227200001</v>
      </c>
      <c r="N168" s="36">
        <f>SUMIFS(СВЦЭМ!$D$33:$D$776,СВЦЭМ!$A$33:$A$776,$A168,СВЦЭМ!$B$33:$B$776,N$155)+'СЕТ СН'!$I$14+СВЦЭМ!$D$10+'СЕТ СН'!$I$6-'СЕТ СН'!$I$26</f>
        <v>1369.3719008400001</v>
      </c>
      <c r="O168" s="36">
        <f>SUMIFS(СВЦЭМ!$D$33:$D$776,СВЦЭМ!$A$33:$A$776,$A168,СВЦЭМ!$B$33:$B$776,O$155)+'СЕТ СН'!$I$14+СВЦЭМ!$D$10+'СЕТ СН'!$I$6-'СЕТ СН'!$I$26</f>
        <v>1368.57421765</v>
      </c>
      <c r="P168" s="36">
        <f>SUMIFS(СВЦЭМ!$D$33:$D$776,СВЦЭМ!$A$33:$A$776,$A168,СВЦЭМ!$B$33:$B$776,P$155)+'СЕТ СН'!$I$14+СВЦЭМ!$D$10+'СЕТ СН'!$I$6-'СЕТ СН'!$I$26</f>
        <v>1373.5333064700001</v>
      </c>
      <c r="Q168" s="36">
        <f>SUMIFS(СВЦЭМ!$D$33:$D$776,СВЦЭМ!$A$33:$A$776,$A168,СВЦЭМ!$B$33:$B$776,Q$155)+'СЕТ СН'!$I$14+СВЦЭМ!$D$10+'СЕТ СН'!$I$6-'СЕТ СН'!$I$26</f>
        <v>1376.7704042999999</v>
      </c>
      <c r="R168" s="36">
        <f>SUMIFS(СВЦЭМ!$D$33:$D$776,СВЦЭМ!$A$33:$A$776,$A168,СВЦЭМ!$B$33:$B$776,R$155)+'СЕТ СН'!$I$14+СВЦЭМ!$D$10+'СЕТ СН'!$I$6-'СЕТ СН'!$I$26</f>
        <v>1384.9459092699999</v>
      </c>
      <c r="S168" s="36">
        <f>SUMIFS(СВЦЭМ!$D$33:$D$776,СВЦЭМ!$A$33:$A$776,$A168,СВЦЭМ!$B$33:$B$776,S$155)+'СЕТ СН'!$I$14+СВЦЭМ!$D$10+'СЕТ СН'!$I$6-'СЕТ СН'!$I$26</f>
        <v>1382.9929252000002</v>
      </c>
      <c r="T168" s="36">
        <f>SUMIFS(СВЦЭМ!$D$33:$D$776,СВЦЭМ!$A$33:$A$776,$A168,СВЦЭМ!$B$33:$B$776,T$155)+'СЕТ СН'!$I$14+СВЦЭМ!$D$10+'СЕТ СН'!$I$6-'СЕТ СН'!$I$26</f>
        <v>1379.7726252</v>
      </c>
      <c r="U168" s="36">
        <f>SUMIFS(СВЦЭМ!$D$33:$D$776,СВЦЭМ!$A$33:$A$776,$A168,СВЦЭМ!$B$33:$B$776,U$155)+'СЕТ СН'!$I$14+СВЦЭМ!$D$10+'СЕТ СН'!$I$6-'СЕТ СН'!$I$26</f>
        <v>1380.1040029999999</v>
      </c>
      <c r="V168" s="36">
        <f>SUMIFS(СВЦЭМ!$D$33:$D$776,СВЦЭМ!$A$33:$A$776,$A168,СВЦЭМ!$B$33:$B$776,V$155)+'СЕТ СН'!$I$14+СВЦЭМ!$D$10+'СЕТ СН'!$I$6-'СЕТ СН'!$I$26</f>
        <v>1370.7838058699999</v>
      </c>
      <c r="W168" s="36">
        <f>SUMIFS(СВЦЭМ!$D$33:$D$776,СВЦЭМ!$A$33:$A$776,$A168,СВЦЭМ!$B$33:$B$776,W$155)+'СЕТ СН'!$I$14+СВЦЭМ!$D$10+'СЕТ СН'!$I$6-'СЕТ СН'!$I$26</f>
        <v>1366.8967738400002</v>
      </c>
      <c r="X168" s="36">
        <f>SUMIFS(СВЦЭМ!$D$33:$D$776,СВЦЭМ!$A$33:$A$776,$A168,СВЦЭМ!$B$33:$B$776,X$155)+'СЕТ СН'!$I$14+СВЦЭМ!$D$10+'СЕТ СН'!$I$6-'СЕТ СН'!$I$26</f>
        <v>1373.5031565100001</v>
      </c>
      <c r="Y168" s="36">
        <f>SUMIFS(СВЦЭМ!$D$33:$D$776,СВЦЭМ!$A$33:$A$776,$A168,СВЦЭМ!$B$33:$B$776,Y$155)+'СЕТ СН'!$I$14+СВЦЭМ!$D$10+'СЕТ СН'!$I$6-'СЕТ СН'!$I$26</f>
        <v>1399.7764766999999</v>
      </c>
    </row>
    <row r="169" spans="1:25" ht="15.75" x14ac:dyDescent="0.2">
      <c r="A169" s="35">
        <f t="shared" si="4"/>
        <v>43935</v>
      </c>
      <c r="B169" s="36">
        <f>SUMIFS(СВЦЭМ!$D$33:$D$776,СВЦЭМ!$A$33:$A$776,$A169,СВЦЭМ!$B$33:$B$776,B$155)+'СЕТ СН'!$I$14+СВЦЭМ!$D$10+'СЕТ СН'!$I$6-'СЕТ СН'!$I$26</f>
        <v>1428.20504996</v>
      </c>
      <c r="C169" s="36">
        <f>SUMIFS(СВЦЭМ!$D$33:$D$776,СВЦЭМ!$A$33:$A$776,$A169,СВЦЭМ!$B$33:$B$776,C$155)+'СЕТ СН'!$I$14+СВЦЭМ!$D$10+'СЕТ СН'!$I$6-'СЕТ СН'!$I$26</f>
        <v>1450.6766740600001</v>
      </c>
      <c r="D169" s="36">
        <f>SUMIFS(СВЦЭМ!$D$33:$D$776,СВЦЭМ!$A$33:$A$776,$A169,СВЦЭМ!$B$33:$B$776,D$155)+'СЕТ СН'!$I$14+СВЦЭМ!$D$10+'СЕТ СН'!$I$6-'СЕТ СН'!$I$26</f>
        <v>1471.97058298</v>
      </c>
      <c r="E169" s="36">
        <f>SUMIFS(СВЦЭМ!$D$33:$D$776,СВЦЭМ!$A$33:$A$776,$A169,СВЦЭМ!$B$33:$B$776,E$155)+'СЕТ СН'!$I$14+СВЦЭМ!$D$10+'СЕТ СН'!$I$6-'СЕТ СН'!$I$26</f>
        <v>1485.50954649</v>
      </c>
      <c r="F169" s="36">
        <f>SUMIFS(СВЦЭМ!$D$33:$D$776,СВЦЭМ!$A$33:$A$776,$A169,СВЦЭМ!$B$33:$B$776,F$155)+'СЕТ СН'!$I$14+СВЦЭМ!$D$10+'СЕТ СН'!$I$6-'СЕТ СН'!$I$26</f>
        <v>1495.4515417500002</v>
      </c>
      <c r="G169" s="36">
        <f>SUMIFS(СВЦЭМ!$D$33:$D$776,СВЦЭМ!$A$33:$A$776,$A169,СВЦЭМ!$B$33:$B$776,G$155)+'СЕТ СН'!$I$14+СВЦЭМ!$D$10+'СЕТ СН'!$I$6-'СЕТ СН'!$I$26</f>
        <v>1491.8793194899999</v>
      </c>
      <c r="H169" s="36">
        <f>SUMIFS(СВЦЭМ!$D$33:$D$776,СВЦЭМ!$A$33:$A$776,$A169,СВЦЭМ!$B$33:$B$776,H$155)+'СЕТ СН'!$I$14+СВЦЭМ!$D$10+'СЕТ СН'!$I$6-'СЕТ СН'!$I$26</f>
        <v>1503.1807868400001</v>
      </c>
      <c r="I169" s="36">
        <f>SUMIFS(СВЦЭМ!$D$33:$D$776,СВЦЭМ!$A$33:$A$776,$A169,СВЦЭМ!$B$33:$B$776,I$155)+'СЕТ СН'!$I$14+СВЦЭМ!$D$10+'СЕТ СН'!$I$6-'СЕТ СН'!$I$26</f>
        <v>1524.3905933000001</v>
      </c>
      <c r="J169" s="36">
        <f>SUMIFS(СВЦЭМ!$D$33:$D$776,СВЦЭМ!$A$33:$A$776,$A169,СВЦЭМ!$B$33:$B$776,J$155)+'СЕТ СН'!$I$14+СВЦЭМ!$D$10+'СЕТ СН'!$I$6-'СЕТ СН'!$I$26</f>
        <v>1484.1975241300001</v>
      </c>
      <c r="K169" s="36">
        <f>SUMIFS(СВЦЭМ!$D$33:$D$776,СВЦЭМ!$A$33:$A$776,$A169,СВЦЭМ!$B$33:$B$776,K$155)+'СЕТ СН'!$I$14+СВЦЭМ!$D$10+'СЕТ СН'!$I$6-'СЕТ СН'!$I$26</f>
        <v>1469.1000960700001</v>
      </c>
      <c r="L169" s="36">
        <f>SUMIFS(СВЦЭМ!$D$33:$D$776,СВЦЭМ!$A$33:$A$776,$A169,СВЦЭМ!$B$33:$B$776,L$155)+'СЕТ СН'!$I$14+СВЦЭМ!$D$10+'СЕТ СН'!$I$6-'СЕТ СН'!$I$26</f>
        <v>1462.33107862</v>
      </c>
      <c r="M169" s="36">
        <f>SUMIFS(СВЦЭМ!$D$33:$D$776,СВЦЭМ!$A$33:$A$776,$A169,СВЦЭМ!$B$33:$B$776,M$155)+'СЕТ СН'!$I$14+СВЦЭМ!$D$10+'СЕТ СН'!$I$6-'СЕТ СН'!$I$26</f>
        <v>1465.55776455</v>
      </c>
      <c r="N169" s="36">
        <f>SUMIFS(СВЦЭМ!$D$33:$D$776,СВЦЭМ!$A$33:$A$776,$A169,СВЦЭМ!$B$33:$B$776,N$155)+'СЕТ СН'!$I$14+СВЦЭМ!$D$10+'СЕТ СН'!$I$6-'СЕТ СН'!$I$26</f>
        <v>1464.45445369</v>
      </c>
      <c r="O169" s="36">
        <f>SUMIFS(СВЦЭМ!$D$33:$D$776,СВЦЭМ!$A$33:$A$776,$A169,СВЦЭМ!$B$33:$B$776,O$155)+'СЕТ СН'!$I$14+СВЦЭМ!$D$10+'СЕТ СН'!$I$6-'СЕТ СН'!$I$26</f>
        <v>1439.2981882700001</v>
      </c>
      <c r="P169" s="36">
        <f>SUMIFS(СВЦЭМ!$D$33:$D$776,СВЦЭМ!$A$33:$A$776,$A169,СВЦЭМ!$B$33:$B$776,P$155)+'СЕТ СН'!$I$14+СВЦЭМ!$D$10+'СЕТ СН'!$I$6-'СЕТ СН'!$I$26</f>
        <v>1442.7994803500001</v>
      </c>
      <c r="Q169" s="36">
        <f>SUMIFS(СВЦЭМ!$D$33:$D$776,СВЦЭМ!$A$33:$A$776,$A169,СВЦЭМ!$B$33:$B$776,Q$155)+'СЕТ СН'!$I$14+СВЦЭМ!$D$10+'СЕТ СН'!$I$6-'СЕТ СН'!$I$26</f>
        <v>1453.59860802</v>
      </c>
      <c r="R169" s="36">
        <f>SUMIFS(СВЦЭМ!$D$33:$D$776,СВЦЭМ!$A$33:$A$776,$A169,СВЦЭМ!$B$33:$B$776,R$155)+'СЕТ СН'!$I$14+СВЦЭМ!$D$10+'СЕТ СН'!$I$6-'СЕТ СН'!$I$26</f>
        <v>1476.31989933</v>
      </c>
      <c r="S169" s="36">
        <f>SUMIFS(СВЦЭМ!$D$33:$D$776,СВЦЭМ!$A$33:$A$776,$A169,СВЦЭМ!$B$33:$B$776,S$155)+'СЕТ СН'!$I$14+СВЦЭМ!$D$10+'СЕТ СН'!$I$6-'СЕТ СН'!$I$26</f>
        <v>1481.61968434</v>
      </c>
      <c r="T169" s="36">
        <f>SUMIFS(СВЦЭМ!$D$33:$D$776,СВЦЭМ!$A$33:$A$776,$A169,СВЦЭМ!$B$33:$B$776,T$155)+'СЕТ СН'!$I$14+СВЦЭМ!$D$10+'СЕТ СН'!$I$6-'СЕТ СН'!$I$26</f>
        <v>1458.21077745</v>
      </c>
      <c r="U169" s="36">
        <f>SUMIFS(СВЦЭМ!$D$33:$D$776,СВЦЭМ!$A$33:$A$776,$A169,СВЦЭМ!$B$33:$B$776,U$155)+'СЕТ СН'!$I$14+СВЦЭМ!$D$10+'СЕТ СН'!$I$6-'СЕТ СН'!$I$26</f>
        <v>1441.3564363400001</v>
      </c>
      <c r="V169" s="36">
        <f>SUMIFS(СВЦЭМ!$D$33:$D$776,СВЦЭМ!$A$33:$A$776,$A169,СВЦЭМ!$B$33:$B$776,V$155)+'СЕТ СН'!$I$14+СВЦЭМ!$D$10+'СЕТ СН'!$I$6-'СЕТ СН'!$I$26</f>
        <v>1439.2207011599999</v>
      </c>
      <c r="W169" s="36">
        <f>SUMIFS(СВЦЭМ!$D$33:$D$776,СВЦЭМ!$A$33:$A$776,$A169,СВЦЭМ!$B$33:$B$776,W$155)+'СЕТ СН'!$I$14+СВЦЭМ!$D$10+'СЕТ СН'!$I$6-'СЕТ СН'!$I$26</f>
        <v>1433.10866794</v>
      </c>
      <c r="X169" s="36">
        <f>SUMIFS(СВЦЭМ!$D$33:$D$776,СВЦЭМ!$A$33:$A$776,$A169,СВЦЭМ!$B$33:$B$776,X$155)+'СЕТ СН'!$I$14+СВЦЭМ!$D$10+'СЕТ СН'!$I$6-'СЕТ СН'!$I$26</f>
        <v>1441.1926950500001</v>
      </c>
      <c r="Y169" s="36">
        <f>SUMIFS(СВЦЭМ!$D$33:$D$776,СВЦЭМ!$A$33:$A$776,$A169,СВЦЭМ!$B$33:$B$776,Y$155)+'СЕТ СН'!$I$14+СВЦЭМ!$D$10+'СЕТ СН'!$I$6-'СЕТ СН'!$I$26</f>
        <v>1454.6243772799999</v>
      </c>
    </row>
    <row r="170" spans="1:25" ht="15.75" x14ac:dyDescent="0.2">
      <c r="A170" s="35">
        <f t="shared" si="4"/>
        <v>43936</v>
      </c>
      <c r="B170" s="36">
        <f>SUMIFS(СВЦЭМ!$D$33:$D$776,СВЦЭМ!$A$33:$A$776,$A170,СВЦЭМ!$B$33:$B$776,B$155)+'СЕТ СН'!$I$14+СВЦЭМ!$D$10+'СЕТ СН'!$I$6-'СЕТ СН'!$I$26</f>
        <v>1491.3358257700002</v>
      </c>
      <c r="C170" s="36">
        <f>SUMIFS(СВЦЭМ!$D$33:$D$776,СВЦЭМ!$A$33:$A$776,$A170,СВЦЭМ!$B$33:$B$776,C$155)+'СЕТ СН'!$I$14+СВЦЭМ!$D$10+'СЕТ СН'!$I$6-'СЕТ СН'!$I$26</f>
        <v>1505.6050759700001</v>
      </c>
      <c r="D170" s="36">
        <f>SUMIFS(СВЦЭМ!$D$33:$D$776,СВЦЭМ!$A$33:$A$776,$A170,СВЦЭМ!$B$33:$B$776,D$155)+'СЕТ СН'!$I$14+СВЦЭМ!$D$10+'СЕТ СН'!$I$6-'СЕТ СН'!$I$26</f>
        <v>1507.0646449400001</v>
      </c>
      <c r="E170" s="36">
        <f>SUMIFS(СВЦЭМ!$D$33:$D$776,СВЦЭМ!$A$33:$A$776,$A170,СВЦЭМ!$B$33:$B$776,E$155)+'СЕТ СН'!$I$14+СВЦЭМ!$D$10+'СЕТ СН'!$I$6-'СЕТ СН'!$I$26</f>
        <v>1502.2546771299999</v>
      </c>
      <c r="F170" s="36">
        <f>SUMIFS(СВЦЭМ!$D$33:$D$776,СВЦЭМ!$A$33:$A$776,$A170,СВЦЭМ!$B$33:$B$776,F$155)+'СЕТ СН'!$I$14+СВЦЭМ!$D$10+'СЕТ СН'!$I$6-'СЕТ СН'!$I$26</f>
        <v>1499.6973110399999</v>
      </c>
      <c r="G170" s="36">
        <f>SUMIFS(СВЦЭМ!$D$33:$D$776,СВЦЭМ!$A$33:$A$776,$A170,СВЦЭМ!$B$33:$B$776,G$155)+'СЕТ СН'!$I$14+СВЦЭМ!$D$10+'СЕТ СН'!$I$6-'СЕТ СН'!$I$26</f>
        <v>1498.5758844699999</v>
      </c>
      <c r="H170" s="36">
        <f>SUMIFS(СВЦЭМ!$D$33:$D$776,СВЦЭМ!$A$33:$A$776,$A170,СВЦЭМ!$B$33:$B$776,H$155)+'СЕТ СН'!$I$14+СВЦЭМ!$D$10+'СЕТ СН'!$I$6-'СЕТ СН'!$I$26</f>
        <v>1490.02778382</v>
      </c>
      <c r="I170" s="36">
        <f>SUMIFS(СВЦЭМ!$D$33:$D$776,СВЦЭМ!$A$33:$A$776,$A170,СВЦЭМ!$B$33:$B$776,I$155)+'СЕТ СН'!$I$14+СВЦЭМ!$D$10+'СЕТ СН'!$I$6-'СЕТ СН'!$I$26</f>
        <v>1478.8939894700002</v>
      </c>
      <c r="J170" s="36">
        <f>SUMIFS(СВЦЭМ!$D$33:$D$776,СВЦЭМ!$A$33:$A$776,$A170,СВЦЭМ!$B$33:$B$776,J$155)+'СЕТ СН'!$I$14+СВЦЭМ!$D$10+'СЕТ СН'!$I$6-'СЕТ СН'!$I$26</f>
        <v>1428.9695835100001</v>
      </c>
      <c r="K170" s="36">
        <f>SUMIFS(СВЦЭМ!$D$33:$D$776,СВЦЭМ!$A$33:$A$776,$A170,СВЦЭМ!$B$33:$B$776,K$155)+'СЕТ СН'!$I$14+СВЦЭМ!$D$10+'СЕТ СН'!$I$6-'СЕТ СН'!$I$26</f>
        <v>1404.4917949800001</v>
      </c>
      <c r="L170" s="36">
        <f>SUMIFS(СВЦЭМ!$D$33:$D$776,СВЦЭМ!$A$33:$A$776,$A170,СВЦЭМ!$B$33:$B$776,L$155)+'СЕТ СН'!$I$14+СВЦЭМ!$D$10+'СЕТ СН'!$I$6-'СЕТ СН'!$I$26</f>
        <v>1406.70643361</v>
      </c>
      <c r="M170" s="36">
        <f>SUMIFS(СВЦЭМ!$D$33:$D$776,СВЦЭМ!$A$33:$A$776,$A170,СВЦЭМ!$B$33:$B$776,M$155)+'СЕТ СН'!$I$14+СВЦЭМ!$D$10+'СЕТ СН'!$I$6-'СЕТ СН'!$I$26</f>
        <v>1412.61809337</v>
      </c>
      <c r="N170" s="36">
        <f>SUMIFS(СВЦЭМ!$D$33:$D$776,СВЦЭМ!$A$33:$A$776,$A170,СВЦЭМ!$B$33:$B$776,N$155)+'СЕТ СН'!$I$14+СВЦЭМ!$D$10+'СЕТ СН'!$I$6-'СЕТ СН'!$I$26</f>
        <v>1408.92751866</v>
      </c>
      <c r="O170" s="36">
        <f>SUMIFS(СВЦЭМ!$D$33:$D$776,СВЦЭМ!$A$33:$A$776,$A170,СВЦЭМ!$B$33:$B$776,O$155)+'СЕТ СН'!$I$14+СВЦЭМ!$D$10+'СЕТ СН'!$I$6-'СЕТ СН'!$I$26</f>
        <v>1423.2347533500001</v>
      </c>
      <c r="P170" s="36">
        <f>SUMIFS(СВЦЭМ!$D$33:$D$776,СВЦЭМ!$A$33:$A$776,$A170,СВЦЭМ!$B$33:$B$776,P$155)+'СЕТ СН'!$I$14+СВЦЭМ!$D$10+'СЕТ СН'!$I$6-'СЕТ СН'!$I$26</f>
        <v>1424.6158904399999</v>
      </c>
      <c r="Q170" s="36">
        <f>SUMIFS(СВЦЭМ!$D$33:$D$776,СВЦЭМ!$A$33:$A$776,$A170,СВЦЭМ!$B$33:$B$776,Q$155)+'СЕТ СН'!$I$14+СВЦЭМ!$D$10+'СЕТ СН'!$I$6-'СЕТ СН'!$I$26</f>
        <v>1426.44568568</v>
      </c>
      <c r="R170" s="36">
        <f>SUMIFS(СВЦЭМ!$D$33:$D$776,СВЦЭМ!$A$33:$A$776,$A170,СВЦЭМ!$B$33:$B$776,R$155)+'СЕТ СН'!$I$14+СВЦЭМ!$D$10+'СЕТ СН'!$I$6-'СЕТ СН'!$I$26</f>
        <v>1425.42779711</v>
      </c>
      <c r="S170" s="36">
        <f>SUMIFS(СВЦЭМ!$D$33:$D$776,СВЦЭМ!$A$33:$A$776,$A170,СВЦЭМ!$B$33:$B$776,S$155)+'СЕТ СН'!$I$14+СВЦЭМ!$D$10+'СЕТ СН'!$I$6-'СЕТ СН'!$I$26</f>
        <v>1423.6187410100001</v>
      </c>
      <c r="T170" s="36">
        <f>SUMIFS(СВЦЭМ!$D$33:$D$776,СВЦЭМ!$A$33:$A$776,$A170,СВЦЭМ!$B$33:$B$776,T$155)+'СЕТ СН'!$I$14+СВЦЭМ!$D$10+'СЕТ СН'!$I$6-'СЕТ СН'!$I$26</f>
        <v>1404.87562243</v>
      </c>
      <c r="U170" s="36">
        <f>SUMIFS(СВЦЭМ!$D$33:$D$776,СВЦЭМ!$A$33:$A$776,$A170,СВЦЭМ!$B$33:$B$776,U$155)+'СЕТ СН'!$I$14+СВЦЭМ!$D$10+'СЕТ СН'!$I$6-'СЕТ СН'!$I$26</f>
        <v>1385.05885534</v>
      </c>
      <c r="V170" s="36">
        <f>SUMIFS(СВЦЭМ!$D$33:$D$776,СВЦЭМ!$A$33:$A$776,$A170,СВЦЭМ!$B$33:$B$776,V$155)+'СЕТ СН'!$I$14+СВЦЭМ!$D$10+'СЕТ СН'!$I$6-'СЕТ СН'!$I$26</f>
        <v>1394.1662097399999</v>
      </c>
      <c r="W170" s="36">
        <f>SUMIFS(СВЦЭМ!$D$33:$D$776,СВЦЭМ!$A$33:$A$776,$A170,СВЦЭМ!$B$33:$B$776,W$155)+'СЕТ СН'!$I$14+СВЦЭМ!$D$10+'СЕТ СН'!$I$6-'СЕТ СН'!$I$26</f>
        <v>1395.6416247900002</v>
      </c>
      <c r="X170" s="36">
        <f>SUMIFS(СВЦЭМ!$D$33:$D$776,СВЦЭМ!$A$33:$A$776,$A170,СВЦЭМ!$B$33:$B$776,X$155)+'СЕТ СН'!$I$14+СВЦЭМ!$D$10+'СЕТ СН'!$I$6-'СЕТ СН'!$I$26</f>
        <v>1388.5652683600001</v>
      </c>
      <c r="Y170" s="36">
        <f>SUMIFS(СВЦЭМ!$D$33:$D$776,СВЦЭМ!$A$33:$A$776,$A170,СВЦЭМ!$B$33:$B$776,Y$155)+'СЕТ СН'!$I$14+СВЦЭМ!$D$10+'СЕТ СН'!$I$6-'СЕТ СН'!$I$26</f>
        <v>1415.47853055</v>
      </c>
    </row>
    <row r="171" spans="1:25" ht="15.75" x14ac:dyDescent="0.2">
      <c r="A171" s="35">
        <f t="shared" si="4"/>
        <v>43937</v>
      </c>
      <c r="B171" s="36">
        <f>SUMIFS(СВЦЭМ!$D$33:$D$776,СВЦЭМ!$A$33:$A$776,$A171,СВЦЭМ!$B$33:$B$776,B$155)+'СЕТ СН'!$I$14+СВЦЭМ!$D$10+'СЕТ СН'!$I$6-'СЕТ СН'!$I$26</f>
        <v>1385.1636598499999</v>
      </c>
      <c r="C171" s="36">
        <f>SUMIFS(СВЦЭМ!$D$33:$D$776,СВЦЭМ!$A$33:$A$776,$A171,СВЦЭМ!$B$33:$B$776,C$155)+'СЕТ СН'!$I$14+СВЦЭМ!$D$10+'СЕТ СН'!$I$6-'СЕТ СН'!$I$26</f>
        <v>1403.55303856</v>
      </c>
      <c r="D171" s="36">
        <f>SUMIFS(СВЦЭМ!$D$33:$D$776,СВЦЭМ!$A$33:$A$776,$A171,СВЦЭМ!$B$33:$B$776,D$155)+'СЕТ СН'!$I$14+СВЦЭМ!$D$10+'СЕТ СН'!$I$6-'СЕТ СН'!$I$26</f>
        <v>1420.4656698900001</v>
      </c>
      <c r="E171" s="36">
        <f>SUMIFS(СВЦЭМ!$D$33:$D$776,СВЦЭМ!$A$33:$A$776,$A171,СВЦЭМ!$B$33:$B$776,E$155)+'СЕТ СН'!$I$14+СВЦЭМ!$D$10+'СЕТ СН'!$I$6-'СЕТ СН'!$I$26</f>
        <v>1433.0669761899999</v>
      </c>
      <c r="F171" s="36">
        <f>SUMIFS(СВЦЭМ!$D$33:$D$776,СВЦЭМ!$A$33:$A$776,$A171,СВЦЭМ!$B$33:$B$776,F$155)+'СЕТ СН'!$I$14+СВЦЭМ!$D$10+'СЕТ СН'!$I$6-'СЕТ СН'!$I$26</f>
        <v>1432.6825532600001</v>
      </c>
      <c r="G171" s="36">
        <f>SUMIFS(СВЦЭМ!$D$33:$D$776,СВЦЭМ!$A$33:$A$776,$A171,СВЦЭМ!$B$33:$B$776,G$155)+'СЕТ СН'!$I$14+СВЦЭМ!$D$10+'СЕТ СН'!$I$6-'СЕТ СН'!$I$26</f>
        <v>1423.7761172599999</v>
      </c>
      <c r="H171" s="36">
        <f>SUMIFS(СВЦЭМ!$D$33:$D$776,СВЦЭМ!$A$33:$A$776,$A171,СВЦЭМ!$B$33:$B$776,H$155)+'СЕТ СН'!$I$14+СВЦЭМ!$D$10+'СЕТ СН'!$I$6-'СЕТ СН'!$I$26</f>
        <v>1403.7789066300002</v>
      </c>
      <c r="I171" s="36">
        <f>SUMIFS(СВЦЭМ!$D$33:$D$776,СВЦЭМ!$A$33:$A$776,$A171,СВЦЭМ!$B$33:$B$776,I$155)+'СЕТ СН'!$I$14+СВЦЭМ!$D$10+'СЕТ СН'!$I$6-'СЕТ СН'!$I$26</f>
        <v>1382.08133539</v>
      </c>
      <c r="J171" s="36">
        <f>SUMIFS(СВЦЭМ!$D$33:$D$776,СВЦЭМ!$A$33:$A$776,$A171,СВЦЭМ!$B$33:$B$776,J$155)+'СЕТ СН'!$I$14+СВЦЭМ!$D$10+'СЕТ СН'!$I$6-'СЕТ СН'!$I$26</f>
        <v>1354.9933777000001</v>
      </c>
      <c r="K171" s="36">
        <f>SUMIFS(СВЦЭМ!$D$33:$D$776,СВЦЭМ!$A$33:$A$776,$A171,СВЦЭМ!$B$33:$B$776,K$155)+'СЕТ СН'!$I$14+СВЦЭМ!$D$10+'СЕТ СН'!$I$6-'СЕТ СН'!$I$26</f>
        <v>1367.7436340100001</v>
      </c>
      <c r="L171" s="36">
        <f>SUMIFS(СВЦЭМ!$D$33:$D$776,СВЦЭМ!$A$33:$A$776,$A171,СВЦЭМ!$B$33:$B$776,L$155)+'СЕТ СН'!$I$14+СВЦЭМ!$D$10+'СЕТ СН'!$I$6-'СЕТ СН'!$I$26</f>
        <v>1363.67594248</v>
      </c>
      <c r="M171" s="36">
        <f>SUMIFS(СВЦЭМ!$D$33:$D$776,СВЦЭМ!$A$33:$A$776,$A171,СВЦЭМ!$B$33:$B$776,M$155)+'СЕТ СН'!$I$14+СВЦЭМ!$D$10+'СЕТ СН'!$I$6-'СЕТ СН'!$I$26</f>
        <v>1357.31197604</v>
      </c>
      <c r="N171" s="36">
        <f>SUMIFS(СВЦЭМ!$D$33:$D$776,СВЦЭМ!$A$33:$A$776,$A171,СВЦЭМ!$B$33:$B$776,N$155)+'СЕТ СН'!$I$14+СВЦЭМ!$D$10+'СЕТ СН'!$I$6-'СЕТ СН'!$I$26</f>
        <v>1350.79224049</v>
      </c>
      <c r="O171" s="36">
        <f>SUMIFS(СВЦЭМ!$D$33:$D$776,СВЦЭМ!$A$33:$A$776,$A171,СВЦЭМ!$B$33:$B$776,O$155)+'СЕТ СН'!$I$14+СВЦЭМ!$D$10+'СЕТ СН'!$I$6-'СЕТ СН'!$I$26</f>
        <v>1355.76760104</v>
      </c>
      <c r="P171" s="36">
        <f>SUMIFS(СВЦЭМ!$D$33:$D$776,СВЦЭМ!$A$33:$A$776,$A171,СВЦЭМ!$B$33:$B$776,P$155)+'СЕТ СН'!$I$14+СВЦЭМ!$D$10+'СЕТ СН'!$I$6-'СЕТ СН'!$I$26</f>
        <v>1358.8815204299999</v>
      </c>
      <c r="Q171" s="36">
        <f>SUMIFS(СВЦЭМ!$D$33:$D$776,СВЦЭМ!$A$33:$A$776,$A171,СВЦЭМ!$B$33:$B$776,Q$155)+'СЕТ СН'!$I$14+СВЦЭМ!$D$10+'СЕТ СН'!$I$6-'СЕТ СН'!$I$26</f>
        <v>1353.2609256800001</v>
      </c>
      <c r="R171" s="36">
        <f>SUMIFS(СВЦЭМ!$D$33:$D$776,СВЦЭМ!$A$33:$A$776,$A171,СВЦЭМ!$B$33:$B$776,R$155)+'СЕТ СН'!$I$14+СВЦЭМ!$D$10+'СЕТ СН'!$I$6-'СЕТ СН'!$I$26</f>
        <v>1348.6633494800001</v>
      </c>
      <c r="S171" s="36">
        <f>SUMIFS(СВЦЭМ!$D$33:$D$776,СВЦЭМ!$A$33:$A$776,$A171,СВЦЭМ!$B$33:$B$776,S$155)+'СЕТ СН'!$I$14+СВЦЭМ!$D$10+'СЕТ СН'!$I$6-'СЕТ СН'!$I$26</f>
        <v>1346.00394695</v>
      </c>
      <c r="T171" s="36">
        <f>SUMIFS(СВЦЭМ!$D$33:$D$776,СВЦЭМ!$A$33:$A$776,$A171,СВЦЭМ!$B$33:$B$776,T$155)+'СЕТ СН'!$I$14+СВЦЭМ!$D$10+'СЕТ СН'!$I$6-'СЕТ СН'!$I$26</f>
        <v>1340.87502279</v>
      </c>
      <c r="U171" s="36">
        <f>SUMIFS(СВЦЭМ!$D$33:$D$776,СВЦЭМ!$A$33:$A$776,$A171,СВЦЭМ!$B$33:$B$776,U$155)+'СЕТ СН'!$I$14+СВЦЭМ!$D$10+'СЕТ СН'!$I$6-'СЕТ СН'!$I$26</f>
        <v>1331.02240725</v>
      </c>
      <c r="V171" s="36">
        <f>SUMIFS(СВЦЭМ!$D$33:$D$776,СВЦЭМ!$A$33:$A$776,$A171,СВЦЭМ!$B$33:$B$776,V$155)+'СЕТ СН'!$I$14+СВЦЭМ!$D$10+'СЕТ СН'!$I$6-'СЕТ СН'!$I$26</f>
        <v>1318.75176474</v>
      </c>
      <c r="W171" s="36">
        <f>SUMIFS(СВЦЭМ!$D$33:$D$776,СВЦЭМ!$A$33:$A$776,$A171,СВЦЭМ!$B$33:$B$776,W$155)+'СЕТ СН'!$I$14+СВЦЭМ!$D$10+'СЕТ СН'!$I$6-'СЕТ СН'!$I$26</f>
        <v>1325.62972532</v>
      </c>
      <c r="X171" s="36">
        <f>SUMIFS(СВЦЭМ!$D$33:$D$776,СВЦЭМ!$A$33:$A$776,$A171,СВЦЭМ!$B$33:$B$776,X$155)+'СЕТ СН'!$I$14+СВЦЭМ!$D$10+'СЕТ СН'!$I$6-'СЕТ СН'!$I$26</f>
        <v>1336.4634362199999</v>
      </c>
      <c r="Y171" s="36">
        <f>SUMIFS(СВЦЭМ!$D$33:$D$776,СВЦЭМ!$A$33:$A$776,$A171,СВЦЭМ!$B$33:$B$776,Y$155)+'СЕТ СН'!$I$14+СВЦЭМ!$D$10+'СЕТ СН'!$I$6-'СЕТ СН'!$I$26</f>
        <v>1347.77843289</v>
      </c>
    </row>
    <row r="172" spans="1:25" ht="15.75" x14ac:dyDescent="0.2">
      <c r="A172" s="35">
        <f t="shared" si="4"/>
        <v>43938</v>
      </c>
      <c r="B172" s="36">
        <f>SUMIFS(СВЦЭМ!$D$33:$D$776,СВЦЭМ!$A$33:$A$776,$A172,СВЦЭМ!$B$33:$B$776,B$155)+'СЕТ СН'!$I$14+СВЦЭМ!$D$10+'СЕТ СН'!$I$6-'СЕТ СН'!$I$26</f>
        <v>1416.31276428</v>
      </c>
      <c r="C172" s="36">
        <f>SUMIFS(СВЦЭМ!$D$33:$D$776,СВЦЭМ!$A$33:$A$776,$A172,СВЦЭМ!$B$33:$B$776,C$155)+'СЕТ СН'!$I$14+СВЦЭМ!$D$10+'СЕТ СН'!$I$6-'СЕТ СН'!$I$26</f>
        <v>1428.0782262500002</v>
      </c>
      <c r="D172" s="36">
        <f>SUMIFS(СВЦЭМ!$D$33:$D$776,СВЦЭМ!$A$33:$A$776,$A172,СВЦЭМ!$B$33:$B$776,D$155)+'СЕТ СН'!$I$14+СВЦЭМ!$D$10+'СЕТ СН'!$I$6-'СЕТ СН'!$I$26</f>
        <v>1446.2878688000001</v>
      </c>
      <c r="E172" s="36">
        <f>SUMIFS(СВЦЭМ!$D$33:$D$776,СВЦЭМ!$A$33:$A$776,$A172,СВЦЭМ!$B$33:$B$776,E$155)+'СЕТ СН'!$I$14+СВЦЭМ!$D$10+'СЕТ СН'!$I$6-'СЕТ СН'!$I$26</f>
        <v>1460.4926244100002</v>
      </c>
      <c r="F172" s="36">
        <f>SUMIFS(СВЦЭМ!$D$33:$D$776,СВЦЭМ!$A$33:$A$776,$A172,СВЦЭМ!$B$33:$B$776,F$155)+'СЕТ СН'!$I$14+СВЦЭМ!$D$10+'СЕТ СН'!$I$6-'СЕТ СН'!$I$26</f>
        <v>1461.23091443</v>
      </c>
      <c r="G172" s="36">
        <f>SUMIFS(СВЦЭМ!$D$33:$D$776,СВЦЭМ!$A$33:$A$776,$A172,СВЦЭМ!$B$33:$B$776,G$155)+'СЕТ СН'!$I$14+СВЦЭМ!$D$10+'СЕТ СН'!$I$6-'СЕТ СН'!$I$26</f>
        <v>1445.3173671700001</v>
      </c>
      <c r="H172" s="36">
        <f>SUMIFS(СВЦЭМ!$D$33:$D$776,СВЦЭМ!$A$33:$A$776,$A172,СВЦЭМ!$B$33:$B$776,H$155)+'СЕТ СН'!$I$14+СВЦЭМ!$D$10+'СЕТ СН'!$I$6-'СЕТ СН'!$I$26</f>
        <v>1420.69179575</v>
      </c>
      <c r="I172" s="36">
        <f>SUMIFS(СВЦЭМ!$D$33:$D$776,СВЦЭМ!$A$33:$A$776,$A172,СВЦЭМ!$B$33:$B$776,I$155)+'СЕТ СН'!$I$14+СВЦЭМ!$D$10+'СЕТ СН'!$I$6-'СЕТ СН'!$I$26</f>
        <v>1393.6581221599999</v>
      </c>
      <c r="J172" s="36">
        <f>SUMIFS(СВЦЭМ!$D$33:$D$776,СВЦЭМ!$A$33:$A$776,$A172,СВЦЭМ!$B$33:$B$776,J$155)+'СЕТ СН'!$I$14+СВЦЭМ!$D$10+'СЕТ СН'!$I$6-'СЕТ СН'!$I$26</f>
        <v>1343.95417552</v>
      </c>
      <c r="K172" s="36">
        <f>SUMIFS(СВЦЭМ!$D$33:$D$776,СВЦЭМ!$A$33:$A$776,$A172,СВЦЭМ!$B$33:$B$776,K$155)+'СЕТ СН'!$I$14+СВЦЭМ!$D$10+'СЕТ СН'!$I$6-'СЕТ СН'!$I$26</f>
        <v>1347.64230359</v>
      </c>
      <c r="L172" s="36">
        <f>SUMIFS(СВЦЭМ!$D$33:$D$776,СВЦЭМ!$A$33:$A$776,$A172,СВЦЭМ!$B$33:$B$776,L$155)+'СЕТ СН'!$I$14+СВЦЭМ!$D$10+'СЕТ СН'!$I$6-'СЕТ СН'!$I$26</f>
        <v>1344.48394175</v>
      </c>
      <c r="M172" s="36">
        <f>SUMIFS(СВЦЭМ!$D$33:$D$776,СВЦЭМ!$A$33:$A$776,$A172,СВЦЭМ!$B$33:$B$776,M$155)+'СЕТ СН'!$I$14+СВЦЭМ!$D$10+'СЕТ СН'!$I$6-'СЕТ СН'!$I$26</f>
        <v>1342.3443923499999</v>
      </c>
      <c r="N172" s="36">
        <f>SUMIFS(СВЦЭМ!$D$33:$D$776,СВЦЭМ!$A$33:$A$776,$A172,СВЦЭМ!$B$33:$B$776,N$155)+'СЕТ СН'!$I$14+СВЦЭМ!$D$10+'СЕТ СН'!$I$6-'СЕТ СН'!$I$26</f>
        <v>1341.3198432200002</v>
      </c>
      <c r="O172" s="36">
        <f>SUMIFS(СВЦЭМ!$D$33:$D$776,СВЦЭМ!$A$33:$A$776,$A172,СВЦЭМ!$B$33:$B$776,O$155)+'СЕТ СН'!$I$14+СВЦЭМ!$D$10+'СЕТ СН'!$I$6-'СЕТ СН'!$I$26</f>
        <v>1347.9360032700001</v>
      </c>
      <c r="P172" s="36">
        <f>SUMIFS(СВЦЭМ!$D$33:$D$776,СВЦЭМ!$A$33:$A$776,$A172,СВЦЭМ!$B$33:$B$776,P$155)+'СЕТ СН'!$I$14+СВЦЭМ!$D$10+'СЕТ СН'!$I$6-'СЕТ СН'!$I$26</f>
        <v>1356.0746181700001</v>
      </c>
      <c r="Q172" s="36">
        <f>SUMIFS(СВЦЭМ!$D$33:$D$776,СВЦЭМ!$A$33:$A$776,$A172,СВЦЭМ!$B$33:$B$776,Q$155)+'СЕТ СН'!$I$14+СВЦЭМ!$D$10+'СЕТ СН'!$I$6-'СЕТ СН'!$I$26</f>
        <v>1361.5274080899999</v>
      </c>
      <c r="R172" s="36">
        <f>SUMIFS(СВЦЭМ!$D$33:$D$776,СВЦЭМ!$A$33:$A$776,$A172,СВЦЭМ!$B$33:$B$776,R$155)+'СЕТ СН'!$I$14+СВЦЭМ!$D$10+'СЕТ СН'!$I$6-'СЕТ СН'!$I$26</f>
        <v>1359.0515925899999</v>
      </c>
      <c r="S172" s="36">
        <f>SUMIFS(СВЦЭМ!$D$33:$D$776,СВЦЭМ!$A$33:$A$776,$A172,СВЦЭМ!$B$33:$B$776,S$155)+'СЕТ СН'!$I$14+СВЦЭМ!$D$10+'СЕТ СН'!$I$6-'СЕТ СН'!$I$26</f>
        <v>1353.7099446699999</v>
      </c>
      <c r="T172" s="36">
        <f>SUMIFS(СВЦЭМ!$D$33:$D$776,СВЦЭМ!$A$33:$A$776,$A172,СВЦЭМ!$B$33:$B$776,T$155)+'СЕТ СН'!$I$14+СВЦЭМ!$D$10+'СЕТ СН'!$I$6-'СЕТ СН'!$I$26</f>
        <v>1339.0389745900002</v>
      </c>
      <c r="U172" s="36">
        <f>SUMIFS(СВЦЭМ!$D$33:$D$776,СВЦЭМ!$A$33:$A$776,$A172,СВЦЭМ!$B$33:$B$776,U$155)+'СЕТ СН'!$I$14+СВЦЭМ!$D$10+'СЕТ СН'!$I$6-'СЕТ СН'!$I$26</f>
        <v>1327.3561314799999</v>
      </c>
      <c r="V172" s="36">
        <f>SUMIFS(СВЦЭМ!$D$33:$D$776,СВЦЭМ!$A$33:$A$776,$A172,СВЦЭМ!$B$33:$B$776,V$155)+'СЕТ СН'!$I$14+СВЦЭМ!$D$10+'СЕТ СН'!$I$6-'СЕТ СН'!$I$26</f>
        <v>1335.3468525000001</v>
      </c>
      <c r="W172" s="36">
        <f>SUMIFS(СВЦЭМ!$D$33:$D$776,СВЦЭМ!$A$33:$A$776,$A172,СВЦЭМ!$B$33:$B$776,W$155)+'СЕТ СН'!$I$14+СВЦЭМ!$D$10+'СЕТ СН'!$I$6-'СЕТ СН'!$I$26</f>
        <v>1335.1468534200001</v>
      </c>
      <c r="X172" s="36">
        <f>SUMIFS(СВЦЭМ!$D$33:$D$776,СВЦЭМ!$A$33:$A$776,$A172,СВЦЭМ!$B$33:$B$776,X$155)+'СЕТ СН'!$I$14+СВЦЭМ!$D$10+'СЕТ СН'!$I$6-'СЕТ СН'!$I$26</f>
        <v>1340.81745482</v>
      </c>
      <c r="Y172" s="36">
        <f>SUMIFS(СВЦЭМ!$D$33:$D$776,СВЦЭМ!$A$33:$A$776,$A172,СВЦЭМ!$B$33:$B$776,Y$155)+'СЕТ СН'!$I$14+СВЦЭМ!$D$10+'СЕТ СН'!$I$6-'СЕТ СН'!$I$26</f>
        <v>1343.1934857800002</v>
      </c>
    </row>
    <row r="173" spans="1:25" ht="15.75" x14ac:dyDescent="0.2">
      <c r="A173" s="35">
        <f t="shared" si="4"/>
        <v>43939</v>
      </c>
      <c r="B173" s="36">
        <f>SUMIFS(СВЦЭМ!$D$33:$D$776,СВЦЭМ!$A$33:$A$776,$A173,СВЦЭМ!$B$33:$B$776,B$155)+'СЕТ СН'!$I$14+СВЦЭМ!$D$10+'СЕТ СН'!$I$6-'СЕТ СН'!$I$26</f>
        <v>1435.44849613</v>
      </c>
      <c r="C173" s="36">
        <f>SUMIFS(СВЦЭМ!$D$33:$D$776,СВЦЭМ!$A$33:$A$776,$A173,СВЦЭМ!$B$33:$B$776,C$155)+'СЕТ СН'!$I$14+СВЦЭМ!$D$10+'СЕТ СН'!$I$6-'СЕТ СН'!$I$26</f>
        <v>1470.9911739899999</v>
      </c>
      <c r="D173" s="36">
        <f>SUMIFS(СВЦЭМ!$D$33:$D$776,СВЦЭМ!$A$33:$A$776,$A173,СВЦЭМ!$B$33:$B$776,D$155)+'СЕТ СН'!$I$14+СВЦЭМ!$D$10+'СЕТ СН'!$I$6-'СЕТ СН'!$I$26</f>
        <v>1477.43752836</v>
      </c>
      <c r="E173" s="36">
        <f>SUMIFS(СВЦЭМ!$D$33:$D$776,СВЦЭМ!$A$33:$A$776,$A173,СВЦЭМ!$B$33:$B$776,E$155)+'СЕТ СН'!$I$14+СВЦЭМ!$D$10+'СЕТ СН'!$I$6-'СЕТ СН'!$I$26</f>
        <v>1486.6834840400002</v>
      </c>
      <c r="F173" s="36">
        <f>SUMIFS(СВЦЭМ!$D$33:$D$776,СВЦЭМ!$A$33:$A$776,$A173,СВЦЭМ!$B$33:$B$776,F$155)+'СЕТ СН'!$I$14+СВЦЭМ!$D$10+'СЕТ СН'!$I$6-'СЕТ СН'!$I$26</f>
        <v>1483.98137344</v>
      </c>
      <c r="G173" s="36">
        <f>SUMIFS(СВЦЭМ!$D$33:$D$776,СВЦЭМ!$A$33:$A$776,$A173,СВЦЭМ!$B$33:$B$776,G$155)+'СЕТ СН'!$I$14+СВЦЭМ!$D$10+'СЕТ СН'!$I$6-'СЕТ СН'!$I$26</f>
        <v>1484.7201176900001</v>
      </c>
      <c r="H173" s="36">
        <f>SUMIFS(СВЦЭМ!$D$33:$D$776,СВЦЭМ!$A$33:$A$776,$A173,СВЦЭМ!$B$33:$B$776,H$155)+'СЕТ СН'!$I$14+СВЦЭМ!$D$10+'СЕТ СН'!$I$6-'СЕТ СН'!$I$26</f>
        <v>1477.7991627199999</v>
      </c>
      <c r="I173" s="36">
        <f>SUMIFS(СВЦЭМ!$D$33:$D$776,СВЦЭМ!$A$33:$A$776,$A173,СВЦЭМ!$B$33:$B$776,I$155)+'СЕТ СН'!$I$14+СВЦЭМ!$D$10+'СЕТ СН'!$I$6-'СЕТ СН'!$I$26</f>
        <v>1452.37952376</v>
      </c>
      <c r="J173" s="36">
        <f>SUMIFS(СВЦЭМ!$D$33:$D$776,СВЦЭМ!$A$33:$A$776,$A173,СВЦЭМ!$B$33:$B$776,J$155)+'СЕТ СН'!$I$14+СВЦЭМ!$D$10+'СЕТ СН'!$I$6-'СЕТ СН'!$I$26</f>
        <v>1382.29199343</v>
      </c>
      <c r="K173" s="36">
        <f>SUMIFS(СВЦЭМ!$D$33:$D$776,СВЦЭМ!$A$33:$A$776,$A173,СВЦЭМ!$B$33:$B$776,K$155)+'СЕТ СН'!$I$14+СВЦЭМ!$D$10+'СЕТ СН'!$I$6-'СЕТ СН'!$I$26</f>
        <v>1371.4451192800002</v>
      </c>
      <c r="L173" s="36">
        <f>SUMIFS(СВЦЭМ!$D$33:$D$776,СВЦЭМ!$A$33:$A$776,$A173,СВЦЭМ!$B$33:$B$776,L$155)+'СЕТ СН'!$I$14+СВЦЭМ!$D$10+'СЕТ СН'!$I$6-'СЕТ СН'!$I$26</f>
        <v>1367.03329781</v>
      </c>
      <c r="M173" s="36">
        <f>SUMIFS(СВЦЭМ!$D$33:$D$776,СВЦЭМ!$A$33:$A$776,$A173,СВЦЭМ!$B$33:$B$776,M$155)+'СЕТ СН'!$I$14+СВЦЭМ!$D$10+'СЕТ СН'!$I$6-'СЕТ СН'!$I$26</f>
        <v>1364.38788916</v>
      </c>
      <c r="N173" s="36">
        <f>SUMIFS(СВЦЭМ!$D$33:$D$776,СВЦЭМ!$A$33:$A$776,$A173,СВЦЭМ!$B$33:$B$776,N$155)+'СЕТ СН'!$I$14+СВЦЭМ!$D$10+'СЕТ СН'!$I$6-'СЕТ СН'!$I$26</f>
        <v>1375.0842954099999</v>
      </c>
      <c r="O173" s="36">
        <f>SUMIFS(СВЦЭМ!$D$33:$D$776,СВЦЭМ!$A$33:$A$776,$A173,СВЦЭМ!$B$33:$B$776,O$155)+'СЕТ СН'!$I$14+СВЦЭМ!$D$10+'СЕТ СН'!$I$6-'СЕТ СН'!$I$26</f>
        <v>1390.78458486</v>
      </c>
      <c r="P173" s="36">
        <f>SUMIFS(СВЦЭМ!$D$33:$D$776,СВЦЭМ!$A$33:$A$776,$A173,СВЦЭМ!$B$33:$B$776,P$155)+'СЕТ СН'!$I$14+СВЦЭМ!$D$10+'СЕТ СН'!$I$6-'СЕТ СН'!$I$26</f>
        <v>1399.4873271800002</v>
      </c>
      <c r="Q173" s="36">
        <f>SUMIFS(СВЦЭМ!$D$33:$D$776,СВЦЭМ!$A$33:$A$776,$A173,СВЦЭМ!$B$33:$B$776,Q$155)+'СЕТ СН'!$I$14+СВЦЭМ!$D$10+'СЕТ СН'!$I$6-'СЕТ СН'!$I$26</f>
        <v>1405.40353084</v>
      </c>
      <c r="R173" s="36">
        <f>SUMIFS(СВЦЭМ!$D$33:$D$776,СВЦЭМ!$A$33:$A$776,$A173,СВЦЭМ!$B$33:$B$776,R$155)+'СЕТ СН'!$I$14+СВЦЭМ!$D$10+'СЕТ СН'!$I$6-'СЕТ СН'!$I$26</f>
        <v>1402.09727767</v>
      </c>
      <c r="S173" s="36">
        <f>SUMIFS(СВЦЭМ!$D$33:$D$776,СВЦЭМ!$A$33:$A$776,$A173,СВЦЭМ!$B$33:$B$776,S$155)+'СЕТ СН'!$I$14+СВЦЭМ!$D$10+'СЕТ СН'!$I$6-'СЕТ СН'!$I$26</f>
        <v>1397.39252033</v>
      </c>
      <c r="T173" s="36">
        <f>SUMIFS(СВЦЭМ!$D$33:$D$776,СВЦЭМ!$A$33:$A$776,$A173,СВЦЭМ!$B$33:$B$776,T$155)+'СЕТ СН'!$I$14+СВЦЭМ!$D$10+'СЕТ СН'!$I$6-'СЕТ СН'!$I$26</f>
        <v>1378.5993525900001</v>
      </c>
      <c r="U173" s="36">
        <f>SUMIFS(СВЦЭМ!$D$33:$D$776,СВЦЭМ!$A$33:$A$776,$A173,СВЦЭМ!$B$33:$B$776,U$155)+'СЕТ СН'!$I$14+СВЦЭМ!$D$10+'СЕТ СН'!$I$6-'СЕТ СН'!$I$26</f>
        <v>1350.0829638</v>
      </c>
      <c r="V173" s="36">
        <f>SUMIFS(СВЦЭМ!$D$33:$D$776,СВЦЭМ!$A$33:$A$776,$A173,СВЦЭМ!$B$33:$B$776,V$155)+'СЕТ СН'!$I$14+СВЦЭМ!$D$10+'СЕТ СН'!$I$6-'СЕТ СН'!$I$26</f>
        <v>1341.62248916</v>
      </c>
      <c r="W173" s="36">
        <f>SUMIFS(СВЦЭМ!$D$33:$D$776,СВЦЭМ!$A$33:$A$776,$A173,СВЦЭМ!$B$33:$B$776,W$155)+'СЕТ СН'!$I$14+СВЦЭМ!$D$10+'СЕТ СН'!$I$6-'СЕТ СН'!$I$26</f>
        <v>1353.3468353200001</v>
      </c>
      <c r="X173" s="36">
        <f>SUMIFS(СВЦЭМ!$D$33:$D$776,СВЦЭМ!$A$33:$A$776,$A173,СВЦЭМ!$B$33:$B$776,X$155)+'СЕТ СН'!$I$14+СВЦЭМ!$D$10+'СЕТ СН'!$I$6-'СЕТ СН'!$I$26</f>
        <v>1369.60161165</v>
      </c>
      <c r="Y173" s="36">
        <f>SUMIFS(СВЦЭМ!$D$33:$D$776,СВЦЭМ!$A$33:$A$776,$A173,СВЦЭМ!$B$33:$B$776,Y$155)+'СЕТ СН'!$I$14+СВЦЭМ!$D$10+'СЕТ СН'!$I$6-'СЕТ СН'!$I$26</f>
        <v>1402.1119749</v>
      </c>
    </row>
    <row r="174" spans="1:25" ht="15.75" x14ac:dyDescent="0.2">
      <c r="A174" s="35">
        <f t="shared" si="4"/>
        <v>43940</v>
      </c>
      <c r="B174" s="36">
        <f>SUMIFS(СВЦЭМ!$D$33:$D$776,СВЦЭМ!$A$33:$A$776,$A174,СВЦЭМ!$B$33:$B$776,B$155)+'СЕТ СН'!$I$14+СВЦЭМ!$D$10+'СЕТ СН'!$I$6-'СЕТ СН'!$I$26</f>
        <v>1442.6925267900001</v>
      </c>
      <c r="C174" s="36">
        <f>SUMIFS(СВЦЭМ!$D$33:$D$776,СВЦЭМ!$A$33:$A$776,$A174,СВЦЭМ!$B$33:$B$776,C$155)+'СЕТ СН'!$I$14+СВЦЭМ!$D$10+'СЕТ СН'!$I$6-'СЕТ СН'!$I$26</f>
        <v>1444.7180730300001</v>
      </c>
      <c r="D174" s="36">
        <f>SUMIFS(СВЦЭМ!$D$33:$D$776,СВЦЭМ!$A$33:$A$776,$A174,СВЦЭМ!$B$33:$B$776,D$155)+'СЕТ СН'!$I$14+СВЦЭМ!$D$10+'СЕТ СН'!$I$6-'СЕТ СН'!$I$26</f>
        <v>1435.1354529400001</v>
      </c>
      <c r="E174" s="36">
        <f>SUMIFS(СВЦЭМ!$D$33:$D$776,СВЦЭМ!$A$33:$A$776,$A174,СВЦЭМ!$B$33:$B$776,E$155)+'СЕТ СН'!$I$14+СВЦЭМ!$D$10+'СЕТ СН'!$I$6-'СЕТ СН'!$I$26</f>
        <v>1442.7724917800001</v>
      </c>
      <c r="F174" s="36">
        <f>SUMIFS(СВЦЭМ!$D$33:$D$776,СВЦЭМ!$A$33:$A$776,$A174,СВЦЭМ!$B$33:$B$776,F$155)+'СЕТ СН'!$I$14+СВЦЭМ!$D$10+'СЕТ СН'!$I$6-'СЕТ СН'!$I$26</f>
        <v>1439.7021172700001</v>
      </c>
      <c r="G174" s="36">
        <f>SUMIFS(СВЦЭМ!$D$33:$D$776,СВЦЭМ!$A$33:$A$776,$A174,СВЦЭМ!$B$33:$B$776,G$155)+'СЕТ СН'!$I$14+СВЦЭМ!$D$10+'СЕТ СН'!$I$6-'СЕТ СН'!$I$26</f>
        <v>1446.05225939</v>
      </c>
      <c r="H174" s="36">
        <f>SUMIFS(СВЦЭМ!$D$33:$D$776,СВЦЭМ!$A$33:$A$776,$A174,СВЦЭМ!$B$33:$B$776,H$155)+'СЕТ СН'!$I$14+СВЦЭМ!$D$10+'СЕТ СН'!$I$6-'СЕТ СН'!$I$26</f>
        <v>1445.7372186900002</v>
      </c>
      <c r="I174" s="36">
        <f>SUMIFS(СВЦЭМ!$D$33:$D$776,СВЦЭМ!$A$33:$A$776,$A174,СВЦЭМ!$B$33:$B$776,I$155)+'СЕТ СН'!$I$14+СВЦЭМ!$D$10+'СЕТ СН'!$I$6-'СЕТ СН'!$I$26</f>
        <v>1414.12638591</v>
      </c>
      <c r="J174" s="36">
        <f>SUMIFS(СВЦЭМ!$D$33:$D$776,СВЦЭМ!$A$33:$A$776,$A174,СВЦЭМ!$B$33:$B$776,J$155)+'СЕТ СН'!$I$14+СВЦЭМ!$D$10+'СЕТ СН'!$I$6-'СЕТ СН'!$I$26</f>
        <v>1365.1765700000001</v>
      </c>
      <c r="K174" s="36">
        <f>SUMIFS(СВЦЭМ!$D$33:$D$776,СВЦЭМ!$A$33:$A$776,$A174,СВЦЭМ!$B$33:$B$776,K$155)+'СЕТ СН'!$I$14+СВЦЭМ!$D$10+'СЕТ СН'!$I$6-'СЕТ СН'!$I$26</f>
        <v>1358.8561702500001</v>
      </c>
      <c r="L174" s="36">
        <f>SUMIFS(СВЦЭМ!$D$33:$D$776,СВЦЭМ!$A$33:$A$776,$A174,СВЦЭМ!$B$33:$B$776,L$155)+'СЕТ СН'!$I$14+СВЦЭМ!$D$10+'СЕТ СН'!$I$6-'СЕТ СН'!$I$26</f>
        <v>1361.6426026300001</v>
      </c>
      <c r="M174" s="36">
        <f>SUMIFS(СВЦЭМ!$D$33:$D$776,СВЦЭМ!$A$33:$A$776,$A174,СВЦЭМ!$B$33:$B$776,M$155)+'СЕТ СН'!$I$14+СВЦЭМ!$D$10+'СЕТ СН'!$I$6-'СЕТ СН'!$I$26</f>
        <v>1378.1884749999999</v>
      </c>
      <c r="N174" s="36">
        <f>SUMIFS(СВЦЭМ!$D$33:$D$776,СВЦЭМ!$A$33:$A$776,$A174,СВЦЭМ!$B$33:$B$776,N$155)+'СЕТ СН'!$I$14+СВЦЭМ!$D$10+'СЕТ СН'!$I$6-'СЕТ СН'!$I$26</f>
        <v>1399.54262079</v>
      </c>
      <c r="O174" s="36">
        <f>SUMIFS(СВЦЭМ!$D$33:$D$776,СВЦЭМ!$A$33:$A$776,$A174,СВЦЭМ!$B$33:$B$776,O$155)+'СЕТ СН'!$I$14+СВЦЭМ!$D$10+'СЕТ СН'!$I$6-'СЕТ СН'!$I$26</f>
        <v>1409.39632022</v>
      </c>
      <c r="P174" s="36">
        <f>SUMIFS(СВЦЭМ!$D$33:$D$776,СВЦЭМ!$A$33:$A$776,$A174,СВЦЭМ!$B$33:$B$776,P$155)+'СЕТ СН'!$I$14+СВЦЭМ!$D$10+'СЕТ СН'!$I$6-'СЕТ СН'!$I$26</f>
        <v>1413.7821442300001</v>
      </c>
      <c r="Q174" s="36">
        <f>SUMIFS(СВЦЭМ!$D$33:$D$776,СВЦЭМ!$A$33:$A$776,$A174,СВЦЭМ!$B$33:$B$776,Q$155)+'СЕТ СН'!$I$14+СВЦЭМ!$D$10+'СЕТ СН'!$I$6-'СЕТ СН'!$I$26</f>
        <v>1416.9368738399999</v>
      </c>
      <c r="R174" s="36">
        <f>SUMIFS(СВЦЭМ!$D$33:$D$776,СВЦЭМ!$A$33:$A$776,$A174,СВЦЭМ!$B$33:$B$776,R$155)+'СЕТ СН'!$I$14+СВЦЭМ!$D$10+'СЕТ СН'!$I$6-'СЕТ СН'!$I$26</f>
        <v>1409.6729759700002</v>
      </c>
      <c r="S174" s="36">
        <f>SUMIFS(СВЦЭМ!$D$33:$D$776,СВЦЭМ!$A$33:$A$776,$A174,СВЦЭМ!$B$33:$B$776,S$155)+'СЕТ СН'!$I$14+СВЦЭМ!$D$10+'СЕТ СН'!$I$6-'СЕТ СН'!$I$26</f>
        <v>1404.86932024</v>
      </c>
      <c r="T174" s="36">
        <f>SUMIFS(СВЦЭМ!$D$33:$D$776,СВЦЭМ!$A$33:$A$776,$A174,СВЦЭМ!$B$33:$B$776,T$155)+'СЕТ СН'!$I$14+СВЦЭМ!$D$10+'СЕТ СН'!$I$6-'СЕТ СН'!$I$26</f>
        <v>1392.0508103100001</v>
      </c>
      <c r="U174" s="36">
        <f>SUMIFS(СВЦЭМ!$D$33:$D$776,СВЦЭМ!$A$33:$A$776,$A174,СВЦЭМ!$B$33:$B$776,U$155)+'СЕТ СН'!$I$14+СВЦЭМ!$D$10+'СЕТ СН'!$I$6-'СЕТ СН'!$I$26</f>
        <v>1386.60054679</v>
      </c>
      <c r="V174" s="36">
        <f>SUMIFS(СВЦЭМ!$D$33:$D$776,СВЦЭМ!$A$33:$A$776,$A174,СВЦЭМ!$B$33:$B$776,V$155)+'СЕТ СН'!$I$14+СВЦЭМ!$D$10+'СЕТ СН'!$I$6-'СЕТ СН'!$I$26</f>
        <v>1359.6693765</v>
      </c>
      <c r="W174" s="36">
        <f>SUMIFS(СВЦЭМ!$D$33:$D$776,СВЦЭМ!$A$33:$A$776,$A174,СВЦЭМ!$B$33:$B$776,W$155)+'СЕТ СН'!$I$14+СВЦЭМ!$D$10+'СЕТ СН'!$I$6-'СЕТ СН'!$I$26</f>
        <v>1363.5969862500001</v>
      </c>
      <c r="X174" s="36">
        <f>SUMIFS(СВЦЭМ!$D$33:$D$776,СВЦЭМ!$A$33:$A$776,$A174,СВЦЭМ!$B$33:$B$776,X$155)+'СЕТ СН'!$I$14+СВЦЭМ!$D$10+'СЕТ СН'!$I$6-'СЕТ СН'!$I$26</f>
        <v>1388.36706731</v>
      </c>
      <c r="Y174" s="36">
        <f>SUMIFS(СВЦЭМ!$D$33:$D$776,СВЦЭМ!$A$33:$A$776,$A174,СВЦЭМ!$B$33:$B$776,Y$155)+'СЕТ СН'!$I$14+СВЦЭМ!$D$10+'СЕТ СН'!$I$6-'СЕТ СН'!$I$26</f>
        <v>1421.4275149700002</v>
      </c>
    </row>
    <row r="175" spans="1:25" ht="15.75" x14ac:dyDescent="0.2">
      <c r="A175" s="35">
        <f t="shared" si="4"/>
        <v>43941</v>
      </c>
      <c r="B175" s="36">
        <f>SUMIFS(СВЦЭМ!$D$33:$D$776,СВЦЭМ!$A$33:$A$776,$A175,СВЦЭМ!$B$33:$B$776,B$155)+'СЕТ СН'!$I$14+СВЦЭМ!$D$10+'СЕТ СН'!$I$6-'СЕТ СН'!$I$26</f>
        <v>1455.18110118</v>
      </c>
      <c r="C175" s="36">
        <f>SUMIFS(СВЦЭМ!$D$33:$D$776,СВЦЭМ!$A$33:$A$776,$A175,СВЦЭМ!$B$33:$B$776,C$155)+'СЕТ СН'!$I$14+СВЦЭМ!$D$10+'СЕТ СН'!$I$6-'СЕТ СН'!$I$26</f>
        <v>1473.55111732</v>
      </c>
      <c r="D175" s="36">
        <f>SUMIFS(СВЦЭМ!$D$33:$D$776,СВЦЭМ!$A$33:$A$776,$A175,СВЦЭМ!$B$33:$B$776,D$155)+'СЕТ СН'!$I$14+СВЦЭМ!$D$10+'СЕТ СН'!$I$6-'СЕТ СН'!$I$26</f>
        <v>1498.4430612400001</v>
      </c>
      <c r="E175" s="36">
        <f>SUMIFS(СВЦЭМ!$D$33:$D$776,СВЦЭМ!$A$33:$A$776,$A175,СВЦЭМ!$B$33:$B$776,E$155)+'СЕТ СН'!$I$14+СВЦЭМ!$D$10+'СЕТ СН'!$I$6-'СЕТ СН'!$I$26</f>
        <v>1509.0210276299999</v>
      </c>
      <c r="F175" s="36">
        <f>SUMIFS(СВЦЭМ!$D$33:$D$776,СВЦЭМ!$A$33:$A$776,$A175,СВЦЭМ!$B$33:$B$776,F$155)+'СЕТ СН'!$I$14+СВЦЭМ!$D$10+'СЕТ СН'!$I$6-'СЕТ СН'!$I$26</f>
        <v>1504.9522991900001</v>
      </c>
      <c r="G175" s="36">
        <f>SUMIFS(СВЦЭМ!$D$33:$D$776,СВЦЭМ!$A$33:$A$776,$A175,СВЦЭМ!$B$33:$B$776,G$155)+'СЕТ СН'!$I$14+СВЦЭМ!$D$10+'СЕТ СН'!$I$6-'СЕТ СН'!$I$26</f>
        <v>1498.67557691</v>
      </c>
      <c r="H175" s="36">
        <f>SUMIFS(СВЦЭМ!$D$33:$D$776,СВЦЭМ!$A$33:$A$776,$A175,СВЦЭМ!$B$33:$B$776,H$155)+'СЕТ СН'!$I$14+СВЦЭМ!$D$10+'СЕТ СН'!$I$6-'СЕТ СН'!$I$26</f>
        <v>1471.9206162400001</v>
      </c>
      <c r="I175" s="36">
        <f>SUMIFS(СВЦЭМ!$D$33:$D$776,СВЦЭМ!$A$33:$A$776,$A175,СВЦЭМ!$B$33:$B$776,I$155)+'СЕТ СН'!$I$14+СВЦЭМ!$D$10+'СЕТ СН'!$I$6-'СЕТ СН'!$I$26</f>
        <v>1429.78488234</v>
      </c>
      <c r="J175" s="36">
        <f>SUMIFS(СВЦЭМ!$D$33:$D$776,СВЦЭМ!$A$33:$A$776,$A175,СВЦЭМ!$B$33:$B$776,J$155)+'СЕТ СН'!$I$14+СВЦЭМ!$D$10+'СЕТ СН'!$I$6-'СЕТ СН'!$I$26</f>
        <v>1358.57463579</v>
      </c>
      <c r="K175" s="36">
        <f>SUMIFS(СВЦЭМ!$D$33:$D$776,СВЦЭМ!$A$33:$A$776,$A175,СВЦЭМ!$B$33:$B$776,K$155)+'СЕТ СН'!$I$14+СВЦЭМ!$D$10+'СЕТ СН'!$I$6-'СЕТ СН'!$I$26</f>
        <v>1347.78992752</v>
      </c>
      <c r="L175" s="36">
        <f>SUMIFS(СВЦЭМ!$D$33:$D$776,СВЦЭМ!$A$33:$A$776,$A175,СВЦЭМ!$B$33:$B$776,L$155)+'СЕТ СН'!$I$14+СВЦЭМ!$D$10+'СЕТ СН'!$I$6-'СЕТ СН'!$I$26</f>
        <v>1353.26593271</v>
      </c>
      <c r="M175" s="36">
        <f>SUMIFS(СВЦЭМ!$D$33:$D$776,СВЦЭМ!$A$33:$A$776,$A175,СВЦЭМ!$B$33:$B$776,M$155)+'СЕТ СН'!$I$14+СВЦЭМ!$D$10+'СЕТ СН'!$I$6-'СЕТ СН'!$I$26</f>
        <v>1359.3321394700001</v>
      </c>
      <c r="N175" s="36">
        <f>SUMIFS(СВЦЭМ!$D$33:$D$776,СВЦЭМ!$A$33:$A$776,$A175,СВЦЭМ!$B$33:$B$776,N$155)+'СЕТ СН'!$I$14+СВЦЭМ!$D$10+'СЕТ СН'!$I$6-'СЕТ СН'!$I$26</f>
        <v>1364.7280673499999</v>
      </c>
      <c r="O175" s="36">
        <f>SUMIFS(СВЦЭМ!$D$33:$D$776,СВЦЭМ!$A$33:$A$776,$A175,СВЦЭМ!$B$33:$B$776,O$155)+'СЕТ СН'!$I$14+СВЦЭМ!$D$10+'СЕТ СН'!$I$6-'СЕТ СН'!$I$26</f>
        <v>1372.32541786</v>
      </c>
      <c r="P175" s="36">
        <f>SUMIFS(СВЦЭМ!$D$33:$D$776,СВЦЭМ!$A$33:$A$776,$A175,СВЦЭМ!$B$33:$B$776,P$155)+'СЕТ СН'!$I$14+СВЦЭМ!$D$10+'СЕТ СН'!$I$6-'СЕТ СН'!$I$26</f>
        <v>1377.90944442</v>
      </c>
      <c r="Q175" s="36">
        <f>SUMIFS(СВЦЭМ!$D$33:$D$776,СВЦЭМ!$A$33:$A$776,$A175,СВЦЭМ!$B$33:$B$776,Q$155)+'СЕТ СН'!$I$14+СВЦЭМ!$D$10+'СЕТ СН'!$I$6-'СЕТ СН'!$I$26</f>
        <v>1384.2929112900001</v>
      </c>
      <c r="R175" s="36">
        <f>SUMIFS(СВЦЭМ!$D$33:$D$776,СВЦЭМ!$A$33:$A$776,$A175,СВЦЭМ!$B$33:$B$776,R$155)+'СЕТ СН'!$I$14+СВЦЭМ!$D$10+'СЕТ СН'!$I$6-'СЕТ СН'!$I$26</f>
        <v>1382.9862808299999</v>
      </c>
      <c r="S175" s="36">
        <f>SUMIFS(СВЦЭМ!$D$33:$D$776,СВЦЭМ!$A$33:$A$776,$A175,СВЦЭМ!$B$33:$B$776,S$155)+'СЕТ СН'!$I$14+СВЦЭМ!$D$10+'СЕТ СН'!$I$6-'СЕТ СН'!$I$26</f>
        <v>1386.8697841000001</v>
      </c>
      <c r="T175" s="36">
        <f>SUMIFS(СВЦЭМ!$D$33:$D$776,СВЦЭМ!$A$33:$A$776,$A175,СВЦЭМ!$B$33:$B$776,T$155)+'СЕТ СН'!$I$14+СВЦЭМ!$D$10+'СЕТ СН'!$I$6-'СЕТ СН'!$I$26</f>
        <v>1379.2193059000001</v>
      </c>
      <c r="U175" s="36">
        <f>SUMIFS(СВЦЭМ!$D$33:$D$776,СВЦЭМ!$A$33:$A$776,$A175,СВЦЭМ!$B$33:$B$776,U$155)+'СЕТ СН'!$I$14+СВЦЭМ!$D$10+'СЕТ СН'!$I$6-'СЕТ СН'!$I$26</f>
        <v>1367.52327719</v>
      </c>
      <c r="V175" s="36">
        <f>SUMIFS(СВЦЭМ!$D$33:$D$776,СВЦЭМ!$A$33:$A$776,$A175,СВЦЭМ!$B$33:$B$776,V$155)+'СЕТ СН'!$I$14+СВЦЭМ!$D$10+'СЕТ СН'!$I$6-'СЕТ СН'!$I$26</f>
        <v>1359.9262300400001</v>
      </c>
      <c r="W175" s="36">
        <f>SUMIFS(СВЦЭМ!$D$33:$D$776,СВЦЭМ!$A$33:$A$776,$A175,СВЦЭМ!$B$33:$B$776,W$155)+'СЕТ СН'!$I$14+СВЦЭМ!$D$10+'СЕТ СН'!$I$6-'СЕТ СН'!$I$26</f>
        <v>1362.0337067599999</v>
      </c>
      <c r="X175" s="36">
        <f>SUMIFS(СВЦЭМ!$D$33:$D$776,СВЦЭМ!$A$33:$A$776,$A175,СВЦЭМ!$B$33:$B$776,X$155)+'СЕТ СН'!$I$14+СВЦЭМ!$D$10+'СЕТ СН'!$I$6-'СЕТ СН'!$I$26</f>
        <v>1358.31740625</v>
      </c>
      <c r="Y175" s="36">
        <f>SUMIFS(СВЦЭМ!$D$33:$D$776,СВЦЭМ!$A$33:$A$776,$A175,СВЦЭМ!$B$33:$B$776,Y$155)+'СЕТ СН'!$I$14+СВЦЭМ!$D$10+'СЕТ СН'!$I$6-'СЕТ СН'!$I$26</f>
        <v>1388.66946661</v>
      </c>
    </row>
    <row r="176" spans="1:25" ht="15.75" x14ac:dyDescent="0.2">
      <c r="A176" s="35">
        <f t="shared" si="4"/>
        <v>43942</v>
      </c>
      <c r="B176" s="36">
        <f>SUMIFS(СВЦЭМ!$D$33:$D$776,СВЦЭМ!$A$33:$A$776,$A176,СВЦЭМ!$B$33:$B$776,B$155)+'СЕТ СН'!$I$14+СВЦЭМ!$D$10+'СЕТ СН'!$I$6-'СЕТ СН'!$I$26</f>
        <v>1453.8098702299999</v>
      </c>
      <c r="C176" s="36">
        <f>SUMIFS(СВЦЭМ!$D$33:$D$776,СВЦЭМ!$A$33:$A$776,$A176,СВЦЭМ!$B$33:$B$776,C$155)+'СЕТ СН'!$I$14+СВЦЭМ!$D$10+'СЕТ СН'!$I$6-'СЕТ СН'!$I$26</f>
        <v>1478.30589452</v>
      </c>
      <c r="D176" s="36">
        <f>SUMIFS(СВЦЭМ!$D$33:$D$776,СВЦЭМ!$A$33:$A$776,$A176,СВЦЭМ!$B$33:$B$776,D$155)+'СЕТ СН'!$I$14+СВЦЭМ!$D$10+'СЕТ СН'!$I$6-'СЕТ СН'!$I$26</f>
        <v>1495.2629531900002</v>
      </c>
      <c r="E176" s="36">
        <f>SUMIFS(СВЦЭМ!$D$33:$D$776,СВЦЭМ!$A$33:$A$776,$A176,СВЦЭМ!$B$33:$B$776,E$155)+'СЕТ СН'!$I$14+СВЦЭМ!$D$10+'СЕТ СН'!$I$6-'СЕТ СН'!$I$26</f>
        <v>1502.87455589</v>
      </c>
      <c r="F176" s="36">
        <f>SUMIFS(СВЦЭМ!$D$33:$D$776,СВЦЭМ!$A$33:$A$776,$A176,СВЦЭМ!$B$33:$B$776,F$155)+'СЕТ СН'!$I$14+СВЦЭМ!$D$10+'СЕТ СН'!$I$6-'СЕТ СН'!$I$26</f>
        <v>1496.51895724</v>
      </c>
      <c r="G176" s="36">
        <f>SUMIFS(СВЦЭМ!$D$33:$D$776,СВЦЭМ!$A$33:$A$776,$A176,СВЦЭМ!$B$33:$B$776,G$155)+'СЕТ СН'!$I$14+СВЦЭМ!$D$10+'СЕТ СН'!$I$6-'СЕТ СН'!$I$26</f>
        <v>1488.9092021199999</v>
      </c>
      <c r="H176" s="36">
        <f>SUMIFS(СВЦЭМ!$D$33:$D$776,СВЦЭМ!$A$33:$A$776,$A176,СВЦЭМ!$B$33:$B$776,H$155)+'СЕТ СН'!$I$14+СВЦЭМ!$D$10+'СЕТ СН'!$I$6-'СЕТ СН'!$I$26</f>
        <v>1445.6380660300001</v>
      </c>
      <c r="I176" s="36">
        <f>SUMIFS(СВЦЭМ!$D$33:$D$776,СВЦЭМ!$A$33:$A$776,$A176,СВЦЭМ!$B$33:$B$776,I$155)+'СЕТ СН'!$I$14+СВЦЭМ!$D$10+'СЕТ СН'!$I$6-'СЕТ СН'!$I$26</f>
        <v>1415.6646402800002</v>
      </c>
      <c r="J176" s="36">
        <f>SUMIFS(СВЦЭМ!$D$33:$D$776,СВЦЭМ!$A$33:$A$776,$A176,СВЦЭМ!$B$33:$B$776,J$155)+'СЕТ СН'!$I$14+СВЦЭМ!$D$10+'СЕТ СН'!$I$6-'СЕТ СН'!$I$26</f>
        <v>1368.2177778400001</v>
      </c>
      <c r="K176" s="36">
        <f>SUMIFS(СВЦЭМ!$D$33:$D$776,СВЦЭМ!$A$33:$A$776,$A176,СВЦЭМ!$B$33:$B$776,K$155)+'СЕТ СН'!$I$14+СВЦЭМ!$D$10+'СЕТ СН'!$I$6-'СЕТ СН'!$I$26</f>
        <v>1367.3428450800002</v>
      </c>
      <c r="L176" s="36">
        <f>SUMIFS(СВЦЭМ!$D$33:$D$776,СВЦЭМ!$A$33:$A$776,$A176,СВЦЭМ!$B$33:$B$776,L$155)+'СЕТ СН'!$I$14+СВЦЭМ!$D$10+'СЕТ СН'!$I$6-'СЕТ СН'!$I$26</f>
        <v>1367.9840200799999</v>
      </c>
      <c r="M176" s="36">
        <f>SUMIFS(СВЦЭМ!$D$33:$D$776,СВЦЭМ!$A$33:$A$776,$A176,СВЦЭМ!$B$33:$B$776,M$155)+'СЕТ СН'!$I$14+СВЦЭМ!$D$10+'СЕТ СН'!$I$6-'СЕТ СН'!$I$26</f>
        <v>1366.0732339900001</v>
      </c>
      <c r="N176" s="36">
        <f>SUMIFS(СВЦЭМ!$D$33:$D$776,СВЦЭМ!$A$33:$A$776,$A176,СВЦЭМ!$B$33:$B$776,N$155)+'СЕТ СН'!$I$14+СВЦЭМ!$D$10+'СЕТ СН'!$I$6-'СЕТ СН'!$I$26</f>
        <v>1372.4741013299999</v>
      </c>
      <c r="O176" s="36">
        <f>SUMIFS(СВЦЭМ!$D$33:$D$776,СВЦЭМ!$A$33:$A$776,$A176,СВЦЭМ!$B$33:$B$776,O$155)+'СЕТ СН'!$I$14+СВЦЭМ!$D$10+'СЕТ СН'!$I$6-'СЕТ СН'!$I$26</f>
        <v>1388.1397968599999</v>
      </c>
      <c r="P176" s="36">
        <f>SUMIFS(СВЦЭМ!$D$33:$D$776,СВЦЭМ!$A$33:$A$776,$A176,СВЦЭМ!$B$33:$B$776,P$155)+'СЕТ СН'!$I$14+СВЦЭМ!$D$10+'СЕТ СН'!$I$6-'СЕТ СН'!$I$26</f>
        <v>1385.2846726299999</v>
      </c>
      <c r="Q176" s="36">
        <f>SUMIFS(СВЦЭМ!$D$33:$D$776,СВЦЭМ!$A$33:$A$776,$A176,СВЦЭМ!$B$33:$B$776,Q$155)+'СЕТ СН'!$I$14+СВЦЭМ!$D$10+'СЕТ СН'!$I$6-'СЕТ СН'!$I$26</f>
        <v>1398.12957671</v>
      </c>
      <c r="R176" s="36">
        <f>SUMIFS(СВЦЭМ!$D$33:$D$776,СВЦЭМ!$A$33:$A$776,$A176,СВЦЭМ!$B$33:$B$776,R$155)+'СЕТ СН'!$I$14+СВЦЭМ!$D$10+'СЕТ СН'!$I$6-'СЕТ СН'!$I$26</f>
        <v>1387.3834141299999</v>
      </c>
      <c r="S176" s="36">
        <f>SUMIFS(СВЦЭМ!$D$33:$D$776,СВЦЭМ!$A$33:$A$776,$A176,СВЦЭМ!$B$33:$B$776,S$155)+'СЕТ СН'!$I$14+СВЦЭМ!$D$10+'СЕТ СН'!$I$6-'СЕТ СН'!$I$26</f>
        <v>1381.1582907900001</v>
      </c>
      <c r="T176" s="36">
        <f>SUMIFS(СВЦЭМ!$D$33:$D$776,СВЦЭМ!$A$33:$A$776,$A176,СВЦЭМ!$B$33:$B$776,T$155)+'СЕТ СН'!$I$14+СВЦЭМ!$D$10+'СЕТ СН'!$I$6-'СЕТ СН'!$I$26</f>
        <v>1385.0407602400001</v>
      </c>
      <c r="U176" s="36">
        <f>SUMIFS(СВЦЭМ!$D$33:$D$776,СВЦЭМ!$A$33:$A$776,$A176,СВЦЭМ!$B$33:$B$776,U$155)+'СЕТ СН'!$I$14+СВЦЭМ!$D$10+'СЕТ СН'!$I$6-'СЕТ СН'!$I$26</f>
        <v>1392.0680366900001</v>
      </c>
      <c r="V176" s="36">
        <f>SUMIFS(СВЦЭМ!$D$33:$D$776,СВЦЭМ!$A$33:$A$776,$A176,СВЦЭМ!$B$33:$B$776,V$155)+'СЕТ СН'!$I$14+СВЦЭМ!$D$10+'СЕТ СН'!$I$6-'СЕТ СН'!$I$26</f>
        <v>1399.0666571199999</v>
      </c>
      <c r="W176" s="36">
        <f>SUMIFS(СВЦЭМ!$D$33:$D$776,СВЦЭМ!$A$33:$A$776,$A176,СВЦЭМ!$B$33:$B$776,W$155)+'СЕТ СН'!$I$14+СВЦЭМ!$D$10+'СЕТ СН'!$I$6-'СЕТ СН'!$I$26</f>
        <v>1401.3416465300002</v>
      </c>
      <c r="X176" s="36">
        <f>SUMIFS(СВЦЭМ!$D$33:$D$776,СВЦЭМ!$A$33:$A$776,$A176,СВЦЭМ!$B$33:$B$776,X$155)+'СЕТ СН'!$I$14+СВЦЭМ!$D$10+'СЕТ СН'!$I$6-'СЕТ СН'!$I$26</f>
        <v>1391.43648723</v>
      </c>
      <c r="Y176" s="36">
        <f>SUMIFS(СВЦЭМ!$D$33:$D$776,СВЦЭМ!$A$33:$A$776,$A176,СВЦЭМ!$B$33:$B$776,Y$155)+'СЕТ СН'!$I$14+СВЦЭМ!$D$10+'СЕТ СН'!$I$6-'СЕТ СН'!$I$26</f>
        <v>1409.2116317099999</v>
      </c>
    </row>
    <row r="177" spans="1:27" ht="15.75" x14ac:dyDescent="0.2">
      <c r="A177" s="35">
        <f t="shared" si="4"/>
        <v>43943</v>
      </c>
      <c r="B177" s="36">
        <f>SUMIFS(СВЦЭМ!$D$33:$D$776,СВЦЭМ!$A$33:$A$776,$A177,СВЦЭМ!$B$33:$B$776,B$155)+'СЕТ СН'!$I$14+СВЦЭМ!$D$10+'СЕТ СН'!$I$6-'СЕТ СН'!$I$26</f>
        <v>1430.1580297099999</v>
      </c>
      <c r="C177" s="36">
        <f>SUMIFS(СВЦЭМ!$D$33:$D$776,СВЦЭМ!$A$33:$A$776,$A177,СВЦЭМ!$B$33:$B$776,C$155)+'СЕТ СН'!$I$14+СВЦЭМ!$D$10+'СЕТ СН'!$I$6-'СЕТ СН'!$I$26</f>
        <v>1428.1283513200001</v>
      </c>
      <c r="D177" s="36">
        <f>SUMIFS(СВЦЭМ!$D$33:$D$776,СВЦЭМ!$A$33:$A$776,$A177,СВЦЭМ!$B$33:$B$776,D$155)+'СЕТ СН'!$I$14+СВЦЭМ!$D$10+'СЕТ СН'!$I$6-'СЕТ СН'!$I$26</f>
        <v>1429.3664256299999</v>
      </c>
      <c r="E177" s="36">
        <f>SUMIFS(СВЦЭМ!$D$33:$D$776,СВЦЭМ!$A$33:$A$776,$A177,СВЦЭМ!$B$33:$B$776,E$155)+'СЕТ СН'!$I$14+СВЦЭМ!$D$10+'СЕТ СН'!$I$6-'СЕТ СН'!$I$26</f>
        <v>1431.9684912600001</v>
      </c>
      <c r="F177" s="36">
        <f>SUMIFS(СВЦЭМ!$D$33:$D$776,СВЦЭМ!$A$33:$A$776,$A177,СВЦЭМ!$B$33:$B$776,F$155)+'СЕТ СН'!$I$14+СВЦЭМ!$D$10+'СЕТ СН'!$I$6-'СЕТ СН'!$I$26</f>
        <v>1432.026938</v>
      </c>
      <c r="G177" s="36">
        <f>SUMIFS(СВЦЭМ!$D$33:$D$776,СВЦЭМ!$A$33:$A$776,$A177,СВЦЭМ!$B$33:$B$776,G$155)+'СЕТ СН'!$I$14+СВЦЭМ!$D$10+'СЕТ СН'!$I$6-'СЕТ СН'!$I$26</f>
        <v>1437.3037776599999</v>
      </c>
      <c r="H177" s="36">
        <f>SUMIFS(СВЦЭМ!$D$33:$D$776,СВЦЭМ!$A$33:$A$776,$A177,СВЦЭМ!$B$33:$B$776,H$155)+'СЕТ СН'!$I$14+СВЦЭМ!$D$10+'СЕТ СН'!$I$6-'СЕТ СН'!$I$26</f>
        <v>1440.3034819200002</v>
      </c>
      <c r="I177" s="36">
        <f>SUMIFS(СВЦЭМ!$D$33:$D$776,СВЦЭМ!$A$33:$A$776,$A177,СВЦЭМ!$B$33:$B$776,I$155)+'СЕТ СН'!$I$14+СВЦЭМ!$D$10+'СЕТ СН'!$I$6-'СЕТ СН'!$I$26</f>
        <v>1437.0655387900001</v>
      </c>
      <c r="J177" s="36">
        <f>SUMIFS(СВЦЭМ!$D$33:$D$776,СВЦЭМ!$A$33:$A$776,$A177,СВЦЭМ!$B$33:$B$776,J$155)+'СЕТ СН'!$I$14+СВЦЭМ!$D$10+'СЕТ СН'!$I$6-'СЕТ СН'!$I$26</f>
        <v>1399.2967289399999</v>
      </c>
      <c r="K177" s="36">
        <f>SUMIFS(СВЦЭМ!$D$33:$D$776,СВЦЭМ!$A$33:$A$776,$A177,СВЦЭМ!$B$33:$B$776,K$155)+'СЕТ СН'!$I$14+СВЦЭМ!$D$10+'СЕТ СН'!$I$6-'СЕТ СН'!$I$26</f>
        <v>1395.6392294299999</v>
      </c>
      <c r="L177" s="36">
        <f>SUMIFS(СВЦЭМ!$D$33:$D$776,СВЦЭМ!$A$33:$A$776,$A177,СВЦЭМ!$B$33:$B$776,L$155)+'СЕТ СН'!$I$14+СВЦЭМ!$D$10+'СЕТ СН'!$I$6-'СЕТ СН'!$I$26</f>
        <v>1396.1374966100002</v>
      </c>
      <c r="M177" s="36">
        <f>SUMIFS(СВЦЭМ!$D$33:$D$776,СВЦЭМ!$A$33:$A$776,$A177,СВЦЭМ!$B$33:$B$776,M$155)+'СЕТ СН'!$I$14+СВЦЭМ!$D$10+'СЕТ СН'!$I$6-'СЕТ СН'!$I$26</f>
        <v>1396.84313038</v>
      </c>
      <c r="N177" s="36">
        <f>SUMIFS(СВЦЭМ!$D$33:$D$776,СВЦЭМ!$A$33:$A$776,$A177,СВЦЭМ!$B$33:$B$776,N$155)+'СЕТ СН'!$I$14+СВЦЭМ!$D$10+'СЕТ СН'!$I$6-'СЕТ СН'!$I$26</f>
        <v>1403.0524557799999</v>
      </c>
      <c r="O177" s="36">
        <f>SUMIFS(СВЦЭМ!$D$33:$D$776,СВЦЭМ!$A$33:$A$776,$A177,СВЦЭМ!$B$33:$B$776,O$155)+'СЕТ СН'!$I$14+СВЦЭМ!$D$10+'СЕТ СН'!$I$6-'СЕТ СН'!$I$26</f>
        <v>1403.8393527799999</v>
      </c>
      <c r="P177" s="36">
        <f>SUMIFS(СВЦЭМ!$D$33:$D$776,СВЦЭМ!$A$33:$A$776,$A177,СВЦЭМ!$B$33:$B$776,P$155)+'СЕТ СН'!$I$14+СВЦЭМ!$D$10+'СЕТ СН'!$I$6-'СЕТ СН'!$I$26</f>
        <v>1408.3633739500001</v>
      </c>
      <c r="Q177" s="36">
        <f>SUMIFS(СВЦЭМ!$D$33:$D$776,СВЦЭМ!$A$33:$A$776,$A177,СВЦЭМ!$B$33:$B$776,Q$155)+'СЕТ СН'!$I$14+СВЦЭМ!$D$10+'СЕТ СН'!$I$6-'СЕТ СН'!$I$26</f>
        <v>1412.61993545</v>
      </c>
      <c r="R177" s="36">
        <f>SUMIFS(СВЦЭМ!$D$33:$D$776,СВЦЭМ!$A$33:$A$776,$A177,СВЦЭМ!$B$33:$B$776,R$155)+'СЕТ СН'!$I$14+СВЦЭМ!$D$10+'СЕТ СН'!$I$6-'СЕТ СН'!$I$26</f>
        <v>1408.8168528199999</v>
      </c>
      <c r="S177" s="36">
        <f>SUMIFS(СВЦЭМ!$D$33:$D$776,СВЦЭМ!$A$33:$A$776,$A177,СВЦЭМ!$B$33:$B$776,S$155)+'СЕТ СН'!$I$14+СВЦЭМ!$D$10+'СЕТ СН'!$I$6-'СЕТ СН'!$I$26</f>
        <v>1402.6656173199999</v>
      </c>
      <c r="T177" s="36">
        <f>SUMIFS(СВЦЭМ!$D$33:$D$776,СВЦЭМ!$A$33:$A$776,$A177,СВЦЭМ!$B$33:$B$776,T$155)+'СЕТ СН'!$I$14+СВЦЭМ!$D$10+'СЕТ СН'!$I$6-'СЕТ СН'!$I$26</f>
        <v>1396.40427148</v>
      </c>
      <c r="U177" s="36">
        <f>SUMIFS(СВЦЭМ!$D$33:$D$776,СВЦЭМ!$A$33:$A$776,$A177,СВЦЭМ!$B$33:$B$776,U$155)+'СЕТ СН'!$I$14+СВЦЭМ!$D$10+'СЕТ СН'!$I$6-'СЕТ СН'!$I$26</f>
        <v>1389.46836601</v>
      </c>
      <c r="V177" s="36">
        <f>SUMIFS(СВЦЭМ!$D$33:$D$776,СВЦЭМ!$A$33:$A$776,$A177,СВЦЭМ!$B$33:$B$776,V$155)+'СЕТ СН'!$I$14+СВЦЭМ!$D$10+'СЕТ СН'!$I$6-'СЕТ СН'!$I$26</f>
        <v>1384.1800789900001</v>
      </c>
      <c r="W177" s="36">
        <f>SUMIFS(СВЦЭМ!$D$33:$D$776,СВЦЭМ!$A$33:$A$776,$A177,СВЦЭМ!$B$33:$B$776,W$155)+'СЕТ СН'!$I$14+СВЦЭМ!$D$10+'СЕТ СН'!$I$6-'СЕТ СН'!$I$26</f>
        <v>1380.46304867</v>
      </c>
      <c r="X177" s="36">
        <f>SUMIFS(СВЦЭМ!$D$33:$D$776,СВЦЭМ!$A$33:$A$776,$A177,СВЦЭМ!$B$33:$B$776,X$155)+'СЕТ СН'!$I$14+СВЦЭМ!$D$10+'СЕТ СН'!$I$6-'СЕТ СН'!$I$26</f>
        <v>1367.51164217</v>
      </c>
      <c r="Y177" s="36">
        <f>SUMIFS(СВЦЭМ!$D$33:$D$776,СВЦЭМ!$A$33:$A$776,$A177,СВЦЭМ!$B$33:$B$776,Y$155)+'СЕТ СН'!$I$14+СВЦЭМ!$D$10+'СЕТ СН'!$I$6-'СЕТ СН'!$I$26</f>
        <v>1392.8575073100001</v>
      </c>
    </row>
    <row r="178" spans="1:27" ht="15.75" x14ac:dyDescent="0.2">
      <c r="A178" s="35">
        <f t="shared" si="4"/>
        <v>43944</v>
      </c>
      <c r="B178" s="36">
        <f>SUMIFS(СВЦЭМ!$D$33:$D$776,СВЦЭМ!$A$33:$A$776,$A178,СВЦЭМ!$B$33:$B$776,B$155)+'СЕТ СН'!$I$14+СВЦЭМ!$D$10+'СЕТ СН'!$I$6-'СЕТ СН'!$I$26</f>
        <v>1501.40439313</v>
      </c>
      <c r="C178" s="36">
        <f>SUMIFS(СВЦЭМ!$D$33:$D$776,СВЦЭМ!$A$33:$A$776,$A178,СВЦЭМ!$B$33:$B$776,C$155)+'СЕТ СН'!$I$14+СВЦЭМ!$D$10+'СЕТ СН'!$I$6-'СЕТ СН'!$I$26</f>
        <v>1509.5663976199999</v>
      </c>
      <c r="D178" s="36">
        <f>SUMIFS(СВЦЭМ!$D$33:$D$776,СВЦЭМ!$A$33:$A$776,$A178,СВЦЭМ!$B$33:$B$776,D$155)+'СЕТ СН'!$I$14+СВЦЭМ!$D$10+'СЕТ СН'!$I$6-'СЕТ СН'!$I$26</f>
        <v>1526.3165480600001</v>
      </c>
      <c r="E178" s="36">
        <f>SUMIFS(СВЦЭМ!$D$33:$D$776,СВЦЭМ!$A$33:$A$776,$A178,СВЦЭМ!$B$33:$B$776,E$155)+'СЕТ СН'!$I$14+СВЦЭМ!$D$10+'СЕТ СН'!$I$6-'СЕТ СН'!$I$26</f>
        <v>1540.4121674500002</v>
      </c>
      <c r="F178" s="36">
        <f>SUMIFS(СВЦЭМ!$D$33:$D$776,СВЦЭМ!$A$33:$A$776,$A178,СВЦЭМ!$B$33:$B$776,F$155)+'СЕТ СН'!$I$14+СВЦЭМ!$D$10+'СЕТ СН'!$I$6-'СЕТ СН'!$I$26</f>
        <v>1541.7151968100002</v>
      </c>
      <c r="G178" s="36">
        <f>SUMIFS(СВЦЭМ!$D$33:$D$776,СВЦЭМ!$A$33:$A$776,$A178,СВЦЭМ!$B$33:$B$776,G$155)+'СЕТ СН'!$I$14+СВЦЭМ!$D$10+'СЕТ СН'!$I$6-'СЕТ СН'!$I$26</f>
        <v>1532.3847552299999</v>
      </c>
      <c r="H178" s="36">
        <f>SUMIFS(СВЦЭМ!$D$33:$D$776,СВЦЭМ!$A$33:$A$776,$A178,СВЦЭМ!$B$33:$B$776,H$155)+'СЕТ СН'!$I$14+СВЦЭМ!$D$10+'СЕТ СН'!$I$6-'СЕТ СН'!$I$26</f>
        <v>1515.0609454200001</v>
      </c>
      <c r="I178" s="36">
        <f>SUMIFS(СВЦЭМ!$D$33:$D$776,СВЦЭМ!$A$33:$A$776,$A178,СВЦЭМ!$B$33:$B$776,I$155)+'СЕТ СН'!$I$14+СВЦЭМ!$D$10+'СЕТ СН'!$I$6-'СЕТ СН'!$I$26</f>
        <v>1500.17855457</v>
      </c>
      <c r="J178" s="36">
        <f>SUMIFS(СВЦЭМ!$D$33:$D$776,СВЦЭМ!$A$33:$A$776,$A178,СВЦЭМ!$B$33:$B$776,J$155)+'СЕТ СН'!$I$14+СВЦЭМ!$D$10+'СЕТ СН'!$I$6-'СЕТ СН'!$I$26</f>
        <v>1455.8248288700001</v>
      </c>
      <c r="K178" s="36">
        <f>SUMIFS(СВЦЭМ!$D$33:$D$776,СВЦЭМ!$A$33:$A$776,$A178,СВЦЭМ!$B$33:$B$776,K$155)+'СЕТ СН'!$I$14+СВЦЭМ!$D$10+'СЕТ СН'!$I$6-'СЕТ СН'!$I$26</f>
        <v>1441.88027762</v>
      </c>
      <c r="L178" s="36">
        <f>SUMIFS(СВЦЭМ!$D$33:$D$776,СВЦЭМ!$A$33:$A$776,$A178,СВЦЭМ!$B$33:$B$776,L$155)+'СЕТ СН'!$I$14+СВЦЭМ!$D$10+'СЕТ СН'!$I$6-'СЕТ СН'!$I$26</f>
        <v>1432.14257518</v>
      </c>
      <c r="M178" s="36">
        <f>SUMIFS(СВЦЭМ!$D$33:$D$776,СВЦЭМ!$A$33:$A$776,$A178,СВЦЭМ!$B$33:$B$776,M$155)+'СЕТ СН'!$I$14+СВЦЭМ!$D$10+'СЕТ СН'!$I$6-'СЕТ СН'!$I$26</f>
        <v>1434.1536243300002</v>
      </c>
      <c r="N178" s="36">
        <f>SUMIFS(СВЦЭМ!$D$33:$D$776,СВЦЭМ!$A$33:$A$776,$A178,СВЦЭМ!$B$33:$B$776,N$155)+'СЕТ СН'!$I$14+СВЦЭМ!$D$10+'СЕТ СН'!$I$6-'СЕТ СН'!$I$26</f>
        <v>1438.09637305</v>
      </c>
      <c r="O178" s="36">
        <f>SUMIFS(СВЦЭМ!$D$33:$D$776,СВЦЭМ!$A$33:$A$776,$A178,СВЦЭМ!$B$33:$B$776,O$155)+'СЕТ СН'!$I$14+СВЦЭМ!$D$10+'СЕТ СН'!$I$6-'СЕТ СН'!$I$26</f>
        <v>1451.2239782400002</v>
      </c>
      <c r="P178" s="36">
        <f>SUMIFS(СВЦЭМ!$D$33:$D$776,СВЦЭМ!$A$33:$A$776,$A178,СВЦЭМ!$B$33:$B$776,P$155)+'СЕТ СН'!$I$14+СВЦЭМ!$D$10+'СЕТ СН'!$I$6-'СЕТ СН'!$I$26</f>
        <v>1457.57762961</v>
      </c>
      <c r="Q178" s="36">
        <f>SUMIFS(СВЦЭМ!$D$33:$D$776,СВЦЭМ!$A$33:$A$776,$A178,СВЦЭМ!$B$33:$B$776,Q$155)+'СЕТ СН'!$I$14+СВЦЭМ!$D$10+'СЕТ СН'!$I$6-'СЕТ СН'!$I$26</f>
        <v>1462.0917922399999</v>
      </c>
      <c r="R178" s="36">
        <f>SUMIFS(СВЦЭМ!$D$33:$D$776,СВЦЭМ!$A$33:$A$776,$A178,СВЦЭМ!$B$33:$B$776,R$155)+'СЕТ СН'!$I$14+СВЦЭМ!$D$10+'СЕТ СН'!$I$6-'СЕТ СН'!$I$26</f>
        <v>1462.7604349200001</v>
      </c>
      <c r="S178" s="36">
        <f>SUMIFS(СВЦЭМ!$D$33:$D$776,СВЦЭМ!$A$33:$A$776,$A178,СВЦЭМ!$B$33:$B$776,S$155)+'СЕТ СН'!$I$14+СВЦЭМ!$D$10+'СЕТ СН'!$I$6-'СЕТ СН'!$I$26</f>
        <v>1454.5840884200002</v>
      </c>
      <c r="T178" s="36">
        <f>SUMIFS(СВЦЭМ!$D$33:$D$776,СВЦЭМ!$A$33:$A$776,$A178,СВЦЭМ!$B$33:$B$776,T$155)+'СЕТ СН'!$I$14+СВЦЭМ!$D$10+'СЕТ СН'!$I$6-'СЕТ СН'!$I$26</f>
        <v>1436.04856118</v>
      </c>
      <c r="U178" s="36">
        <f>SUMIFS(СВЦЭМ!$D$33:$D$776,СВЦЭМ!$A$33:$A$776,$A178,СВЦЭМ!$B$33:$B$776,U$155)+'СЕТ СН'!$I$14+СВЦЭМ!$D$10+'СЕТ СН'!$I$6-'СЕТ СН'!$I$26</f>
        <v>1417.12828795</v>
      </c>
      <c r="V178" s="36">
        <f>SUMIFS(СВЦЭМ!$D$33:$D$776,СВЦЭМ!$A$33:$A$776,$A178,СВЦЭМ!$B$33:$B$776,V$155)+'СЕТ СН'!$I$14+СВЦЭМ!$D$10+'СЕТ СН'!$I$6-'СЕТ СН'!$I$26</f>
        <v>1410.8072290600001</v>
      </c>
      <c r="W178" s="36">
        <f>SUMIFS(СВЦЭМ!$D$33:$D$776,СВЦЭМ!$A$33:$A$776,$A178,СВЦЭМ!$B$33:$B$776,W$155)+'СЕТ СН'!$I$14+СВЦЭМ!$D$10+'СЕТ СН'!$I$6-'СЕТ СН'!$I$26</f>
        <v>1404.2252186800001</v>
      </c>
      <c r="X178" s="36">
        <f>SUMIFS(СВЦЭМ!$D$33:$D$776,СВЦЭМ!$A$33:$A$776,$A178,СВЦЭМ!$B$33:$B$776,X$155)+'СЕТ СН'!$I$14+СВЦЭМ!$D$10+'СЕТ СН'!$I$6-'СЕТ СН'!$I$26</f>
        <v>1416.1025866499999</v>
      </c>
      <c r="Y178" s="36">
        <f>SUMIFS(СВЦЭМ!$D$33:$D$776,СВЦЭМ!$A$33:$A$776,$A178,СВЦЭМ!$B$33:$B$776,Y$155)+'СЕТ СН'!$I$14+СВЦЭМ!$D$10+'СЕТ СН'!$I$6-'СЕТ СН'!$I$26</f>
        <v>1447.11074983</v>
      </c>
    </row>
    <row r="179" spans="1:27" ht="15.75" x14ac:dyDescent="0.2">
      <c r="A179" s="35">
        <f t="shared" si="4"/>
        <v>43945</v>
      </c>
      <c r="B179" s="36">
        <f>SUMIFS(СВЦЭМ!$D$33:$D$776,СВЦЭМ!$A$33:$A$776,$A179,СВЦЭМ!$B$33:$B$776,B$155)+'СЕТ СН'!$I$14+СВЦЭМ!$D$10+'СЕТ СН'!$I$6-'СЕТ СН'!$I$26</f>
        <v>1673.9560169099998</v>
      </c>
      <c r="C179" s="36">
        <f>SUMIFS(СВЦЭМ!$D$33:$D$776,СВЦЭМ!$A$33:$A$776,$A179,СВЦЭМ!$B$33:$B$776,C$155)+'СЕТ СН'!$I$14+СВЦЭМ!$D$10+'СЕТ СН'!$I$6-'СЕТ СН'!$I$26</f>
        <v>1711.1238366</v>
      </c>
      <c r="D179" s="36">
        <f>SUMIFS(СВЦЭМ!$D$33:$D$776,СВЦЭМ!$A$33:$A$776,$A179,СВЦЭМ!$B$33:$B$776,D$155)+'СЕТ СН'!$I$14+СВЦЭМ!$D$10+'СЕТ СН'!$I$6-'СЕТ СН'!$I$26</f>
        <v>1735.3072245599999</v>
      </c>
      <c r="E179" s="36">
        <f>SUMIFS(СВЦЭМ!$D$33:$D$776,СВЦЭМ!$A$33:$A$776,$A179,СВЦЭМ!$B$33:$B$776,E$155)+'СЕТ СН'!$I$14+СВЦЭМ!$D$10+'СЕТ СН'!$I$6-'СЕТ СН'!$I$26</f>
        <v>1745.0211556899999</v>
      </c>
      <c r="F179" s="36">
        <f>SUMIFS(СВЦЭМ!$D$33:$D$776,СВЦЭМ!$A$33:$A$776,$A179,СВЦЭМ!$B$33:$B$776,F$155)+'СЕТ СН'!$I$14+СВЦЭМ!$D$10+'СЕТ СН'!$I$6-'СЕТ СН'!$I$26</f>
        <v>1747.8903258099999</v>
      </c>
      <c r="G179" s="36">
        <f>SUMIFS(СВЦЭМ!$D$33:$D$776,СВЦЭМ!$A$33:$A$776,$A179,СВЦЭМ!$B$33:$B$776,G$155)+'СЕТ СН'!$I$14+СВЦЭМ!$D$10+'СЕТ СН'!$I$6-'СЕТ СН'!$I$26</f>
        <v>1744.93054147</v>
      </c>
      <c r="H179" s="36">
        <f>SUMIFS(СВЦЭМ!$D$33:$D$776,СВЦЭМ!$A$33:$A$776,$A179,СВЦЭМ!$B$33:$B$776,H$155)+'СЕТ СН'!$I$14+СВЦЭМ!$D$10+'СЕТ СН'!$I$6-'СЕТ СН'!$I$26</f>
        <v>1717.97281516</v>
      </c>
      <c r="I179" s="36">
        <f>SUMIFS(СВЦЭМ!$D$33:$D$776,СВЦЭМ!$A$33:$A$776,$A179,СВЦЭМ!$B$33:$B$776,I$155)+'СЕТ СН'!$I$14+СВЦЭМ!$D$10+'СЕТ СН'!$I$6-'СЕТ СН'!$I$26</f>
        <v>1668.3097365900001</v>
      </c>
      <c r="J179" s="36">
        <f>SUMIFS(СВЦЭМ!$D$33:$D$776,СВЦЭМ!$A$33:$A$776,$A179,СВЦЭМ!$B$33:$B$776,J$155)+'СЕТ СН'!$I$14+СВЦЭМ!$D$10+'СЕТ СН'!$I$6-'СЕТ СН'!$I$26</f>
        <v>1587.08976132</v>
      </c>
      <c r="K179" s="36">
        <f>SUMIFS(СВЦЭМ!$D$33:$D$776,СВЦЭМ!$A$33:$A$776,$A179,СВЦЭМ!$B$33:$B$776,K$155)+'СЕТ СН'!$I$14+СВЦЭМ!$D$10+'СЕТ СН'!$I$6-'СЕТ СН'!$I$26</f>
        <v>1582.0941426499999</v>
      </c>
      <c r="L179" s="36">
        <f>SUMIFS(СВЦЭМ!$D$33:$D$776,СВЦЭМ!$A$33:$A$776,$A179,СВЦЭМ!$B$33:$B$776,L$155)+'СЕТ СН'!$I$14+СВЦЭМ!$D$10+'СЕТ СН'!$I$6-'СЕТ СН'!$I$26</f>
        <v>1574.4085215300001</v>
      </c>
      <c r="M179" s="36">
        <f>SUMIFS(СВЦЭМ!$D$33:$D$776,СВЦЭМ!$A$33:$A$776,$A179,СВЦЭМ!$B$33:$B$776,M$155)+'СЕТ СН'!$I$14+СВЦЭМ!$D$10+'СЕТ СН'!$I$6-'СЕТ СН'!$I$26</f>
        <v>1554.06659612</v>
      </c>
      <c r="N179" s="36">
        <f>SUMIFS(СВЦЭМ!$D$33:$D$776,СВЦЭМ!$A$33:$A$776,$A179,СВЦЭМ!$B$33:$B$776,N$155)+'СЕТ СН'!$I$14+СВЦЭМ!$D$10+'СЕТ СН'!$I$6-'СЕТ СН'!$I$26</f>
        <v>1518.79732577</v>
      </c>
      <c r="O179" s="36">
        <f>SUMIFS(СВЦЭМ!$D$33:$D$776,СВЦЭМ!$A$33:$A$776,$A179,СВЦЭМ!$B$33:$B$776,O$155)+'СЕТ СН'!$I$14+СВЦЭМ!$D$10+'СЕТ СН'!$I$6-'СЕТ СН'!$I$26</f>
        <v>1536.52813956</v>
      </c>
      <c r="P179" s="36">
        <f>SUMIFS(СВЦЭМ!$D$33:$D$776,СВЦЭМ!$A$33:$A$776,$A179,СВЦЭМ!$B$33:$B$776,P$155)+'СЕТ СН'!$I$14+СВЦЭМ!$D$10+'СЕТ СН'!$I$6-'СЕТ СН'!$I$26</f>
        <v>1551.0599422300002</v>
      </c>
      <c r="Q179" s="36">
        <f>SUMIFS(СВЦЭМ!$D$33:$D$776,СВЦЭМ!$A$33:$A$776,$A179,СВЦЭМ!$B$33:$B$776,Q$155)+'СЕТ СН'!$I$14+СВЦЭМ!$D$10+'СЕТ СН'!$I$6-'СЕТ СН'!$I$26</f>
        <v>1556.7591789200001</v>
      </c>
      <c r="R179" s="36">
        <f>SUMIFS(СВЦЭМ!$D$33:$D$776,СВЦЭМ!$A$33:$A$776,$A179,СВЦЭМ!$B$33:$B$776,R$155)+'СЕТ СН'!$I$14+СВЦЭМ!$D$10+'СЕТ СН'!$I$6-'СЕТ СН'!$I$26</f>
        <v>1552.41615684</v>
      </c>
      <c r="S179" s="36">
        <f>SUMIFS(СВЦЭМ!$D$33:$D$776,СВЦЭМ!$A$33:$A$776,$A179,СВЦЭМ!$B$33:$B$776,S$155)+'СЕТ СН'!$I$14+СВЦЭМ!$D$10+'СЕТ СН'!$I$6-'СЕТ СН'!$I$26</f>
        <v>1556.61149249</v>
      </c>
      <c r="T179" s="36">
        <f>SUMIFS(СВЦЭМ!$D$33:$D$776,СВЦЭМ!$A$33:$A$776,$A179,СВЦЭМ!$B$33:$B$776,T$155)+'СЕТ СН'!$I$14+СВЦЭМ!$D$10+'СЕТ СН'!$I$6-'СЕТ СН'!$I$26</f>
        <v>1529.7290118999999</v>
      </c>
      <c r="U179" s="36">
        <f>SUMIFS(СВЦЭМ!$D$33:$D$776,СВЦЭМ!$A$33:$A$776,$A179,СВЦЭМ!$B$33:$B$776,U$155)+'СЕТ СН'!$I$14+СВЦЭМ!$D$10+'СЕТ СН'!$I$6-'СЕТ СН'!$I$26</f>
        <v>1511.2268300000001</v>
      </c>
      <c r="V179" s="36">
        <f>SUMIFS(СВЦЭМ!$D$33:$D$776,СВЦЭМ!$A$33:$A$776,$A179,СВЦЭМ!$B$33:$B$776,V$155)+'СЕТ СН'!$I$14+СВЦЭМ!$D$10+'СЕТ СН'!$I$6-'СЕТ СН'!$I$26</f>
        <v>1491.79244528</v>
      </c>
      <c r="W179" s="36">
        <f>SUMIFS(СВЦЭМ!$D$33:$D$776,СВЦЭМ!$A$33:$A$776,$A179,СВЦЭМ!$B$33:$B$776,W$155)+'СЕТ СН'!$I$14+СВЦЭМ!$D$10+'СЕТ СН'!$I$6-'СЕТ СН'!$I$26</f>
        <v>1482.8853945800001</v>
      </c>
      <c r="X179" s="36">
        <f>SUMIFS(СВЦЭМ!$D$33:$D$776,СВЦЭМ!$A$33:$A$776,$A179,СВЦЭМ!$B$33:$B$776,X$155)+'СЕТ СН'!$I$14+СВЦЭМ!$D$10+'СЕТ СН'!$I$6-'СЕТ СН'!$I$26</f>
        <v>1519.40347576</v>
      </c>
      <c r="Y179" s="36">
        <f>SUMIFS(СВЦЭМ!$D$33:$D$776,СВЦЭМ!$A$33:$A$776,$A179,СВЦЭМ!$B$33:$B$776,Y$155)+'СЕТ СН'!$I$14+СВЦЭМ!$D$10+'СЕТ СН'!$I$6-'СЕТ СН'!$I$26</f>
        <v>1499.4421249000002</v>
      </c>
    </row>
    <row r="180" spans="1:27" ht="15.75" x14ac:dyDescent="0.2">
      <c r="A180" s="35">
        <f t="shared" si="4"/>
        <v>43946</v>
      </c>
      <c r="B180" s="36">
        <f>SUMIFS(СВЦЭМ!$D$33:$D$776,СВЦЭМ!$A$33:$A$776,$A180,СВЦЭМ!$B$33:$B$776,B$155)+'СЕТ СН'!$I$14+СВЦЭМ!$D$10+'СЕТ СН'!$I$6-'СЕТ СН'!$I$26</f>
        <v>1641.1136248500002</v>
      </c>
      <c r="C180" s="36">
        <f>SUMIFS(СВЦЭМ!$D$33:$D$776,СВЦЭМ!$A$33:$A$776,$A180,СВЦЭМ!$B$33:$B$776,C$155)+'СЕТ СН'!$I$14+СВЦЭМ!$D$10+'СЕТ СН'!$I$6-'СЕТ СН'!$I$26</f>
        <v>1669.6501739899998</v>
      </c>
      <c r="D180" s="36">
        <f>SUMIFS(СВЦЭМ!$D$33:$D$776,СВЦЭМ!$A$33:$A$776,$A180,СВЦЭМ!$B$33:$B$776,D$155)+'СЕТ СН'!$I$14+СВЦЭМ!$D$10+'СЕТ СН'!$I$6-'СЕТ СН'!$I$26</f>
        <v>1681.97007242</v>
      </c>
      <c r="E180" s="36">
        <f>SUMIFS(СВЦЭМ!$D$33:$D$776,СВЦЭМ!$A$33:$A$776,$A180,СВЦЭМ!$B$33:$B$776,E$155)+'СЕТ СН'!$I$14+СВЦЭМ!$D$10+'СЕТ СН'!$I$6-'СЕТ СН'!$I$26</f>
        <v>1693.4746004299998</v>
      </c>
      <c r="F180" s="36">
        <f>SUMIFS(СВЦЭМ!$D$33:$D$776,СВЦЭМ!$A$33:$A$776,$A180,СВЦЭМ!$B$33:$B$776,F$155)+'СЕТ СН'!$I$14+СВЦЭМ!$D$10+'СЕТ СН'!$I$6-'СЕТ СН'!$I$26</f>
        <v>1695.0117850899999</v>
      </c>
      <c r="G180" s="36">
        <f>SUMIFS(СВЦЭМ!$D$33:$D$776,СВЦЭМ!$A$33:$A$776,$A180,СВЦЭМ!$B$33:$B$776,G$155)+'СЕТ СН'!$I$14+СВЦЭМ!$D$10+'СЕТ СН'!$I$6-'СЕТ СН'!$I$26</f>
        <v>1698.29864208</v>
      </c>
      <c r="H180" s="36">
        <f>SUMIFS(СВЦЭМ!$D$33:$D$776,СВЦЭМ!$A$33:$A$776,$A180,СВЦЭМ!$B$33:$B$776,H$155)+'СЕТ СН'!$I$14+СВЦЭМ!$D$10+'СЕТ СН'!$I$6-'СЕТ СН'!$I$26</f>
        <v>1693.8276906799999</v>
      </c>
      <c r="I180" s="36">
        <f>SUMIFS(СВЦЭМ!$D$33:$D$776,СВЦЭМ!$A$33:$A$776,$A180,СВЦЭМ!$B$33:$B$776,I$155)+'СЕТ СН'!$I$14+СВЦЭМ!$D$10+'СЕТ СН'!$I$6-'СЕТ СН'!$I$26</f>
        <v>1680.51136449</v>
      </c>
      <c r="J180" s="36">
        <f>SUMIFS(СВЦЭМ!$D$33:$D$776,СВЦЭМ!$A$33:$A$776,$A180,СВЦЭМ!$B$33:$B$776,J$155)+'СЕТ СН'!$I$14+СВЦЭМ!$D$10+'СЕТ СН'!$I$6-'СЕТ СН'!$I$26</f>
        <v>1633.8924226200002</v>
      </c>
      <c r="K180" s="36">
        <f>SUMIFS(СВЦЭМ!$D$33:$D$776,СВЦЭМ!$A$33:$A$776,$A180,СВЦЭМ!$B$33:$B$776,K$155)+'СЕТ СН'!$I$14+СВЦЭМ!$D$10+'СЕТ СН'!$I$6-'СЕТ СН'!$I$26</f>
        <v>1601.83892049</v>
      </c>
      <c r="L180" s="36">
        <f>SUMIFS(СВЦЭМ!$D$33:$D$776,СВЦЭМ!$A$33:$A$776,$A180,СВЦЭМ!$B$33:$B$776,L$155)+'СЕТ СН'!$I$14+СВЦЭМ!$D$10+'СЕТ СН'!$I$6-'СЕТ СН'!$I$26</f>
        <v>1591.8896933199999</v>
      </c>
      <c r="M180" s="36">
        <f>SUMIFS(СВЦЭМ!$D$33:$D$776,СВЦЭМ!$A$33:$A$776,$A180,СВЦЭМ!$B$33:$B$776,M$155)+'СЕТ СН'!$I$14+СВЦЭМ!$D$10+'СЕТ СН'!$I$6-'СЕТ СН'!$I$26</f>
        <v>1611.8025827800002</v>
      </c>
      <c r="N180" s="36">
        <f>SUMIFS(СВЦЭМ!$D$33:$D$776,СВЦЭМ!$A$33:$A$776,$A180,СВЦЭМ!$B$33:$B$776,N$155)+'СЕТ СН'!$I$14+СВЦЭМ!$D$10+'СЕТ СН'!$I$6-'СЕТ СН'!$I$26</f>
        <v>1625.7473757600001</v>
      </c>
      <c r="O180" s="36">
        <f>SUMIFS(СВЦЭМ!$D$33:$D$776,СВЦЭМ!$A$33:$A$776,$A180,СВЦЭМ!$B$33:$B$776,O$155)+'СЕТ СН'!$I$14+СВЦЭМ!$D$10+'СЕТ СН'!$I$6-'СЕТ СН'!$I$26</f>
        <v>1627.1779983199999</v>
      </c>
      <c r="P180" s="36">
        <f>SUMIFS(СВЦЭМ!$D$33:$D$776,СВЦЭМ!$A$33:$A$776,$A180,СВЦЭМ!$B$33:$B$776,P$155)+'СЕТ СН'!$I$14+СВЦЭМ!$D$10+'СЕТ СН'!$I$6-'СЕТ СН'!$I$26</f>
        <v>1643.76156373</v>
      </c>
      <c r="Q180" s="36">
        <f>SUMIFS(СВЦЭМ!$D$33:$D$776,СВЦЭМ!$A$33:$A$776,$A180,СВЦЭМ!$B$33:$B$776,Q$155)+'СЕТ СН'!$I$14+СВЦЭМ!$D$10+'СЕТ СН'!$I$6-'СЕТ СН'!$I$26</f>
        <v>1661.73014199</v>
      </c>
      <c r="R180" s="36">
        <f>SUMIFS(СВЦЭМ!$D$33:$D$776,СВЦЭМ!$A$33:$A$776,$A180,СВЦЭМ!$B$33:$B$776,R$155)+'СЕТ СН'!$I$14+СВЦЭМ!$D$10+'СЕТ СН'!$I$6-'СЕТ СН'!$I$26</f>
        <v>1660.4665171300001</v>
      </c>
      <c r="S180" s="36">
        <f>SUMIFS(СВЦЭМ!$D$33:$D$776,СВЦЭМ!$A$33:$A$776,$A180,СВЦЭМ!$B$33:$B$776,S$155)+'СЕТ СН'!$I$14+СВЦЭМ!$D$10+'СЕТ СН'!$I$6-'СЕТ СН'!$I$26</f>
        <v>1657.3720600300001</v>
      </c>
      <c r="T180" s="36">
        <f>SUMIFS(СВЦЭМ!$D$33:$D$776,СВЦЭМ!$A$33:$A$776,$A180,СВЦЭМ!$B$33:$B$776,T$155)+'СЕТ СН'!$I$14+СВЦЭМ!$D$10+'СЕТ СН'!$I$6-'СЕТ СН'!$I$26</f>
        <v>1632.18331913</v>
      </c>
      <c r="U180" s="36">
        <f>SUMIFS(СВЦЭМ!$D$33:$D$776,СВЦЭМ!$A$33:$A$776,$A180,СВЦЭМ!$B$33:$B$776,U$155)+'СЕТ СН'!$I$14+СВЦЭМ!$D$10+'СЕТ СН'!$I$6-'СЕТ СН'!$I$26</f>
        <v>1612.04285267</v>
      </c>
      <c r="V180" s="36">
        <f>SUMIFS(СВЦЭМ!$D$33:$D$776,СВЦЭМ!$A$33:$A$776,$A180,СВЦЭМ!$B$33:$B$776,V$155)+'СЕТ СН'!$I$14+СВЦЭМ!$D$10+'СЕТ СН'!$I$6-'СЕТ СН'!$I$26</f>
        <v>1596.71314205</v>
      </c>
      <c r="W180" s="36">
        <f>SUMIFS(СВЦЭМ!$D$33:$D$776,СВЦЭМ!$A$33:$A$776,$A180,СВЦЭМ!$B$33:$B$776,W$155)+'СЕТ СН'!$I$14+СВЦЭМ!$D$10+'СЕТ СН'!$I$6-'СЕТ СН'!$I$26</f>
        <v>1596.3135870900001</v>
      </c>
      <c r="X180" s="36">
        <f>SUMIFS(СВЦЭМ!$D$33:$D$776,СВЦЭМ!$A$33:$A$776,$A180,СВЦЭМ!$B$33:$B$776,X$155)+'СЕТ СН'!$I$14+СВЦЭМ!$D$10+'СЕТ СН'!$I$6-'СЕТ СН'!$I$26</f>
        <v>1599.4373823000001</v>
      </c>
      <c r="Y180" s="36">
        <f>SUMIFS(СВЦЭМ!$D$33:$D$776,СВЦЭМ!$A$33:$A$776,$A180,СВЦЭМ!$B$33:$B$776,Y$155)+'СЕТ СН'!$I$14+СВЦЭМ!$D$10+'СЕТ СН'!$I$6-'СЕТ СН'!$I$26</f>
        <v>1640.4238087600002</v>
      </c>
    </row>
    <row r="181" spans="1:27" ht="15.75" x14ac:dyDescent="0.2">
      <c r="A181" s="35">
        <f t="shared" si="4"/>
        <v>43947</v>
      </c>
      <c r="B181" s="36">
        <f>SUMIFS(СВЦЭМ!$D$33:$D$776,СВЦЭМ!$A$33:$A$776,$A181,СВЦЭМ!$B$33:$B$776,B$155)+'СЕТ СН'!$I$14+СВЦЭМ!$D$10+'СЕТ СН'!$I$6-'СЕТ СН'!$I$26</f>
        <v>1717.5649938299998</v>
      </c>
      <c r="C181" s="36">
        <f>SUMIFS(СВЦЭМ!$D$33:$D$776,СВЦЭМ!$A$33:$A$776,$A181,СВЦЭМ!$B$33:$B$776,C$155)+'СЕТ СН'!$I$14+СВЦЭМ!$D$10+'СЕТ СН'!$I$6-'СЕТ СН'!$I$26</f>
        <v>1717.73056774</v>
      </c>
      <c r="D181" s="36">
        <f>SUMIFS(СВЦЭМ!$D$33:$D$776,СВЦЭМ!$A$33:$A$776,$A181,СВЦЭМ!$B$33:$B$776,D$155)+'СЕТ СН'!$I$14+СВЦЭМ!$D$10+'СЕТ СН'!$I$6-'СЕТ СН'!$I$26</f>
        <v>1704.21521588</v>
      </c>
      <c r="E181" s="36">
        <f>SUMIFS(СВЦЭМ!$D$33:$D$776,СВЦЭМ!$A$33:$A$776,$A181,СВЦЭМ!$B$33:$B$776,E$155)+'СЕТ СН'!$I$14+СВЦЭМ!$D$10+'СЕТ СН'!$I$6-'СЕТ СН'!$I$26</f>
        <v>1699.2880623399999</v>
      </c>
      <c r="F181" s="36">
        <f>SUMIFS(СВЦЭМ!$D$33:$D$776,СВЦЭМ!$A$33:$A$776,$A181,СВЦЭМ!$B$33:$B$776,F$155)+'СЕТ СН'!$I$14+СВЦЭМ!$D$10+'СЕТ СН'!$I$6-'СЕТ СН'!$I$26</f>
        <v>1695.8473144799998</v>
      </c>
      <c r="G181" s="36">
        <f>SUMIFS(СВЦЭМ!$D$33:$D$776,СВЦЭМ!$A$33:$A$776,$A181,СВЦЭМ!$B$33:$B$776,G$155)+'СЕТ СН'!$I$14+СВЦЭМ!$D$10+'СЕТ СН'!$I$6-'СЕТ СН'!$I$26</f>
        <v>1698.9597922199998</v>
      </c>
      <c r="H181" s="36">
        <f>SUMIFS(СВЦЭМ!$D$33:$D$776,СВЦЭМ!$A$33:$A$776,$A181,СВЦЭМ!$B$33:$B$776,H$155)+'СЕТ СН'!$I$14+СВЦЭМ!$D$10+'СЕТ СН'!$I$6-'СЕТ СН'!$I$26</f>
        <v>1704.0387978900001</v>
      </c>
      <c r="I181" s="36">
        <f>SUMIFS(СВЦЭМ!$D$33:$D$776,СВЦЭМ!$A$33:$A$776,$A181,СВЦЭМ!$B$33:$B$776,I$155)+'СЕТ СН'!$I$14+СВЦЭМ!$D$10+'СЕТ СН'!$I$6-'СЕТ СН'!$I$26</f>
        <v>1707.0620914599999</v>
      </c>
      <c r="J181" s="36">
        <f>SUMIFS(СВЦЭМ!$D$33:$D$776,СВЦЭМ!$A$33:$A$776,$A181,СВЦЭМ!$B$33:$B$776,J$155)+'СЕТ СН'!$I$14+СВЦЭМ!$D$10+'СЕТ СН'!$I$6-'СЕТ СН'!$I$26</f>
        <v>1640.0766080200001</v>
      </c>
      <c r="K181" s="36">
        <f>SUMIFS(СВЦЭМ!$D$33:$D$776,СВЦЭМ!$A$33:$A$776,$A181,СВЦЭМ!$B$33:$B$776,K$155)+'СЕТ СН'!$I$14+СВЦЭМ!$D$10+'СЕТ СН'!$I$6-'СЕТ СН'!$I$26</f>
        <v>1604.42989921</v>
      </c>
      <c r="L181" s="36">
        <f>SUMIFS(СВЦЭМ!$D$33:$D$776,СВЦЭМ!$A$33:$A$776,$A181,СВЦЭМ!$B$33:$B$776,L$155)+'СЕТ СН'!$I$14+СВЦЭМ!$D$10+'СЕТ СН'!$I$6-'СЕТ СН'!$I$26</f>
        <v>1592.4092141599999</v>
      </c>
      <c r="M181" s="36">
        <f>SUMIFS(СВЦЭМ!$D$33:$D$776,СВЦЭМ!$A$33:$A$776,$A181,СВЦЭМ!$B$33:$B$776,M$155)+'СЕТ СН'!$I$14+СВЦЭМ!$D$10+'СЕТ СН'!$I$6-'СЕТ СН'!$I$26</f>
        <v>1593.2215472100002</v>
      </c>
      <c r="N181" s="36">
        <f>SUMIFS(СВЦЭМ!$D$33:$D$776,СВЦЭМ!$A$33:$A$776,$A181,СВЦЭМ!$B$33:$B$776,N$155)+'СЕТ СН'!$I$14+СВЦЭМ!$D$10+'СЕТ СН'!$I$6-'СЕТ СН'!$I$26</f>
        <v>1597.37403771</v>
      </c>
      <c r="O181" s="36">
        <f>SUMIFS(СВЦЭМ!$D$33:$D$776,СВЦЭМ!$A$33:$A$776,$A181,СВЦЭМ!$B$33:$B$776,O$155)+'СЕТ СН'!$I$14+СВЦЭМ!$D$10+'СЕТ СН'!$I$6-'СЕТ СН'!$I$26</f>
        <v>1613.73503845</v>
      </c>
      <c r="P181" s="36">
        <f>SUMIFS(СВЦЭМ!$D$33:$D$776,СВЦЭМ!$A$33:$A$776,$A181,СВЦЭМ!$B$33:$B$776,P$155)+'СЕТ СН'!$I$14+СВЦЭМ!$D$10+'СЕТ СН'!$I$6-'СЕТ СН'!$I$26</f>
        <v>1626.3157622900001</v>
      </c>
      <c r="Q181" s="36">
        <f>SUMIFS(СВЦЭМ!$D$33:$D$776,СВЦЭМ!$A$33:$A$776,$A181,СВЦЭМ!$B$33:$B$776,Q$155)+'СЕТ СН'!$I$14+СВЦЭМ!$D$10+'СЕТ СН'!$I$6-'СЕТ СН'!$I$26</f>
        <v>1632.8589932499999</v>
      </c>
      <c r="R181" s="36">
        <f>SUMIFS(СВЦЭМ!$D$33:$D$776,СВЦЭМ!$A$33:$A$776,$A181,СВЦЭМ!$B$33:$B$776,R$155)+'СЕТ СН'!$I$14+СВЦЭМ!$D$10+'СЕТ СН'!$I$6-'СЕТ СН'!$I$26</f>
        <v>1631.3223711400001</v>
      </c>
      <c r="S181" s="36">
        <f>SUMIFS(СВЦЭМ!$D$33:$D$776,СВЦЭМ!$A$33:$A$776,$A181,СВЦЭМ!$B$33:$B$776,S$155)+'СЕТ СН'!$I$14+СВЦЭМ!$D$10+'СЕТ СН'!$I$6-'СЕТ СН'!$I$26</f>
        <v>1625.0918352399999</v>
      </c>
      <c r="T181" s="36">
        <f>SUMIFS(СВЦЭМ!$D$33:$D$776,СВЦЭМ!$A$33:$A$776,$A181,СВЦЭМ!$B$33:$B$776,T$155)+'СЕТ СН'!$I$14+СВЦЭМ!$D$10+'СЕТ СН'!$I$6-'СЕТ СН'!$I$26</f>
        <v>1605.59409183</v>
      </c>
      <c r="U181" s="36">
        <f>SUMIFS(СВЦЭМ!$D$33:$D$776,СВЦЭМ!$A$33:$A$776,$A181,СВЦЭМ!$B$33:$B$776,U$155)+'СЕТ СН'!$I$14+СВЦЭМ!$D$10+'СЕТ СН'!$I$6-'СЕТ СН'!$I$26</f>
        <v>1581.72373272</v>
      </c>
      <c r="V181" s="36">
        <f>SUMIFS(СВЦЭМ!$D$33:$D$776,СВЦЭМ!$A$33:$A$776,$A181,СВЦЭМ!$B$33:$B$776,V$155)+'СЕТ СН'!$I$14+СВЦЭМ!$D$10+'СЕТ СН'!$I$6-'СЕТ СН'!$I$26</f>
        <v>1568.3293030499999</v>
      </c>
      <c r="W181" s="36">
        <f>SUMIFS(СВЦЭМ!$D$33:$D$776,СВЦЭМ!$A$33:$A$776,$A181,СВЦЭМ!$B$33:$B$776,W$155)+'СЕТ СН'!$I$14+СВЦЭМ!$D$10+'СЕТ СН'!$I$6-'СЕТ СН'!$I$26</f>
        <v>1572.1178713899999</v>
      </c>
      <c r="X181" s="36">
        <f>SUMIFS(СВЦЭМ!$D$33:$D$776,СВЦЭМ!$A$33:$A$776,$A181,СВЦЭМ!$B$33:$B$776,X$155)+'СЕТ СН'!$I$14+СВЦЭМ!$D$10+'СЕТ СН'!$I$6-'СЕТ СН'!$I$26</f>
        <v>1592.69773678</v>
      </c>
      <c r="Y181" s="36">
        <f>SUMIFS(СВЦЭМ!$D$33:$D$776,СВЦЭМ!$A$33:$A$776,$A181,СВЦЭМ!$B$33:$B$776,Y$155)+'СЕТ СН'!$I$14+СВЦЭМ!$D$10+'СЕТ СН'!$I$6-'СЕТ СН'!$I$26</f>
        <v>1634.86327579</v>
      </c>
    </row>
    <row r="182" spans="1:27" ht="15.75" x14ac:dyDescent="0.2">
      <c r="A182" s="35">
        <f t="shared" si="4"/>
        <v>43948</v>
      </c>
      <c r="B182" s="36">
        <f>SUMIFS(СВЦЭМ!$D$33:$D$776,СВЦЭМ!$A$33:$A$776,$A182,СВЦЭМ!$B$33:$B$776,B$155)+'СЕТ СН'!$I$14+СВЦЭМ!$D$10+'СЕТ СН'!$I$6-'СЕТ СН'!$I$26</f>
        <v>1708.36836761</v>
      </c>
      <c r="C182" s="36">
        <f>SUMIFS(СВЦЭМ!$D$33:$D$776,СВЦЭМ!$A$33:$A$776,$A182,СВЦЭМ!$B$33:$B$776,C$155)+'СЕТ СН'!$I$14+СВЦЭМ!$D$10+'СЕТ СН'!$I$6-'СЕТ СН'!$I$26</f>
        <v>1704.62089799</v>
      </c>
      <c r="D182" s="36">
        <f>SUMIFS(СВЦЭМ!$D$33:$D$776,СВЦЭМ!$A$33:$A$776,$A182,СВЦЭМ!$B$33:$B$776,D$155)+'СЕТ СН'!$I$14+СВЦЭМ!$D$10+'СЕТ СН'!$I$6-'СЕТ СН'!$I$26</f>
        <v>1689.7941795300001</v>
      </c>
      <c r="E182" s="36">
        <f>SUMIFS(СВЦЭМ!$D$33:$D$776,СВЦЭМ!$A$33:$A$776,$A182,СВЦЭМ!$B$33:$B$776,E$155)+'СЕТ СН'!$I$14+СВЦЭМ!$D$10+'СЕТ СН'!$I$6-'СЕТ СН'!$I$26</f>
        <v>1677.6418482399999</v>
      </c>
      <c r="F182" s="36">
        <f>SUMIFS(СВЦЭМ!$D$33:$D$776,СВЦЭМ!$A$33:$A$776,$A182,СВЦЭМ!$B$33:$B$776,F$155)+'СЕТ СН'!$I$14+СВЦЭМ!$D$10+'СЕТ СН'!$I$6-'СЕТ СН'!$I$26</f>
        <v>1679.43683053</v>
      </c>
      <c r="G182" s="36">
        <f>SUMIFS(СВЦЭМ!$D$33:$D$776,СВЦЭМ!$A$33:$A$776,$A182,СВЦЭМ!$B$33:$B$776,G$155)+'СЕТ СН'!$I$14+СВЦЭМ!$D$10+'СЕТ СН'!$I$6-'СЕТ СН'!$I$26</f>
        <v>1687.3199472399999</v>
      </c>
      <c r="H182" s="36">
        <f>SUMIFS(СВЦЭМ!$D$33:$D$776,СВЦЭМ!$A$33:$A$776,$A182,СВЦЭМ!$B$33:$B$776,H$155)+'СЕТ СН'!$I$14+СВЦЭМ!$D$10+'СЕТ СН'!$I$6-'СЕТ СН'!$I$26</f>
        <v>1700.2564835000001</v>
      </c>
      <c r="I182" s="36">
        <f>SUMIFS(СВЦЭМ!$D$33:$D$776,СВЦЭМ!$A$33:$A$776,$A182,СВЦЭМ!$B$33:$B$776,I$155)+'СЕТ СН'!$I$14+СВЦЭМ!$D$10+'СЕТ СН'!$I$6-'СЕТ СН'!$I$26</f>
        <v>1689.0297579799999</v>
      </c>
      <c r="J182" s="36">
        <f>SUMIFS(СВЦЭМ!$D$33:$D$776,СВЦЭМ!$A$33:$A$776,$A182,СВЦЭМ!$B$33:$B$776,J$155)+'СЕТ СН'!$I$14+СВЦЭМ!$D$10+'СЕТ СН'!$I$6-'СЕТ СН'!$I$26</f>
        <v>1618.2734423300001</v>
      </c>
      <c r="K182" s="36">
        <f>SUMIFS(СВЦЭМ!$D$33:$D$776,СВЦЭМ!$A$33:$A$776,$A182,СВЦЭМ!$B$33:$B$776,K$155)+'СЕТ СН'!$I$14+СВЦЭМ!$D$10+'СЕТ СН'!$I$6-'СЕТ СН'!$I$26</f>
        <v>1600.59291308</v>
      </c>
      <c r="L182" s="36">
        <f>SUMIFS(СВЦЭМ!$D$33:$D$776,СВЦЭМ!$A$33:$A$776,$A182,СВЦЭМ!$B$33:$B$776,L$155)+'СЕТ СН'!$I$14+СВЦЭМ!$D$10+'СЕТ СН'!$I$6-'СЕТ СН'!$I$26</f>
        <v>1581.5900629800001</v>
      </c>
      <c r="M182" s="36">
        <f>SUMIFS(СВЦЭМ!$D$33:$D$776,СВЦЭМ!$A$33:$A$776,$A182,СВЦЭМ!$B$33:$B$776,M$155)+'СЕТ СН'!$I$14+СВЦЭМ!$D$10+'СЕТ СН'!$I$6-'СЕТ СН'!$I$26</f>
        <v>1584.4092177100001</v>
      </c>
      <c r="N182" s="36">
        <f>SUMIFS(СВЦЭМ!$D$33:$D$776,СВЦЭМ!$A$33:$A$776,$A182,СВЦЭМ!$B$33:$B$776,N$155)+'СЕТ СН'!$I$14+СВЦЭМ!$D$10+'СЕТ СН'!$I$6-'СЕТ СН'!$I$26</f>
        <v>1598.6306471100002</v>
      </c>
      <c r="O182" s="36">
        <f>SUMIFS(СВЦЭМ!$D$33:$D$776,СВЦЭМ!$A$33:$A$776,$A182,СВЦЭМ!$B$33:$B$776,O$155)+'СЕТ СН'!$I$14+СВЦЭМ!$D$10+'СЕТ СН'!$I$6-'СЕТ СН'!$I$26</f>
        <v>1614.7993660500001</v>
      </c>
      <c r="P182" s="36">
        <f>SUMIFS(СВЦЭМ!$D$33:$D$776,СВЦЭМ!$A$33:$A$776,$A182,СВЦЭМ!$B$33:$B$776,P$155)+'СЕТ СН'!$I$14+СВЦЭМ!$D$10+'СЕТ СН'!$I$6-'СЕТ СН'!$I$26</f>
        <v>1634.4339272900002</v>
      </c>
      <c r="Q182" s="36">
        <f>SUMIFS(СВЦЭМ!$D$33:$D$776,СВЦЭМ!$A$33:$A$776,$A182,СВЦЭМ!$B$33:$B$776,Q$155)+'СЕТ СН'!$I$14+СВЦЭМ!$D$10+'СЕТ СН'!$I$6-'СЕТ СН'!$I$26</f>
        <v>1646.3724228000001</v>
      </c>
      <c r="R182" s="36">
        <f>SUMIFS(СВЦЭМ!$D$33:$D$776,СВЦЭМ!$A$33:$A$776,$A182,СВЦЭМ!$B$33:$B$776,R$155)+'СЕТ СН'!$I$14+СВЦЭМ!$D$10+'СЕТ СН'!$I$6-'СЕТ СН'!$I$26</f>
        <v>1646.8560965000001</v>
      </c>
      <c r="S182" s="36">
        <f>SUMIFS(СВЦЭМ!$D$33:$D$776,СВЦЭМ!$A$33:$A$776,$A182,СВЦЭМ!$B$33:$B$776,S$155)+'СЕТ СН'!$I$14+СВЦЭМ!$D$10+'СЕТ СН'!$I$6-'СЕТ СН'!$I$26</f>
        <v>1639.07542642</v>
      </c>
      <c r="T182" s="36">
        <f>SUMIFS(СВЦЭМ!$D$33:$D$776,СВЦЭМ!$A$33:$A$776,$A182,СВЦЭМ!$B$33:$B$776,T$155)+'СЕТ СН'!$I$14+СВЦЭМ!$D$10+'СЕТ СН'!$I$6-'СЕТ СН'!$I$26</f>
        <v>1614.8677295299999</v>
      </c>
      <c r="U182" s="36">
        <f>SUMIFS(СВЦЭМ!$D$33:$D$776,СВЦЭМ!$A$33:$A$776,$A182,СВЦЭМ!$B$33:$B$776,U$155)+'СЕТ СН'!$I$14+СВЦЭМ!$D$10+'СЕТ СН'!$I$6-'СЕТ СН'!$I$26</f>
        <v>1596.9256702299999</v>
      </c>
      <c r="V182" s="36">
        <f>SUMIFS(СВЦЭМ!$D$33:$D$776,СВЦЭМ!$A$33:$A$776,$A182,СВЦЭМ!$B$33:$B$776,V$155)+'СЕТ СН'!$I$14+СВЦЭМ!$D$10+'СЕТ СН'!$I$6-'СЕТ СН'!$I$26</f>
        <v>1571.5670986099999</v>
      </c>
      <c r="W182" s="36">
        <f>SUMIFS(СВЦЭМ!$D$33:$D$776,СВЦЭМ!$A$33:$A$776,$A182,СВЦЭМ!$B$33:$B$776,W$155)+'СЕТ СН'!$I$14+СВЦЭМ!$D$10+'СЕТ СН'!$I$6-'СЕТ СН'!$I$26</f>
        <v>1575.03858883</v>
      </c>
      <c r="X182" s="36">
        <f>SUMIFS(СВЦЭМ!$D$33:$D$776,СВЦЭМ!$A$33:$A$776,$A182,СВЦЭМ!$B$33:$B$776,X$155)+'СЕТ СН'!$I$14+СВЦЭМ!$D$10+'СЕТ СН'!$I$6-'СЕТ СН'!$I$26</f>
        <v>1598.22016411</v>
      </c>
      <c r="Y182" s="36">
        <f>SUMIFS(СВЦЭМ!$D$33:$D$776,СВЦЭМ!$A$33:$A$776,$A182,СВЦЭМ!$B$33:$B$776,Y$155)+'СЕТ СН'!$I$14+СВЦЭМ!$D$10+'СЕТ СН'!$I$6-'СЕТ СН'!$I$26</f>
        <v>1631.4115049299999</v>
      </c>
    </row>
    <row r="183" spans="1:27" ht="15.75" x14ac:dyDescent="0.2">
      <c r="A183" s="35">
        <f t="shared" si="4"/>
        <v>43949</v>
      </c>
      <c r="B183" s="36">
        <f>SUMIFS(СВЦЭМ!$D$33:$D$776,СВЦЭМ!$A$33:$A$776,$A183,СВЦЭМ!$B$33:$B$776,B$155)+'СЕТ СН'!$I$14+СВЦЭМ!$D$10+'СЕТ СН'!$I$6-'СЕТ СН'!$I$26</f>
        <v>1648.04113654</v>
      </c>
      <c r="C183" s="36">
        <f>SUMIFS(СВЦЭМ!$D$33:$D$776,СВЦЭМ!$A$33:$A$776,$A183,СВЦЭМ!$B$33:$B$776,C$155)+'СЕТ СН'!$I$14+СВЦЭМ!$D$10+'СЕТ СН'!$I$6-'СЕТ СН'!$I$26</f>
        <v>1673.90719371</v>
      </c>
      <c r="D183" s="36">
        <f>SUMIFS(СВЦЭМ!$D$33:$D$776,СВЦЭМ!$A$33:$A$776,$A183,СВЦЭМ!$B$33:$B$776,D$155)+'СЕТ СН'!$I$14+СВЦЭМ!$D$10+'СЕТ СН'!$I$6-'СЕТ СН'!$I$26</f>
        <v>1711.99338612</v>
      </c>
      <c r="E183" s="36">
        <f>SUMIFS(СВЦЭМ!$D$33:$D$776,СВЦЭМ!$A$33:$A$776,$A183,СВЦЭМ!$B$33:$B$776,E$155)+'СЕТ СН'!$I$14+СВЦЭМ!$D$10+'СЕТ СН'!$I$6-'СЕТ СН'!$I$26</f>
        <v>1716.0903098599999</v>
      </c>
      <c r="F183" s="36">
        <f>SUMIFS(СВЦЭМ!$D$33:$D$776,СВЦЭМ!$A$33:$A$776,$A183,СВЦЭМ!$B$33:$B$776,F$155)+'СЕТ СН'!$I$14+СВЦЭМ!$D$10+'СЕТ СН'!$I$6-'СЕТ СН'!$I$26</f>
        <v>1713.1599223999999</v>
      </c>
      <c r="G183" s="36">
        <f>SUMIFS(СВЦЭМ!$D$33:$D$776,СВЦЭМ!$A$33:$A$776,$A183,СВЦЭМ!$B$33:$B$776,G$155)+'СЕТ СН'!$I$14+СВЦЭМ!$D$10+'СЕТ СН'!$I$6-'СЕТ СН'!$I$26</f>
        <v>1714.11262577</v>
      </c>
      <c r="H183" s="36">
        <f>SUMIFS(СВЦЭМ!$D$33:$D$776,СВЦЭМ!$A$33:$A$776,$A183,СВЦЭМ!$B$33:$B$776,H$155)+'СЕТ СН'!$I$14+СВЦЭМ!$D$10+'СЕТ СН'!$I$6-'СЕТ СН'!$I$26</f>
        <v>1681.4014488799999</v>
      </c>
      <c r="I183" s="36">
        <f>SUMIFS(СВЦЭМ!$D$33:$D$776,СВЦЭМ!$A$33:$A$776,$A183,СВЦЭМ!$B$33:$B$776,I$155)+'СЕТ СН'!$I$14+СВЦЭМ!$D$10+'СЕТ СН'!$I$6-'СЕТ СН'!$I$26</f>
        <v>1646.2593447100001</v>
      </c>
      <c r="J183" s="36">
        <f>SUMIFS(СВЦЭМ!$D$33:$D$776,СВЦЭМ!$A$33:$A$776,$A183,СВЦЭМ!$B$33:$B$776,J$155)+'СЕТ СН'!$I$14+СВЦЭМ!$D$10+'СЕТ СН'!$I$6-'СЕТ СН'!$I$26</f>
        <v>1596.7148361700001</v>
      </c>
      <c r="K183" s="36">
        <f>SUMIFS(СВЦЭМ!$D$33:$D$776,СВЦЭМ!$A$33:$A$776,$A183,СВЦЭМ!$B$33:$B$776,K$155)+'СЕТ СН'!$I$14+СВЦЭМ!$D$10+'СЕТ СН'!$I$6-'СЕТ СН'!$I$26</f>
        <v>1590.4049376100002</v>
      </c>
      <c r="L183" s="36">
        <f>SUMIFS(СВЦЭМ!$D$33:$D$776,СВЦЭМ!$A$33:$A$776,$A183,СВЦЭМ!$B$33:$B$776,L$155)+'СЕТ СН'!$I$14+СВЦЭМ!$D$10+'СЕТ СН'!$I$6-'СЕТ СН'!$I$26</f>
        <v>1585.09870933</v>
      </c>
      <c r="M183" s="36">
        <f>SUMIFS(СВЦЭМ!$D$33:$D$776,СВЦЭМ!$A$33:$A$776,$A183,СВЦЭМ!$B$33:$B$776,M$155)+'СЕТ СН'!$I$14+СВЦЭМ!$D$10+'СЕТ СН'!$I$6-'СЕТ СН'!$I$26</f>
        <v>1584.8220836400001</v>
      </c>
      <c r="N183" s="36">
        <f>SUMIFS(СВЦЭМ!$D$33:$D$776,СВЦЭМ!$A$33:$A$776,$A183,СВЦЭМ!$B$33:$B$776,N$155)+'СЕТ СН'!$I$14+СВЦЭМ!$D$10+'СЕТ СН'!$I$6-'СЕТ СН'!$I$26</f>
        <v>1576.8108984200001</v>
      </c>
      <c r="O183" s="36">
        <f>SUMIFS(СВЦЭМ!$D$33:$D$776,СВЦЭМ!$A$33:$A$776,$A183,СВЦЭМ!$B$33:$B$776,O$155)+'СЕТ СН'!$I$14+СВЦЭМ!$D$10+'СЕТ СН'!$I$6-'СЕТ СН'!$I$26</f>
        <v>1585.6559725900001</v>
      </c>
      <c r="P183" s="36">
        <f>SUMIFS(СВЦЭМ!$D$33:$D$776,СВЦЭМ!$A$33:$A$776,$A183,СВЦЭМ!$B$33:$B$776,P$155)+'СЕТ СН'!$I$14+СВЦЭМ!$D$10+'СЕТ СН'!$I$6-'СЕТ СН'!$I$26</f>
        <v>1596.72890936</v>
      </c>
      <c r="Q183" s="36">
        <f>SUMIFS(СВЦЭМ!$D$33:$D$776,СВЦЭМ!$A$33:$A$776,$A183,СВЦЭМ!$B$33:$B$776,Q$155)+'СЕТ СН'!$I$14+СВЦЭМ!$D$10+'СЕТ СН'!$I$6-'СЕТ СН'!$I$26</f>
        <v>1610.96254735</v>
      </c>
      <c r="R183" s="36">
        <f>SUMIFS(СВЦЭМ!$D$33:$D$776,СВЦЭМ!$A$33:$A$776,$A183,СВЦЭМ!$B$33:$B$776,R$155)+'СЕТ СН'!$I$14+СВЦЭМ!$D$10+'СЕТ СН'!$I$6-'СЕТ СН'!$I$26</f>
        <v>1607.30028457</v>
      </c>
      <c r="S183" s="36">
        <f>SUMIFS(СВЦЭМ!$D$33:$D$776,СВЦЭМ!$A$33:$A$776,$A183,СВЦЭМ!$B$33:$B$776,S$155)+'СЕТ СН'!$I$14+СВЦЭМ!$D$10+'СЕТ СН'!$I$6-'СЕТ СН'!$I$26</f>
        <v>1603.6038796799999</v>
      </c>
      <c r="T183" s="36">
        <f>SUMIFS(СВЦЭМ!$D$33:$D$776,СВЦЭМ!$A$33:$A$776,$A183,СВЦЭМ!$B$33:$B$776,T$155)+'СЕТ СН'!$I$14+СВЦЭМ!$D$10+'СЕТ СН'!$I$6-'СЕТ СН'!$I$26</f>
        <v>1591.3706759699999</v>
      </c>
      <c r="U183" s="36">
        <f>SUMIFS(СВЦЭМ!$D$33:$D$776,СВЦЭМ!$A$33:$A$776,$A183,СВЦЭМ!$B$33:$B$776,U$155)+'СЕТ СН'!$I$14+СВЦЭМ!$D$10+'СЕТ СН'!$I$6-'СЕТ СН'!$I$26</f>
        <v>1565.6315428100002</v>
      </c>
      <c r="V183" s="36">
        <f>SUMIFS(СВЦЭМ!$D$33:$D$776,СВЦЭМ!$A$33:$A$776,$A183,СВЦЭМ!$B$33:$B$776,V$155)+'СЕТ СН'!$I$14+СВЦЭМ!$D$10+'СЕТ СН'!$I$6-'СЕТ СН'!$I$26</f>
        <v>1554.2265017499999</v>
      </c>
      <c r="W183" s="36">
        <f>SUMIFS(СВЦЭМ!$D$33:$D$776,СВЦЭМ!$A$33:$A$776,$A183,СВЦЭМ!$B$33:$B$776,W$155)+'СЕТ СН'!$I$14+СВЦЭМ!$D$10+'СЕТ СН'!$I$6-'СЕТ СН'!$I$26</f>
        <v>1550.0694138399999</v>
      </c>
      <c r="X183" s="36">
        <f>SUMIFS(СВЦЭМ!$D$33:$D$776,СВЦЭМ!$A$33:$A$776,$A183,СВЦЭМ!$B$33:$B$776,X$155)+'СЕТ СН'!$I$14+СВЦЭМ!$D$10+'СЕТ СН'!$I$6-'СЕТ СН'!$I$26</f>
        <v>1552.5651441</v>
      </c>
      <c r="Y183" s="36">
        <f>SUMIFS(СВЦЭМ!$D$33:$D$776,СВЦЭМ!$A$33:$A$776,$A183,СВЦЭМ!$B$33:$B$776,Y$155)+'СЕТ СН'!$I$14+СВЦЭМ!$D$10+'СЕТ СН'!$I$6-'СЕТ СН'!$I$26</f>
        <v>1587.3390133600001</v>
      </c>
    </row>
    <row r="184" spans="1:27" ht="15.75" x14ac:dyDescent="0.2">
      <c r="A184" s="35">
        <f t="shared" si="4"/>
        <v>43950</v>
      </c>
      <c r="B184" s="36">
        <f>SUMIFS(СВЦЭМ!$D$33:$D$776,СВЦЭМ!$A$33:$A$776,$A184,СВЦЭМ!$B$33:$B$776,B$155)+'СЕТ СН'!$I$14+СВЦЭМ!$D$10+'СЕТ СН'!$I$6-'СЕТ СН'!$I$26</f>
        <v>1656.80114473</v>
      </c>
      <c r="C184" s="36">
        <f>SUMIFS(СВЦЭМ!$D$33:$D$776,СВЦЭМ!$A$33:$A$776,$A184,СВЦЭМ!$B$33:$B$776,C$155)+'СЕТ СН'!$I$14+СВЦЭМ!$D$10+'СЕТ СН'!$I$6-'СЕТ СН'!$I$26</f>
        <v>1696.4428099099998</v>
      </c>
      <c r="D184" s="36">
        <f>SUMIFS(СВЦЭМ!$D$33:$D$776,СВЦЭМ!$A$33:$A$776,$A184,СВЦЭМ!$B$33:$B$776,D$155)+'СЕТ СН'!$I$14+СВЦЭМ!$D$10+'СЕТ СН'!$I$6-'СЕТ СН'!$I$26</f>
        <v>1702.5211004499999</v>
      </c>
      <c r="E184" s="36">
        <f>SUMIFS(СВЦЭМ!$D$33:$D$776,СВЦЭМ!$A$33:$A$776,$A184,СВЦЭМ!$B$33:$B$776,E$155)+'СЕТ СН'!$I$14+СВЦЭМ!$D$10+'СЕТ СН'!$I$6-'СЕТ СН'!$I$26</f>
        <v>1707.3372051899998</v>
      </c>
      <c r="F184" s="36">
        <f>SUMIFS(СВЦЭМ!$D$33:$D$776,СВЦЭМ!$A$33:$A$776,$A184,СВЦЭМ!$B$33:$B$776,F$155)+'СЕТ СН'!$I$14+СВЦЭМ!$D$10+'СЕТ СН'!$I$6-'СЕТ СН'!$I$26</f>
        <v>1708.61232653</v>
      </c>
      <c r="G184" s="36">
        <f>SUMIFS(СВЦЭМ!$D$33:$D$776,СВЦЭМ!$A$33:$A$776,$A184,СВЦЭМ!$B$33:$B$776,G$155)+'СЕТ СН'!$I$14+СВЦЭМ!$D$10+'СЕТ СН'!$I$6-'СЕТ СН'!$I$26</f>
        <v>1707.93336052</v>
      </c>
      <c r="H184" s="36">
        <f>SUMIFS(СВЦЭМ!$D$33:$D$776,СВЦЭМ!$A$33:$A$776,$A184,СВЦЭМ!$B$33:$B$776,H$155)+'СЕТ СН'!$I$14+СВЦЭМ!$D$10+'СЕТ СН'!$I$6-'СЕТ СН'!$I$26</f>
        <v>1695.4643244699998</v>
      </c>
      <c r="I184" s="36">
        <f>SUMIFS(СВЦЭМ!$D$33:$D$776,СВЦЭМ!$A$33:$A$776,$A184,СВЦЭМ!$B$33:$B$776,I$155)+'СЕТ СН'!$I$14+СВЦЭМ!$D$10+'СЕТ СН'!$I$6-'СЕТ СН'!$I$26</f>
        <v>1658.12276118</v>
      </c>
      <c r="J184" s="36">
        <f>SUMIFS(СВЦЭМ!$D$33:$D$776,СВЦЭМ!$A$33:$A$776,$A184,СВЦЭМ!$B$33:$B$776,J$155)+'СЕТ СН'!$I$14+СВЦЭМ!$D$10+'СЕТ СН'!$I$6-'СЕТ СН'!$I$26</f>
        <v>1644.1015886</v>
      </c>
      <c r="K184" s="36">
        <f>SUMIFS(СВЦЭМ!$D$33:$D$776,СВЦЭМ!$A$33:$A$776,$A184,СВЦЭМ!$B$33:$B$776,K$155)+'СЕТ СН'!$I$14+СВЦЭМ!$D$10+'СЕТ СН'!$I$6-'СЕТ СН'!$I$26</f>
        <v>1628.9992785100001</v>
      </c>
      <c r="L184" s="36">
        <f>SUMIFS(СВЦЭМ!$D$33:$D$776,СВЦЭМ!$A$33:$A$776,$A184,СВЦЭМ!$B$33:$B$776,L$155)+'СЕТ СН'!$I$14+СВЦЭМ!$D$10+'СЕТ СН'!$I$6-'СЕТ СН'!$I$26</f>
        <v>1622.87075712</v>
      </c>
      <c r="M184" s="36">
        <f>SUMIFS(СВЦЭМ!$D$33:$D$776,СВЦЭМ!$A$33:$A$776,$A184,СВЦЭМ!$B$33:$B$776,M$155)+'СЕТ СН'!$I$14+СВЦЭМ!$D$10+'СЕТ СН'!$I$6-'СЕТ СН'!$I$26</f>
        <v>1624.8338580499999</v>
      </c>
      <c r="N184" s="36">
        <f>SUMIFS(СВЦЭМ!$D$33:$D$776,СВЦЭМ!$A$33:$A$776,$A184,СВЦЭМ!$B$33:$B$776,N$155)+'СЕТ СН'!$I$14+СВЦЭМ!$D$10+'СЕТ СН'!$I$6-'СЕТ СН'!$I$26</f>
        <v>1619.6657189800001</v>
      </c>
      <c r="O184" s="36">
        <f>SUMIFS(СВЦЭМ!$D$33:$D$776,СВЦЭМ!$A$33:$A$776,$A184,СВЦЭМ!$B$33:$B$776,O$155)+'СЕТ СН'!$I$14+СВЦЭМ!$D$10+'СЕТ СН'!$I$6-'СЕТ СН'!$I$26</f>
        <v>1631.6211869799999</v>
      </c>
      <c r="P184" s="36">
        <f>SUMIFS(СВЦЭМ!$D$33:$D$776,СВЦЭМ!$A$33:$A$776,$A184,СВЦЭМ!$B$33:$B$776,P$155)+'СЕТ СН'!$I$14+СВЦЭМ!$D$10+'СЕТ СН'!$I$6-'СЕТ СН'!$I$26</f>
        <v>1643.49684555</v>
      </c>
      <c r="Q184" s="36">
        <f>SUMIFS(СВЦЭМ!$D$33:$D$776,СВЦЭМ!$A$33:$A$776,$A184,СВЦЭМ!$B$33:$B$776,Q$155)+'СЕТ СН'!$I$14+СВЦЭМ!$D$10+'СЕТ СН'!$I$6-'СЕТ СН'!$I$26</f>
        <v>1643.2798579300002</v>
      </c>
      <c r="R184" s="36">
        <f>SUMIFS(СВЦЭМ!$D$33:$D$776,СВЦЭМ!$A$33:$A$776,$A184,СВЦЭМ!$B$33:$B$776,R$155)+'СЕТ СН'!$I$14+СВЦЭМ!$D$10+'СЕТ СН'!$I$6-'СЕТ СН'!$I$26</f>
        <v>1636.8701776500002</v>
      </c>
      <c r="S184" s="36">
        <f>SUMIFS(СВЦЭМ!$D$33:$D$776,СВЦЭМ!$A$33:$A$776,$A184,СВЦЭМ!$B$33:$B$776,S$155)+'СЕТ СН'!$I$14+СВЦЭМ!$D$10+'СЕТ СН'!$I$6-'СЕТ СН'!$I$26</f>
        <v>1637.34914443</v>
      </c>
      <c r="T184" s="36">
        <f>SUMIFS(СВЦЭМ!$D$33:$D$776,СВЦЭМ!$A$33:$A$776,$A184,СВЦЭМ!$B$33:$B$776,T$155)+'СЕТ СН'!$I$14+СВЦЭМ!$D$10+'СЕТ СН'!$I$6-'СЕТ СН'!$I$26</f>
        <v>1625.92922853</v>
      </c>
      <c r="U184" s="36">
        <f>SUMIFS(СВЦЭМ!$D$33:$D$776,СВЦЭМ!$A$33:$A$776,$A184,СВЦЭМ!$B$33:$B$776,U$155)+'СЕТ СН'!$I$14+СВЦЭМ!$D$10+'СЕТ СН'!$I$6-'СЕТ СН'!$I$26</f>
        <v>1587.2477114000001</v>
      </c>
      <c r="V184" s="36">
        <f>SUMIFS(СВЦЭМ!$D$33:$D$776,СВЦЭМ!$A$33:$A$776,$A184,СВЦЭМ!$B$33:$B$776,V$155)+'СЕТ СН'!$I$14+СВЦЭМ!$D$10+'СЕТ СН'!$I$6-'СЕТ СН'!$I$26</f>
        <v>1588.1170899600002</v>
      </c>
      <c r="W184" s="36">
        <f>SUMIFS(СВЦЭМ!$D$33:$D$776,СВЦЭМ!$A$33:$A$776,$A184,СВЦЭМ!$B$33:$B$776,W$155)+'СЕТ СН'!$I$14+СВЦЭМ!$D$10+'СЕТ СН'!$I$6-'СЕТ СН'!$I$26</f>
        <v>1614.5523452</v>
      </c>
      <c r="X184" s="36">
        <f>SUMIFS(СВЦЭМ!$D$33:$D$776,СВЦЭМ!$A$33:$A$776,$A184,СВЦЭМ!$B$33:$B$776,X$155)+'СЕТ СН'!$I$14+СВЦЭМ!$D$10+'СЕТ СН'!$I$6-'СЕТ СН'!$I$26</f>
        <v>1634.8750784200001</v>
      </c>
      <c r="Y184" s="36">
        <f>SUMIFS(СВЦЭМ!$D$33:$D$776,СВЦЭМ!$A$33:$A$776,$A184,СВЦЭМ!$B$33:$B$776,Y$155)+'СЕТ СН'!$I$14+СВЦЭМ!$D$10+'СЕТ СН'!$I$6-'СЕТ СН'!$I$26</f>
        <v>1630.78893812</v>
      </c>
    </row>
    <row r="185" spans="1:27" ht="15.75" x14ac:dyDescent="0.2">
      <c r="A185" s="35">
        <f t="shared" si="4"/>
        <v>43951</v>
      </c>
      <c r="B185" s="36">
        <f>SUMIFS(СВЦЭМ!$D$33:$D$776,СВЦЭМ!$A$33:$A$776,$A185,СВЦЭМ!$B$33:$B$776,B$155)+'СЕТ СН'!$I$14+СВЦЭМ!$D$10+'СЕТ СН'!$I$6-'СЕТ СН'!$I$26</f>
        <v>1703.9774558799998</v>
      </c>
      <c r="C185" s="36">
        <f>SUMIFS(СВЦЭМ!$D$33:$D$776,СВЦЭМ!$A$33:$A$776,$A185,СВЦЭМ!$B$33:$B$776,C$155)+'СЕТ СН'!$I$14+СВЦЭМ!$D$10+'СЕТ СН'!$I$6-'СЕТ СН'!$I$26</f>
        <v>1683.4074142899999</v>
      </c>
      <c r="D185" s="36">
        <f>SUMIFS(СВЦЭМ!$D$33:$D$776,СВЦЭМ!$A$33:$A$776,$A185,СВЦЭМ!$B$33:$B$776,D$155)+'СЕТ СН'!$I$14+СВЦЭМ!$D$10+'СЕТ СН'!$I$6-'СЕТ СН'!$I$26</f>
        <v>1693.1336518599999</v>
      </c>
      <c r="E185" s="36">
        <f>SUMIFS(СВЦЭМ!$D$33:$D$776,СВЦЭМ!$A$33:$A$776,$A185,СВЦЭМ!$B$33:$B$776,E$155)+'СЕТ СН'!$I$14+СВЦЭМ!$D$10+'СЕТ СН'!$I$6-'СЕТ СН'!$I$26</f>
        <v>1686.6258855599999</v>
      </c>
      <c r="F185" s="36">
        <f>SUMIFS(СВЦЭМ!$D$33:$D$776,СВЦЭМ!$A$33:$A$776,$A185,СВЦЭМ!$B$33:$B$776,F$155)+'СЕТ СН'!$I$14+СВЦЭМ!$D$10+'СЕТ СН'!$I$6-'СЕТ СН'!$I$26</f>
        <v>1719.4386362</v>
      </c>
      <c r="G185" s="36">
        <f>SUMIFS(СВЦЭМ!$D$33:$D$776,СВЦЭМ!$A$33:$A$776,$A185,СВЦЭМ!$B$33:$B$776,G$155)+'СЕТ СН'!$I$14+СВЦЭМ!$D$10+'СЕТ СН'!$I$6-'СЕТ СН'!$I$26</f>
        <v>1726.85242337</v>
      </c>
      <c r="H185" s="36">
        <f>SUMIFS(СВЦЭМ!$D$33:$D$776,СВЦЭМ!$A$33:$A$776,$A185,СВЦЭМ!$B$33:$B$776,H$155)+'СЕТ СН'!$I$14+СВЦЭМ!$D$10+'СЕТ СН'!$I$6-'СЕТ СН'!$I$26</f>
        <v>1712.77163653</v>
      </c>
      <c r="I185" s="36">
        <f>SUMIFS(СВЦЭМ!$D$33:$D$776,СВЦЭМ!$A$33:$A$776,$A185,СВЦЭМ!$B$33:$B$776,I$155)+'СЕТ СН'!$I$14+СВЦЭМ!$D$10+'СЕТ СН'!$I$6-'СЕТ СН'!$I$26</f>
        <v>1677.27815962</v>
      </c>
      <c r="J185" s="36">
        <f>SUMIFS(СВЦЭМ!$D$33:$D$776,СВЦЭМ!$A$33:$A$776,$A185,СВЦЭМ!$B$33:$B$776,J$155)+'СЕТ СН'!$I$14+СВЦЭМ!$D$10+'СЕТ СН'!$I$6-'СЕТ СН'!$I$26</f>
        <v>1598.0799000000002</v>
      </c>
      <c r="K185" s="36">
        <f>SUMIFS(СВЦЭМ!$D$33:$D$776,СВЦЭМ!$A$33:$A$776,$A185,СВЦЭМ!$B$33:$B$776,K$155)+'СЕТ СН'!$I$14+СВЦЭМ!$D$10+'СЕТ СН'!$I$6-'СЕТ СН'!$I$26</f>
        <v>1586.8745330400002</v>
      </c>
      <c r="L185" s="36">
        <f>SUMIFS(СВЦЭМ!$D$33:$D$776,СВЦЭМ!$A$33:$A$776,$A185,СВЦЭМ!$B$33:$B$776,L$155)+'СЕТ СН'!$I$14+СВЦЭМ!$D$10+'СЕТ СН'!$I$6-'СЕТ СН'!$I$26</f>
        <v>1574.51756198</v>
      </c>
      <c r="M185" s="36">
        <f>SUMIFS(СВЦЭМ!$D$33:$D$776,СВЦЭМ!$A$33:$A$776,$A185,СВЦЭМ!$B$33:$B$776,M$155)+'СЕТ СН'!$I$14+СВЦЭМ!$D$10+'СЕТ СН'!$I$6-'СЕТ СН'!$I$26</f>
        <v>1573.4243095500001</v>
      </c>
      <c r="N185" s="36">
        <f>SUMIFS(СВЦЭМ!$D$33:$D$776,СВЦЭМ!$A$33:$A$776,$A185,СВЦЭМ!$B$33:$B$776,N$155)+'СЕТ СН'!$I$14+СВЦЭМ!$D$10+'СЕТ СН'!$I$6-'СЕТ СН'!$I$26</f>
        <v>1581.67290643</v>
      </c>
      <c r="O185" s="36">
        <f>SUMIFS(СВЦЭМ!$D$33:$D$776,СВЦЭМ!$A$33:$A$776,$A185,СВЦЭМ!$B$33:$B$776,O$155)+'СЕТ СН'!$I$14+СВЦЭМ!$D$10+'СЕТ СН'!$I$6-'СЕТ СН'!$I$26</f>
        <v>1594.1527464599999</v>
      </c>
      <c r="P185" s="36">
        <f>SUMIFS(СВЦЭМ!$D$33:$D$776,СВЦЭМ!$A$33:$A$776,$A185,СВЦЭМ!$B$33:$B$776,P$155)+'СЕТ СН'!$I$14+СВЦЭМ!$D$10+'СЕТ СН'!$I$6-'СЕТ СН'!$I$26</f>
        <v>1601.5484393500001</v>
      </c>
      <c r="Q185" s="36">
        <f>SUMIFS(СВЦЭМ!$D$33:$D$776,СВЦЭМ!$A$33:$A$776,$A185,СВЦЭМ!$B$33:$B$776,Q$155)+'СЕТ СН'!$I$14+СВЦЭМ!$D$10+'СЕТ СН'!$I$6-'СЕТ СН'!$I$26</f>
        <v>1607.2413399299999</v>
      </c>
      <c r="R185" s="36">
        <f>SUMIFS(СВЦЭМ!$D$33:$D$776,СВЦЭМ!$A$33:$A$776,$A185,СВЦЭМ!$B$33:$B$776,R$155)+'СЕТ СН'!$I$14+СВЦЭМ!$D$10+'СЕТ СН'!$I$6-'СЕТ СН'!$I$26</f>
        <v>1609.4494118800001</v>
      </c>
      <c r="S185" s="36">
        <f>SUMIFS(СВЦЭМ!$D$33:$D$776,СВЦЭМ!$A$33:$A$776,$A185,СВЦЭМ!$B$33:$B$776,S$155)+'СЕТ СН'!$I$14+СВЦЭМ!$D$10+'СЕТ СН'!$I$6-'СЕТ СН'!$I$26</f>
        <v>1608.82752476</v>
      </c>
      <c r="T185" s="36">
        <f>SUMIFS(СВЦЭМ!$D$33:$D$776,СВЦЭМ!$A$33:$A$776,$A185,СВЦЭМ!$B$33:$B$776,T$155)+'СЕТ СН'!$I$14+СВЦЭМ!$D$10+'СЕТ СН'!$I$6-'СЕТ СН'!$I$26</f>
        <v>1595.3977496900002</v>
      </c>
      <c r="U185" s="36">
        <f>SUMIFS(СВЦЭМ!$D$33:$D$776,СВЦЭМ!$A$33:$A$776,$A185,СВЦЭМ!$B$33:$B$776,U$155)+'СЕТ СН'!$I$14+СВЦЭМ!$D$10+'СЕТ СН'!$I$6-'СЕТ СН'!$I$26</f>
        <v>1574.5700297600001</v>
      </c>
      <c r="V185" s="36">
        <f>SUMIFS(СВЦЭМ!$D$33:$D$776,СВЦЭМ!$A$33:$A$776,$A185,СВЦЭМ!$B$33:$B$776,V$155)+'СЕТ СН'!$I$14+СВЦЭМ!$D$10+'СЕТ СН'!$I$6-'СЕТ СН'!$I$26</f>
        <v>1551.2561524</v>
      </c>
      <c r="W185" s="36">
        <f>SUMIFS(СВЦЭМ!$D$33:$D$776,СВЦЭМ!$A$33:$A$776,$A185,СВЦЭМ!$B$33:$B$776,W$155)+'СЕТ СН'!$I$14+СВЦЭМ!$D$10+'СЕТ СН'!$I$6-'СЕТ СН'!$I$26</f>
        <v>1554.19483814</v>
      </c>
      <c r="X185" s="36">
        <f>SUMIFS(СВЦЭМ!$D$33:$D$776,СВЦЭМ!$A$33:$A$776,$A185,СВЦЭМ!$B$33:$B$776,X$155)+'СЕТ СН'!$I$14+СВЦЭМ!$D$10+'СЕТ СН'!$I$6-'СЕТ СН'!$I$26</f>
        <v>1583.86717759</v>
      </c>
      <c r="Y185" s="36">
        <f>SUMIFS(СВЦЭМ!$D$33:$D$776,СВЦЭМ!$A$33:$A$776,$A185,СВЦЭМ!$B$33:$B$776,Y$155)+'СЕТ СН'!$I$14+СВЦЭМ!$D$10+'СЕТ СН'!$I$6-'СЕТ СН'!$I$26</f>
        <v>1608.4409269299999</v>
      </c>
    </row>
    <row r="186" spans="1:27" ht="15.75" hidden="1" x14ac:dyDescent="0.2">
      <c r="A186" s="35">
        <f t="shared" si="4"/>
        <v>43952</v>
      </c>
      <c r="B186" s="36">
        <f>SUMIFS(СВЦЭМ!$D$33:$D$776,СВЦЭМ!$A$33:$A$776,$A186,СВЦЭМ!$B$33:$B$776,B$155)+'СЕТ СН'!$I$14+СВЦЭМ!$D$10+'СЕТ СН'!$I$6-'СЕТ СН'!$I$26</f>
        <v>687.78875112000003</v>
      </c>
      <c r="C186" s="36">
        <f>SUMIFS(СВЦЭМ!$D$33:$D$776,СВЦЭМ!$A$33:$A$776,$A186,СВЦЭМ!$B$33:$B$776,C$155)+'СЕТ СН'!$I$14+СВЦЭМ!$D$10+'СЕТ СН'!$I$6-'СЕТ СН'!$I$26</f>
        <v>687.78875112000003</v>
      </c>
      <c r="D186" s="36">
        <f>SUMIFS(СВЦЭМ!$D$33:$D$776,СВЦЭМ!$A$33:$A$776,$A186,СВЦЭМ!$B$33:$B$776,D$155)+'СЕТ СН'!$I$14+СВЦЭМ!$D$10+'СЕТ СН'!$I$6-'СЕТ СН'!$I$26</f>
        <v>687.78875112000003</v>
      </c>
      <c r="E186" s="36">
        <f>SUMIFS(СВЦЭМ!$D$33:$D$776,СВЦЭМ!$A$33:$A$776,$A186,СВЦЭМ!$B$33:$B$776,E$155)+'СЕТ СН'!$I$14+СВЦЭМ!$D$10+'СЕТ СН'!$I$6-'СЕТ СН'!$I$26</f>
        <v>687.78875112000003</v>
      </c>
      <c r="F186" s="36">
        <f>SUMIFS(СВЦЭМ!$D$33:$D$776,СВЦЭМ!$A$33:$A$776,$A186,СВЦЭМ!$B$33:$B$776,F$155)+'СЕТ СН'!$I$14+СВЦЭМ!$D$10+'СЕТ СН'!$I$6-'СЕТ СН'!$I$26</f>
        <v>687.78875112000003</v>
      </c>
      <c r="G186" s="36">
        <f>SUMIFS(СВЦЭМ!$D$33:$D$776,СВЦЭМ!$A$33:$A$776,$A186,СВЦЭМ!$B$33:$B$776,G$155)+'СЕТ СН'!$I$14+СВЦЭМ!$D$10+'СЕТ СН'!$I$6-'СЕТ СН'!$I$26</f>
        <v>687.78875112000003</v>
      </c>
      <c r="H186" s="36">
        <f>SUMIFS(СВЦЭМ!$D$33:$D$776,СВЦЭМ!$A$33:$A$776,$A186,СВЦЭМ!$B$33:$B$776,H$155)+'СЕТ СН'!$I$14+СВЦЭМ!$D$10+'СЕТ СН'!$I$6-'СЕТ СН'!$I$26</f>
        <v>687.78875112000003</v>
      </c>
      <c r="I186" s="36">
        <f>SUMIFS(СВЦЭМ!$D$33:$D$776,СВЦЭМ!$A$33:$A$776,$A186,СВЦЭМ!$B$33:$B$776,I$155)+'СЕТ СН'!$I$14+СВЦЭМ!$D$10+'СЕТ СН'!$I$6-'СЕТ СН'!$I$26</f>
        <v>687.78875112000003</v>
      </c>
      <c r="J186" s="36">
        <f>SUMIFS(СВЦЭМ!$D$33:$D$776,СВЦЭМ!$A$33:$A$776,$A186,СВЦЭМ!$B$33:$B$776,J$155)+'СЕТ СН'!$I$14+СВЦЭМ!$D$10+'СЕТ СН'!$I$6-'СЕТ СН'!$I$26</f>
        <v>687.78875112000003</v>
      </c>
      <c r="K186" s="36">
        <f>SUMIFS(СВЦЭМ!$D$33:$D$776,СВЦЭМ!$A$33:$A$776,$A186,СВЦЭМ!$B$33:$B$776,K$155)+'СЕТ СН'!$I$14+СВЦЭМ!$D$10+'СЕТ СН'!$I$6-'СЕТ СН'!$I$26</f>
        <v>687.78875112000003</v>
      </c>
      <c r="L186" s="36">
        <f>SUMIFS(СВЦЭМ!$D$33:$D$776,СВЦЭМ!$A$33:$A$776,$A186,СВЦЭМ!$B$33:$B$776,L$155)+'СЕТ СН'!$I$14+СВЦЭМ!$D$10+'СЕТ СН'!$I$6-'СЕТ СН'!$I$26</f>
        <v>687.78875112000003</v>
      </c>
      <c r="M186" s="36">
        <f>SUMIFS(СВЦЭМ!$D$33:$D$776,СВЦЭМ!$A$33:$A$776,$A186,СВЦЭМ!$B$33:$B$776,M$155)+'СЕТ СН'!$I$14+СВЦЭМ!$D$10+'СЕТ СН'!$I$6-'СЕТ СН'!$I$26</f>
        <v>687.78875112000003</v>
      </c>
      <c r="N186" s="36">
        <f>SUMIFS(СВЦЭМ!$D$33:$D$776,СВЦЭМ!$A$33:$A$776,$A186,СВЦЭМ!$B$33:$B$776,N$155)+'СЕТ СН'!$I$14+СВЦЭМ!$D$10+'СЕТ СН'!$I$6-'СЕТ СН'!$I$26</f>
        <v>687.78875112000003</v>
      </c>
      <c r="O186" s="36">
        <f>SUMIFS(СВЦЭМ!$D$33:$D$776,СВЦЭМ!$A$33:$A$776,$A186,СВЦЭМ!$B$33:$B$776,O$155)+'СЕТ СН'!$I$14+СВЦЭМ!$D$10+'СЕТ СН'!$I$6-'СЕТ СН'!$I$26</f>
        <v>687.78875112000003</v>
      </c>
      <c r="P186" s="36">
        <f>SUMIFS(СВЦЭМ!$D$33:$D$776,СВЦЭМ!$A$33:$A$776,$A186,СВЦЭМ!$B$33:$B$776,P$155)+'СЕТ СН'!$I$14+СВЦЭМ!$D$10+'СЕТ СН'!$I$6-'СЕТ СН'!$I$26</f>
        <v>687.78875112000003</v>
      </c>
      <c r="Q186" s="36">
        <f>SUMIFS(СВЦЭМ!$D$33:$D$776,СВЦЭМ!$A$33:$A$776,$A186,СВЦЭМ!$B$33:$B$776,Q$155)+'СЕТ СН'!$I$14+СВЦЭМ!$D$10+'СЕТ СН'!$I$6-'СЕТ СН'!$I$26</f>
        <v>687.78875112000003</v>
      </c>
      <c r="R186" s="36">
        <f>SUMIFS(СВЦЭМ!$D$33:$D$776,СВЦЭМ!$A$33:$A$776,$A186,СВЦЭМ!$B$33:$B$776,R$155)+'СЕТ СН'!$I$14+СВЦЭМ!$D$10+'СЕТ СН'!$I$6-'СЕТ СН'!$I$26</f>
        <v>687.78875112000003</v>
      </c>
      <c r="S186" s="36">
        <f>SUMIFS(СВЦЭМ!$D$33:$D$776,СВЦЭМ!$A$33:$A$776,$A186,СВЦЭМ!$B$33:$B$776,S$155)+'СЕТ СН'!$I$14+СВЦЭМ!$D$10+'СЕТ СН'!$I$6-'СЕТ СН'!$I$26</f>
        <v>687.78875112000003</v>
      </c>
      <c r="T186" s="36">
        <f>SUMIFS(СВЦЭМ!$D$33:$D$776,СВЦЭМ!$A$33:$A$776,$A186,СВЦЭМ!$B$33:$B$776,T$155)+'СЕТ СН'!$I$14+СВЦЭМ!$D$10+'СЕТ СН'!$I$6-'СЕТ СН'!$I$26</f>
        <v>687.78875112000003</v>
      </c>
      <c r="U186" s="36">
        <f>SUMIFS(СВЦЭМ!$D$33:$D$776,СВЦЭМ!$A$33:$A$776,$A186,СВЦЭМ!$B$33:$B$776,U$155)+'СЕТ СН'!$I$14+СВЦЭМ!$D$10+'СЕТ СН'!$I$6-'СЕТ СН'!$I$26</f>
        <v>687.78875112000003</v>
      </c>
      <c r="V186" s="36">
        <f>SUMIFS(СВЦЭМ!$D$33:$D$776,СВЦЭМ!$A$33:$A$776,$A186,СВЦЭМ!$B$33:$B$776,V$155)+'СЕТ СН'!$I$14+СВЦЭМ!$D$10+'СЕТ СН'!$I$6-'СЕТ СН'!$I$26</f>
        <v>687.78875112000003</v>
      </c>
      <c r="W186" s="36">
        <f>SUMIFS(СВЦЭМ!$D$33:$D$776,СВЦЭМ!$A$33:$A$776,$A186,СВЦЭМ!$B$33:$B$776,W$155)+'СЕТ СН'!$I$14+СВЦЭМ!$D$10+'СЕТ СН'!$I$6-'СЕТ СН'!$I$26</f>
        <v>687.78875112000003</v>
      </c>
      <c r="X186" s="36">
        <f>SUMIFS(СВЦЭМ!$D$33:$D$776,СВЦЭМ!$A$33:$A$776,$A186,СВЦЭМ!$B$33:$B$776,X$155)+'СЕТ СН'!$I$14+СВЦЭМ!$D$10+'СЕТ СН'!$I$6-'СЕТ СН'!$I$26</f>
        <v>687.78875112000003</v>
      </c>
      <c r="Y186" s="36">
        <f>SUMIFS(СВЦЭМ!$D$33:$D$776,СВЦЭМ!$A$33:$A$776,$A186,СВЦЭМ!$B$33:$B$776,Y$155)+'СЕТ СН'!$I$14+СВЦЭМ!$D$10+'СЕТ СН'!$I$6-'СЕТ СН'!$I$26</f>
        <v>687.78875112000003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7"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28"/>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29"/>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01.04.2020</v>
      </c>
      <c r="B192" s="36">
        <f>SUMIFS(СВЦЭМ!$E$33:$E$776,СВЦЭМ!$A$33:$A$776,$A192,СВЦЭМ!$B$33:$B$776,B$191)+'СЕТ СН'!$F$15</f>
        <v>155.74833516000001</v>
      </c>
      <c r="C192" s="36">
        <f>SUMIFS(СВЦЭМ!$E$33:$E$776,СВЦЭМ!$A$33:$A$776,$A192,СВЦЭМ!$B$33:$B$776,C$191)+'СЕТ СН'!$F$15</f>
        <v>158.22987702</v>
      </c>
      <c r="D192" s="36">
        <f>SUMIFS(СВЦЭМ!$E$33:$E$776,СВЦЭМ!$A$33:$A$776,$A192,СВЦЭМ!$B$33:$B$776,D$191)+'СЕТ СН'!$F$15</f>
        <v>159.03092255999999</v>
      </c>
      <c r="E192" s="36">
        <f>SUMIFS(СВЦЭМ!$E$33:$E$776,СВЦЭМ!$A$33:$A$776,$A192,СВЦЭМ!$B$33:$B$776,E$191)+'СЕТ СН'!$F$15</f>
        <v>160.17008783</v>
      </c>
      <c r="F192" s="36">
        <f>SUMIFS(СВЦЭМ!$E$33:$E$776,СВЦЭМ!$A$33:$A$776,$A192,СВЦЭМ!$B$33:$B$776,F$191)+'СЕТ СН'!$F$15</f>
        <v>168.10577809</v>
      </c>
      <c r="G192" s="36">
        <f>SUMIFS(СВЦЭМ!$E$33:$E$776,СВЦЭМ!$A$33:$A$776,$A192,СВЦЭМ!$B$33:$B$776,G$191)+'СЕТ СН'!$F$15</f>
        <v>176.40955466</v>
      </c>
      <c r="H192" s="36">
        <f>SUMIFS(СВЦЭМ!$E$33:$E$776,СВЦЭМ!$A$33:$A$776,$A192,СВЦЭМ!$B$33:$B$776,H$191)+'СЕТ СН'!$F$15</f>
        <v>185.18930885</v>
      </c>
      <c r="I192" s="36">
        <f>SUMIFS(СВЦЭМ!$E$33:$E$776,СВЦЭМ!$A$33:$A$776,$A192,СВЦЭМ!$B$33:$B$776,I$191)+'СЕТ СН'!$F$15</f>
        <v>185.77069857999999</v>
      </c>
      <c r="J192" s="36">
        <f>SUMIFS(СВЦЭМ!$E$33:$E$776,СВЦЭМ!$A$33:$A$776,$A192,СВЦЭМ!$B$33:$B$776,J$191)+'СЕТ СН'!$F$15</f>
        <v>177.94495119999999</v>
      </c>
      <c r="K192" s="36">
        <f>SUMIFS(СВЦЭМ!$E$33:$E$776,СВЦЭМ!$A$33:$A$776,$A192,СВЦЭМ!$B$33:$B$776,K$191)+'СЕТ СН'!$F$15</f>
        <v>177.90738776000001</v>
      </c>
      <c r="L192" s="36">
        <f>SUMIFS(СВЦЭМ!$E$33:$E$776,СВЦЭМ!$A$33:$A$776,$A192,СВЦЭМ!$B$33:$B$776,L$191)+'СЕТ СН'!$F$15</f>
        <v>177.89011854</v>
      </c>
      <c r="M192" s="36">
        <f>SUMIFS(СВЦЭМ!$E$33:$E$776,СВЦЭМ!$A$33:$A$776,$A192,СВЦЭМ!$B$33:$B$776,M$191)+'СЕТ СН'!$F$15</f>
        <v>180.00058770000001</v>
      </c>
      <c r="N192" s="36">
        <f>SUMIFS(СВЦЭМ!$E$33:$E$776,СВЦЭМ!$A$33:$A$776,$A192,СВЦЭМ!$B$33:$B$776,N$191)+'СЕТ СН'!$F$15</f>
        <v>183.58475537999999</v>
      </c>
      <c r="O192" s="36">
        <f>SUMIFS(СВЦЭМ!$E$33:$E$776,СВЦЭМ!$A$33:$A$776,$A192,СВЦЭМ!$B$33:$B$776,O$191)+'СЕТ СН'!$F$15</f>
        <v>187.26985606</v>
      </c>
      <c r="P192" s="36">
        <f>SUMIFS(СВЦЭМ!$E$33:$E$776,СВЦЭМ!$A$33:$A$776,$A192,СВЦЭМ!$B$33:$B$776,P$191)+'СЕТ СН'!$F$15</f>
        <v>183.12508452</v>
      </c>
      <c r="Q192" s="36">
        <f>SUMIFS(СВЦЭМ!$E$33:$E$776,СВЦЭМ!$A$33:$A$776,$A192,СВЦЭМ!$B$33:$B$776,Q$191)+'СЕТ СН'!$F$15</f>
        <v>184.42532252000001</v>
      </c>
      <c r="R192" s="36">
        <f>SUMIFS(СВЦЭМ!$E$33:$E$776,СВЦЭМ!$A$33:$A$776,$A192,СВЦЭМ!$B$33:$B$776,R$191)+'СЕТ СН'!$F$15</f>
        <v>184.62712117000001</v>
      </c>
      <c r="S192" s="36">
        <f>SUMIFS(СВЦЭМ!$E$33:$E$776,СВЦЭМ!$A$33:$A$776,$A192,СВЦЭМ!$B$33:$B$776,S$191)+'СЕТ СН'!$F$15</f>
        <v>183.90742696999999</v>
      </c>
      <c r="T192" s="36">
        <f>SUMIFS(СВЦЭМ!$E$33:$E$776,СВЦЭМ!$A$33:$A$776,$A192,СВЦЭМ!$B$33:$B$776,T$191)+'СЕТ СН'!$F$15</f>
        <v>179.82213519999999</v>
      </c>
      <c r="U192" s="36">
        <f>SUMIFS(СВЦЭМ!$E$33:$E$776,СВЦЭМ!$A$33:$A$776,$A192,СВЦЭМ!$B$33:$B$776,U$191)+'СЕТ СН'!$F$15</f>
        <v>177.85042863000001</v>
      </c>
      <c r="V192" s="36">
        <f>SUMIFS(СВЦЭМ!$E$33:$E$776,СВЦЭМ!$A$33:$A$776,$A192,СВЦЭМ!$B$33:$B$776,V$191)+'СЕТ СН'!$F$15</f>
        <v>174.77260641000001</v>
      </c>
      <c r="W192" s="36">
        <f>SUMIFS(СВЦЭМ!$E$33:$E$776,СВЦЭМ!$A$33:$A$776,$A192,СВЦЭМ!$B$33:$B$776,W$191)+'СЕТ СН'!$F$15</f>
        <v>173.67602762999999</v>
      </c>
      <c r="X192" s="36">
        <f>SUMIFS(СВЦЭМ!$E$33:$E$776,СВЦЭМ!$A$33:$A$776,$A192,СВЦЭМ!$B$33:$B$776,X$191)+'СЕТ СН'!$F$15</f>
        <v>172.51713042</v>
      </c>
      <c r="Y192" s="36">
        <f>SUMIFS(СВЦЭМ!$E$33:$E$776,СВЦЭМ!$A$33:$A$776,$A192,СВЦЭМ!$B$33:$B$776,Y$191)+'СЕТ СН'!$F$15</f>
        <v>178.45508999</v>
      </c>
      <c r="AA192" s="45"/>
    </row>
    <row r="193" spans="1:25" ht="15.75" x14ac:dyDescent="0.2">
      <c r="A193" s="35">
        <f>A192+1</f>
        <v>43923</v>
      </c>
      <c r="B193" s="36">
        <f>SUMIFS(СВЦЭМ!$E$33:$E$776,СВЦЭМ!$A$33:$A$776,$A193,СВЦЭМ!$B$33:$B$776,B$191)+'СЕТ СН'!$F$15</f>
        <v>175.83243895999999</v>
      </c>
      <c r="C193" s="36">
        <f>SUMIFS(СВЦЭМ!$E$33:$E$776,СВЦЭМ!$A$33:$A$776,$A193,СВЦЭМ!$B$33:$B$776,C$191)+'СЕТ СН'!$F$15</f>
        <v>171.19272276000001</v>
      </c>
      <c r="D193" s="36">
        <f>SUMIFS(СВЦЭМ!$E$33:$E$776,СВЦЭМ!$A$33:$A$776,$A193,СВЦЭМ!$B$33:$B$776,D$191)+'СЕТ СН'!$F$15</f>
        <v>168.75005442</v>
      </c>
      <c r="E193" s="36">
        <f>SUMIFS(СВЦЭМ!$E$33:$E$776,СВЦЭМ!$A$33:$A$776,$A193,СВЦЭМ!$B$33:$B$776,E$191)+'СЕТ СН'!$F$15</f>
        <v>167.13235356000001</v>
      </c>
      <c r="F193" s="36">
        <f>SUMIFS(СВЦЭМ!$E$33:$E$776,СВЦЭМ!$A$33:$A$776,$A193,СВЦЭМ!$B$33:$B$776,F$191)+'СЕТ СН'!$F$15</f>
        <v>166.54855382</v>
      </c>
      <c r="G193" s="36">
        <f>SUMIFS(СВЦЭМ!$E$33:$E$776,СВЦЭМ!$A$33:$A$776,$A193,СВЦЭМ!$B$33:$B$776,G$191)+'СЕТ СН'!$F$15</f>
        <v>182.28885606</v>
      </c>
      <c r="H193" s="36">
        <f>SUMIFS(СВЦЭМ!$E$33:$E$776,СВЦЭМ!$A$33:$A$776,$A193,СВЦЭМ!$B$33:$B$776,H$191)+'СЕТ СН'!$F$15</f>
        <v>189.42848971000001</v>
      </c>
      <c r="I193" s="36">
        <f>SUMIFS(СВЦЭМ!$E$33:$E$776,СВЦЭМ!$A$33:$A$776,$A193,СВЦЭМ!$B$33:$B$776,I$191)+'СЕТ СН'!$F$15</f>
        <v>189.03646441999999</v>
      </c>
      <c r="J193" s="36">
        <f>SUMIFS(СВЦЭМ!$E$33:$E$776,СВЦЭМ!$A$33:$A$776,$A193,СВЦЭМ!$B$33:$B$776,J$191)+'СЕТ СН'!$F$15</f>
        <v>182.41071944000001</v>
      </c>
      <c r="K193" s="36">
        <f>SUMIFS(СВЦЭМ!$E$33:$E$776,СВЦЭМ!$A$33:$A$776,$A193,СВЦЭМ!$B$33:$B$776,K$191)+'СЕТ СН'!$F$15</f>
        <v>177.49922454</v>
      </c>
      <c r="L193" s="36">
        <f>SUMIFS(СВЦЭМ!$E$33:$E$776,СВЦЭМ!$A$33:$A$776,$A193,СВЦЭМ!$B$33:$B$776,L$191)+'СЕТ СН'!$F$15</f>
        <v>176.52865696999999</v>
      </c>
      <c r="M193" s="36">
        <f>SUMIFS(СВЦЭМ!$E$33:$E$776,СВЦЭМ!$A$33:$A$776,$A193,СВЦЭМ!$B$33:$B$776,M$191)+'СЕТ СН'!$F$15</f>
        <v>179.96547708</v>
      </c>
      <c r="N193" s="36">
        <f>SUMIFS(СВЦЭМ!$E$33:$E$776,СВЦЭМ!$A$33:$A$776,$A193,СВЦЭМ!$B$33:$B$776,N$191)+'СЕТ СН'!$F$15</f>
        <v>183.49563655</v>
      </c>
      <c r="O193" s="36">
        <f>SUMIFS(СВЦЭМ!$E$33:$E$776,СВЦЭМ!$A$33:$A$776,$A193,СВЦЭМ!$B$33:$B$776,O$191)+'СЕТ СН'!$F$15</f>
        <v>187.97862036999999</v>
      </c>
      <c r="P193" s="36">
        <f>SUMIFS(СВЦЭМ!$E$33:$E$776,СВЦЭМ!$A$33:$A$776,$A193,СВЦЭМ!$B$33:$B$776,P$191)+'СЕТ СН'!$F$15</f>
        <v>180.63950690999999</v>
      </c>
      <c r="Q193" s="36">
        <f>SUMIFS(СВЦЭМ!$E$33:$E$776,СВЦЭМ!$A$33:$A$776,$A193,СВЦЭМ!$B$33:$B$776,Q$191)+'СЕТ СН'!$F$15</f>
        <v>181.78395664000001</v>
      </c>
      <c r="R193" s="36">
        <f>SUMIFS(СВЦЭМ!$E$33:$E$776,СВЦЭМ!$A$33:$A$776,$A193,СВЦЭМ!$B$33:$B$776,R$191)+'СЕТ СН'!$F$15</f>
        <v>180.87740399</v>
      </c>
      <c r="S193" s="36">
        <f>SUMIFS(СВЦЭМ!$E$33:$E$776,СВЦЭМ!$A$33:$A$776,$A193,СВЦЭМ!$B$33:$B$776,S$191)+'СЕТ СН'!$F$15</f>
        <v>180.38529613</v>
      </c>
      <c r="T193" s="36">
        <f>SUMIFS(СВЦЭМ!$E$33:$E$776,СВЦЭМ!$A$33:$A$776,$A193,СВЦЭМ!$B$33:$B$776,T$191)+'СЕТ СН'!$F$15</f>
        <v>176.20423503999999</v>
      </c>
      <c r="U193" s="36">
        <f>SUMIFS(СВЦЭМ!$E$33:$E$776,СВЦЭМ!$A$33:$A$776,$A193,СВЦЭМ!$B$33:$B$776,U$191)+'СЕТ СН'!$F$15</f>
        <v>173.33621156999999</v>
      </c>
      <c r="V193" s="36">
        <f>SUMIFS(СВЦЭМ!$E$33:$E$776,СВЦЭМ!$A$33:$A$776,$A193,СВЦЭМ!$B$33:$B$776,V$191)+'СЕТ СН'!$F$15</f>
        <v>170.66948977999999</v>
      </c>
      <c r="W193" s="36">
        <f>SUMIFS(СВЦЭМ!$E$33:$E$776,СВЦЭМ!$A$33:$A$776,$A193,СВЦЭМ!$B$33:$B$776,W$191)+'СЕТ СН'!$F$15</f>
        <v>171.92769419999999</v>
      </c>
      <c r="X193" s="36">
        <f>SUMIFS(СВЦЭМ!$E$33:$E$776,СВЦЭМ!$A$33:$A$776,$A193,СВЦЭМ!$B$33:$B$776,X$191)+'СЕТ СН'!$F$15</f>
        <v>172.89670828999999</v>
      </c>
      <c r="Y193" s="36">
        <f>SUMIFS(СВЦЭМ!$E$33:$E$776,СВЦЭМ!$A$33:$A$776,$A193,СВЦЭМ!$B$33:$B$776,Y$191)+'СЕТ СН'!$F$15</f>
        <v>178.32040452000001</v>
      </c>
    </row>
    <row r="194" spans="1:25" ht="15.75" x14ac:dyDescent="0.2">
      <c r="A194" s="35">
        <f t="shared" ref="A194:A222" si="5">A193+1</f>
        <v>43924</v>
      </c>
      <c r="B194" s="36">
        <f>SUMIFS(СВЦЭМ!$E$33:$E$776,СВЦЭМ!$A$33:$A$776,$A194,СВЦЭМ!$B$33:$B$776,B$191)+'СЕТ СН'!$F$15</f>
        <v>174.95716109</v>
      </c>
      <c r="C194" s="36">
        <f>SUMIFS(СВЦЭМ!$E$33:$E$776,СВЦЭМ!$A$33:$A$776,$A194,СВЦЭМ!$B$33:$B$776,C$191)+'СЕТ СН'!$F$15</f>
        <v>182.93050771</v>
      </c>
      <c r="D194" s="36">
        <f>SUMIFS(СВЦЭМ!$E$33:$E$776,СВЦЭМ!$A$33:$A$776,$A194,СВЦЭМ!$B$33:$B$776,D$191)+'СЕТ СН'!$F$15</f>
        <v>186.03613591000001</v>
      </c>
      <c r="E194" s="36">
        <f>SUMIFS(СВЦЭМ!$E$33:$E$776,СВЦЭМ!$A$33:$A$776,$A194,СВЦЭМ!$B$33:$B$776,E$191)+'СЕТ СН'!$F$15</f>
        <v>185.01650548000001</v>
      </c>
      <c r="F194" s="36">
        <f>SUMIFS(СВЦЭМ!$E$33:$E$776,СВЦЭМ!$A$33:$A$776,$A194,СВЦЭМ!$B$33:$B$776,F$191)+'СЕТ СН'!$F$15</f>
        <v>184.12982693000001</v>
      </c>
      <c r="G194" s="36">
        <f>SUMIFS(СВЦЭМ!$E$33:$E$776,СВЦЭМ!$A$33:$A$776,$A194,СВЦЭМ!$B$33:$B$776,G$191)+'СЕТ СН'!$F$15</f>
        <v>184.36043617999999</v>
      </c>
      <c r="H194" s="36">
        <f>SUMIFS(СВЦЭМ!$E$33:$E$776,СВЦЭМ!$A$33:$A$776,$A194,СВЦЭМ!$B$33:$B$776,H$191)+'СЕТ СН'!$F$15</f>
        <v>181.80861143000001</v>
      </c>
      <c r="I194" s="36">
        <f>SUMIFS(СВЦЭМ!$E$33:$E$776,СВЦЭМ!$A$33:$A$776,$A194,СВЦЭМ!$B$33:$B$776,I$191)+'СЕТ СН'!$F$15</f>
        <v>177.78793148</v>
      </c>
      <c r="J194" s="36">
        <f>SUMIFS(СВЦЭМ!$E$33:$E$776,СВЦЭМ!$A$33:$A$776,$A194,СВЦЭМ!$B$33:$B$776,J$191)+'СЕТ СН'!$F$15</f>
        <v>166.67188625</v>
      </c>
      <c r="K194" s="36">
        <f>SUMIFS(СВЦЭМ!$E$33:$E$776,СВЦЭМ!$A$33:$A$776,$A194,СВЦЭМ!$B$33:$B$776,K$191)+'СЕТ СН'!$F$15</f>
        <v>167.29588917000001</v>
      </c>
      <c r="L194" s="36">
        <f>SUMIFS(СВЦЭМ!$E$33:$E$776,СВЦЭМ!$A$33:$A$776,$A194,СВЦЭМ!$B$33:$B$776,L$191)+'СЕТ СН'!$F$15</f>
        <v>169.59025292999999</v>
      </c>
      <c r="M194" s="36">
        <f>SUMIFS(СВЦЭМ!$E$33:$E$776,СВЦЭМ!$A$33:$A$776,$A194,СВЦЭМ!$B$33:$B$776,M$191)+'СЕТ СН'!$F$15</f>
        <v>169.99367659999999</v>
      </c>
      <c r="N194" s="36">
        <f>SUMIFS(СВЦЭМ!$E$33:$E$776,СВЦЭМ!$A$33:$A$776,$A194,СВЦЭМ!$B$33:$B$776,N$191)+'СЕТ СН'!$F$15</f>
        <v>173.44340399999999</v>
      </c>
      <c r="O194" s="36">
        <f>SUMIFS(СВЦЭМ!$E$33:$E$776,СВЦЭМ!$A$33:$A$776,$A194,СВЦЭМ!$B$33:$B$776,O$191)+'СЕТ СН'!$F$15</f>
        <v>176.20033821000001</v>
      </c>
      <c r="P194" s="36">
        <f>SUMIFS(СВЦЭМ!$E$33:$E$776,СВЦЭМ!$A$33:$A$776,$A194,СВЦЭМ!$B$33:$B$776,P$191)+'СЕТ СН'!$F$15</f>
        <v>173.06945160000001</v>
      </c>
      <c r="Q194" s="36">
        <f>SUMIFS(СВЦЭМ!$E$33:$E$776,СВЦЭМ!$A$33:$A$776,$A194,СВЦЭМ!$B$33:$B$776,Q$191)+'СЕТ СН'!$F$15</f>
        <v>175.16205737000001</v>
      </c>
      <c r="R194" s="36">
        <f>SUMIFS(СВЦЭМ!$E$33:$E$776,СВЦЭМ!$A$33:$A$776,$A194,СВЦЭМ!$B$33:$B$776,R$191)+'СЕТ СН'!$F$15</f>
        <v>174.58017186000001</v>
      </c>
      <c r="S194" s="36">
        <f>SUMIFS(СВЦЭМ!$E$33:$E$776,СВЦЭМ!$A$33:$A$776,$A194,СВЦЭМ!$B$33:$B$776,S$191)+'СЕТ СН'!$F$15</f>
        <v>173.40412296</v>
      </c>
      <c r="T194" s="36">
        <f>SUMIFS(СВЦЭМ!$E$33:$E$776,СВЦЭМ!$A$33:$A$776,$A194,СВЦЭМ!$B$33:$B$776,T$191)+'СЕТ СН'!$F$15</f>
        <v>170.39624225</v>
      </c>
      <c r="U194" s="36">
        <f>SUMIFS(СВЦЭМ!$E$33:$E$776,СВЦЭМ!$A$33:$A$776,$A194,СВЦЭМ!$B$33:$B$776,U$191)+'СЕТ СН'!$F$15</f>
        <v>166.00431354</v>
      </c>
      <c r="V194" s="36">
        <f>SUMIFS(СВЦЭМ!$E$33:$E$776,СВЦЭМ!$A$33:$A$776,$A194,СВЦЭМ!$B$33:$B$776,V$191)+'СЕТ СН'!$F$15</f>
        <v>164.01939454999999</v>
      </c>
      <c r="W194" s="36">
        <f>SUMIFS(СВЦЭМ!$E$33:$E$776,СВЦЭМ!$A$33:$A$776,$A194,СВЦЭМ!$B$33:$B$776,W$191)+'СЕТ СН'!$F$15</f>
        <v>165.30306725</v>
      </c>
      <c r="X194" s="36">
        <f>SUMIFS(СВЦЭМ!$E$33:$E$776,СВЦЭМ!$A$33:$A$776,$A194,СВЦЭМ!$B$33:$B$776,X$191)+'СЕТ СН'!$F$15</f>
        <v>168.15170058000001</v>
      </c>
      <c r="Y194" s="36">
        <f>SUMIFS(СВЦЭМ!$E$33:$E$776,СВЦЭМ!$A$33:$A$776,$A194,СВЦЭМ!$B$33:$B$776,Y$191)+'СЕТ СН'!$F$15</f>
        <v>174.74703833999999</v>
      </c>
    </row>
    <row r="195" spans="1:25" ht="15.75" x14ac:dyDescent="0.2">
      <c r="A195" s="35">
        <f t="shared" si="5"/>
        <v>43925</v>
      </c>
      <c r="B195" s="36">
        <f>SUMIFS(СВЦЭМ!$E$33:$E$776,СВЦЭМ!$A$33:$A$776,$A195,СВЦЭМ!$B$33:$B$776,B$191)+'СЕТ СН'!$F$15</f>
        <v>178.99395730000001</v>
      </c>
      <c r="C195" s="36">
        <f>SUMIFS(СВЦЭМ!$E$33:$E$776,СВЦЭМ!$A$33:$A$776,$A195,СВЦЭМ!$B$33:$B$776,C$191)+'СЕТ СН'!$F$15</f>
        <v>184.44025033</v>
      </c>
      <c r="D195" s="36">
        <f>SUMIFS(СВЦЭМ!$E$33:$E$776,СВЦЭМ!$A$33:$A$776,$A195,СВЦЭМ!$B$33:$B$776,D$191)+'СЕТ СН'!$F$15</f>
        <v>187.38736395999999</v>
      </c>
      <c r="E195" s="36">
        <f>SUMIFS(СВЦЭМ!$E$33:$E$776,СВЦЭМ!$A$33:$A$776,$A195,СВЦЭМ!$B$33:$B$776,E$191)+'СЕТ СН'!$F$15</f>
        <v>189.96146028999999</v>
      </c>
      <c r="F195" s="36">
        <f>SUMIFS(СВЦЭМ!$E$33:$E$776,СВЦЭМ!$A$33:$A$776,$A195,СВЦЭМ!$B$33:$B$776,F$191)+'СЕТ СН'!$F$15</f>
        <v>189.82747927</v>
      </c>
      <c r="G195" s="36">
        <f>SUMIFS(СВЦЭМ!$E$33:$E$776,СВЦЭМ!$A$33:$A$776,$A195,СВЦЭМ!$B$33:$B$776,G$191)+'СЕТ СН'!$F$15</f>
        <v>189.52348298999999</v>
      </c>
      <c r="H195" s="36">
        <f>SUMIFS(СВЦЭМ!$E$33:$E$776,СВЦЭМ!$A$33:$A$776,$A195,СВЦЭМ!$B$33:$B$776,H$191)+'СЕТ СН'!$F$15</f>
        <v>184.66178113999999</v>
      </c>
      <c r="I195" s="36">
        <f>SUMIFS(СВЦЭМ!$E$33:$E$776,СВЦЭМ!$A$33:$A$776,$A195,СВЦЭМ!$B$33:$B$776,I$191)+'СЕТ СН'!$F$15</f>
        <v>181.29088941000001</v>
      </c>
      <c r="J195" s="36">
        <f>SUMIFS(СВЦЭМ!$E$33:$E$776,СВЦЭМ!$A$33:$A$776,$A195,СВЦЭМ!$B$33:$B$776,J$191)+'СЕТ СН'!$F$15</f>
        <v>171.08551224000001</v>
      </c>
      <c r="K195" s="36">
        <f>SUMIFS(СВЦЭМ!$E$33:$E$776,СВЦЭМ!$A$33:$A$776,$A195,СВЦЭМ!$B$33:$B$776,K$191)+'СЕТ СН'!$F$15</f>
        <v>166.15274022</v>
      </c>
      <c r="L195" s="36">
        <f>SUMIFS(СВЦЭМ!$E$33:$E$776,СВЦЭМ!$A$33:$A$776,$A195,СВЦЭМ!$B$33:$B$776,L$191)+'СЕТ СН'!$F$15</f>
        <v>165.57086330000001</v>
      </c>
      <c r="M195" s="36">
        <f>SUMIFS(СВЦЭМ!$E$33:$E$776,СВЦЭМ!$A$33:$A$776,$A195,СВЦЭМ!$B$33:$B$776,M$191)+'СЕТ СН'!$F$15</f>
        <v>165.00059732</v>
      </c>
      <c r="N195" s="36">
        <f>SUMIFS(СВЦЭМ!$E$33:$E$776,СВЦЭМ!$A$33:$A$776,$A195,СВЦЭМ!$B$33:$B$776,N$191)+'СЕТ СН'!$F$15</f>
        <v>167.09216524999999</v>
      </c>
      <c r="O195" s="36">
        <f>SUMIFS(СВЦЭМ!$E$33:$E$776,СВЦЭМ!$A$33:$A$776,$A195,СВЦЭМ!$B$33:$B$776,O$191)+'СЕТ СН'!$F$15</f>
        <v>168.87867994000001</v>
      </c>
      <c r="P195" s="36">
        <f>SUMIFS(СВЦЭМ!$E$33:$E$776,СВЦЭМ!$A$33:$A$776,$A195,СВЦЭМ!$B$33:$B$776,P$191)+'СЕТ СН'!$F$15</f>
        <v>168.3857045</v>
      </c>
      <c r="Q195" s="36">
        <f>SUMIFS(СВЦЭМ!$E$33:$E$776,СВЦЭМ!$A$33:$A$776,$A195,СВЦЭМ!$B$33:$B$776,Q$191)+'СЕТ СН'!$F$15</f>
        <v>170.15347643000001</v>
      </c>
      <c r="R195" s="36">
        <f>SUMIFS(СВЦЭМ!$E$33:$E$776,СВЦЭМ!$A$33:$A$776,$A195,СВЦЭМ!$B$33:$B$776,R$191)+'СЕТ СН'!$F$15</f>
        <v>168.91156278</v>
      </c>
      <c r="S195" s="36">
        <f>SUMIFS(СВЦЭМ!$E$33:$E$776,СВЦЭМ!$A$33:$A$776,$A195,СВЦЭМ!$B$33:$B$776,S$191)+'СЕТ СН'!$F$15</f>
        <v>167.91030366000001</v>
      </c>
      <c r="T195" s="36">
        <f>SUMIFS(СВЦЭМ!$E$33:$E$776,СВЦЭМ!$A$33:$A$776,$A195,СВЦЭМ!$B$33:$B$776,T$191)+'СЕТ СН'!$F$15</f>
        <v>165.49913849000001</v>
      </c>
      <c r="U195" s="36">
        <f>SUMIFS(СВЦЭМ!$E$33:$E$776,СВЦЭМ!$A$33:$A$776,$A195,СВЦЭМ!$B$33:$B$776,U$191)+'СЕТ СН'!$F$15</f>
        <v>163.07248999000001</v>
      </c>
      <c r="V195" s="36">
        <f>SUMIFS(СВЦЭМ!$E$33:$E$776,СВЦЭМ!$A$33:$A$776,$A195,СВЦЭМ!$B$33:$B$776,V$191)+'СЕТ СН'!$F$15</f>
        <v>163.48399114</v>
      </c>
      <c r="W195" s="36">
        <f>SUMIFS(СВЦЭМ!$E$33:$E$776,СВЦЭМ!$A$33:$A$776,$A195,СВЦЭМ!$B$33:$B$776,W$191)+'СЕТ СН'!$F$15</f>
        <v>161.53226957000001</v>
      </c>
      <c r="X195" s="36">
        <f>SUMIFS(СВЦЭМ!$E$33:$E$776,СВЦЭМ!$A$33:$A$776,$A195,СВЦЭМ!$B$33:$B$776,X$191)+'СЕТ СН'!$F$15</f>
        <v>163.54082131999999</v>
      </c>
      <c r="Y195" s="36">
        <f>SUMIFS(СВЦЭМ!$E$33:$E$776,СВЦЭМ!$A$33:$A$776,$A195,СВЦЭМ!$B$33:$B$776,Y$191)+'СЕТ СН'!$F$15</f>
        <v>171.56566777</v>
      </c>
    </row>
    <row r="196" spans="1:25" ht="15.75" x14ac:dyDescent="0.2">
      <c r="A196" s="35">
        <f t="shared" si="5"/>
        <v>43926</v>
      </c>
      <c r="B196" s="36">
        <f>SUMIFS(СВЦЭМ!$E$33:$E$776,СВЦЭМ!$A$33:$A$776,$A196,СВЦЭМ!$B$33:$B$776,B$191)+'СЕТ СН'!$F$15</f>
        <v>174.86970984999999</v>
      </c>
      <c r="C196" s="36">
        <f>SUMIFS(СВЦЭМ!$E$33:$E$776,СВЦЭМ!$A$33:$A$776,$A196,СВЦЭМ!$B$33:$B$776,C$191)+'СЕТ СН'!$F$15</f>
        <v>185.91897184000001</v>
      </c>
      <c r="D196" s="36">
        <f>SUMIFS(СВЦЭМ!$E$33:$E$776,СВЦЭМ!$A$33:$A$776,$A196,СВЦЭМ!$B$33:$B$776,D$191)+'СЕТ СН'!$F$15</f>
        <v>188.82888979000001</v>
      </c>
      <c r="E196" s="36">
        <f>SUMIFS(СВЦЭМ!$E$33:$E$776,СВЦЭМ!$A$33:$A$776,$A196,СВЦЭМ!$B$33:$B$776,E$191)+'СЕТ СН'!$F$15</f>
        <v>190.10015129000001</v>
      </c>
      <c r="F196" s="36">
        <f>SUMIFS(СВЦЭМ!$E$33:$E$776,СВЦЭМ!$A$33:$A$776,$A196,СВЦЭМ!$B$33:$B$776,F$191)+'СЕТ СН'!$F$15</f>
        <v>189.80576013999999</v>
      </c>
      <c r="G196" s="36">
        <f>SUMIFS(СВЦЭМ!$E$33:$E$776,СВЦЭМ!$A$33:$A$776,$A196,СВЦЭМ!$B$33:$B$776,G$191)+'СЕТ СН'!$F$15</f>
        <v>190.38437475000001</v>
      </c>
      <c r="H196" s="36">
        <f>SUMIFS(СВЦЭМ!$E$33:$E$776,СВЦЭМ!$A$33:$A$776,$A196,СВЦЭМ!$B$33:$B$776,H$191)+'СЕТ СН'!$F$15</f>
        <v>187.40346238999999</v>
      </c>
      <c r="I196" s="36">
        <f>SUMIFS(СВЦЭМ!$E$33:$E$776,СВЦЭМ!$A$33:$A$776,$A196,СВЦЭМ!$B$33:$B$776,I$191)+'СЕТ СН'!$F$15</f>
        <v>184.32874562000001</v>
      </c>
      <c r="J196" s="36">
        <f>SUMIFS(СВЦЭМ!$E$33:$E$776,СВЦЭМ!$A$33:$A$776,$A196,СВЦЭМ!$B$33:$B$776,J$191)+'СЕТ СН'!$F$15</f>
        <v>174.03037739999999</v>
      </c>
      <c r="K196" s="36">
        <f>SUMIFS(СВЦЭМ!$E$33:$E$776,СВЦЭМ!$A$33:$A$776,$A196,СВЦЭМ!$B$33:$B$776,K$191)+'СЕТ СН'!$F$15</f>
        <v>166.42147724</v>
      </c>
      <c r="L196" s="36">
        <f>SUMIFS(СВЦЭМ!$E$33:$E$776,СВЦЭМ!$A$33:$A$776,$A196,СВЦЭМ!$B$33:$B$776,L$191)+'СЕТ СН'!$F$15</f>
        <v>164.94901264999999</v>
      </c>
      <c r="M196" s="36">
        <f>SUMIFS(СВЦЭМ!$E$33:$E$776,СВЦЭМ!$A$33:$A$776,$A196,СВЦЭМ!$B$33:$B$776,M$191)+'СЕТ СН'!$F$15</f>
        <v>164.55700092999999</v>
      </c>
      <c r="N196" s="36">
        <f>SUMIFS(СВЦЭМ!$E$33:$E$776,СВЦЭМ!$A$33:$A$776,$A196,СВЦЭМ!$B$33:$B$776,N$191)+'СЕТ СН'!$F$15</f>
        <v>167.22661646</v>
      </c>
      <c r="O196" s="36">
        <f>SUMIFS(СВЦЭМ!$E$33:$E$776,СВЦЭМ!$A$33:$A$776,$A196,СВЦЭМ!$B$33:$B$776,O$191)+'СЕТ СН'!$F$15</f>
        <v>169.07059014000001</v>
      </c>
      <c r="P196" s="36">
        <f>SUMIFS(СВЦЭМ!$E$33:$E$776,СВЦЭМ!$A$33:$A$776,$A196,СВЦЭМ!$B$33:$B$776,P$191)+'СЕТ СН'!$F$15</f>
        <v>165.12419306999999</v>
      </c>
      <c r="Q196" s="36">
        <f>SUMIFS(СВЦЭМ!$E$33:$E$776,СВЦЭМ!$A$33:$A$776,$A196,СВЦЭМ!$B$33:$B$776,Q$191)+'СЕТ СН'!$F$15</f>
        <v>166.14381799</v>
      </c>
      <c r="R196" s="36">
        <f>SUMIFS(СВЦЭМ!$E$33:$E$776,СВЦЭМ!$A$33:$A$776,$A196,СВЦЭМ!$B$33:$B$776,R$191)+'СЕТ СН'!$F$15</f>
        <v>166.07559769</v>
      </c>
      <c r="S196" s="36">
        <f>SUMIFS(СВЦЭМ!$E$33:$E$776,СВЦЭМ!$A$33:$A$776,$A196,СВЦЭМ!$B$33:$B$776,S$191)+'СЕТ СН'!$F$15</f>
        <v>166.11470542000001</v>
      </c>
      <c r="T196" s="36">
        <f>SUMIFS(СВЦЭМ!$E$33:$E$776,СВЦЭМ!$A$33:$A$776,$A196,СВЦЭМ!$B$33:$B$776,T$191)+'СЕТ СН'!$F$15</f>
        <v>164.50560888000001</v>
      </c>
      <c r="U196" s="36">
        <f>SUMIFS(СВЦЭМ!$E$33:$E$776,СВЦЭМ!$A$33:$A$776,$A196,СВЦЭМ!$B$33:$B$776,U$191)+'СЕТ СН'!$F$15</f>
        <v>162.08588548</v>
      </c>
      <c r="V196" s="36">
        <f>SUMIFS(СВЦЭМ!$E$33:$E$776,СВЦЭМ!$A$33:$A$776,$A196,СВЦЭМ!$B$33:$B$776,V$191)+'СЕТ СН'!$F$15</f>
        <v>158.99383023999999</v>
      </c>
      <c r="W196" s="36">
        <f>SUMIFS(СВЦЭМ!$E$33:$E$776,СВЦЭМ!$A$33:$A$776,$A196,СВЦЭМ!$B$33:$B$776,W$191)+'СЕТ СН'!$F$15</f>
        <v>155.87566333000001</v>
      </c>
      <c r="X196" s="36">
        <f>SUMIFS(СВЦЭМ!$E$33:$E$776,СВЦЭМ!$A$33:$A$776,$A196,СВЦЭМ!$B$33:$B$776,X$191)+'СЕТ СН'!$F$15</f>
        <v>155.17006824000001</v>
      </c>
      <c r="Y196" s="36">
        <f>SUMIFS(СВЦЭМ!$E$33:$E$776,СВЦЭМ!$A$33:$A$776,$A196,СВЦЭМ!$B$33:$B$776,Y$191)+'СЕТ СН'!$F$15</f>
        <v>162.05469074999999</v>
      </c>
    </row>
    <row r="197" spans="1:25" ht="15.75" x14ac:dyDescent="0.2">
      <c r="A197" s="35">
        <f t="shared" si="5"/>
        <v>43927</v>
      </c>
      <c r="B197" s="36">
        <f>SUMIFS(СВЦЭМ!$E$33:$E$776,СВЦЭМ!$A$33:$A$776,$A197,СВЦЭМ!$B$33:$B$776,B$191)+'СЕТ СН'!$F$15</f>
        <v>181.53734026999999</v>
      </c>
      <c r="C197" s="36">
        <f>SUMIFS(СВЦЭМ!$E$33:$E$776,СВЦЭМ!$A$33:$A$776,$A197,СВЦЭМ!$B$33:$B$776,C$191)+'СЕТ СН'!$F$15</f>
        <v>186.67867543</v>
      </c>
      <c r="D197" s="36">
        <f>SUMIFS(СВЦЭМ!$E$33:$E$776,СВЦЭМ!$A$33:$A$776,$A197,СВЦЭМ!$B$33:$B$776,D$191)+'СЕТ СН'!$F$15</f>
        <v>189.04872914000001</v>
      </c>
      <c r="E197" s="36">
        <f>SUMIFS(СВЦЭМ!$E$33:$E$776,СВЦЭМ!$A$33:$A$776,$A197,СВЦЭМ!$B$33:$B$776,E$191)+'СЕТ СН'!$F$15</f>
        <v>190.48040846999999</v>
      </c>
      <c r="F197" s="36">
        <f>SUMIFS(СВЦЭМ!$E$33:$E$776,СВЦЭМ!$A$33:$A$776,$A197,СВЦЭМ!$B$33:$B$776,F$191)+'СЕТ СН'!$F$15</f>
        <v>189.89852228999999</v>
      </c>
      <c r="G197" s="36">
        <f>SUMIFS(СВЦЭМ!$E$33:$E$776,СВЦЭМ!$A$33:$A$776,$A197,СВЦЭМ!$B$33:$B$776,G$191)+'СЕТ СН'!$F$15</f>
        <v>190.00433025999999</v>
      </c>
      <c r="H197" s="36">
        <f>SUMIFS(СВЦЭМ!$E$33:$E$776,СВЦЭМ!$A$33:$A$776,$A197,СВЦЭМ!$B$33:$B$776,H$191)+'СЕТ СН'!$F$15</f>
        <v>188.08037528</v>
      </c>
      <c r="I197" s="36">
        <f>SUMIFS(СВЦЭМ!$E$33:$E$776,СВЦЭМ!$A$33:$A$776,$A197,СВЦЭМ!$B$33:$B$776,I$191)+'СЕТ СН'!$F$15</f>
        <v>182.86000182000001</v>
      </c>
      <c r="J197" s="36">
        <f>SUMIFS(СВЦЭМ!$E$33:$E$776,СВЦЭМ!$A$33:$A$776,$A197,СВЦЭМ!$B$33:$B$776,J$191)+'СЕТ СН'!$F$15</f>
        <v>173.91178864</v>
      </c>
      <c r="K197" s="36">
        <f>SUMIFS(СВЦЭМ!$E$33:$E$776,СВЦЭМ!$A$33:$A$776,$A197,СВЦЭМ!$B$33:$B$776,K$191)+'СЕТ СН'!$F$15</f>
        <v>173.76146077999999</v>
      </c>
      <c r="L197" s="36">
        <f>SUMIFS(СВЦЭМ!$E$33:$E$776,СВЦЭМ!$A$33:$A$776,$A197,СВЦЭМ!$B$33:$B$776,L$191)+'СЕТ СН'!$F$15</f>
        <v>170.84093017000001</v>
      </c>
      <c r="M197" s="36">
        <f>SUMIFS(СВЦЭМ!$E$33:$E$776,СВЦЭМ!$A$33:$A$776,$A197,СВЦЭМ!$B$33:$B$776,M$191)+'СЕТ СН'!$F$15</f>
        <v>171.47017374000001</v>
      </c>
      <c r="N197" s="36">
        <f>SUMIFS(СВЦЭМ!$E$33:$E$776,СВЦЭМ!$A$33:$A$776,$A197,СВЦЭМ!$B$33:$B$776,N$191)+'СЕТ СН'!$F$15</f>
        <v>171.19520664999999</v>
      </c>
      <c r="O197" s="36">
        <f>SUMIFS(СВЦЭМ!$E$33:$E$776,СВЦЭМ!$A$33:$A$776,$A197,СВЦЭМ!$B$33:$B$776,O$191)+'СЕТ СН'!$F$15</f>
        <v>173.91070773999999</v>
      </c>
      <c r="P197" s="36">
        <f>SUMIFS(СВЦЭМ!$E$33:$E$776,СВЦЭМ!$A$33:$A$776,$A197,СВЦЭМ!$B$33:$B$776,P$191)+'СЕТ СН'!$F$15</f>
        <v>170.91538894999999</v>
      </c>
      <c r="Q197" s="36">
        <f>SUMIFS(СВЦЭМ!$E$33:$E$776,СВЦЭМ!$A$33:$A$776,$A197,СВЦЭМ!$B$33:$B$776,Q$191)+'СЕТ СН'!$F$15</f>
        <v>171.99700872</v>
      </c>
      <c r="R197" s="36">
        <f>SUMIFS(СВЦЭМ!$E$33:$E$776,СВЦЭМ!$A$33:$A$776,$A197,СВЦЭМ!$B$33:$B$776,R$191)+'СЕТ СН'!$F$15</f>
        <v>168.57484002000001</v>
      </c>
      <c r="S197" s="36">
        <f>SUMIFS(СВЦЭМ!$E$33:$E$776,СВЦЭМ!$A$33:$A$776,$A197,СВЦЭМ!$B$33:$B$776,S$191)+'СЕТ СН'!$F$15</f>
        <v>171.34024324000001</v>
      </c>
      <c r="T197" s="36">
        <f>SUMIFS(СВЦЭМ!$E$33:$E$776,СВЦЭМ!$A$33:$A$776,$A197,СВЦЭМ!$B$33:$B$776,T$191)+'СЕТ СН'!$F$15</f>
        <v>168.32943721000001</v>
      </c>
      <c r="U197" s="36">
        <f>SUMIFS(СВЦЭМ!$E$33:$E$776,СВЦЭМ!$A$33:$A$776,$A197,СВЦЭМ!$B$33:$B$776,U$191)+'СЕТ СН'!$F$15</f>
        <v>164.36634416999999</v>
      </c>
      <c r="V197" s="36">
        <f>SUMIFS(СВЦЭМ!$E$33:$E$776,СВЦЭМ!$A$33:$A$776,$A197,СВЦЭМ!$B$33:$B$776,V$191)+'СЕТ СН'!$F$15</f>
        <v>164.8972268</v>
      </c>
      <c r="W197" s="36">
        <f>SUMIFS(СВЦЭМ!$E$33:$E$776,СВЦЭМ!$A$33:$A$776,$A197,СВЦЭМ!$B$33:$B$776,W$191)+'СЕТ СН'!$F$15</f>
        <v>163.39355777</v>
      </c>
      <c r="X197" s="36">
        <f>SUMIFS(СВЦЭМ!$E$33:$E$776,СВЦЭМ!$A$33:$A$776,$A197,СВЦЭМ!$B$33:$B$776,X$191)+'СЕТ СН'!$F$15</f>
        <v>166.12461253000001</v>
      </c>
      <c r="Y197" s="36">
        <f>SUMIFS(СВЦЭМ!$E$33:$E$776,СВЦЭМ!$A$33:$A$776,$A197,СВЦЭМ!$B$33:$B$776,Y$191)+'СЕТ СН'!$F$15</f>
        <v>174.13868183</v>
      </c>
    </row>
    <row r="198" spans="1:25" ht="15.75" x14ac:dyDescent="0.2">
      <c r="A198" s="35">
        <f t="shared" si="5"/>
        <v>43928</v>
      </c>
      <c r="B198" s="36">
        <f>SUMIFS(СВЦЭМ!$E$33:$E$776,СВЦЭМ!$A$33:$A$776,$A198,СВЦЭМ!$B$33:$B$776,B$191)+'СЕТ СН'!$F$15</f>
        <v>182.3783535</v>
      </c>
      <c r="C198" s="36">
        <f>SUMIFS(СВЦЭМ!$E$33:$E$776,СВЦЭМ!$A$33:$A$776,$A198,СВЦЭМ!$B$33:$B$776,C$191)+'СЕТ СН'!$F$15</f>
        <v>186.88799628000001</v>
      </c>
      <c r="D198" s="36">
        <f>SUMIFS(СВЦЭМ!$E$33:$E$776,СВЦЭМ!$A$33:$A$776,$A198,СВЦЭМ!$B$33:$B$776,D$191)+'СЕТ СН'!$F$15</f>
        <v>190.97901173</v>
      </c>
      <c r="E198" s="36">
        <f>SUMIFS(СВЦЭМ!$E$33:$E$776,СВЦЭМ!$A$33:$A$776,$A198,СВЦЭМ!$B$33:$B$776,E$191)+'СЕТ СН'!$F$15</f>
        <v>194.48011812999999</v>
      </c>
      <c r="F198" s="36">
        <f>SUMIFS(СВЦЭМ!$E$33:$E$776,СВЦЭМ!$A$33:$A$776,$A198,СВЦЭМ!$B$33:$B$776,F$191)+'СЕТ СН'!$F$15</f>
        <v>194.17125107000001</v>
      </c>
      <c r="G198" s="36">
        <f>SUMIFS(СВЦЭМ!$E$33:$E$776,СВЦЭМ!$A$33:$A$776,$A198,СВЦЭМ!$B$33:$B$776,G$191)+'СЕТ СН'!$F$15</f>
        <v>194.27138908000001</v>
      </c>
      <c r="H198" s="36">
        <f>SUMIFS(СВЦЭМ!$E$33:$E$776,СВЦЭМ!$A$33:$A$776,$A198,СВЦЭМ!$B$33:$B$776,H$191)+'СЕТ СН'!$F$15</f>
        <v>190.69403464999999</v>
      </c>
      <c r="I198" s="36">
        <f>SUMIFS(СВЦЭМ!$E$33:$E$776,СВЦЭМ!$A$33:$A$776,$A198,СВЦЭМ!$B$33:$B$776,I$191)+'СЕТ СН'!$F$15</f>
        <v>185.90846013999999</v>
      </c>
      <c r="J198" s="36">
        <f>SUMIFS(СВЦЭМ!$E$33:$E$776,СВЦЭМ!$A$33:$A$776,$A198,СВЦЭМ!$B$33:$B$776,J$191)+'СЕТ СН'!$F$15</f>
        <v>174.84780028</v>
      </c>
      <c r="K198" s="36">
        <f>SUMIFS(СВЦЭМ!$E$33:$E$776,СВЦЭМ!$A$33:$A$776,$A198,СВЦЭМ!$B$33:$B$776,K$191)+'СЕТ СН'!$F$15</f>
        <v>175.32773001000001</v>
      </c>
      <c r="L198" s="36">
        <f>SUMIFS(СВЦЭМ!$E$33:$E$776,СВЦЭМ!$A$33:$A$776,$A198,СВЦЭМ!$B$33:$B$776,L$191)+'СЕТ СН'!$F$15</f>
        <v>176.46359763999999</v>
      </c>
      <c r="M198" s="36">
        <f>SUMIFS(СВЦЭМ!$E$33:$E$776,СВЦЭМ!$A$33:$A$776,$A198,СВЦЭМ!$B$33:$B$776,M$191)+'СЕТ СН'!$F$15</f>
        <v>175.91822066</v>
      </c>
      <c r="N198" s="36">
        <f>SUMIFS(СВЦЭМ!$E$33:$E$776,СВЦЭМ!$A$33:$A$776,$A198,СВЦЭМ!$B$33:$B$776,N$191)+'СЕТ СН'!$F$15</f>
        <v>175.67305494999999</v>
      </c>
      <c r="O198" s="36">
        <f>SUMIFS(СВЦЭМ!$E$33:$E$776,СВЦЭМ!$A$33:$A$776,$A198,СВЦЭМ!$B$33:$B$776,O$191)+'СЕТ СН'!$F$15</f>
        <v>177.05788059</v>
      </c>
      <c r="P198" s="36">
        <f>SUMIFS(СВЦЭМ!$E$33:$E$776,СВЦЭМ!$A$33:$A$776,$A198,СВЦЭМ!$B$33:$B$776,P$191)+'СЕТ СН'!$F$15</f>
        <v>173.66339077000001</v>
      </c>
      <c r="Q198" s="36">
        <f>SUMIFS(СВЦЭМ!$E$33:$E$776,СВЦЭМ!$A$33:$A$776,$A198,СВЦЭМ!$B$33:$B$776,Q$191)+'СЕТ СН'!$F$15</f>
        <v>174.68480464000001</v>
      </c>
      <c r="R198" s="36">
        <f>SUMIFS(СВЦЭМ!$E$33:$E$776,СВЦЭМ!$A$33:$A$776,$A198,СВЦЭМ!$B$33:$B$776,R$191)+'СЕТ СН'!$F$15</f>
        <v>174.00675709000001</v>
      </c>
      <c r="S198" s="36">
        <f>SUMIFS(СВЦЭМ!$E$33:$E$776,СВЦЭМ!$A$33:$A$776,$A198,СВЦЭМ!$B$33:$B$776,S$191)+'СЕТ СН'!$F$15</f>
        <v>174.18416550000001</v>
      </c>
      <c r="T198" s="36">
        <f>SUMIFS(СВЦЭМ!$E$33:$E$776,СВЦЭМ!$A$33:$A$776,$A198,СВЦЭМ!$B$33:$B$776,T$191)+'СЕТ СН'!$F$15</f>
        <v>170.53681384000001</v>
      </c>
      <c r="U198" s="36">
        <f>SUMIFS(СВЦЭМ!$E$33:$E$776,СВЦЭМ!$A$33:$A$776,$A198,СВЦЭМ!$B$33:$B$776,U$191)+'СЕТ СН'!$F$15</f>
        <v>169.50269736000001</v>
      </c>
      <c r="V198" s="36">
        <f>SUMIFS(СВЦЭМ!$E$33:$E$776,СВЦЭМ!$A$33:$A$776,$A198,СВЦЭМ!$B$33:$B$776,V$191)+'СЕТ СН'!$F$15</f>
        <v>168.95319038</v>
      </c>
      <c r="W198" s="36">
        <f>SUMIFS(СВЦЭМ!$E$33:$E$776,СВЦЭМ!$A$33:$A$776,$A198,СВЦЭМ!$B$33:$B$776,W$191)+'СЕТ СН'!$F$15</f>
        <v>167.28366940000001</v>
      </c>
      <c r="X198" s="36">
        <f>SUMIFS(СВЦЭМ!$E$33:$E$776,СВЦЭМ!$A$33:$A$776,$A198,СВЦЭМ!$B$33:$B$776,X$191)+'СЕТ СН'!$F$15</f>
        <v>167.84195395</v>
      </c>
      <c r="Y198" s="36">
        <f>SUMIFS(СВЦЭМ!$E$33:$E$776,СВЦЭМ!$A$33:$A$776,$A198,СВЦЭМ!$B$33:$B$776,Y$191)+'СЕТ СН'!$F$15</f>
        <v>174.23780271000001</v>
      </c>
    </row>
    <row r="199" spans="1:25" ht="15.75" x14ac:dyDescent="0.2">
      <c r="A199" s="35">
        <f t="shared" si="5"/>
        <v>43929</v>
      </c>
      <c r="B199" s="36">
        <f>SUMIFS(СВЦЭМ!$E$33:$E$776,СВЦЭМ!$A$33:$A$776,$A199,СВЦЭМ!$B$33:$B$776,B$191)+'СЕТ СН'!$F$15</f>
        <v>180.31841494</v>
      </c>
      <c r="C199" s="36">
        <f>SUMIFS(СВЦЭМ!$E$33:$E$776,СВЦЭМ!$A$33:$A$776,$A199,СВЦЭМ!$B$33:$B$776,C$191)+'СЕТ СН'!$F$15</f>
        <v>186.96559139999999</v>
      </c>
      <c r="D199" s="36">
        <f>SUMIFS(СВЦЭМ!$E$33:$E$776,СВЦЭМ!$A$33:$A$776,$A199,СВЦЭМ!$B$33:$B$776,D$191)+'СЕТ СН'!$F$15</f>
        <v>190.44551706999999</v>
      </c>
      <c r="E199" s="36">
        <f>SUMIFS(СВЦЭМ!$E$33:$E$776,СВЦЭМ!$A$33:$A$776,$A199,СВЦЭМ!$B$33:$B$776,E$191)+'СЕТ СН'!$F$15</f>
        <v>192.01378474000001</v>
      </c>
      <c r="F199" s="36">
        <f>SUMIFS(СВЦЭМ!$E$33:$E$776,СВЦЭМ!$A$33:$A$776,$A199,СВЦЭМ!$B$33:$B$776,F$191)+'СЕТ СН'!$F$15</f>
        <v>191.52232572</v>
      </c>
      <c r="G199" s="36">
        <f>SUMIFS(СВЦЭМ!$E$33:$E$776,СВЦЭМ!$A$33:$A$776,$A199,СВЦЭМ!$B$33:$B$776,G$191)+'СЕТ СН'!$F$15</f>
        <v>191.63194876</v>
      </c>
      <c r="H199" s="36">
        <f>SUMIFS(СВЦЭМ!$E$33:$E$776,СВЦЭМ!$A$33:$A$776,$A199,СВЦЭМ!$B$33:$B$776,H$191)+'СЕТ СН'!$F$15</f>
        <v>188.35482676000001</v>
      </c>
      <c r="I199" s="36">
        <f>SUMIFS(СВЦЭМ!$E$33:$E$776,СВЦЭМ!$A$33:$A$776,$A199,СВЦЭМ!$B$33:$B$776,I$191)+'СЕТ СН'!$F$15</f>
        <v>180.79768351000001</v>
      </c>
      <c r="J199" s="36">
        <f>SUMIFS(СВЦЭМ!$E$33:$E$776,СВЦЭМ!$A$33:$A$776,$A199,СВЦЭМ!$B$33:$B$776,J$191)+'СЕТ СН'!$F$15</f>
        <v>171.85067140000001</v>
      </c>
      <c r="K199" s="36">
        <f>SUMIFS(СВЦЭМ!$E$33:$E$776,СВЦЭМ!$A$33:$A$776,$A199,СВЦЭМ!$B$33:$B$776,K$191)+'СЕТ СН'!$F$15</f>
        <v>169.51211325</v>
      </c>
      <c r="L199" s="36">
        <f>SUMIFS(СВЦЭМ!$E$33:$E$776,СВЦЭМ!$A$33:$A$776,$A199,СВЦЭМ!$B$33:$B$776,L$191)+'СЕТ СН'!$F$15</f>
        <v>167.01553079999999</v>
      </c>
      <c r="M199" s="36">
        <f>SUMIFS(СВЦЭМ!$E$33:$E$776,СВЦЭМ!$A$33:$A$776,$A199,СВЦЭМ!$B$33:$B$776,M$191)+'СЕТ СН'!$F$15</f>
        <v>166.41291974999999</v>
      </c>
      <c r="N199" s="36">
        <f>SUMIFS(СВЦЭМ!$E$33:$E$776,СВЦЭМ!$A$33:$A$776,$A199,СВЦЭМ!$B$33:$B$776,N$191)+'СЕТ СН'!$F$15</f>
        <v>169.24906770999999</v>
      </c>
      <c r="O199" s="36">
        <f>SUMIFS(СВЦЭМ!$E$33:$E$776,СВЦЭМ!$A$33:$A$776,$A199,СВЦЭМ!$B$33:$B$776,O$191)+'СЕТ СН'!$F$15</f>
        <v>170.1425131</v>
      </c>
      <c r="P199" s="36">
        <f>SUMIFS(СВЦЭМ!$E$33:$E$776,СВЦЭМ!$A$33:$A$776,$A199,СВЦЭМ!$B$33:$B$776,P$191)+'СЕТ СН'!$F$15</f>
        <v>165.59373930999999</v>
      </c>
      <c r="Q199" s="36">
        <f>SUMIFS(СВЦЭМ!$E$33:$E$776,СВЦЭМ!$A$33:$A$776,$A199,СВЦЭМ!$B$33:$B$776,Q$191)+'СЕТ СН'!$F$15</f>
        <v>166.46107158000001</v>
      </c>
      <c r="R199" s="36">
        <f>SUMIFS(СВЦЭМ!$E$33:$E$776,СВЦЭМ!$A$33:$A$776,$A199,СВЦЭМ!$B$33:$B$776,R$191)+'СЕТ СН'!$F$15</f>
        <v>165.70802846000001</v>
      </c>
      <c r="S199" s="36">
        <f>SUMIFS(СВЦЭМ!$E$33:$E$776,СВЦЭМ!$A$33:$A$776,$A199,СВЦЭМ!$B$33:$B$776,S$191)+'СЕТ СН'!$F$15</f>
        <v>164.41854008999999</v>
      </c>
      <c r="T199" s="36">
        <f>SUMIFS(СВЦЭМ!$E$33:$E$776,СВЦЭМ!$A$33:$A$776,$A199,СВЦЭМ!$B$33:$B$776,T$191)+'СЕТ СН'!$F$15</f>
        <v>162.10576399999999</v>
      </c>
      <c r="U199" s="36">
        <f>SUMIFS(СВЦЭМ!$E$33:$E$776,СВЦЭМ!$A$33:$A$776,$A199,СВЦЭМ!$B$33:$B$776,U$191)+'СЕТ СН'!$F$15</f>
        <v>159.34394291000001</v>
      </c>
      <c r="V199" s="36">
        <f>SUMIFS(СВЦЭМ!$E$33:$E$776,СВЦЭМ!$A$33:$A$776,$A199,СВЦЭМ!$B$33:$B$776,V$191)+'СЕТ СН'!$F$15</f>
        <v>157.72990332000001</v>
      </c>
      <c r="W199" s="36">
        <f>SUMIFS(СВЦЭМ!$E$33:$E$776,СВЦЭМ!$A$33:$A$776,$A199,СВЦЭМ!$B$33:$B$776,W$191)+'СЕТ СН'!$F$15</f>
        <v>156.49390274999999</v>
      </c>
      <c r="X199" s="36">
        <f>SUMIFS(СВЦЭМ!$E$33:$E$776,СВЦЭМ!$A$33:$A$776,$A199,СВЦЭМ!$B$33:$B$776,X$191)+'СЕТ СН'!$F$15</f>
        <v>157.99379678</v>
      </c>
      <c r="Y199" s="36">
        <f>SUMIFS(СВЦЭМ!$E$33:$E$776,СВЦЭМ!$A$33:$A$776,$A199,СВЦЭМ!$B$33:$B$776,Y$191)+'СЕТ СН'!$F$15</f>
        <v>166.81613164999999</v>
      </c>
    </row>
    <row r="200" spans="1:25" ht="15.75" x14ac:dyDescent="0.2">
      <c r="A200" s="35">
        <f t="shared" si="5"/>
        <v>43930</v>
      </c>
      <c r="B200" s="36">
        <f>SUMIFS(СВЦЭМ!$E$33:$E$776,СВЦЭМ!$A$33:$A$776,$A200,СВЦЭМ!$B$33:$B$776,B$191)+'СЕТ СН'!$F$15</f>
        <v>177.78820747</v>
      </c>
      <c r="C200" s="36">
        <f>SUMIFS(СВЦЭМ!$E$33:$E$776,СВЦЭМ!$A$33:$A$776,$A200,СВЦЭМ!$B$33:$B$776,C$191)+'СЕТ СН'!$F$15</f>
        <v>183.43975255000001</v>
      </c>
      <c r="D200" s="36">
        <f>SUMIFS(СВЦЭМ!$E$33:$E$776,СВЦЭМ!$A$33:$A$776,$A200,СВЦЭМ!$B$33:$B$776,D$191)+'СЕТ СН'!$F$15</f>
        <v>188.23195731000001</v>
      </c>
      <c r="E200" s="36">
        <f>SUMIFS(СВЦЭМ!$E$33:$E$776,СВЦЭМ!$A$33:$A$776,$A200,СВЦЭМ!$B$33:$B$776,E$191)+'СЕТ СН'!$F$15</f>
        <v>191.60287152999999</v>
      </c>
      <c r="F200" s="36">
        <f>SUMIFS(СВЦЭМ!$E$33:$E$776,СВЦЭМ!$A$33:$A$776,$A200,СВЦЭМ!$B$33:$B$776,F$191)+'СЕТ СН'!$F$15</f>
        <v>191.34026312</v>
      </c>
      <c r="G200" s="36">
        <f>SUMIFS(СВЦЭМ!$E$33:$E$776,СВЦЭМ!$A$33:$A$776,$A200,СВЦЭМ!$B$33:$B$776,G$191)+'СЕТ СН'!$F$15</f>
        <v>190.37293804000001</v>
      </c>
      <c r="H200" s="36">
        <f>SUMIFS(СВЦЭМ!$E$33:$E$776,СВЦЭМ!$A$33:$A$776,$A200,СВЦЭМ!$B$33:$B$776,H$191)+'СЕТ СН'!$F$15</f>
        <v>188.83172739</v>
      </c>
      <c r="I200" s="36">
        <f>SUMIFS(СВЦЭМ!$E$33:$E$776,СВЦЭМ!$A$33:$A$776,$A200,СВЦЭМ!$B$33:$B$776,I$191)+'СЕТ СН'!$F$15</f>
        <v>184.00702197999999</v>
      </c>
      <c r="J200" s="36">
        <f>SUMIFS(СВЦЭМ!$E$33:$E$776,СВЦЭМ!$A$33:$A$776,$A200,СВЦЭМ!$B$33:$B$776,J$191)+'СЕТ СН'!$F$15</f>
        <v>173.20441070000001</v>
      </c>
      <c r="K200" s="36">
        <f>SUMIFS(СВЦЭМ!$E$33:$E$776,СВЦЭМ!$A$33:$A$776,$A200,СВЦЭМ!$B$33:$B$776,K$191)+'СЕТ СН'!$F$15</f>
        <v>172.45906972</v>
      </c>
      <c r="L200" s="36">
        <f>SUMIFS(СВЦЭМ!$E$33:$E$776,СВЦЭМ!$A$33:$A$776,$A200,СВЦЭМ!$B$33:$B$776,L$191)+'СЕТ СН'!$F$15</f>
        <v>169.18756930999999</v>
      </c>
      <c r="M200" s="36">
        <f>SUMIFS(СВЦЭМ!$E$33:$E$776,СВЦЭМ!$A$33:$A$776,$A200,СВЦЭМ!$B$33:$B$776,M$191)+'СЕТ СН'!$F$15</f>
        <v>168.41300113</v>
      </c>
      <c r="N200" s="36">
        <f>SUMIFS(СВЦЭМ!$E$33:$E$776,СВЦЭМ!$A$33:$A$776,$A200,СВЦЭМ!$B$33:$B$776,N$191)+'СЕТ СН'!$F$15</f>
        <v>168.12094662000001</v>
      </c>
      <c r="O200" s="36">
        <f>SUMIFS(СВЦЭМ!$E$33:$E$776,СВЦЭМ!$A$33:$A$776,$A200,СВЦЭМ!$B$33:$B$776,O$191)+'СЕТ СН'!$F$15</f>
        <v>170.09125539999999</v>
      </c>
      <c r="P200" s="36">
        <f>SUMIFS(СВЦЭМ!$E$33:$E$776,СВЦЭМ!$A$33:$A$776,$A200,СВЦЭМ!$B$33:$B$776,P$191)+'СЕТ СН'!$F$15</f>
        <v>163.99209557</v>
      </c>
      <c r="Q200" s="36">
        <f>SUMIFS(СВЦЭМ!$E$33:$E$776,СВЦЭМ!$A$33:$A$776,$A200,СВЦЭМ!$B$33:$B$776,Q$191)+'СЕТ СН'!$F$15</f>
        <v>165.17587777</v>
      </c>
      <c r="R200" s="36">
        <f>SUMIFS(СВЦЭМ!$E$33:$E$776,СВЦЭМ!$A$33:$A$776,$A200,СВЦЭМ!$B$33:$B$776,R$191)+'СЕТ СН'!$F$15</f>
        <v>164.94946139000001</v>
      </c>
      <c r="S200" s="36">
        <f>SUMIFS(СВЦЭМ!$E$33:$E$776,СВЦЭМ!$A$33:$A$776,$A200,СВЦЭМ!$B$33:$B$776,S$191)+'СЕТ СН'!$F$15</f>
        <v>163.69112232000001</v>
      </c>
      <c r="T200" s="36">
        <f>SUMIFS(СВЦЭМ!$E$33:$E$776,СВЦЭМ!$A$33:$A$776,$A200,СВЦЭМ!$B$33:$B$776,T$191)+'СЕТ СН'!$F$15</f>
        <v>161.35499478</v>
      </c>
      <c r="U200" s="36">
        <f>SUMIFS(СВЦЭМ!$E$33:$E$776,СВЦЭМ!$A$33:$A$776,$A200,СВЦЭМ!$B$33:$B$776,U$191)+'СЕТ СН'!$F$15</f>
        <v>158.44502104</v>
      </c>
      <c r="V200" s="36">
        <f>SUMIFS(СВЦЭМ!$E$33:$E$776,СВЦЭМ!$A$33:$A$776,$A200,СВЦЭМ!$B$33:$B$776,V$191)+'СЕТ СН'!$F$15</f>
        <v>157.72397942000001</v>
      </c>
      <c r="W200" s="36">
        <f>SUMIFS(СВЦЭМ!$E$33:$E$776,СВЦЭМ!$A$33:$A$776,$A200,СВЦЭМ!$B$33:$B$776,W$191)+'СЕТ СН'!$F$15</f>
        <v>158.21372104</v>
      </c>
      <c r="X200" s="36">
        <f>SUMIFS(СВЦЭМ!$E$33:$E$776,СВЦЭМ!$A$33:$A$776,$A200,СВЦЭМ!$B$33:$B$776,X$191)+'СЕТ СН'!$F$15</f>
        <v>159.59946733000001</v>
      </c>
      <c r="Y200" s="36">
        <f>SUMIFS(СВЦЭМ!$E$33:$E$776,СВЦЭМ!$A$33:$A$776,$A200,СВЦЭМ!$B$33:$B$776,Y$191)+'СЕТ СН'!$F$15</f>
        <v>166.49947786000001</v>
      </c>
    </row>
    <row r="201" spans="1:25" ht="15.75" x14ac:dyDescent="0.2">
      <c r="A201" s="35">
        <f t="shared" si="5"/>
        <v>43931</v>
      </c>
      <c r="B201" s="36">
        <f>SUMIFS(СВЦЭМ!$E$33:$E$776,СВЦЭМ!$A$33:$A$776,$A201,СВЦЭМ!$B$33:$B$776,B$191)+'СЕТ СН'!$F$15</f>
        <v>165.84206709</v>
      </c>
      <c r="C201" s="36">
        <f>SUMIFS(СВЦЭМ!$E$33:$E$776,СВЦЭМ!$A$33:$A$776,$A201,СВЦЭМ!$B$33:$B$776,C$191)+'СЕТ СН'!$F$15</f>
        <v>174.07754034999999</v>
      </c>
      <c r="D201" s="36">
        <f>SUMIFS(СВЦЭМ!$E$33:$E$776,СВЦЭМ!$A$33:$A$776,$A201,СВЦЭМ!$B$33:$B$776,D$191)+'СЕТ СН'!$F$15</f>
        <v>182.72863820000001</v>
      </c>
      <c r="E201" s="36">
        <f>SUMIFS(СВЦЭМ!$E$33:$E$776,СВЦЭМ!$A$33:$A$776,$A201,СВЦЭМ!$B$33:$B$776,E$191)+'СЕТ СН'!$F$15</f>
        <v>190.60345566999999</v>
      </c>
      <c r="F201" s="36">
        <f>SUMIFS(СВЦЭМ!$E$33:$E$776,СВЦЭМ!$A$33:$A$776,$A201,СВЦЭМ!$B$33:$B$776,F$191)+'СЕТ СН'!$F$15</f>
        <v>192.15538975000001</v>
      </c>
      <c r="G201" s="36">
        <f>SUMIFS(СВЦЭМ!$E$33:$E$776,СВЦЭМ!$A$33:$A$776,$A201,СВЦЭМ!$B$33:$B$776,G$191)+'СЕТ СН'!$F$15</f>
        <v>189.97465696</v>
      </c>
      <c r="H201" s="36">
        <f>SUMIFS(СВЦЭМ!$E$33:$E$776,СВЦЭМ!$A$33:$A$776,$A201,СВЦЭМ!$B$33:$B$776,H$191)+'СЕТ СН'!$F$15</f>
        <v>184.88935853999999</v>
      </c>
      <c r="I201" s="36">
        <f>SUMIFS(СВЦЭМ!$E$33:$E$776,СВЦЭМ!$A$33:$A$776,$A201,СВЦЭМ!$B$33:$B$776,I$191)+'СЕТ СН'!$F$15</f>
        <v>178.47380892999999</v>
      </c>
      <c r="J201" s="36">
        <f>SUMIFS(СВЦЭМ!$E$33:$E$776,СВЦЭМ!$A$33:$A$776,$A201,СВЦЭМ!$B$33:$B$776,J$191)+'СЕТ СН'!$F$15</f>
        <v>166.16004074</v>
      </c>
      <c r="K201" s="36">
        <f>SUMIFS(СВЦЭМ!$E$33:$E$776,СВЦЭМ!$A$33:$A$776,$A201,СВЦЭМ!$B$33:$B$776,K$191)+'СЕТ СН'!$F$15</f>
        <v>165.65068851000001</v>
      </c>
      <c r="L201" s="36">
        <f>SUMIFS(СВЦЭМ!$E$33:$E$776,СВЦЭМ!$A$33:$A$776,$A201,СВЦЭМ!$B$33:$B$776,L$191)+'СЕТ СН'!$F$15</f>
        <v>164.31290731000001</v>
      </c>
      <c r="M201" s="36">
        <f>SUMIFS(СВЦЭМ!$E$33:$E$776,СВЦЭМ!$A$33:$A$776,$A201,СВЦЭМ!$B$33:$B$776,M$191)+'СЕТ СН'!$F$15</f>
        <v>163.76346773</v>
      </c>
      <c r="N201" s="36">
        <f>SUMIFS(СВЦЭМ!$E$33:$E$776,СВЦЭМ!$A$33:$A$776,$A201,СВЦЭМ!$B$33:$B$776,N$191)+'СЕТ СН'!$F$15</f>
        <v>166.45459485000001</v>
      </c>
      <c r="O201" s="36">
        <f>SUMIFS(СВЦЭМ!$E$33:$E$776,СВЦЭМ!$A$33:$A$776,$A201,СВЦЭМ!$B$33:$B$776,O$191)+'СЕТ СН'!$F$15</f>
        <v>169.32127829000001</v>
      </c>
      <c r="P201" s="36">
        <f>SUMIFS(СВЦЭМ!$E$33:$E$776,СВЦЭМ!$A$33:$A$776,$A201,СВЦЭМ!$B$33:$B$776,P$191)+'СЕТ СН'!$F$15</f>
        <v>163.63467931</v>
      </c>
      <c r="Q201" s="36">
        <f>SUMIFS(СВЦЭМ!$E$33:$E$776,СВЦЭМ!$A$33:$A$776,$A201,СВЦЭМ!$B$33:$B$776,Q$191)+'СЕТ СН'!$F$15</f>
        <v>164.93154254000001</v>
      </c>
      <c r="R201" s="36">
        <f>SUMIFS(СВЦЭМ!$E$33:$E$776,СВЦЭМ!$A$33:$A$776,$A201,СВЦЭМ!$B$33:$B$776,R$191)+'СЕТ СН'!$F$15</f>
        <v>164.71486103999999</v>
      </c>
      <c r="S201" s="36">
        <f>SUMIFS(СВЦЭМ!$E$33:$E$776,СВЦЭМ!$A$33:$A$776,$A201,СВЦЭМ!$B$33:$B$776,S$191)+'СЕТ СН'!$F$15</f>
        <v>163.34731388</v>
      </c>
      <c r="T201" s="36">
        <f>SUMIFS(СВЦЭМ!$E$33:$E$776,СВЦЭМ!$A$33:$A$776,$A201,СВЦЭМ!$B$33:$B$776,T$191)+'СЕТ СН'!$F$15</f>
        <v>159.65313621000001</v>
      </c>
      <c r="U201" s="36">
        <f>SUMIFS(СВЦЭМ!$E$33:$E$776,СВЦЭМ!$A$33:$A$776,$A201,СВЦЭМ!$B$33:$B$776,U$191)+'СЕТ СН'!$F$15</f>
        <v>156.15389139000001</v>
      </c>
      <c r="V201" s="36">
        <f>SUMIFS(СВЦЭМ!$E$33:$E$776,СВЦЭМ!$A$33:$A$776,$A201,СВЦЭМ!$B$33:$B$776,V$191)+'СЕТ СН'!$F$15</f>
        <v>154.36282657999999</v>
      </c>
      <c r="W201" s="36">
        <f>SUMIFS(СВЦЭМ!$E$33:$E$776,СВЦЭМ!$A$33:$A$776,$A201,СВЦЭМ!$B$33:$B$776,W$191)+'СЕТ СН'!$F$15</f>
        <v>154.42602739</v>
      </c>
      <c r="X201" s="36">
        <f>SUMIFS(СВЦЭМ!$E$33:$E$776,СВЦЭМ!$A$33:$A$776,$A201,СВЦЭМ!$B$33:$B$776,X$191)+'СЕТ СН'!$F$15</f>
        <v>151.0220746</v>
      </c>
      <c r="Y201" s="36">
        <f>SUMIFS(СВЦЭМ!$E$33:$E$776,СВЦЭМ!$A$33:$A$776,$A201,СВЦЭМ!$B$33:$B$776,Y$191)+'СЕТ СН'!$F$15</f>
        <v>160.06196016999999</v>
      </c>
    </row>
    <row r="202" spans="1:25" ht="15.75" x14ac:dyDescent="0.2">
      <c r="A202" s="35">
        <f t="shared" si="5"/>
        <v>43932</v>
      </c>
      <c r="B202" s="36">
        <f>SUMIFS(СВЦЭМ!$E$33:$E$776,СВЦЭМ!$A$33:$A$776,$A202,СВЦЭМ!$B$33:$B$776,B$191)+'СЕТ СН'!$F$15</f>
        <v>167.60055312</v>
      </c>
      <c r="C202" s="36">
        <f>SUMIFS(СВЦЭМ!$E$33:$E$776,СВЦЭМ!$A$33:$A$776,$A202,СВЦЭМ!$B$33:$B$776,C$191)+'СЕТ СН'!$F$15</f>
        <v>170.95971502</v>
      </c>
      <c r="D202" s="36">
        <f>SUMIFS(СВЦЭМ!$E$33:$E$776,СВЦЭМ!$A$33:$A$776,$A202,СВЦЭМ!$B$33:$B$776,D$191)+'СЕТ СН'!$F$15</f>
        <v>174.24433216</v>
      </c>
      <c r="E202" s="36">
        <f>SUMIFS(СВЦЭМ!$E$33:$E$776,СВЦЭМ!$A$33:$A$776,$A202,СВЦЭМ!$B$33:$B$776,E$191)+'СЕТ СН'!$F$15</f>
        <v>175.99350347000001</v>
      </c>
      <c r="F202" s="36">
        <f>SUMIFS(СВЦЭМ!$E$33:$E$776,СВЦЭМ!$A$33:$A$776,$A202,СВЦЭМ!$B$33:$B$776,F$191)+'СЕТ СН'!$F$15</f>
        <v>176.82745983000001</v>
      </c>
      <c r="G202" s="36">
        <f>SUMIFS(СВЦЭМ!$E$33:$E$776,СВЦЭМ!$A$33:$A$776,$A202,СВЦЭМ!$B$33:$B$776,G$191)+'СЕТ СН'!$F$15</f>
        <v>176.23399777</v>
      </c>
      <c r="H202" s="36">
        <f>SUMIFS(СВЦЭМ!$E$33:$E$776,СВЦЭМ!$A$33:$A$776,$A202,СВЦЭМ!$B$33:$B$776,H$191)+'СЕТ СН'!$F$15</f>
        <v>172.80833149</v>
      </c>
      <c r="I202" s="36">
        <f>SUMIFS(СВЦЭМ!$E$33:$E$776,СВЦЭМ!$A$33:$A$776,$A202,СВЦЭМ!$B$33:$B$776,I$191)+'СЕТ СН'!$F$15</f>
        <v>168.57181403000001</v>
      </c>
      <c r="J202" s="36">
        <f>SUMIFS(СВЦЭМ!$E$33:$E$776,СВЦЭМ!$A$33:$A$776,$A202,СВЦЭМ!$B$33:$B$776,J$191)+'СЕТ СН'!$F$15</f>
        <v>163.80112033</v>
      </c>
      <c r="K202" s="36">
        <f>SUMIFS(СВЦЭМ!$E$33:$E$776,СВЦЭМ!$A$33:$A$776,$A202,СВЦЭМ!$B$33:$B$776,K$191)+'СЕТ СН'!$F$15</f>
        <v>160.95029903</v>
      </c>
      <c r="L202" s="36">
        <f>SUMIFS(СВЦЭМ!$E$33:$E$776,СВЦЭМ!$A$33:$A$776,$A202,СВЦЭМ!$B$33:$B$776,L$191)+'СЕТ СН'!$F$15</f>
        <v>161.36210552</v>
      </c>
      <c r="M202" s="36">
        <f>SUMIFS(СВЦЭМ!$E$33:$E$776,СВЦЭМ!$A$33:$A$776,$A202,СВЦЭМ!$B$33:$B$776,M$191)+'СЕТ СН'!$F$15</f>
        <v>164.30226708000001</v>
      </c>
      <c r="N202" s="36">
        <f>SUMIFS(СВЦЭМ!$E$33:$E$776,СВЦЭМ!$A$33:$A$776,$A202,СВЦЭМ!$B$33:$B$776,N$191)+'СЕТ СН'!$F$15</f>
        <v>168.23918409000001</v>
      </c>
      <c r="O202" s="36">
        <f>SUMIFS(СВЦЭМ!$E$33:$E$776,СВЦЭМ!$A$33:$A$776,$A202,СВЦЭМ!$B$33:$B$776,O$191)+'СЕТ СН'!$F$15</f>
        <v>167.84868768000001</v>
      </c>
      <c r="P202" s="36">
        <f>SUMIFS(СВЦЭМ!$E$33:$E$776,СВЦЭМ!$A$33:$A$776,$A202,СВЦЭМ!$B$33:$B$776,P$191)+'СЕТ СН'!$F$15</f>
        <v>161.72428486000001</v>
      </c>
      <c r="Q202" s="36">
        <f>SUMIFS(СВЦЭМ!$E$33:$E$776,СВЦЭМ!$A$33:$A$776,$A202,СВЦЭМ!$B$33:$B$776,Q$191)+'СЕТ СН'!$F$15</f>
        <v>161.91206957</v>
      </c>
      <c r="R202" s="36">
        <f>SUMIFS(СВЦЭМ!$E$33:$E$776,СВЦЭМ!$A$33:$A$776,$A202,СВЦЭМ!$B$33:$B$776,R$191)+'СЕТ СН'!$F$15</f>
        <v>160.87430545999999</v>
      </c>
      <c r="S202" s="36">
        <f>SUMIFS(СВЦЭМ!$E$33:$E$776,СВЦЭМ!$A$33:$A$776,$A202,СВЦЭМ!$B$33:$B$776,S$191)+'СЕТ СН'!$F$15</f>
        <v>162.77013622000001</v>
      </c>
      <c r="T202" s="36">
        <f>SUMIFS(СВЦЭМ!$E$33:$E$776,СВЦЭМ!$A$33:$A$776,$A202,СВЦЭМ!$B$33:$B$776,T$191)+'СЕТ СН'!$F$15</f>
        <v>165.05164284</v>
      </c>
      <c r="U202" s="36">
        <f>SUMIFS(СВЦЭМ!$E$33:$E$776,СВЦЭМ!$A$33:$A$776,$A202,СВЦЭМ!$B$33:$B$776,U$191)+'СЕТ СН'!$F$15</f>
        <v>162.45040821000001</v>
      </c>
      <c r="V202" s="36">
        <f>SUMIFS(СВЦЭМ!$E$33:$E$776,СВЦЭМ!$A$33:$A$776,$A202,СВЦЭМ!$B$33:$B$776,V$191)+'СЕТ СН'!$F$15</f>
        <v>156.88134428999999</v>
      </c>
      <c r="W202" s="36">
        <f>SUMIFS(СВЦЭМ!$E$33:$E$776,СВЦЭМ!$A$33:$A$776,$A202,СВЦЭМ!$B$33:$B$776,W$191)+'СЕТ СН'!$F$15</f>
        <v>156.3082599</v>
      </c>
      <c r="X202" s="36">
        <f>SUMIFS(СВЦЭМ!$E$33:$E$776,СВЦЭМ!$A$33:$A$776,$A202,СВЦЭМ!$B$33:$B$776,X$191)+'СЕТ СН'!$F$15</f>
        <v>159.48908187999999</v>
      </c>
      <c r="Y202" s="36">
        <f>SUMIFS(СВЦЭМ!$E$33:$E$776,СВЦЭМ!$A$33:$A$776,$A202,СВЦЭМ!$B$33:$B$776,Y$191)+'СЕТ СН'!$F$15</f>
        <v>168.43242175</v>
      </c>
    </row>
    <row r="203" spans="1:25" ht="15.75" x14ac:dyDescent="0.2">
      <c r="A203" s="35">
        <f t="shared" si="5"/>
        <v>43933</v>
      </c>
      <c r="B203" s="36">
        <f>SUMIFS(СВЦЭМ!$E$33:$E$776,СВЦЭМ!$A$33:$A$776,$A203,СВЦЭМ!$B$33:$B$776,B$191)+'СЕТ СН'!$F$15</f>
        <v>166.47267231999999</v>
      </c>
      <c r="C203" s="36">
        <f>SUMIFS(СВЦЭМ!$E$33:$E$776,СВЦЭМ!$A$33:$A$776,$A203,СВЦЭМ!$B$33:$B$776,C$191)+'СЕТ СН'!$F$15</f>
        <v>167.00302697000001</v>
      </c>
      <c r="D203" s="36">
        <f>SUMIFS(СВЦЭМ!$E$33:$E$776,СВЦЭМ!$A$33:$A$776,$A203,СВЦЭМ!$B$33:$B$776,D$191)+'СЕТ СН'!$F$15</f>
        <v>163.85439625999999</v>
      </c>
      <c r="E203" s="36">
        <f>SUMIFS(СВЦЭМ!$E$33:$E$776,СВЦЭМ!$A$33:$A$776,$A203,СВЦЭМ!$B$33:$B$776,E$191)+'СЕТ СН'!$F$15</f>
        <v>163.78046280999999</v>
      </c>
      <c r="F203" s="36">
        <f>SUMIFS(СВЦЭМ!$E$33:$E$776,СВЦЭМ!$A$33:$A$776,$A203,СВЦЭМ!$B$33:$B$776,F$191)+'СЕТ СН'!$F$15</f>
        <v>162.81287925999999</v>
      </c>
      <c r="G203" s="36">
        <f>SUMIFS(СВЦЭМ!$E$33:$E$776,СВЦЭМ!$A$33:$A$776,$A203,СВЦЭМ!$B$33:$B$776,G$191)+'СЕТ СН'!$F$15</f>
        <v>164.36909843000001</v>
      </c>
      <c r="H203" s="36">
        <f>SUMIFS(СВЦЭМ!$E$33:$E$776,СВЦЭМ!$A$33:$A$776,$A203,СВЦЭМ!$B$33:$B$776,H$191)+'СЕТ СН'!$F$15</f>
        <v>164.94880898</v>
      </c>
      <c r="I203" s="36">
        <f>SUMIFS(СВЦЭМ!$E$33:$E$776,СВЦЭМ!$A$33:$A$776,$A203,СВЦЭМ!$B$33:$B$776,I$191)+'СЕТ СН'!$F$15</f>
        <v>164.80970633999999</v>
      </c>
      <c r="J203" s="36">
        <f>SUMIFS(СВЦЭМ!$E$33:$E$776,СВЦЭМ!$A$33:$A$776,$A203,СВЦЭМ!$B$33:$B$776,J$191)+'СЕТ СН'!$F$15</f>
        <v>159.26585795</v>
      </c>
      <c r="K203" s="36">
        <f>SUMIFS(СВЦЭМ!$E$33:$E$776,СВЦЭМ!$A$33:$A$776,$A203,СВЦЭМ!$B$33:$B$776,K$191)+'СЕТ СН'!$F$15</f>
        <v>151.8734556</v>
      </c>
      <c r="L203" s="36">
        <f>SUMIFS(СВЦЭМ!$E$33:$E$776,СВЦЭМ!$A$33:$A$776,$A203,СВЦЭМ!$B$33:$B$776,L$191)+'СЕТ СН'!$F$15</f>
        <v>152.64329574999999</v>
      </c>
      <c r="M203" s="36">
        <f>SUMIFS(СВЦЭМ!$E$33:$E$776,СВЦЭМ!$A$33:$A$776,$A203,СВЦЭМ!$B$33:$B$776,M$191)+'СЕТ СН'!$F$15</f>
        <v>153.7703381</v>
      </c>
      <c r="N203" s="36">
        <f>SUMIFS(СВЦЭМ!$E$33:$E$776,СВЦЭМ!$A$33:$A$776,$A203,СВЦЭМ!$B$33:$B$776,N$191)+'СЕТ СН'!$F$15</f>
        <v>156.47008618000001</v>
      </c>
      <c r="O203" s="36">
        <f>SUMIFS(СВЦЭМ!$E$33:$E$776,СВЦЭМ!$A$33:$A$776,$A203,СВЦЭМ!$B$33:$B$776,O$191)+'СЕТ СН'!$F$15</f>
        <v>159.59721488</v>
      </c>
      <c r="P203" s="36">
        <f>SUMIFS(СВЦЭМ!$E$33:$E$776,СВЦЭМ!$A$33:$A$776,$A203,СВЦЭМ!$B$33:$B$776,P$191)+'СЕТ СН'!$F$15</f>
        <v>161.82355695000001</v>
      </c>
      <c r="Q203" s="36">
        <f>SUMIFS(СВЦЭМ!$E$33:$E$776,СВЦЭМ!$A$33:$A$776,$A203,СВЦЭМ!$B$33:$B$776,Q$191)+'СЕТ СН'!$F$15</f>
        <v>162.68910832</v>
      </c>
      <c r="R203" s="36">
        <f>SUMIFS(СВЦЭМ!$E$33:$E$776,СВЦЭМ!$A$33:$A$776,$A203,СВЦЭМ!$B$33:$B$776,R$191)+'СЕТ СН'!$F$15</f>
        <v>161.4247866</v>
      </c>
      <c r="S203" s="36">
        <f>SUMIFS(СВЦЭМ!$E$33:$E$776,СВЦЭМ!$A$33:$A$776,$A203,СВЦЭМ!$B$33:$B$776,S$191)+'СЕТ СН'!$F$15</f>
        <v>160.49363696</v>
      </c>
      <c r="T203" s="36">
        <f>SUMIFS(СВЦЭМ!$E$33:$E$776,СВЦЭМ!$A$33:$A$776,$A203,СВЦЭМ!$B$33:$B$776,T$191)+'СЕТ СН'!$F$15</f>
        <v>157.33258742000001</v>
      </c>
      <c r="U203" s="36">
        <f>SUMIFS(СВЦЭМ!$E$33:$E$776,СВЦЭМ!$A$33:$A$776,$A203,СВЦЭМ!$B$33:$B$776,U$191)+'СЕТ СН'!$F$15</f>
        <v>149.33734862</v>
      </c>
      <c r="V203" s="36">
        <f>SUMIFS(СВЦЭМ!$E$33:$E$776,СВЦЭМ!$A$33:$A$776,$A203,СВЦЭМ!$B$33:$B$776,V$191)+'СЕТ СН'!$F$15</f>
        <v>138.06723812999999</v>
      </c>
      <c r="W203" s="36">
        <f>SUMIFS(СВЦЭМ!$E$33:$E$776,СВЦЭМ!$A$33:$A$776,$A203,СВЦЭМ!$B$33:$B$776,W$191)+'СЕТ СН'!$F$15</f>
        <v>137.31858069</v>
      </c>
      <c r="X203" s="36">
        <f>SUMIFS(СВЦЭМ!$E$33:$E$776,СВЦЭМ!$A$33:$A$776,$A203,СВЦЭМ!$B$33:$B$776,X$191)+'СЕТ СН'!$F$15</f>
        <v>144.44173964000001</v>
      </c>
      <c r="Y203" s="36">
        <f>SUMIFS(СВЦЭМ!$E$33:$E$776,СВЦЭМ!$A$33:$A$776,$A203,СВЦЭМ!$B$33:$B$776,Y$191)+'СЕТ СН'!$F$15</f>
        <v>149.92417569</v>
      </c>
    </row>
    <row r="204" spans="1:25" ht="15.75" x14ac:dyDescent="0.2">
      <c r="A204" s="35">
        <f t="shared" si="5"/>
        <v>43934</v>
      </c>
      <c r="B204" s="36">
        <f>SUMIFS(СВЦЭМ!$E$33:$E$776,СВЦЭМ!$A$33:$A$776,$A204,СВЦЭМ!$B$33:$B$776,B$191)+'СЕТ СН'!$F$15</f>
        <v>150.24160001000001</v>
      </c>
      <c r="C204" s="36">
        <f>SUMIFS(СВЦЭМ!$E$33:$E$776,СВЦЭМ!$A$33:$A$776,$A204,СВЦЭМ!$B$33:$B$776,C$191)+'СЕТ СН'!$F$15</f>
        <v>153.56778919000001</v>
      </c>
      <c r="D204" s="36">
        <f>SUMIFS(СВЦЭМ!$E$33:$E$776,СВЦЭМ!$A$33:$A$776,$A204,СВЦЭМ!$B$33:$B$776,D$191)+'СЕТ СН'!$F$15</f>
        <v>158.94562525000001</v>
      </c>
      <c r="E204" s="36">
        <f>SUMIFS(СВЦЭМ!$E$33:$E$776,СВЦЭМ!$A$33:$A$776,$A204,СВЦЭМ!$B$33:$B$776,E$191)+'СЕТ СН'!$F$15</f>
        <v>161.20250559999999</v>
      </c>
      <c r="F204" s="36">
        <f>SUMIFS(СВЦЭМ!$E$33:$E$776,СВЦЭМ!$A$33:$A$776,$A204,СВЦЭМ!$B$33:$B$776,F$191)+'СЕТ СН'!$F$15</f>
        <v>162.76664868</v>
      </c>
      <c r="G204" s="36">
        <f>SUMIFS(СВЦЭМ!$E$33:$E$776,СВЦЭМ!$A$33:$A$776,$A204,СВЦЭМ!$B$33:$B$776,G$191)+'СЕТ СН'!$F$15</f>
        <v>159.98634025999999</v>
      </c>
      <c r="H204" s="36">
        <f>SUMIFS(СВЦЭМ!$E$33:$E$776,СВЦЭМ!$A$33:$A$776,$A204,СВЦЭМ!$B$33:$B$776,H$191)+'СЕТ СН'!$F$15</f>
        <v>160.71759681</v>
      </c>
      <c r="I204" s="36">
        <f>SUMIFS(СВЦЭМ!$E$33:$E$776,СВЦЭМ!$A$33:$A$776,$A204,СВЦЭМ!$B$33:$B$776,I$191)+'СЕТ СН'!$F$15</f>
        <v>151.97479476999999</v>
      </c>
      <c r="J204" s="36">
        <f>SUMIFS(СВЦЭМ!$E$33:$E$776,СВЦЭМ!$A$33:$A$776,$A204,СВЦЭМ!$B$33:$B$776,J$191)+'СЕТ СН'!$F$15</f>
        <v>141.01451845</v>
      </c>
      <c r="K204" s="36">
        <f>SUMIFS(СВЦЭМ!$E$33:$E$776,СВЦЭМ!$A$33:$A$776,$A204,СВЦЭМ!$B$33:$B$776,K$191)+'СЕТ СН'!$F$15</f>
        <v>137.37210123</v>
      </c>
      <c r="L204" s="36">
        <f>SUMIFS(СВЦЭМ!$E$33:$E$776,СВЦЭМ!$A$33:$A$776,$A204,СВЦЭМ!$B$33:$B$776,L$191)+'СЕТ СН'!$F$15</f>
        <v>135.87786575999999</v>
      </c>
      <c r="M204" s="36">
        <f>SUMIFS(СВЦЭМ!$E$33:$E$776,СВЦЭМ!$A$33:$A$776,$A204,СВЦЭМ!$B$33:$B$776,M$191)+'СЕТ СН'!$F$15</f>
        <v>135.33224576999999</v>
      </c>
      <c r="N204" s="36">
        <f>SUMIFS(СВЦЭМ!$E$33:$E$776,СВЦЭМ!$A$33:$A$776,$A204,СВЦЭМ!$B$33:$B$776,N$191)+'СЕТ СН'!$F$15</f>
        <v>137.37309654000001</v>
      </c>
      <c r="O204" s="36">
        <f>SUMIFS(СВЦЭМ!$E$33:$E$776,СВЦЭМ!$A$33:$A$776,$A204,СВЦЭМ!$B$33:$B$776,O$191)+'СЕТ СН'!$F$15</f>
        <v>137.21232348000001</v>
      </c>
      <c r="P204" s="36">
        <f>SUMIFS(СВЦЭМ!$E$33:$E$776,СВЦЭМ!$A$33:$A$776,$A204,СВЦЭМ!$B$33:$B$776,P$191)+'СЕТ СН'!$F$15</f>
        <v>138.21182793</v>
      </c>
      <c r="Q204" s="36">
        <f>SUMIFS(СВЦЭМ!$E$33:$E$776,СВЦЭМ!$A$33:$A$776,$A204,СВЦЭМ!$B$33:$B$776,Q$191)+'СЕТ СН'!$F$15</f>
        <v>138.86426505</v>
      </c>
      <c r="R204" s="36">
        <f>SUMIFS(СВЦЭМ!$E$33:$E$776,СВЦЭМ!$A$33:$A$776,$A204,СВЦЭМ!$B$33:$B$776,R$191)+'СЕТ СН'!$F$15</f>
        <v>140.51203823</v>
      </c>
      <c r="S204" s="36">
        <f>SUMIFS(СВЦЭМ!$E$33:$E$776,СВЦЭМ!$A$33:$A$776,$A204,СВЦЭМ!$B$33:$B$776,S$191)+'СЕТ СН'!$F$15</f>
        <v>140.11841426000001</v>
      </c>
      <c r="T204" s="36">
        <f>SUMIFS(СВЦЭМ!$E$33:$E$776,СВЦЭМ!$A$33:$A$776,$A204,СВЦЭМ!$B$33:$B$776,T$191)+'СЕТ СН'!$F$15</f>
        <v>139.46936273</v>
      </c>
      <c r="U204" s="36">
        <f>SUMIFS(СВЦЭМ!$E$33:$E$776,СВЦЭМ!$A$33:$A$776,$A204,СВЦЭМ!$B$33:$B$776,U$191)+'СЕТ СН'!$F$15</f>
        <v>139.53615192999999</v>
      </c>
      <c r="V204" s="36">
        <f>SUMIFS(СВЦЭМ!$E$33:$E$776,СВЦЭМ!$A$33:$A$776,$A204,СВЦЭМ!$B$33:$B$776,V$191)+'СЕТ СН'!$F$15</f>
        <v>137.65766603</v>
      </c>
      <c r="W204" s="36">
        <f>SUMIFS(СВЦЭМ!$E$33:$E$776,СВЦЭМ!$A$33:$A$776,$A204,СВЦЭМ!$B$33:$B$776,W$191)+'СЕТ СН'!$F$15</f>
        <v>136.87423465000001</v>
      </c>
      <c r="X204" s="36">
        <f>SUMIFS(СВЦЭМ!$E$33:$E$776,СВЦЭМ!$A$33:$A$776,$A204,СВЦЭМ!$B$33:$B$776,X$191)+'СЕТ СН'!$F$15</f>
        <v>138.20575120000001</v>
      </c>
      <c r="Y204" s="36">
        <f>SUMIFS(СВЦЭМ!$E$33:$E$776,СВЦЭМ!$A$33:$A$776,$A204,СВЦЭМ!$B$33:$B$776,Y$191)+'СЕТ СН'!$F$15</f>
        <v>143.50113938000001</v>
      </c>
    </row>
    <row r="205" spans="1:25" ht="15.75" x14ac:dyDescent="0.2">
      <c r="A205" s="35">
        <f t="shared" si="5"/>
        <v>43935</v>
      </c>
      <c r="B205" s="36">
        <f>SUMIFS(СВЦЭМ!$E$33:$E$776,СВЦЭМ!$A$33:$A$776,$A205,СВЦЭМ!$B$33:$B$776,B$191)+'СЕТ СН'!$F$15</f>
        <v>149.23091884999999</v>
      </c>
      <c r="C205" s="36">
        <f>SUMIFS(СВЦЭМ!$E$33:$E$776,СВЦЭМ!$A$33:$A$776,$A205,СВЦЭМ!$B$33:$B$776,C$191)+'СЕТ СН'!$F$15</f>
        <v>153.76007509999999</v>
      </c>
      <c r="D205" s="36">
        <f>SUMIFS(СВЦЭМ!$E$33:$E$776,СВЦЭМ!$A$33:$A$776,$A205,СВЦЭМ!$B$33:$B$776,D$191)+'СЕТ СН'!$F$15</f>
        <v>158.05186284000001</v>
      </c>
      <c r="E205" s="36">
        <f>SUMIFS(СВЦЭМ!$E$33:$E$776,СВЦЭМ!$A$33:$A$776,$A205,СВЦЭМ!$B$33:$B$776,E$191)+'СЕТ СН'!$F$15</f>
        <v>160.78064119000001</v>
      </c>
      <c r="F205" s="36">
        <f>SUMIFS(СВЦЭМ!$E$33:$E$776,СВЦЭМ!$A$33:$A$776,$A205,СВЦЭМ!$B$33:$B$776,F$191)+'СЕТ СН'!$F$15</f>
        <v>162.78445052000001</v>
      </c>
      <c r="G205" s="36">
        <f>SUMIFS(СВЦЭМ!$E$33:$E$776,СВЦЭМ!$A$33:$A$776,$A205,СВЦЭМ!$B$33:$B$776,G$191)+'СЕТ СН'!$F$15</f>
        <v>162.06446905999999</v>
      </c>
      <c r="H205" s="36">
        <f>SUMIFS(СВЦЭМ!$E$33:$E$776,СВЦЭМ!$A$33:$A$776,$A205,СВЦЭМ!$B$33:$B$776,H$191)+'СЕТ СН'!$F$15</f>
        <v>164.34228001</v>
      </c>
      <c r="I205" s="36">
        <f>SUMIFS(СВЦЭМ!$E$33:$E$776,СВЦЭМ!$A$33:$A$776,$A205,СВЦЭМ!$B$33:$B$776,I$191)+'СЕТ СН'!$F$15</f>
        <v>168.61711690000001</v>
      </c>
      <c r="J205" s="36">
        <f>SUMIFS(СВЦЭМ!$E$33:$E$776,СВЦЭМ!$A$33:$A$776,$A205,СВЦЭМ!$B$33:$B$776,J$191)+'СЕТ СН'!$F$15</f>
        <v>160.51620306000001</v>
      </c>
      <c r="K205" s="36">
        <f>SUMIFS(СВЦЭМ!$E$33:$E$776,СВЦЭМ!$A$33:$A$776,$A205,СВЦЭМ!$B$33:$B$776,K$191)+'СЕТ СН'!$F$15</f>
        <v>157.47331614999999</v>
      </c>
      <c r="L205" s="36">
        <f>SUMIFS(СВЦЭМ!$E$33:$E$776,СВЦЭМ!$A$33:$A$776,$A205,СВЦЭМ!$B$33:$B$776,L$191)+'СЕТ СН'!$F$15</f>
        <v>156.10902056</v>
      </c>
      <c r="M205" s="36">
        <f>SUMIFS(СВЦЭМ!$E$33:$E$776,СВЦЭМ!$A$33:$A$776,$A205,СВЦЭМ!$B$33:$B$776,M$191)+'СЕТ СН'!$F$15</f>
        <v>156.75935917000001</v>
      </c>
      <c r="N205" s="36">
        <f>SUMIFS(СВЦЭМ!$E$33:$E$776,СВЦЭМ!$A$33:$A$776,$A205,СВЦЭМ!$B$33:$B$776,N$191)+'СЕТ СН'!$F$15</f>
        <v>156.53698684</v>
      </c>
      <c r="O205" s="36">
        <f>SUMIFS(СВЦЭМ!$E$33:$E$776,СВЦЭМ!$A$33:$A$776,$A205,СВЦЭМ!$B$33:$B$776,O$191)+'СЕТ СН'!$F$15</f>
        <v>151.46674107999999</v>
      </c>
      <c r="P205" s="36">
        <f>SUMIFS(СВЦЭМ!$E$33:$E$776,СВЦЭМ!$A$33:$A$776,$A205,СВЦЭМ!$B$33:$B$776,P$191)+'СЕТ СН'!$F$15</f>
        <v>152.17242655999999</v>
      </c>
      <c r="Q205" s="36">
        <f>SUMIFS(СВЦЭМ!$E$33:$E$776,СВЦЭМ!$A$33:$A$776,$A205,СВЦЭМ!$B$33:$B$776,Q$191)+'СЕТ СН'!$F$15</f>
        <v>154.34899095</v>
      </c>
      <c r="R205" s="36">
        <f>SUMIFS(СВЦЭМ!$E$33:$E$776,СВЦЭМ!$A$33:$A$776,$A205,СВЦЭМ!$B$33:$B$776,R$191)+'СЕТ СН'!$F$15</f>
        <v>158.92846763</v>
      </c>
      <c r="S205" s="36">
        <f>SUMIFS(СВЦЭМ!$E$33:$E$776,СВЦЭМ!$A$33:$A$776,$A205,СВЦЭМ!$B$33:$B$776,S$191)+'СЕТ СН'!$F$15</f>
        <v>159.99663939999999</v>
      </c>
      <c r="T205" s="36">
        <f>SUMIFS(СВЦЭМ!$E$33:$E$776,СВЦЭМ!$A$33:$A$776,$A205,СВЦЭМ!$B$33:$B$776,T$191)+'СЕТ СН'!$F$15</f>
        <v>155.27857377999999</v>
      </c>
      <c r="U205" s="36">
        <f>SUMIFS(СВЦЭМ!$E$33:$E$776,СВЦЭМ!$A$33:$A$776,$A205,СВЦЭМ!$B$33:$B$776,U$191)+'СЕТ СН'!$F$15</f>
        <v>151.88158102</v>
      </c>
      <c r="V205" s="36">
        <f>SUMIFS(СВЦЭМ!$E$33:$E$776,СВЦЭМ!$A$33:$A$776,$A205,СВЦЭМ!$B$33:$B$776,V$191)+'СЕТ СН'!$F$15</f>
        <v>151.45112355000001</v>
      </c>
      <c r="W205" s="36">
        <f>SUMIFS(СВЦЭМ!$E$33:$E$776,СВЦЭМ!$A$33:$A$776,$A205,СВЦЭМ!$B$33:$B$776,W$191)+'СЕТ СН'!$F$15</f>
        <v>150.21924314</v>
      </c>
      <c r="X205" s="36">
        <f>SUMIFS(СВЦЭМ!$E$33:$E$776,СВЦЭМ!$A$33:$A$776,$A205,СВЦЭМ!$B$33:$B$776,X$191)+'СЕТ СН'!$F$15</f>
        <v>151.84857896</v>
      </c>
      <c r="Y205" s="36">
        <f>SUMIFS(СВЦЭМ!$E$33:$E$776,СВЦЭМ!$A$33:$A$776,$A205,СВЦЭМ!$B$33:$B$776,Y$191)+'СЕТ СН'!$F$15</f>
        <v>154.55573476000001</v>
      </c>
    </row>
    <row r="206" spans="1:25" ht="15.75" x14ac:dyDescent="0.2">
      <c r="A206" s="35">
        <f t="shared" si="5"/>
        <v>43936</v>
      </c>
      <c r="B206" s="36">
        <f>SUMIFS(СВЦЭМ!$E$33:$E$776,СВЦЭМ!$A$33:$A$776,$A206,СВЦЭМ!$B$33:$B$776,B$191)+'СЕТ СН'!$F$15</f>
        <v>161.95492788999999</v>
      </c>
      <c r="C206" s="36">
        <f>SUMIFS(СВЦЭМ!$E$33:$E$776,СВЦЭМ!$A$33:$A$776,$A206,СВЦЭМ!$B$33:$B$776,C$191)+'СЕТ СН'!$F$15</f>
        <v>164.83089552999999</v>
      </c>
      <c r="D206" s="36">
        <f>SUMIFS(СВЦЭМ!$E$33:$E$776,СВЦЭМ!$A$33:$A$776,$A206,СВЦЭМ!$B$33:$B$776,D$191)+'СЕТ СН'!$F$15</f>
        <v>165.12507169</v>
      </c>
      <c r="E206" s="36">
        <f>SUMIFS(СВЦЭМ!$E$33:$E$776,СВЦЭМ!$A$33:$A$776,$A206,СВЦЭМ!$B$33:$B$776,E$191)+'СЕТ СН'!$F$15</f>
        <v>164.15562258</v>
      </c>
      <c r="F206" s="36">
        <f>SUMIFS(СВЦЭМ!$E$33:$E$776,СВЦЭМ!$A$33:$A$776,$A206,СВЦЭМ!$B$33:$B$776,F$191)+'СЕТ СН'!$F$15</f>
        <v>163.64018540000001</v>
      </c>
      <c r="G206" s="36">
        <f>SUMIFS(СВЦЭМ!$E$33:$E$776,СВЦЭМ!$A$33:$A$776,$A206,СВЦЭМ!$B$33:$B$776,G$191)+'СЕТ СН'!$F$15</f>
        <v>163.41416186000001</v>
      </c>
      <c r="H206" s="36">
        <f>SUMIFS(СВЦЭМ!$E$33:$E$776,СВЦЭМ!$A$33:$A$776,$A206,СВЦЭМ!$B$33:$B$776,H$191)+'СЕТ СН'!$F$15</f>
        <v>161.69129201000001</v>
      </c>
      <c r="I206" s="36">
        <f>SUMIFS(СВЦЭМ!$E$33:$E$776,СВЦЭМ!$A$33:$A$776,$A206,СВЦЭМ!$B$33:$B$776,I$191)+'СЕТ СН'!$F$15</f>
        <v>159.44727555</v>
      </c>
      <c r="J206" s="36">
        <f>SUMIFS(СВЦЭМ!$E$33:$E$776,СВЦЭМ!$A$33:$A$776,$A206,СВЦЭМ!$B$33:$B$776,J$191)+'СЕТ СН'!$F$15</f>
        <v>149.38501059999999</v>
      </c>
      <c r="K206" s="36">
        <f>SUMIFS(СВЦЭМ!$E$33:$E$776,СВЦЭМ!$A$33:$A$776,$A206,СВЦЭМ!$B$33:$B$776,K$191)+'СЕТ СН'!$F$15</f>
        <v>144.45151186000001</v>
      </c>
      <c r="L206" s="36">
        <f>SUMIFS(СВЦЭМ!$E$33:$E$776,СВЦЭМ!$A$33:$A$776,$A206,СВЦЭМ!$B$33:$B$776,L$191)+'СЕТ СН'!$F$15</f>
        <v>144.89787232</v>
      </c>
      <c r="M206" s="36">
        <f>SUMIFS(СВЦЭМ!$E$33:$E$776,СВЦЭМ!$A$33:$A$776,$A206,СВЦЭМ!$B$33:$B$776,M$191)+'СЕТ СН'!$F$15</f>
        <v>146.08936746000001</v>
      </c>
      <c r="N206" s="36">
        <f>SUMIFS(СВЦЭМ!$E$33:$E$776,СВЦЭМ!$A$33:$A$776,$A206,СВЦЭМ!$B$33:$B$776,N$191)+'СЕТ СН'!$F$15</f>
        <v>145.34553205</v>
      </c>
      <c r="O206" s="36">
        <f>SUMIFS(СВЦЭМ!$E$33:$E$776,СВЦЭМ!$A$33:$A$776,$A206,СВЦЭМ!$B$33:$B$776,O$191)+'СЕТ СН'!$F$15</f>
        <v>148.22915546999999</v>
      </c>
      <c r="P206" s="36">
        <f>SUMIFS(СВЦЭМ!$E$33:$E$776,СВЦЭМ!$A$33:$A$776,$A206,СВЦЭМ!$B$33:$B$776,P$191)+'СЕТ СН'!$F$15</f>
        <v>148.50752367999999</v>
      </c>
      <c r="Q206" s="36">
        <f>SUMIFS(СВЦЭМ!$E$33:$E$776,СВЦЭМ!$A$33:$A$776,$A206,СВЦЭМ!$B$33:$B$776,Q$191)+'СЕТ СН'!$F$15</f>
        <v>148.87631894</v>
      </c>
      <c r="R206" s="36">
        <f>SUMIFS(СВЦЭМ!$E$33:$E$776,СВЦЭМ!$A$33:$A$776,$A206,СВЦЭМ!$B$33:$B$776,R$191)+'СЕТ СН'!$F$15</f>
        <v>148.67116347999999</v>
      </c>
      <c r="S206" s="36">
        <f>SUMIFS(СВЦЭМ!$E$33:$E$776,СВЦЭМ!$A$33:$A$776,$A206,СВЦЭМ!$B$33:$B$776,S$191)+'СЕТ СН'!$F$15</f>
        <v>148.30654819</v>
      </c>
      <c r="T206" s="36">
        <f>SUMIFS(СВЦЭМ!$E$33:$E$776,СВЦЭМ!$A$33:$A$776,$A206,СВЦЭМ!$B$33:$B$776,T$191)+'СЕТ СН'!$F$15</f>
        <v>144.52887229000001</v>
      </c>
      <c r="U206" s="36">
        <f>SUMIFS(СВЦЭМ!$E$33:$E$776,СВЦЭМ!$A$33:$A$776,$A206,СВЦЭМ!$B$33:$B$776,U$191)+'СЕТ СН'!$F$15</f>
        <v>140.53480252</v>
      </c>
      <c r="V206" s="36">
        <f>SUMIFS(СВЦЭМ!$E$33:$E$776,СВЦЭМ!$A$33:$A$776,$A206,СВЦЭМ!$B$33:$B$776,V$191)+'СЕТ СН'!$F$15</f>
        <v>142.37038996999999</v>
      </c>
      <c r="W206" s="36">
        <f>SUMIFS(СВЦЭМ!$E$33:$E$776,СВЦЭМ!$A$33:$A$776,$A206,СВЦЭМ!$B$33:$B$776,W$191)+'СЕТ СН'!$F$15</f>
        <v>142.66775989999999</v>
      </c>
      <c r="X206" s="36">
        <f>SUMIFS(СВЦЭМ!$E$33:$E$776,СВЦЭМ!$A$33:$A$776,$A206,СВЦЭМ!$B$33:$B$776,X$191)+'СЕТ СН'!$F$15</f>
        <v>141.24152013</v>
      </c>
      <c r="Y206" s="36">
        <f>SUMIFS(СВЦЭМ!$E$33:$E$776,СВЦЭМ!$A$33:$A$776,$A206,СВЦЭМ!$B$33:$B$776,Y$191)+'СЕТ СН'!$F$15</f>
        <v>146.66588862</v>
      </c>
    </row>
    <row r="207" spans="1:25" ht="15.75" x14ac:dyDescent="0.2">
      <c r="A207" s="35">
        <f t="shared" si="5"/>
        <v>43937</v>
      </c>
      <c r="B207" s="36">
        <f>SUMIFS(СВЦЭМ!$E$33:$E$776,СВЦЭМ!$A$33:$A$776,$A207,СВЦЭМ!$B$33:$B$776,B$191)+'СЕТ СН'!$F$15</f>
        <v>140.55592587000001</v>
      </c>
      <c r="C207" s="36">
        <f>SUMIFS(СВЦЭМ!$E$33:$E$776,СВЦЭМ!$A$33:$A$776,$A207,СВЦЭМ!$B$33:$B$776,C$191)+'СЕТ СН'!$F$15</f>
        <v>144.26230548999999</v>
      </c>
      <c r="D207" s="36">
        <f>SUMIFS(СВЦЭМ!$E$33:$E$776,СВЦЭМ!$A$33:$A$776,$A207,СВЦЭМ!$B$33:$B$776,D$191)+'СЕТ СН'!$F$15</f>
        <v>147.67104664999999</v>
      </c>
      <c r="E207" s="36">
        <f>SUMIFS(СВЦЭМ!$E$33:$E$776,СВЦЭМ!$A$33:$A$776,$A207,СВЦЭМ!$B$33:$B$776,E$191)+'СЕТ СН'!$F$15</f>
        <v>150.21084017000001</v>
      </c>
      <c r="F207" s="36">
        <f>SUMIFS(СВЦЭМ!$E$33:$E$776,СВЦЭМ!$A$33:$A$776,$A207,СВЦЭМ!$B$33:$B$776,F$191)+'СЕТ СН'!$F$15</f>
        <v>150.13335971999999</v>
      </c>
      <c r="G207" s="36">
        <f>SUMIFS(СВЦЭМ!$E$33:$E$776,СВЦЭМ!$A$33:$A$776,$A207,СВЦЭМ!$B$33:$B$776,G$191)+'СЕТ СН'!$F$15</f>
        <v>148.33826737999999</v>
      </c>
      <c r="H207" s="36">
        <f>SUMIFS(СВЦЭМ!$E$33:$E$776,СВЦЭМ!$A$33:$A$776,$A207,СВЦЭМ!$B$33:$B$776,H$191)+'СЕТ СН'!$F$15</f>
        <v>144.30782919999999</v>
      </c>
      <c r="I207" s="36">
        <f>SUMIFS(СВЦЭМ!$E$33:$E$776,СВЦЭМ!$A$33:$A$776,$A207,СВЦЭМ!$B$33:$B$776,I$191)+'СЕТ СН'!$F$15</f>
        <v>139.93468331</v>
      </c>
      <c r="J207" s="36">
        <f>SUMIFS(СВЦЭМ!$E$33:$E$776,СВЦЭМ!$A$33:$A$776,$A207,СВЦЭМ!$B$33:$B$776,J$191)+'СЕТ СН'!$F$15</f>
        <v>134.47510493999999</v>
      </c>
      <c r="K207" s="36">
        <f>SUMIFS(СВЦЭМ!$E$33:$E$776,СВЦЭМ!$A$33:$A$776,$A207,СВЦЭМ!$B$33:$B$776,K$191)+'СЕТ СН'!$F$15</f>
        <v>137.04491933</v>
      </c>
      <c r="L207" s="36">
        <f>SUMIFS(СВЦЭМ!$E$33:$E$776,СВЦЭМ!$A$33:$A$776,$A207,СВЦЭМ!$B$33:$B$776,L$191)+'СЕТ СН'!$F$15</f>
        <v>136.22507603</v>
      </c>
      <c r="M207" s="36">
        <f>SUMIFS(СВЦЭМ!$E$33:$E$776,СВЦЭМ!$A$33:$A$776,$A207,СВЦЭМ!$B$33:$B$776,M$191)+'СЕТ СН'!$F$15</f>
        <v>134.94241847999999</v>
      </c>
      <c r="N207" s="36">
        <f>SUMIFS(СВЦЭМ!$E$33:$E$776,СВЦЭМ!$A$33:$A$776,$A207,СВЦЭМ!$B$33:$B$776,N$191)+'СЕТ СН'!$F$15</f>
        <v>133.62836565000001</v>
      </c>
      <c r="O207" s="36">
        <f>SUMIFS(СВЦЭМ!$E$33:$E$776,СВЦЭМ!$A$33:$A$776,$A207,СВЦЭМ!$B$33:$B$776,O$191)+'СЕТ СН'!$F$15</f>
        <v>134.63114967000001</v>
      </c>
      <c r="P207" s="36">
        <f>SUMIFS(СВЦЭМ!$E$33:$E$776,СВЦЭМ!$A$33:$A$776,$A207,СВЦЭМ!$B$33:$B$776,P$191)+'СЕТ СН'!$F$15</f>
        <v>135.25876018</v>
      </c>
      <c r="Q207" s="36">
        <f>SUMIFS(СВЦЭМ!$E$33:$E$776,СВЦЭМ!$A$33:$A$776,$A207,СВЦЭМ!$B$33:$B$776,Q$191)+'СЕТ СН'!$F$15</f>
        <v>134.1259292</v>
      </c>
      <c r="R207" s="36">
        <f>SUMIFS(СВЦЭМ!$E$33:$E$776,СВЦЭМ!$A$33:$A$776,$A207,СВЦЭМ!$B$33:$B$776,R$191)+'СЕТ СН'!$F$15</f>
        <v>133.19928762999999</v>
      </c>
      <c r="S207" s="36">
        <f>SUMIFS(СВЦЭМ!$E$33:$E$776,СВЦЭМ!$A$33:$A$776,$A207,СВЦЭМ!$B$33:$B$776,S$191)+'СЕТ СН'!$F$15</f>
        <v>132.663285</v>
      </c>
      <c r="T207" s="36">
        <f>SUMIFS(СВЦЭМ!$E$33:$E$776,СВЦЭМ!$A$33:$A$776,$A207,СВЦЭМ!$B$33:$B$776,T$191)+'СЕТ СН'!$F$15</f>
        <v>131.62955023999999</v>
      </c>
      <c r="U207" s="36">
        <f>SUMIFS(СВЦЭМ!$E$33:$E$776,СВЦЭМ!$A$33:$A$776,$A207,СВЦЭМ!$B$33:$B$776,U$191)+'СЕТ СН'!$F$15</f>
        <v>129.6437554</v>
      </c>
      <c r="V207" s="36">
        <f>SUMIFS(СВЦЭМ!$E$33:$E$776,СВЦЭМ!$A$33:$A$776,$A207,СВЦЭМ!$B$33:$B$776,V$191)+'СЕТ СН'!$F$15</f>
        <v>127.17060717</v>
      </c>
      <c r="W207" s="36">
        <f>SUMIFS(СВЦЭМ!$E$33:$E$776,СВЦЭМ!$A$33:$A$776,$A207,СВЦЭМ!$B$33:$B$776,W$191)+'СЕТ СН'!$F$15</f>
        <v>128.55686025</v>
      </c>
      <c r="X207" s="36">
        <f>SUMIFS(СВЦЭМ!$E$33:$E$776,СВЦЭМ!$A$33:$A$776,$A207,СВЦЭМ!$B$33:$B$776,X$191)+'СЕТ СН'!$F$15</f>
        <v>130.74039489</v>
      </c>
      <c r="Y207" s="36">
        <f>SUMIFS(СВЦЭМ!$E$33:$E$776,СВЦЭМ!$A$33:$A$776,$A207,СВЦЭМ!$B$33:$B$776,Y$191)+'СЕТ СН'!$F$15</f>
        <v>133.02093267999999</v>
      </c>
    </row>
    <row r="208" spans="1:25" ht="15.75" x14ac:dyDescent="0.2">
      <c r="A208" s="35">
        <f t="shared" si="5"/>
        <v>43938</v>
      </c>
      <c r="B208" s="36">
        <f>SUMIFS(СВЦЭМ!$E$33:$E$776,СВЦЭМ!$A$33:$A$776,$A208,СВЦЭМ!$B$33:$B$776,B$191)+'СЕТ СН'!$F$15</f>
        <v>146.83402845000001</v>
      </c>
      <c r="C208" s="36">
        <f>SUMIFS(СВЦЭМ!$E$33:$E$776,СВЦЭМ!$A$33:$A$776,$A208,СВЦЭМ!$B$33:$B$776,C$191)+'СЕТ СН'!$F$15</f>
        <v>149.20535752999999</v>
      </c>
      <c r="D208" s="36">
        <f>SUMIFS(СВЦЭМ!$E$33:$E$776,СВЦЭМ!$A$33:$A$776,$A208,СВЦЭМ!$B$33:$B$776,D$191)+'СЕТ СН'!$F$15</f>
        <v>152.87551131999999</v>
      </c>
      <c r="E208" s="36">
        <f>SUMIFS(СВЦЭМ!$E$33:$E$776,СВЦЭМ!$A$33:$A$776,$A208,СВЦЭМ!$B$33:$B$776,E$191)+'СЕТ СН'!$F$15</f>
        <v>155.73848007999999</v>
      </c>
      <c r="F208" s="36">
        <f>SUMIFS(СВЦЭМ!$E$33:$E$776,СВЦЭМ!$A$33:$A$776,$A208,СВЦЭМ!$B$33:$B$776,F$191)+'СЕТ СН'!$F$15</f>
        <v>155.88728244999999</v>
      </c>
      <c r="G208" s="36">
        <f>SUMIFS(СВЦЭМ!$E$33:$E$776,СВЦЭМ!$A$33:$A$776,$A208,СВЦЭМ!$B$33:$B$776,G$191)+'СЕТ СН'!$F$15</f>
        <v>152.6799067</v>
      </c>
      <c r="H208" s="36">
        <f>SUMIFS(СВЦЭМ!$E$33:$E$776,СВЦЭМ!$A$33:$A$776,$A208,СВЦЭМ!$B$33:$B$776,H$191)+'СЕТ СН'!$F$15</f>
        <v>147.71662232</v>
      </c>
      <c r="I208" s="36">
        <f>SUMIFS(СВЦЭМ!$E$33:$E$776,СВЦЭМ!$A$33:$A$776,$A208,СВЦЭМ!$B$33:$B$776,I$191)+'СЕТ СН'!$F$15</f>
        <v>142.26798489999999</v>
      </c>
      <c r="J208" s="36">
        <f>SUMIFS(СВЦЭМ!$E$33:$E$776,СВЦЭМ!$A$33:$A$776,$A208,СВЦЭМ!$B$33:$B$776,J$191)+'СЕТ СН'!$F$15</f>
        <v>132.25015353000001</v>
      </c>
      <c r="K208" s="36">
        <f>SUMIFS(СВЦЭМ!$E$33:$E$776,СВЦЭМ!$A$33:$A$776,$A208,СВЦЭМ!$B$33:$B$776,K$191)+'СЕТ СН'!$F$15</f>
        <v>132.99349581000001</v>
      </c>
      <c r="L208" s="36">
        <f>SUMIFS(СВЦЭМ!$E$33:$E$776,СВЦЭМ!$A$33:$A$776,$A208,СВЦЭМ!$B$33:$B$776,L$191)+'СЕТ СН'!$F$15</f>
        <v>132.35692792</v>
      </c>
      <c r="M208" s="36">
        <f>SUMIFS(СВЦЭМ!$E$33:$E$776,СВЦЭМ!$A$33:$A$776,$A208,СВЦЭМ!$B$33:$B$776,M$191)+'СЕТ СН'!$F$15</f>
        <v>131.92570169999999</v>
      </c>
      <c r="N208" s="36">
        <f>SUMIFS(СВЦЭМ!$E$33:$E$776,СВЦЭМ!$A$33:$A$776,$A208,СВЦЭМ!$B$33:$B$776,N$191)+'СЕТ СН'!$F$15</f>
        <v>131.71920381000001</v>
      </c>
      <c r="O208" s="36">
        <f>SUMIFS(СВЦЭМ!$E$33:$E$776,СВЦЭМ!$A$33:$A$776,$A208,СВЦЭМ!$B$33:$B$776,O$191)+'СЕТ СН'!$F$15</f>
        <v>133.05269099</v>
      </c>
      <c r="P208" s="36">
        <f>SUMIFS(СВЦЭМ!$E$33:$E$776,СВЦЭМ!$A$33:$A$776,$A208,СВЦЭМ!$B$33:$B$776,P$191)+'СЕТ СН'!$F$15</f>
        <v>134.69302897</v>
      </c>
      <c r="Q208" s="36">
        <f>SUMIFS(СВЦЭМ!$E$33:$E$776,СВЦЭМ!$A$33:$A$776,$A208,СВЦЭМ!$B$33:$B$776,Q$191)+'СЕТ СН'!$F$15</f>
        <v>135.79203888000001</v>
      </c>
      <c r="R208" s="36">
        <f>SUMIFS(СВЦЭМ!$E$33:$E$776,СВЦЭМ!$A$33:$A$776,$A208,СВЦЭМ!$B$33:$B$776,R$191)+'СЕТ СН'!$F$15</f>
        <v>135.29303822</v>
      </c>
      <c r="S208" s="36">
        <f>SUMIFS(СВЦЭМ!$E$33:$E$776,СВЦЭМ!$A$33:$A$776,$A208,СВЦЭМ!$B$33:$B$776,S$191)+'СЕТ СН'!$F$15</f>
        <v>134.21642899</v>
      </c>
      <c r="T208" s="36">
        <f>SUMIFS(СВЦЭМ!$E$33:$E$776,СВЦЭМ!$A$33:$A$776,$A208,СВЦЭМ!$B$33:$B$776,T$191)+'СЕТ СН'!$F$15</f>
        <v>131.25949469</v>
      </c>
      <c r="U208" s="36">
        <f>SUMIFS(СВЦЭМ!$E$33:$E$776,СВЦЭМ!$A$33:$A$776,$A208,СВЦЭМ!$B$33:$B$776,U$191)+'СЕТ СН'!$F$15</f>
        <v>128.90481745</v>
      </c>
      <c r="V208" s="36">
        <f>SUMIFS(СВЦЭМ!$E$33:$E$776,СВЦЭМ!$A$33:$A$776,$A208,СВЦЭМ!$B$33:$B$776,V$191)+'СЕТ СН'!$F$15</f>
        <v>130.51534742000001</v>
      </c>
      <c r="W208" s="36">
        <f>SUMIFS(СВЦЭМ!$E$33:$E$776,СВЦЭМ!$A$33:$A$776,$A208,СВЦЭМ!$B$33:$B$776,W$191)+'СЕТ СН'!$F$15</f>
        <v>130.47503760000001</v>
      </c>
      <c r="X208" s="36">
        <f>SUMIFS(СВЦЭМ!$E$33:$E$776,СВЦЭМ!$A$33:$A$776,$A208,СВЦЭМ!$B$33:$B$776,X$191)+'СЕТ СН'!$F$15</f>
        <v>131.61794742000001</v>
      </c>
      <c r="Y208" s="36">
        <f>SUMIFS(СВЦЭМ!$E$33:$E$776,СВЦЭМ!$A$33:$A$776,$A208,СВЦЭМ!$B$33:$B$776,Y$191)+'СЕТ СН'!$F$15</f>
        <v>132.09683649999999</v>
      </c>
    </row>
    <row r="209" spans="1:25" ht="15.75" x14ac:dyDescent="0.2">
      <c r="A209" s="35">
        <f t="shared" si="5"/>
        <v>43939</v>
      </c>
      <c r="B209" s="36">
        <f>SUMIFS(СВЦЭМ!$E$33:$E$776,СВЦЭМ!$A$33:$A$776,$A209,СВЦЭМ!$B$33:$B$776,B$191)+'СЕТ СН'!$F$15</f>
        <v>150.69083556000001</v>
      </c>
      <c r="C209" s="36">
        <f>SUMIFS(СВЦЭМ!$E$33:$E$776,СВЦЭМ!$A$33:$A$776,$A209,СВЦЭМ!$B$33:$B$776,C$191)+'СЕТ СН'!$F$15</f>
        <v>157.85446293999999</v>
      </c>
      <c r="D209" s="36">
        <f>SUMIFS(СВЦЭМ!$E$33:$E$776,СВЦЭМ!$A$33:$A$776,$A209,СВЦЭМ!$B$33:$B$776,D$191)+'СЕТ СН'!$F$15</f>
        <v>159.15372579000001</v>
      </c>
      <c r="E209" s="36">
        <f>SUMIFS(СВЦЭМ!$E$33:$E$776,СВЦЭМ!$A$33:$A$776,$A209,СВЦЭМ!$B$33:$B$776,E$191)+'СЕТ СН'!$F$15</f>
        <v>161.01724833</v>
      </c>
      <c r="F209" s="36">
        <f>SUMIFS(СВЦЭМ!$E$33:$E$776,СВЦЭМ!$A$33:$A$776,$A209,СВЦЭМ!$B$33:$B$776,F$191)+'СЕТ СН'!$F$15</f>
        <v>160.47263788000001</v>
      </c>
      <c r="G209" s="36">
        <f>SUMIFS(СВЦЭМ!$E$33:$E$776,СВЦЭМ!$A$33:$A$776,$A209,СВЦЭМ!$B$33:$B$776,G$191)+'СЕТ СН'!$F$15</f>
        <v>160.62153180000001</v>
      </c>
      <c r="H209" s="36">
        <f>SUMIFS(СВЦЭМ!$E$33:$E$776,СВЦЭМ!$A$33:$A$776,$A209,СВЦЭМ!$B$33:$B$776,H$191)+'СЕТ СН'!$F$15</f>
        <v>159.2266132</v>
      </c>
      <c r="I209" s="36">
        <f>SUMIFS(СВЦЭМ!$E$33:$E$776,СВЦЭМ!$A$33:$A$776,$A209,СВЦЭМ!$B$33:$B$776,I$191)+'СЕТ СН'!$F$15</f>
        <v>154.10328448999999</v>
      </c>
      <c r="J209" s="36">
        <f>SUMIFS(СВЦЭМ!$E$33:$E$776,СВЦЭМ!$A$33:$A$776,$A209,СВЦЭМ!$B$33:$B$776,J$191)+'СЕТ СН'!$F$15</f>
        <v>139.97714145</v>
      </c>
      <c r="K209" s="36">
        <f>SUMIFS(СВЦЭМ!$E$33:$E$776,СВЦЭМ!$A$33:$A$776,$A209,СВЦЭМ!$B$33:$B$776,K$191)+'СЕТ СН'!$F$15</f>
        <v>137.79095376000001</v>
      </c>
      <c r="L209" s="36">
        <f>SUMIFS(СВЦЭМ!$E$33:$E$776,СВЦЭМ!$A$33:$A$776,$A209,СВЦЭМ!$B$33:$B$776,L$191)+'СЕТ СН'!$F$15</f>
        <v>136.90175106000001</v>
      </c>
      <c r="M209" s="36">
        <f>SUMIFS(СВЦЭМ!$E$33:$E$776,СВЦЭМ!$A$33:$A$776,$A209,СВЦЭМ!$B$33:$B$776,M$191)+'СЕТ СН'!$F$15</f>
        <v>136.36856890000001</v>
      </c>
      <c r="N209" s="36">
        <f>SUMIFS(СВЦЭМ!$E$33:$E$776,СВЦЭМ!$A$33:$A$776,$A209,СВЦЭМ!$B$33:$B$776,N$191)+'СЕТ СН'!$F$15</f>
        <v>138.52442977999999</v>
      </c>
      <c r="O209" s="36">
        <f>SUMIFS(СВЦЭМ!$E$33:$E$776,СВЦЭМ!$A$33:$A$776,$A209,СВЦЭМ!$B$33:$B$776,O$191)+'СЕТ СН'!$F$15</f>
        <v>141.68882341</v>
      </c>
      <c r="P209" s="36">
        <f>SUMIFS(СВЦЭМ!$E$33:$E$776,СВЦЭМ!$A$33:$A$776,$A209,СВЦЭМ!$B$33:$B$776,P$191)+'СЕТ СН'!$F$15</f>
        <v>143.44286127999999</v>
      </c>
      <c r="Q209" s="36">
        <f>SUMIFS(СВЦЭМ!$E$33:$E$776,СВЦЭМ!$A$33:$A$776,$A209,СВЦЭМ!$B$33:$B$776,Q$191)+'СЕТ СН'!$F$15</f>
        <v>144.63527224000001</v>
      </c>
      <c r="R209" s="36">
        <f>SUMIFS(СВЦЭМ!$E$33:$E$776,СВЦЭМ!$A$33:$A$776,$A209,СВЦЭМ!$B$33:$B$776,R$191)+'СЕТ СН'!$F$15</f>
        <v>143.96889684999999</v>
      </c>
      <c r="S209" s="36">
        <f>SUMIFS(СВЦЭМ!$E$33:$E$776,СВЦЭМ!$A$33:$A$776,$A209,СВЦЭМ!$B$33:$B$776,S$191)+'СЕТ СН'!$F$15</f>
        <v>143.02065292</v>
      </c>
      <c r="T209" s="36">
        <f>SUMIFS(СВЦЭМ!$E$33:$E$776,СВЦЭМ!$A$33:$A$776,$A209,СВЦЭМ!$B$33:$B$776,T$191)+'СЕТ СН'!$F$15</f>
        <v>139.23288962000001</v>
      </c>
      <c r="U209" s="36">
        <f>SUMIFS(СВЦЭМ!$E$33:$E$776,СВЦЭМ!$A$33:$A$776,$A209,СВЦЭМ!$B$33:$B$776,U$191)+'СЕТ СН'!$F$15</f>
        <v>133.48541091999999</v>
      </c>
      <c r="V209" s="36">
        <f>SUMIFS(СВЦЭМ!$E$33:$E$776,СВЦЭМ!$A$33:$A$776,$A209,СВЦЭМ!$B$33:$B$776,V$191)+'СЕТ СН'!$F$15</f>
        <v>131.7802021</v>
      </c>
      <c r="W209" s="36">
        <f>SUMIFS(СВЦЭМ!$E$33:$E$776,СВЦЭМ!$A$33:$A$776,$A209,СВЦЭМ!$B$33:$B$776,W$191)+'СЕТ СН'!$F$15</f>
        <v>134.14324429000001</v>
      </c>
      <c r="X209" s="36">
        <f>SUMIFS(СВЦЭМ!$E$33:$E$776,СВЦЭМ!$A$33:$A$776,$A209,СВЦЭМ!$B$33:$B$776,X$191)+'СЕТ СН'!$F$15</f>
        <v>137.41939475999999</v>
      </c>
      <c r="Y209" s="36">
        <f>SUMIFS(СВЦЭМ!$E$33:$E$776,СВЦЭМ!$A$33:$A$776,$A209,СВЦЭМ!$B$33:$B$776,Y$191)+'СЕТ СН'!$F$15</f>
        <v>143.97185908</v>
      </c>
    </row>
    <row r="210" spans="1:25" ht="15.75" x14ac:dyDescent="0.2">
      <c r="A210" s="35">
        <f t="shared" si="5"/>
        <v>43940</v>
      </c>
      <c r="B210" s="36">
        <f>SUMIFS(СВЦЭМ!$E$33:$E$776,СВЦЭМ!$A$33:$A$776,$A210,СВЦЭМ!$B$33:$B$776,B$191)+'СЕТ СН'!$F$15</f>
        <v>152.15087007</v>
      </c>
      <c r="C210" s="36">
        <f>SUMIFS(СВЦЭМ!$E$33:$E$776,СВЦЭМ!$A$33:$A$776,$A210,СВЦЭМ!$B$33:$B$776,C$191)+'СЕТ СН'!$F$15</f>
        <v>152.55911895</v>
      </c>
      <c r="D210" s="36">
        <f>SUMIFS(СВЦЭМ!$E$33:$E$776,СВЦЭМ!$A$33:$A$776,$A210,СВЦЭМ!$B$33:$B$776,D$191)+'СЕТ СН'!$F$15</f>
        <v>150.6277417</v>
      </c>
      <c r="E210" s="36">
        <f>SUMIFS(СВЦЭМ!$E$33:$E$776,СВЦЭМ!$A$33:$A$776,$A210,СВЦЭМ!$B$33:$B$776,E$191)+'СЕТ СН'!$F$15</f>
        <v>152.16698701999999</v>
      </c>
      <c r="F210" s="36">
        <f>SUMIFS(СВЦЭМ!$E$33:$E$776,СВЦЭМ!$A$33:$A$776,$A210,СВЦЭМ!$B$33:$B$776,F$191)+'СЕТ СН'!$F$15</f>
        <v>151.54815298</v>
      </c>
      <c r="G210" s="36">
        <f>SUMIFS(СВЦЭМ!$E$33:$E$776,СВЦЭМ!$A$33:$A$776,$A210,СВЦЭМ!$B$33:$B$776,G$191)+'СЕТ СН'!$F$15</f>
        <v>152.82802423999999</v>
      </c>
      <c r="H210" s="36">
        <f>SUMIFS(СВЦЭМ!$E$33:$E$776,СВЦЭМ!$A$33:$A$776,$A210,СВЦЭМ!$B$33:$B$776,H$191)+'СЕТ СН'!$F$15</f>
        <v>152.76452778000001</v>
      </c>
      <c r="I210" s="36">
        <f>SUMIFS(СВЦЭМ!$E$33:$E$776,СВЦЭМ!$A$33:$A$776,$A210,СВЦЭМ!$B$33:$B$776,I$191)+'СЕТ СН'!$F$15</f>
        <v>146.39336384000001</v>
      </c>
      <c r="J210" s="36">
        <f>SUMIFS(СВЦЭМ!$E$33:$E$776,СВЦЭМ!$A$33:$A$776,$A210,СВЦЭМ!$B$33:$B$776,J$191)+'СЕТ СН'!$F$15</f>
        <v>136.52752752999999</v>
      </c>
      <c r="K210" s="36">
        <f>SUMIFS(СВЦЭМ!$E$33:$E$776,СВЦЭМ!$A$33:$A$776,$A210,СВЦЭМ!$B$33:$B$776,K$191)+'СЕТ СН'!$F$15</f>
        <v>135.25365085000001</v>
      </c>
      <c r="L210" s="36">
        <f>SUMIFS(СВЦЭМ!$E$33:$E$776,СВЦЭМ!$A$33:$A$776,$A210,СВЦЭМ!$B$33:$B$776,L$191)+'СЕТ СН'!$F$15</f>
        <v>135.81525635</v>
      </c>
      <c r="M210" s="36">
        <f>SUMIFS(СВЦЭМ!$E$33:$E$776,СВЦЭМ!$A$33:$A$776,$A210,СВЦЭМ!$B$33:$B$776,M$191)+'СЕТ СН'!$F$15</f>
        <v>139.15007722999999</v>
      </c>
      <c r="N210" s="36">
        <f>SUMIFS(СВЦЭМ!$E$33:$E$776,СВЦЭМ!$A$33:$A$776,$A210,СВЦЭМ!$B$33:$B$776,N$191)+'СЕТ СН'!$F$15</f>
        <v>143.45400570999999</v>
      </c>
      <c r="O210" s="36">
        <f>SUMIFS(СВЦЭМ!$E$33:$E$776,СВЦЭМ!$A$33:$A$776,$A210,СВЦЭМ!$B$33:$B$776,O$191)+'СЕТ СН'!$F$15</f>
        <v>145.44001901999999</v>
      </c>
      <c r="P210" s="36">
        <f>SUMIFS(СВЦЭМ!$E$33:$E$776,СВЦЭМ!$A$33:$A$776,$A210,СВЦЭМ!$B$33:$B$776,P$191)+'СЕТ СН'!$F$15</f>
        <v>146.32398193</v>
      </c>
      <c r="Q210" s="36">
        <f>SUMIFS(СВЦЭМ!$E$33:$E$776,СВЦЭМ!$A$33:$A$776,$A210,СВЦЭМ!$B$33:$B$776,Q$191)+'СЕТ СН'!$F$15</f>
        <v>146.95981774000001</v>
      </c>
      <c r="R210" s="36">
        <f>SUMIFS(СВЦЭМ!$E$33:$E$776,СВЦЭМ!$A$33:$A$776,$A210,СВЦЭМ!$B$33:$B$776,R$191)+'СЕТ СН'!$F$15</f>
        <v>145.49577898999999</v>
      </c>
      <c r="S210" s="36">
        <f>SUMIFS(СВЦЭМ!$E$33:$E$776,СВЦЭМ!$A$33:$A$776,$A210,СВЦЭМ!$B$33:$B$776,S$191)+'СЕТ СН'!$F$15</f>
        <v>144.52760208999999</v>
      </c>
      <c r="T210" s="36">
        <f>SUMIFS(СВЦЭМ!$E$33:$E$776,СВЦЭМ!$A$33:$A$776,$A210,СВЦЭМ!$B$33:$B$776,T$191)+'СЕТ СН'!$F$15</f>
        <v>141.94403116999999</v>
      </c>
      <c r="U210" s="36">
        <f>SUMIFS(СВЦЭМ!$E$33:$E$776,СВЦЭМ!$A$33:$A$776,$A210,СВЦЭМ!$B$33:$B$776,U$191)+'СЕТ СН'!$F$15</f>
        <v>140.84553045999999</v>
      </c>
      <c r="V210" s="36">
        <f>SUMIFS(СВЦЭМ!$E$33:$E$776,СВЦЭМ!$A$33:$A$776,$A210,СВЦЭМ!$B$33:$B$776,V$191)+'СЕТ СН'!$F$15</f>
        <v>135.41755258000001</v>
      </c>
      <c r="W210" s="36">
        <f>SUMIFS(СВЦЭМ!$E$33:$E$776,СВЦЭМ!$A$33:$A$776,$A210,СВЦЭМ!$B$33:$B$776,W$191)+'СЕТ СН'!$F$15</f>
        <v>136.2091624</v>
      </c>
      <c r="X210" s="36">
        <f>SUMIFS(СВЦЭМ!$E$33:$E$776,СВЦЭМ!$A$33:$A$776,$A210,СВЦЭМ!$B$33:$B$776,X$191)+'СЕТ СН'!$F$15</f>
        <v>141.20157270000001</v>
      </c>
      <c r="Y210" s="36">
        <f>SUMIFS(СВЦЭМ!$E$33:$E$776,СВЦЭМ!$A$33:$A$776,$A210,СВЦЭМ!$B$33:$B$776,Y$191)+'СЕТ СН'!$F$15</f>
        <v>147.86490653999999</v>
      </c>
    </row>
    <row r="211" spans="1:25" ht="15.75" x14ac:dyDescent="0.2">
      <c r="A211" s="35">
        <f t="shared" si="5"/>
        <v>43941</v>
      </c>
      <c r="B211" s="36">
        <f>SUMIFS(СВЦЭМ!$E$33:$E$776,СВЦЭМ!$A$33:$A$776,$A211,СВЦЭМ!$B$33:$B$776,B$191)+'СЕТ СН'!$F$15</f>
        <v>154.66794247000001</v>
      </c>
      <c r="C211" s="36">
        <f>SUMIFS(СВЦЭМ!$E$33:$E$776,СВЦЭМ!$A$33:$A$776,$A211,СВЦЭМ!$B$33:$B$776,C$191)+'СЕТ СН'!$F$15</f>
        <v>158.37041957</v>
      </c>
      <c r="D211" s="36">
        <f>SUMIFS(СВЦЭМ!$E$33:$E$776,СВЦЭМ!$A$33:$A$776,$A211,СВЦЭМ!$B$33:$B$776,D$191)+'СЕТ СН'!$F$15</f>
        <v>163.38739133000001</v>
      </c>
      <c r="E211" s="36">
        <f>SUMIFS(СВЦЭМ!$E$33:$E$776,СВЦЭМ!$A$33:$A$776,$A211,СВЦЭМ!$B$33:$B$776,E$191)+'СЕТ СН'!$F$15</f>
        <v>165.51938064999999</v>
      </c>
      <c r="F211" s="36">
        <f>SUMIFS(СВЦЭМ!$E$33:$E$776,СВЦЭМ!$A$33:$A$776,$A211,СВЦЭМ!$B$33:$B$776,F$191)+'СЕТ СН'!$F$15</f>
        <v>164.69932836000001</v>
      </c>
      <c r="G211" s="36">
        <f>SUMIFS(СВЦЭМ!$E$33:$E$776,СВЦЭМ!$A$33:$A$776,$A211,СВЦЭМ!$B$33:$B$776,G$191)+'СЕТ СН'!$F$15</f>
        <v>163.43425486999999</v>
      </c>
      <c r="H211" s="36">
        <f>SUMIFS(СВЦЭМ!$E$33:$E$776,СВЦЭМ!$A$33:$A$776,$A211,СВЦЭМ!$B$33:$B$776,H$191)+'СЕТ СН'!$F$15</f>
        <v>158.04179205</v>
      </c>
      <c r="I211" s="36">
        <f>SUMIFS(СВЦЭМ!$E$33:$E$776,СВЦЭМ!$A$33:$A$776,$A211,СВЦЭМ!$B$33:$B$776,I$191)+'СЕТ СН'!$F$15</f>
        <v>149.54933409</v>
      </c>
      <c r="J211" s="36">
        <f>SUMIFS(СВЦЭМ!$E$33:$E$776,СВЦЭМ!$A$33:$A$776,$A211,СВЦЭМ!$B$33:$B$776,J$191)+'СЕТ СН'!$F$15</f>
        <v>135.19690757000001</v>
      </c>
      <c r="K211" s="36">
        <f>SUMIFS(СВЦЭМ!$E$33:$E$776,СВЦЭМ!$A$33:$A$776,$A211,СВЦЭМ!$B$33:$B$776,K$191)+'СЕТ СН'!$F$15</f>
        <v>133.02324942000001</v>
      </c>
      <c r="L211" s="36">
        <f>SUMIFS(СВЦЭМ!$E$33:$E$776,СВЦЭМ!$A$33:$A$776,$A211,СВЦЭМ!$B$33:$B$776,L$191)+'СЕТ СН'!$F$15</f>
        <v>134.12693837</v>
      </c>
      <c r="M211" s="36">
        <f>SUMIFS(СВЦЭМ!$E$33:$E$776,СВЦЭМ!$A$33:$A$776,$A211,СВЦЭМ!$B$33:$B$776,M$191)+'СЕТ СН'!$F$15</f>
        <v>135.34958245000001</v>
      </c>
      <c r="N211" s="36">
        <f>SUMIFS(СВЦЭМ!$E$33:$E$776,СВЦЭМ!$A$33:$A$776,$A211,СВЦЭМ!$B$33:$B$776,N$191)+'СЕТ СН'!$F$15</f>
        <v>136.43713181999999</v>
      </c>
      <c r="O211" s="36">
        <f>SUMIFS(СВЦЭМ!$E$33:$E$776,СВЦЭМ!$A$33:$A$776,$A211,СВЦЭМ!$B$33:$B$776,O$191)+'СЕТ СН'!$F$15</f>
        <v>137.96837794999999</v>
      </c>
      <c r="P211" s="36">
        <f>SUMIFS(СВЦЭМ!$E$33:$E$776,СВЦЭМ!$A$33:$A$776,$A211,СВЦЭМ!$B$33:$B$776,P$191)+'СЕТ СН'!$F$15</f>
        <v>139.09383861000001</v>
      </c>
      <c r="Q211" s="36">
        <f>SUMIFS(СВЦЭМ!$E$33:$E$776,СВЦЭМ!$A$33:$A$776,$A211,СВЦЭМ!$B$33:$B$776,Q$191)+'СЕТ СН'!$F$15</f>
        <v>140.38042648000001</v>
      </c>
      <c r="R211" s="36">
        <f>SUMIFS(СВЦЭМ!$E$33:$E$776,СВЦЭМ!$A$33:$A$776,$A211,СВЦЭМ!$B$33:$B$776,R$191)+'СЕТ СН'!$F$15</f>
        <v>140.11707508000001</v>
      </c>
      <c r="S211" s="36">
        <f>SUMIFS(СВЦЭМ!$E$33:$E$776,СВЦЭМ!$A$33:$A$776,$A211,СВЦЭМ!$B$33:$B$776,S$191)+'СЕТ СН'!$F$15</f>
        <v>140.89979524</v>
      </c>
      <c r="T211" s="36">
        <f>SUMIFS(СВЦЭМ!$E$33:$E$776,СВЦЭМ!$A$33:$A$776,$A211,СВЦЭМ!$B$33:$B$776,T$191)+'СЕТ СН'!$F$15</f>
        <v>139.35784122000001</v>
      </c>
      <c r="U211" s="36">
        <f>SUMIFS(СВЦЭМ!$E$33:$E$776,СВЦЭМ!$A$33:$A$776,$A211,СВЦЭМ!$B$33:$B$776,U$191)+'СЕТ СН'!$F$15</f>
        <v>137.00050641000001</v>
      </c>
      <c r="V211" s="36">
        <f>SUMIFS(СВЦЭМ!$E$33:$E$776,СВЦЭМ!$A$33:$A$776,$A211,СВЦЭМ!$B$33:$B$776,V$191)+'СЕТ СН'!$F$15</f>
        <v>135.46932142</v>
      </c>
      <c r="W211" s="36">
        <f>SUMIFS(СВЦЭМ!$E$33:$E$776,СВЦЭМ!$A$33:$A$776,$A211,СВЦЭМ!$B$33:$B$776,W$191)+'СЕТ СН'!$F$15</f>
        <v>135.89408338999999</v>
      </c>
      <c r="X211" s="36">
        <f>SUMIFS(СВЦЭМ!$E$33:$E$776,СВЦЭМ!$A$33:$A$776,$A211,СВЦЭМ!$B$33:$B$776,X$191)+'СЕТ СН'!$F$15</f>
        <v>135.14506295000001</v>
      </c>
      <c r="Y211" s="36">
        <f>SUMIFS(СВЦЭМ!$E$33:$E$776,СВЦЭМ!$A$33:$A$776,$A211,СВЦЭМ!$B$33:$B$776,Y$191)+'СЕТ СН'!$F$15</f>
        <v>141.26252127999999</v>
      </c>
    </row>
    <row r="212" spans="1:25" ht="15.75" x14ac:dyDescent="0.2">
      <c r="A212" s="35">
        <f t="shared" si="5"/>
        <v>43942</v>
      </c>
      <c r="B212" s="36">
        <f>SUMIFS(СВЦЭМ!$E$33:$E$776,СВЦЭМ!$A$33:$A$776,$A212,СВЦЭМ!$B$33:$B$776,B$191)+'СЕТ СН'!$F$15</f>
        <v>154.39157084999999</v>
      </c>
      <c r="C212" s="36">
        <f>SUMIFS(СВЦЭМ!$E$33:$E$776,СВЦЭМ!$A$33:$A$776,$A212,СВЦЭМ!$B$33:$B$776,C$191)+'СЕТ СН'!$F$15</f>
        <v>159.328745</v>
      </c>
      <c r="D212" s="36">
        <f>SUMIFS(СВЦЭМ!$E$33:$E$776,СВЦЭМ!$A$33:$A$776,$A212,СВЦЭМ!$B$33:$B$776,D$191)+'СЕТ СН'!$F$15</f>
        <v>162.74644049</v>
      </c>
      <c r="E212" s="36">
        <f>SUMIFS(СВЦЭМ!$E$33:$E$776,СВЦЭМ!$A$33:$A$776,$A212,СВЦЭМ!$B$33:$B$776,E$191)+'СЕТ СН'!$F$15</f>
        <v>164.28055916</v>
      </c>
      <c r="F212" s="36">
        <f>SUMIFS(СВЦЭМ!$E$33:$E$776,СВЦЭМ!$A$33:$A$776,$A212,СВЦЭМ!$B$33:$B$776,F$191)+'СЕТ СН'!$F$15</f>
        <v>162.99958813000001</v>
      </c>
      <c r="G212" s="36">
        <f>SUMIFS(СВЦЭМ!$E$33:$E$776,СВЦЭМ!$A$33:$A$776,$A212,СВЦЭМ!$B$33:$B$776,G$191)+'СЕТ СН'!$F$15</f>
        <v>161.46584185</v>
      </c>
      <c r="H212" s="36">
        <f>SUMIFS(СВЦЭМ!$E$33:$E$776,СВЦЭМ!$A$33:$A$776,$A212,СВЦЭМ!$B$33:$B$776,H$191)+'СЕТ СН'!$F$15</f>
        <v>152.74454356000001</v>
      </c>
      <c r="I212" s="36">
        <f>SUMIFS(СВЦЭМ!$E$33:$E$776,СВЦЭМ!$A$33:$A$776,$A212,СВЦЭМ!$B$33:$B$776,I$191)+'СЕТ СН'!$F$15</f>
        <v>146.70339903999999</v>
      </c>
      <c r="J212" s="36">
        <f>SUMIFS(СВЦЭМ!$E$33:$E$776,СВЦЭМ!$A$33:$A$776,$A212,СВЦЭМ!$B$33:$B$776,J$191)+'СЕТ СН'!$F$15</f>
        <v>137.14048303000001</v>
      </c>
      <c r="K212" s="36">
        <f>SUMIFS(СВЦЭМ!$E$33:$E$776,СВЦЭМ!$A$33:$A$776,$A212,СВЦЭМ!$B$33:$B$776,K$191)+'СЕТ СН'!$F$15</f>
        <v>136.96414032000001</v>
      </c>
      <c r="L212" s="36">
        <f>SUMIFS(СВЦЭМ!$E$33:$E$776,СВЦЭМ!$A$33:$A$776,$A212,СВЦЭМ!$B$33:$B$776,L$191)+'СЕТ СН'!$F$15</f>
        <v>137.09336915</v>
      </c>
      <c r="M212" s="36">
        <f>SUMIFS(СВЦЭМ!$E$33:$E$776,СВЦЭМ!$A$33:$A$776,$A212,СВЦЭМ!$B$33:$B$776,M$191)+'СЕТ СН'!$F$15</f>
        <v>136.70825017999999</v>
      </c>
      <c r="N212" s="36">
        <f>SUMIFS(СВЦЭМ!$E$33:$E$776,СВЦЭМ!$A$33:$A$776,$A212,СВЦЭМ!$B$33:$B$776,N$191)+'СЕТ СН'!$F$15</f>
        <v>137.99834511</v>
      </c>
      <c r="O212" s="36">
        <f>SUMIFS(СВЦЭМ!$E$33:$E$776,СВЦЭМ!$A$33:$A$776,$A212,СВЦЭМ!$B$33:$B$776,O$191)+'СЕТ СН'!$F$15</f>
        <v>141.15576634000001</v>
      </c>
      <c r="P212" s="36">
        <f>SUMIFS(СВЦЭМ!$E$33:$E$776,СВЦЭМ!$A$33:$A$776,$A212,СВЦЭМ!$B$33:$B$776,P$191)+'СЕТ СН'!$F$15</f>
        <v>140.58031599</v>
      </c>
      <c r="Q212" s="36">
        <f>SUMIFS(СВЦЭМ!$E$33:$E$776,СВЦЭМ!$A$33:$A$776,$A212,СВЦЭМ!$B$33:$B$776,Q$191)+'СЕТ СН'!$F$15</f>
        <v>143.16920665000001</v>
      </c>
      <c r="R212" s="36">
        <f>SUMIFS(СВЦЭМ!$E$33:$E$776,СВЦЭМ!$A$33:$A$776,$A212,СВЦЭМ!$B$33:$B$776,R$191)+'СЕТ СН'!$F$15</f>
        <v>141.00331738</v>
      </c>
      <c r="S212" s="36">
        <f>SUMIFS(СВЦЭМ!$E$33:$E$776,СВЦЭМ!$A$33:$A$776,$A212,СВЦЭМ!$B$33:$B$776,S$191)+'СЕТ СН'!$F$15</f>
        <v>139.74864366</v>
      </c>
      <c r="T212" s="36">
        <f>SUMIFS(СВЦЭМ!$E$33:$E$776,СВЦЭМ!$A$33:$A$776,$A212,СВЦЭМ!$B$33:$B$776,T$191)+'СЕТ СН'!$F$15</f>
        <v>140.53115545</v>
      </c>
      <c r="U212" s="36">
        <f>SUMIFS(СВЦЭМ!$E$33:$E$776,СВЦЭМ!$A$33:$A$776,$A212,СВЦЭМ!$B$33:$B$776,U$191)+'СЕТ СН'!$F$15</f>
        <v>141.94750314999999</v>
      </c>
      <c r="V212" s="36">
        <f>SUMIFS(СВЦЭМ!$E$33:$E$776,СВЦЭМ!$A$33:$A$776,$A212,СВЦЭМ!$B$33:$B$776,V$191)+'СЕТ СН'!$F$15</f>
        <v>143.35807523</v>
      </c>
      <c r="W212" s="36">
        <f>SUMIFS(СВЦЭМ!$E$33:$E$776,СВЦЭМ!$A$33:$A$776,$A212,СВЦЭМ!$B$33:$B$776,W$191)+'СЕТ СН'!$F$15</f>
        <v>143.81659938000001</v>
      </c>
      <c r="X212" s="36">
        <f>SUMIFS(СВЦЭМ!$E$33:$E$776,СВЦЭМ!$A$33:$A$776,$A212,СВЦЭМ!$B$33:$B$776,X$191)+'СЕТ СН'!$F$15</f>
        <v>141.82021434000001</v>
      </c>
      <c r="Y212" s="36">
        <f>SUMIFS(СВЦЭМ!$E$33:$E$776,СВЦЭМ!$A$33:$A$776,$A212,СВЦЭМ!$B$33:$B$776,Y$191)+'СЕТ СН'!$F$15</f>
        <v>145.40279504</v>
      </c>
    </row>
    <row r="213" spans="1:25" ht="15.75" x14ac:dyDescent="0.2">
      <c r="A213" s="35">
        <f t="shared" si="5"/>
        <v>43943</v>
      </c>
      <c r="B213" s="36">
        <f>SUMIFS(СВЦЭМ!$E$33:$E$776,СВЦЭМ!$A$33:$A$776,$A213,СВЦЭМ!$B$33:$B$776,B$191)+'СЕТ СН'!$F$15</f>
        <v>149.62454195000001</v>
      </c>
      <c r="C213" s="36">
        <f>SUMIFS(СВЦЭМ!$E$33:$E$776,СВЦЭМ!$A$33:$A$776,$A213,СВЦЭМ!$B$33:$B$776,C$191)+'СЕТ СН'!$F$15</f>
        <v>149.21546022999999</v>
      </c>
      <c r="D213" s="36">
        <f>SUMIFS(СВЦЭМ!$E$33:$E$776,СВЦЭМ!$A$33:$A$776,$A213,СВЦЭМ!$B$33:$B$776,D$191)+'СЕТ СН'!$F$15</f>
        <v>149.46499413000001</v>
      </c>
      <c r="E213" s="36">
        <f>SUMIFS(СВЦЭМ!$E$33:$E$776,СВЦЭМ!$A$33:$A$776,$A213,СВЦЭМ!$B$33:$B$776,E$191)+'СЕТ СН'!$F$15</f>
        <v>149.98944051000001</v>
      </c>
      <c r="F213" s="36">
        <f>SUMIFS(СВЦЭМ!$E$33:$E$776,СВЦЭМ!$A$33:$A$776,$A213,СВЦЭМ!$B$33:$B$776,F$191)+'СЕТ СН'!$F$15</f>
        <v>150.00122045000001</v>
      </c>
      <c r="G213" s="36">
        <f>SUMIFS(СВЦЭМ!$E$33:$E$776,СВЦЭМ!$A$33:$A$776,$A213,СВЦЭМ!$B$33:$B$776,G$191)+'СЕТ СН'!$F$15</f>
        <v>151.06476757999999</v>
      </c>
      <c r="H213" s="36">
        <f>SUMIFS(СВЦЭМ!$E$33:$E$776,СВЦЭМ!$A$33:$A$776,$A213,СВЦЭМ!$B$33:$B$776,H$191)+'СЕТ СН'!$F$15</f>
        <v>151.66935803000001</v>
      </c>
      <c r="I213" s="36">
        <f>SUMIFS(СВЦЭМ!$E$33:$E$776,СВЦЭМ!$A$33:$A$776,$A213,СВЦЭМ!$B$33:$B$776,I$191)+'СЕТ СН'!$F$15</f>
        <v>151.01675054</v>
      </c>
      <c r="J213" s="36">
        <f>SUMIFS(СВЦЭМ!$E$33:$E$776,СВЦЭМ!$A$33:$A$776,$A213,СВЦЭМ!$B$33:$B$776,J$191)+'СЕТ СН'!$F$15</f>
        <v>143.40444621</v>
      </c>
      <c r="K213" s="36">
        <f>SUMIFS(СВЦЭМ!$E$33:$E$776,СВЦЭМ!$A$33:$A$776,$A213,СВЦЭМ!$B$33:$B$776,K$191)+'СЕТ СН'!$F$15</f>
        <v>142.66727710999999</v>
      </c>
      <c r="L213" s="36">
        <f>SUMIFS(СВЦЭМ!$E$33:$E$776,СВЦЭМ!$A$33:$A$776,$A213,СВЦЭМ!$B$33:$B$776,L$191)+'СЕТ СН'!$F$15</f>
        <v>142.76770286999999</v>
      </c>
      <c r="M213" s="36">
        <f>SUMIFS(СВЦЭМ!$E$33:$E$776,СВЦЭМ!$A$33:$A$776,$A213,СВЦЭМ!$B$33:$B$776,M$191)+'СЕТ СН'!$F$15</f>
        <v>142.90992337</v>
      </c>
      <c r="N213" s="36">
        <f>SUMIFS(СВЦЭМ!$E$33:$E$776,СВЦЭМ!$A$33:$A$776,$A213,СВЦЭМ!$B$33:$B$776,N$191)+'СЕТ СН'!$F$15</f>
        <v>144.16141302</v>
      </c>
      <c r="O213" s="36">
        <f>SUMIFS(СВЦЭМ!$E$33:$E$776,СВЦЭМ!$A$33:$A$776,$A213,СВЦЭМ!$B$33:$B$776,O$191)+'СЕТ СН'!$F$15</f>
        <v>144.32001213000001</v>
      </c>
      <c r="P213" s="36">
        <f>SUMIFS(СВЦЭМ!$E$33:$E$776,СВЦЭМ!$A$33:$A$776,$A213,СВЦЭМ!$B$33:$B$776,P$191)+'СЕТ СН'!$F$15</f>
        <v>145.23182868000001</v>
      </c>
      <c r="Q213" s="36">
        <f>SUMIFS(СВЦЭМ!$E$33:$E$776,СВЦЭМ!$A$33:$A$776,$A213,СВЦЭМ!$B$33:$B$776,Q$191)+'СЕТ СН'!$F$15</f>
        <v>146.08973872999999</v>
      </c>
      <c r="R213" s="36">
        <f>SUMIFS(СВЦЭМ!$E$33:$E$776,СВЦЭМ!$A$33:$A$776,$A213,СВЦЭМ!$B$33:$B$776,R$191)+'СЕТ СН'!$F$15</f>
        <v>145.32322735</v>
      </c>
      <c r="S213" s="36">
        <f>SUMIFS(СВЦЭМ!$E$33:$E$776,СВЦЭМ!$A$33:$A$776,$A213,СВЦЭМ!$B$33:$B$776,S$191)+'СЕТ СН'!$F$15</f>
        <v>144.08344571999999</v>
      </c>
      <c r="T213" s="36">
        <f>SUMIFS(СВЦЭМ!$E$33:$E$776,СВЦЭМ!$A$33:$A$776,$A213,СВЦЭМ!$B$33:$B$776,T$191)+'СЕТ СН'!$F$15</f>
        <v>142.82147135</v>
      </c>
      <c r="U213" s="36">
        <f>SUMIFS(СВЦЭМ!$E$33:$E$776,СВЦЭМ!$A$33:$A$776,$A213,СВЦЭМ!$B$33:$B$776,U$191)+'СЕТ СН'!$F$15</f>
        <v>141.42353947000001</v>
      </c>
      <c r="V213" s="36">
        <f>SUMIFS(СВЦЭМ!$E$33:$E$776,СВЦЭМ!$A$33:$A$776,$A213,СВЦЭМ!$B$33:$B$776,V$191)+'СЕТ СН'!$F$15</f>
        <v>140.35768512999999</v>
      </c>
      <c r="W213" s="36">
        <f>SUMIFS(СВЦЭМ!$E$33:$E$776,СВЦЭМ!$A$33:$A$776,$A213,СВЦЭМ!$B$33:$B$776,W$191)+'СЕТ СН'!$F$15</f>
        <v>139.6085176</v>
      </c>
      <c r="X213" s="36">
        <f>SUMIFS(СВЦЭМ!$E$33:$E$776,СВЦЭМ!$A$33:$A$776,$A213,СВЦЭМ!$B$33:$B$776,X$191)+'СЕТ СН'!$F$15</f>
        <v>136.99816136999999</v>
      </c>
      <c r="Y213" s="36">
        <f>SUMIFS(СВЦЭМ!$E$33:$E$776,СВЦЭМ!$A$33:$A$776,$A213,СВЦЭМ!$B$33:$B$776,Y$191)+'СЕТ СН'!$F$15</f>
        <v>142.10662096999999</v>
      </c>
    </row>
    <row r="214" spans="1:25" ht="15.75" x14ac:dyDescent="0.2">
      <c r="A214" s="35">
        <f t="shared" si="5"/>
        <v>43944</v>
      </c>
      <c r="B214" s="36">
        <f>SUMIFS(СВЦЭМ!$E$33:$E$776,СВЦЭМ!$A$33:$A$776,$A214,СВЦЭМ!$B$33:$B$776,B$191)+'СЕТ СН'!$F$15</f>
        <v>163.98424782999999</v>
      </c>
      <c r="C214" s="36">
        <f>SUMIFS(СВЦЭМ!$E$33:$E$776,СВЦЭМ!$A$33:$A$776,$A214,СВЦЭМ!$B$33:$B$776,C$191)+'СЕТ СН'!$F$15</f>
        <v>165.62929998999999</v>
      </c>
      <c r="D214" s="36">
        <f>SUMIFS(СВЦЭМ!$E$33:$E$776,СВЦЭМ!$A$33:$A$776,$A214,СВЦЭМ!$B$33:$B$776,D$191)+'СЕТ СН'!$F$15</f>
        <v>169.00529312</v>
      </c>
      <c r="E214" s="36">
        <f>SUMIFS(СВЦЭМ!$E$33:$E$776,СВЦЭМ!$A$33:$A$776,$A214,СВЦЭМ!$B$33:$B$776,E$191)+'СЕТ СН'!$F$15</f>
        <v>171.84626546999999</v>
      </c>
      <c r="F214" s="36">
        <f>SUMIFS(СВЦЭМ!$E$33:$E$776,СВЦЭМ!$A$33:$A$776,$A214,СВЦЭМ!$B$33:$B$776,F$191)+'СЕТ СН'!$F$15</f>
        <v>172.10889105999999</v>
      </c>
      <c r="G214" s="36">
        <f>SUMIFS(СВЦЭМ!$E$33:$E$776,СВЦЭМ!$A$33:$A$776,$A214,СВЦЭМ!$B$33:$B$776,G$191)+'СЕТ СН'!$F$15</f>
        <v>170.22834039</v>
      </c>
      <c r="H214" s="36">
        <f>SUMIFS(СВЦЭМ!$E$33:$E$776,СВЦЭМ!$A$33:$A$776,$A214,СВЦЭМ!$B$33:$B$776,H$191)+'СЕТ СН'!$F$15</f>
        <v>166.73672619999999</v>
      </c>
      <c r="I214" s="36">
        <f>SUMIFS(СВЦЭМ!$E$33:$E$776,СВЦЭМ!$A$33:$A$776,$A214,СВЦЭМ!$B$33:$B$776,I$191)+'СЕТ СН'!$F$15</f>
        <v>163.73718004</v>
      </c>
      <c r="J214" s="36">
        <f>SUMIFS(СВЦЭМ!$E$33:$E$776,СВЦЭМ!$A$33:$A$776,$A214,СВЦЭМ!$B$33:$B$776,J$191)+'СЕТ СН'!$F$15</f>
        <v>154.79768580000001</v>
      </c>
      <c r="K214" s="36">
        <f>SUMIFS(СВЦЭМ!$E$33:$E$776,СВЦЭМ!$A$33:$A$776,$A214,СВЦЭМ!$B$33:$B$776,K$191)+'СЕТ СН'!$F$15</f>
        <v>151.98716124000001</v>
      </c>
      <c r="L214" s="36">
        <f>SUMIFS(СВЦЭМ!$E$33:$E$776,СВЦЭМ!$A$33:$A$776,$A214,СВЦЭМ!$B$33:$B$776,L$191)+'СЕТ СН'!$F$15</f>
        <v>150.02452713</v>
      </c>
      <c r="M214" s="36">
        <f>SUMIFS(СВЦЭМ!$E$33:$E$776,СВЦЭМ!$A$33:$A$776,$A214,СВЦЭМ!$B$33:$B$776,M$191)+'СЕТ СН'!$F$15</f>
        <v>150.42985411999999</v>
      </c>
      <c r="N214" s="36">
        <f>SUMIFS(СВЦЭМ!$E$33:$E$776,СВЦЭМ!$A$33:$A$776,$A214,СВЦЭМ!$B$33:$B$776,N$191)+'СЕТ СН'!$F$15</f>
        <v>151.22451520000001</v>
      </c>
      <c r="O214" s="36">
        <f>SUMIFS(СВЦЭМ!$E$33:$E$776,СВЦЭМ!$A$33:$A$776,$A214,СВЦЭМ!$B$33:$B$776,O$191)+'СЕТ СН'!$F$15</f>
        <v>153.87038426999999</v>
      </c>
      <c r="P214" s="36">
        <f>SUMIFS(СВЦЭМ!$E$33:$E$776,СВЦЭМ!$A$33:$A$776,$A214,СВЦЭМ!$B$33:$B$776,P$191)+'СЕТ СН'!$F$15</f>
        <v>155.15096281999999</v>
      </c>
      <c r="Q214" s="36">
        <f>SUMIFS(СВЦЭМ!$E$33:$E$776,СВЦЭМ!$A$33:$A$776,$A214,СВЦЭМ!$B$33:$B$776,Q$191)+'СЕТ СН'!$F$15</f>
        <v>156.06079238999999</v>
      </c>
      <c r="R214" s="36">
        <f>SUMIFS(СВЦЭМ!$E$33:$E$776,СВЦЭМ!$A$33:$A$776,$A214,СВЦЭМ!$B$33:$B$776,R$191)+'СЕТ СН'!$F$15</f>
        <v>156.19555733000001</v>
      </c>
      <c r="S214" s="36">
        <f>SUMIFS(СВЦЭМ!$E$33:$E$776,СВЦЭМ!$A$33:$A$776,$A214,СВЦЭМ!$B$33:$B$776,S$191)+'СЕТ СН'!$F$15</f>
        <v>154.54761454000001</v>
      </c>
      <c r="T214" s="36">
        <f>SUMIFS(СВЦЭМ!$E$33:$E$776,СВЦЭМ!$A$33:$A$776,$A214,СВЦЭМ!$B$33:$B$776,T$191)+'СЕТ СН'!$F$15</f>
        <v>150.81177868</v>
      </c>
      <c r="U214" s="36">
        <f>SUMIFS(СВЦЭМ!$E$33:$E$776,СВЦЭМ!$A$33:$A$776,$A214,СВЦЭМ!$B$33:$B$776,U$191)+'СЕТ СН'!$F$15</f>
        <v>146.99839725999999</v>
      </c>
      <c r="V214" s="36">
        <f>SUMIFS(СВЦЭМ!$E$33:$E$776,СВЦЭМ!$A$33:$A$776,$A214,СВЦЭМ!$B$33:$B$776,V$191)+'СЕТ СН'!$F$15</f>
        <v>145.72438772000001</v>
      </c>
      <c r="W214" s="36">
        <f>SUMIFS(СВЦЭМ!$E$33:$E$776,СВЦЭМ!$A$33:$A$776,$A214,СВЦЭМ!$B$33:$B$776,W$191)+'СЕТ СН'!$F$15</f>
        <v>144.39778340000001</v>
      </c>
      <c r="X214" s="36">
        <f>SUMIFS(СВЦЭМ!$E$33:$E$776,СВЦЭМ!$A$33:$A$776,$A214,СВЦЭМ!$B$33:$B$776,X$191)+'СЕТ СН'!$F$15</f>
        <v>146.79166713999999</v>
      </c>
      <c r="Y214" s="36">
        <f>SUMIFS(СВЦЭМ!$E$33:$E$776,СВЦЭМ!$A$33:$A$776,$A214,СВЦЭМ!$B$33:$B$776,Y$191)+'СЕТ СН'!$F$15</f>
        <v>153.04136301</v>
      </c>
    </row>
    <row r="215" spans="1:25" ht="15.75" x14ac:dyDescent="0.2">
      <c r="A215" s="35">
        <f t="shared" si="5"/>
        <v>43945</v>
      </c>
      <c r="B215" s="36">
        <f>SUMIFS(СВЦЭМ!$E$33:$E$776,СВЦЭМ!$A$33:$A$776,$A215,СВЦЭМ!$B$33:$B$776,B$191)+'СЕТ СН'!$F$15</f>
        <v>198.76203082000001</v>
      </c>
      <c r="C215" s="36">
        <f>SUMIFS(СВЦЭМ!$E$33:$E$776,СВЦЭМ!$A$33:$A$776,$A215,СВЦЭМ!$B$33:$B$776,C$191)+'СЕТ СН'!$F$15</f>
        <v>206.25320557000001</v>
      </c>
      <c r="D215" s="36">
        <f>SUMIFS(СВЦЭМ!$E$33:$E$776,СВЦЭМ!$A$33:$A$776,$A215,СВЦЭМ!$B$33:$B$776,D$191)+'СЕТ СН'!$F$15</f>
        <v>211.12736787</v>
      </c>
      <c r="E215" s="36">
        <f>SUMIFS(СВЦЭМ!$E$33:$E$776,СВЦЭМ!$A$33:$A$776,$A215,СВЦЭМ!$B$33:$B$776,E$191)+'СЕТ СН'!$F$15</f>
        <v>213.08521087</v>
      </c>
      <c r="F215" s="36">
        <f>SUMIFS(СВЦЭМ!$E$33:$E$776,СВЦЭМ!$A$33:$A$776,$A215,СВЦЭМ!$B$33:$B$776,F$191)+'СЕТ СН'!$F$15</f>
        <v>213.66349216</v>
      </c>
      <c r="G215" s="36">
        <f>SUMIFS(СВЦЭМ!$E$33:$E$776,СВЦЭМ!$A$33:$A$776,$A215,СВЦЭМ!$B$33:$B$776,G$191)+'СЕТ СН'!$F$15</f>
        <v>213.06694757</v>
      </c>
      <c r="H215" s="36">
        <f>SUMIFS(СВЦЭМ!$E$33:$E$776,СВЦЭМ!$A$33:$A$776,$A215,СВЦЭМ!$B$33:$B$776,H$191)+'СЕТ СН'!$F$15</f>
        <v>207.63361732999999</v>
      </c>
      <c r="I215" s="36">
        <f>SUMIFS(СВЦЭМ!$E$33:$E$776,СВЦЭМ!$A$33:$A$776,$A215,СВЦЭМ!$B$33:$B$776,I$191)+'СЕТ СН'!$F$15</f>
        <v>197.62402291999999</v>
      </c>
      <c r="J215" s="36">
        <f>SUMIFS(СВЦЭМ!$E$33:$E$776,СВЦЭМ!$A$33:$A$776,$A215,СВЦЭМ!$B$33:$B$776,J$191)+'СЕТ СН'!$F$15</f>
        <v>181.25413538999999</v>
      </c>
      <c r="K215" s="36">
        <f>SUMIFS(СВЦЭМ!$E$33:$E$776,СВЦЭМ!$A$33:$A$776,$A215,СВЦЭМ!$B$33:$B$776,K$191)+'СЕТ СН'!$F$15</f>
        <v>180.24726835000001</v>
      </c>
      <c r="L215" s="36">
        <f>SUMIFS(СВЦЭМ!$E$33:$E$776,СВЦЭМ!$A$33:$A$776,$A215,СВЦЭМ!$B$33:$B$776,L$191)+'СЕТ СН'!$F$15</f>
        <v>178.69823127000001</v>
      </c>
      <c r="M215" s="36">
        <f>SUMIFS(СВЦЭМ!$E$33:$E$776,СВЦЭМ!$A$33:$A$776,$A215,СВЦЭМ!$B$33:$B$776,M$191)+'СЕТ СН'!$F$15</f>
        <v>174.59831582000001</v>
      </c>
      <c r="N215" s="36">
        <f>SUMIFS(СВЦЭМ!$E$33:$E$776,СВЦЭМ!$A$33:$A$776,$A215,СВЦЭМ!$B$33:$B$776,N$191)+'СЕТ СН'!$F$15</f>
        <v>167.48979373</v>
      </c>
      <c r="O215" s="36">
        <f>SUMIFS(СВЦЭМ!$E$33:$E$776,СВЦЭМ!$A$33:$A$776,$A215,СВЦЭМ!$B$33:$B$776,O$191)+'СЕТ СН'!$F$15</f>
        <v>171.06343957999999</v>
      </c>
      <c r="P215" s="36">
        <f>SUMIFS(СВЦЭМ!$E$33:$E$776,СВЦЭМ!$A$33:$A$776,$A215,СВЦЭМ!$B$33:$B$776,P$191)+'СЕТ СН'!$F$15</f>
        <v>173.99232468</v>
      </c>
      <c r="Q215" s="36">
        <f>SUMIFS(СВЦЭМ!$E$33:$E$776,СВЦЭМ!$A$33:$A$776,$A215,СВЦЭМ!$B$33:$B$776,Q$191)+'СЕТ СН'!$F$15</f>
        <v>175.14100594000001</v>
      </c>
      <c r="R215" s="36">
        <f>SUMIFS(СВЦЭМ!$E$33:$E$776,СВЦЭМ!$A$33:$A$776,$A215,СВЦЭМ!$B$33:$B$776,R$191)+'СЕТ СН'!$F$15</f>
        <v>174.26566976000001</v>
      </c>
      <c r="S215" s="36">
        <f>SUMIFS(СВЦЭМ!$E$33:$E$776,СВЦЭМ!$A$33:$A$776,$A215,СВЦЭМ!$B$33:$B$776,S$191)+'СЕТ СН'!$F$15</f>
        <v>175.11123972999999</v>
      </c>
      <c r="T215" s="36">
        <f>SUMIFS(СВЦЭМ!$E$33:$E$776,СВЦЭМ!$A$33:$A$776,$A215,СВЦЭМ!$B$33:$B$776,T$191)+'СЕТ СН'!$F$15</f>
        <v>169.69307527000001</v>
      </c>
      <c r="U215" s="36">
        <f>SUMIFS(СВЦЭМ!$E$33:$E$776,СВЦЭМ!$A$33:$A$776,$A215,СВЦЭМ!$B$33:$B$776,U$191)+'СЕТ СН'!$F$15</f>
        <v>165.96396016</v>
      </c>
      <c r="V215" s="36">
        <f>SUMIFS(СВЦЭМ!$E$33:$E$776,СВЦЭМ!$A$33:$A$776,$A215,СВЦЭМ!$B$33:$B$776,V$191)+'СЕТ СН'!$F$15</f>
        <v>162.04695956</v>
      </c>
      <c r="W215" s="36">
        <f>SUMIFS(СВЦЭМ!$E$33:$E$776,СВЦЭМ!$A$33:$A$776,$A215,СВЦЭМ!$B$33:$B$776,W$191)+'СЕТ СН'!$F$15</f>
        <v>160.25174333000001</v>
      </c>
      <c r="X215" s="36">
        <f>SUMIFS(СВЦЭМ!$E$33:$E$776,СВЦЭМ!$A$33:$A$776,$A215,СВЦЭМ!$B$33:$B$776,X$191)+'СЕТ СН'!$F$15</f>
        <v>167.61196326999999</v>
      </c>
      <c r="Y215" s="36">
        <f>SUMIFS(СВЦЭМ!$E$33:$E$776,СВЦЭМ!$A$33:$A$776,$A215,СВЦЭМ!$B$33:$B$776,Y$191)+'СЕТ СН'!$F$15</f>
        <v>163.58875262999999</v>
      </c>
    </row>
    <row r="216" spans="1:25" ht="15.75" x14ac:dyDescent="0.2">
      <c r="A216" s="35">
        <f t="shared" si="5"/>
        <v>43946</v>
      </c>
      <c r="B216" s="36">
        <f>SUMIFS(СВЦЭМ!$E$33:$E$776,СВЦЭМ!$A$33:$A$776,$A216,СВЦЭМ!$B$33:$B$776,B$191)+'СЕТ СН'!$F$15</f>
        <v>192.14264609</v>
      </c>
      <c r="C216" s="36">
        <f>SUMIFS(СВЦЭМ!$E$33:$E$776,СВЦЭМ!$A$33:$A$776,$A216,СВЦЭМ!$B$33:$B$776,C$191)+'СЕТ СН'!$F$15</f>
        <v>197.89418810000001</v>
      </c>
      <c r="D216" s="36">
        <f>SUMIFS(СВЦЭМ!$E$33:$E$776,СВЦЭМ!$A$33:$A$776,$A216,СВЦЭМ!$B$33:$B$776,D$191)+'СЕТ СН'!$F$15</f>
        <v>200.37726386</v>
      </c>
      <c r="E216" s="36">
        <f>SUMIFS(СВЦЭМ!$E$33:$E$776,СВЦЭМ!$A$33:$A$776,$A216,СВЦЭМ!$B$33:$B$776,E$191)+'СЕТ СН'!$F$15</f>
        <v>202.69600169</v>
      </c>
      <c r="F216" s="36">
        <f>SUMIFS(СВЦЭМ!$E$33:$E$776,СВЦЭМ!$A$33:$A$776,$A216,СВЦЭМ!$B$33:$B$776,F$191)+'СЕТ СН'!$F$15</f>
        <v>203.00582129</v>
      </c>
      <c r="G216" s="36">
        <f>SUMIFS(СВЦЭМ!$E$33:$E$776,СВЦЭМ!$A$33:$A$776,$A216,СВЦЭМ!$B$33:$B$776,G$191)+'СЕТ СН'!$F$15</f>
        <v>203.66828738000001</v>
      </c>
      <c r="H216" s="36">
        <f>SUMIFS(СВЦЭМ!$E$33:$E$776,СВЦЭМ!$A$33:$A$776,$A216,СВЦЭМ!$B$33:$B$776,H$191)+'СЕТ СН'!$F$15</f>
        <v>202.76716704</v>
      </c>
      <c r="I216" s="36">
        <f>SUMIFS(СВЦЭМ!$E$33:$E$776,СВЦЭМ!$A$33:$A$776,$A216,СВЦЭМ!$B$33:$B$776,I$191)+'СЕТ СН'!$F$15</f>
        <v>200.08326124999999</v>
      </c>
      <c r="J216" s="36">
        <f>SUMIFS(СВЦЭМ!$E$33:$E$776,СВЦЭМ!$A$33:$A$776,$A216,СВЦЭМ!$B$33:$B$776,J$191)+'СЕТ СН'!$F$15</f>
        <v>190.68721264000001</v>
      </c>
      <c r="K216" s="36">
        <f>SUMIFS(СВЦЭМ!$E$33:$E$776,СВЦЭМ!$A$33:$A$776,$A216,СВЦЭМ!$B$33:$B$776,K$191)+'СЕТ СН'!$F$15</f>
        <v>184.22682868999999</v>
      </c>
      <c r="L216" s="36">
        <f>SUMIFS(СВЦЭМ!$E$33:$E$776,СВЦЭМ!$A$33:$A$776,$A216,СВЦЭМ!$B$33:$B$776,L$191)+'СЕТ СН'!$F$15</f>
        <v>182.22156176999999</v>
      </c>
      <c r="M216" s="36">
        <f>SUMIFS(СВЦЭМ!$E$33:$E$776,СВЦЭМ!$A$33:$A$776,$A216,СВЦЭМ!$B$33:$B$776,M$191)+'СЕТ СН'!$F$15</f>
        <v>186.23500501000001</v>
      </c>
      <c r="N216" s="36">
        <f>SUMIFS(СВЦЭМ!$E$33:$E$776,СВЦЭМ!$A$33:$A$776,$A216,СВЦЭМ!$B$33:$B$776,N$191)+'СЕТ СН'!$F$15</f>
        <v>189.04557829999999</v>
      </c>
      <c r="O216" s="36">
        <f>SUMIFS(СВЦЭМ!$E$33:$E$776,СВЦЭМ!$A$33:$A$776,$A216,СВЦЭМ!$B$33:$B$776,O$191)+'СЕТ СН'!$F$15</f>
        <v>189.33392029999999</v>
      </c>
      <c r="P216" s="36">
        <f>SUMIFS(СВЦЭМ!$E$33:$E$776,СВЦЭМ!$A$33:$A$776,$A216,СВЦЭМ!$B$33:$B$776,P$191)+'СЕТ СН'!$F$15</f>
        <v>192.67633821999999</v>
      </c>
      <c r="Q216" s="36">
        <f>SUMIFS(СВЦЭМ!$E$33:$E$776,СВЦЭМ!$A$33:$A$776,$A216,СВЦЭМ!$B$33:$B$776,Q$191)+'СЕТ СН'!$F$15</f>
        <v>196.29790550000001</v>
      </c>
      <c r="R216" s="36">
        <f>SUMIFS(СВЦЭМ!$E$33:$E$776,СВЦЭМ!$A$33:$A$776,$A216,СВЦЭМ!$B$33:$B$776,R$191)+'СЕТ СН'!$F$15</f>
        <v>196.04322189000001</v>
      </c>
      <c r="S216" s="36">
        <f>SUMIFS(СВЦЭМ!$E$33:$E$776,СВЦЭМ!$A$33:$A$776,$A216,СВЦЭМ!$B$33:$B$776,S$191)+'СЕТ СН'!$F$15</f>
        <v>195.419534</v>
      </c>
      <c r="T216" s="36">
        <f>SUMIFS(СВЦЭМ!$E$33:$E$776,СВЦЭМ!$A$33:$A$776,$A216,СВЦЭМ!$B$33:$B$776,T$191)+'СЕТ СН'!$F$15</f>
        <v>190.3427428</v>
      </c>
      <c r="U216" s="36">
        <f>SUMIFS(СВЦЭМ!$E$33:$E$776,СВЦЭМ!$A$33:$A$776,$A216,СВЦЭМ!$B$33:$B$776,U$191)+'СЕТ СН'!$F$15</f>
        <v>186.28343140999999</v>
      </c>
      <c r="V216" s="36">
        <f>SUMIFS(СВЦЭМ!$E$33:$E$776,СВЦЭМ!$A$33:$A$776,$A216,СВЦЭМ!$B$33:$B$776,V$191)+'СЕТ СН'!$F$15</f>
        <v>183.19372795000001</v>
      </c>
      <c r="W216" s="36">
        <f>SUMIFS(СВЦЭМ!$E$33:$E$776,СВЦЭМ!$A$33:$A$776,$A216,СВЦЭМ!$B$33:$B$776,W$191)+'СЕТ СН'!$F$15</f>
        <v>183.11319764000001</v>
      </c>
      <c r="X216" s="36">
        <f>SUMIFS(СВЦЭМ!$E$33:$E$776,СВЦЭМ!$A$33:$A$776,$A216,СВЦЭМ!$B$33:$B$776,X$191)+'СЕТ СН'!$F$15</f>
        <v>183.74279862</v>
      </c>
      <c r="Y216" s="36">
        <f>SUMIFS(СВЦЭМ!$E$33:$E$776,СВЦЭМ!$A$33:$A$776,$A216,СВЦЭМ!$B$33:$B$776,Y$191)+'СЕТ СН'!$F$15</f>
        <v>192.00361364</v>
      </c>
    </row>
    <row r="217" spans="1:25" ht="15.75" x14ac:dyDescent="0.2">
      <c r="A217" s="35">
        <f t="shared" si="5"/>
        <v>43947</v>
      </c>
      <c r="B217" s="36">
        <f>SUMIFS(СВЦЭМ!$E$33:$E$776,СВЦЭМ!$A$33:$A$776,$A217,СВЦЭМ!$B$33:$B$776,B$191)+'СЕТ СН'!$F$15</f>
        <v>207.55142093000001</v>
      </c>
      <c r="C217" s="36">
        <f>SUMIFS(СВЦЭМ!$E$33:$E$776,СВЦЭМ!$A$33:$A$776,$A217,СВЦЭМ!$B$33:$B$776,C$191)+'СЕТ СН'!$F$15</f>
        <v>207.58479235999999</v>
      </c>
      <c r="D217" s="36">
        <f>SUMIFS(СВЦЭМ!$E$33:$E$776,СВЦЭМ!$A$33:$A$776,$A217,СВЦЭМ!$B$33:$B$776,D$191)+'СЕТ СН'!$F$15</f>
        <v>204.86077294</v>
      </c>
      <c r="E217" s="36">
        <f>SUMIFS(СВЦЭМ!$E$33:$E$776,СВЦЭМ!$A$33:$A$776,$A217,СВЦЭМ!$B$33:$B$776,E$191)+'СЕТ СН'!$F$15</f>
        <v>203.86770505000001</v>
      </c>
      <c r="F217" s="36">
        <f>SUMIFS(СВЦЭМ!$E$33:$E$776,СВЦЭМ!$A$33:$A$776,$A217,СВЦЭМ!$B$33:$B$776,F$191)+'СЕТ СН'!$F$15</f>
        <v>203.17422225000001</v>
      </c>
      <c r="G217" s="36">
        <f>SUMIFS(СВЦЭМ!$E$33:$E$776,СВЦЭМ!$A$33:$A$776,$A217,СВЦЭМ!$B$33:$B$776,G$191)+'СЕТ СН'!$F$15</f>
        <v>203.8015422</v>
      </c>
      <c r="H217" s="36">
        <f>SUMIFS(СВЦЭМ!$E$33:$E$776,СВЦЭМ!$A$33:$A$776,$A217,СВЦЭМ!$B$33:$B$776,H$191)+'СЕТ СН'!$F$15</f>
        <v>204.82521589000001</v>
      </c>
      <c r="I217" s="36">
        <f>SUMIFS(СВЦЭМ!$E$33:$E$776,СВЦЭМ!$A$33:$A$776,$A217,СВЦЭМ!$B$33:$B$776,I$191)+'СЕТ СН'!$F$15</f>
        <v>205.43456076000001</v>
      </c>
      <c r="J217" s="36">
        <f>SUMIFS(СВЦЭМ!$E$33:$E$776,СВЦЭМ!$A$33:$A$776,$A217,СВЦЭМ!$B$33:$B$776,J$191)+'СЕТ СН'!$F$15</f>
        <v>191.93363532999999</v>
      </c>
      <c r="K217" s="36">
        <f>SUMIFS(СВЦЭМ!$E$33:$E$776,СВЦЭМ!$A$33:$A$776,$A217,СВЦЭМ!$B$33:$B$776,K$191)+'СЕТ СН'!$F$15</f>
        <v>184.74904050000001</v>
      </c>
      <c r="L217" s="36">
        <f>SUMIFS(СВЦЭМ!$E$33:$E$776,СВЦЭМ!$A$33:$A$776,$A217,СВЦЭМ!$B$33:$B$776,L$191)+'СЕТ СН'!$F$15</f>
        <v>182.32627120000001</v>
      </c>
      <c r="M217" s="36">
        <f>SUMIFS(СВЦЭМ!$E$33:$E$776,СВЦЭМ!$A$33:$A$776,$A217,СВЦЭМ!$B$33:$B$776,M$191)+'СЕТ СН'!$F$15</f>
        <v>182.48999695000001</v>
      </c>
      <c r="N217" s="36">
        <f>SUMIFS(СВЦЭМ!$E$33:$E$776,СВЦЭМ!$A$33:$A$776,$A217,СВЦЭМ!$B$33:$B$776,N$191)+'СЕТ СН'!$F$15</f>
        <v>183.32693148000001</v>
      </c>
      <c r="O217" s="36">
        <f>SUMIFS(СВЦЭМ!$E$33:$E$776,СВЦЭМ!$A$33:$A$776,$A217,СВЦЭМ!$B$33:$B$776,O$191)+'СЕТ СН'!$F$15</f>
        <v>186.62449149</v>
      </c>
      <c r="P217" s="36">
        <f>SUMIFS(СВЦЭМ!$E$33:$E$776,СВЦЭМ!$A$33:$A$776,$A217,СВЦЭМ!$B$33:$B$776,P$191)+'СЕТ СН'!$F$15</f>
        <v>189.16013661</v>
      </c>
      <c r="Q217" s="36">
        <f>SUMIFS(СВЦЭМ!$E$33:$E$776,СВЦЭМ!$A$33:$A$776,$A217,СВЦЭМ!$B$33:$B$776,Q$191)+'СЕТ СН'!$F$15</f>
        <v>190.47892494000001</v>
      </c>
      <c r="R217" s="36">
        <f>SUMIFS(СВЦЭМ!$E$33:$E$776,СВЦЭМ!$A$33:$A$776,$A217,СВЦЭМ!$B$33:$B$776,R$191)+'СЕТ СН'!$F$15</f>
        <v>190.16921872</v>
      </c>
      <c r="S217" s="36">
        <f>SUMIFS(СВЦЭМ!$E$33:$E$776,СВЦЭМ!$A$33:$A$776,$A217,СВЦЭМ!$B$33:$B$776,S$191)+'СЕТ СН'!$F$15</f>
        <v>188.91345408999999</v>
      </c>
      <c r="T217" s="36">
        <f>SUMIFS(СВЦЭМ!$E$33:$E$776,СВЦЭМ!$A$33:$A$776,$A217,СВЦЭМ!$B$33:$B$776,T$191)+'СЕТ СН'!$F$15</f>
        <v>184.98368354999999</v>
      </c>
      <c r="U217" s="36">
        <f>SUMIFS(СВЦЭМ!$E$33:$E$776,СВЦЭМ!$A$33:$A$776,$A217,СВЦЭМ!$B$33:$B$776,U$191)+'СЕТ СН'!$F$15</f>
        <v>180.17261221999999</v>
      </c>
      <c r="V217" s="36">
        <f>SUMIFS(СВЦЭМ!$E$33:$E$776,СВЦЭМ!$A$33:$A$776,$A217,СВЦЭМ!$B$33:$B$776,V$191)+'СЕТ СН'!$F$15</f>
        <v>177.47296467000001</v>
      </c>
      <c r="W217" s="36">
        <f>SUMIFS(СВЦЭМ!$E$33:$E$776,СВЦЭМ!$A$33:$A$776,$A217,СВЦЭМ!$B$33:$B$776,W$191)+'СЕТ СН'!$F$15</f>
        <v>178.23655069</v>
      </c>
      <c r="X217" s="36">
        <f>SUMIFS(СВЦЭМ!$E$33:$E$776,СВЦЭМ!$A$33:$A$776,$A217,СВЦЭМ!$B$33:$B$776,X$191)+'СЕТ СН'!$F$15</f>
        <v>182.38442294000001</v>
      </c>
      <c r="Y217" s="36">
        <f>SUMIFS(СВЦЭМ!$E$33:$E$776,СВЦЭМ!$A$33:$A$776,$A217,СВЦЭМ!$B$33:$B$776,Y$191)+'СЕТ СН'!$F$15</f>
        <v>190.88288811999999</v>
      </c>
    </row>
    <row r="218" spans="1:25" ht="15.75" x14ac:dyDescent="0.2">
      <c r="A218" s="35">
        <f t="shared" si="5"/>
        <v>43948</v>
      </c>
      <c r="B218" s="36">
        <f>SUMIFS(СВЦЭМ!$E$33:$E$776,СВЦЭМ!$A$33:$A$776,$A218,СВЦЭМ!$B$33:$B$776,B$191)+'СЕТ СН'!$F$15</f>
        <v>205.69784075000001</v>
      </c>
      <c r="C218" s="36">
        <f>SUMIFS(СВЦЭМ!$E$33:$E$776,СВЦЭМ!$A$33:$A$776,$A218,СВЦЭМ!$B$33:$B$776,C$191)+'СЕТ СН'!$F$15</f>
        <v>204.94253817000001</v>
      </c>
      <c r="D218" s="36">
        <f>SUMIFS(СВЦЭМ!$E$33:$E$776,СВЦЭМ!$A$33:$A$776,$A218,СВЦЭМ!$B$33:$B$776,D$191)+'СЕТ СН'!$F$15</f>
        <v>201.95421279000001</v>
      </c>
      <c r="E218" s="36">
        <f>SUMIFS(СВЦЭМ!$E$33:$E$776,СВЦЭМ!$A$33:$A$776,$A218,СВЦЭМ!$B$33:$B$776,E$191)+'СЕТ СН'!$F$15</f>
        <v>199.50491019</v>
      </c>
      <c r="F218" s="36">
        <f>SUMIFS(СВЦЭМ!$E$33:$E$776,СВЦЭМ!$A$33:$A$776,$A218,СВЦЭМ!$B$33:$B$776,F$191)+'СЕТ СН'!$F$15</f>
        <v>199.86668890999999</v>
      </c>
      <c r="G218" s="36">
        <f>SUMIFS(СВЦЭМ!$E$33:$E$776,СВЦЭМ!$A$33:$A$776,$A218,СВЦЭМ!$B$33:$B$776,G$191)+'СЕТ СН'!$F$15</f>
        <v>201.45553122999999</v>
      </c>
      <c r="H218" s="36">
        <f>SUMIFS(СВЦЭМ!$E$33:$E$776,СВЦЭМ!$A$33:$A$776,$A218,СВЦЭМ!$B$33:$B$776,H$191)+'СЕТ СН'!$F$15</f>
        <v>204.06289035</v>
      </c>
      <c r="I218" s="36">
        <f>SUMIFS(СВЦЭМ!$E$33:$E$776,СВЦЭМ!$A$33:$A$776,$A218,СВЦЭМ!$B$33:$B$776,I$191)+'СЕТ СН'!$F$15</f>
        <v>201.80014360999999</v>
      </c>
      <c r="J218" s="36">
        <f>SUMIFS(СВЦЭМ!$E$33:$E$776,СВЦЭМ!$A$33:$A$776,$A218,СВЦЭМ!$B$33:$B$776,J$191)+'СЕТ СН'!$F$15</f>
        <v>187.53920687999999</v>
      </c>
      <c r="K218" s="36">
        <f>SUMIFS(СВЦЭМ!$E$33:$E$776,СВЦЭМ!$A$33:$A$776,$A218,СВЦЭМ!$B$33:$B$776,K$191)+'СЕТ СН'!$F$15</f>
        <v>183.97569587000001</v>
      </c>
      <c r="L218" s="36">
        <f>SUMIFS(СВЦЭМ!$E$33:$E$776,СВЦЭМ!$A$33:$A$776,$A218,СВЦЭМ!$B$33:$B$776,L$191)+'СЕТ СН'!$F$15</f>
        <v>180.14567108</v>
      </c>
      <c r="M218" s="36">
        <f>SUMIFS(СВЦЭМ!$E$33:$E$776,СВЦЭМ!$A$33:$A$776,$A218,СВЦЭМ!$B$33:$B$776,M$191)+'СЕТ СН'!$F$15</f>
        <v>180.71387177</v>
      </c>
      <c r="N218" s="36">
        <f>SUMIFS(СВЦЭМ!$E$33:$E$776,СВЦЭМ!$A$33:$A$776,$A218,СВЦЭМ!$B$33:$B$776,N$191)+'СЕТ СН'!$F$15</f>
        <v>183.58020113000001</v>
      </c>
      <c r="O218" s="36">
        <f>SUMIFS(СВЦЭМ!$E$33:$E$776,СВЦЭМ!$A$33:$A$776,$A218,СВЦЭМ!$B$33:$B$776,O$191)+'СЕТ СН'!$F$15</f>
        <v>186.83900674</v>
      </c>
      <c r="P218" s="36">
        <f>SUMIFS(СВЦЭМ!$E$33:$E$776,СВЦЭМ!$A$33:$A$776,$A218,СВЦЭМ!$B$33:$B$776,P$191)+'СЕТ СН'!$F$15</f>
        <v>190.79635292</v>
      </c>
      <c r="Q218" s="36">
        <f>SUMIFS(СВЦЭМ!$E$33:$E$776,СВЦЭМ!$A$33:$A$776,$A218,СВЦЭМ!$B$33:$B$776,Q$191)+'СЕТ СН'!$F$15</f>
        <v>193.20255691</v>
      </c>
      <c r="R218" s="36">
        <f>SUMIFS(СВЦЭМ!$E$33:$E$776,СВЦЭМ!$A$33:$A$776,$A218,СВЦЭМ!$B$33:$B$776,R$191)+'СЕТ СН'!$F$15</f>
        <v>193.30004135999999</v>
      </c>
      <c r="S218" s="36">
        <f>SUMIFS(СВЦЭМ!$E$33:$E$776,СВЦЭМ!$A$33:$A$776,$A218,СВЦЭМ!$B$33:$B$776,S$191)+'СЕТ СН'!$F$15</f>
        <v>191.73184716</v>
      </c>
      <c r="T218" s="36">
        <f>SUMIFS(СВЦЭМ!$E$33:$E$776,СВЦЭМ!$A$33:$A$776,$A218,СВЦЭМ!$B$33:$B$776,T$191)+'СЕТ СН'!$F$15</f>
        <v>186.85278539999999</v>
      </c>
      <c r="U218" s="36">
        <f>SUMIFS(СВЦЭМ!$E$33:$E$776,СВЦЭМ!$A$33:$A$776,$A218,СВЦЭМ!$B$33:$B$776,U$191)+'СЕТ СН'!$F$15</f>
        <v>183.23656301</v>
      </c>
      <c r="V218" s="36">
        <f>SUMIFS(СВЦЭМ!$E$33:$E$776,СВЦЭМ!$A$33:$A$776,$A218,СВЦЭМ!$B$33:$B$776,V$191)+'СЕТ СН'!$F$15</f>
        <v>178.12554243</v>
      </c>
      <c r="W218" s="36">
        <f>SUMIFS(СВЦЭМ!$E$33:$E$776,СВЦЭМ!$A$33:$A$776,$A218,СВЦЭМ!$B$33:$B$776,W$191)+'СЕТ СН'!$F$15</f>
        <v>178.82522134999999</v>
      </c>
      <c r="X218" s="36">
        <f>SUMIFS(СВЦЭМ!$E$33:$E$776,СВЦЭМ!$A$33:$A$776,$A218,СВЦЭМ!$B$33:$B$776,X$191)+'СЕТ СН'!$F$15</f>
        <v>183.49746827999999</v>
      </c>
      <c r="Y218" s="36">
        <f>SUMIFS(СВЦЭМ!$E$33:$E$776,СВЦЭМ!$A$33:$A$776,$A218,СВЦЭМ!$B$33:$B$776,Y$191)+'СЕТ СН'!$F$15</f>
        <v>190.18718364</v>
      </c>
    </row>
    <row r="219" spans="1:25" ht="15.75" x14ac:dyDescent="0.2">
      <c r="A219" s="35">
        <f t="shared" si="5"/>
        <v>43949</v>
      </c>
      <c r="B219" s="36">
        <f>SUMIFS(СВЦЭМ!$E$33:$E$776,СВЦЭМ!$A$33:$A$776,$A219,СВЦЭМ!$B$33:$B$776,B$191)+'СЕТ СН'!$F$15</f>
        <v>193.53888620000001</v>
      </c>
      <c r="C219" s="36">
        <f>SUMIFS(СВЦЭМ!$E$33:$E$776,СВЦЭМ!$A$33:$A$776,$A219,СВЦЭМ!$B$33:$B$776,C$191)+'СЕТ СН'!$F$15</f>
        <v>198.75219050000001</v>
      </c>
      <c r="D219" s="36">
        <f>SUMIFS(СВЦЭМ!$E$33:$E$776,СВЦЭМ!$A$33:$A$776,$A219,СВЦЭМ!$B$33:$B$776,D$191)+'СЕТ СН'!$F$15</f>
        <v>206.42846329</v>
      </c>
      <c r="E219" s="36">
        <f>SUMIFS(СВЦЭМ!$E$33:$E$776,СВЦЭМ!$A$33:$A$776,$A219,СВЦЭМ!$B$33:$B$776,E$191)+'СЕТ СН'!$F$15</f>
        <v>207.25419835</v>
      </c>
      <c r="F219" s="36">
        <f>SUMIFS(СВЦЭМ!$E$33:$E$776,СВЦЭМ!$A$33:$A$776,$A219,СВЦЭМ!$B$33:$B$776,F$191)+'СЕТ СН'!$F$15</f>
        <v>206.66357869999999</v>
      </c>
      <c r="G219" s="36">
        <f>SUMIFS(СВЦЭМ!$E$33:$E$776,СВЦЭМ!$A$33:$A$776,$A219,СВЦЭМ!$B$33:$B$776,G$191)+'СЕТ СН'!$F$15</f>
        <v>206.85559609000001</v>
      </c>
      <c r="H219" s="36">
        <f>SUMIFS(СВЦЭМ!$E$33:$E$776,СВЦЭМ!$A$33:$A$776,$A219,СВЦЭМ!$B$33:$B$776,H$191)+'СЕТ СН'!$F$15</f>
        <v>200.26265777</v>
      </c>
      <c r="I219" s="36">
        <f>SUMIFS(СВЦЭМ!$E$33:$E$776,СВЦЭМ!$A$33:$A$776,$A219,СВЦЭМ!$B$33:$B$776,I$191)+'СЕТ СН'!$F$15</f>
        <v>193.17976601999999</v>
      </c>
      <c r="J219" s="36">
        <f>SUMIFS(СВЦЭМ!$E$33:$E$776,СВЦЭМ!$A$33:$A$776,$A219,СВЦЭМ!$B$33:$B$776,J$191)+'СЕТ СН'!$F$15</f>
        <v>183.19406939999999</v>
      </c>
      <c r="K219" s="36">
        <f>SUMIFS(СВЦЭМ!$E$33:$E$776,СВЦЭМ!$A$33:$A$776,$A219,СВЦЭМ!$B$33:$B$776,K$191)+'СЕТ СН'!$F$15</f>
        <v>181.92230923</v>
      </c>
      <c r="L219" s="36">
        <f>SUMIFS(СВЦЭМ!$E$33:$E$776,СВЦЭМ!$A$33:$A$776,$A219,СВЦЭМ!$B$33:$B$776,L$191)+'СЕТ СН'!$F$15</f>
        <v>180.85283881999999</v>
      </c>
      <c r="M219" s="36">
        <f>SUMIFS(СВЦЭМ!$E$33:$E$776,СВЦЭМ!$A$33:$A$776,$A219,СВЦЭМ!$B$33:$B$776,M$191)+'СЕТ СН'!$F$15</f>
        <v>180.79708491</v>
      </c>
      <c r="N219" s="36">
        <f>SUMIFS(СВЦЭМ!$E$33:$E$776,СВЦЭМ!$A$33:$A$776,$A219,СВЦЭМ!$B$33:$B$776,N$191)+'СЕТ СН'!$F$15</f>
        <v>179.18243038</v>
      </c>
      <c r="O219" s="36">
        <f>SUMIFS(СВЦЭМ!$E$33:$E$776,СВЦЭМ!$A$33:$A$776,$A219,СВЦЭМ!$B$33:$B$776,O$191)+'СЕТ СН'!$F$15</f>
        <v>180.96515524</v>
      </c>
      <c r="P219" s="36">
        <f>SUMIFS(СВЦЭМ!$E$33:$E$776,СВЦЭМ!$A$33:$A$776,$A219,СВЦЭМ!$B$33:$B$776,P$191)+'СЕТ СН'!$F$15</f>
        <v>183.19690585000001</v>
      </c>
      <c r="Q219" s="36">
        <f>SUMIFS(СВЦЭМ!$E$33:$E$776,СВЦЭМ!$A$33:$A$776,$A219,СВЦЭМ!$B$33:$B$776,Q$191)+'СЕТ СН'!$F$15</f>
        <v>186.06569586000001</v>
      </c>
      <c r="R219" s="36">
        <f>SUMIFS(СВЦЭМ!$E$33:$E$776,СВЦЭМ!$A$33:$A$776,$A219,СВЦЭМ!$B$33:$B$776,R$191)+'СЕТ СН'!$F$15</f>
        <v>185.32756671999999</v>
      </c>
      <c r="S219" s="36">
        <f>SUMIFS(СВЦЭМ!$E$33:$E$776,СВЦЭМ!$A$33:$A$776,$A219,СВЦЭМ!$B$33:$B$776,S$191)+'СЕТ СН'!$F$15</f>
        <v>184.58255625000001</v>
      </c>
      <c r="T219" s="36">
        <f>SUMIFS(СВЦЭМ!$E$33:$E$776,СВЦЭМ!$A$33:$A$776,$A219,СВЦЭМ!$B$33:$B$776,T$191)+'СЕТ СН'!$F$15</f>
        <v>182.11695381000001</v>
      </c>
      <c r="U219" s="36">
        <f>SUMIFS(СВЦЭМ!$E$33:$E$776,СВЦЭМ!$A$33:$A$776,$A219,СВЦЭМ!$B$33:$B$776,U$191)+'СЕТ СН'!$F$15</f>
        <v>176.92923103999999</v>
      </c>
      <c r="V219" s="36">
        <f>SUMIFS(СВЦЭМ!$E$33:$E$776,СВЦЭМ!$A$33:$A$776,$A219,СВЦЭМ!$B$33:$B$776,V$191)+'СЕТ СН'!$F$15</f>
        <v>174.63054481</v>
      </c>
      <c r="W219" s="36">
        <f>SUMIFS(СВЦЭМ!$E$33:$E$776,СВЦЭМ!$A$33:$A$776,$A219,СВЦЭМ!$B$33:$B$776,W$191)+'СЕТ СН'!$F$15</f>
        <v>173.79268365999999</v>
      </c>
      <c r="X219" s="36">
        <f>SUMIFS(СВЦЭМ!$E$33:$E$776,СВЦЭМ!$A$33:$A$776,$A219,СВЦЭМ!$B$33:$B$776,X$191)+'СЕТ СН'!$F$15</f>
        <v>174.29569814000001</v>
      </c>
      <c r="Y219" s="36">
        <f>SUMIFS(СВЦЭМ!$E$33:$E$776,СВЦЭМ!$A$33:$A$776,$A219,СВЦЭМ!$B$33:$B$776,Y$191)+'СЕТ СН'!$F$15</f>
        <v>181.30437214</v>
      </c>
    </row>
    <row r="220" spans="1:25" ht="15.75" x14ac:dyDescent="0.2">
      <c r="A220" s="35">
        <f t="shared" si="5"/>
        <v>43950</v>
      </c>
      <c r="B220" s="36">
        <f>SUMIFS(СВЦЭМ!$E$33:$E$776,СВЦЭМ!$A$33:$A$776,$A220,СВЦЭМ!$B$33:$B$776,B$191)+'СЕТ СН'!$F$15</f>
        <v>195.30446601</v>
      </c>
      <c r="C220" s="36">
        <f>SUMIFS(СВЦЭМ!$E$33:$E$776,СВЦЭМ!$A$33:$A$776,$A220,СВЦЭМ!$B$33:$B$776,C$191)+'СЕТ СН'!$F$15</f>
        <v>203.29424437</v>
      </c>
      <c r="D220" s="36">
        <f>SUMIFS(СВЦЭМ!$E$33:$E$776,СВЦЭМ!$A$33:$A$776,$A220,СВЦЭМ!$B$33:$B$776,D$191)+'СЕТ СН'!$F$15</f>
        <v>204.51932393999999</v>
      </c>
      <c r="E220" s="36">
        <f>SUMIFS(СВЦЭМ!$E$33:$E$776,СВЦЭМ!$A$33:$A$776,$A220,СВЦЭМ!$B$33:$B$776,E$191)+'СЕТ СН'!$F$15</f>
        <v>205.49000993999999</v>
      </c>
      <c r="F220" s="36">
        <f>SUMIFS(СВЦЭМ!$E$33:$E$776,СВЦЭМ!$A$33:$A$776,$A220,СВЦЭМ!$B$33:$B$776,F$191)+'СЕТ СН'!$F$15</f>
        <v>205.74701067000001</v>
      </c>
      <c r="G220" s="36">
        <f>SUMIFS(СВЦЭМ!$E$33:$E$776,СВЦЭМ!$A$33:$A$776,$A220,СВЦЭМ!$B$33:$B$776,G$191)+'СЕТ СН'!$F$15</f>
        <v>205.61016506000001</v>
      </c>
      <c r="H220" s="36">
        <f>SUMIFS(СВЦЭМ!$E$33:$E$776,СВЦЭМ!$A$33:$A$776,$A220,СВЦЭМ!$B$33:$B$776,H$191)+'СЕТ СН'!$F$15</f>
        <v>203.09703060999999</v>
      </c>
      <c r="I220" s="36">
        <f>SUMIFS(СВЦЭМ!$E$33:$E$776,СВЦЭМ!$A$33:$A$776,$A220,СВЦЭМ!$B$33:$B$776,I$191)+'СЕТ СН'!$F$15</f>
        <v>195.57083782999999</v>
      </c>
      <c r="J220" s="36">
        <f>SUMIFS(СВЦЭМ!$E$33:$E$776,СВЦЭМ!$A$33:$A$776,$A220,СВЦЭМ!$B$33:$B$776,J$191)+'СЕТ СН'!$F$15</f>
        <v>192.74487024000001</v>
      </c>
      <c r="K220" s="36">
        <f>SUMIFS(СВЦЭМ!$E$33:$E$776,СВЦЭМ!$A$33:$A$776,$A220,СВЦЭМ!$B$33:$B$776,K$191)+'СЕТ СН'!$F$15</f>
        <v>189.70099936</v>
      </c>
      <c r="L220" s="36">
        <f>SUMIFS(СВЦЭМ!$E$33:$E$776,СВЦЭМ!$A$33:$A$776,$A220,СВЦЭМ!$B$33:$B$776,L$191)+'СЕТ СН'!$F$15</f>
        <v>188.46579575999999</v>
      </c>
      <c r="M220" s="36">
        <f>SUMIFS(СВЦЭМ!$E$33:$E$776,СВЦЭМ!$A$33:$A$776,$A220,СВЦЭМ!$B$33:$B$776,M$191)+'СЕТ СН'!$F$15</f>
        <v>188.86145879</v>
      </c>
      <c r="N220" s="36">
        <f>SUMIFS(СВЦЭМ!$E$33:$E$776,СВЦЭМ!$A$33:$A$776,$A220,СВЦЭМ!$B$33:$B$776,N$191)+'СЕТ СН'!$F$15</f>
        <v>187.81982026</v>
      </c>
      <c r="O220" s="36">
        <f>SUMIFS(СВЦЭМ!$E$33:$E$776,СВЦЭМ!$A$33:$A$776,$A220,СВЦЭМ!$B$33:$B$776,O$191)+'СЕТ СН'!$F$15</f>
        <v>190.22944505999999</v>
      </c>
      <c r="P220" s="36">
        <f>SUMIFS(СВЦЭМ!$E$33:$E$776,СВЦЭМ!$A$33:$A$776,$A220,СВЦЭМ!$B$33:$B$776,P$191)+'СЕТ СН'!$F$15</f>
        <v>192.62298426000001</v>
      </c>
      <c r="Q220" s="36">
        <f>SUMIFS(СВЦЭМ!$E$33:$E$776,СВЦЭМ!$A$33:$A$776,$A220,СВЦЭМ!$B$33:$B$776,Q$191)+'СЕТ СН'!$F$15</f>
        <v>192.57925040999999</v>
      </c>
      <c r="R220" s="36">
        <f>SUMIFS(СВЦЭМ!$E$33:$E$776,СВЦЭМ!$A$33:$A$776,$A220,СВЦЭМ!$B$33:$B$776,R$191)+'СЕТ СН'!$F$15</f>
        <v>191.28737923</v>
      </c>
      <c r="S220" s="36">
        <f>SUMIFS(СВЦЭМ!$E$33:$E$776,СВЦЭМ!$A$33:$A$776,$A220,СВЦЭМ!$B$33:$B$776,S$191)+'СЕТ СН'!$F$15</f>
        <v>191.38391498999999</v>
      </c>
      <c r="T220" s="36">
        <f>SUMIFS(СВЦЭМ!$E$33:$E$776,СВЦЭМ!$A$33:$A$776,$A220,СВЦЭМ!$B$33:$B$776,T$191)+'СЕТ СН'!$F$15</f>
        <v>189.08223072999999</v>
      </c>
      <c r="U220" s="36">
        <f>SUMIFS(СВЦЭМ!$E$33:$E$776,СВЦЭМ!$A$33:$A$776,$A220,СВЦЭМ!$B$33:$B$776,U$191)+'СЕТ СН'!$F$15</f>
        <v>181.28597023</v>
      </c>
      <c r="V220" s="36">
        <f>SUMIFS(СВЦЭМ!$E$33:$E$776,СВЦЭМ!$A$33:$A$776,$A220,СВЦЭМ!$B$33:$B$776,V$191)+'СЕТ СН'!$F$15</f>
        <v>181.46119349</v>
      </c>
      <c r="W220" s="36">
        <f>SUMIFS(СВЦЭМ!$E$33:$E$776,СВЦЭМ!$A$33:$A$776,$A220,СВЦЭМ!$B$33:$B$776,W$191)+'СЕТ СН'!$F$15</f>
        <v>186.78921968</v>
      </c>
      <c r="X220" s="36">
        <f>SUMIFS(СВЦЭМ!$E$33:$E$776,СВЦЭМ!$A$33:$A$776,$A220,СВЦЭМ!$B$33:$B$776,X$191)+'СЕТ СН'!$F$15</f>
        <v>190.88526694000001</v>
      </c>
      <c r="Y220" s="36">
        <f>SUMIFS(СВЦЭМ!$E$33:$E$776,СВЦЭМ!$A$33:$A$776,$A220,СВЦЭМ!$B$33:$B$776,Y$191)+'СЕТ СН'!$F$15</f>
        <v>190.06170528999999</v>
      </c>
    </row>
    <row r="221" spans="1:25" ht="15.75" x14ac:dyDescent="0.2">
      <c r="A221" s="35">
        <f t="shared" si="5"/>
        <v>43951</v>
      </c>
      <c r="B221" s="36">
        <f>SUMIFS(СВЦЭМ!$E$33:$E$776,СВЦЭМ!$A$33:$A$776,$A221,СВЦЭМ!$B$33:$B$776,B$191)+'СЕТ СН'!$F$15</f>
        <v>204.81285241</v>
      </c>
      <c r="C221" s="36">
        <f>SUMIFS(СВЦЭМ!$E$33:$E$776,СВЦЭМ!$A$33:$A$776,$A221,СВЦЭМ!$B$33:$B$776,C$191)+'СЕТ СН'!$F$15</f>
        <v>200.66696013999999</v>
      </c>
      <c r="D221" s="36">
        <f>SUMIFS(СВЦЭМ!$E$33:$E$776,СВЦЭМ!$A$33:$A$776,$A221,СВЦЭМ!$B$33:$B$776,D$191)+'СЕТ СН'!$F$15</f>
        <v>202.6272835</v>
      </c>
      <c r="E221" s="36">
        <f>SUMIFS(СВЦЭМ!$E$33:$E$776,СВЦЭМ!$A$33:$A$776,$A221,СВЦЭМ!$B$33:$B$776,E$191)+'СЕТ СН'!$F$15</f>
        <v>201.31564308</v>
      </c>
      <c r="F221" s="36">
        <f>SUMIFS(СВЦЭМ!$E$33:$E$776,СВЦЭМ!$A$33:$A$776,$A221,СВЦЭМ!$B$33:$B$776,F$191)+'СЕТ СН'!$F$15</f>
        <v>207.92905359</v>
      </c>
      <c r="G221" s="36">
        <f>SUMIFS(СВЦЭМ!$E$33:$E$776,СВЦЭМ!$A$33:$A$776,$A221,СВЦЭМ!$B$33:$B$776,G$191)+'СЕТ СН'!$F$15</f>
        <v>209.42330253</v>
      </c>
      <c r="H221" s="36">
        <f>SUMIFS(СВЦЭМ!$E$33:$E$776,СВЦЭМ!$A$33:$A$776,$A221,СВЦЭМ!$B$33:$B$776,H$191)+'СЕТ СН'!$F$15</f>
        <v>206.58531968</v>
      </c>
      <c r="I221" s="36">
        <f>SUMIFS(СВЦЭМ!$E$33:$E$776,СВЦЭМ!$A$33:$A$776,$A221,СВЦЭМ!$B$33:$B$776,I$191)+'СЕТ СН'!$F$15</f>
        <v>199.43160875000001</v>
      </c>
      <c r="J221" s="36">
        <f>SUMIFS(СВЦЭМ!$E$33:$E$776,СВЦЭМ!$A$33:$A$776,$A221,СВЦЭМ!$B$33:$B$776,J$191)+'СЕТ СН'!$F$15</f>
        <v>183.46919804000001</v>
      </c>
      <c r="K221" s="36">
        <f>SUMIFS(СВЦЭМ!$E$33:$E$776,СВЦЭМ!$A$33:$A$776,$A221,СВЦЭМ!$B$33:$B$776,K$191)+'СЕТ СН'!$F$15</f>
        <v>181.21075612000001</v>
      </c>
      <c r="L221" s="36">
        <f>SUMIFS(СВЦЭМ!$E$33:$E$776,СВЦЭМ!$A$33:$A$776,$A221,СВЦЭМ!$B$33:$B$776,L$191)+'СЕТ СН'!$F$15</f>
        <v>178.72020836999999</v>
      </c>
      <c r="M221" s="36">
        <f>SUMIFS(СВЦЭМ!$E$33:$E$776,СВЦЭМ!$A$33:$A$776,$A221,СВЦЭМ!$B$33:$B$776,M$191)+'СЕТ СН'!$F$15</f>
        <v>178.49986333000001</v>
      </c>
      <c r="N221" s="36">
        <f>SUMIFS(СВЦЭМ!$E$33:$E$776,СВЦЭМ!$A$33:$A$776,$A221,СВЦЭМ!$B$33:$B$776,N$191)+'СЕТ СН'!$F$15</f>
        <v>180.16236817999999</v>
      </c>
      <c r="O221" s="36">
        <f>SUMIFS(СВЦЭМ!$E$33:$E$776,СВЦЭМ!$A$33:$A$776,$A221,СВЦЭМ!$B$33:$B$776,O$191)+'СЕТ СН'!$F$15</f>
        <v>182.67768017</v>
      </c>
      <c r="P221" s="36">
        <f>SUMIFS(СВЦЭМ!$E$33:$E$776,СВЦЭМ!$A$33:$A$776,$A221,СВЦЭМ!$B$33:$B$776,P$191)+'СЕТ СН'!$F$15</f>
        <v>184.16828221</v>
      </c>
      <c r="Q221" s="36">
        <f>SUMIFS(СВЦЭМ!$E$33:$E$776,СВЦЭМ!$A$33:$A$776,$A221,СВЦЭМ!$B$33:$B$776,Q$191)+'СЕТ СН'!$F$15</f>
        <v>185.31568643</v>
      </c>
      <c r="R221" s="36">
        <f>SUMIFS(СВЦЭМ!$E$33:$E$776,СВЦЭМ!$A$33:$A$776,$A221,СВЦЭМ!$B$33:$B$776,R$191)+'СЕТ СН'!$F$15</f>
        <v>185.76072336999999</v>
      </c>
      <c r="S221" s="36">
        <f>SUMIFS(СВЦЭМ!$E$33:$E$776,СВЦЭМ!$A$33:$A$776,$A221,СВЦЭМ!$B$33:$B$776,S$191)+'СЕТ СН'!$F$15</f>
        <v>185.63538201</v>
      </c>
      <c r="T221" s="36">
        <f>SUMIFS(СВЦЭМ!$E$33:$E$776,СВЦЭМ!$A$33:$A$776,$A221,СВЦЭМ!$B$33:$B$776,T$191)+'СЕТ СН'!$F$15</f>
        <v>182.92861060000001</v>
      </c>
      <c r="U221" s="36">
        <f>SUMIFS(СВЦЭМ!$E$33:$E$776,СВЦЭМ!$A$33:$A$776,$A221,СВЦЭМ!$B$33:$B$776,U$191)+'СЕТ СН'!$F$15</f>
        <v>178.73078326000001</v>
      </c>
      <c r="V221" s="36">
        <f>SUMIFS(СВЦЭМ!$E$33:$E$776,СВЦЭМ!$A$33:$A$776,$A221,СВЦЭМ!$B$33:$B$776,V$191)+'СЕТ СН'!$F$15</f>
        <v>174.03187084000001</v>
      </c>
      <c r="W221" s="36">
        <f>SUMIFS(СВЦЭМ!$E$33:$E$776,СВЦЭМ!$A$33:$A$776,$A221,СВЦЭМ!$B$33:$B$776,W$191)+'СЕТ СН'!$F$15</f>
        <v>174.62416300999999</v>
      </c>
      <c r="X221" s="36">
        <f>SUMIFS(СВЦЭМ!$E$33:$E$776,СВЦЭМ!$A$33:$A$776,$A221,СВЦЭМ!$B$33:$B$776,X$191)+'СЕТ СН'!$F$15</f>
        <v>180.60462357</v>
      </c>
      <c r="Y221" s="36">
        <f>SUMIFS(СВЦЭМ!$E$33:$E$776,СВЦЭМ!$A$33:$A$776,$A221,СВЦЭМ!$B$33:$B$776,Y$191)+'СЕТ СН'!$F$15</f>
        <v>185.55746321000001</v>
      </c>
    </row>
    <row r="222" spans="1:25" ht="15.75" hidden="1" x14ac:dyDescent="0.2">
      <c r="A222" s="35">
        <f t="shared" si="5"/>
        <v>43952</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7"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28"/>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29"/>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01.04.2020</v>
      </c>
      <c r="B227" s="36">
        <f>SUMIFS(СВЦЭМ!$F$33:$F$776,СВЦЭМ!$A$33:$A$776,$A227,СВЦЭМ!$B$33:$B$776,B$226)+'СЕТ СН'!$F$15</f>
        <v>155.74833516000001</v>
      </c>
      <c r="C227" s="36">
        <f>SUMIFS(СВЦЭМ!$F$33:$F$776,СВЦЭМ!$A$33:$A$776,$A227,СВЦЭМ!$B$33:$B$776,C$226)+'СЕТ СН'!$F$15</f>
        <v>158.22987702</v>
      </c>
      <c r="D227" s="36">
        <f>SUMIFS(СВЦЭМ!$F$33:$F$776,СВЦЭМ!$A$33:$A$776,$A227,СВЦЭМ!$B$33:$B$776,D$226)+'СЕТ СН'!$F$15</f>
        <v>159.03092255999999</v>
      </c>
      <c r="E227" s="36">
        <f>SUMIFS(СВЦЭМ!$F$33:$F$776,СВЦЭМ!$A$33:$A$776,$A227,СВЦЭМ!$B$33:$B$776,E$226)+'СЕТ СН'!$F$15</f>
        <v>160.17008783</v>
      </c>
      <c r="F227" s="36">
        <f>SUMIFS(СВЦЭМ!$F$33:$F$776,СВЦЭМ!$A$33:$A$776,$A227,СВЦЭМ!$B$33:$B$776,F$226)+'СЕТ СН'!$F$15</f>
        <v>168.10577809</v>
      </c>
      <c r="G227" s="36">
        <f>SUMIFS(СВЦЭМ!$F$33:$F$776,СВЦЭМ!$A$33:$A$776,$A227,СВЦЭМ!$B$33:$B$776,G$226)+'СЕТ СН'!$F$15</f>
        <v>176.40955466</v>
      </c>
      <c r="H227" s="36">
        <f>SUMIFS(СВЦЭМ!$F$33:$F$776,СВЦЭМ!$A$33:$A$776,$A227,СВЦЭМ!$B$33:$B$776,H$226)+'СЕТ СН'!$F$15</f>
        <v>185.18930885</v>
      </c>
      <c r="I227" s="36">
        <f>SUMIFS(СВЦЭМ!$F$33:$F$776,СВЦЭМ!$A$33:$A$776,$A227,СВЦЭМ!$B$33:$B$776,I$226)+'СЕТ СН'!$F$15</f>
        <v>185.77069857999999</v>
      </c>
      <c r="J227" s="36">
        <f>SUMIFS(СВЦЭМ!$F$33:$F$776,СВЦЭМ!$A$33:$A$776,$A227,СВЦЭМ!$B$33:$B$776,J$226)+'СЕТ СН'!$F$15</f>
        <v>177.94495119999999</v>
      </c>
      <c r="K227" s="36">
        <f>SUMIFS(СВЦЭМ!$F$33:$F$776,СВЦЭМ!$A$33:$A$776,$A227,СВЦЭМ!$B$33:$B$776,K$226)+'СЕТ СН'!$F$15</f>
        <v>177.90738776000001</v>
      </c>
      <c r="L227" s="36">
        <f>SUMIFS(СВЦЭМ!$F$33:$F$776,СВЦЭМ!$A$33:$A$776,$A227,СВЦЭМ!$B$33:$B$776,L$226)+'СЕТ СН'!$F$15</f>
        <v>177.89011854</v>
      </c>
      <c r="M227" s="36">
        <f>SUMIFS(СВЦЭМ!$F$33:$F$776,СВЦЭМ!$A$33:$A$776,$A227,СВЦЭМ!$B$33:$B$776,M$226)+'СЕТ СН'!$F$15</f>
        <v>180.00058770000001</v>
      </c>
      <c r="N227" s="36">
        <f>SUMIFS(СВЦЭМ!$F$33:$F$776,СВЦЭМ!$A$33:$A$776,$A227,СВЦЭМ!$B$33:$B$776,N$226)+'СЕТ СН'!$F$15</f>
        <v>183.58475537999999</v>
      </c>
      <c r="O227" s="36">
        <f>SUMIFS(СВЦЭМ!$F$33:$F$776,СВЦЭМ!$A$33:$A$776,$A227,СВЦЭМ!$B$33:$B$776,O$226)+'СЕТ СН'!$F$15</f>
        <v>187.26985606</v>
      </c>
      <c r="P227" s="36">
        <f>SUMIFS(СВЦЭМ!$F$33:$F$776,СВЦЭМ!$A$33:$A$776,$A227,СВЦЭМ!$B$33:$B$776,P$226)+'СЕТ СН'!$F$15</f>
        <v>183.12508452</v>
      </c>
      <c r="Q227" s="36">
        <f>SUMIFS(СВЦЭМ!$F$33:$F$776,СВЦЭМ!$A$33:$A$776,$A227,СВЦЭМ!$B$33:$B$776,Q$226)+'СЕТ СН'!$F$15</f>
        <v>184.42532252000001</v>
      </c>
      <c r="R227" s="36">
        <f>SUMIFS(СВЦЭМ!$F$33:$F$776,СВЦЭМ!$A$33:$A$776,$A227,СВЦЭМ!$B$33:$B$776,R$226)+'СЕТ СН'!$F$15</f>
        <v>184.62712117000001</v>
      </c>
      <c r="S227" s="36">
        <f>SUMIFS(СВЦЭМ!$F$33:$F$776,СВЦЭМ!$A$33:$A$776,$A227,СВЦЭМ!$B$33:$B$776,S$226)+'СЕТ СН'!$F$15</f>
        <v>183.90742696999999</v>
      </c>
      <c r="T227" s="36">
        <f>SUMIFS(СВЦЭМ!$F$33:$F$776,СВЦЭМ!$A$33:$A$776,$A227,СВЦЭМ!$B$33:$B$776,T$226)+'СЕТ СН'!$F$15</f>
        <v>179.82213519999999</v>
      </c>
      <c r="U227" s="36">
        <f>SUMIFS(СВЦЭМ!$F$33:$F$776,СВЦЭМ!$A$33:$A$776,$A227,СВЦЭМ!$B$33:$B$776,U$226)+'СЕТ СН'!$F$15</f>
        <v>177.85042863000001</v>
      </c>
      <c r="V227" s="36">
        <f>SUMIFS(СВЦЭМ!$F$33:$F$776,СВЦЭМ!$A$33:$A$776,$A227,СВЦЭМ!$B$33:$B$776,V$226)+'СЕТ СН'!$F$15</f>
        <v>174.77260641000001</v>
      </c>
      <c r="W227" s="36">
        <f>SUMIFS(СВЦЭМ!$F$33:$F$776,СВЦЭМ!$A$33:$A$776,$A227,СВЦЭМ!$B$33:$B$776,W$226)+'СЕТ СН'!$F$15</f>
        <v>173.67602762999999</v>
      </c>
      <c r="X227" s="36">
        <f>SUMIFS(СВЦЭМ!$F$33:$F$776,СВЦЭМ!$A$33:$A$776,$A227,СВЦЭМ!$B$33:$B$776,X$226)+'СЕТ СН'!$F$15</f>
        <v>172.51713042</v>
      </c>
      <c r="Y227" s="36">
        <f>SUMIFS(СВЦЭМ!$F$33:$F$776,СВЦЭМ!$A$33:$A$776,$A227,СВЦЭМ!$B$33:$B$776,Y$226)+'СЕТ СН'!$F$15</f>
        <v>178.45508999</v>
      </c>
      <c r="AA227" s="45"/>
    </row>
    <row r="228" spans="1:27" ht="15.75" x14ac:dyDescent="0.2">
      <c r="A228" s="35">
        <f>A227+1</f>
        <v>43923</v>
      </c>
      <c r="B228" s="36">
        <f>SUMIFS(СВЦЭМ!$F$33:$F$776,СВЦЭМ!$A$33:$A$776,$A228,СВЦЭМ!$B$33:$B$776,B$226)+'СЕТ СН'!$F$15</f>
        <v>175.83243895999999</v>
      </c>
      <c r="C228" s="36">
        <f>SUMIFS(СВЦЭМ!$F$33:$F$776,СВЦЭМ!$A$33:$A$776,$A228,СВЦЭМ!$B$33:$B$776,C$226)+'СЕТ СН'!$F$15</f>
        <v>171.19272276000001</v>
      </c>
      <c r="D228" s="36">
        <f>SUMIFS(СВЦЭМ!$F$33:$F$776,СВЦЭМ!$A$33:$A$776,$A228,СВЦЭМ!$B$33:$B$776,D$226)+'СЕТ СН'!$F$15</f>
        <v>168.75005442</v>
      </c>
      <c r="E228" s="36">
        <f>SUMIFS(СВЦЭМ!$F$33:$F$776,СВЦЭМ!$A$33:$A$776,$A228,СВЦЭМ!$B$33:$B$776,E$226)+'СЕТ СН'!$F$15</f>
        <v>167.13235356000001</v>
      </c>
      <c r="F228" s="36">
        <f>SUMIFS(СВЦЭМ!$F$33:$F$776,СВЦЭМ!$A$33:$A$776,$A228,СВЦЭМ!$B$33:$B$776,F$226)+'СЕТ СН'!$F$15</f>
        <v>166.54855382</v>
      </c>
      <c r="G228" s="36">
        <f>SUMIFS(СВЦЭМ!$F$33:$F$776,СВЦЭМ!$A$33:$A$776,$A228,СВЦЭМ!$B$33:$B$776,G$226)+'СЕТ СН'!$F$15</f>
        <v>182.28885606</v>
      </c>
      <c r="H228" s="36">
        <f>SUMIFS(СВЦЭМ!$F$33:$F$776,СВЦЭМ!$A$33:$A$776,$A228,СВЦЭМ!$B$33:$B$776,H$226)+'СЕТ СН'!$F$15</f>
        <v>189.42848971000001</v>
      </c>
      <c r="I228" s="36">
        <f>SUMIFS(СВЦЭМ!$F$33:$F$776,СВЦЭМ!$A$33:$A$776,$A228,СВЦЭМ!$B$33:$B$776,I$226)+'СЕТ СН'!$F$15</f>
        <v>189.03646441999999</v>
      </c>
      <c r="J228" s="36">
        <f>SUMIFS(СВЦЭМ!$F$33:$F$776,СВЦЭМ!$A$33:$A$776,$A228,СВЦЭМ!$B$33:$B$776,J$226)+'СЕТ СН'!$F$15</f>
        <v>182.41071944000001</v>
      </c>
      <c r="K228" s="36">
        <f>SUMIFS(СВЦЭМ!$F$33:$F$776,СВЦЭМ!$A$33:$A$776,$A228,СВЦЭМ!$B$33:$B$776,K$226)+'СЕТ СН'!$F$15</f>
        <v>177.49922454</v>
      </c>
      <c r="L228" s="36">
        <f>SUMIFS(СВЦЭМ!$F$33:$F$776,СВЦЭМ!$A$33:$A$776,$A228,СВЦЭМ!$B$33:$B$776,L$226)+'СЕТ СН'!$F$15</f>
        <v>176.52865696999999</v>
      </c>
      <c r="M228" s="36">
        <f>SUMIFS(СВЦЭМ!$F$33:$F$776,СВЦЭМ!$A$33:$A$776,$A228,СВЦЭМ!$B$33:$B$776,M$226)+'СЕТ СН'!$F$15</f>
        <v>179.96547708</v>
      </c>
      <c r="N228" s="36">
        <f>SUMIFS(СВЦЭМ!$F$33:$F$776,СВЦЭМ!$A$33:$A$776,$A228,СВЦЭМ!$B$33:$B$776,N$226)+'СЕТ СН'!$F$15</f>
        <v>183.49563655</v>
      </c>
      <c r="O228" s="36">
        <f>SUMIFS(СВЦЭМ!$F$33:$F$776,СВЦЭМ!$A$33:$A$776,$A228,СВЦЭМ!$B$33:$B$776,O$226)+'СЕТ СН'!$F$15</f>
        <v>187.97862036999999</v>
      </c>
      <c r="P228" s="36">
        <f>SUMIFS(СВЦЭМ!$F$33:$F$776,СВЦЭМ!$A$33:$A$776,$A228,СВЦЭМ!$B$33:$B$776,P$226)+'СЕТ СН'!$F$15</f>
        <v>180.63950690999999</v>
      </c>
      <c r="Q228" s="36">
        <f>SUMIFS(СВЦЭМ!$F$33:$F$776,СВЦЭМ!$A$33:$A$776,$A228,СВЦЭМ!$B$33:$B$776,Q$226)+'СЕТ СН'!$F$15</f>
        <v>181.78395664000001</v>
      </c>
      <c r="R228" s="36">
        <f>SUMIFS(СВЦЭМ!$F$33:$F$776,СВЦЭМ!$A$33:$A$776,$A228,СВЦЭМ!$B$33:$B$776,R$226)+'СЕТ СН'!$F$15</f>
        <v>180.87740399</v>
      </c>
      <c r="S228" s="36">
        <f>SUMIFS(СВЦЭМ!$F$33:$F$776,СВЦЭМ!$A$33:$A$776,$A228,СВЦЭМ!$B$33:$B$776,S$226)+'СЕТ СН'!$F$15</f>
        <v>180.38529613</v>
      </c>
      <c r="T228" s="36">
        <f>SUMIFS(СВЦЭМ!$F$33:$F$776,СВЦЭМ!$A$33:$A$776,$A228,СВЦЭМ!$B$33:$B$776,T$226)+'СЕТ СН'!$F$15</f>
        <v>176.20423503999999</v>
      </c>
      <c r="U228" s="36">
        <f>SUMIFS(СВЦЭМ!$F$33:$F$776,СВЦЭМ!$A$33:$A$776,$A228,СВЦЭМ!$B$33:$B$776,U$226)+'СЕТ СН'!$F$15</f>
        <v>173.33621156999999</v>
      </c>
      <c r="V228" s="36">
        <f>SUMIFS(СВЦЭМ!$F$33:$F$776,СВЦЭМ!$A$33:$A$776,$A228,СВЦЭМ!$B$33:$B$776,V$226)+'СЕТ СН'!$F$15</f>
        <v>170.66948977999999</v>
      </c>
      <c r="W228" s="36">
        <f>SUMIFS(СВЦЭМ!$F$33:$F$776,СВЦЭМ!$A$33:$A$776,$A228,СВЦЭМ!$B$33:$B$776,W$226)+'СЕТ СН'!$F$15</f>
        <v>171.92769419999999</v>
      </c>
      <c r="X228" s="36">
        <f>SUMIFS(СВЦЭМ!$F$33:$F$776,СВЦЭМ!$A$33:$A$776,$A228,СВЦЭМ!$B$33:$B$776,X$226)+'СЕТ СН'!$F$15</f>
        <v>172.89670828999999</v>
      </c>
      <c r="Y228" s="36">
        <f>SUMIFS(СВЦЭМ!$F$33:$F$776,СВЦЭМ!$A$33:$A$776,$A228,СВЦЭМ!$B$33:$B$776,Y$226)+'СЕТ СН'!$F$15</f>
        <v>178.32040452000001</v>
      </c>
    </row>
    <row r="229" spans="1:27" ht="15.75" x14ac:dyDescent="0.2">
      <c r="A229" s="35">
        <f t="shared" ref="A229:A257" si="6">A228+1</f>
        <v>43924</v>
      </c>
      <c r="B229" s="36">
        <f>SUMIFS(СВЦЭМ!$F$33:$F$776,СВЦЭМ!$A$33:$A$776,$A229,СВЦЭМ!$B$33:$B$776,B$226)+'СЕТ СН'!$F$15</f>
        <v>174.95716109</v>
      </c>
      <c r="C229" s="36">
        <f>SUMIFS(СВЦЭМ!$F$33:$F$776,СВЦЭМ!$A$33:$A$776,$A229,СВЦЭМ!$B$33:$B$776,C$226)+'СЕТ СН'!$F$15</f>
        <v>182.93050771</v>
      </c>
      <c r="D229" s="36">
        <f>SUMIFS(СВЦЭМ!$F$33:$F$776,СВЦЭМ!$A$33:$A$776,$A229,СВЦЭМ!$B$33:$B$776,D$226)+'СЕТ СН'!$F$15</f>
        <v>186.03613591000001</v>
      </c>
      <c r="E229" s="36">
        <f>SUMIFS(СВЦЭМ!$F$33:$F$776,СВЦЭМ!$A$33:$A$776,$A229,СВЦЭМ!$B$33:$B$776,E$226)+'СЕТ СН'!$F$15</f>
        <v>185.01650548000001</v>
      </c>
      <c r="F229" s="36">
        <f>SUMIFS(СВЦЭМ!$F$33:$F$776,СВЦЭМ!$A$33:$A$776,$A229,СВЦЭМ!$B$33:$B$776,F$226)+'СЕТ СН'!$F$15</f>
        <v>184.12982693000001</v>
      </c>
      <c r="G229" s="36">
        <f>SUMIFS(СВЦЭМ!$F$33:$F$776,СВЦЭМ!$A$33:$A$776,$A229,СВЦЭМ!$B$33:$B$776,G$226)+'СЕТ СН'!$F$15</f>
        <v>184.36043617999999</v>
      </c>
      <c r="H229" s="36">
        <f>SUMIFS(СВЦЭМ!$F$33:$F$776,СВЦЭМ!$A$33:$A$776,$A229,СВЦЭМ!$B$33:$B$776,H$226)+'СЕТ СН'!$F$15</f>
        <v>181.80861143000001</v>
      </c>
      <c r="I229" s="36">
        <f>SUMIFS(СВЦЭМ!$F$33:$F$776,СВЦЭМ!$A$33:$A$776,$A229,СВЦЭМ!$B$33:$B$776,I$226)+'СЕТ СН'!$F$15</f>
        <v>177.78793148</v>
      </c>
      <c r="J229" s="36">
        <f>SUMIFS(СВЦЭМ!$F$33:$F$776,СВЦЭМ!$A$33:$A$776,$A229,СВЦЭМ!$B$33:$B$776,J$226)+'СЕТ СН'!$F$15</f>
        <v>166.67188625</v>
      </c>
      <c r="K229" s="36">
        <f>SUMIFS(СВЦЭМ!$F$33:$F$776,СВЦЭМ!$A$33:$A$776,$A229,СВЦЭМ!$B$33:$B$776,K$226)+'СЕТ СН'!$F$15</f>
        <v>167.29588917000001</v>
      </c>
      <c r="L229" s="36">
        <f>SUMIFS(СВЦЭМ!$F$33:$F$776,СВЦЭМ!$A$33:$A$776,$A229,СВЦЭМ!$B$33:$B$776,L$226)+'СЕТ СН'!$F$15</f>
        <v>169.59025292999999</v>
      </c>
      <c r="M229" s="36">
        <f>SUMIFS(СВЦЭМ!$F$33:$F$776,СВЦЭМ!$A$33:$A$776,$A229,СВЦЭМ!$B$33:$B$776,M$226)+'СЕТ СН'!$F$15</f>
        <v>169.99367659999999</v>
      </c>
      <c r="N229" s="36">
        <f>SUMIFS(СВЦЭМ!$F$33:$F$776,СВЦЭМ!$A$33:$A$776,$A229,СВЦЭМ!$B$33:$B$776,N$226)+'СЕТ СН'!$F$15</f>
        <v>173.44340399999999</v>
      </c>
      <c r="O229" s="36">
        <f>SUMIFS(СВЦЭМ!$F$33:$F$776,СВЦЭМ!$A$33:$A$776,$A229,СВЦЭМ!$B$33:$B$776,O$226)+'СЕТ СН'!$F$15</f>
        <v>176.20033821000001</v>
      </c>
      <c r="P229" s="36">
        <f>SUMIFS(СВЦЭМ!$F$33:$F$776,СВЦЭМ!$A$33:$A$776,$A229,СВЦЭМ!$B$33:$B$776,P$226)+'СЕТ СН'!$F$15</f>
        <v>173.06945160000001</v>
      </c>
      <c r="Q229" s="36">
        <f>SUMIFS(СВЦЭМ!$F$33:$F$776,СВЦЭМ!$A$33:$A$776,$A229,СВЦЭМ!$B$33:$B$776,Q$226)+'СЕТ СН'!$F$15</f>
        <v>175.16205737000001</v>
      </c>
      <c r="R229" s="36">
        <f>SUMIFS(СВЦЭМ!$F$33:$F$776,СВЦЭМ!$A$33:$A$776,$A229,СВЦЭМ!$B$33:$B$776,R$226)+'СЕТ СН'!$F$15</f>
        <v>174.58017186000001</v>
      </c>
      <c r="S229" s="36">
        <f>SUMIFS(СВЦЭМ!$F$33:$F$776,СВЦЭМ!$A$33:$A$776,$A229,СВЦЭМ!$B$33:$B$776,S$226)+'СЕТ СН'!$F$15</f>
        <v>173.40412296</v>
      </c>
      <c r="T229" s="36">
        <f>SUMIFS(СВЦЭМ!$F$33:$F$776,СВЦЭМ!$A$33:$A$776,$A229,СВЦЭМ!$B$33:$B$776,T$226)+'СЕТ СН'!$F$15</f>
        <v>170.39624225</v>
      </c>
      <c r="U229" s="36">
        <f>SUMIFS(СВЦЭМ!$F$33:$F$776,СВЦЭМ!$A$33:$A$776,$A229,СВЦЭМ!$B$33:$B$776,U$226)+'СЕТ СН'!$F$15</f>
        <v>166.00431354</v>
      </c>
      <c r="V229" s="36">
        <f>SUMIFS(СВЦЭМ!$F$33:$F$776,СВЦЭМ!$A$33:$A$776,$A229,СВЦЭМ!$B$33:$B$776,V$226)+'СЕТ СН'!$F$15</f>
        <v>164.01939454999999</v>
      </c>
      <c r="W229" s="36">
        <f>SUMIFS(СВЦЭМ!$F$33:$F$776,СВЦЭМ!$A$33:$A$776,$A229,СВЦЭМ!$B$33:$B$776,W$226)+'СЕТ СН'!$F$15</f>
        <v>165.30306725</v>
      </c>
      <c r="X229" s="36">
        <f>SUMIFS(СВЦЭМ!$F$33:$F$776,СВЦЭМ!$A$33:$A$776,$A229,СВЦЭМ!$B$33:$B$776,X$226)+'СЕТ СН'!$F$15</f>
        <v>168.15170058000001</v>
      </c>
      <c r="Y229" s="36">
        <f>SUMIFS(СВЦЭМ!$F$33:$F$776,СВЦЭМ!$A$33:$A$776,$A229,СВЦЭМ!$B$33:$B$776,Y$226)+'СЕТ СН'!$F$15</f>
        <v>174.74703833999999</v>
      </c>
    </row>
    <row r="230" spans="1:27" ht="15.75" x14ac:dyDescent="0.2">
      <c r="A230" s="35">
        <f t="shared" si="6"/>
        <v>43925</v>
      </c>
      <c r="B230" s="36">
        <f>SUMIFS(СВЦЭМ!$F$33:$F$776,СВЦЭМ!$A$33:$A$776,$A230,СВЦЭМ!$B$33:$B$776,B$226)+'СЕТ СН'!$F$15</f>
        <v>178.99395730000001</v>
      </c>
      <c r="C230" s="36">
        <f>SUMIFS(СВЦЭМ!$F$33:$F$776,СВЦЭМ!$A$33:$A$776,$A230,СВЦЭМ!$B$33:$B$776,C$226)+'СЕТ СН'!$F$15</f>
        <v>184.44025033</v>
      </c>
      <c r="D230" s="36">
        <f>SUMIFS(СВЦЭМ!$F$33:$F$776,СВЦЭМ!$A$33:$A$776,$A230,СВЦЭМ!$B$33:$B$776,D$226)+'СЕТ СН'!$F$15</f>
        <v>187.38736395999999</v>
      </c>
      <c r="E230" s="36">
        <f>SUMIFS(СВЦЭМ!$F$33:$F$776,СВЦЭМ!$A$33:$A$776,$A230,СВЦЭМ!$B$33:$B$776,E$226)+'СЕТ СН'!$F$15</f>
        <v>189.96146028999999</v>
      </c>
      <c r="F230" s="36">
        <f>SUMIFS(СВЦЭМ!$F$33:$F$776,СВЦЭМ!$A$33:$A$776,$A230,СВЦЭМ!$B$33:$B$776,F$226)+'СЕТ СН'!$F$15</f>
        <v>189.82747927</v>
      </c>
      <c r="G230" s="36">
        <f>SUMIFS(СВЦЭМ!$F$33:$F$776,СВЦЭМ!$A$33:$A$776,$A230,СВЦЭМ!$B$33:$B$776,G$226)+'СЕТ СН'!$F$15</f>
        <v>189.52348298999999</v>
      </c>
      <c r="H230" s="36">
        <f>SUMIFS(СВЦЭМ!$F$33:$F$776,СВЦЭМ!$A$33:$A$776,$A230,СВЦЭМ!$B$33:$B$776,H$226)+'СЕТ СН'!$F$15</f>
        <v>184.66178113999999</v>
      </c>
      <c r="I230" s="36">
        <f>SUMIFS(СВЦЭМ!$F$33:$F$776,СВЦЭМ!$A$33:$A$776,$A230,СВЦЭМ!$B$33:$B$776,I$226)+'СЕТ СН'!$F$15</f>
        <v>181.29088941000001</v>
      </c>
      <c r="J230" s="36">
        <f>SUMIFS(СВЦЭМ!$F$33:$F$776,СВЦЭМ!$A$33:$A$776,$A230,СВЦЭМ!$B$33:$B$776,J$226)+'СЕТ СН'!$F$15</f>
        <v>171.08551224000001</v>
      </c>
      <c r="K230" s="36">
        <f>SUMIFS(СВЦЭМ!$F$33:$F$776,СВЦЭМ!$A$33:$A$776,$A230,СВЦЭМ!$B$33:$B$776,K$226)+'СЕТ СН'!$F$15</f>
        <v>166.15274022</v>
      </c>
      <c r="L230" s="36">
        <f>SUMIFS(СВЦЭМ!$F$33:$F$776,СВЦЭМ!$A$33:$A$776,$A230,СВЦЭМ!$B$33:$B$776,L$226)+'СЕТ СН'!$F$15</f>
        <v>165.57086330000001</v>
      </c>
      <c r="M230" s="36">
        <f>SUMIFS(СВЦЭМ!$F$33:$F$776,СВЦЭМ!$A$33:$A$776,$A230,СВЦЭМ!$B$33:$B$776,M$226)+'СЕТ СН'!$F$15</f>
        <v>165.00059732</v>
      </c>
      <c r="N230" s="36">
        <f>SUMIFS(СВЦЭМ!$F$33:$F$776,СВЦЭМ!$A$33:$A$776,$A230,СВЦЭМ!$B$33:$B$776,N$226)+'СЕТ СН'!$F$15</f>
        <v>167.09216524999999</v>
      </c>
      <c r="O230" s="36">
        <f>SUMIFS(СВЦЭМ!$F$33:$F$776,СВЦЭМ!$A$33:$A$776,$A230,СВЦЭМ!$B$33:$B$776,O$226)+'СЕТ СН'!$F$15</f>
        <v>168.87867994000001</v>
      </c>
      <c r="P230" s="36">
        <f>SUMIFS(СВЦЭМ!$F$33:$F$776,СВЦЭМ!$A$33:$A$776,$A230,СВЦЭМ!$B$33:$B$776,P$226)+'СЕТ СН'!$F$15</f>
        <v>168.3857045</v>
      </c>
      <c r="Q230" s="36">
        <f>SUMIFS(СВЦЭМ!$F$33:$F$776,СВЦЭМ!$A$33:$A$776,$A230,СВЦЭМ!$B$33:$B$776,Q$226)+'СЕТ СН'!$F$15</f>
        <v>170.15347643000001</v>
      </c>
      <c r="R230" s="36">
        <f>SUMIFS(СВЦЭМ!$F$33:$F$776,СВЦЭМ!$A$33:$A$776,$A230,СВЦЭМ!$B$33:$B$776,R$226)+'СЕТ СН'!$F$15</f>
        <v>168.91156278</v>
      </c>
      <c r="S230" s="36">
        <f>SUMIFS(СВЦЭМ!$F$33:$F$776,СВЦЭМ!$A$33:$A$776,$A230,СВЦЭМ!$B$33:$B$776,S$226)+'СЕТ СН'!$F$15</f>
        <v>167.91030366000001</v>
      </c>
      <c r="T230" s="36">
        <f>SUMIFS(СВЦЭМ!$F$33:$F$776,СВЦЭМ!$A$33:$A$776,$A230,СВЦЭМ!$B$33:$B$776,T$226)+'СЕТ СН'!$F$15</f>
        <v>165.49913849000001</v>
      </c>
      <c r="U230" s="36">
        <f>SUMIFS(СВЦЭМ!$F$33:$F$776,СВЦЭМ!$A$33:$A$776,$A230,СВЦЭМ!$B$33:$B$776,U$226)+'СЕТ СН'!$F$15</f>
        <v>163.07248999000001</v>
      </c>
      <c r="V230" s="36">
        <f>SUMIFS(СВЦЭМ!$F$33:$F$776,СВЦЭМ!$A$33:$A$776,$A230,СВЦЭМ!$B$33:$B$776,V$226)+'СЕТ СН'!$F$15</f>
        <v>163.48399114</v>
      </c>
      <c r="W230" s="36">
        <f>SUMIFS(СВЦЭМ!$F$33:$F$776,СВЦЭМ!$A$33:$A$776,$A230,СВЦЭМ!$B$33:$B$776,W$226)+'СЕТ СН'!$F$15</f>
        <v>161.53226957000001</v>
      </c>
      <c r="X230" s="36">
        <f>SUMIFS(СВЦЭМ!$F$33:$F$776,СВЦЭМ!$A$33:$A$776,$A230,СВЦЭМ!$B$33:$B$776,X$226)+'СЕТ СН'!$F$15</f>
        <v>163.54082131999999</v>
      </c>
      <c r="Y230" s="36">
        <f>SUMIFS(СВЦЭМ!$F$33:$F$776,СВЦЭМ!$A$33:$A$776,$A230,СВЦЭМ!$B$33:$B$776,Y$226)+'СЕТ СН'!$F$15</f>
        <v>171.56566777</v>
      </c>
    </row>
    <row r="231" spans="1:27" ht="15.75" x14ac:dyDescent="0.2">
      <c r="A231" s="35">
        <f t="shared" si="6"/>
        <v>43926</v>
      </c>
      <c r="B231" s="36">
        <f>SUMIFS(СВЦЭМ!$F$33:$F$776,СВЦЭМ!$A$33:$A$776,$A231,СВЦЭМ!$B$33:$B$776,B$226)+'СЕТ СН'!$F$15</f>
        <v>174.86970984999999</v>
      </c>
      <c r="C231" s="36">
        <f>SUMIFS(СВЦЭМ!$F$33:$F$776,СВЦЭМ!$A$33:$A$776,$A231,СВЦЭМ!$B$33:$B$776,C$226)+'СЕТ СН'!$F$15</f>
        <v>185.91897184000001</v>
      </c>
      <c r="D231" s="36">
        <f>SUMIFS(СВЦЭМ!$F$33:$F$776,СВЦЭМ!$A$33:$A$776,$A231,СВЦЭМ!$B$33:$B$776,D$226)+'СЕТ СН'!$F$15</f>
        <v>188.82888979000001</v>
      </c>
      <c r="E231" s="36">
        <f>SUMIFS(СВЦЭМ!$F$33:$F$776,СВЦЭМ!$A$33:$A$776,$A231,СВЦЭМ!$B$33:$B$776,E$226)+'СЕТ СН'!$F$15</f>
        <v>190.10015129000001</v>
      </c>
      <c r="F231" s="36">
        <f>SUMIFS(СВЦЭМ!$F$33:$F$776,СВЦЭМ!$A$33:$A$776,$A231,СВЦЭМ!$B$33:$B$776,F$226)+'СЕТ СН'!$F$15</f>
        <v>189.80576013999999</v>
      </c>
      <c r="G231" s="36">
        <f>SUMIFS(СВЦЭМ!$F$33:$F$776,СВЦЭМ!$A$33:$A$776,$A231,СВЦЭМ!$B$33:$B$776,G$226)+'СЕТ СН'!$F$15</f>
        <v>190.38437475000001</v>
      </c>
      <c r="H231" s="36">
        <f>SUMIFS(СВЦЭМ!$F$33:$F$776,СВЦЭМ!$A$33:$A$776,$A231,СВЦЭМ!$B$33:$B$776,H$226)+'СЕТ СН'!$F$15</f>
        <v>187.40346238999999</v>
      </c>
      <c r="I231" s="36">
        <f>SUMIFS(СВЦЭМ!$F$33:$F$776,СВЦЭМ!$A$33:$A$776,$A231,СВЦЭМ!$B$33:$B$776,I$226)+'СЕТ СН'!$F$15</f>
        <v>184.32874562000001</v>
      </c>
      <c r="J231" s="36">
        <f>SUMIFS(СВЦЭМ!$F$33:$F$776,СВЦЭМ!$A$33:$A$776,$A231,СВЦЭМ!$B$33:$B$776,J$226)+'СЕТ СН'!$F$15</f>
        <v>174.03037739999999</v>
      </c>
      <c r="K231" s="36">
        <f>SUMIFS(СВЦЭМ!$F$33:$F$776,СВЦЭМ!$A$33:$A$776,$A231,СВЦЭМ!$B$33:$B$776,K$226)+'СЕТ СН'!$F$15</f>
        <v>166.42147724</v>
      </c>
      <c r="L231" s="36">
        <f>SUMIFS(СВЦЭМ!$F$33:$F$776,СВЦЭМ!$A$33:$A$776,$A231,СВЦЭМ!$B$33:$B$776,L$226)+'СЕТ СН'!$F$15</f>
        <v>164.94901264999999</v>
      </c>
      <c r="M231" s="36">
        <f>SUMIFS(СВЦЭМ!$F$33:$F$776,СВЦЭМ!$A$33:$A$776,$A231,СВЦЭМ!$B$33:$B$776,M$226)+'СЕТ СН'!$F$15</f>
        <v>164.55700092999999</v>
      </c>
      <c r="N231" s="36">
        <f>SUMIFS(СВЦЭМ!$F$33:$F$776,СВЦЭМ!$A$33:$A$776,$A231,СВЦЭМ!$B$33:$B$776,N$226)+'СЕТ СН'!$F$15</f>
        <v>167.22661646</v>
      </c>
      <c r="O231" s="36">
        <f>SUMIFS(СВЦЭМ!$F$33:$F$776,СВЦЭМ!$A$33:$A$776,$A231,СВЦЭМ!$B$33:$B$776,O$226)+'СЕТ СН'!$F$15</f>
        <v>169.07059014000001</v>
      </c>
      <c r="P231" s="36">
        <f>SUMIFS(СВЦЭМ!$F$33:$F$776,СВЦЭМ!$A$33:$A$776,$A231,СВЦЭМ!$B$33:$B$776,P$226)+'СЕТ СН'!$F$15</f>
        <v>165.12419306999999</v>
      </c>
      <c r="Q231" s="36">
        <f>SUMIFS(СВЦЭМ!$F$33:$F$776,СВЦЭМ!$A$33:$A$776,$A231,СВЦЭМ!$B$33:$B$776,Q$226)+'СЕТ СН'!$F$15</f>
        <v>166.14381799</v>
      </c>
      <c r="R231" s="36">
        <f>SUMIFS(СВЦЭМ!$F$33:$F$776,СВЦЭМ!$A$33:$A$776,$A231,СВЦЭМ!$B$33:$B$776,R$226)+'СЕТ СН'!$F$15</f>
        <v>166.07559769</v>
      </c>
      <c r="S231" s="36">
        <f>SUMIFS(СВЦЭМ!$F$33:$F$776,СВЦЭМ!$A$33:$A$776,$A231,СВЦЭМ!$B$33:$B$776,S$226)+'СЕТ СН'!$F$15</f>
        <v>166.11470542000001</v>
      </c>
      <c r="T231" s="36">
        <f>SUMIFS(СВЦЭМ!$F$33:$F$776,СВЦЭМ!$A$33:$A$776,$A231,СВЦЭМ!$B$33:$B$776,T$226)+'СЕТ СН'!$F$15</f>
        <v>164.50560888000001</v>
      </c>
      <c r="U231" s="36">
        <f>SUMIFS(СВЦЭМ!$F$33:$F$776,СВЦЭМ!$A$33:$A$776,$A231,СВЦЭМ!$B$33:$B$776,U$226)+'СЕТ СН'!$F$15</f>
        <v>162.08588548</v>
      </c>
      <c r="V231" s="36">
        <f>SUMIFS(СВЦЭМ!$F$33:$F$776,СВЦЭМ!$A$33:$A$776,$A231,СВЦЭМ!$B$33:$B$776,V$226)+'СЕТ СН'!$F$15</f>
        <v>158.99383023999999</v>
      </c>
      <c r="W231" s="36">
        <f>SUMIFS(СВЦЭМ!$F$33:$F$776,СВЦЭМ!$A$33:$A$776,$A231,СВЦЭМ!$B$33:$B$776,W$226)+'СЕТ СН'!$F$15</f>
        <v>155.87566333000001</v>
      </c>
      <c r="X231" s="36">
        <f>SUMIFS(СВЦЭМ!$F$33:$F$776,СВЦЭМ!$A$33:$A$776,$A231,СВЦЭМ!$B$33:$B$776,X$226)+'СЕТ СН'!$F$15</f>
        <v>155.17006824000001</v>
      </c>
      <c r="Y231" s="36">
        <f>SUMIFS(СВЦЭМ!$F$33:$F$776,СВЦЭМ!$A$33:$A$776,$A231,СВЦЭМ!$B$33:$B$776,Y$226)+'СЕТ СН'!$F$15</f>
        <v>162.05469074999999</v>
      </c>
    </row>
    <row r="232" spans="1:27" ht="15.75" x14ac:dyDescent="0.2">
      <c r="A232" s="35">
        <f t="shared" si="6"/>
        <v>43927</v>
      </c>
      <c r="B232" s="36">
        <f>SUMIFS(СВЦЭМ!$F$33:$F$776,СВЦЭМ!$A$33:$A$776,$A232,СВЦЭМ!$B$33:$B$776,B$226)+'СЕТ СН'!$F$15</f>
        <v>181.53734026999999</v>
      </c>
      <c r="C232" s="36">
        <f>SUMIFS(СВЦЭМ!$F$33:$F$776,СВЦЭМ!$A$33:$A$776,$A232,СВЦЭМ!$B$33:$B$776,C$226)+'СЕТ СН'!$F$15</f>
        <v>186.67867543</v>
      </c>
      <c r="D232" s="36">
        <f>SUMIFS(СВЦЭМ!$F$33:$F$776,СВЦЭМ!$A$33:$A$776,$A232,СВЦЭМ!$B$33:$B$776,D$226)+'СЕТ СН'!$F$15</f>
        <v>189.04872914000001</v>
      </c>
      <c r="E232" s="36">
        <f>SUMIFS(СВЦЭМ!$F$33:$F$776,СВЦЭМ!$A$33:$A$776,$A232,СВЦЭМ!$B$33:$B$776,E$226)+'СЕТ СН'!$F$15</f>
        <v>190.48040846999999</v>
      </c>
      <c r="F232" s="36">
        <f>SUMIFS(СВЦЭМ!$F$33:$F$776,СВЦЭМ!$A$33:$A$776,$A232,СВЦЭМ!$B$33:$B$776,F$226)+'СЕТ СН'!$F$15</f>
        <v>189.89852228999999</v>
      </c>
      <c r="G232" s="36">
        <f>SUMIFS(СВЦЭМ!$F$33:$F$776,СВЦЭМ!$A$33:$A$776,$A232,СВЦЭМ!$B$33:$B$776,G$226)+'СЕТ СН'!$F$15</f>
        <v>190.00433025999999</v>
      </c>
      <c r="H232" s="36">
        <f>SUMIFS(СВЦЭМ!$F$33:$F$776,СВЦЭМ!$A$33:$A$776,$A232,СВЦЭМ!$B$33:$B$776,H$226)+'СЕТ СН'!$F$15</f>
        <v>188.08037528</v>
      </c>
      <c r="I232" s="36">
        <f>SUMIFS(СВЦЭМ!$F$33:$F$776,СВЦЭМ!$A$33:$A$776,$A232,СВЦЭМ!$B$33:$B$776,I$226)+'СЕТ СН'!$F$15</f>
        <v>182.86000182000001</v>
      </c>
      <c r="J232" s="36">
        <f>SUMIFS(СВЦЭМ!$F$33:$F$776,СВЦЭМ!$A$33:$A$776,$A232,СВЦЭМ!$B$33:$B$776,J$226)+'СЕТ СН'!$F$15</f>
        <v>173.91178864</v>
      </c>
      <c r="K232" s="36">
        <f>SUMIFS(СВЦЭМ!$F$33:$F$776,СВЦЭМ!$A$33:$A$776,$A232,СВЦЭМ!$B$33:$B$776,K$226)+'СЕТ СН'!$F$15</f>
        <v>173.76146077999999</v>
      </c>
      <c r="L232" s="36">
        <f>SUMIFS(СВЦЭМ!$F$33:$F$776,СВЦЭМ!$A$33:$A$776,$A232,СВЦЭМ!$B$33:$B$776,L$226)+'СЕТ СН'!$F$15</f>
        <v>170.84093017000001</v>
      </c>
      <c r="M232" s="36">
        <f>SUMIFS(СВЦЭМ!$F$33:$F$776,СВЦЭМ!$A$33:$A$776,$A232,СВЦЭМ!$B$33:$B$776,M$226)+'СЕТ СН'!$F$15</f>
        <v>171.47017374000001</v>
      </c>
      <c r="N232" s="36">
        <f>SUMIFS(СВЦЭМ!$F$33:$F$776,СВЦЭМ!$A$33:$A$776,$A232,СВЦЭМ!$B$33:$B$776,N$226)+'СЕТ СН'!$F$15</f>
        <v>171.19520664999999</v>
      </c>
      <c r="O232" s="36">
        <f>SUMIFS(СВЦЭМ!$F$33:$F$776,СВЦЭМ!$A$33:$A$776,$A232,СВЦЭМ!$B$33:$B$776,O$226)+'СЕТ СН'!$F$15</f>
        <v>173.91070773999999</v>
      </c>
      <c r="P232" s="36">
        <f>SUMIFS(СВЦЭМ!$F$33:$F$776,СВЦЭМ!$A$33:$A$776,$A232,СВЦЭМ!$B$33:$B$776,P$226)+'СЕТ СН'!$F$15</f>
        <v>170.91538894999999</v>
      </c>
      <c r="Q232" s="36">
        <f>SUMIFS(СВЦЭМ!$F$33:$F$776,СВЦЭМ!$A$33:$A$776,$A232,СВЦЭМ!$B$33:$B$776,Q$226)+'СЕТ СН'!$F$15</f>
        <v>171.99700872</v>
      </c>
      <c r="R232" s="36">
        <f>SUMIFS(СВЦЭМ!$F$33:$F$776,СВЦЭМ!$A$33:$A$776,$A232,СВЦЭМ!$B$33:$B$776,R$226)+'СЕТ СН'!$F$15</f>
        <v>168.57484002000001</v>
      </c>
      <c r="S232" s="36">
        <f>SUMIFS(СВЦЭМ!$F$33:$F$776,СВЦЭМ!$A$33:$A$776,$A232,СВЦЭМ!$B$33:$B$776,S$226)+'СЕТ СН'!$F$15</f>
        <v>171.34024324000001</v>
      </c>
      <c r="T232" s="36">
        <f>SUMIFS(СВЦЭМ!$F$33:$F$776,СВЦЭМ!$A$33:$A$776,$A232,СВЦЭМ!$B$33:$B$776,T$226)+'СЕТ СН'!$F$15</f>
        <v>168.32943721000001</v>
      </c>
      <c r="U232" s="36">
        <f>SUMIFS(СВЦЭМ!$F$33:$F$776,СВЦЭМ!$A$33:$A$776,$A232,СВЦЭМ!$B$33:$B$776,U$226)+'СЕТ СН'!$F$15</f>
        <v>164.36634416999999</v>
      </c>
      <c r="V232" s="36">
        <f>SUMIFS(СВЦЭМ!$F$33:$F$776,СВЦЭМ!$A$33:$A$776,$A232,СВЦЭМ!$B$33:$B$776,V$226)+'СЕТ СН'!$F$15</f>
        <v>164.8972268</v>
      </c>
      <c r="W232" s="36">
        <f>SUMIFS(СВЦЭМ!$F$33:$F$776,СВЦЭМ!$A$33:$A$776,$A232,СВЦЭМ!$B$33:$B$776,W$226)+'СЕТ СН'!$F$15</f>
        <v>163.39355777</v>
      </c>
      <c r="X232" s="36">
        <f>SUMIFS(СВЦЭМ!$F$33:$F$776,СВЦЭМ!$A$33:$A$776,$A232,СВЦЭМ!$B$33:$B$776,X$226)+'СЕТ СН'!$F$15</f>
        <v>166.12461253000001</v>
      </c>
      <c r="Y232" s="36">
        <f>SUMIFS(СВЦЭМ!$F$33:$F$776,СВЦЭМ!$A$33:$A$776,$A232,СВЦЭМ!$B$33:$B$776,Y$226)+'СЕТ СН'!$F$15</f>
        <v>174.13868183</v>
      </c>
    </row>
    <row r="233" spans="1:27" ht="15.75" x14ac:dyDescent="0.2">
      <c r="A233" s="35">
        <f t="shared" si="6"/>
        <v>43928</v>
      </c>
      <c r="B233" s="36">
        <f>SUMIFS(СВЦЭМ!$F$33:$F$776,СВЦЭМ!$A$33:$A$776,$A233,СВЦЭМ!$B$33:$B$776,B$226)+'СЕТ СН'!$F$15</f>
        <v>182.3783535</v>
      </c>
      <c r="C233" s="36">
        <f>SUMIFS(СВЦЭМ!$F$33:$F$776,СВЦЭМ!$A$33:$A$776,$A233,СВЦЭМ!$B$33:$B$776,C$226)+'СЕТ СН'!$F$15</f>
        <v>186.88799628000001</v>
      </c>
      <c r="D233" s="36">
        <f>SUMIFS(СВЦЭМ!$F$33:$F$776,СВЦЭМ!$A$33:$A$776,$A233,СВЦЭМ!$B$33:$B$776,D$226)+'СЕТ СН'!$F$15</f>
        <v>190.97901173</v>
      </c>
      <c r="E233" s="36">
        <f>SUMIFS(СВЦЭМ!$F$33:$F$776,СВЦЭМ!$A$33:$A$776,$A233,СВЦЭМ!$B$33:$B$776,E$226)+'СЕТ СН'!$F$15</f>
        <v>194.48011812999999</v>
      </c>
      <c r="F233" s="36">
        <f>SUMIFS(СВЦЭМ!$F$33:$F$776,СВЦЭМ!$A$33:$A$776,$A233,СВЦЭМ!$B$33:$B$776,F$226)+'СЕТ СН'!$F$15</f>
        <v>194.17125107000001</v>
      </c>
      <c r="G233" s="36">
        <f>SUMIFS(СВЦЭМ!$F$33:$F$776,СВЦЭМ!$A$33:$A$776,$A233,СВЦЭМ!$B$33:$B$776,G$226)+'СЕТ СН'!$F$15</f>
        <v>194.27138908000001</v>
      </c>
      <c r="H233" s="36">
        <f>SUMIFS(СВЦЭМ!$F$33:$F$776,СВЦЭМ!$A$33:$A$776,$A233,СВЦЭМ!$B$33:$B$776,H$226)+'СЕТ СН'!$F$15</f>
        <v>190.69403464999999</v>
      </c>
      <c r="I233" s="36">
        <f>SUMIFS(СВЦЭМ!$F$33:$F$776,СВЦЭМ!$A$33:$A$776,$A233,СВЦЭМ!$B$33:$B$776,I$226)+'СЕТ СН'!$F$15</f>
        <v>185.90846013999999</v>
      </c>
      <c r="J233" s="36">
        <f>SUMIFS(СВЦЭМ!$F$33:$F$776,СВЦЭМ!$A$33:$A$776,$A233,СВЦЭМ!$B$33:$B$776,J$226)+'СЕТ СН'!$F$15</f>
        <v>174.84780028</v>
      </c>
      <c r="K233" s="36">
        <f>SUMIFS(СВЦЭМ!$F$33:$F$776,СВЦЭМ!$A$33:$A$776,$A233,СВЦЭМ!$B$33:$B$776,K$226)+'СЕТ СН'!$F$15</f>
        <v>175.32773001000001</v>
      </c>
      <c r="L233" s="36">
        <f>SUMIFS(СВЦЭМ!$F$33:$F$776,СВЦЭМ!$A$33:$A$776,$A233,СВЦЭМ!$B$33:$B$776,L$226)+'СЕТ СН'!$F$15</f>
        <v>176.46359763999999</v>
      </c>
      <c r="M233" s="36">
        <f>SUMIFS(СВЦЭМ!$F$33:$F$776,СВЦЭМ!$A$33:$A$776,$A233,СВЦЭМ!$B$33:$B$776,M$226)+'СЕТ СН'!$F$15</f>
        <v>175.91822066</v>
      </c>
      <c r="N233" s="36">
        <f>SUMIFS(СВЦЭМ!$F$33:$F$776,СВЦЭМ!$A$33:$A$776,$A233,СВЦЭМ!$B$33:$B$776,N$226)+'СЕТ СН'!$F$15</f>
        <v>175.67305494999999</v>
      </c>
      <c r="O233" s="36">
        <f>SUMIFS(СВЦЭМ!$F$33:$F$776,СВЦЭМ!$A$33:$A$776,$A233,СВЦЭМ!$B$33:$B$776,O$226)+'СЕТ СН'!$F$15</f>
        <v>177.05788059</v>
      </c>
      <c r="P233" s="36">
        <f>SUMIFS(СВЦЭМ!$F$33:$F$776,СВЦЭМ!$A$33:$A$776,$A233,СВЦЭМ!$B$33:$B$776,P$226)+'СЕТ СН'!$F$15</f>
        <v>173.66339077000001</v>
      </c>
      <c r="Q233" s="36">
        <f>SUMIFS(СВЦЭМ!$F$33:$F$776,СВЦЭМ!$A$33:$A$776,$A233,СВЦЭМ!$B$33:$B$776,Q$226)+'СЕТ СН'!$F$15</f>
        <v>174.68480464000001</v>
      </c>
      <c r="R233" s="36">
        <f>SUMIFS(СВЦЭМ!$F$33:$F$776,СВЦЭМ!$A$33:$A$776,$A233,СВЦЭМ!$B$33:$B$776,R$226)+'СЕТ СН'!$F$15</f>
        <v>174.00675709000001</v>
      </c>
      <c r="S233" s="36">
        <f>SUMIFS(СВЦЭМ!$F$33:$F$776,СВЦЭМ!$A$33:$A$776,$A233,СВЦЭМ!$B$33:$B$776,S$226)+'СЕТ СН'!$F$15</f>
        <v>174.18416550000001</v>
      </c>
      <c r="T233" s="36">
        <f>SUMIFS(СВЦЭМ!$F$33:$F$776,СВЦЭМ!$A$33:$A$776,$A233,СВЦЭМ!$B$33:$B$776,T$226)+'СЕТ СН'!$F$15</f>
        <v>170.53681384000001</v>
      </c>
      <c r="U233" s="36">
        <f>SUMIFS(СВЦЭМ!$F$33:$F$776,СВЦЭМ!$A$33:$A$776,$A233,СВЦЭМ!$B$33:$B$776,U$226)+'СЕТ СН'!$F$15</f>
        <v>169.50269736000001</v>
      </c>
      <c r="V233" s="36">
        <f>SUMIFS(СВЦЭМ!$F$33:$F$776,СВЦЭМ!$A$33:$A$776,$A233,СВЦЭМ!$B$33:$B$776,V$226)+'СЕТ СН'!$F$15</f>
        <v>168.95319038</v>
      </c>
      <c r="W233" s="36">
        <f>SUMIFS(СВЦЭМ!$F$33:$F$776,СВЦЭМ!$A$33:$A$776,$A233,СВЦЭМ!$B$33:$B$776,W$226)+'СЕТ СН'!$F$15</f>
        <v>167.28366940000001</v>
      </c>
      <c r="X233" s="36">
        <f>SUMIFS(СВЦЭМ!$F$33:$F$776,СВЦЭМ!$A$33:$A$776,$A233,СВЦЭМ!$B$33:$B$776,X$226)+'СЕТ СН'!$F$15</f>
        <v>167.84195395</v>
      </c>
      <c r="Y233" s="36">
        <f>SUMIFS(СВЦЭМ!$F$33:$F$776,СВЦЭМ!$A$33:$A$776,$A233,СВЦЭМ!$B$33:$B$776,Y$226)+'СЕТ СН'!$F$15</f>
        <v>174.23780271000001</v>
      </c>
    </row>
    <row r="234" spans="1:27" ht="15.75" x14ac:dyDescent="0.2">
      <c r="A234" s="35">
        <f t="shared" si="6"/>
        <v>43929</v>
      </c>
      <c r="B234" s="36">
        <f>SUMIFS(СВЦЭМ!$F$33:$F$776,СВЦЭМ!$A$33:$A$776,$A234,СВЦЭМ!$B$33:$B$776,B$226)+'СЕТ СН'!$F$15</f>
        <v>180.31841494</v>
      </c>
      <c r="C234" s="36">
        <f>SUMIFS(СВЦЭМ!$F$33:$F$776,СВЦЭМ!$A$33:$A$776,$A234,СВЦЭМ!$B$33:$B$776,C$226)+'СЕТ СН'!$F$15</f>
        <v>186.96559139999999</v>
      </c>
      <c r="D234" s="36">
        <f>SUMIFS(СВЦЭМ!$F$33:$F$776,СВЦЭМ!$A$33:$A$776,$A234,СВЦЭМ!$B$33:$B$776,D$226)+'СЕТ СН'!$F$15</f>
        <v>190.44551706999999</v>
      </c>
      <c r="E234" s="36">
        <f>SUMIFS(СВЦЭМ!$F$33:$F$776,СВЦЭМ!$A$33:$A$776,$A234,СВЦЭМ!$B$33:$B$776,E$226)+'СЕТ СН'!$F$15</f>
        <v>192.01378474000001</v>
      </c>
      <c r="F234" s="36">
        <f>SUMIFS(СВЦЭМ!$F$33:$F$776,СВЦЭМ!$A$33:$A$776,$A234,СВЦЭМ!$B$33:$B$776,F$226)+'СЕТ СН'!$F$15</f>
        <v>191.52232572</v>
      </c>
      <c r="G234" s="36">
        <f>SUMIFS(СВЦЭМ!$F$33:$F$776,СВЦЭМ!$A$33:$A$776,$A234,СВЦЭМ!$B$33:$B$776,G$226)+'СЕТ СН'!$F$15</f>
        <v>191.63194876</v>
      </c>
      <c r="H234" s="36">
        <f>SUMIFS(СВЦЭМ!$F$33:$F$776,СВЦЭМ!$A$33:$A$776,$A234,СВЦЭМ!$B$33:$B$776,H$226)+'СЕТ СН'!$F$15</f>
        <v>188.35482676000001</v>
      </c>
      <c r="I234" s="36">
        <f>SUMIFS(СВЦЭМ!$F$33:$F$776,СВЦЭМ!$A$33:$A$776,$A234,СВЦЭМ!$B$33:$B$776,I$226)+'СЕТ СН'!$F$15</f>
        <v>180.79768351000001</v>
      </c>
      <c r="J234" s="36">
        <f>SUMIFS(СВЦЭМ!$F$33:$F$776,СВЦЭМ!$A$33:$A$776,$A234,СВЦЭМ!$B$33:$B$776,J$226)+'СЕТ СН'!$F$15</f>
        <v>171.85067140000001</v>
      </c>
      <c r="K234" s="36">
        <f>SUMIFS(СВЦЭМ!$F$33:$F$776,СВЦЭМ!$A$33:$A$776,$A234,СВЦЭМ!$B$33:$B$776,K$226)+'СЕТ СН'!$F$15</f>
        <v>169.51211325</v>
      </c>
      <c r="L234" s="36">
        <f>SUMIFS(СВЦЭМ!$F$33:$F$776,СВЦЭМ!$A$33:$A$776,$A234,СВЦЭМ!$B$33:$B$776,L$226)+'СЕТ СН'!$F$15</f>
        <v>167.01553079999999</v>
      </c>
      <c r="M234" s="36">
        <f>SUMIFS(СВЦЭМ!$F$33:$F$776,СВЦЭМ!$A$33:$A$776,$A234,СВЦЭМ!$B$33:$B$776,M$226)+'СЕТ СН'!$F$15</f>
        <v>166.41291974999999</v>
      </c>
      <c r="N234" s="36">
        <f>SUMIFS(СВЦЭМ!$F$33:$F$776,СВЦЭМ!$A$33:$A$776,$A234,СВЦЭМ!$B$33:$B$776,N$226)+'СЕТ СН'!$F$15</f>
        <v>169.24906770999999</v>
      </c>
      <c r="O234" s="36">
        <f>SUMIFS(СВЦЭМ!$F$33:$F$776,СВЦЭМ!$A$33:$A$776,$A234,СВЦЭМ!$B$33:$B$776,O$226)+'СЕТ СН'!$F$15</f>
        <v>170.1425131</v>
      </c>
      <c r="P234" s="36">
        <f>SUMIFS(СВЦЭМ!$F$33:$F$776,СВЦЭМ!$A$33:$A$776,$A234,СВЦЭМ!$B$33:$B$776,P$226)+'СЕТ СН'!$F$15</f>
        <v>165.59373930999999</v>
      </c>
      <c r="Q234" s="36">
        <f>SUMIFS(СВЦЭМ!$F$33:$F$776,СВЦЭМ!$A$33:$A$776,$A234,СВЦЭМ!$B$33:$B$776,Q$226)+'СЕТ СН'!$F$15</f>
        <v>166.46107158000001</v>
      </c>
      <c r="R234" s="36">
        <f>SUMIFS(СВЦЭМ!$F$33:$F$776,СВЦЭМ!$A$33:$A$776,$A234,СВЦЭМ!$B$33:$B$776,R$226)+'СЕТ СН'!$F$15</f>
        <v>165.70802846000001</v>
      </c>
      <c r="S234" s="36">
        <f>SUMIFS(СВЦЭМ!$F$33:$F$776,СВЦЭМ!$A$33:$A$776,$A234,СВЦЭМ!$B$33:$B$776,S$226)+'СЕТ СН'!$F$15</f>
        <v>164.41854008999999</v>
      </c>
      <c r="T234" s="36">
        <f>SUMIFS(СВЦЭМ!$F$33:$F$776,СВЦЭМ!$A$33:$A$776,$A234,СВЦЭМ!$B$33:$B$776,T$226)+'СЕТ СН'!$F$15</f>
        <v>162.10576399999999</v>
      </c>
      <c r="U234" s="36">
        <f>SUMIFS(СВЦЭМ!$F$33:$F$776,СВЦЭМ!$A$33:$A$776,$A234,СВЦЭМ!$B$33:$B$776,U$226)+'СЕТ СН'!$F$15</f>
        <v>159.34394291000001</v>
      </c>
      <c r="V234" s="36">
        <f>SUMIFS(СВЦЭМ!$F$33:$F$776,СВЦЭМ!$A$33:$A$776,$A234,СВЦЭМ!$B$33:$B$776,V$226)+'СЕТ СН'!$F$15</f>
        <v>157.72990332000001</v>
      </c>
      <c r="W234" s="36">
        <f>SUMIFS(СВЦЭМ!$F$33:$F$776,СВЦЭМ!$A$33:$A$776,$A234,СВЦЭМ!$B$33:$B$776,W$226)+'СЕТ СН'!$F$15</f>
        <v>156.49390274999999</v>
      </c>
      <c r="X234" s="36">
        <f>SUMIFS(СВЦЭМ!$F$33:$F$776,СВЦЭМ!$A$33:$A$776,$A234,СВЦЭМ!$B$33:$B$776,X$226)+'СЕТ СН'!$F$15</f>
        <v>157.99379678</v>
      </c>
      <c r="Y234" s="36">
        <f>SUMIFS(СВЦЭМ!$F$33:$F$776,СВЦЭМ!$A$33:$A$776,$A234,СВЦЭМ!$B$33:$B$776,Y$226)+'СЕТ СН'!$F$15</f>
        <v>166.81613164999999</v>
      </c>
    </row>
    <row r="235" spans="1:27" ht="15.75" x14ac:dyDescent="0.2">
      <c r="A235" s="35">
        <f t="shared" si="6"/>
        <v>43930</v>
      </c>
      <c r="B235" s="36">
        <f>SUMIFS(СВЦЭМ!$F$33:$F$776,СВЦЭМ!$A$33:$A$776,$A235,СВЦЭМ!$B$33:$B$776,B$226)+'СЕТ СН'!$F$15</f>
        <v>177.78820747</v>
      </c>
      <c r="C235" s="36">
        <f>SUMIFS(СВЦЭМ!$F$33:$F$776,СВЦЭМ!$A$33:$A$776,$A235,СВЦЭМ!$B$33:$B$776,C$226)+'СЕТ СН'!$F$15</f>
        <v>183.43975255000001</v>
      </c>
      <c r="D235" s="36">
        <f>SUMIFS(СВЦЭМ!$F$33:$F$776,СВЦЭМ!$A$33:$A$776,$A235,СВЦЭМ!$B$33:$B$776,D$226)+'СЕТ СН'!$F$15</f>
        <v>188.23195731000001</v>
      </c>
      <c r="E235" s="36">
        <f>SUMIFS(СВЦЭМ!$F$33:$F$776,СВЦЭМ!$A$33:$A$776,$A235,СВЦЭМ!$B$33:$B$776,E$226)+'СЕТ СН'!$F$15</f>
        <v>191.60287152999999</v>
      </c>
      <c r="F235" s="36">
        <f>SUMIFS(СВЦЭМ!$F$33:$F$776,СВЦЭМ!$A$33:$A$776,$A235,СВЦЭМ!$B$33:$B$776,F$226)+'СЕТ СН'!$F$15</f>
        <v>191.34026312</v>
      </c>
      <c r="G235" s="36">
        <f>SUMIFS(СВЦЭМ!$F$33:$F$776,СВЦЭМ!$A$33:$A$776,$A235,СВЦЭМ!$B$33:$B$776,G$226)+'СЕТ СН'!$F$15</f>
        <v>190.37293804000001</v>
      </c>
      <c r="H235" s="36">
        <f>SUMIFS(СВЦЭМ!$F$33:$F$776,СВЦЭМ!$A$33:$A$776,$A235,СВЦЭМ!$B$33:$B$776,H$226)+'СЕТ СН'!$F$15</f>
        <v>188.83172739</v>
      </c>
      <c r="I235" s="36">
        <f>SUMIFS(СВЦЭМ!$F$33:$F$776,СВЦЭМ!$A$33:$A$776,$A235,СВЦЭМ!$B$33:$B$776,I$226)+'СЕТ СН'!$F$15</f>
        <v>184.00702197999999</v>
      </c>
      <c r="J235" s="36">
        <f>SUMIFS(СВЦЭМ!$F$33:$F$776,СВЦЭМ!$A$33:$A$776,$A235,СВЦЭМ!$B$33:$B$776,J$226)+'СЕТ СН'!$F$15</f>
        <v>173.20441070000001</v>
      </c>
      <c r="K235" s="36">
        <f>SUMIFS(СВЦЭМ!$F$33:$F$776,СВЦЭМ!$A$33:$A$776,$A235,СВЦЭМ!$B$33:$B$776,K$226)+'СЕТ СН'!$F$15</f>
        <v>172.45906972</v>
      </c>
      <c r="L235" s="36">
        <f>SUMIFS(СВЦЭМ!$F$33:$F$776,СВЦЭМ!$A$33:$A$776,$A235,СВЦЭМ!$B$33:$B$776,L$226)+'СЕТ СН'!$F$15</f>
        <v>169.18756930999999</v>
      </c>
      <c r="M235" s="36">
        <f>SUMIFS(СВЦЭМ!$F$33:$F$776,СВЦЭМ!$A$33:$A$776,$A235,СВЦЭМ!$B$33:$B$776,M$226)+'СЕТ СН'!$F$15</f>
        <v>168.41300113</v>
      </c>
      <c r="N235" s="36">
        <f>SUMIFS(СВЦЭМ!$F$33:$F$776,СВЦЭМ!$A$33:$A$776,$A235,СВЦЭМ!$B$33:$B$776,N$226)+'СЕТ СН'!$F$15</f>
        <v>168.12094662000001</v>
      </c>
      <c r="O235" s="36">
        <f>SUMIFS(СВЦЭМ!$F$33:$F$776,СВЦЭМ!$A$33:$A$776,$A235,СВЦЭМ!$B$33:$B$776,O$226)+'СЕТ СН'!$F$15</f>
        <v>170.09125539999999</v>
      </c>
      <c r="P235" s="36">
        <f>SUMIFS(СВЦЭМ!$F$33:$F$776,СВЦЭМ!$A$33:$A$776,$A235,СВЦЭМ!$B$33:$B$776,P$226)+'СЕТ СН'!$F$15</f>
        <v>163.99209557</v>
      </c>
      <c r="Q235" s="36">
        <f>SUMIFS(СВЦЭМ!$F$33:$F$776,СВЦЭМ!$A$33:$A$776,$A235,СВЦЭМ!$B$33:$B$776,Q$226)+'СЕТ СН'!$F$15</f>
        <v>165.17587777</v>
      </c>
      <c r="R235" s="36">
        <f>SUMIFS(СВЦЭМ!$F$33:$F$776,СВЦЭМ!$A$33:$A$776,$A235,СВЦЭМ!$B$33:$B$776,R$226)+'СЕТ СН'!$F$15</f>
        <v>164.94946139000001</v>
      </c>
      <c r="S235" s="36">
        <f>SUMIFS(СВЦЭМ!$F$33:$F$776,СВЦЭМ!$A$33:$A$776,$A235,СВЦЭМ!$B$33:$B$776,S$226)+'СЕТ СН'!$F$15</f>
        <v>163.69112232000001</v>
      </c>
      <c r="T235" s="36">
        <f>SUMIFS(СВЦЭМ!$F$33:$F$776,СВЦЭМ!$A$33:$A$776,$A235,СВЦЭМ!$B$33:$B$776,T$226)+'СЕТ СН'!$F$15</f>
        <v>161.35499478</v>
      </c>
      <c r="U235" s="36">
        <f>SUMIFS(СВЦЭМ!$F$33:$F$776,СВЦЭМ!$A$33:$A$776,$A235,СВЦЭМ!$B$33:$B$776,U$226)+'СЕТ СН'!$F$15</f>
        <v>158.44502104</v>
      </c>
      <c r="V235" s="36">
        <f>SUMIFS(СВЦЭМ!$F$33:$F$776,СВЦЭМ!$A$33:$A$776,$A235,СВЦЭМ!$B$33:$B$776,V$226)+'СЕТ СН'!$F$15</f>
        <v>157.72397942000001</v>
      </c>
      <c r="W235" s="36">
        <f>SUMIFS(СВЦЭМ!$F$33:$F$776,СВЦЭМ!$A$33:$A$776,$A235,СВЦЭМ!$B$33:$B$776,W$226)+'СЕТ СН'!$F$15</f>
        <v>158.21372104</v>
      </c>
      <c r="X235" s="36">
        <f>SUMIFS(СВЦЭМ!$F$33:$F$776,СВЦЭМ!$A$33:$A$776,$A235,СВЦЭМ!$B$33:$B$776,X$226)+'СЕТ СН'!$F$15</f>
        <v>159.59946733000001</v>
      </c>
      <c r="Y235" s="36">
        <f>SUMIFS(СВЦЭМ!$F$33:$F$776,СВЦЭМ!$A$33:$A$776,$A235,СВЦЭМ!$B$33:$B$776,Y$226)+'СЕТ СН'!$F$15</f>
        <v>166.49947786000001</v>
      </c>
    </row>
    <row r="236" spans="1:27" ht="15.75" x14ac:dyDescent="0.2">
      <c r="A236" s="35">
        <f t="shared" si="6"/>
        <v>43931</v>
      </c>
      <c r="B236" s="36">
        <f>SUMIFS(СВЦЭМ!$F$33:$F$776,СВЦЭМ!$A$33:$A$776,$A236,СВЦЭМ!$B$33:$B$776,B$226)+'СЕТ СН'!$F$15</f>
        <v>165.84206709</v>
      </c>
      <c r="C236" s="36">
        <f>SUMIFS(СВЦЭМ!$F$33:$F$776,СВЦЭМ!$A$33:$A$776,$A236,СВЦЭМ!$B$33:$B$776,C$226)+'СЕТ СН'!$F$15</f>
        <v>174.07754034999999</v>
      </c>
      <c r="D236" s="36">
        <f>SUMIFS(СВЦЭМ!$F$33:$F$776,СВЦЭМ!$A$33:$A$776,$A236,СВЦЭМ!$B$33:$B$776,D$226)+'СЕТ СН'!$F$15</f>
        <v>182.72863820000001</v>
      </c>
      <c r="E236" s="36">
        <f>SUMIFS(СВЦЭМ!$F$33:$F$776,СВЦЭМ!$A$33:$A$776,$A236,СВЦЭМ!$B$33:$B$776,E$226)+'СЕТ СН'!$F$15</f>
        <v>190.60345566999999</v>
      </c>
      <c r="F236" s="36">
        <f>SUMIFS(СВЦЭМ!$F$33:$F$776,СВЦЭМ!$A$33:$A$776,$A236,СВЦЭМ!$B$33:$B$776,F$226)+'СЕТ СН'!$F$15</f>
        <v>192.15538975000001</v>
      </c>
      <c r="G236" s="36">
        <f>SUMIFS(СВЦЭМ!$F$33:$F$776,СВЦЭМ!$A$33:$A$776,$A236,СВЦЭМ!$B$33:$B$776,G$226)+'СЕТ СН'!$F$15</f>
        <v>189.97465696</v>
      </c>
      <c r="H236" s="36">
        <f>SUMIFS(СВЦЭМ!$F$33:$F$776,СВЦЭМ!$A$33:$A$776,$A236,СВЦЭМ!$B$33:$B$776,H$226)+'СЕТ СН'!$F$15</f>
        <v>184.88935853999999</v>
      </c>
      <c r="I236" s="36">
        <f>SUMIFS(СВЦЭМ!$F$33:$F$776,СВЦЭМ!$A$33:$A$776,$A236,СВЦЭМ!$B$33:$B$776,I$226)+'СЕТ СН'!$F$15</f>
        <v>178.47380892999999</v>
      </c>
      <c r="J236" s="36">
        <f>SUMIFS(СВЦЭМ!$F$33:$F$776,СВЦЭМ!$A$33:$A$776,$A236,СВЦЭМ!$B$33:$B$776,J$226)+'СЕТ СН'!$F$15</f>
        <v>166.16004074</v>
      </c>
      <c r="K236" s="36">
        <f>SUMIFS(СВЦЭМ!$F$33:$F$776,СВЦЭМ!$A$33:$A$776,$A236,СВЦЭМ!$B$33:$B$776,K$226)+'СЕТ СН'!$F$15</f>
        <v>165.65068851000001</v>
      </c>
      <c r="L236" s="36">
        <f>SUMIFS(СВЦЭМ!$F$33:$F$776,СВЦЭМ!$A$33:$A$776,$A236,СВЦЭМ!$B$33:$B$776,L$226)+'СЕТ СН'!$F$15</f>
        <v>164.31290731000001</v>
      </c>
      <c r="M236" s="36">
        <f>SUMIFS(СВЦЭМ!$F$33:$F$776,СВЦЭМ!$A$33:$A$776,$A236,СВЦЭМ!$B$33:$B$776,M$226)+'СЕТ СН'!$F$15</f>
        <v>163.76346773</v>
      </c>
      <c r="N236" s="36">
        <f>SUMIFS(СВЦЭМ!$F$33:$F$776,СВЦЭМ!$A$33:$A$776,$A236,СВЦЭМ!$B$33:$B$776,N$226)+'СЕТ СН'!$F$15</f>
        <v>166.45459485000001</v>
      </c>
      <c r="O236" s="36">
        <f>SUMIFS(СВЦЭМ!$F$33:$F$776,СВЦЭМ!$A$33:$A$776,$A236,СВЦЭМ!$B$33:$B$776,O$226)+'СЕТ СН'!$F$15</f>
        <v>169.32127829000001</v>
      </c>
      <c r="P236" s="36">
        <f>SUMIFS(СВЦЭМ!$F$33:$F$776,СВЦЭМ!$A$33:$A$776,$A236,СВЦЭМ!$B$33:$B$776,P$226)+'СЕТ СН'!$F$15</f>
        <v>163.63467931</v>
      </c>
      <c r="Q236" s="36">
        <f>SUMIFS(СВЦЭМ!$F$33:$F$776,СВЦЭМ!$A$33:$A$776,$A236,СВЦЭМ!$B$33:$B$776,Q$226)+'СЕТ СН'!$F$15</f>
        <v>164.93154254000001</v>
      </c>
      <c r="R236" s="36">
        <f>SUMIFS(СВЦЭМ!$F$33:$F$776,СВЦЭМ!$A$33:$A$776,$A236,СВЦЭМ!$B$33:$B$776,R$226)+'СЕТ СН'!$F$15</f>
        <v>164.71486103999999</v>
      </c>
      <c r="S236" s="36">
        <f>SUMIFS(СВЦЭМ!$F$33:$F$776,СВЦЭМ!$A$33:$A$776,$A236,СВЦЭМ!$B$33:$B$776,S$226)+'СЕТ СН'!$F$15</f>
        <v>163.34731388</v>
      </c>
      <c r="T236" s="36">
        <f>SUMIFS(СВЦЭМ!$F$33:$F$776,СВЦЭМ!$A$33:$A$776,$A236,СВЦЭМ!$B$33:$B$776,T$226)+'СЕТ СН'!$F$15</f>
        <v>159.65313621000001</v>
      </c>
      <c r="U236" s="36">
        <f>SUMIFS(СВЦЭМ!$F$33:$F$776,СВЦЭМ!$A$33:$A$776,$A236,СВЦЭМ!$B$33:$B$776,U$226)+'СЕТ СН'!$F$15</f>
        <v>156.15389139000001</v>
      </c>
      <c r="V236" s="36">
        <f>SUMIFS(СВЦЭМ!$F$33:$F$776,СВЦЭМ!$A$33:$A$776,$A236,СВЦЭМ!$B$33:$B$776,V$226)+'СЕТ СН'!$F$15</f>
        <v>154.36282657999999</v>
      </c>
      <c r="W236" s="36">
        <f>SUMIFS(СВЦЭМ!$F$33:$F$776,СВЦЭМ!$A$33:$A$776,$A236,СВЦЭМ!$B$33:$B$776,W$226)+'СЕТ СН'!$F$15</f>
        <v>154.42602739</v>
      </c>
      <c r="X236" s="36">
        <f>SUMIFS(СВЦЭМ!$F$33:$F$776,СВЦЭМ!$A$33:$A$776,$A236,СВЦЭМ!$B$33:$B$776,X$226)+'СЕТ СН'!$F$15</f>
        <v>151.0220746</v>
      </c>
      <c r="Y236" s="36">
        <f>SUMIFS(СВЦЭМ!$F$33:$F$776,СВЦЭМ!$A$33:$A$776,$A236,СВЦЭМ!$B$33:$B$776,Y$226)+'СЕТ СН'!$F$15</f>
        <v>160.06196016999999</v>
      </c>
    </row>
    <row r="237" spans="1:27" ht="15.75" x14ac:dyDescent="0.2">
      <c r="A237" s="35">
        <f t="shared" si="6"/>
        <v>43932</v>
      </c>
      <c r="B237" s="36">
        <f>SUMIFS(СВЦЭМ!$F$33:$F$776,СВЦЭМ!$A$33:$A$776,$A237,СВЦЭМ!$B$33:$B$776,B$226)+'СЕТ СН'!$F$15</f>
        <v>167.60055312</v>
      </c>
      <c r="C237" s="36">
        <f>SUMIFS(СВЦЭМ!$F$33:$F$776,СВЦЭМ!$A$33:$A$776,$A237,СВЦЭМ!$B$33:$B$776,C$226)+'СЕТ СН'!$F$15</f>
        <v>170.95971502</v>
      </c>
      <c r="D237" s="36">
        <f>SUMIFS(СВЦЭМ!$F$33:$F$776,СВЦЭМ!$A$33:$A$776,$A237,СВЦЭМ!$B$33:$B$776,D$226)+'СЕТ СН'!$F$15</f>
        <v>174.24433216</v>
      </c>
      <c r="E237" s="36">
        <f>SUMIFS(СВЦЭМ!$F$33:$F$776,СВЦЭМ!$A$33:$A$776,$A237,СВЦЭМ!$B$33:$B$776,E$226)+'СЕТ СН'!$F$15</f>
        <v>175.99350347000001</v>
      </c>
      <c r="F237" s="36">
        <f>SUMIFS(СВЦЭМ!$F$33:$F$776,СВЦЭМ!$A$33:$A$776,$A237,СВЦЭМ!$B$33:$B$776,F$226)+'СЕТ СН'!$F$15</f>
        <v>176.82745983000001</v>
      </c>
      <c r="G237" s="36">
        <f>SUMIFS(СВЦЭМ!$F$33:$F$776,СВЦЭМ!$A$33:$A$776,$A237,СВЦЭМ!$B$33:$B$776,G$226)+'СЕТ СН'!$F$15</f>
        <v>176.23399777</v>
      </c>
      <c r="H237" s="36">
        <f>SUMIFS(СВЦЭМ!$F$33:$F$776,СВЦЭМ!$A$33:$A$776,$A237,СВЦЭМ!$B$33:$B$776,H$226)+'СЕТ СН'!$F$15</f>
        <v>172.80833149</v>
      </c>
      <c r="I237" s="36">
        <f>SUMIFS(СВЦЭМ!$F$33:$F$776,СВЦЭМ!$A$33:$A$776,$A237,СВЦЭМ!$B$33:$B$776,I$226)+'СЕТ СН'!$F$15</f>
        <v>168.57181403000001</v>
      </c>
      <c r="J237" s="36">
        <f>SUMIFS(СВЦЭМ!$F$33:$F$776,СВЦЭМ!$A$33:$A$776,$A237,СВЦЭМ!$B$33:$B$776,J$226)+'СЕТ СН'!$F$15</f>
        <v>163.80112033</v>
      </c>
      <c r="K237" s="36">
        <f>SUMIFS(СВЦЭМ!$F$33:$F$776,СВЦЭМ!$A$33:$A$776,$A237,СВЦЭМ!$B$33:$B$776,K$226)+'СЕТ СН'!$F$15</f>
        <v>160.95029903</v>
      </c>
      <c r="L237" s="36">
        <f>SUMIFS(СВЦЭМ!$F$33:$F$776,СВЦЭМ!$A$33:$A$776,$A237,СВЦЭМ!$B$33:$B$776,L$226)+'СЕТ СН'!$F$15</f>
        <v>161.36210552</v>
      </c>
      <c r="M237" s="36">
        <f>SUMIFS(СВЦЭМ!$F$33:$F$776,СВЦЭМ!$A$33:$A$776,$A237,СВЦЭМ!$B$33:$B$776,M$226)+'СЕТ СН'!$F$15</f>
        <v>164.30226708000001</v>
      </c>
      <c r="N237" s="36">
        <f>SUMIFS(СВЦЭМ!$F$33:$F$776,СВЦЭМ!$A$33:$A$776,$A237,СВЦЭМ!$B$33:$B$776,N$226)+'СЕТ СН'!$F$15</f>
        <v>168.23918409000001</v>
      </c>
      <c r="O237" s="36">
        <f>SUMIFS(СВЦЭМ!$F$33:$F$776,СВЦЭМ!$A$33:$A$776,$A237,СВЦЭМ!$B$33:$B$776,O$226)+'СЕТ СН'!$F$15</f>
        <v>167.84868768000001</v>
      </c>
      <c r="P237" s="36">
        <f>SUMIFS(СВЦЭМ!$F$33:$F$776,СВЦЭМ!$A$33:$A$776,$A237,СВЦЭМ!$B$33:$B$776,P$226)+'СЕТ СН'!$F$15</f>
        <v>161.72428486000001</v>
      </c>
      <c r="Q237" s="36">
        <f>SUMIFS(СВЦЭМ!$F$33:$F$776,СВЦЭМ!$A$33:$A$776,$A237,СВЦЭМ!$B$33:$B$776,Q$226)+'СЕТ СН'!$F$15</f>
        <v>161.91206957</v>
      </c>
      <c r="R237" s="36">
        <f>SUMIFS(СВЦЭМ!$F$33:$F$776,СВЦЭМ!$A$33:$A$776,$A237,СВЦЭМ!$B$33:$B$776,R$226)+'СЕТ СН'!$F$15</f>
        <v>160.87430545999999</v>
      </c>
      <c r="S237" s="36">
        <f>SUMIFS(СВЦЭМ!$F$33:$F$776,СВЦЭМ!$A$33:$A$776,$A237,СВЦЭМ!$B$33:$B$776,S$226)+'СЕТ СН'!$F$15</f>
        <v>162.77013622000001</v>
      </c>
      <c r="T237" s="36">
        <f>SUMIFS(СВЦЭМ!$F$33:$F$776,СВЦЭМ!$A$33:$A$776,$A237,СВЦЭМ!$B$33:$B$776,T$226)+'СЕТ СН'!$F$15</f>
        <v>165.05164284</v>
      </c>
      <c r="U237" s="36">
        <f>SUMIFS(СВЦЭМ!$F$33:$F$776,СВЦЭМ!$A$33:$A$776,$A237,СВЦЭМ!$B$33:$B$776,U$226)+'СЕТ СН'!$F$15</f>
        <v>162.45040821000001</v>
      </c>
      <c r="V237" s="36">
        <f>SUMIFS(СВЦЭМ!$F$33:$F$776,СВЦЭМ!$A$33:$A$776,$A237,СВЦЭМ!$B$33:$B$776,V$226)+'СЕТ СН'!$F$15</f>
        <v>156.88134428999999</v>
      </c>
      <c r="W237" s="36">
        <f>SUMIFS(СВЦЭМ!$F$33:$F$776,СВЦЭМ!$A$33:$A$776,$A237,СВЦЭМ!$B$33:$B$776,W$226)+'СЕТ СН'!$F$15</f>
        <v>156.3082599</v>
      </c>
      <c r="X237" s="36">
        <f>SUMIFS(СВЦЭМ!$F$33:$F$776,СВЦЭМ!$A$33:$A$776,$A237,СВЦЭМ!$B$33:$B$776,X$226)+'СЕТ СН'!$F$15</f>
        <v>159.48908187999999</v>
      </c>
      <c r="Y237" s="36">
        <f>SUMIFS(СВЦЭМ!$F$33:$F$776,СВЦЭМ!$A$33:$A$776,$A237,СВЦЭМ!$B$33:$B$776,Y$226)+'СЕТ СН'!$F$15</f>
        <v>168.43242175</v>
      </c>
    </row>
    <row r="238" spans="1:27" ht="15.75" x14ac:dyDescent="0.2">
      <c r="A238" s="35">
        <f t="shared" si="6"/>
        <v>43933</v>
      </c>
      <c r="B238" s="36">
        <f>SUMIFS(СВЦЭМ!$F$33:$F$776,СВЦЭМ!$A$33:$A$776,$A238,СВЦЭМ!$B$33:$B$776,B$226)+'СЕТ СН'!$F$15</f>
        <v>166.47267231999999</v>
      </c>
      <c r="C238" s="36">
        <f>SUMIFS(СВЦЭМ!$F$33:$F$776,СВЦЭМ!$A$33:$A$776,$A238,СВЦЭМ!$B$33:$B$776,C$226)+'СЕТ СН'!$F$15</f>
        <v>167.00302697000001</v>
      </c>
      <c r="D238" s="36">
        <f>SUMIFS(СВЦЭМ!$F$33:$F$776,СВЦЭМ!$A$33:$A$776,$A238,СВЦЭМ!$B$33:$B$776,D$226)+'СЕТ СН'!$F$15</f>
        <v>163.85439625999999</v>
      </c>
      <c r="E238" s="36">
        <f>SUMIFS(СВЦЭМ!$F$33:$F$776,СВЦЭМ!$A$33:$A$776,$A238,СВЦЭМ!$B$33:$B$776,E$226)+'СЕТ СН'!$F$15</f>
        <v>163.78046280999999</v>
      </c>
      <c r="F238" s="36">
        <f>SUMIFS(СВЦЭМ!$F$33:$F$776,СВЦЭМ!$A$33:$A$776,$A238,СВЦЭМ!$B$33:$B$776,F$226)+'СЕТ СН'!$F$15</f>
        <v>162.81287925999999</v>
      </c>
      <c r="G238" s="36">
        <f>SUMIFS(СВЦЭМ!$F$33:$F$776,СВЦЭМ!$A$33:$A$776,$A238,СВЦЭМ!$B$33:$B$776,G$226)+'СЕТ СН'!$F$15</f>
        <v>164.36909843000001</v>
      </c>
      <c r="H238" s="36">
        <f>SUMIFS(СВЦЭМ!$F$33:$F$776,СВЦЭМ!$A$33:$A$776,$A238,СВЦЭМ!$B$33:$B$776,H$226)+'СЕТ СН'!$F$15</f>
        <v>164.94880898</v>
      </c>
      <c r="I238" s="36">
        <f>SUMIFS(СВЦЭМ!$F$33:$F$776,СВЦЭМ!$A$33:$A$776,$A238,СВЦЭМ!$B$33:$B$776,I$226)+'СЕТ СН'!$F$15</f>
        <v>164.80970633999999</v>
      </c>
      <c r="J238" s="36">
        <f>SUMIFS(СВЦЭМ!$F$33:$F$776,СВЦЭМ!$A$33:$A$776,$A238,СВЦЭМ!$B$33:$B$776,J$226)+'СЕТ СН'!$F$15</f>
        <v>159.26585795</v>
      </c>
      <c r="K238" s="36">
        <f>SUMIFS(СВЦЭМ!$F$33:$F$776,СВЦЭМ!$A$33:$A$776,$A238,СВЦЭМ!$B$33:$B$776,K$226)+'СЕТ СН'!$F$15</f>
        <v>151.8734556</v>
      </c>
      <c r="L238" s="36">
        <f>SUMIFS(СВЦЭМ!$F$33:$F$776,СВЦЭМ!$A$33:$A$776,$A238,СВЦЭМ!$B$33:$B$776,L$226)+'СЕТ СН'!$F$15</f>
        <v>152.64329574999999</v>
      </c>
      <c r="M238" s="36">
        <f>SUMIFS(СВЦЭМ!$F$33:$F$776,СВЦЭМ!$A$33:$A$776,$A238,СВЦЭМ!$B$33:$B$776,M$226)+'СЕТ СН'!$F$15</f>
        <v>153.7703381</v>
      </c>
      <c r="N238" s="36">
        <f>SUMIFS(СВЦЭМ!$F$33:$F$776,СВЦЭМ!$A$33:$A$776,$A238,СВЦЭМ!$B$33:$B$776,N$226)+'СЕТ СН'!$F$15</f>
        <v>156.47008618000001</v>
      </c>
      <c r="O238" s="36">
        <f>SUMIFS(СВЦЭМ!$F$33:$F$776,СВЦЭМ!$A$33:$A$776,$A238,СВЦЭМ!$B$33:$B$776,O$226)+'СЕТ СН'!$F$15</f>
        <v>159.59721488</v>
      </c>
      <c r="P238" s="36">
        <f>SUMIFS(СВЦЭМ!$F$33:$F$776,СВЦЭМ!$A$33:$A$776,$A238,СВЦЭМ!$B$33:$B$776,P$226)+'СЕТ СН'!$F$15</f>
        <v>161.82355695000001</v>
      </c>
      <c r="Q238" s="36">
        <f>SUMIFS(СВЦЭМ!$F$33:$F$776,СВЦЭМ!$A$33:$A$776,$A238,СВЦЭМ!$B$33:$B$776,Q$226)+'СЕТ СН'!$F$15</f>
        <v>162.68910832</v>
      </c>
      <c r="R238" s="36">
        <f>SUMIFS(СВЦЭМ!$F$33:$F$776,СВЦЭМ!$A$33:$A$776,$A238,СВЦЭМ!$B$33:$B$776,R$226)+'СЕТ СН'!$F$15</f>
        <v>161.4247866</v>
      </c>
      <c r="S238" s="36">
        <f>SUMIFS(СВЦЭМ!$F$33:$F$776,СВЦЭМ!$A$33:$A$776,$A238,СВЦЭМ!$B$33:$B$776,S$226)+'СЕТ СН'!$F$15</f>
        <v>160.49363696</v>
      </c>
      <c r="T238" s="36">
        <f>SUMIFS(СВЦЭМ!$F$33:$F$776,СВЦЭМ!$A$33:$A$776,$A238,СВЦЭМ!$B$33:$B$776,T$226)+'СЕТ СН'!$F$15</f>
        <v>157.33258742000001</v>
      </c>
      <c r="U238" s="36">
        <f>SUMIFS(СВЦЭМ!$F$33:$F$776,СВЦЭМ!$A$33:$A$776,$A238,СВЦЭМ!$B$33:$B$776,U$226)+'СЕТ СН'!$F$15</f>
        <v>149.33734862</v>
      </c>
      <c r="V238" s="36">
        <f>SUMIFS(СВЦЭМ!$F$33:$F$776,СВЦЭМ!$A$33:$A$776,$A238,СВЦЭМ!$B$33:$B$776,V$226)+'СЕТ СН'!$F$15</f>
        <v>138.06723812999999</v>
      </c>
      <c r="W238" s="36">
        <f>SUMIFS(СВЦЭМ!$F$33:$F$776,СВЦЭМ!$A$33:$A$776,$A238,СВЦЭМ!$B$33:$B$776,W$226)+'СЕТ СН'!$F$15</f>
        <v>137.31858069</v>
      </c>
      <c r="X238" s="36">
        <f>SUMIFS(СВЦЭМ!$F$33:$F$776,СВЦЭМ!$A$33:$A$776,$A238,СВЦЭМ!$B$33:$B$776,X$226)+'СЕТ СН'!$F$15</f>
        <v>144.44173964000001</v>
      </c>
      <c r="Y238" s="36">
        <f>SUMIFS(СВЦЭМ!$F$33:$F$776,СВЦЭМ!$A$33:$A$776,$A238,СВЦЭМ!$B$33:$B$776,Y$226)+'СЕТ СН'!$F$15</f>
        <v>149.92417569</v>
      </c>
    </row>
    <row r="239" spans="1:27" ht="15.75" x14ac:dyDescent="0.2">
      <c r="A239" s="35">
        <f t="shared" si="6"/>
        <v>43934</v>
      </c>
      <c r="B239" s="36">
        <f>SUMIFS(СВЦЭМ!$F$33:$F$776,СВЦЭМ!$A$33:$A$776,$A239,СВЦЭМ!$B$33:$B$776,B$226)+'СЕТ СН'!$F$15</f>
        <v>150.24160001000001</v>
      </c>
      <c r="C239" s="36">
        <f>SUMIFS(СВЦЭМ!$F$33:$F$776,СВЦЭМ!$A$33:$A$776,$A239,СВЦЭМ!$B$33:$B$776,C$226)+'СЕТ СН'!$F$15</f>
        <v>153.56778919000001</v>
      </c>
      <c r="D239" s="36">
        <f>SUMIFS(СВЦЭМ!$F$33:$F$776,СВЦЭМ!$A$33:$A$776,$A239,СВЦЭМ!$B$33:$B$776,D$226)+'СЕТ СН'!$F$15</f>
        <v>158.94562525000001</v>
      </c>
      <c r="E239" s="36">
        <f>SUMIFS(СВЦЭМ!$F$33:$F$776,СВЦЭМ!$A$33:$A$776,$A239,СВЦЭМ!$B$33:$B$776,E$226)+'СЕТ СН'!$F$15</f>
        <v>161.20250559999999</v>
      </c>
      <c r="F239" s="36">
        <f>SUMIFS(СВЦЭМ!$F$33:$F$776,СВЦЭМ!$A$33:$A$776,$A239,СВЦЭМ!$B$33:$B$776,F$226)+'СЕТ СН'!$F$15</f>
        <v>162.76664868</v>
      </c>
      <c r="G239" s="36">
        <f>SUMIFS(СВЦЭМ!$F$33:$F$776,СВЦЭМ!$A$33:$A$776,$A239,СВЦЭМ!$B$33:$B$776,G$226)+'СЕТ СН'!$F$15</f>
        <v>159.98634025999999</v>
      </c>
      <c r="H239" s="36">
        <f>SUMIFS(СВЦЭМ!$F$33:$F$776,СВЦЭМ!$A$33:$A$776,$A239,СВЦЭМ!$B$33:$B$776,H$226)+'СЕТ СН'!$F$15</f>
        <v>160.71759681</v>
      </c>
      <c r="I239" s="36">
        <f>SUMIFS(СВЦЭМ!$F$33:$F$776,СВЦЭМ!$A$33:$A$776,$A239,СВЦЭМ!$B$33:$B$776,I$226)+'СЕТ СН'!$F$15</f>
        <v>151.97479476999999</v>
      </c>
      <c r="J239" s="36">
        <f>SUMIFS(СВЦЭМ!$F$33:$F$776,СВЦЭМ!$A$33:$A$776,$A239,СВЦЭМ!$B$33:$B$776,J$226)+'СЕТ СН'!$F$15</f>
        <v>141.01451845</v>
      </c>
      <c r="K239" s="36">
        <f>SUMIFS(СВЦЭМ!$F$33:$F$776,СВЦЭМ!$A$33:$A$776,$A239,СВЦЭМ!$B$33:$B$776,K$226)+'СЕТ СН'!$F$15</f>
        <v>137.37210123</v>
      </c>
      <c r="L239" s="36">
        <f>SUMIFS(СВЦЭМ!$F$33:$F$776,СВЦЭМ!$A$33:$A$776,$A239,СВЦЭМ!$B$33:$B$776,L$226)+'СЕТ СН'!$F$15</f>
        <v>135.87786575999999</v>
      </c>
      <c r="M239" s="36">
        <f>SUMIFS(СВЦЭМ!$F$33:$F$776,СВЦЭМ!$A$33:$A$776,$A239,СВЦЭМ!$B$33:$B$776,M$226)+'СЕТ СН'!$F$15</f>
        <v>135.33224576999999</v>
      </c>
      <c r="N239" s="36">
        <f>SUMIFS(СВЦЭМ!$F$33:$F$776,СВЦЭМ!$A$33:$A$776,$A239,СВЦЭМ!$B$33:$B$776,N$226)+'СЕТ СН'!$F$15</f>
        <v>137.37309654000001</v>
      </c>
      <c r="O239" s="36">
        <f>SUMIFS(СВЦЭМ!$F$33:$F$776,СВЦЭМ!$A$33:$A$776,$A239,СВЦЭМ!$B$33:$B$776,O$226)+'СЕТ СН'!$F$15</f>
        <v>137.21232348000001</v>
      </c>
      <c r="P239" s="36">
        <f>SUMIFS(СВЦЭМ!$F$33:$F$776,СВЦЭМ!$A$33:$A$776,$A239,СВЦЭМ!$B$33:$B$776,P$226)+'СЕТ СН'!$F$15</f>
        <v>138.21182793</v>
      </c>
      <c r="Q239" s="36">
        <f>SUMIFS(СВЦЭМ!$F$33:$F$776,СВЦЭМ!$A$33:$A$776,$A239,СВЦЭМ!$B$33:$B$776,Q$226)+'СЕТ СН'!$F$15</f>
        <v>138.86426505</v>
      </c>
      <c r="R239" s="36">
        <f>SUMIFS(СВЦЭМ!$F$33:$F$776,СВЦЭМ!$A$33:$A$776,$A239,СВЦЭМ!$B$33:$B$776,R$226)+'СЕТ СН'!$F$15</f>
        <v>140.51203823</v>
      </c>
      <c r="S239" s="36">
        <f>SUMIFS(СВЦЭМ!$F$33:$F$776,СВЦЭМ!$A$33:$A$776,$A239,СВЦЭМ!$B$33:$B$776,S$226)+'СЕТ СН'!$F$15</f>
        <v>140.11841426000001</v>
      </c>
      <c r="T239" s="36">
        <f>SUMIFS(СВЦЭМ!$F$33:$F$776,СВЦЭМ!$A$33:$A$776,$A239,СВЦЭМ!$B$33:$B$776,T$226)+'СЕТ СН'!$F$15</f>
        <v>139.46936273</v>
      </c>
      <c r="U239" s="36">
        <f>SUMIFS(СВЦЭМ!$F$33:$F$776,СВЦЭМ!$A$33:$A$776,$A239,СВЦЭМ!$B$33:$B$776,U$226)+'СЕТ СН'!$F$15</f>
        <v>139.53615192999999</v>
      </c>
      <c r="V239" s="36">
        <f>SUMIFS(СВЦЭМ!$F$33:$F$776,СВЦЭМ!$A$33:$A$776,$A239,СВЦЭМ!$B$33:$B$776,V$226)+'СЕТ СН'!$F$15</f>
        <v>137.65766603</v>
      </c>
      <c r="W239" s="36">
        <f>SUMIFS(СВЦЭМ!$F$33:$F$776,СВЦЭМ!$A$33:$A$776,$A239,СВЦЭМ!$B$33:$B$776,W$226)+'СЕТ СН'!$F$15</f>
        <v>136.87423465000001</v>
      </c>
      <c r="X239" s="36">
        <f>SUMIFS(СВЦЭМ!$F$33:$F$776,СВЦЭМ!$A$33:$A$776,$A239,СВЦЭМ!$B$33:$B$776,X$226)+'СЕТ СН'!$F$15</f>
        <v>138.20575120000001</v>
      </c>
      <c r="Y239" s="36">
        <f>SUMIFS(СВЦЭМ!$F$33:$F$776,СВЦЭМ!$A$33:$A$776,$A239,СВЦЭМ!$B$33:$B$776,Y$226)+'СЕТ СН'!$F$15</f>
        <v>143.50113938000001</v>
      </c>
    </row>
    <row r="240" spans="1:27" ht="15.75" x14ac:dyDescent="0.2">
      <c r="A240" s="35">
        <f t="shared" si="6"/>
        <v>43935</v>
      </c>
      <c r="B240" s="36">
        <f>SUMIFS(СВЦЭМ!$F$33:$F$776,СВЦЭМ!$A$33:$A$776,$A240,СВЦЭМ!$B$33:$B$776,B$226)+'СЕТ СН'!$F$15</f>
        <v>149.23091884999999</v>
      </c>
      <c r="C240" s="36">
        <f>SUMIFS(СВЦЭМ!$F$33:$F$776,СВЦЭМ!$A$33:$A$776,$A240,СВЦЭМ!$B$33:$B$776,C$226)+'СЕТ СН'!$F$15</f>
        <v>153.76007509999999</v>
      </c>
      <c r="D240" s="36">
        <f>SUMIFS(СВЦЭМ!$F$33:$F$776,СВЦЭМ!$A$33:$A$776,$A240,СВЦЭМ!$B$33:$B$776,D$226)+'СЕТ СН'!$F$15</f>
        <v>158.05186284000001</v>
      </c>
      <c r="E240" s="36">
        <f>SUMIFS(СВЦЭМ!$F$33:$F$776,СВЦЭМ!$A$33:$A$776,$A240,СВЦЭМ!$B$33:$B$776,E$226)+'СЕТ СН'!$F$15</f>
        <v>160.78064119000001</v>
      </c>
      <c r="F240" s="36">
        <f>SUMIFS(СВЦЭМ!$F$33:$F$776,СВЦЭМ!$A$33:$A$776,$A240,СВЦЭМ!$B$33:$B$776,F$226)+'СЕТ СН'!$F$15</f>
        <v>162.78445052000001</v>
      </c>
      <c r="G240" s="36">
        <f>SUMIFS(СВЦЭМ!$F$33:$F$776,СВЦЭМ!$A$33:$A$776,$A240,СВЦЭМ!$B$33:$B$776,G$226)+'СЕТ СН'!$F$15</f>
        <v>162.06446905999999</v>
      </c>
      <c r="H240" s="36">
        <f>SUMIFS(СВЦЭМ!$F$33:$F$776,СВЦЭМ!$A$33:$A$776,$A240,СВЦЭМ!$B$33:$B$776,H$226)+'СЕТ СН'!$F$15</f>
        <v>164.34228001</v>
      </c>
      <c r="I240" s="36">
        <f>SUMIFS(СВЦЭМ!$F$33:$F$776,СВЦЭМ!$A$33:$A$776,$A240,СВЦЭМ!$B$33:$B$776,I$226)+'СЕТ СН'!$F$15</f>
        <v>168.61711690000001</v>
      </c>
      <c r="J240" s="36">
        <f>SUMIFS(СВЦЭМ!$F$33:$F$776,СВЦЭМ!$A$33:$A$776,$A240,СВЦЭМ!$B$33:$B$776,J$226)+'СЕТ СН'!$F$15</f>
        <v>160.51620306000001</v>
      </c>
      <c r="K240" s="36">
        <f>SUMIFS(СВЦЭМ!$F$33:$F$776,СВЦЭМ!$A$33:$A$776,$A240,СВЦЭМ!$B$33:$B$776,K$226)+'СЕТ СН'!$F$15</f>
        <v>157.47331614999999</v>
      </c>
      <c r="L240" s="36">
        <f>SUMIFS(СВЦЭМ!$F$33:$F$776,СВЦЭМ!$A$33:$A$776,$A240,СВЦЭМ!$B$33:$B$776,L$226)+'СЕТ СН'!$F$15</f>
        <v>156.10902056</v>
      </c>
      <c r="M240" s="36">
        <f>SUMIFS(СВЦЭМ!$F$33:$F$776,СВЦЭМ!$A$33:$A$776,$A240,СВЦЭМ!$B$33:$B$776,M$226)+'СЕТ СН'!$F$15</f>
        <v>156.75935917000001</v>
      </c>
      <c r="N240" s="36">
        <f>SUMIFS(СВЦЭМ!$F$33:$F$776,СВЦЭМ!$A$33:$A$776,$A240,СВЦЭМ!$B$33:$B$776,N$226)+'СЕТ СН'!$F$15</f>
        <v>156.53698684</v>
      </c>
      <c r="O240" s="36">
        <f>SUMIFS(СВЦЭМ!$F$33:$F$776,СВЦЭМ!$A$33:$A$776,$A240,СВЦЭМ!$B$33:$B$776,O$226)+'СЕТ СН'!$F$15</f>
        <v>151.46674107999999</v>
      </c>
      <c r="P240" s="36">
        <f>SUMIFS(СВЦЭМ!$F$33:$F$776,СВЦЭМ!$A$33:$A$776,$A240,СВЦЭМ!$B$33:$B$776,P$226)+'СЕТ СН'!$F$15</f>
        <v>152.17242655999999</v>
      </c>
      <c r="Q240" s="36">
        <f>SUMIFS(СВЦЭМ!$F$33:$F$776,СВЦЭМ!$A$33:$A$776,$A240,СВЦЭМ!$B$33:$B$776,Q$226)+'СЕТ СН'!$F$15</f>
        <v>154.34899095</v>
      </c>
      <c r="R240" s="36">
        <f>SUMIFS(СВЦЭМ!$F$33:$F$776,СВЦЭМ!$A$33:$A$776,$A240,СВЦЭМ!$B$33:$B$776,R$226)+'СЕТ СН'!$F$15</f>
        <v>158.92846763</v>
      </c>
      <c r="S240" s="36">
        <f>SUMIFS(СВЦЭМ!$F$33:$F$776,СВЦЭМ!$A$33:$A$776,$A240,СВЦЭМ!$B$33:$B$776,S$226)+'СЕТ СН'!$F$15</f>
        <v>159.99663939999999</v>
      </c>
      <c r="T240" s="36">
        <f>SUMIFS(СВЦЭМ!$F$33:$F$776,СВЦЭМ!$A$33:$A$776,$A240,СВЦЭМ!$B$33:$B$776,T$226)+'СЕТ СН'!$F$15</f>
        <v>155.27857377999999</v>
      </c>
      <c r="U240" s="36">
        <f>SUMIFS(СВЦЭМ!$F$33:$F$776,СВЦЭМ!$A$33:$A$776,$A240,СВЦЭМ!$B$33:$B$776,U$226)+'СЕТ СН'!$F$15</f>
        <v>151.88158102</v>
      </c>
      <c r="V240" s="36">
        <f>SUMIFS(СВЦЭМ!$F$33:$F$776,СВЦЭМ!$A$33:$A$776,$A240,СВЦЭМ!$B$33:$B$776,V$226)+'СЕТ СН'!$F$15</f>
        <v>151.45112355000001</v>
      </c>
      <c r="W240" s="36">
        <f>SUMIFS(СВЦЭМ!$F$33:$F$776,СВЦЭМ!$A$33:$A$776,$A240,СВЦЭМ!$B$33:$B$776,W$226)+'СЕТ СН'!$F$15</f>
        <v>150.21924314</v>
      </c>
      <c r="X240" s="36">
        <f>SUMIFS(СВЦЭМ!$F$33:$F$776,СВЦЭМ!$A$33:$A$776,$A240,СВЦЭМ!$B$33:$B$776,X$226)+'СЕТ СН'!$F$15</f>
        <v>151.84857896</v>
      </c>
      <c r="Y240" s="36">
        <f>SUMIFS(СВЦЭМ!$F$33:$F$776,СВЦЭМ!$A$33:$A$776,$A240,СВЦЭМ!$B$33:$B$776,Y$226)+'СЕТ СН'!$F$15</f>
        <v>154.55573476000001</v>
      </c>
    </row>
    <row r="241" spans="1:25" ht="15.75" x14ac:dyDescent="0.2">
      <c r="A241" s="35">
        <f t="shared" si="6"/>
        <v>43936</v>
      </c>
      <c r="B241" s="36">
        <f>SUMIFS(СВЦЭМ!$F$33:$F$776,СВЦЭМ!$A$33:$A$776,$A241,СВЦЭМ!$B$33:$B$776,B$226)+'СЕТ СН'!$F$15</f>
        <v>161.95492788999999</v>
      </c>
      <c r="C241" s="36">
        <f>SUMIFS(СВЦЭМ!$F$33:$F$776,СВЦЭМ!$A$33:$A$776,$A241,СВЦЭМ!$B$33:$B$776,C$226)+'СЕТ СН'!$F$15</f>
        <v>164.83089552999999</v>
      </c>
      <c r="D241" s="36">
        <f>SUMIFS(СВЦЭМ!$F$33:$F$776,СВЦЭМ!$A$33:$A$776,$A241,СВЦЭМ!$B$33:$B$776,D$226)+'СЕТ СН'!$F$15</f>
        <v>165.12507169</v>
      </c>
      <c r="E241" s="36">
        <f>SUMIFS(СВЦЭМ!$F$33:$F$776,СВЦЭМ!$A$33:$A$776,$A241,СВЦЭМ!$B$33:$B$776,E$226)+'СЕТ СН'!$F$15</f>
        <v>164.15562258</v>
      </c>
      <c r="F241" s="36">
        <f>SUMIFS(СВЦЭМ!$F$33:$F$776,СВЦЭМ!$A$33:$A$776,$A241,СВЦЭМ!$B$33:$B$776,F$226)+'СЕТ СН'!$F$15</f>
        <v>163.64018540000001</v>
      </c>
      <c r="G241" s="36">
        <f>SUMIFS(СВЦЭМ!$F$33:$F$776,СВЦЭМ!$A$33:$A$776,$A241,СВЦЭМ!$B$33:$B$776,G$226)+'СЕТ СН'!$F$15</f>
        <v>163.41416186000001</v>
      </c>
      <c r="H241" s="36">
        <f>SUMIFS(СВЦЭМ!$F$33:$F$776,СВЦЭМ!$A$33:$A$776,$A241,СВЦЭМ!$B$33:$B$776,H$226)+'СЕТ СН'!$F$15</f>
        <v>161.69129201000001</v>
      </c>
      <c r="I241" s="36">
        <f>SUMIFS(СВЦЭМ!$F$33:$F$776,СВЦЭМ!$A$33:$A$776,$A241,СВЦЭМ!$B$33:$B$776,I$226)+'СЕТ СН'!$F$15</f>
        <v>159.44727555</v>
      </c>
      <c r="J241" s="36">
        <f>SUMIFS(СВЦЭМ!$F$33:$F$776,СВЦЭМ!$A$33:$A$776,$A241,СВЦЭМ!$B$33:$B$776,J$226)+'СЕТ СН'!$F$15</f>
        <v>149.38501059999999</v>
      </c>
      <c r="K241" s="36">
        <f>SUMIFS(СВЦЭМ!$F$33:$F$776,СВЦЭМ!$A$33:$A$776,$A241,СВЦЭМ!$B$33:$B$776,K$226)+'СЕТ СН'!$F$15</f>
        <v>144.45151186000001</v>
      </c>
      <c r="L241" s="36">
        <f>SUMIFS(СВЦЭМ!$F$33:$F$776,СВЦЭМ!$A$33:$A$776,$A241,СВЦЭМ!$B$33:$B$776,L$226)+'СЕТ СН'!$F$15</f>
        <v>144.89787232</v>
      </c>
      <c r="M241" s="36">
        <f>SUMIFS(СВЦЭМ!$F$33:$F$776,СВЦЭМ!$A$33:$A$776,$A241,СВЦЭМ!$B$33:$B$776,M$226)+'СЕТ СН'!$F$15</f>
        <v>146.08936746000001</v>
      </c>
      <c r="N241" s="36">
        <f>SUMIFS(СВЦЭМ!$F$33:$F$776,СВЦЭМ!$A$33:$A$776,$A241,СВЦЭМ!$B$33:$B$776,N$226)+'СЕТ СН'!$F$15</f>
        <v>145.34553205</v>
      </c>
      <c r="O241" s="36">
        <f>SUMIFS(СВЦЭМ!$F$33:$F$776,СВЦЭМ!$A$33:$A$776,$A241,СВЦЭМ!$B$33:$B$776,O$226)+'СЕТ СН'!$F$15</f>
        <v>148.22915546999999</v>
      </c>
      <c r="P241" s="36">
        <f>SUMIFS(СВЦЭМ!$F$33:$F$776,СВЦЭМ!$A$33:$A$776,$A241,СВЦЭМ!$B$33:$B$776,P$226)+'СЕТ СН'!$F$15</f>
        <v>148.50752367999999</v>
      </c>
      <c r="Q241" s="36">
        <f>SUMIFS(СВЦЭМ!$F$33:$F$776,СВЦЭМ!$A$33:$A$776,$A241,СВЦЭМ!$B$33:$B$776,Q$226)+'СЕТ СН'!$F$15</f>
        <v>148.87631894</v>
      </c>
      <c r="R241" s="36">
        <f>SUMIFS(СВЦЭМ!$F$33:$F$776,СВЦЭМ!$A$33:$A$776,$A241,СВЦЭМ!$B$33:$B$776,R$226)+'СЕТ СН'!$F$15</f>
        <v>148.67116347999999</v>
      </c>
      <c r="S241" s="36">
        <f>SUMIFS(СВЦЭМ!$F$33:$F$776,СВЦЭМ!$A$33:$A$776,$A241,СВЦЭМ!$B$33:$B$776,S$226)+'СЕТ СН'!$F$15</f>
        <v>148.30654819</v>
      </c>
      <c r="T241" s="36">
        <f>SUMIFS(СВЦЭМ!$F$33:$F$776,СВЦЭМ!$A$33:$A$776,$A241,СВЦЭМ!$B$33:$B$776,T$226)+'СЕТ СН'!$F$15</f>
        <v>144.52887229000001</v>
      </c>
      <c r="U241" s="36">
        <f>SUMIFS(СВЦЭМ!$F$33:$F$776,СВЦЭМ!$A$33:$A$776,$A241,СВЦЭМ!$B$33:$B$776,U$226)+'СЕТ СН'!$F$15</f>
        <v>140.53480252</v>
      </c>
      <c r="V241" s="36">
        <f>SUMIFS(СВЦЭМ!$F$33:$F$776,СВЦЭМ!$A$33:$A$776,$A241,СВЦЭМ!$B$33:$B$776,V$226)+'СЕТ СН'!$F$15</f>
        <v>142.37038996999999</v>
      </c>
      <c r="W241" s="36">
        <f>SUMIFS(СВЦЭМ!$F$33:$F$776,СВЦЭМ!$A$33:$A$776,$A241,СВЦЭМ!$B$33:$B$776,W$226)+'СЕТ СН'!$F$15</f>
        <v>142.66775989999999</v>
      </c>
      <c r="X241" s="36">
        <f>SUMIFS(СВЦЭМ!$F$33:$F$776,СВЦЭМ!$A$33:$A$776,$A241,СВЦЭМ!$B$33:$B$776,X$226)+'СЕТ СН'!$F$15</f>
        <v>141.24152013</v>
      </c>
      <c r="Y241" s="36">
        <f>SUMIFS(СВЦЭМ!$F$33:$F$776,СВЦЭМ!$A$33:$A$776,$A241,СВЦЭМ!$B$33:$B$776,Y$226)+'СЕТ СН'!$F$15</f>
        <v>146.66588862</v>
      </c>
    </row>
    <row r="242" spans="1:25" ht="15.75" x14ac:dyDescent="0.2">
      <c r="A242" s="35">
        <f t="shared" si="6"/>
        <v>43937</v>
      </c>
      <c r="B242" s="36">
        <f>SUMIFS(СВЦЭМ!$F$33:$F$776,СВЦЭМ!$A$33:$A$776,$A242,СВЦЭМ!$B$33:$B$776,B$226)+'СЕТ СН'!$F$15</f>
        <v>140.55592587000001</v>
      </c>
      <c r="C242" s="36">
        <f>SUMIFS(СВЦЭМ!$F$33:$F$776,СВЦЭМ!$A$33:$A$776,$A242,СВЦЭМ!$B$33:$B$776,C$226)+'СЕТ СН'!$F$15</f>
        <v>144.26230548999999</v>
      </c>
      <c r="D242" s="36">
        <f>SUMIFS(СВЦЭМ!$F$33:$F$776,СВЦЭМ!$A$33:$A$776,$A242,СВЦЭМ!$B$33:$B$776,D$226)+'СЕТ СН'!$F$15</f>
        <v>147.67104664999999</v>
      </c>
      <c r="E242" s="36">
        <f>SUMIFS(СВЦЭМ!$F$33:$F$776,СВЦЭМ!$A$33:$A$776,$A242,СВЦЭМ!$B$33:$B$776,E$226)+'СЕТ СН'!$F$15</f>
        <v>150.21084017000001</v>
      </c>
      <c r="F242" s="36">
        <f>SUMIFS(СВЦЭМ!$F$33:$F$776,СВЦЭМ!$A$33:$A$776,$A242,СВЦЭМ!$B$33:$B$776,F$226)+'СЕТ СН'!$F$15</f>
        <v>150.13335971999999</v>
      </c>
      <c r="G242" s="36">
        <f>SUMIFS(СВЦЭМ!$F$33:$F$776,СВЦЭМ!$A$33:$A$776,$A242,СВЦЭМ!$B$33:$B$776,G$226)+'СЕТ СН'!$F$15</f>
        <v>148.33826737999999</v>
      </c>
      <c r="H242" s="36">
        <f>SUMIFS(СВЦЭМ!$F$33:$F$776,СВЦЭМ!$A$33:$A$776,$A242,СВЦЭМ!$B$33:$B$776,H$226)+'СЕТ СН'!$F$15</f>
        <v>144.30782919999999</v>
      </c>
      <c r="I242" s="36">
        <f>SUMIFS(СВЦЭМ!$F$33:$F$776,СВЦЭМ!$A$33:$A$776,$A242,СВЦЭМ!$B$33:$B$776,I$226)+'СЕТ СН'!$F$15</f>
        <v>139.93468331</v>
      </c>
      <c r="J242" s="36">
        <f>SUMIFS(СВЦЭМ!$F$33:$F$776,СВЦЭМ!$A$33:$A$776,$A242,СВЦЭМ!$B$33:$B$776,J$226)+'СЕТ СН'!$F$15</f>
        <v>134.47510493999999</v>
      </c>
      <c r="K242" s="36">
        <f>SUMIFS(СВЦЭМ!$F$33:$F$776,СВЦЭМ!$A$33:$A$776,$A242,СВЦЭМ!$B$33:$B$776,K$226)+'СЕТ СН'!$F$15</f>
        <v>137.04491933</v>
      </c>
      <c r="L242" s="36">
        <f>SUMIFS(СВЦЭМ!$F$33:$F$776,СВЦЭМ!$A$33:$A$776,$A242,СВЦЭМ!$B$33:$B$776,L$226)+'СЕТ СН'!$F$15</f>
        <v>136.22507603</v>
      </c>
      <c r="M242" s="36">
        <f>SUMIFS(СВЦЭМ!$F$33:$F$776,СВЦЭМ!$A$33:$A$776,$A242,СВЦЭМ!$B$33:$B$776,M$226)+'СЕТ СН'!$F$15</f>
        <v>134.94241847999999</v>
      </c>
      <c r="N242" s="36">
        <f>SUMIFS(СВЦЭМ!$F$33:$F$776,СВЦЭМ!$A$33:$A$776,$A242,СВЦЭМ!$B$33:$B$776,N$226)+'СЕТ СН'!$F$15</f>
        <v>133.62836565000001</v>
      </c>
      <c r="O242" s="36">
        <f>SUMIFS(СВЦЭМ!$F$33:$F$776,СВЦЭМ!$A$33:$A$776,$A242,СВЦЭМ!$B$33:$B$776,O$226)+'СЕТ СН'!$F$15</f>
        <v>134.63114967000001</v>
      </c>
      <c r="P242" s="36">
        <f>SUMIFS(СВЦЭМ!$F$33:$F$776,СВЦЭМ!$A$33:$A$776,$A242,СВЦЭМ!$B$33:$B$776,P$226)+'СЕТ СН'!$F$15</f>
        <v>135.25876018</v>
      </c>
      <c r="Q242" s="36">
        <f>SUMIFS(СВЦЭМ!$F$33:$F$776,СВЦЭМ!$A$33:$A$776,$A242,СВЦЭМ!$B$33:$B$776,Q$226)+'СЕТ СН'!$F$15</f>
        <v>134.1259292</v>
      </c>
      <c r="R242" s="36">
        <f>SUMIFS(СВЦЭМ!$F$33:$F$776,СВЦЭМ!$A$33:$A$776,$A242,СВЦЭМ!$B$33:$B$776,R$226)+'СЕТ СН'!$F$15</f>
        <v>133.19928762999999</v>
      </c>
      <c r="S242" s="36">
        <f>SUMIFS(СВЦЭМ!$F$33:$F$776,СВЦЭМ!$A$33:$A$776,$A242,СВЦЭМ!$B$33:$B$776,S$226)+'СЕТ СН'!$F$15</f>
        <v>132.663285</v>
      </c>
      <c r="T242" s="36">
        <f>SUMIFS(СВЦЭМ!$F$33:$F$776,СВЦЭМ!$A$33:$A$776,$A242,СВЦЭМ!$B$33:$B$776,T$226)+'СЕТ СН'!$F$15</f>
        <v>131.62955023999999</v>
      </c>
      <c r="U242" s="36">
        <f>SUMIFS(СВЦЭМ!$F$33:$F$776,СВЦЭМ!$A$33:$A$776,$A242,СВЦЭМ!$B$33:$B$776,U$226)+'СЕТ СН'!$F$15</f>
        <v>129.6437554</v>
      </c>
      <c r="V242" s="36">
        <f>SUMIFS(СВЦЭМ!$F$33:$F$776,СВЦЭМ!$A$33:$A$776,$A242,СВЦЭМ!$B$33:$B$776,V$226)+'СЕТ СН'!$F$15</f>
        <v>127.17060717</v>
      </c>
      <c r="W242" s="36">
        <f>SUMIFS(СВЦЭМ!$F$33:$F$776,СВЦЭМ!$A$33:$A$776,$A242,СВЦЭМ!$B$33:$B$776,W$226)+'СЕТ СН'!$F$15</f>
        <v>128.55686025</v>
      </c>
      <c r="X242" s="36">
        <f>SUMIFS(СВЦЭМ!$F$33:$F$776,СВЦЭМ!$A$33:$A$776,$A242,СВЦЭМ!$B$33:$B$776,X$226)+'СЕТ СН'!$F$15</f>
        <v>130.74039489</v>
      </c>
      <c r="Y242" s="36">
        <f>SUMIFS(СВЦЭМ!$F$33:$F$776,СВЦЭМ!$A$33:$A$776,$A242,СВЦЭМ!$B$33:$B$776,Y$226)+'СЕТ СН'!$F$15</f>
        <v>133.02093267999999</v>
      </c>
    </row>
    <row r="243" spans="1:25" ht="15.75" x14ac:dyDescent="0.2">
      <c r="A243" s="35">
        <f t="shared" si="6"/>
        <v>43938</v>
      </c>
      <c r="B243" s="36">
        <f>SUMIFS(СВЦЭМ!$F$33:$F$776,СВЦЭМ!$A$33:$A$776,$A243,СВЦЭМ!$B$33:$B$776,B$226)+'СЕТ СН'!$F$15</f>
        <v>146.83402845000001</v>
      </c>
      <c r="C243" s="36">
        <f>SUMIFS(СВЦЭМ!$F$33:$F$776,СВЦЭМ!$A$33:$A$776,$A243,СВЦЭМ!$B$33:$B$776,C$226)+'СЕТ СН'!$F$15</f>
        <v>149.20535752999999</v>
      </c>
      <c r="D243" s="36">
        <f>SUMIFS(СВЦЭМ!$F$33:$F$776,СВЦЭМ!$A$33:$A$776,$A243,СВЦЭМ!$B$33:$B$776,D$226)+'СЕТ СН'!$F$15</f>
        <v>152.87551131999999</v>
      </c>
      <c r="E243" s="36">
        <f>SUMIFS(СВЦЭМ!$F$33:$F$776,СВЦЭМ!$A$33:$A$776,$A243,СВЦЭМ!$B$33:$B$776,E$226)+'СЕТ СН'!$F$15</f>
        <v>155.73848007999999</v>
      </c>
      <c r="F243" s="36">
        <f>SUMIFS(СВЦЭМ!$F$33:$F$776,СВЦЭМ!$A$33:$A$776,$A243,СВЦЭМ!$B$33:$B$776,F$226)+'СЕТ СН'!$F$15</f>
        <v>155.88728244999999</v>
      </c>
      <c r="G243" s="36">
        <f>SUMIFS(СВЦЭМ!$F$33:$F$776,СВЦЭМ!$A$33:$A$776,$A243,СВЦЭМ!$B$33:$B$776,G$226)+'СЕТ СН'!$F$15</f>
        <v>152.6799067</v>
      </c>
      <c r="H243" s="36">
        <f>SUMIFS(СВЦЭМ!$F$33:$F$776,СВЦЭМ!$A$33:$A$776,$A243,СВЦЭМ!$B$33:$B$776,H$226)+'СЕТ СН'!$F$15</f>
        <v>147.71662232</v>
      </c>
      <c r="I243" s="36">
        <f>SUMIFS(СВЦЭМ!$F$33:$F$776,СВЦЭМ!$A$33:$A$776,$A243,СВЦЭМ!$B$33:$B$776,I$226)+'СЕТ СН'!$F$15</f>
        <v>142.26798489999999</v>
      </c>
      <c r="J243" s="36">
        <f>SUMIFS(СВЦЭМ!$F$33:$F$776,СВЦЭМ!$A$33:$A$776,$A243,СВЦЭМ!$B$33:$B$776,J$226)+'СЕТ СН'!$F$15</f>
        <v>132.25015353000001</v>
      </c>
      <c r="K243" s="36">
        <f>SUMIFS(СВЦЭМ!$F$33:$F$776,СВЦЭМ!$A$33:$A$776,$A243,СВЦЭМ!$B$33:$B$776,K$226)+'СЕТ СН'!$F$15</f>
        <v>132.99349581000001</v>
      </c>
      <c r="L243" s="36">
        <f>SUMIFS(СВЦЭМ!$F$33:$F$776,СВЦЭМ!$A$33:$A$776,$A243,СВЦЭМ!$B$33:$B$776,L$226)+'СЕТ СН'!$F$15</f>
        <v>132.35692792</v>
      </c>
      <c r="M243" s="36">
        <f>SUMIFS(СВЦЭМ!$F$33:$F$776,СВЦЭМ!$A$33:$A$776,$A243,СВЦЭМ!$B$33:$B$776,M$226)+'СЕТ СН'!$F$15</f>
        <v>131.92570169999999</v>
      </c>
      <c r="N243" s="36">
        <f>SUMIFS(СВЦЭМ!$F$33:$F$776,СВЦЭМ!$A$33:$A$776,$A243,СВЦЭМ!$B$33:$B$776,N$226)+'СЕТ СН'!$F$15</f>
        <v>131.71920381000001</v>
      </c>
      <c r="O243" s="36">
        <f>SUMIFS(СВЦЭМ!$F$33:$F$776,СВЦЭМ!$A$33:$A$776,$A243,СВЦЭМ!$B$33:$B$776,O$226)+'СЕТ СН'!$F$15</f>
        <v>133.05269099</v>
      </c>
      <c r="P243" s="36">
        <f>SUMIFS(СВЦЭМ!$F$33:$F$776,СВЦЭМ!$A$33:$A$776,$A243,СВЦЭМ!$B$33:$B$776,P$226)+'СЕТ СН'!$F$15</f>
        <v>134.69302897</v>
      </c>
      <c r="Q243" s="36">
        <f>SUMIFS(СВЦЭМ!$F$33:$F$776,СВЦЭМ!$A$33:$A$776,$A243,СВЦЭМ!$B$33:$B$776,Q$226)+'СЕТ СН'!$F$15</f>
        <v>135.79203888000001</v>
      </c>
      <c r="R243" s="36">
        <f>SUMIFS(СВЦЭМ!$F$33:$F$776,СВЦЭМ!$A$33:$A$776,$A243,СВЦЭМ!$B$33:$B$776,R$226)+'СЕТ СН'!$F$15</f>
        <v>135.29303822</v>
      </c>
      <c r="S243" s="36">
        <f>SUMIFS(СВЦЭМ!$F$33:$F$776,СВЦЭМ!$A$33:$A$776,$A243,СВЦЭМ!$B$33:$B$776,S$226)+'СЕТ СН'!$F$15</f>
        <v>134.21642899</v>
      </c>
      <c r="T243" s="36">
        <f>SUMIFS(СВЦЭМ!$F$33:$F$776,СВЦЭМ!$A$33:$A$776,$A243,СВЦЭМ!$B$33:$B$776,T$226)+'СЕТ СН'!$F$15</f>
        <v>131.25949469</v>
      </c>
      <c r="U243" s="36">
        <f>SUMIFS(СВЦЭМ!$F$33:$F$776,СВЦЭМ!$A$33:$A$776,$A243,СВЦЭМ!$B$33:$B$776,U$226)+'СЕТ СН'!$F$15</f>
        <v>128.90481745</v>
      </c>
      <c r="V243" s="36">
        <f>SUMIFS(СВЦЭМ!$F$33:$F$776,СВЦЭМ!$A$33:$A$776,$A243,СВЦЭМ!$B$33:$B$776,V$226)+'СЕТ СН'!$F$15</f>
        <v>130.51534742000001</v>
      </c>
      <c r="W243" s="36">
        <f>SUMIFS(СВЦЭМ!$F$33:$F$776,СВЦЭМ!$A$33:$A$776,$A243,СВЦЭМ!$B$33:$B$776,W$226)+'СЕТ СН'!$F$15</f>
        <v>130.47503760000001</v>
      </c>
      <c r="X243" s="36">
        <f>SUMIFS(СВЦЭМ!$F$33:$F$776,СВЦЭМ!$A$33:$A$776,$A243,СВЦЭМ!$B$33:$B$776,X$226)+'СЕТ СН'!$F$15</f>
        <v>131.61794742000001</v>
      </c>
      <c r="Y243" s="36">
        <f>SUMIFS(СВЦЭМ!$F$33:$F$776,СВЦЭМ!$A$33:$A$776,$A243,СВЦЭМ!$B$33:$B$776,Y$226)+'СЕТ СН'!$F$15</f>
        <v>132.09683649999999</v>
      </c>
    </row>
    <row r="244" spans="1:25" ht="15.75" x14ac:dyDescent="0.2">
      <c r="A244" s="35">
        <f t="shared" si="6"/>
        <v>43939</v>
      </c>
      <c r="B244" s="36">
        <f>SUMIFS(СВЦЭМ!$F$33:$F$776,СВЦЭМ!$A$33:$A$776,$A244,СВЦЭМ!$B$33:$B$776,B$226)+'СЕТ СН'!$F$15</f>
        <v>150.69083556000001</v>
      </c>
      <c r="C244" s="36">
        <f>SUMIFS(СВЦЭМ!$F$33:$F$776,СВЦЭМ!$A$33:$A$776,$A244,СВЦЭМ!$B$33:$B$776,C$226)+'СЕТ СН'!$F$15</f>
        <v>157.85446293999999</v>
      </c>
      <c r="D244" s="36">
        <f>SUMIFS(СВЦЭМ!$F$33:$F$776,СВЦЭМ!$A$33:$A$776,$A244,СВЦЭМ!$B$33:$B$776,D$226)+'СЕТ СН'!$F$15</f>
        <v>159.15372579000001</v>
      </c>
      <c r="E244" s="36">
        <f>SUMIFS(СВЦЭМ!$F$33:$F$776,СВЦЭМ!$A$33:$A$776,$A244,СВЦЭМ!$B$33:$B$776,E$226)+'СЕТ СН'!$F$15</f>
        <v>161.01724833</v>
      </c>
      <c r="F244" s="36">
        <f>SUMIFS(СВЦЭМ!$F$33:$F$776,СВЦЭМ!$A$33:$A$776,$A244,СВЦЭМ!$B$33:$B$776,F$226)+'СЕТ СН'!$F$15</f>
        <v>160.47263788000001</v>
      </c>
      <c r="G244" s="36">
        <f>SUMIFS(СВЦЭМ!$F$33:$F$776,СВЦЭМ!$A$33:$A$776,$A244,СВЦЭМ!$B$33:$B$776,G$226)+'СЕТ СН'!$F$15</f>
        <v>160.62153180000001</v>
      </c>
      <c r="H244" s="36">
        <f>SUMIFS(СВЦЭМ!$F$33:$F$776,СВЦЭМ!$A$33:$A$776,$A244,СВЦЭМ!$B$33:$B$776,H$226)+'СЕТ СН'!$F$15</f>
        <v>159.2266132</v>
      </c>
      <c r="I244" s="36">
        <f>SUMIFS(СВЦЭМ!$F$33:$F$776,СВЦЭМ!$A$33:$A$776,$A244,СВЦЭМ!$B$33:$B$776,I$226)+'СЕТ СН'!$F$15</f>
        <v>154.10328448999999</v>
      </c>
      <c r="J244" s="36">
        <f>SUMIFS(СВЦЭМ!$F$33:$F$776,СВЦЭМ!$A$33:$A$776,$A244,СВЦЭМ!$B$33:$B$776,J$226)+'СЕТ СН'!$F$15</f>
        <v>139.97714145</v>
      </c>
      <c r="K244" s="36">
        <f>SUMIFS(СВЦЭМ!$F$33:$F$776,СВЦЭМ!$A$33:$A$776,$A244,СВЦЭМ!$B$33:$B$776,K$226)+'СЕТ СН'!$F$15</f>
        <v>137.79095376000001</v>
      </c>
      <c r="L244" s="36">
        <f>SUMIFS(СВЦЭМ!$F$33:$F$776,СВЦЭМ!$A$33:$A$776,$A244,СВЦЭМ!$B$33:$B$776,L$226)+'СЕТ СН'!$F$15</f>
        <v>136.90175106000001</v>
      </c>
      <c r="M244" s="36">
        <f>SUMIFS(СВЦЭМ!$F$33:$F$776,СВЦЭМ!$A$33:$A$776,$A244,СВЦЭМ!$B$33:$B$776,M$226)+'СЕТ СН'!$F$15</f>
        <v>136.36856890000001</v>
      </c>
      <c r="N244" s="36">
        <f>SUMIFS(СВЦЭМ!$F$33:$F$776,СВЦЭМ!$A$33:$A$776,$A244,СВЦЭМ!$B$33:$B$776,N$226)+'СЕТ СН'!$F$15</f>
        <v>138.52442977999999</v>
      </c>
      <c r="O244" s="36">
        <f>SUMIFS(СВЦЭМ!$F$33:$F$776,СВЦЭМ!$A$33:$A$776,$A244,СВЦЭМ!$B$33:$B$776,O$226)+'СЕТ СН'!$F$15</f>
        <v>141.68882341</v>
      </c>
      <c r="P244" s="36">
        <f>SUMIFS(СВЦЭМ!$F$33:$F$776,СВЦЭМ!$A$33:$A$776,$A244,СВЦЭМ!$B$33:$B$776,P$226)+'СЕТ СН'!$F$15</f>
        <v>143.44286127999999</v>
      </c>
      <c r="Q244" s="36">
        <f>SUMIFS(СВЦЭМ!$F$33:$F$776,СВЦЭМ!$A$33:$A$776,$A244,СВЦЭМ!$B$33:$B$776,Q$226)+'СЕТ СН'!$F$15</f>
        <v>144.63527224000001</v>
      </c>
      <c r="R244" s="36">
        <f>SUMIFS(СВЦЭМ!$F$33:$F$776,СВЦЭМ!$A$33:$A$776,$A244,СВЦЭМ!$B$33:$B$776,R$226)+'СЕТ СН'!$F$15</f>
        <v>143.96889684999999</v>
      </c>
      <c r="S244" s="36">
        <f>SUMIFS(СВЦЭМ!$F$33:$F$776,СВЦЭМ!$A$33:$A$776,$A244,СВЦЭМ!$B$33:$B$776,S$226)+'СЕТ СН'!$F$15</f>
        <v>143.02065292</v>
      </c>
      <c r="T244" s="36">
        <f>SUMIFS(СВЦЭМ!$F$33:$F$776,СВЦЭМ!$A$33:$A$776,$A244,СВЦЭМ!$B$33:$B$776,T$226)+'СЕТ СН'!$F$15</f>
        <v>139.23288962000001</v>
      </c>
      <c r="U244" s="36">
        <f>SUMIFS(СВЦЭМ!$F$33:$F$776,СВЦЭМ!$A$33:$A$776,$A244,СВЦЭМ!$B$33:$B$776,U$226)+'СЕТ СН'!$F$15</f>
        <v>133.48541091999999</v>
      </c>
      <c r="V244" s="36">
        <f>SUMIFS(СВЦЭМ!$F$33:$F$776,СВЦЭМ!$A$33:$A$776,$A244,СВЦЭМ!$B$33:$B$776,V$226)+'СЕТ СН'!$F$15</f>
        <v>131.7802021</v>
      </c>
      <c r="W244" s="36">
        <f>SUMIFS(СВЦЭМ!$F$33:$F$776,СВЦЭМ!$A$33:$A$776,$A244,СВЦЭМ!$B$33:$B$776,W$226)+'СЕТ СН'!$F$15</f>
        <v>134.14324429000001</v>
      </c>
      <c r="X244" s="36">
        <f>SUMIFS(СВЦЭМ!$F$33:$F$776,СВЦЭМ!$A$33:$A$776,$A244,СВЦЭМ!$B$33:$B$776,X$226)+'СЕТ СН'!$F$15</f>
        <v>137.41939475999999</v>
      </c>
      <c r="Y244" s="36">
        <f>SUMIFS(СВЦЭМ!$F$33:$F$776,СВЦЭМ!$A$33:$A$776,$A244,СВЦЭМ!$B$33:$B$776,Y$226)+'СЕТ СН'!$F$15</f>
        <v>143.97185908</v>
      </c>
    </row>
    <row r="245" spans="1:25" ht="15.75" x14ac:dyDescent="0.2">
      <c r="A245" s="35">
        <f t="shared" si="6"/>
        <v>43940</v>
      </c>
      <c r="B245" s="36">
        <f>SUMIFS(СВЦЭМ!$F$33:$F$776,СВЦЭМ!$A$33:$A$776,$A245,СВЦЭМ!$B$33:$B$776,B$226)+'СЕТ СН'!$F$15</f>
        <v>152.15087007</v>
      </c>
      <c r="C245" s="36">
        <f>SUMIFS(СВЦЭМ!$F$33:$F$776,СВЦЭМ!$A$33:$A$776,$A245,СВЦЭМ!$B$33:$B$776,C$226)+'СЕТ СН'!$F$15</f>
        <v>152.55911895</v>
      </c>
      <c r="D245" s="36">
        <f>SUMIFS(СВЦЭМ!$F$33:$F$776,СВЦЭМ!$A$33:$A$776,$A245,СВЦЭМ!$B$33:$B$776,D$226)+'СЕТ СН'!$F$15</f>
        <v>150.6277417</v>
      </c>
      <c r="E245" s="36">
        <f>SUMIFS(СВЦЭМ!$F$33:$F$776,СВЦЭМ!$A$33:$A$776,$A245,СВЦЭМ!$B$33:$B$776,E$226)+'СЕТ СН'!$F$15</f>
        <v>152.16698701999999</v>
      </c>
      <c r="F245" s="36">
        <f>SUMIFS(СВЦЭМ!$F$33:$F$776,СВЦЭМ!$A$33:$A$776,$A245,СВЦЭМ!$B$33:$B$776,F$226)+'СЕТ СН'!$F$15</f>
        <v>151.54815298</v>
      </c>
      <c r="G245" s="36">
        <f>SUMIFS(СВЦЭМ!$F$33:$F$776,СВЦЭМ!$A$33:$A$776,$A245,СВЦЭМ!$B$33:$B$776,G$226)+'СЕТ СН'!$F$15</f>
        <v>152.82802423999999</v>
      </c>
      <c r="H245" s="36">
        <f>SUMIFS(СВЦЭМ!$F$33:$F$776,СВЦЭМ!$A$33:$A$776,$A245,СВЦЭМ!$B$33:$B$776,H$226)+'СЕТ СН'!$F$15</f>
        <v>152.76452778000001</v>
      </c>
      <c r="I245" s="36">
        <f>SUMIFS(СВЦЭМ!$F$33:$F$776,СВЦЭМ!$A$33:$A$776,$A245,СВЦЭМ!$B$33:$B$776,I$226)+'СЕТ СН'!$F$15</f>
        <v>146.39336384000001</v>
      </c>
      <c r="J245" s="36">
        <f>SUMIFS(СВЦЭМ!$F$33:$F$776,СВЦЭМ!$A$33:$A$776,$A245,СВЦЭМ!$B$33:$B$776,J$226)+'СЕТ СН'!$F$15</f>
        <v>136.52752752999999</v>
      </c>
      <c r="K245" s="36">
        <f>SUMIFS(СВЦЭМ!$F$33:$F$776,СВЦЭМ!$A$33:$A$776,$A245,СВЦЭМ!$B$33:$B$776,K$226)+'СЕТ СН'!$F$15</f>
        <v>135.25365085000001</v>
      </c>
      <c r="L245" s="36">
        <f>SUMIFS(СВЦЭМ!$F$33:$F$776,СВЦЭМ!$A$33:$A$776,$A245,СВЦЭМ!$B$33:$B$776,L$226)+'СЕТ СН'!$F$15</f>
        <v>135.81525635</v>
      </c>
      <c r="M245" s="36">
        <f>SUMIFS(СВЦЭМ!$F$33:$F$776,СВЦЭМ!$A$33:$A$776,$A245,СВЦЭМ!$B$33:$B$776,M$226)+'СЕТ СН'!$F$15</f>
        <v>139.15007722999999</v>
      </c>
      <c r="N245" s="36">
        <f>SUMIFS(СВЦЭМ!$F$33:$F$776,СВЦЭМ!$A$33:$A$776,$A245,СВЦЭМ!$B$33:$B$776,N$226)+'СЕТ СН'!$F$15</f>
        <v>143.45400570999999</v>
      </c>
      <c r="O245" s="36">
        <f>SUMIFS(СВЦЭМ!$F$33:$F$776,СВЦЭМ!$A$33:$A$776,$A245,СВЦЭМ!$B$33:$B$776,O$226)+'СЕТ СН'!$F$15</f>
        <v>145.44001901999999</v>
      </c>
      <c r="P245" s="36">
        <f>SUMIFS(СВЦЭМ!$F$33:$F$776,СВЦЭМ!$A$33:$A$776,$A245,СВЦЭМ!$B$33:$B$776,P$226)+'СЕТ СН'!$F$15</f>
        <v>146.32398193</v>
      </c>
      <c r="Q245" s="36">
        <f>SUMIFS(СВЦЭМ!$F$33:$F$776,СВЦЭМ!$A$33:$A$776,$A245,СВЦЭМ!$B$33:$B$776,Q$226)+'СЕТ СН'!$F$15</f>
        <v>146.95981774000001</v>
      </c>
      <c r="R245" s="36">
        <f>SUMIFS(СВЦЭМ!$F$33:$F$776,СВЦЭМ!$A$33:$A$776,$A245,СВЦЭМ!$B$33:$B$776,R$226)+'СЕТ СН'!$F$15</f>
        <v>145.49577898999999</v>
      </c>
      <c r="S245" s="36">
        <f>SUMIFS(СВЦЭМ!$F$33:$F$776,СВЦЭМ!$A$33:$A$776,$A245,СВЦЭМ!$B$33:$B$776,S$226)+'СЕТ СН'!$F$15</f>
        <v>144.52760208999999</v>
      </c>
      <c r="T245" s="36">
        <f>SUMIFS(СВЦЭМ!$F$33:$F$776,СВЦЭМ!$A$33:$A$776,$A245,СВЦЭМ!$B$33:$B$776,T$226)+'СЕТ СН'!$F$15</f>
        <v>141.94403116999999</v>
      </c>
      <c r="U245" s="36">
        <f>SUMIFS(СВЦЭМ!$F$33:$F$776,СВЦЭМ!$A$33:$A$776,$A245,СВЦЭМ!$B$33:$B$776,U$226)+'СЕТ СН'!$F$15</f>
        <v>140.84553045999999</v>
      </c>
      <c r="V245" s="36">
        <f>SUMIFS(СВЦЭМ!$F$33:$F$776,СВЦЭМ!$A$33:$A$776,$A245,СВЦЭМ!$B$33:$B$776,V$226)+'СЕТ СН'!$F$15</f>
        <v>135.41755258000001</v>
      </c>
      <c r="W245" s="36">
        <f>SUMIFS(СВЦЭМ!$F$33:$F$776,СВЦЭМ!$A$33:$A$776,$A245,СВЦЭМ!$B$33:$B$776,W$226)+'СЕТ СН'!$F$15</f>
        <v>136.2091624</v>
      </c>
      <c r="X245" s="36">
        <f>SUMIFS(СВЦЭМ!$F$33:$F$776,СВЦЭМ!$A$33:$A$776,$A245,СВЦЭМ!$B$33:$B$776,X$226)+'СЕТ СН'!$F$15</f>
        <v>141.20157270000001</v>
      </c>
      <c r="Y245" s="36">
        <f>SUMIFS(СВЦЭМ!$F$33:$F$776,СВЦЭМ!$A$33:$A$776,$A245,СВЦЭМ!$B$33:$B$776,Y$226)+'СЕТ СН'!$F$15</f>
        <v>147.86490653999999</v>
      </c>
    </row>
    <row r="246" spans="1:25" ht="15.75" x14ac:dyDescent="0.2">
      <c r="A246" s="35">
        <f t="shared" si="6"/>
        <v>43941</v>
      </c>
      <c r="B246" s="36">
        <f>SUMIFS(СВЦЭМ!$F$33:$F$776,СВЦЭМ!$A$33:$A$776,$A246,СВЦЭМ!$B$33:$B$776,B$226)+'СЕТ СН'!$F$15</f>
        <v>154.66794247000001</v>
      </c>
      <c r="C246" s="36">
        <f>SUMIFS(СВЦЭМ!$F$33:$F$776,СВЦЭМ!$A$33:$A$776,$A246,СВЦЭМ!$B$33:$B$776,C$226)+'СЕТ СН'!$F$15</f>
        <v>158.37041957</v>
      </c>
      <c r="D246" s="36">
        <f>SUMIFS(СВЦЭМ!$F$33:$F$776,СВЦЭМ!$A$33:$A$776,$A246,СВЦЭМ!$B$33:$B$776,D$226)+'СЕТ СН'!$F$15</f>
        <v>163.38739133000001</v>
      </c>
      <c r="E246" s="36">
        <f>SUMIFS(СВЦЭМ!$F$33:$F$776,СВЦЭМ!$A$33:$A$776,$A246,СВЦЭМ!$B$33:$B$776,E$226)+'СЕТ СН'!$F$15</f>
        <v>165.51938064999999</v>
      </c>
      <c r="F246" s="36">
        <f>SUMIFS(СВЦЭМ!$F$33:$F$776,СВЦЭМ!$A$33:$A$776,$A246,СВЦЭМ!$B$33:$B$776,F$226)+'СЕТ СН'!$F$15</f>
        <v>164.69932836000001</v>
      </c>
      <c r="G246" s="36">
        <f>SUMIFS(СВЦЭМ!$F$33:$F$776,СВЦЭМ!$A$33:$A$776,$A246,СВЦЭМ!$B$33:$B$776,G$226)+'СЕТ СН'!$F$15</f>
        <v>163.43425486999999</v>
      </c>
      <c r="H246" s="36">
        <f>SUMIFS(СВЦЭМ!$F$33:$F$776,СВЦЭМ!$A$33:$A$776,$A246,СВЦЭМ!$B$33:$B$776,H$226)+'СЕТ СН'!$F$15</f>
        <v>158.04179205</v>
      </c>
      <c r="I246" s="36">
        <f>SUMIFS(СВЦЭМ!$F$33:$F$776,СВЦЭМ!$A$33:$A$776,$A246,СВЦЭМ!$B$33:$B$776,I$226)+'СЕТ СН'!$F$15</f>
        <v>149.54933409</v>
      </c>
      <c r="J246" s="36">
        <f>SUMIFS(СВЦЭМ!$F$33:$F$776,СВЦЭМ!$A$33:$A$776,$A246,СВЦЭМ!$B$33:$B$776,J$226)+'СЕТ СН'!$F$15</f>
        <v>135.19690757000001</v>
      </c>
      <c r="K246" s="36">
        <f>SUMIFS(СВЦЭМ!$F$33:$F$776,СВЦЭМ!$A$33:$A$776,$A246,СВЦЭМ!$B$33:$B$776,K$226)+'СЕТ СН'!$F$15</f>
        <v>133.02324942000001</v>
      </c>
      <c r="L246" s="36">
        <f>SUMIFS(СВЦЭМ!$F$33:$F$776,СВЦЭМ!$A$33:$A$776,$A246,СВЦЭМ!$B$33:$B$776,L$226)+'СЕТ СН'!$F$15</f>
        <v>134.12693837</v>
      </c>
      <c r="M246" s="36">
        <f>SUMIFS(СВЦЭМ!$F$33:$F$776,СВЦЭМ!$A$33:$A$776,$A246,СВЦЭМ!$B$33:$B$776,M$226)+'СЕТ СН'!$F$15</f>
        <v>135.34958245000001</v>
      </c>
      <c r="N246" s="36">
        <f>SUMIFS(СВЦЭМ!$F$33:$F$776,СВЦЭМ!$A$33:$A$776,$A246,СВЦЭМ!$B$33:$B$776,N$226)+'СЕТ СН'!$F$15</f>
        <v>136.43713181999999</v>
      </c>
      <c r="O246" s="36">
        <f>SUMIFS(СВЦЭМ!$F$33:$F$776,СВЦЭМ!$A$33:$A$776,$A246,СВЦЭМ!$B$33:$B$776,O$226)+'СЕТ СН'!$F$15</f>
        <v>137.96837794999999</v>
      </c>
      <c r="P246" s="36">
        <f>SUMIFS(СВЦЭМ!$F$33:$F$776,СВЦЭМ!$A$33:$A$776,$A246,СВЦЭМ!$B$33:$B$776,P$226)+'СЕТ СН'!$F$15</f>
        <v>139.09383861000001</v>
      </c>
      <c r="Q246" s="36">
        <f>SUMIFS(СВЦЭМ!$F$33:$F$776,СВЦЭМ!$A$33:$A$776,$A246,СВЦЭМ!$B$33:$B$776,Q$226)+'СЕТ СН'!$F$15</f>
        <v>140.38042648000001</v>
      </c>
      <c r="R246" s="36">
        <f>SUMIFS(СВЦЭМ!$F$33:$F$776,СВЦЭМ!$A$33:$A$776,$A246,СВЦЭМ!$B$33:$B$776,R$226)+'СЕТ СН'!$F$15</f>
        <v>140.11707508000001</v>
      </c>
      <c r="S246" s="36">
        <f>SUMIFS(СВЦЭМ!$F$33:$F$776,СВЦЭМ!$A$33:$A$776,$A246,СВЦЭМ!$B$33:$B$776,S$226)+'СЕТ СН'!$F$15</f>
        <v>140.89979524</v>
      </c>
      <c r="T246" s="36">
        <f>SUMIFS(СВЦЭМ!$F$33:$F$776,СВЦЭМ!$A$33:$A$776,$A246,СВЦЭМ!$B$33:$B$776,T$226)+'СЕТ СН'!$F$15</f>
        <v>139.35784122000001</v>
      </c>
      <c r="U246" s="36">
        <f>SUMIFS(СВЦЭМ!$F$33:$F$776,СВЦЭМ!$A$33:$A$776,$A246,СВЦЭМ!$B$33:$B$776,U$226)+'СЕТ СН'!$F$15</f>
        <v>137.00050641000001</v>
      </c>
      <c r="V246" s="36">
        <f>SUMIFS(СВЦЭМ!$F$33:$F$776,СВЦЭМ!$A$33:$A$776,$A246,СВЦЭМ!$B$33:$B$776,V$226)+'СЕТ СН'!$F$15</f>
        <v>135.46932142</v>
      </c>
      <c r="W246" s="36">
        <f>SUMIFS(СВЦЭМ!$F$33:$F$776,СВЦЭМ!$A$33:$A$776,$A246,СВЦЭМ!$B$33:$B$776,W$226)+'СЕТ СН'!$F$15</f>
        <v>135.89408338999999</v>
      </c>
      <c r="X246" s="36">
        <f>SUMIFS(СВЦЭМ!$F$33:$F$776,СВЦЭМ!$A$33:$A$776,$A246,СВЦЭМ!$B$33:$B$776,X$226)+'СЕТ СН'!$F$15</f>
        <v>135.14506295000001</v>
      </c>
      <c r="Y246" s="36">
        <f>SUMIFS(СВЦЭМ!$F$33:$F$776,СВЦЭМ!$A$33:$A$776,$A246,СВЦЭМ!$B$33:$B$776,Y$226)+'СЕТ СН'!$F$15</f>
        <v>141.26252127999999</v>
      </c>
    </row>
    <row r="247" spans="1:25" ht="15.75" x14ac:dyDescent="0.2">
      <c r="A247" s="35">
        <f t="shared" si="6"/>
        <v>43942</v>
      </c>
      <c r="B247" s="36">
        <f>SUMIFS(СВЦЭМ!$F$33:$F$776,СВЦЭМ!$A$33:$A$776,$A247,СВЦЭМ!$B$33:$B$776,B$226)+'СЕТ СН'!$F$15</f>
        <v>154.39157084999999</v>
      </c>
      <c r="C247" s="36">
        <f>SUMIFS(СВЦЭМ!$F$33:$F$776,СВЦЭМ!$A$33:$A$776,$A247,СВЦЭМ!$B$33:$B$776,C$226)+'СЕТ СН'!$F$15</f>
        <v>159.328745</v>
      </c>
      <c r="D247" s="36">
        <f>SUMIFS(СВЦЭМ!$F$33:$F$776,СВЦЭМ!$A$33:$A$776,$A247,СВЦЭМ!$B$33:$B$776,D$226)+'СЕТ СН'!$F$15</f>
        <v>162.74644049</v>
      </c>
      <c r="E247" s="36">
        <f>SUMIFS(СВЦЭМ!$F$33:$F$776,СВЦЭМ!$A$33:$A$776,$A247,СВЦЭМ!$B$33:$B$776,E$226)+'СЕТ СН'!$F$15</f>
        <v>164.28055916</v>
      </c>
      <c r="F247" s="36">
        <f>SUMIFS(СВЦЭМ!$F$33:$F$776,СВЦЭМ!$A$33:$A$776,$A247,СВЦЭМ!$B$33:$B$776,F$226)+'СЕТ СН'!$F$15</f>
        <v>162.99958813000001</v>
      </c>
      <c r="G247" s="36">
        <f>SUMIFS(СВЦЭМ!$F$33:$F$776,СВЦЭМ!$A$33:$A$776,$A247,СВЦЭМ!$B$33:$B$776,G$226)+'СЕТ СН'!$F$15</f>
        <v>161.46584185</v>
      </c>
      <c r="H247" s="36">
        <f>SUMIFS(СВЦЭМ!$F$33:$F$776,СВЦЭМ!$A$33:$A$776,$A247,СВЦЭМ!$B$33:$B$776,H$226)+'СЕТ СН'!$F$15</f>
        <v>152.74454356000001</v>
      </c>
      <c r="I247" s="36">
        <f>SUMIFS(СВЦЭМ!$F$33:$F$776,СВЦЭМ!$A$33:$A$776,$A247,СВЦЭМ!$B$33:$B$776,I$226)+'СЕТ СН'!$F$15</f>
        <v>146.70339903999999</v>
      </c>
      <c r="J247" s="36">
        <f>SUMIFS(СВЦЭМ!$F$33:$F$776,СВЦЭМ!$A$33:$A$776,$A247,СВЦЭМ!$B$33:$B$776,J$226)+'СЕТ СН'!$F$15</f>
        <v>137.14048303000001</v>
      </c>
      <c r="K247" s="36">
        <f>SUMIFS(СВЦЭМ!$F$33:$F$776,СВЦЭМ!$A$33:$A$776,$A247,СВЦЭМ!$B$33:$B$776,K$226)+'СЕТ СН'!$F$15</f>
        <v>136.96414032000001</v>
      </c>
      <c r="L247" s="36">
        <f>SUMIFS(СВЦЭМ!$F$33:$F$776,СВЦЭМ!$A$33:$A$776,$A247,СВЦЭМ!$B$33:$B$776,L$226)+'СЕТ СН'!$F$15</f>
        <v>137.09336915</v>
      </c>
      <c r="M247" s="36">
        <f>SUMIFS(СВЦЭМ!$F$33:$F$776,СВЦЭМ!$A$33:$A$776,$A247,СВЦЭМ!$B$33:$B$776,M$226)+'СЕТ СН'!$F$15</f>
        <v>136.70825017999999</v>
      </c>
      <c r="N247" s="36">
        <f>SUMIFS(СВЦЭМ!$F$33:$F$776,СВЦЭМ!$A$33:$A$776,$A247,СВЦЭМ!$B$33:$B$776,N$226)+'СЕТ СН'!$F$15</f>
        <v>137.99834511</v>
      </c>
      <c r="O247" s="36">
        <f>SUMIFS(СВЦЭМ!$F$33:$F$776,СВЦЭМ!$A$33:$A$776,$A247,СВЦЭМ!$B$33:$B$776,O$226)+'СЕТ СН'!$F$15</f>
        <v>141.15576634000001</v>
      </c>
      <c r="P247" s="36">
        <f>SUMIFS(СВЦЭМ!$F$33:$F$776,СВЦЭМ!$A$33:$A$776,$A247,СВЦЭМ!$B$33:$B$776,P$226)+'СЕТ СН'!$F$15</f>
        <v>140.58031599</v>
      </c>
      <c r="Q247" s="36">
        <f>SUMIFS(СВЦЭМ!$F$33:$F$776,СВЦЭМ!$A$33:$A$776,$A247,СВЦЭМ!$B$33:$B$776,Q$226)+'СЕТ СН'!$F$15</f>
        <v>143.16920665000001</v>
      </c>
      <c r="R247" s="36">
        <f>SUMIFS(СВЦЭМ!$F$33:$F$776,СВЦЭМ!$A$33:$A$776,$A247,СВЦЭМ!$B$33:$B$776,R$226)+'СЕТ СН'!$F$15</f>
        <v>141.00331738</v>
      </c>
      <c r="S247" s="36">
        <f>SUMIFS(СВЦЭМ!$F$33:$F$776,СВЦЭМ!$A$33:$A$776,$A247,СВЦЭМ!$B$33:$B$776,S$226)+'СЕТ СН'!$F$15</f>
        <v>139.74864366</v>
      </c>
      <c r="T247" s="36">
        <f>SUMIFS(СВЦЭМ!$F$33:$F$776,СВЦЭМ!$A$33:$A$776,$A247,СВЦЭМ!$B$33:$B$776,T$226)+'СЕТ СН'!$F$15</f>
        <v>140.53115545</v>
      </c>
      <c r="U247" s="36">
        <f>SUMIFS(СВЦЭМ!$F$33:$F$776,СВЦЭМ!$A$33:$A$776,$A247,СВЦЭМ!$B$33:$B$776,U$226)+'СЕТ СН'!$F$15</f>
        <v>141.94750314999999</v>
      </c>
      <c r="V247" s="36">
        <f>SUMIFS(СВЦЭМ!$F$33:$F$776,СВЦЭМ!$A$33:$A$776,$A247,СВЦЭМ!$B$33:$B$776,V$226)+'СЕТ СН'!$F$15</f>
        <v>143.35807523</v>
      </c>
      <c r="W247" s="36">
        <f>SUMIFS(СВЦЭМ!$F$33:$F$776,СВЦЭМ!$A$33:$A$776,$A247,СВЦЭМ!$B$33:$B$776,W$226)+'СЕТ СН'!$F$15</f>
        <v>143.81659938000001</v>
      </c>
      <c r="X247" s="36">
        <f>SUMIFS(СВЦЭМ!$F$33:$F$776,СВЦЭМ!$A$33:$A$776,$A247,СВЦЭМ!$B$33:$B$776,X$226)+'СЕТ СН'!$F$15</f>
        <v>141.82021434000001</v>
      </c>
      <c r="Y247" s="36">
        <f>SUMIFS(СВЦЭМ!$F$33:$F$776,СВЦЭМ!$A$33:$A$776,$A247,СВЦЭМ!$B$33:$B$776,Y$226)+'СЕТ СН'!$F$15</f>
        <v>145.40279504</v>
      </c>
    </row>
    <row r="248" spans="1:25" ht="15.75" x14ac:dyDescent="0.2">
      <c r="A248" s="35">
        <f t="shared" si="6"/>
        <v>43943</v>
      </c>
      <c r="B248" s="36">
        <f>SUMIFS(СВЦЭМ!$F$33:$F$776,СВЦЭМ!$A$33:$A$776,$A248,СВЦЭМ!$B$33:$B$776,B$226)+'СЕТ СН'!$F$15</f>
        <v>149.62454195000001</v>
      </c>
      <c r="C248" s="36">
        <f>SUMIFS(СВЦЭМ!$F$33:$F$776,СВЦЭМ!$A$33:$A$776,$A248,СВЦЭМ!$B$33:$B$776,C$226)+'СЕТ СН'!$F$15</f>
        <v>149.21546022999999</v>
      </c>
      <c r="D248" s="36">
        <f>SUMIFS(СВЦЭМ!$F$33:$F$776,СВЦЭМ!$A$33:$A$776,$A248,СВЦЭМ!$B$33:$B$776,D$226)+'СЕТ СН'!$F$15</f>
        <v>149.46499413000001</v>
      </c>
      <c r="E248" s="36">
        <f>SUMIFS(СВЦЭМ!$F$33:$F$776,СВЦЭМ!$A$33:$A$776,$A248,СВЦЭМ!$B$33:$B$776,E$226)+'СЕТ СН'!$F$15</f>
        <v>149.98944051000001</v>
      </c>
      <c r="F248" s="36">
        <f>SUMIFS(СВЦЭМ!$F$33:$F$776,СВЦЭМ!$A$33:$A$776,$A248,СВЦЭМ!$B$33:$B$776,F$226)+'СЕТ СН'!$F$15</f>
        <v>150.00122045000001</v>
      </c>
      <c r="G248" s="36">
        <f>SUMIFS(СВЦЭМ!$F$33:$F$776,СВЦЭМ!$A$33:$A$776,$A248,СВЦЭМ!$B$33:$B$776,G$226)+'СЕТ СН'!$F$15</f>
        <v>151.06476757999999</v>
      </c>
      <c r="H248" s="36">
        <f>SUMIFS(СВЦЭМ!$F$33:$F$776,СВЦЭМ!$A$33:$A$776,$A248,СВЦЭМ!$B$33:$B$776,H$226)+'СЕТ СН'!$F$15</f>
        <v>151.66935803000001</v>
      </c>
      <c r="I248" s="36">
        <f>SUMIFS(СВЦЭМ!$F$33:$F$776,СВЦЭМ!$A$33:$A$776,$A248,СВЦЭМ!$B$33:$B$776,I$226)+'СЕТ СН'!$F$15</f>
        <v>151.01675054</v>
      </c>
      <c r="J248" s="36">
        <f>SUMIFS(СВЦЭМ!$F$33:$F$776,СВЦЭМ!$A$33:$A$776,$A248,СВЦЭМ!$B$33:$B$776,J$226)+'СЕТ СН'!$F$15</f>
        <v>143.40444621</v>
      </c>
      <c r="K248" s="36">
        <f>SUMIFS(СВЦЭМ!$F$33:$F$776,СВЦЭМ!$A$33:$A$776,$A248,СВЦЭМ!$B$33:$B$776,K$226)+'СЕТ СН'!$F$15</f>
        <v>142.66727710999999</v>
      </c>
      <c r="L248" s="36">
        <f>SUMIFS(СВЦЭМ!$F$33:$F$776,СВЦЭМ!$A$33:$A$776,$A248,СВЦЭМ!$B$33:$B$776,L$226)+'СЕТ СН'!$F$15</f>
        <v>142.76770286999999</v>
      </c>
      <c r="M248" s="36">
        <f>SUMIFS(СВЦЭМ!$F$33:$F$776,СВЦЭМ!$A$33:$A$776,$A248,СВЦЭМ!$B$33:$B$776,M$226)+'СЕТ СН'!$F$15</f>
        <v>142.90992337</v>
      </c>
      <c r="N248" s="36">
        <f>SUMIFS(СВЦЭМ!$F$33:$F$776,СВЦЭМ!$A$33:$A$776,$A248,СВЦЭМ!$B$33:$B$776,N$226)+'СЕТ СН'!$F$15</f>
        <v>144.16141302</v>
      </c>
      <c r="O248" s="36">
        <f>SUMIFS(СВЦЭМ!$F$33:$F$776,СВЦЭМ!$A$33:$A$776,$A248,СВЦЭМ!$B$33:$B$776,O$226)+'СЕТ СН'!$F$15</f>
        <v>144.32001213000001</v>
      </c>
      <c r="P248" s="36">
        <f>SUMIFS(СВЦЭМ!$F$33:$F$776,СВЦЭМ!$A$33:$A$776,$A248,СВЦЭМ!$B$33:$B$776,P$226)+'СЕТ СН'!$F$15</f>
        <v>145.23182868000001</v>
      </c>
      <c r="Q248" s="36">
        <f>SUMIFS(СВЦЭМ!$F$33:$F$776,СВЦЭМ!$A$33:$A$776,$A248,СВЦЭМ!$B$33:$B$776,Q$226)+'СЕТ СН'!$F$15</f>
        <v>146.08973872999999</v>
      </c>
      <c r="R248" s="36">
        <f>SUMIFS(СВЦЭМ!$F$33:$F$776,СВЦЭМ!$A$33:$A$776,$A248,СВЦЭМ!$B$33:$B$776,R$226)+'СЕТ СН'!$F$15</f>
        <v>145.32322735</v>
      </c>
      <c r="S248" s="36">
        <f>SUMIFS(СВЦЭМ!$F$33:$F$776,СВЦЭМ!$A$33:$A$776,$A248,СВЦЭМ!$B$33:$B$776,S$226)+'СЕТ СН'!$F$15</f>
        <v>144.08344571999999</v>
      </c>
      <c r="T248" s="36">
        <f>SUMIFS(СВЦЭМ!$F$33:$F$776,СВЦЭМ!$A$33:$A$776,$A248,СВЦЭМ!$B$33:$B$776,T$226)+'СЕТ СН'!$F$15</f>
        <v>142.82147135</v>
      </c>
      <c r="U248" s="36">
        <f>SUMIFS(СВЦЭМ!$F$33:$F$776,СВЦЭМ!$A$33:$A$776,$A248,СВЦЭМ!$B$33:$B$776,U$226)+'СЕТ СН'!$F$15</f>
        <v>141.42353947000001</v>
      </c>
      <c r="V248" s="36">
        <f>SUMIFS(СВЦЭМ!$F$33:$F$776,СВЦЭМ!$A$33:$A$776,$A248,СВЦЭМ!$B$33:$B$776,V$226)+'СЕТ СН'!$F$15</f>
        <v>140.35768512999999</v>
      </c>
      <c r="W248" s="36">
        <f>SUMIFS(СВЦЭМ!$F$33:$F$776,СВЦЭМ!$A$33:$A$776,$A248,СВЦЭМ!$B$33:$B$776,W$226)+'СЕТ СН'!$F$15</f>
        <v>139.6085176</v>
      </c>
      <c r="X248" s="36">
        <f>SUMIFS(СВЦЭМ!$F$33:$F$776,СВЦЭМ!$A$33:$A$776,$A248,СВЦЭМ!$B$33:$B$776,X$226)+'СЕТ СН'!$F$15</f>
        <v>136.99816136999999</v>
      </c>
      <c r="Y248" s="36">
        <f>SUMIFS(СВЦЭМ!$F$33:$F$776,СВЦЭМ!$A$33:$A$776,$A248,СВЦЭМ!$B$33:$B$776,Y$226)+'СЕТ СН'!$F$15</f>
        <v>142.10662096999999</v>
      </c>
    </row>
    <row r="249" spans="1:25" ht="15.75" x14ac:dyDescent="0.2">
      <c r="A249" s="35">
        <f t="shared" si="6"/>
        <v>43944</v>
      </c>
      <c r="B249" s="36">
        <f>SUMIFS(СВЦЭМ!$F$33:$F$776,СВЦЭМ!$A$33:$A$776,$A249,СВЦЭМ!$B$33:$B$776,B$226)+'СЕТ СН'!$F$15</f>
        <v>163.98424782999999</v>
      </c>
      <c r="C249" s="36">
        <f>SUMIFS(СВЦЭМ!$F$33:$F$776,СВЦЭМ!$A$33:$A$776,$A249,СВЦЭМ!$B$33:$B$776,C$226)+'СЕТ СН'!$F$15</f>
        <v>165.62929998999999</v>
      </c>
      <c r="D249" s="36">
        <f>SUMIFS(СВЦЭМ!$F$33:$F$776,СВЦЭМ!$A$33:$A$776,$A249,СВЦЭМ!$B$33:$B$776,D$226)+'СЕТ СН'!$F$15</f>
        <v>169.00529312</v>
      </c>
      <c r="E249" s="36">
        <f>SUMIFS(СВЦЭМ!$F$33:$F$776,СВЦЭМ!$A$33:$A$776,$A249,СВЦЭМ!$B$33:$B$776,E$226)+'СЕТ СН'!$F$15</f>
        <v>171.84626546999999</v>
      </c>
      <c r="F249" s="36">
        <f>SUMIFS(СВЦЭМ!$F$33:$F$776,СВЦЭМ!$A$33:$A$776,$A249,СВЦЭМ!$B$33:$B$776,F$226)+'СЕТ СН'!$F$15</f>
        <v>172.10889105999999</v>
      </c>
      <c r="G249" s="36">
        <f>SUMIFS(СВЦЭМ!$F$33:$F$776,СВЦЭМ!$A$33:$A$776,$A249,СВЦЭМ!$B$33:$B$776,G$226)+'СЕТ СН'!$F$15</f>
        <v>170.22834039</v>
      </c>
      <c r="H249" s="36">
        <f>SUMIFS(СВЦЭМ!$F$33:$F$776,СВЦЭМ!$A$33:$A$776,$A249,СВЦЭМ!$B$33:$B$776,H$226)+'СЕТ СН'!$F$15</f>
        <v>166.73672619999999</v>
      </c>
      <c r="I249" s="36">
        <f>SUMIFS(СВЦЭМ!$F$33:$F$776,СВЦЭМ!$A$33:$A$776,$A249,СВЦЭМ!$B$33:$B$776,I$226)+'СЕТ СН'!$F$15</f>
        <v>163.73718004</v>
      </c>
      <c r="J249" s="36">
        <f>SUMIFS(СВЦЭМ!$F$33:$F$776,СВЦЭМ!$A$33:$A$776,$A249,СВЦЭМ!$B$33:$B$776,J$226)+'СЕТ СН'!$F$15</f>
        <v>154.79768580000001</v>
      </c>
      <c r="K249" s="36">
        <f>SUMIFS(СВЦЭМ!$F$33:$F$776,СВЦЭМ!$A$33:$A$776,$A249,СВЦЭМ!$B$33:$B$776,K$226)+'СЕТ СН'!$F$15</f>
        <v>151.98716124000001</v>
      </c>
      <c r="L249" s="36">
        <f>SUMIFS(СВЦЭМ!$F$33:$F$776,СВЦЭМ!$A$33:$A$776,$A249,СВЦЭМ!$B$33:$B$776,L$226)+'СЕТ СН'!$F$15</f>
        <v>150.02452713</v>
      </c>
      <c r="M249" s="36">
        <f>SUMIFS(СВЦЭМ!$F$33:$F$776,СВЦЭМ!$A$33:$A$776,$A249,СВЦЭМ!$B$33:$B$776,M$226)+'СЕТ СН'!$F$15</f>
        <v>150.42985411999999</v>
      </c>
      <c r="N249" s="36">
        <f>SUMIFS(СВЦЭМ!$F$33:$F$776,СВЦЭМ!$A$33:$A$776,$A249,СВЦЭМ!$B$33:$B$776,N$226)+'СЕТ СН'!$F$15</f>
        <v>151.22451520000001</v>
      </c>
      <c r="O249" s="36">
        <f>SUMIFS(СВЦЭМ!$F$33:$F$776,СВЦЭМ!$A$33:$A$776,$A249,СВЦЭМ!$B$33:$B$776,O$226)+'СЕТ СН'!$F$15</f>
        <v>153.87038426999999</v>
      </c>
      <c r="P249" s="36">
        <f>SUMIFS(СВЦЭМ!$F$33:$F$776,СВЦЭМ!$A$33:$A$776,$A249,СВЦЭМ!$B$33:$B$776,P$226)+'СЕТ СН'!$F$15</f>
        <v>155.15096281999999</v>
      </c>
      <c r="Q249" s="36">
        <f>SUMIFS(СВЦЭМ!$F$33:$F$776,СВЦЭМ!$A$33:$A$776,$A249,СВЦЭМ!$B$33:$B$776,Q$226)+'СЕТ СН'!$F$15</f>
        <v>156.06079238999999</v>
      </c>
      <c r="R249" s="36">
        <f>SUMIFS(СВЦЭМ!$F$33:$F$776,СВЦЭМ!$A$33:$A$776,$A249,СВЦЭМ!$B$33:$B$776,R$226)+'СЕТ СН'!$F$15</f>
        <v>156.19555733000001</v>
      </c>
      <c r="S249" s="36">
        <f>SUMIFS(СВЦЭМ!$F$33:$F$776,СВЦЭМ!$A$33:$A$776,$A249,СВЦЭМ!$B$33:$B$776,S$226)+'СЕТ СН'!$F$15</f>
        <v>154.54761454000001</v>
      </c>
      <c r="T249" s="36">
        <f>SUMIFS(СВЦЭМ!$F$33:$F$776,СВЦЭМ!$A$33:$A$776,$A249,СВЦЭМ!$B$33:$B$776,T$226)+'СЕТ СН'!$F$15</f>
        <v>150.81177868</v>
      </c>
      <c r="U249" s="36">
        <f>SUMIFS(СВЦЭМ!$F$33:$F$776,СВЦЭМ!$A$33:$A$776,$A249,СВЦЭМ!$B$33:$B$776,U$226)+'СЕТ СН'!$F$15</f>
        <v>146.99839725999999</v>
      </c>
      <c r="V249" s="36">
        <f>SUMIFS(СВЦЭМ!$F$33:$F$776,СВЦЭМ!$A$33:$A$776,$A249,СВЦЭМ!$B$33:$B$776,V$226)+'СЕТ СН'!$F$15</f>
        <v>145.72438772000001</v>
      </c>
      <c r="W249" s="36">
        <f>SUMIFS(СВЦЭМ!$F$33:$F$776,СВЦЭМ!$A$33:$A$776,$A249,СВЦЭМ!$B$33:$B$776,W$226)+'СЕТ СН'!$F$15</f>
        <v>144.39778340000001</v>
      </c>
      <c r="X249" s="36">
        <f>SUMIFS(СВЦЭМ!$F$33:$F$776,СВЦЭМ!$A$33:$A$776,$A249,СВЦЭМ!$B$33:$B$776,X$226)+'СЕТ СН'!$F$15</f>
        <v>146.79166713999999</v>
      </c>
      <c r="Y249" s="36">
        <f>SUMIFS(СВЦЭМ!$F$33:$F$776,СВЦЭМ!$A$33:$A$776,$A249,СВЦЭМ!$B$33:$B$776,Y$226)+'СЕТ СН'!$F$15</f>
        <v>153.04136301</v>
      </c>
    </row>
    <row r="250" spans="1:25" ht="15.75" x14ac:dyDescent="0.2">
      <c r="A250" s="35">
        <f t="shared" si="6"/>
        <v>43945</v>
      </c>
      <c r="B250" s="36">
        <f>SUMIFS(СВЦЭМ!$F$33:$F$776,СВЦЭМ!$A$33:$A$776,$A250,СВЦЭМ!$B$33:$B$776,B$226)+'СЕТ СН'!$F$15</f>
        <v>198.76203082000001</v>
      </c>
      <c r="C250" s="36">
        <f>SUMIFS(СВЦЭМ!$F$33:$F$776,СВЦЭМ!$A$33:$A$776,$A250,СВЦЭМ!$B$33:$B$776,C$226)+'СЕТ СН'!$F$15</f>
        <v>206.25320557000001</v>
      </c>
      <c r="D250" s="36">
        <f>SUMIFS(СВЦЭМ!$F$33:$F$776,СВЦЭМ!$A$33:$A$776,$A250,СВЦЭМ!$B$33:$B$776,D$226)+'СЕТ СН'!$F$15</f>
        <v>211.12736787</v>
      </c>
      <c r="E250" s="36">
        <f>SUMIFS(СВЦЭМ!$F$33:$F$776,СВЦЭМ!$A$33:$A$776,$A250,СВЦЭМ!$B$33:$B$776,E$226)+'СЕТ СН'!$F$15</f>
        <v>213.08521087</v>
      </c>
      <c r="F250" s="36">
        <f>SUMIFS(СВЦЭМ!$F$33:$F$776,СВЦЭМ!$A$33:$A$776,$A250,СВЦЭМ!$B$33:$B$776,F$226)+'СЕТ СН'!$F$15</f>
        <v>213.66349216</v>
      </c>
      <c r="G250" s="36">
        <f>SUMIFS(СВЦЭМ!$F$33:$F$776,СВЦЭМ!$A$33:$A$776,$A250,СВЦЭМ!$B$33:$B$776,G$226)+'СЕТ СН'!$F$15</f>
        <v>213.06694757</v>
      </c>
      <c r="H250" s="36">
        <f>SUMIFS(СВЦЭМ!$F$33:$F$776,СВЦЭМ!$A$33:$A$776,$A250,СВЦЭМ!$B$33:$B$776,H$226)+'СЕТ СН'!$F$15</f>
        <v>207.63361732999999</v>
      </c>
      <c r="I250" s="36">
        <f>SUMIFS(СВЦЭМ!$F$33:$F$776,СВЦЭМ!$A$33:$A$776,$A250,СВЦЭМ!$B$33:$B$776,I$226)+'СЕТ СН'!$F$15</f>
        <v>197.62402291999999</v>
      </c>
      <c r="J250" s="36">
        <f>SUMIFS(СВЦЭМ!$F$33:$F$776,СВЦЭМ!$A$33:$A$776,$A250,СВЦЭМ!$B$33:$B$776,J$226)+'СЕТ СН'!$F$15</f>
        <v>181.25413538999999</v>
      </c>
      <c r="K250" s="36">
        <f>SUMIFS(СВЦЭМ!$F$33:$F$776,СВЦЭМ!$A$33:$A$776,$A250,СВЦЭМ!$B$33:$B$776,K$226)+'СЕТ СН'!$F$15</f>
        <v>180.24726835000001</v>
      </c>
      <c r="L250" s="36">
        <f>SUMIFS(СВЦЭМ!$F$33:$F$776,СВЦЭМ!$A$33:$A$776,$A250,СВЦЭМ!$B$33:$B$776,L$226)+'СЕТ СН'!$F$15</f>
        <v>178.69823127000001</v>
      </c>
      <c r="M250" s="36">
        <f>SUMIFS(СВЦЭМ!$F$33:$F$776,СВЦЭМ!$A$33:$A$776,$A250,СВЦЭМ!$B$33:$B$776,M$226)+'СЕТ СН'!$F$15</f>
        <v>174.59831582000001</v>
      </c>
      <c r="N250" s="36">
        <f>SUMIFS(СВЦЭМ!$F$33:$F$776,СВЦЭМ!$A$33:$A$776,$A250,СВЦЭМ!$B$33:$B$776,N$226)+'СЕТ СН'!$F$15</f>
        <v>167.48979373</v>
      </c>
      <c r="O250" s="36">
        <f>SUMIFS(СВЦЭМ!$F$33:$F$776,СВЦЭМ!$A$33:$A$776,$A250,СВЦЭМ!$B$33:$B$776,O$226)+'СЕТ СН'!$F$15</f>
        <v>171.06343957999999</v>
      </c>
      <c r="P250" s="36">
        <f>SUMIFS(СВЦЭМ!$F$33:$F$776,СВЦЭМ!$A$33:$A$776,$A250,СВЦЭМ!$B$33:$B$776,P$226)+'СЕТ СН'!$F$15</f>
        <v>173.99232468</v>
      </c>
      <c r="Q250" s="36">
        <f>SUMIFS(СВЦЭМ!$F$33:$F$776,СВЦЭМ!$A$33:$A$776,$A250,СВЦЭМ!$B$33:$B$776,Q$226)+'СЕТ СН'!$F$15</f>
        <v>175.14100594000001</v>
      </c>
      <c r="R250" s="36">
        <f>SUMIFS(СВЦЭМ!$F$33:$F$776,СВЦЭМ!$A$33:$A$776,$A250,СВЦЭМ!$B$33:$B$776,R$226)+'СЕТ СН'!$F$15</f>
        <v>174.26566976000001</v>
      </c>
      <c r="S250" s="36">
        <f>SUMIFS(СВЦЭМ!$F$33:$F$776,СВЦЭМ!$A$33:$A$776,$A250,СВЦЭМ!$B$33:$B$776,S$226)+'СЕТ СН'!$F$15</f>
        <v>175.11123972999999</v>
      </c>
      <c r="T250" s="36">
        <f>SUMIFS(СВЦЭМ!$F$33:$F$776,СВЦЭМ!$A$33:$A$776,$A250,СВЦЭМ!$B$33:$B$776,T$226)+'СЕТ СН'!$F$15</f>
        <v>169.69307527000001</v>
      </c>
      <c r="U250" s="36">
        <f>SUMIFS(СВЦЭМ!$F$33:$F$776,СВЦЭМ!$A$33:$A$776,$A250,СВЦЭМ!$B$33:$B$776,U$226)+'СЕТ СН'!$F$15</f>
        <v>165.96396016</v>
      </c>
      <c r="V250" s="36">
        <f>SUMIFS(СВЦЭМ!$F$33:$F$776,СВЦЭМ!$A$33:$A$776,$A250,СВЦЭМ!$B$33:$B$776,V$226)+'СЕТ СН'!$F$15</f>
        <v>162.04695956</v>
      </c>
      <c r="W250" s="36">
        <f>SUMIFS(СВЦЭМ!$F$33:$F$776,СВЦЭМ!$A$33:$A$776,$A250,СВЦЭМ!$B$33:$B$776,W$226)+'СЕТ СН'!$F$15</f>
        <v>160.25174333000001</v>
      </c>
      <c r="X250" s="36">
        <f>SUMIFS(СВЦЭМ!$F$33:$F$776,СВЦЭМ!$A$33:$A$776,$A250,СВЦЭМ!$B$33:$B$776,X$226)+'СЕТ СН'!$F$15</f>
        <v>167.61196326999999</v>
      </c>
      <c r="Y250" s="36">
        <f>SUMIFS(СВЦЭМ!$F$33:$F$776,СВЦЭМ!$A$33:$A$776,$A250,СВЦЭМ!$B$33:$B$776,Y$226)+'СЕТ СН'!$F$15</f>
        <v>163.58875262999999</v>
      </c>
    </row>
    <row r="251" spans="1:25" ht="15.75" x14ac:dyDescent="0.2">
      <c r="A251" s="35">
        <f t="shared" si="6"/>
        <v>43946</v>
      </c>
      <c r="B251" s="36">
        <f>SUMIFS(СВЦЭМ!$F$33:$F$776,СВЦЭМ!$A$33:$A$776,$A251,СВЦЭМ!$B$33:$B$776,B$226)+'СЕТ СН'!$F$15</f>
        <v>192.14264609</v>
      </c>
      <c r="C251" s="36">
        <f>SUMIFS(СВЦЭМ!$F$33:$F$776,СВЦЭМ!$A$33:$A$776,$A251,СВЦЭМ!$B$33:$B$776,C$226)+'СЕТ СН'!$F$15</f>
        <v>197.89418810000001</v>
      </c>
      <c r="D251" s="36">
        <f>SUMIFS(СВЦЭМ!$F$33:$F$776,СВЦЭМ!$A$33:$A$776,$A251,СВЦЭМ!$B$33:$B$776,D$226)+'СЕТ СН'!$F$15</f>
        <v>200.37726386</v>
      </c>
      <c r="E251" s="36">
        <f>SUMIFS(СВЦЭМ!$F$33:$F$776,СВЦЭМ!$A$33:$A$776,$A251,СВЦЭМ!$B$33:$B$776,E$226)+'СЕТ СН'!$F$15</f>
        <v>202.69600169</v>
      </c>
      <c r="F251" s="36">
        <f>SUMIFS(СВЦЭМ!$F$33:$F$776,СВЦЭМ!$A$33:$A$776,$A251,СВЦЭМ!$B$33:$B$776,F$226)+'СЕТ СН'!$F$15</f>
        <v>203.00582129</v>
      </c>
      <c r="G251" s="36">
        <f>SUMIFS(СВЦЭМ!$F$33:$F$776,СВЦЭМ!$A$33:$A$776,$A251,СВЦЭМ!$B$33:$B$776,G$226)+'СЕТ СН'!$F$15</f>
        <v>203.66828738000001</v>
      </c>
      <c r="H251" s="36">
        <f>SUMIFS(СВЦЭМ!$F$33:$F$776,СВЦЭМ!$A$33:$A$776,$A251,СВЦЭМ!$B$33:$B$776,H$226)+'СЕТ СН'!$F$15</f>
        <v>202.76716704</v>
      </c>
      <c r="I251" s="36">
        <f>SUMIFS(СВЦЭМ!$F$33:$F$776,СВЦЭМ!$A$33:$A$776,$A251,СВЦЭМ!$B$33:$B$776,I$226)+'СЕТ СН'!$F$15</f>
        <v>200.08326124999999</v>
      </c>
      <c r="J251" s="36">
        <f>SUMIFS(СВЦЭМ!$F$33:$F$776,СВЦЭМ!$A$33:$A$776,$A251,СВЦЭМ!$B$33:$B$776,J$226)+'СЕТ СН'!$F$15</f>
        <v>190.68721264000001</v>
      </c>
      <c r="K251" s="36">
        <f>SUMIFS(СВЦЭМ!$F$33:$F$776,СВЦЭМ!$A$33:$A$776,$A251,СВЦЭМ!$B$33:$B$776,K$226)+'СЕТ СН'!$F$15</f>
        <v>184.22682868999999</v>
      </c>
      <c r="L251" s="36">
        <f>SUMIFS(СВЦЭМ!$F$33:$F$776,СВЦЭМ!$A$33:$A$776,$A251,СВЦЭМ!$B$33:$B$776,L$226)+'СЕТ СН'!$F$15</f>
        <v>182.22156176999999</v>
      </c>
      <c r="M251" s="36">
        <f>SUMIFS(СВЦЭМ!$F$33:$F$776,СВЦЭМ!$A$33:$A$776,$A251,СВЦЭМ!$B$33:$B$776,M$226)+'СЕТ СН'!$F$15</f>
        <v>186.23500501000001</v>
      </c>
      <c r="N251" s="36">
        <f>SUMIFS(СВЦЭМ!$F$33:$F$776,СВЦЭМ!$A$33:$A$776,$A251,СВЦЭМ!$B$33:$B$776,N$226)+'СЕТ СН'!$F$15</f>
        <v>189.04557829999999</v>
      </c>
      <c r="O251" s="36">
        <f>SUMIFS(СВЦЭМ!$F$33:$F$776,СВЦЭМ!$A$33:$A$776,$A251,СВЦЭМ!$B$33:$B$776,O$226)+'СЕТ СН'!$F$15</f>
        <v>189.33392029999999</v>
      </c>
      <c r="P251" s="36">
        <f>SUMIFS(СВЦЭМ!$F$33:$F$776,СВЦЭМ!$A$33:$A$776,$A251,СВЦЭМ!$B$33:$B$776,P$226)+'СЕТ СН'!$F$15</f>
        <v>192.67633821999999</v>
      </c>
      <c r="Q251" s="36">
        <f>SUMIFS(СВЦЭМ!$F$33:$F$776,СВЦЭМ!$A$33:$A$776,$A251,СВЦЭМ!$B$33:$B$776,Q$226)+'СЕТ СН'!$F$15</f>
        <v>196.29790550000001</v>
      </c>
      <c r="R251" s="36">
        <f>SUMIFS(СВЦЭМ!$F$33:$F$776,СВЦЭМ!$A$33:$A$776,$A251,СВЦЭМ!$B$33:$B$776,R$226)+'СЕТ СН'!$F$15</f>
        <v>196.04322189000001</v>
      </c>
      <c r="S251" s="36">
        <f>SUMIFS(СВЦЭМ!$F$33:$F$776,СВЦЭМ!$A$33:$A$776,$A251,СВЦЭМ!$B$33:$B$776,S$226)+'СЕТ СН'!$F$15</f>
        <v>195.419534</v>
      </c>
      <c r="T251" s="36">
        <f>SUMIFS(СВЦЭМ!$F$33:$F$776,СВЦЭМ!$A$33:$A$776,$A251,СВЦЭМ!$B$33:$B$776,T$226)+'СЕТ СН'!$F$15</f>
        <v>190.3427428</v>
      </c>
      <c r="U251" s="36">
        <f>SUMIFS(СВЦЭМ!$F$33:$F$776,СВЦЭМ!$A$33:$A$776,$A251,СВЦЭМ!$B$33:$B$776,U$226)+'СЕТ СН'!$F$15</f>
        <v>186.28343140999999</v>
      </c>
      <c r="V251" s="36">
        <f>SUMIFS(СВЦЭМ!$F$33:$F$776,СВЦЭМ!$A$33:$A$776,$A251,СВЦЭМ!$B$33:$B$776,V$226)+'СЕТ СН'!$F$15</f>
        <v>183.19372795000001</v>
      </c>
      <c r="W251" s="36">
        <f>SUMIFS(СВЦЭМ!$F$33:$F$776,СВЦЭМ!$A$33:$A$776,$A251,СВЦЭМ!$B$33:$B$776,W$226)+'СЕТ СН'!$F$15</f>
        <v>183.11319764000001</v>
      </c>
      <c r="X251" s="36">
        <f>SUMIFS(СВЦЭМ!$F$33:$F$776,СВЦЭМ!$A$33:$A$776,$A251,СВЦЭМ!$B$33:$B$776,X$226)+'СЕТ СН'!$F$15</f>
        <v>183.74279862</v>
      </c>
      <c r="Y251" s="36">
        <f>SUMIFS(СВЦЭМ!$F$33:$F$776,СВЦЭМ!$A$33:$A$776,$A251,СВЦЭМ!$B$33:$B$776,Y$226)+'СЕТ СН'!$F$15</f>
        <v>192.00361364</v>
      </c>
    </row>
    <row r="252" spans="1:25" ht="15.75" x14ac:dyDescent="0.2">
      <c r="A252" s="35">
        <f t="shared" si="6"/>
        <v>43947</v>
      </c>
      <c r="B252" s="36">
        <f>SUMIFS(СВЦЭМ!$F$33:$F$776,СВЦЭМ!$A$33:$A$776,$A252,СВЦЭМ!$B$33:$B$776,B$226)+'СЕТ СН'!$F$15</f>
        <v>207.55142093000001</v>
      </c>
      <c r="C252" s="36">
        <f>SUMIFS(СВЦЭМ!$F$33:$F$776,СВЦЭМ!$A$33:$A$776,$A252,СВЦЭМ!$B$33:$B$776,C$226)+'СЕТ СН'!$F$15</f>
        <v>207.58479235999999</v>
      </c>
      <c r="D252" s="36">
        <f>SUMIFS(СВЦЭМ!$F$33:$F$776,СВЦЭМ!$A$33:$A$776,$A252,СВЦЭМ!$B$33:$B$776,D$226)+'СЕТ СН'!$F$15</f>
        <v>204.86077294</v>
      </c>
      <c r="E252" s="36">
        <f>SUMIFS(СВЦЭМ!$F$33:$F$776,СВЦЭМ!$A$33:$A$776,$A252,СВЦЭМ!$B$33:$B$776,E$226)+'СЕТ СН'!$F$15</f>
        <v>203.86770505000001</v>
      </c>
      <c r="F252" s="36">
        <f>SUMIFS(СВЦЭМ!$F$33:$F$776,СВЦЭМ!$A$33:$A$776,$A252,СВЦЭМ!$B$33:$B$776,F$226)+'СЕТ СН'!$F$15</f>
        <v>203.17422225000001</v>
      </c>
      <c r="G252" s="36">
        <f>SUMIFS(СВЦЭМ!$F$33:$F$776,СВЦЭМ!$A$33:$A$776,$A252,СВЦЭМ!$B$33:$B$776,G$226)+'СЕТ СН'!$F$15</f>
        <v>203.8015422</v>
      </c>
      <c r="H252" s="36">
        <f>SUMIFS(СВЦЭМ!$F$33:$F$776,СВЦЭМ!$A$33:$A$776,$A252,СВЦЭМ!$B$33:$B$776,H$226)+'СЕТ СН'!$F$15</f>
        <v>204.82521589000001</v>
      </c>
      <c r="I252" s="36">
        <f>SUMIFS(СВЦЭМ!$F$33:$F$776,СВЦЭМ!$A$33:$A$776,$A252,СВЦЭМ!$B$33:$B$776,I$226)+'СЕТ СН'!$F$15</f>
        <v>205.43456076000001</v>
      </c>
      <c r="J252" s="36">
        <f>SUMIFS(СВЦЭМ!$F$33:$F$776,СВЦЭМ!$A$33:$A$776,$A252,СВЦЭМ!$B$33:$B$776,J$226)+'СЕТ СН'!$F$15</f>
        <v>191.93363532999999</v>
      </c>
      <c r="K252" s="36">
        <f>SUMIFS(СВЦЭМ!$F$33:$F$776,СВЦЭМ!$A$33:$A$776,$A252,СВЦЭМ!$B$33:$B$776,K$226)+'СЕТ СН'!$F$15</f>
        <v>184.74904050000001</v>
      </c>
      <c r="L252" s="36">
        <f>SUMIFS(СВЦЭМ!$F$33:$F$776,СВЦЭМ!$A$33:$A$776,$A252,СВЦЭМ!$B$33:$B$776,L$226)+'СЕТ СН'!$F$15</f>
        <v>182.32627120000001</v>
      </c>
      <c r="M252" s="36">
        <f>SUMIFS(СВЦЭМ!$F$33:$F$776,СВЦЭМ!$A$33:$A$776,$A252,СВЦЭМ!$B$33:$B$776,M$226)+'СЕТ СН'!$F$15</f>
        <v>182.48999695000001</v>
      </c>
      <c r="N252" s="36">
        <f>SUMIFS(СВЦЭМ!$F$33:$F$776,СВЦЭМ!$A$33:$A$776,$A252,СВЦЭМ!$B$33:$B$776,N$226)+'СЕТ СН'!$F$15</f>
        <v>183.32693148000001</v>
      </c>
      <c r="O252" s="36">
        <f>SUMIFS(СВЦЭМ!$F$33:$F$776,СВЦЭМ!$A$33:$A$776,$A252,СВЦЭМ!$B$33:$B$776,O$226)+'СЕТ СН'!$F$15</f>
        <v>186.62449149</v>
      </c>
      <c r="P252" s="36">
        <f>SUMIFS(СВЦЭМ!$F$33:$F$776,СВЦЭМ!$A$33:$A$776,$A252,СВЦЭМ!$B$33:$B$776,P$226)+'СЕТ СН'!$F$15</f>
        <v>189.16013661</v>
      </c>
      <c r="Q252" s="36">
        <f>SUMIFS(СВЦЭМ!$F$33:$F$776,СВЦЭМ!$A$33:$A$776,$A252,СВЦЭМ!$B$33:$B$776,Q$226)+'СЕТ СН'!$F$15</f>
        <v>190.47892494000001</v>
      </c>
      <c r="R252" s="36">
        <f>SUMIFS(СВЦЭМ!$F$33:$F$776,СВЦЭМ!$A$33:$A$776,$A252,СВЦЭМ!$B$33:$B$776,R$226)+'СЕТ СН'!$F$15</f>
        <v>190.16921872</v>
      </c>
      <c r="S252" s="36">
        <f>SUMIFS(СВЦЭМ!$F$33:$F$776,СВЦЭМ!$A$33:$A$776,$A252,СВЦЭМ!$B$33:$B$776,S$226)+'СЕТ СН'!$F$15</f>
        <v>188.91345408999999</v>
      </c>
      <c r="T252" s="36">
        <f>SUMIFS(СВЦЭМ!$F$33:$F$776,СВЦЭМ!$A$33:$A$776,$A252,СВЦЭМ!$B$33:$B$776,T$226)+'СЕТ СН'!$F$15</f>
        <v>184.98368354999999</v>
      </c>
      <c r="U252" s="36">
        <f>SUMIFS(СВЦЭМ!$F$33:$F$776,СВЦЭМ!$A$33:$A$776,$A252,СВЦЭМ!$B$33:$B$776,U$226)+'СЕТ СН'!$F$15</f>
        <v>180.17261221999999</v>
      </c>
      <c r="V252" s="36">
        <f>SUMIFS(СВЦЭМ!$F$33:$F$776,СВЦЭМ!$A$33:$A$776,$A252,СВЦЭМ!$B$33:$B$776,V$226)+'СЕТ СН'!$F$15</f>
        <v>177.47296467000001</v>
      </c>
      <c r="W252" s="36">
        <f>SUMIFS(СВЦЭМ!$F$33:$F$776,СВЦЭМ!$A$33:$A$776,$A252,СВЦЭМ!$B$33:$B$776,W$226)+'СЕТ СН'!$F$15</f>
        <v>178.23655069</v>
      </c>
      <c r="X252" s="36">
        <f>SUMIFS(СВЦЭМ!$F$33:$F$776,СВЦЭМ!$A$33:$A$776,$A252,СВЦЭМ!$B$33:$B$776,X$226)+'СЕТ СН'!$F$15</f>
        <v>182.38442294000001</v>
      </c>
      <c r="Y252" s="36">
        <f>SUMIFS(СВЦЭМ!$F$33:$F$776,СВЦЭМ!$A$33:$A$776,$A252,СВЦЭМ!$B$33:$B$776,Y$226)+'СЕТ СН'!$F$15</f>
        <v>190.88288811999999</v>
      </c>
    </row>
    <row r="253" spans="1:25" ht="15.75" x14ac:dyDescent="0.2">
      <c r="A253" s="35">
        <f t="shared" si="6"/>
        <v>43948</v>
      </c>
      <c r="B253" s="36">
        <f>SUMIFS(СВЦЭМ!$F$33:$F$776,СВЦЭМ!$A$33:$A$776,$A253,СВЦЭМ!$B$33:$B$776,B$226)+'СЕТ СН'!$F$15</f>
        <v>205.69784075000001</v>
      </c>
      <c r="C253" s="36">
        <f>SUMIFS(СВЦЭМ!$F$33:$F$776,СВЦЭМ!$A$33:$A$776,$A253,СВЦЭМ!$B$33:$B$776,C$226)+'СЕТ СН'!$F$15</f>
        <v>204.94253817000001</v>
      </c>
      <c r="D253" s="36">
        <f>SUMIFS(СВЦЭМ!$F$33:$F$776,СВЦЭМ!$A$33:$A$776,$A253,СВЦЭМ!$B$33:$B$776,D$226)+'СЕТ СН'!$F$15</f>
        <v>201.95421279000001</v>
      </c>
      <c r="E253" s="36">
        <f>SUMIFS(СВЦЭМ!$F$33:$F$776,СВЦЭМ!$A$33:$A$776,$A253,СВЦЭМ!$B$33:$B$776,E$226)+'СЕТ СН'!$F$15</f>
        <v>199.50491019</v>
      </c>
      <c r="F253" s="36">
        <f>SUMIFS(СВЦЭМ!$F$33:$F$776,СВЦЭМ!$A$33:$A$776,$A253,СВЦЭМ!$B$33:$B$776,F$226)+'СЕТ СН'!$F$15</f>
        <v>199.86668890999999</v>
      </c>
      <c r="G253" s="36">
        <f>SUMIFS(СВЦЭМ!$F$33:$F$776,СВЦЭМ!$A$33:$A$776,$A253,СВЦЭМ!$B$33:$B$776,G$226)+'СЕТ СН'!$F$15</f>
        <v>201.45553122999999</v>
      </c>
      <c r="H253" s="36">
        <f>SUMIFS(СВЦЭМ!$F$33:$F$776,СВЦЭМ!$A$33:$A$776,$A253,СВЦЭМ!$B$33:$B$776,H$226)+'СЕТ СН'!$F$15</f>
        <v>204.06289035</v>
      </c>
      <c r="I253" s="36">
        <f>SUMIFS(СВЦЭМ!$F$33:$F$776,СВЦЭМ!$A$33:$A$776,$A253,СВЦЭМ!$B$33:$B$776,I$226)+'СЕТ СН'!$F$15</f>
        <v>201.80014360999999</v>
      </c>
      <c r="J253" s="36">
        <f>SUMIFS(СВЦЭМ!$F$33:$F$776,СВЦЭМ!$A$33:$A$776,$A253,СВЦЭМ!$B$33:$B$776,J$226)+'СЕТ СН'!$F$15</f>
        <v>187.53920687999999</v>
      </c>
      <c r="K253" s="36">
        <f>SUMIFS(СВЦЭМ!$F$33:$F$776,СВЦЭМ!$A$33:$A$776,$A253,СВЦЭМ!$B$33:$B$776,K$226)+'СЕТ СН'!$F$15</f>
        <v>183.97569587000001</v>
      </c>
      <c r="L253" s="36">
        <f>SUMIFS(СВЦЭМ!$F$33:$F$776,СВЦЭМ!$A$33:$A$776,$A253,СВЦЭМ!$B$33:$B$776,L$226)+'СЕТ СН'!$F$15</f>
        <v>180.14567108</v>
      </c>
      <c r="M253" s="36">
        <f>SUMIFS(СВЦЭМ!$F$33:$F$776,СВЦЭМ!$A$33:$A$776,$A253,СВЦЭМ!$B$33:$B$776,M$226)+'СЕТ СН'!$F$15</f>
        <v>180.71387177</v>
      </c>
      <c r="N253" s="36">
        <f>SUMIFS(СВЦЭМ!$F$33:$F$776,СВЦЭМ!$A$33:$A$776,$A253,СВЦЭМ!$B$33:$B$776,N$226)+'СЕТ СН'!$F$15</f>
        <v>183.58020113000001</v>
      </c>
      <c r="O253" s="36">
        <f>SUMIFS(СВЦЭМ!$F$33:$F$776,СВЦЭМ!$A$33:$A$776,$A253,СВЦЭМ!$B$33:$B$776,O$226)+'СЕТ СН'!$F$15</f>
        <v>186.83900674</v>
      </c>
      <c r="P253" s="36">
        <f>SUMIFS(СВЦЭМ!$F$33:$F$776,СВЦЭМ!$A$33:$A$776,$A253,СВЦЭМ!$B$33:$B$776,P$226)+'СЕТ СН'!$F$15</f>
        <v>190.79635292</v>
      </c>
      <c r="Q253" s="36">
        <f>SUMIFS(СВЦЭМ!$F$33:$F$776,СВЦЭМ!$A$33:$A$776,$A253,СВЦЭМ!$B$33:$B$776,Q$226)+'СЕТ СН'!$F$15</f>
        <v>193.20255691</v>
      </c>
      <c r="R253" s="36">
        <f>SUMIFS(СВЦЭМ!$F$33:$F$776,СВЦЭМ!$A$33:$A$776,$A253,СВЦЭМ!$B$33:$B$776,R$226)+'СЕТ СН'!$F$15</f>
        <v>193.30004135999999</v>
      </c>
      <c r="S253" s="36">
        <f>SUMIFS(СВЦЭМ!$F$33:$F$776,СВЦЭМ!$A$33:$A$776,$A253,СВЦЭМ!$B$33:$B$776,S$226)+'СЕТ СН'!$F$15</f>
        <v>191.73184716</v>
      </c>
      <c r="T253" s="36">
        <f>SUMIFS(СВЦЭМ!$F$33:$F$776,СВЦЭМ!$A$33:$A$776,$A253,СВЦЭМ!$B$33:$B$776,T$226)+'СЕТ СН'!$F$15</f>
        <v>186.85278539999999</v>
      </c>
      <c r="U253" s="36">
        <f>SUMIFS(СВЦЭМ!$F$33:$F$776,СВЦЭМ!$A$33:$A$776,$A253,СВЦЭМ!$B$33:$B$776,U$226)+'СЕТ СН'!$F$15</f>
        <v>183.23656301</v>
      </c>
      <c r="V253" s="36">
        <f>SUMIFS(СВЦЭМ!$F$33:$F$776,СВЦЭМ!$A$33:$A$776,$A253,СВЦЭМ!$B$33:$B$776,V$226)+'СЕТ СН'!$F$15</f>
        <v>178.12554243</v>
      </c>
      <c r="W253" s="36">
        <f>SUMIFS(СВЦЭМ!$F$33:$F$776,СВЦЭМ!$A$33:$A$776,$A253,СВЦЭМ!$B$33:$B$776,W$226)+'СЕТ СН'!$F$15</f>
        <v>178.82522134999999</v>
      </c>
      <c r="X253" s="36">
        <f>SUMIFS(СВЦЭМ!$F$33:$F$776,СВЦЭМ!$A$33:$A$776,$A253,СВЦЭМ!$B$33:$B$776,X$226)+'СЕТ СН'!$F$15</f>
        <v>183.49746827999999</v>
      </c>
      <c r="Y253" s="36">
        <f>SUMIFS(СВЦЭМ!$F$33:$F$776,СВЦЭМ!$A$33:$A$776,$A253,СВЦЭМ!$B$33:$B$776,Y$226)+'СЕТ СН'!$F$15</f>
        <v>190.18718364</v>
      </c>
    </row>
    <row r="254" spans="1:25" ht="15.75" x14ac:dyDescent="0.2">
      <c r="A254" s="35">
        <f t="shared" si="6"/>
        <v>43949</v>
      </c>
      <c r="B254" s="36">
        <f>SUMIFS(СВЦЭМ!$F$33:$F$776,СВЦЭМ!$A$33:$A$776,$A254,СВЦЭМ!$B$33:$B$776,B$226)+'СЕТ СН'!$F$15</f>
        <v>193.53888620000001</v>
      </c>
      <c r="C254" s="36">
        <f>SUMIFS(СВЦЭМ!$F$33:$F$776,СВЦЭМ!$A$33:$A$776,$A254,СВЦЭМ!$B$33:$B$776,C$226)+'СЕТ СН'!$F$15</f>
        <v>198.75219050000001</v>
      </c>
      <c r="D254" s="36">
        <f>SUMIFS(СВЦЭМ!$F$33:$F$776,СВЦЭМ!$A$33:$A$776,$A254,СВЦЭМ!$B$33:$B$776,D$226)+'СЕТ СН'!$F$15</f>
        <v>206.42846329</v>
      </c>
      <c r="E254" s="36">
        <f>SUMIFS(СВЦЭМ!$F$33:$F$776,СВЦЭМ!$A$33:$A$776,$A254,СВЦЭМ!$B$33:$B$776,E$226)+'СЕТ СН'!$F$15</f>
        <v>207.25419835</v>
      </c>
      <c r="F254" s="36">
        <f>SUMIFS(СВЦЭМ!$F$33:$F$776,СВЦЭМ!$A$33:$A$776,$A254,СВЦЭМ!$B$33:$B$776,F$226)+'СЕТ СН'!$F$15</f>
        <v>206.66357869999999</v>
      </c>
      <c r="G254" s="36">
        <f>SUMIFS(СВЦЭМ!$F$33:$F$776,СВЦЭМ!$A$33:$A$776,$A254,СВЦЭМ!$B$33:$B$776,G$226)+'СЕТ СН'!$F$15</f>
        <v>206.85559609000001</v>
      </c>
      <c r="H254" s="36">
        <f>SUMIFS(СВЦЭМ!$F$33:$F$776,СВЦЭМ!$A$33:$A$776,$A254,СВЦЭМ!$B$33:$B$776,H$226)+'СЕТ СН'!$F$15</f>
        <v>200.26265777</v>
      </c>
      <c r="I254" s="36">
        <f>SUMIFS(СВЦЭМ!$F$33:$F$776,СВЦЭМ!$A$33:$A$776,$A254,СВЦЭМ!$B$33:$B$776,I$226)+'СЕТ СН'!$F$15</f>
        <v>193.17976601999999</v>
      </c>
      <c r="J254" s="36">
        <f>SUMIFS(СВЦЭМ!$F$33:$F$776,СВЦЭМ!$A$33:$A$776,$A254,СВЦЭМ!$B$33:$B$776,J$226)+'СЕТ СН'!$F$15</f>
        <v>183.19406939999999</v>
      </c>
      <c r="K254" s="36">
        <f>SUMIFS(СВЦЭМ!$F$33:$F$776,СВЦЭМ!$A$33:$A$776,$A254,СВЦЭМ!$B$33:$B$776,K$226)+'СЕТ СН'!$F$15</f>
        <v>181.92230923</v>
      </c>
      <c r="L254" s="36">
        <f>SUMIFS(СВЦЭМ!$F$33:$F$776,СВЦЭМ!$A$33:$A$776,$A254,СВЦЭМ!$B$33:$B$776,L$226)+'СЕТ СН'!$F$15</f>
        <v>180.85283881999999</v>
      </c>
      <c r="M254" s="36">
        <f>SUMIFS(СВЦЭМ!$F$33:$F$776,СВЦЭМ!$A$33:$A$776,$A254,СВЦЭМ!$B$33:$B$776,M$226)+'СЕТ СН'!$F$15</f>
        <v>180.79708491</v>
      </c>
      <c r="N254" s="36">
        <f>SUMIFS(СВЦЭМ!$F$33:$F$776,СВЦЭМ!$A$33:$A$776,$A254,СВЦЭМ!$B$33:$B$776,N$226)+'СЕТ СН'!$F$15</f>
        <v>179.18243038</v>
      </c>
      <c r="O254" s="36">
        <f>SUMIFS(СВЦЭМ!$F$33:$F$776,СВЦЭМ!$A$33:$A$776,$A254,СВЦЭМ!$B$33:$B$776,O$226)+'СЕТ СН'!$F$15</f>
        <v>180.96515524</v>
      </c>
      <c r="P254" s="36">
        <f>SUMIFS(СВЦЭМ!$F$33:$F$776,СВЦЭМ!$A$33:$A$776,$A254,СВЦЭМ!$B$33:$B$776,P$226)+'СЕТ СН'!$F$15</f>
        <v>183.19690585000001</v>
      </c>
      <c r="Q254" s="36">
        <f>SUMIFS(СВЦЭМ!$F$33:$F$776,СВЦЭМ!$A$33:$A$776,$A254,СВЦЭМ!$B$33:$B$776,Q$226)+'СЕТ СН'!$F$15</f>
        <v>186.06569586000001</v>
      </c>
      <c r="R254" s="36">
        <f>SUMIFS(СВЦЭМ!$F$33:$F$776,СВЦЭМ!$A$33:$A$776,$A254,СВЦЭМ!$B$33:$B$776,R$226)+'СЕТ СН'!$F$15</f>
        <v>185.32756671999999</v>
      </c>
      <c r="S254" s="36">
        <f>SUMIFS(СВЦЭМ!$F$33:$F$776,СВЦЭМ!$A$33:$A$776,$A254,СВЦЭМ!$B$33:$B$776,S$226)+'СЕТ СН'!$F$15</f>
        <v>184.58255625000001</v>
      </c>
      <c r="T254" s="36">
        <f>SUMIFS(СВЦЭМ!$F$33:$F$776,СВЦЭМ!$A$33:$A$776,$A254,СВЦЭМ!$B$33:$B$776,T$226)+'СЕТ СН'!$F$15</f>
        <v>182.11695381000001</v>
      </c>
      <c r="U254" s="36">
        <f>SUMIFS(СВЦЭМ!$F$33:$F$776,СВЦЭМ!$A$33:$A$776,$A254,СВЦЭМ!$B$33:$B$776,U$226)+'СЕТ СН'!$F$15</f>
        <v>176.92923103999999</v>
      </c>
      <c r="V254" s="36">
        <f>SUMIFS(СВЦЭМ!$F$33:$F$776,СВЦЭМ!$A$33:$A$776,$A254,СВЦЭМ!$B$33:$B$776,V$226)+'СЕТ СН'!$F$15</f>
        <v>174.63054481</v>
      </c>
      <c r="W254" s="36">
        <f>SUMIFS(СВЦЭМ!$F$33:$F$776,СВЦЭМ!$A$33:$A$776,$A254,СВЦЭМ!$B$33:$B$776,W$226)+'СЕТ СН'!$F$15</f>
        <v>173.79268365999999</v>
      </c>
      <c r="X254" s="36">
        <f>SUMIFS(СВЦЭМ!$F$33:$F$776,СВЦЭМ!$A$33:$A$776,$A254,СВЦЭМ!$B$33:$B$776,X$226)+'СЕТ СН'!$F$15</f>
        <v>174.29569814000001</v>
      </c>
      <c r="Y254" s="36">
        <f>SUMIFS(СВЦЭМ!$F$33:$F$776,СВЦЭМ!$A$33:$A$776,$A254,СВЦЭМ!$B$33:$B$776,Y$226)+'СЕТ СН'!$F$15</f>
        <v>181.30437214</v>
      </c>
    </row>
    <row r="255" spans="1:25" ht="15.75" x14ac:dyDescent="0.2">
      <c r="A255" s="35">
        <f t="shared" si="6"/>
        <v>43950</v>
      </c>
      <c r="B255" s="36">
        <f>SUMIFS(СВЦЭМ!$F$33:$F$776,СВЦЭМ!$A$33:$A$776,$A255,СВЦЭМ!$B$33:$B$776,B$226)+'СЕТ СН'!$F$15</f>
        <v>195.30446601</v>
      </c>
      <c r="C255" s="36">
        <f>SUMIFS(СВЦЭМ!$F$33:$F$776,СВЦЭМ!$A$33:$A$776,$A255,СВЦЭМ!$B$33:$B$776,C$226)+'СЕТ СН'!$F$15</f>
        <v>203.29424437</v>
      </c>
      <c r="D255" s="36">
        <f>SUMIFS(СВЦЭМ!$F$33:$F$776,СВЦЭМ!$A$33:$A$776,$A255,СВЦЭМ!$B$33:$B$776,D$226)+'СЕТ СН'!$F$15</f>
        <v>204.51932393999999</v>
      </c>
      <c r="E255" s="36">
        <f>SUMIFS(СВЦЭМ!$F$33:$F$776,СВЦЭМ!$A$33:$A$776,$A255,СВЦЭМ!$B$33:$B$776,E$226)+'СЕТ СН'!$F$15</f>
        <v>205.49000993999999</v>
      </c>
      <c r="F255" s="36">
        <f>SUMIFS(СВЦЭМ!$F$33:$F$776,СВЦЭМ!$A$33:$A$776,$A255,СВЦЭМ!$B$33:$B$776,F$226)+'СЕТ СН'!$F$15</f>
        <v>205.74701067000001</v>
      </c>
      <c r="G255" s="36">
        <f>SUMIFS(СВЦЭМ!$F$33:$F$776,СВЦЭМ!$A$33:$A$776,$A255,СВЦЭМ!$B$33:$B$776,G$226)+'СЕТ СН'!$F$15</f>
        <v>205.61016506000001</v>
      </c>
      <c r="H255" s="36">
        <f>SUMIFS(СВЦЭМ!$F$33:$F$776,СВЦЭМ!$A$33:$A$776,$A255,СВЦЭМ!$B$33:$B$776,H$226)+'СЕТ СН'!$F$15</f>
        <v>203.09703060999999</v>
      </c>
      <c r="I255" s="36">
        <f>SUMIFS(СВЦЭМ!$F$33:$F$776,СВЦЭМ!$A$33:$A$776,$A255,СВЦЭМ!$B$33:$B$776,I$226)+'СЕТ СН'!$F$15</f>
        <v>195.57083782999999</v>
      </c>
      <c r="J255" s="36">
        <f>SUMIFS(СВЦЭМ!$F$33:$F$776,СВЦЭМ!$A$33:$A$776,$A255,СВЦЭМ!$B$33:$B$776,J$226)+'СЕТ СН'!$F$15</f>
        <v>192.74487024000001</v>
      </c>
      <c r="K255" s="36">
        <f>SUMIFS(СВЦЭМ!$F$33:$F$776,СВЦЭМ!$A$33:$A$776,$A255,СВЦЭМ!$B$33:$B$776,K$226)+'СЕТ СН'!$F$15</f>
        <v>189.70099936</v>
      </c>
      <c r="L255" s="36">
        <f>SUMIFS(СВЦЭМ!$F$33:$F$776,СВЦЭМ!$A$33:$A$776,$A255,СВЦЭМ!$B$33:$B$776,L$226)+'СЕТ СН'!$F$15</f>
        <v>188.46579575999999</v>
      </c>
      <c r="M255" s="36">
        <f>SUMIFS(СВЦЭМ!$F$33:$F$776,СВЦЭМ!$A$33:$A$776,$A255,СВЦЭМ!$B$33:$B$776,M$226)+'СЕТ СН'!$F$15</f>
        <v>188.86145879</v>
      </c>
      <c r="N255" s="36">
        <f>SUMIFS(СВЦЭМ!$F$33:$F$776,СВЦЭМ!$A$33:$A$776,$A255,СВЦЭМ!$B$33:$B$776,N$226)+'СЕТ СН'!$F$15</f>
        <v>187.81982026</v>
      </c>
      <c r="O255" s="36">
        <f>SUMIFS(СВЦЭМ!$F$33:$F$776,СВЦЭМ!$A$33:$A$776,$A255,СВЦЭМ!$B$33:$B$776,O$226)+'СЕТ СН'!$F$15</f>
        <v>190.22944505999999</v>
      </c>
      <c r="P255" s="36">
        <f>SUMIFS(СВЦЭМ!$F$33:$F$776,СВЦЭМ!$A$33:$A$776,$A255,СВЦЭМ!$B$33:$B$776,P$226)+'СЕТ СН'!$F$15</f>
        <v>192.62298426000001</v>
      </c>
      <c r="Q255" s="36">
        <f>SUMIFS(СВЦЭМ!$F$33:$F$776,СВЦЭМ!$A$33:$A$776,$A255,СВЦЭМ!$B$33:$B$776,Q$226)+'СЕТ СН'!$F$15</f>
        <v>192.57925040999999</v>
      </c>
      <c r="R255" s="36">
        <f>SUMIFS(СВЦЭМ!$F$33:$F$776,СВЦЭМ!$A$33:$A$776,$A255,СВЦЭМ!$B$33:$B$776,R$226)+'СЕТ СН'!$F$15</f>
        <v>191.28737923</v>
      </c>
      <c r="S255" s="36">
        <f>SUMIFS(СВЦЭМ!$F$33:$F$776,СВЦЭМ!$A$33:$A$776,$A255,СВЦЭМ!$B$33:$B$776,S$226)+'СЕТ СН'!$F$15</f>
        <v>191.38391498999999</v>
      </c>
      <c r="T255" s="36">
        <f>SUMIFS(СВЦЭМ!$F$33:$F$776,СВЦЭМ!$A$33:$A$776,$A255,СВЦЭМ!$B$33:$B$776,T$226)+'СЕТ СН'!$F$15</f>
        <v>189.08223072999999</v>
      </c>
      <c r="U255" s="36">
        <f>SUMIFS(СВЦЭМ!$F$33:$F$776,СВЦЭМ!$A$33:$A$776,$A255,СВЦЭМ!$B$33:$B$776,U$226)+'СЕТ СН'!$F$15</f>
        <v>181.28597023</v>
      </c>
      <c r="V255" s="36">
        <f>SUMIFS(СВЦЭМ!$F$33:$F$776,СВЦЭМ!$A$33:$A$776,$A255,СВЦЭМ!$B$33:$B$776,V$226)+'СЕТ СН'!$F$15</f>
        <v>181.46119349</v>
      </c>
      <c r="W255" s="36">
        <f>SUMIFS(СВЦЭМ!$F$33:$F$776,СВЦЭМ!$A$33:$A$776,$A255,СВЦЭМ!$B$33:$B$776,W$226)+'СЕТ СН'!$F$15</f>
        <v>186.78921968</v>
      </c>
      <c r="X255" s="36">
        <f>SUMIFS(СВЦЭМ!$F$33:$F$776,СВЦЭМ!$A$33:$A$776,$A255,СВЦЭМ!$B$33:$B$776,X$226)+'СЕТ СН'!$F$15</f>
        <v>190.88526694000001</v>
      </c>
      <c r="Y255" s="36">
        <f>SUMIFS(СВЦЭМ!$F$33:$F$776,СВЦЭМ!$A$33:$A$776,$A255,СВЦЭМ!$B$33:$B$776,Y$226)+'СЕТ СН'!$F$15</f>
        <v>190.06170528999999</v>
      </c>
    </row>
    <row r="256" spans="1:25" ht="15.75" x14ac:dyDescent="0.2">
      <c r="A256" s="35">
        <f t="shared" si="6"/>
        <v>43951</v>
      </c>
      <c r="B256" s="36">
        <f>SUMIFS(СВЦЭМ!$F$33:$F$776,СВЦЭМ!$A$33:$A$776,$A256,СВЦЭМ!$B$33:$B$776,B$226)+'СЕТ СН'!$F$15</f>
        <v>204.81285241</v>
      </c>
      <c r="C256" s="36">
        <f>SUMIFS(СВЦЭМ!$F$33:$F$776,СВЦЭМ!$A$33:$A$776,$A256,СВЦЭМ!$B$33:$B$776,C$226)+'СЕТ СН'!$F$15</f>
        <v>200.66696013999999</v>
      </c>
      <c r="D256" s="36">
        <f>SUMIFS(СВЦЭМ!$F$33:$F$776,СВЦЭМ!$A$33:$A$776,$A256,СВЦЭМ!$B$33:$B$776,D$226)+'СЕТ СН'!$F$15</f>
        <v>202.6272835</v>
      </c>
      <c r="E256" s="36">
        <f>SUMIFS(СВЦЭМ!$F$33:$F$776,СВЦЭМ!$A$33:$A$776,$A256,СВЦЭМ!$B$33:$B$776,E$226)+'СЕТ СН'!$F$15</f>
        <v>201.31564308</v>
      </c>
      <c r="F256" s="36">
        <f>SUMIFS(СВЦЭМ!$F$33:$F$776,СВЦЭМ!$A$33:$A$776,$A256,СВЦЭМ!$B$33:$B$776,F$226)+'СЕТ СН'!$F$15</f>
        <v>207.92905359</v>
      </c>
      <c r="G256" s="36">
        <f>SUMIFS(СВЦЭМ!$F$33:$F$776,СВЦЭМ!$A$33:$A$776,$A256,СВЦЭМ!$B$33:$B$776,G$226)+'СЕТ СН'!$F$15</f>
        <v>209.42330253</v>
      </c>
      <c r="H256" s="36">
        <f>SUMIFS(СВЦЭМ!$F$33:$F$776,СВЦЭМ!$A$33:$A$776,$A256,СВЦЭМ!$B$33:$B$776,H$226)+'СЕТ СН'!$F$15</f>
        <v>206.58531968</v>
      </c>
      <c r="I256" s="36">
        <f>SUMIFS(СВЦЭМ!$F$33:$F$776,СВЦЭМ!$A$33:$A$776,$A256,СВЦЭМ!$B$33:$B$776,I$226)+'СЕТ СН'!$F$15</f>
        <v>199.43160875000001</v>
      </c>
      <c r="J256" s="36">
        <f>SUMIFS(СВЦЭМ!$F$33:$F$776,СВЦЭМ!$A$33:$A$776,$A256,СВЦЭМ!$B$33:$B$776,J$226)+'СЕТ СН'!$F$15</f>
        <v>183.46919804000001</v>
      </c>
      <c r="K256" s="36">
        <f>SUMIFS(СВЦЭМ!$F$33:$F$776,СВЦЭМ!$A$33:$A$776,$A256,СВЦЭМ!$B$33:$B$776,K$226)+'СЕТ СН'!$F$15</f>
        <v>181.21075612000001</v>
      </c>
      <c r="L256" s="36">
        <f>SUMIFS(СВЦЭМ!$F$33:$F$776,СВЦЭМ!$A$33:$A$776,$A256,СВЦЭМ!$B$33:$B$776,L$226)+'СЕТ СН'!$F$15</f>
        <v>178.72020836999999</v>
      </c>
      <c r="M256" s="36">
        <f>SUMIFS(СВЦЭМ!$F$33:$F$776,СВЦЭМ!$A$33:$A$776,$A256,СВЦЭМ!$B$33:$B$776,M$226)+'СЕТ СН'!$F$15</f>
        <v>178.49986333000001</v>
      </c>
      <c r="N256" s="36">
        <f>SUMIFS(СВЦЭМ!$F$33:$F$776,СВЦЭМ!$A$33:$A$776,$A256,СВЦЭМ!$B$33:$B$776,N$226)+'СЕТ СН'!$F$15</f>
        <v>180.16236817999999</v>
      </c>
      <c r="O256" s="36">
        <f>SUMIFS(СВЦЭМ!$F$33:$F$776,СВЦЭМ!$A$33:$A$776,$A256,СВЦЭМ!$B$33:$B$776,O$226)+'СЕТ СН'!$F$15</f>
        <v>182.67768017</v>
      </c>
      <c r="P256" s="36">
        <f>SUMIFS(СВЦЭМ!$F$33:$F$776,СВЦЭМ!$A$33:$A$776,$A256,СВЦЭМ!$B$33:$B$776,P$226)+'СЕТ СН'!$F$15</f>
        <v>184.16828221</v>
      </c>
      <c r="Q256" s="36">
        <f>SUMIFS(СВЦЭМ!$F$33:$F$776,СВЦЭМ!$A$33:$A$776,$A256,СВЦЭМ!$B$33:$B$776,Q$226)+'СЕТ СН'!$F$15</f>
        <v>185.31568643</v>
      </c>
      <c r="R256" s="36">
        <f>SUMIFS(СВЦЭМ!$F$33:$F$776,СВЦЭМ!$A$33:$A$776,$A256,СВЦЭМ!$B$33:$B$776,R$226)+'СЕТ СН'!$F$15</f>
        <v>185.76072336999999</v>
      </c>
      <c r="S256" s="36">
        <f>SUMIFS(СВЦЭМ!$F$33:$F$776,СВЦЭМ!$A$33:$A$776,$A256,СВЦЭМ!$B$33:$B$776,S$226)+'СЕТ СН'!$F$15</f>
        <v>185.63538201</v>
      </c>
      <c r="T256" s="36">
        <f>SUMIFS(СВЦЭМ!$F$33:$F$776,СВЦЭМ!$A$33:$A$776,$A256,СВЦЭМ!$B$33:$B$776,T$226)+'СЕТ СН'!$F$15</f>
        <v>182.92861060000001</v>
      </c>
      <c r="U256" s="36">
        <f>SUMIFS(СВЦЭМ!$F$33:$F$776,СВЦЭМ!$A$33:$A$776,$A256,СВЦЭМ!$B$33:$B$776,U$226)+'СЕТ СН'!$F$15</f>
        <v>178.73078326000001</v>
      </c>
      <c r="V256" s="36">
        <f>SUMIFS(СВЦЭМ!$F$33:$F$776,СВЦЭМ!$A$33:$A$776,$A256,СВЦЭМ!$B$33:$B$776,V$226)+'СЕТ СН'!$F$15</f>
        <v>174.03187084000001</v>
      </c>
      <c r="W256" s="36">
        <f>SUMIFS(СВЦЭМ!$F$33:$F$776,СВЦЭМ!$A$33:$A$776,$A256,СВЦЭМ!$B$33:$B$776,W$226)+'СЕТ СН'!$F$15</f>
        <v>174.62416300999999</v>
      </c>
      <c r="X256" s="36">
        <f>SUMIFS(СВЦЭМ!$F$33:$F$776,СВЦЭМ!$A$33:$A$776,$A256,СВЦЭМ!$B$33:$B$776,X$226)+'СЕТ СН'!$F$15</f>
        <v>180.60462357</v>
      </c>
      <c r="Y256" s="36">
        <f>SUMIFS(СВЦЭМ!$F$33:$F$776,СВЦЭМ!$A$33:$A$776,$A256,СВЦЭМ!$B$33:$B$776,Y$226)+'СЕТ СН'!$F$15</f>
        <v>185.55746321000001</v>
      </c>
    </row>
    <row r="257" spans="1:27" ht="15.75" hidden="1" x14ac:dyDescent="0.2">
      <c r="A257" s="35">
        <f t="shared" si="6"/>
        <v>43952</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7"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28"/>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29"/>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01.04.2020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43923</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43924</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43925</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43926</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43927</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43928</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43929</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43930</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43931</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43932</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43933</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43934</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43935</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43936</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43937</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43938</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43939</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43940</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43941</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43942</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43943</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43944</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43945</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43946</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43947</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43948</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43949</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43950</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43951</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43952</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7"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28"/>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29"/>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01.04.2020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43923</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43924</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43925</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43926</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43927</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43928</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43929</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43930</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43931</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43932</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43933</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43934</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43935</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43936</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43937</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43938</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43939</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43940</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43941</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43942</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43943</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43944</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43945</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43946</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43947</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43948</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43949</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43950</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43951</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43952</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7"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28"/>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29"/>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01.04.2020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43923</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43924</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43925</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43926</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43927</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43928</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43929</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43930</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43931</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43932</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43933</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43934</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43935</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43936</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43937</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43938</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43939</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43940</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43941</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43942</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43943</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43944</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43945</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43946</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43947</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43948</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43949</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43950</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43951</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43952</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7"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28"/>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29"/>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01.04.2020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43923</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43924</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43925</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43926</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43927</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43928</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43929</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43930</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43931</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43932</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43933</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43934</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43935</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43936</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43937</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43938</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43939</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43940</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43941</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43942</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43943</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43944</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43945</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43946</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43947</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43948</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43949</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43950</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43951</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43952</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7"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28"/>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29"/>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01.04.2020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43923</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43924</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43925</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43926</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43927</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43928</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43929</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43930</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43931</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43932</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43933</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43934</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43935</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43936</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43937</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43938</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43939</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43940</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43941</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43942</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43943</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43944</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43945</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43946</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43947</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43948</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43949</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43950</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43951</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43952</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7"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28"/>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29"/>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01.04.2020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43923</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43924</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43925</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43926</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43927</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43928</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43929</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43930</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43931</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43932</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43933</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43934</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43935</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43936</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43937</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43938</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43939</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43940</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43941</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43942</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43943</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43944</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43945</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43946</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43947</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43948</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43949</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43950</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43951</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43952</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7.2709748100000002</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8" t="s">
        <v>74</v>
      </c>
      <c r="B473" s="138"/>
      <c r="C473" s="138"/>
      <c r="D473" s="138"/>
      <c r="E473" s="138"/>
      <c r="F473" s="138"/>
      <c r="G473" s="138"/>
      <c r="H473" s="138"/>
      <c r="I473" s="138"/>
      <c r="J473" s="138"/>
      <c r="K473" s="138"/>
      <c r="L473" s="138"/>
      <c r="M473" s="138"/>
      <c r="N473" s="159">
        <f>СВЦЭМ!$D$12+'СЕТ СН'!$F$13</f>
        <v>554072.63395092636</v>
      </c>
      <c r="O473" s="160"/>
      <c r="P473" s="47"/>
      <c r="Q473" s="47"/>
      <c r="R473" s="47"/>
      <c r="S473" s="47"/>
      <c r="T473" s="47"/>
      <c r="U473" s="47"/>
      <c r="V473" s="47"/>
      <c r="W473" s="47"/>
      <c r="X473" s="47"/>
      <c r="Y473" s="47"/>
    </row>
    <row r="474" spans="1:26" ht="15.75" x14ac:dyDescent="0.2">
      <c r="A474" s="138"/>
      <c r="B474" s="138"/>
      <c r="C474" s="138"/>
      <c r="D474" s="138"/>
      <c r="E474" s="138"/>
      <c r="F474" s="138"/>
      <c r="G474" s="138"/>
      <c r="H474" s="138"/>
      <c r="I474" s="138"/>
      <c r="J474" s="138"/>
      <c r="K474" s="138"/>
      <c r="L474" s="138"/>
      <c r="M474" s="138"/>
      <c r="N474" s="161"/>
      <c r="O474" s="162"/>
      <c r="P474" s="47"/>
      <c r="Q474" s="47"/>
      <c r="R474" s="47"/>
      <c r="S474" s="47"/>
      <c r="T474" s="47"/>
      <c r="U474" s="47"/>
      <c r="V474" s="47"/>
      <c r="W474" s="47"/>
      <c r="X474" s="47"/>
      <c r="Y474" s="47"/>
    </row>
    <row r="475" spans="1:26" ht="15.75" x14ac:dyDescent="0.2">
      <c r="A475" s="138"/>
      <c r="B475" s="138"/>
      <c r="C475" s="138"/>
      <c r="D475" s="138"/>
      <c r="E475" s="138"/>
      <c r="F475" s="138"/>
      <c r="G475" s="138"/>
      <c r="H475" s="138"/>
      <c r="I475" s="138"/>
      <c r="J475" s="138"/>
      <c r="K475" s="138"/>
      <c r="L475" s="138"/>
      <c r="M475" s="138"/>
      <c r="N475" s="163"/>
      <c r="O475" s="164"/>
      <c r="P475" s="47"/>
      <c r="Q475" s="47"/>
      <c r="R475" s="47"/>
      <c r="S475" s="47"/>
      <c r="T475" s="47"/>
      <c r="U475" s="47"/>
      <c r="V475" s="47"/>
      <c r="W475" s="47"/>
      <c r="X475" s="47"/>
      <c r="Y475" s="47"/>
    </row>
    <row r="476" spans="1:26" ht="30" customHeight="1" x14ac:dyDescent="0.25"/>
    <row r="477" spans="1:26" ht="15.75" x14ac:dyDescent="0.25">
      <c r="A477" s="147" t="s">
        <v>135</v>
      </c>
      <c r="B477" s="148"/>
      <c r="C477" s="148"/>
      <c r="D477" s="148"/>
      <c r="E477" s="148"/>
      <c r="F477" s="148"/>
      <c r="G477" s="148"/>
      <c r="H477" s="148"/>
      <c r="I477" s="148"/>
      <c r="J477" s="148"/>
      <c r="K477" s="148"/>
      <c r="L477" s="148"/>
      <c r="M477" s="149"/>
      <c r="N477" s="139" t="s">
        <v>29</v>
      </c>
      <c r="O477" s="139"/>
      <c r="P477" s="139"/>
      <c r="Q477" s="139"/>
      <c r="R477" s="139"/>
      <c r="S477" s="139"/>
      <c r="T477" s="139"/>
      <c r="U477" s="139"/>
    </row>
    <row r="478" spans="1:26" ht="15.75" x14ac:dyDescent="0.25">
      <c r="A478" s="150"/>
      <c r="B478" s="151"/>
      <c r="C478" s="151"/>
      <c r="D478" s="151"/>
      <c r="E478" s="151"/>
      <c r="F478" s="151"/>
      <c r="G478" s="151"/>
      <c r="H478" s="151"/>
      <c r="I478" s="151"/>
      <c r="J478" s="151"/>
      <c r="K478" s="151"/>
      <c r="L478" s="151"/>
      <c r="M478" s="152"/>
      <c r="N478" s="140" t="s">
        <v>0</v>
      </c>
      <c r="O478" s="140"/>
      <c r="P478" s="140" t="s">
        <v>1</v>
      </c>
      <c r="Q478" s="140"/>
      <c r="R478" s="140" t="s">
        <v>2</v>
      </c>
      <c r="S478" s="140"/>
      <c r="T478" s="140" t="s">
        <v>3</v>
      </c>
      <c r="U478" s="140"/>
    </row>
    <row r="479" spans="1:26" ht="15.75" x14ac:dyDescent="0.25">
      <c r="A479" s="153"/>
      <c r="B479" s="154"/>
      <c r="C479" s="154"/>
      <c r="D479" s="154"/>
      <c r="E479" s="154"/>
      <c r="F479" s="154"/>
      <c r="G479" s="154"/>
      <c r="H479" s="154"/>
      <c r="I479" s="154"/>
      <c r="J479" s="154"/>
      <c r="K479" s="154"/>
      <c r="L479" s="154"/>
      <c r="M479" s="155"/>
      <c r="N479" s="146">
        <f>'СЕТ СН'!$F$7</f>
        <v>1433491.35</v>
      </c>
      <c r="O479" s="146"/>
      <c r="P479" s="146">
        <f>'СЕТ СН'!$G$7</f>
        <v>980880.36</v>
      </c>
      <c r="Q479" s="146"/>
      <c r="R479" s="146">
        <f>'СЕТ СН'!$H$7</f>
        <v>1301035.3799999999</v>
      </c>
      <c r="S479" s="146"/>
      <c r="T479" s="146">
        <f>'СЕТ СН'!$I$7</f>
        <v>1236276.94</v>
      </c>
      <c r="U479" s="146"/>
    </row>
    <row r="482" spans="1:25" ht="15.75" x14ac:dyDescent="0.25">
      <c r="A482" s="147" t="s">
        <v>136</v>
      </c>
      <c r="B482" s="148"/>
      <c r="C482" s="148"/>
      <c r="D482" s="148"/>
      <c r="E482" s="148"/>
      <c r="F482" s="148"/>
      <c r="G482" s="148"/>
      <c r="H482" s="148"/>
      <c r="I482" s="148"/>
      <c r="J482" s="148"/>
      <c r="K482" s="148"/>
      <c r="L482" s="148"/>
      <c r="M482" s="149"/>
      <c r="N482" s="92" t="s">
        <v>137</v>
      </c>
      <c r="O482" s="93"/>
      <c r="T482" s="42"/>
      <c r="U482" s="42"/>
      <c r="V482" s="42"/>
      <c r="W482" s="42"/>
      <c r="X482" s="42"/>
      <c r="Y482" s="42"/>
    </row>
    <row r="483" spans="1:25" ht="15.75" x14ac:dyDescent="0.25">
      <c r="A483" s="150"/>
      <c r="B483" s="151"/>
      <c r="C483" s="151"/>
      <c r="D483" s="151"/>
      <c r="E483" s="151"/>
      <c r="F483" s="151"/>
      <c r="G483" s="151"/>
      <c r="H483" s="151"/>
      <c r="I483" s="151"/>
      <c r="J483" s="151"/>
      <c r="K483" s="151"/>
      <c r="L483" s="151"/>
      <c r="M483" s="152"/>
      <c r="N483" s="140" t="s">
        <v>142</v>
      </c>
      <c r="O483" s="140"/>
      <c r="T483" s="42"/>
      <c r="U483" s="42"/>
      <c r="V483" s="42"/>
      <c r="W483" s="42"/>
      <c r="X483" s="42"/>
      <c r="Y483" s="42"/>
    </row>
    <row r="484" spans="1:25" ht="15.75" x14ac:dyDescent="0.25">
      <c r="A484" s="153"/>
      <c r="B484" s="154"/>
      <c r="C484" s="154"/>
      <c r="D484" s="154"/>
      <c r="E484" s="154"/>
      <c r="F484" s="154"/>
      <c r="G484" s="154"/>
      <c r="H484" s="154"/>
      <c r="I484" s="154"/>
      <c r="J484" s="154"/>
      <c r="K484" s="154"/>
      <c r="L484" s="154"/>
      <c r="M484" s="155"/>
      <c r="N484" s="146">
        <f>'СЕТ СН'!$F$10</f>
        <v>182697.68</v>
      </c>
      <c r="O484" s="146"/>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43831</v>
      </c>
      <c r="D5" s="54">
        <v>44012</v>
      </c>
      <c r="E5" s="52" t="s">
        <v>20</v>
      </c>
      <c r="F5" s="52">
        <v>2470</v>
      </c>
      <c r="G5" s="52">
        <v>2540</v>
      </c>
      <c r="H5" s="52">
        <v>2600</v>
      </c>
      <c r="I5" s="52">
        <v>2670</v>
      </c>
    </row>
    <row r="6" spans="1:9" ht="60" x14ac:dyDescent="0.2">
      <c r="A6" s="53" t="s">
        <v>145</v>
      </c>
      <c r="B6" s="100" t="s">
        <v>149</v>
      </c>
      <c r="C6" s="54">
        <v>43831</v>
      </c>
      <c r="D6" s="54">
        <v>44012</v>
      </c>
      <c r="E6" s="52" t="s">
        <v>20</v>
      </c>
      <c r="F6" s="52">
        <v>71.17</v>
      </c>
      <c r="G6" s="52">
        <v>578.35</v>
      </c>
      <c r="H6" s="52">
        <v>397.86</v>
      </c>
      <c r="I6" s="52">
        <v>634.76</v>
      </c>
    </row>
    <row r="7" spans="1:9" ht="60" x14ac:dyDescent="0.2">
      <c r="A7" s="53" t="s">
        <v>146</v>
      </c>
      <c r="B7" s="100" t="s">
        <v>149</v>
      </c>
      <c r="C7" s="54">
        <v>43831</v>
      </c>
      <c r="D7" s="54">
        <v>44012</v>
      </c>
      <c r="E7" s="52" t="s">
        <v>21</v>
      </c>
      <c r="F7" s="52">
        <v>1433491.35</v>
      </c>
      <c r="G7" s="52">
        <v>980880.36</v>
      </c>
      <c r="H7" s="52">
        <v>1301035.3799999999</v>
      </c>
      <c r="I7" s="52">
        <v>1236276.94</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43922</v>
      </c>
      <c r="D9" s="54">
        <v>43951</v>
      </c>
      <c r="E9" s="91" t="s">
        <v>20</v>
      </c>
      <c r="F9" s="94" t="s">
        <v>184</v>
      </c>
      <c r="G9" s="91"/>
      <c r="H9" s="91"/>
      <c r="I9" s="91"/>
    </row>
    <row r="10" spans="1:9" ht="45" x14ac:dyDescent="0.2">
      <c r="A10" s="53" t="s">
        <v>139</v>
      </c>
      <c r="B10" s="91" t="s">
        <v>151</v>
      </c>
      <c r="C10" s="54">
        <v>43831</v>
      </c>
      <c r="D10" s="54">
        <v>44012</v>
      </c>
      <c r="E10" s="91" t="s">
        <v>21</v>
      </c>
      <c r="F10" s="91">
        <v>182697.68</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RmNiRkz7hHPLIWew0OT5qqNZDcnFKO0j8BcasniAgNouKxFxteLhg2wZ+C5zTBzMCDTgz3aWFBwnFPupgHSSKg==" saltValue="8Zb0mRfHkuevDyiE9I6Xsg=="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8" t="s">
        <v>84</v>
      </c>
      <c r="B4" s="169"/>
      <c r="C4" s="63"/>
      <c r="D4" s="64" t="s">
        <v>85</v>
      </c>
    </row>
    <row r="5" spans="1:4" ht="15" customHeight="1" x14ac:dyDescent="0.2">
      <c r="A5" s="171" t="s">
        <v>86</v>
      </c>
      <c r="B5" s="172"/>
      <c r="C5" s="65"/>
      <c r="D5" s="66" t="s">
        <v>87</v>
      </c>
    </row>
    <row r="6" spans="1:4" ht="15" customHeight="1" x14ac:dyDescent="0.2">
      <c r="A6" s="168" t="s">
        <v>88</v>
      </c>
      <c r="B6" s="169"/>
      <c r="C6" s="67"/>
      <c r="D6" s="64" t="s">
        <v>143</v>
      </c>
    </row>
    <row r="7" spans="1:4" ht="15" customHeight="1" x14ac:dyDescent="0.2">
      <c r="A7" s="168" t="s">
        <v>89</v>
      </c>
      <c r="B7" s="169"/>
      <c r="C7" s="67"/>
      <c r="D7" s="64" t="s">
        <v>153</v>
      </c>
    </row>
    <row r="8" spans="1:4" ht="15" customHeight="1" x14ac:dyDescent="0.2">
      <c r="A8" s="170" t="s">
        <v>90</v>
      </c>
      <c r="B8" s="170"/>
      <c r="C8" s="102"/>
      <c r="D8" s="68"/>
    </row>
    <row r="9" spans="1:4" ht="15" customHeight="1" x14ac:dyDescent="0.2">
      <c r="A9" s="69" t="s">
        <v>91</v>
      </c>
      <c r="B9" s="70"/>
      <c r="C9" s="71"/>
      <c r="D9" s="72"/>
    </row>
    <row r="10" spans="1:4" ht="30" customHeight="1" x14ac:dyDescent="0.2">
      <c r="A10" s="173" t="s">
        <v>92</v>
      </c>
      <c r="B10" s="174"/>
      <c r="C10" s="73"/>
      <c r="D10" s="74">
        <v>3.0287511199999999</v>
      </c>
    </row>
    <row r="11" spans="1:4" ht="66" customHeight="1" x14ac:dyDescent="0.2">
      <c r="A11" s="173" t="s">
        <v>93</v>
      </c>
      <c r="B11" s="174"/>
      <c r="C11" s="73"/>
      <c r="D11" s="74">
        <v>844.35726972999998</v>
      </c>
    </row>
    <row r="12" spans="1:4" ht="30" customHeight="1" x14ac:dyDescent="0.2">
      <c r="A12" s="173" t="s">
        <v>94</v>
      </c>
      <c r="B12" s="174"/>
      <c r="C12" s="73"/>
      <c r="D12" s="75">
        <v>554072.63395092636</v>
      </c>
    </row>
    <row r="13" spans="1:4" ht="30" customHeight="1" x14ac:dyDescent="0.2">
      <c r="A13" s="173" t="s">
        <v>95</v>
      </c>
      <c r="B13" s="174"/>
      <c r="C13" s="73"/>
      <c r="D13" s="76"/>
    </row>
    <row r="14" spans="1:4" ht="15" customHeight="1" x14ac:dyDescent="0.2">
      <c r="A14" s="175" t="s">
        <v>96</v>
      </c>
      <c r="B14" s="176"/>
      <c r="C14" s="73"/>
      <c r="D14" s="74">
        <v>896.79397802000005</v>
      </c>
    </row>
    <row r="15" spans="1:4" ht="15" customHeight="1" x14ac:dyDescent="0.2">
      <c r="A15" s="175" t="s">
        <v>97</v>
      </c>
      <c r="B15" s="176"/>
      <c r="C15" s="73"/>
      <c r="D15" s="74">
        <v>1684.2581939300001</v>
      </c>
    </row>
    <row r="16" spans="1:4" ht="15" customHeight="1" x14ac:dyDescent="0.2">
      <c r="A16" s="175" t="s">
        <v>98</v>
      </c>
      <c r="B16" s="176"/>
      <c r="C16" s="73"/>
      <c r="D16" s="74">
        <v>3128.1787661799999</v>
      </c>
    </row>
    <row r="17" spans="1:6" ht="15" customHeight="1" x14ac:dyDescent="0.2">
      <c r="A17" s="175" t="s">
        <v>99</v>
      </c>
      <c r="B17" s="176"/>
      <c r="C17" s="73"/>
      <c r="D17" s="74">
        <v>2139.07634603</v>
      </c>
    </row>
    <row r="18" spans="1:6" ht="52.5" customHeight="1" x14ac:dyDescent="0.2">
      <c r="A18" s="173" t="s">
        <v>100</v>
      </c>
      <c r="B18" s="174"/>
      <c r="C18" s="73"/>
      <c r="D18" s="74">
        <v>7.2709748100000002</v>
      </c>
    </row>
    <row r="19" spans="1:6" ht="15" customHeight="1" x14ac:dyDescent="0.2">
      <c r="A19" s="69" t="s">
        <v>101</v>
      </c>
      <c r="B19" s="70"/>
      <c r="C19" s="77"/>
      <c r="D19" s="78"/>
    </row>
    <row r="20" spans="1:6" ht="30" customHeight="1" x14ac:dyDescent="0.2">
      <c r="A20" s="173" t="s">
        <v>102</v>
      </c>
      <c r="B20" s="174"/>
      <c r="C20" s="73"/>
      <c r="D20" s="79">
        <v>2596.8649999999998</v>
      </c>
    </row>
    <row r="21" spans="1:6" ht="30" customHeight="1" x14ac:dyDescent="0.2">
      <c r="A21" s="173" t="s">
        <v>103</v>
      </c>
      <c r="B21" s="174"/>
      <c r="C21" s="80"/>
      <c r="D21" s="79">
        <v>3.9940000000000002</v>
      </c>
    </row>
    <row r="22" spans="1:6" ht="15" customHeight="1" x14ac:dyDescent="0.2">
      <c r="A22" s="69" t="s">
        <v>104</v>
      </c>
      <c r="B22" s="70"/>
      <c r="C22" s="77"/>
      <c r="D22" s="78"/>
    </row>
    <row r="23" spans="1:6" ht="15" customHeight="1" x14ac:dyDescent="0.25">
      <c r="A23" s="173" t="s">
        <v>105</v>
      </c>
      <c r="B23" s="174"/>
      <c r="C23" s="81"/>
      <c r="D23" s="76"/>
    </row>
    <row r="24" spans="1:6" ht="15" customHeight="1" x14ac:dyDescent="0.25">
      <c r="A24" s="175" t="s">
        <v>96</v>
      </c>
      <c r="B24" s="176"/>
      <c r="C24" s="81"/>
      <c r="D24" s="82">
        <v>0</v>
      </c>
    </row>
    <row r="25" spans="1:6" ht="15" customHeight="1" x14ac:dyDescent="0.25">
      <c r="A25" s="175" t="s">
        <v>97</v>
      </c>
      <c r="B25" s="176"/>
      <c r="C25" s="81"/>
      <c r="D25" s="82">
        <v>1.5530137426729999E-3</v>
      </c>
    </row>
    <row r="26" spans="1:6" ht="15" customHeight="1" x14ac:dyDescent="0.25">
      <c r="A26" s="175" t="s">
        <v>98</v>
      </c>
      <c r="B26" s="176"/>
      <c r="C26" s="81"/>
      <c r="D26" s="82">
        <v>4.2038553909420004E-3</v>
      </c>
    </row>
    <row r="27" spans="1:6" ht="15" customHeight="1" x14ac:dyDescent="0.25">
      <c r="A27" s="175" t="s">
        <v>99</v>
      </c>
      <c r="B27" s="176"/>
      <c r="C27" s="81"/>
      <c r="D27" s="82">
        <v>2.387930488145E-3</v>
      </c>
    </row>
    <row r="29" spans="1:6" x14ac:dyDescent="0.2">
      <c r="A29" s="58" t="s">
        <v>106</v>
      </c>
      <c r="B29" s="59"/>
      <c r="C29" s="59"/>
      <c r="D29" s="56"/>
      <c r="E29" s="56"/>
      <c r="F29" s="60"/>
    </row>
    <row r="30" spans="1:6" ht="280.5" customHeight="1" x14ac:dyDescent="0.2">
      <c r="A30" s="177" t="s">
        <v>7</v>
      </c>
      <c r="B30" s="177" t="s">
        <v>107</v>
      </c>
      <c r="C30" s="57" t="s">
        <v>108</v>
      </c>
      <c r="D30" s="57" t="s">
        <v>109</v>
      </c>
      <c r="E30" s="57" t="s">
        <v>110</v>
      </c>
      <c r="F30" s="57" t="s">
        <v>111</v>
      </c>
    </row>
    <row r="31" spans="1:6" x14ac:dyDescent="0.2">
      <c r="A31" s="178"/>
      <c r="B31" s="178"/>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154</v>
      </c>
      <c r="B33" s="83">
        <v>1</v>
      </c>
      <c r="C33" s="84">
        <v>788.91818144000001</v>
      </c>
      <c r="D33" s="84">
        <v>772.75276974999997</v>
      </c>
      <c r="E33" s="84">
        <v>155.74833516000001</v>
      </c>
      <c r="F33" s="84">
        <v>155.74833516000001</v>
      </c>
    </row>
    <row r="34" spans="1:6" ht="12.75" customHeight="1" x14ac:dyDescent="0.2">
      <c r="A34" s="83" t="s">
        <v>154</v>
      </c>
      <c r="B34" s="83">
        <v>2</v>
      </c>
      <c r="C34" s="84">
        <v>801.90263042000004</v>
      </c>
      <c r="D34" s="84">
        <v>785.06505764999997</v>
      </c>
      <c r="E34" s="84">
        <v>158.22987702</v>
      </c>
      <c r="F34" s="84">
        <v>158.22987702</v>
      </c>
    </row>
    <row r="35" spans="1:6" ht="12.75" customHeight="1" x14ac:dyDescent="0.2">
      <c r="A35" s="83" t="s">
        <v>154</v>
      </c>
      <c r="B35" s="83">
        <v>3</v>
      </c>
      <c r="C35" s="84">
        <v>801.50458462999995</v>
      </c>
      <c r="D35" s="84">
        <v>789.03948319000006</v>
      </c>
      <c r="E35" s="84">
        <v>159.03092255999999</v>
      </c>
      <c r="F35" s="84">
        <v>159.03092255999999</v>
      </c>
    </row>
    <row r="36" spans="1:6" ht="12.75" customHeight="1" x14ac:dyDescent="0.2">
      <c r="A36" s="83" t="s">
        <v>154</v>
      </c>
      <c r="B36" s="83">
        <v>4</v>
      </c>
      <c r="C36" s="84">
        <v>806.65708231999997</v>
      </c>
      <c r="D36" s="84">
        <v>794.69150585</v>
      </c>
      <c r="E36" s="84">
        <v>160.17008783</v>
      </c>
      <c r="F36" s="84">
        <v>160.17008783</v>
      </c>
    </row>
    <row r="37" spans="1:6" ht="12.75" customHeight="1" x14ac:dyDescent="0.2">
      <c r="A37" s="83" t="s">
        <v>154</v>
      </c>
      <c r="B37" s="83">
        <v>5</v>
      </c>
      <c r="C37" s="84">
        <v>849.33006232000002</v>
      </c>
      <c r="D37" s="84">
        <v>834.06481037000003</v>
      </c>
      <c r="E37" s="84">
        <v>168.10577809</v>
      </c>
      <c r="F37" s="84">
        <v>168.10577809</v>
      </c>
    </row>
    <row r="38" spans="1:6" ht="12.75" customHeight="1" x14ac:dyDescent="0.2">
      <c r="A38" s="83" t="s">
        <v>154</v>
      </c>
      <c r="B38" s="83">
        <v>6</v>
      </c>
      <c r="C38" s="84">
        <v>889.03732188000004</v>
      </c>
      <c r="D38" s="84">
        <v>875.26439260999996</v>
      </c>
      <c r="E38" s="84">
        <v>176.40955466</v>
      </c>
      <c r="F38" s="84">
        <v>176.40955466</v>
      </c>
    </row>
    <row r="39" spans="1:6" ht="12.75" customHeight="1" x14ac:dyDescent="0.2">
      <c r="A39" s="83" t="s">
        <v>154</v>
      </c>
      <c r="B39" s="83">
        <v>7</v>
      </c>
      <c r="C39" s="84">
        <v>934.87327149999999</v>
      </c>
      <c r="D39" s="84">
        <v>918.82556041999999</v>
      </c>
      <c r="E39" s="84">
        <v>185.18930885</v>
      </c>
      <c r="F39" s="84">
        <v>185.18930885</v>
      </c>
    </row>
    <row r="40" spans="1:6" ht="12.75" customHeight="1" x14ac:dyDescent="0.2">
      <c r="A40" s="83" t="s">
        <v>154</v>
      </c>
      <c r="B40" s="83">
        <v>8</v>
      </c>
      <c r="C40" s="84">
        <v>929.64121315</v>
      </c>
      <c r="D40" s="84">
        <v>921.71015321000004</v>
      </c>
      <c r="E40" s="84">
        <v>185.77069857999999</v>
      </c>
      <c r="F40" s="84">
        <v>185.77069857999999</v>
      </c>
    </row>
    <row r="41" spans="1:6" ht="12.75" customHeight="1" x14ac:dyDescent="0.2">
      <c r="A41" s="83" t="s">
        <v>154</v>
      </c>
      <c r="B41" s="83">
        <v>9</v>
      </c>
      <c r="C41" s="84">
        <v>900.03575827999998</v>
      </c>
      <c r="D41" s="84">
        <v>882.88233551999997</v>
      </c>
      <c r="E41" s="84">
        <v>177.94495119999999</v>
      </c>
      <c r="F41" s="84">
        <v>177.94495119999999</v>
      </c>
    </row>
    <row r="42" spans="1:6" ht="12.75" customHeight="1" x14ac:dyDescent="0.2">
      <c r="A42" s="83" t="s">
        <v>154</v>
      </c>
      <c r="B42" s="83">
        <v>10</v>
      </c>
      <c r="C42" s="84">
        <v>891.51546460999998</v>
      </c>
      <c r="D42" s="84">
        <v>882.69596273000002</v>
      </c>
      <c r="E42" s="84">
        <v>177.90738776000001</v>
      </c>
      <c r="F42" s="84">
        <v>177.90738776000001</v>
      </c>
    </row>
    <row r="43" spans="1:6" ht="12.75" customHeight="1" x14ac:dyDescent="0.2">
      <c r="A43" s="83" t="s">
        <v>154</v>
      </c>
      <c r="B43" s="83">
        <v>11</v>
      </c>
      <c r="C43" s="84">
        <v>895.85164730999998</v>
      </c>
      <c r="D43" s="84">
        <v>882.61028068999997</v>
      </c>
      <c r="E43" s="84">
        <v>177.89011854</v>
      </c>
      <c r="F43" s="84">
        <v>177.89011854</v>
      </c>
    </row>
    <row r="44" spans="1:6" ht="12.75" customHeight="1" x14ac:dyDescent="0.2">
      <c r="A44" s="83" t="s">
        <v>154</v>
      </c>
      <c r="B44" s="83">
        <v>12</v>
      </c>
      <c r="C44" s="84">
        <v>906.08827215999997</v>
      </c>
      <c r="D44" s="84">
        <v>893.08147377</v>
      </c>
      <c r="E44" s="84">
        <v>180.00058770000001</v>
      </c>
      <c r="F44" s="84">
        <v>180.00058770000001</v>
      </c>
    </row>
    <row r="45" spans="1:6" ht="12.75" customHeight="1" x14ac:dyDescent="0.2">
      <c r="A45" s="83" t="s">
        <v>154</v>
      </c>
      <c r="B45" s="83">
        <v>13</v>
      </c>
      <c r="C45" s="84">
        <v>926.62390220999998</v>
      </c>
      <c r="D45" s="84">
        <v>910.86449213000003</v>
      </c>
      <c r="E45" s="84">
        <v>183.58475537999999</v>
      </c>
      <c r="F45" s="84">
        <v>183.58475537999999</v>
      </c>
    </row>
    <row r="46" spans="1:6" ht="12.75" customHeight="1" x14ac:dyDescent="0.2">
      <c r="A46" s="83" t="s">
        <v>154</v>
      </c>
      <c r="B46" s="83">
        <v>14</v>
      </c>
      <c r="C46" s="84">
        <v>944.32515970999998</v>
      </c>
      <c r="D46" s="84">
        <v>929.14829431999999</v>
      </c>
      <c r="E46" s="84">
        <v>187.26985606</v>
      </c>
      <c r="F46" s="84">
        <v>187.26985606</v>
      </c>
    </row>
    <row r="47" spans="1:6" ht="12.75" customHeight="1" x14ac:dyDescent="0.2">
      <c r="A47" s="83" t="s">
        <v>154</v>
      </c>
      <c r="B47" s="83">
        <v>15</v>
      </c>
      <c r="C47" s="84">
        <v>922.39574567</v>
      </c>
      <c r="D47" s="84">
        <v>908.58381326999995</v>
      </c>
      <c r="E47" s="84">
        <v>183.12508452</v>
      </c>
      <c r="F47" s="84">
        <v>183.12508452</v>
      </c>
    </row>
    <row r="48" spans="1:6" ht="12.75" customHeight="1" x14ac:dyDescent="0.2">
      <c r="A48" s="83" t="s">
        <v>154</v>
      </c>
      <c r="B48" s="83">
        <v>16</v>
      </c>
      <c r="C48" s="84">
        <v>930.99975072999996</v>
      </c>
      <c r="D48" s="84">
        <v>915.03500594000002</v>
      </c>
      <c r="E48" s="84">
        <v>184.42532252000001</v>
      </c>
      <c r="F48" s="84">
        <v>184.42532252000001</v>
      </c>
    </row>
    <row r="49" spans="1:6" ht="12.75" customHeight="1" x14ac:dyDescent="0.2">
      <c r="A49" s="83" t="s">
        <v>154</v>
      </c>
      <c r="B49" s="83">
        <v>17</v>
      </c>
      <c r="C49" s="84">
        <v>931.90527556999996</v>
      </c>
      <c r="D49" s="84">
        <v>916.03623950999997</v>
      </c>
      <c r="E49" s="84">
        <v>184.62712117000001</v>
      </c>
      <c r="F49" s="84">
        <v>184.62712117000001</v>
      </c>
    </row>
    <row r="50" spans="1:6" ht="12.75" customHeight="1" x14ac:dyDescent="0.2">
      <c r="A50" s="83" t="s">
        <v>154</v>
      </c>
      <c r="B50" s="83">
        <v>18</v>
      </c>
      <c r="C50" s="84">
        <v>928.29700020999996</v>
      </c>
      <c r="D50" s="84">
        <v>912.46544254000003</v>
      </c>
      <c r="E50" s="84">
        <v>183.90742696999999</v>
      </c>
      <c r="F50" s="84">
        <v>183.90742696999999</v>
      </c>
    </row>
    <row r="51" spans="1:6" ht="12.75" customHeight="1" x14ac:dyDescent="0.2">
      <c r="A51" s="83" t="s">
        <v>154</v>
      </c>
      <c r="B51" s="83">
        <v>19</v>
      </c>
      <c r="C51" s="84">
        <v>900.11868402000005</v>
      </c>
      <c r="D51" s="84">
        <v>892.19607321000001</v>
      </c>
      <c r="E51" s="84">
        <v>179.82213519999999</v>
      </c>
      <c r="F51" s="84">
        <v>179.82213519999999</v>
      </c>
    </row>
    <row r="52" spans="1:6" ht="12.75" customHeight="1" x14ac:dyDescent="0.2">
      <c r="A52" s="83" t="s">
        <v>154</v>
      </c>
      <c r="B52" s="83">
        <v>20</v>
      </c>
      <c r="C52" s="84">
        <v>890.35073184999999</v>
      </c>
      <c r="D52" s="84">
        <v>882.41335732000005</v>
      </c>
      <c r="E52" s="84">
        <v>177.85042863000001</v>
      </c>
      <c r="F52" s="84">
        <v>177.85042863000001</v>
      </c>
    </row>
    <row r="53" spans="1:6" ht="12.75" customHeight="1" x14ac:dyDescent="0.2">
      <c r="A53" s="83" t="s">
        <v>154</v>
      </c>
      <c r="B53" s="83">
        <v>21</v>
      </c>
      <c r="C53" s="84">
        <v>878.14434971000003</v>
      </c>
      <c r="D53" s="84">
        <v>867.14259603000005</v>
      </c>
      <c r="E53" s="84">
        <v>174.77260641000001</v>
      </c>
      <c r="F53" s="84">
        <v>174.77260641000001</v>
      </c>
    </row>
    <row r="54" spans="1:6" ht="12.75" customHeight="1" x14ac:dyDescent="0.2">
      <c r="A54" s="83" t="s">
        <v>154</v>
      </c>
      <c r="B54" s="83">
        <v>22</v>
      </c>
      <c r="C54" s="84">
        <v>874.12200935999999</v>
      </c>
      <c r="D54" s="84">
        <v>861.70186826999998</v>
      </c>
      <c r="E54" s="84">
        <v>173.67602762999999</v>
      </c>
      <c r="F54" s="84">
        <v>173.67602762999999</v>
      </c>
    </row>
    <row r="55" spans="1:6" ht="12.75" customHeight="1" x14ac:dyDescent="0.2">
      <c r="A55" s="83" t="s">
        <v>154</v>
      </c>
      <c r="B55" s="83">
        <v>23</v>
      </c>
      <c r="C55" s="84">
        <v>872.34222536000004</v>
      </c>
      <c r="D55" s="84">
        <v>855.95194464999997</v>
      </c>
      <c r="E55" s="84">
        <v>172.51713042</v>
      </c>
      <c r="F55" s="84">
        <v>172.51713042</v>
      </c>
    </row>
    <row r="56" spans="1:6" ht="12.75" customHeight="1" x14ac:dyDescent="0.2">
      <c r="A56" s="83" t="s">
        <v>154</v>
      </c>
      <c r="B56" s="83">
        <v>24</v>
      </c>
      <c r="C56" s="84">
        <v>902.37438602999998</v>
      </c>
      <c r="D56" s="84">
        <v>885.41341337999995</v>
      </c>
      <c r="E56" s="84">
        <v>178.45508999</v>
      </c>
      <c r="F56" s="84">
        <v>178.45508999</v>
      </c>
    </row>
    <row r="57" spans="1:6" ht="12.75" customHeight="1" x14ac:dyDescent="0.2">
      <c r="A57" s="83" t="s">
        <v>155</v>
      </c>
      <c r="B57" s="83">
        <v>1</v>
      </c>
      <c r="C57" s="84">
        <v>881.20532758000002</v>
      </c>
      <c r="D57" s="84">
        <v>872.40100561999998</v>
      </c>
      <c r="E57" s="84">
        <v>175.83243895999999</v>
      </c>
      <c r="F57" s="84">
        <v>175.83243895999999</v>
      </c>
    </row>
    <row r="58" spans="1:6" ht="12.75" customHeight="1" x14ac:dyDescent="0.2">
      <c r="A58" s="83" t="s">
        <v>155</v>
      </c>
      <c r="B58" s="83">
        <v>2</v>
      </c>
      <c r="C58" s="84">
        <v>857.57208940999999</v>
      </c>
      <c r="D58" s="84">
        <v>849.38083309000001</v>
      </c>
      <c r="E58" s="84">
        <v>171.19272276000001</v>
      </c>
      <c r="F58" s="84">
        <v>171.19272276000001</v>
      </c>
    </row>
    <row r="59" spans="1:6" ht="12.75" customHeight="1" x14ac:dyDescent="0.2">
      <c r="A59" s="83" t="s">
        <v>155</v>
      </c>
      <c r="B59" s="83">
        <v>3</v>
      </c>
      <c r="C59" s="84">
        <v>850.76996641999995</v>
      </c>
      <c r="D59" s="84">
        <v>837.26141799000004</v>
      </c>
      <c r="E59" s="84">
        <v>168.75005442</v>
      </c>
      <c r="F59" s="84">
        <v>168.75005442</v>
      </c>
    </row>
    <row r="60" spans="1:6" ht="12.75" customHeight="1" x14ac:dyDescent="0.2">
      <c r="A60" s="83" t="s">
        <v>155</v>
      </c>
      <c r="B60" s="83">
        <v>4</v>
      </c>
      <c r="C60" s="84">
        <v>840.76750718000005</v>
      </c>
      <c r="D60" s="84">
        <v>829.23511825000003</v>
      </c>
      <c r="E60" s="84">
        <v>167.13235356000001</v>
      </c>
      <c r="F60" s="84">
        <v>167.13235356000001</v>
      </c>
    </row>
    <row r="61" spans="1:6" ht="12.75" customHeight="1" x14ac:dyDescent="0.2">
      <c r="A61" s="83" t="s">
        <v>155</v>
      </c>
      <c r="B61" s="83">
        <v>5</v>
      </c>
      <c r="C61" s="84">
        <v>841.31899059</v>
      </c>
      <c r="D61" s="84">
        <v>826.33856811999999</v>
      </c>
      <c r="E61" s="84">
        <v>166.54855382</v>
      </c>
      <c r="F61" s="84">
        <v>166.54855382</v>
      </c>
    </row>
    <row r="62" spans="1:6" ht="12.75" customHeight="1" x14ac:dyDescent="0.2">
      <c r="A62" s="83" t="s">
        <v>155</v>
      </c>
      <c r="B62" s="83">
        <v>6</v>
      </c>
      <c r="C62" s="84">
        <v>921.34019165999996</v>
      </c>
      <c r="D62" s="84">
        <v>904.43482603999996</v>
      </c>
      <c r="E62" s="84">
        <v>182.28885606</v>
      </c>
      <c r="F62" s="84">
        <v>182.28885606</v>
      </c>
    </row>
    <row r="63" spans="1:6" ht="12.75" customHeight="1" x14ac:dyDescent="0.2">
      <c r="A63" s="83" t="s">
        <v>155</v>
      </c>
      <c r="B63" s="83">
        <v>7</v>
      </c>
      <c r="C63" s="84">
        <v>949.76836207999997</v>
      </c>
      <c r="D63" s="84">
        <v>939.8584578</v>
      </c>
      <c r="E63" s="84">
        <v>189.42848971000001</v>
      </c>
      <c r="F63" s="84">
        <v>189.42848971000001</v>
      </c>
    </row>
    <row r="64" spans="1:6" ht="12.75" customHeight="1" x14ac:dyDescent="0.2">
      <c r="A64" s="83" t="s">
        <v>155</v>
      </c>
      <c r="B64" s="83">
        <v>8</v>
      </c>
      <c r="C64" s="84">
        <v>951.07173355999998</v>
      </c>
      <c r="D64" s="84">
        <v>937.9134057</v>
      </c>
      <c r="E64" s="84">
        <v>189.03646441999999</v>
      </c>
      <c r="F64" s="84">
        <v>189.03646441999999</v>
      </c>
    </row>
    <row r="65" spans="1:6" ht="12.75" customHeight="1" x14ac:dyDescent="0.2">
      <c r="A65" s="83" t="s">
        <v>155</v>
      </c>
      <c r="B65" s="83">
        <v>9</v>
      </c>
      <c r="C65" s="84">
        <v>916.37062590000005</v>
      </c>
      <c r="D65" s="84">
        <v>905.03945696000005</v>
      </c>
      <c r="E65" s="84">
        <v>182.41071944000001</v>
      </c>
      <c r="F65" s="84">
        <v>182.41071944000001</v>
      </c>
    </row>
    <row r="66" spans="1:6" ht="12.75" customHeight="1" x14ac:dyDescent="0.2">
      <c r="A66" s="83" t="s">
        <v>155</v>
      </c>
      <c r="B66" s="83">
        <v>10</v>
      </c>
      <c r="C66" s="84">
        <v>889.79947963999996</v>
      </c>
      <c r="D66" s="84">
        <v>880.67084153999997</v>
      </c>
      <c r="E66" s="84">
        <v>177.49922454</v>
      </c>
      <c r="F66" s="84">
        <v>177.49922454</v>
      </c>
    </row>
    <row r="67" spans="1:6" ht="12.75" customHeight="1" x14ac:dyDescent="0.2">
      <c r="A67" s="83" t="s">
        <v>155</v>
      </c>
      <c r="B67" s="83">
        <v>11</v>
      </c>
      <c r="C67" s="84">
        <v>891.29265706000001</v>
      </c>
      <c r="D67" s="84">
        <v>875.85532436000005</v>
      </c>
      <c r="E67" s="84">
        <v>176.52865696999999</v>
      </c>
      <c r="F67" s="84">
        <v>176.52865696999999</v>
      </c>
    </row>
    <row r="68" spans="1:6" ht="12.75" customHeight="1" x14ac:dyDescent="0.2">
      <c r="A68" s="83" t="s">
        <v>155</v>
      </c>
      <c r="B68" s="83">
        <v>12</v>
      </c>
      <c r="C68" s="84">
        <v>908.48938964000001</v>
      </c>
      <c r="D68" s="84">
        <v>892.90727073000005</v>
      </c>
      <c r="E68" s="84">
        <v>179.96547708</v>
      </c>
      <c r="F68" s="84">
        <v>179.96547708</v>
      </c>
    </row>
    <row r="69" spans="1:6" ht="12.75" customHeight="1" x14ac:dyDescent="0.2">
      <c r="A69" s="83" t="s">
        <v>155</v>
      </c>
      <c r="B69" s="83">
        <v>13</v>
      </c>
      <c r="C69" s="84">
        <v>926.30579347000003</v>
      </c>
      <c r="D69" s="84">
        <v>910.42232481999997</v>
      </c>
      <c r="E69" s="84">
        <v>183.49563655</v>
      </c>
      <c r="F69" s="84">
        <v>183.49563655</v>
      </c>
    </row>
    <row r="70" spans="1:6" ht="12.75" customHeight="1" x14ac:dyDescent="0.2">
      <c r="A70" s="83" t="s">
        <v>155</v>
      </c>
      <c r="B70" s="83">
        <v>14</v>
      </c>
      <c r="C70" s="84">
        <v>948.70697886000005</v>
      </c>
      <c r="D70" s="84">
        <v>932.66486218</v>
      </c>
      <c r="E70" s="84">
        <v>187.97862036999999</v>
      </c>
      <c r="F70" s="84">
        <v>187.97862036999999</v>
      </c>
    </row>
    <row r="71" spans="1:6" ht="12.75" customHeight="1" x14ac:dyDescent="0.2">
      <c r="A71" s="83" t="s">
        <v>155</v>
      </c>
      <c r="B71" s="83">
        <v>15</v>
      </c>
      <c r="C71" s="84">
        <v>916.04448380999997</v>
      </c>
      <c r="D71" s="84">
        <v>896.25150178000001</v>
      </c>
      <c r="E71" s="84">
        <v>180.63950690999999</v>
      </c>
      <c r="F71" s="84">
        <v>180.63950690999999</v>
      </c>
    </row>
    <row r="72" spans="1:6" ht="12.75" customHeight="1" x14ac:dyDescent="0.2">
      <c r="A72" s="83" t="s">
        <v>155</v>
      </c>
      <c r="B72" s="83">
        <v>16</v>
      </c>
      <c r="C72" s="84">
        <v>910.22876510000003</v>
      </c>
      <c r="D72" s="84">
        <v>901.92974356000002</v>
      </c>
      <c r="E72" s="84">
        <v>181.78395664000001</v>
      </c>
      <c r="F72" s="84">
        <v>181.78395664000001</v>
      </c>
    </row>
    <row r="73" spans="1:6" ht="12.75" customHeight="1" x14ac:dyDescent="0.2">
      <c r="A73" s="83" t="s">
        <v>155</v>
      </c>
      <c r="B73" s="83">
        <v>17</v>
      </c>
      <c r="C73" s="84">
        <v>912.65201305999994</v>
      </c>
      <c r="D73" s="84">
        <v>897.43183947</v>
      </c>
      <c r="E73" s="84">
        <v>180.87740399</v>
      </c>
      <c r="F73" s="84">
        <v>180.87740399</v>
      </c>
    </row>
    <row r="74" spans="1:6" ht="12.75" customHeight="1" x14ac:dyDescent="0.2">
      <c r="A74" s="83" t="s">
        <v>155</v>
      </c>
      <c r="B74" s="83">
        <v>18</v>
      </c>
      <c r="C74" s="84">
        <v>910.36835356999995</v>
      </c>
      <c r="D74" s="84">
        <v>894.99022290000005</v>
      </c>
      <c r="E74" s="84">
        <v>180.38529613</v>
      </c>
      <c r="F74" s="84">
        <v>180.38529613</v>
      </c>
    </row>
    <row r="75" spans="1:6" ht="12.75" customHeight="1" x14ac:dyDescent="0.2">
      <c r="A75" s="83" t="s">
        <v>155</v>
      </c>
      <c r="B75" s="83">
        <v>19</v>
      </c>
      <c r="C75" s="84">
        <v>889.8705708</v>
      </c>
      <c r="D75" s="84">
        <v>874.24568953000005</v>
      </c>
      <c r="E75" s="84">
        <v>176.20423503999999</v>
      </c>
      <c r="F75" s="84">
        <v>176.20423503999999</v>
      </c>
    </row>
    <row r="76" spans="1:6" ht="12.75" customHeight="1" x14ac:dyDescent="0.2">
      <c r="A76" s="83" t="s">
        <v>155</v>
      </c>
      <c r="B76" s="83">
        <v>20</v>
      </c>
      <c r="C76" s="84">
        <v>875.52443458000005</v>
      </c>
      <c r="D76" s="84">
        <v>860.01585471999999</v>
      </c>
      <c r="E76" s="84">
        <v>173.33621156999999</v>
      </c>
      <c r="F76" s="84">
        <v>173.33621156999999</v>
      </c>
    </row>
    <row r="77" spans="1:6" ht="12.75" customHeight="1" x14ac:dyDescent="0.2">
      <c r="A77" s="83" t="s">
        <v>155</v>
      </c>
      <c r="B77" s="83">
        <v>21</v>
      </c>
      <c r="C77" s="84">
        <v>857.99537483999995</v>
      </c>
      <c r="D77" s="84">
        <v>846.78478777999999</v>
      </c>
      <c r="E77" s="84">
        <v>170.66948977999999</v>
      </c>
      <c r="F77" s="84">
        <v>170.66948977999999</v>
      </c>
    </row>
    <row r="78" spans="1:6" ht="12.75" customHeight="1" x14ac:dyDescent="0.2">
      <c r="A78" s="83" t="s">
        <v>155</v>
      </c>
      <c r="B78" s="83">
        <v>22</v>
      </c>
      <c r="C78" s="84">
        <v>860.59001817000001</v>
      </c>
      <c r="D78" s="84">
        <v>853.02742885999999</v>
      </c>
      <c r="E78" s="84">
        <v>171.92769419999999</v>
      </c>
      <c r="F78" s="84">
        <v>171.92769419999999</v>
      </c>
    </row>
    <row r="79" spans="1:6" ht="12.75" customHeight="1" x14ac:dyDescent="0.2">
      <c r="A79" s="83" t="s">
        <v>155</v>
      </c>
      <c r="B79" s="83">
        <v>23</v>
      </c>
      <c r="C79" s="84">
        <v>873.15215262000004</v>
      </c>
      <c r="D79" s="84">
        <v>857.83523831000002</v>
      </c>
      <c r="E79" s="84">
        <v>172.89670828999999</v>
      </c>
      <c r="F79" s="84">
        <v>172.89670828999999</v>
      </c>
    </row>
    <row r="80" spans="1:6" ht="12.75" customHeight="1" x14ac:dyDescent="0.2">
      <c r="A80" s="83" t="s">
        <v>155</v>
      </c>
      <c r="B80" s="83">
        <v>24</v>
      </c>
      <c r="C80" s="84">
        <v>893.53873257999999</v>
      </c>
      <c r="D80" s="84">
        <v>884.74516501000005</v>
      </c>
      <c r="E80" s="84">
        <v>178.32040452000001</v>
      </c>
      <c r="F80" s="84">
        <v>178.32040452000001</v>
      </c>
    </row>
    <row r="81" spans="1:6" ht="12.75" customHeight="1" x14ac:dyDescent="0.2">
      <c r="A81" s="83" t="s">
        <v>156</v>
      </c>
      <c r="B81" s="83">
        <v>1</v>
      </c>
      <c r="C81" s="84">
        <v>883.36759802999995</v>
      </c>
      <c r="D81" s="84">
        <v>868.05827285999999</v>
      </c>
      <c r="E81" s="84">
        <v>174.95716109</v>
      </c>
      <c r="F81" s="84">
        <v>174.95716109</v>
      </c>
    </row>
    <row r="82" spans="1:6" ht="12.75" customHeight="1" x14ac:dyDescent="0.2">
      <c r="A82" s="83" t="s">
        <v>156</v>
      </c>
      <c r="B82" s="83">
        <v>2</v>
      </c>
      <c r="C82" s="84">
        <v>922.90361699000005</v>
      </c>
      <c r="D82" s="84">
        <v>907.61841116999994</v>
      </c>
      <c r="E82" s="84">
        <v>182.93050771</v>
      </c>
      <c r="F82" s="84">
        <v>182.93050771</v>
      </c>
    </row>
    <row r="83" spans="1:6" ht="12.75" customHeight="1" x14ac:dyDescent="0.2">
      <c r="A83" s="83" t="s">
        <v>156</v>
      </c>
      <c r="B83" s="83">
        <v>3</v>
      </c>
      <c r="C83" s="84">
        <v>932.77340439</v>
      </c>
      <c r="D83" s="84">
        <v>923.02713315999995</v>
      </c>
      <c r="E83" s="84">
        <v>186.03613591000001</v>
      </c>
      <c r="F83" s="84">
        <v>186.03613591000001</v>
      </c>
    </row>
    <row r="84" spans="1:6" ht="12.75" customHeight="1" x14ac:dyDescent="0.2">
      <c r="A84" s="83" t="s">
        <v>156</v>
      </c>
      <c r="B84" s="83">
        <v>4</v>
      </c>
      <c r="C84" s="84">
        <v>933.68712148999998</v>
      </c>
      <c r="D84" s="84">
        <v>917.96818830999996</v>
      </c>
      <c r="E84" s="84">
        <v>185.01650548000001</v>
      </c>
      <c r="F84" s="84">
        <v>185.01650548000001</v>
      </c>
    </row>
    <row r="85" spans="1:6" ht="12.75" customHeight="1" x14ac:dyDescent="0.2">
      <c r="A85" s="83" t="s">
        <v>156</v>
      </c>
      <c r="B85" s="83">
        <v>5</v>
      </c>
      <c r="C85" s="84">
        <v>929.13125466999998</v>
      </c>
      <c r="D85" s="84">
        <v>913.56889052999998</v>
      </c>
      <c r="E85" s="84">
        <v>184.12982693000001</v>
      </c>
      <c r="F85" s="84">
        <v>184.12982693000001</v>
      </c>
    </row>
    <row r="86" spans="1:6" ht="12.75" customHeight="1" x14ac:dyDescent="0.2">
      <c r="A86" s="83" t="s">
        <v>156</v>
      </c>
      <c r="B86" s="83">
        <v>6</v>
      </c>
      <c r="C86" s="84">
        <v>930.43563112000004</v>
      </c>
      <c r="D86" s="84">
        <v>914.71306928000001</v>
      </c>
      <c r="E86" s="84">
        <v>184.36043617999999</v>
      </c>
      <c r="F86" s="84">
        <v>184.36043617999999</v>
      </c>
    </row>
    <row r="87" spans="1:6" ht="12.75" customHeight="1" x14ac:dyDescent="0.2">
      <c r="A87" s="83" t="s">
        <v>156</v>
      </c>
      <c r="B87" s="83">
        <v>7</v>
      </c>
      <c r="C87" s="84">
        <v>917.67961992000005</v>
      </c>
      <c r="D87" s="84">
        <v>902.05206944999998</v>
      </c>
      <c r="E87" s="84">
        <v>181.80861143000001</v>
      </c>
      <c r="F87" s="84">
        <v>181.80861143000001</v>
      </c>
    </row>
    <row r="88" spans="1:6" ht="12.75" customHeight="1" x14ac:dyDescent="0.2">
      <c r="A88" s="83" t="s">
        <v>156</v>
      </c>
      <c r="B88" s="83">
        <v>8</v>
      </c>
      <c r="C88" s="84">
        <v>897.30523338</v>
      </c>
      <c r="D88" s="84">
        <v>882.10327471999994</v>
      </c>
      <c r="E88" s="84">
        <v>177.78793148</v>
      </c>
      <c r="F88" s="84">
        <v>177.78793148</v>
      </c>
    </row>
    <row r="89" spans="1:6" ht="12.75" customHeight="1" x14ac:dyDescent="0.2">
      <c r="A89" s="83" t="s">
        <v>156</v>
      </c>
      <c r="B89" s="83">
        <v>9</v>
      </c>
      <c r="C89" s="84">
        <v>845.78201863000004</v>
      </c>
      <c r="D89" s="84">
        <v>826.95048782000003</v>
      </c>
      <c r="E89" s="84">
        <v>166.67188625</v>
      </c>
      <c r="F89" s="84">
        <v>166.67188625</v>
      </c>
    </row>
    <row r="90" spans="1:6" ht="12.75" customHeight="1" x14ac:dyDescent="0.2">
      <c r="A90" s="83" t="s">
        <v>156</v>
      </c>
      <c r="B90" s="83">
        <v>10</v>
      </c>
      <c r="C90" s="84">
        <v>848.21261902000003</v>
      </c>
      <c r="D90" s="84">
        <v>830.04650795999999</v>
      </c>
      <c r="E90" s="84">
        <v>167.29588917000001</v>
      </c>
      <c r="F90" s="84">
        <v>167.29588917000001</v>
      </c>
    </row>
    <row r="91" spans="1:6" ht="12.75" customHeight="1" x14ac:dyDescent="0.2">
      <c r="A91" s="83" t="s">
        <v>156</v>
      </c>
      <c r="B91" s="83">
        <v>11</v>
      </c>
      <c r="C91" s="84">
        <v>856.04143092000004</v>
      </c>
      <c r="D91" s="84">
        <v>841.43010283000001</v>
      </c>
      <c r="E91" s="84">
        <v>169.59025292999999</v>
      </c>
      <c r="F91" s="84">
        <v>169.59025292999999</v>
      </c>
    </row>
    <row r="92" spans="1:6" ht="12.75" customHeight="1" x14ac:dyDescent="0.2">
      <c r="A92" s="83" t="s">
        <v>156</v>
      </c>
      <c r="B92" s="83">
        <v>12</v>
      </c>
      <c r="C92" s="84">
        <v>858.00753164000002</v>
      </c>
      <c r="D92" s="84">
        <v>843.43170855999995</v>
      </c>
      <c r="E92" s="84">
        <v>169.99367659999999</v>
      </c>
      <c r="F92" s="84">
        <v>169.99367659999999</v>
      </c>
    </row>
    <row r="93" spans="1:6" ht="12.75" customHeight="1" x14ac:dyDescent="0.2">
      <c r="A93" s="83" t="s">
        <v>156</v>
      </c>
      <c r="B93" s="83">
        <v>13</v>
      </c>
      <c r="C93" s="84">
        <v>875.41110734999995</v>
      </c>
      <c r="D93" s="84">
        <v>860.54769508000004</v>
      </c>
      <c r="E93" s="84">
        <v>173.44340399999999</v>
      </c>
      <c r="F93" s="84">
        <v>173.44340399999999</v>
      </c>
    </row>
    <row r="94" spans="1:6" ht="12.75" customHeight="1" x14ac:dyDescent="0.2">
      <c r="A94" s="83" t="s">
        <v>156</v>
      </c>
      <c r="B94" s="83">
        <v>14</v>
      </c>
      <c r="C94" s="84">
        <v>888.89034345000005</v>
      </c>
      <c r="D94" s="84">
        <v>874.22635523999998</v>
      </c>
      <c r="E94" s="84">
        <v>176.20033821000001</v>
      </c>
      <c r="F94" s="84">
        <v>176.20033821000001</v>
      </c>
    </row>
    <row r="95" spans="1:6" ht="12.75" customHeight="1" x14ac:dyDescent="0.2">
      <c r="A95" s="83" t="s">
        <v>156</v>
      </c>
      <c r="B95" s="83">
        <v>15</v>
      </c>
      <c r="C95" s="84">
        <v>875.79424578999999</v>
      </c>
      <c r="D95" s="84">
        <v>858.69231248999995</v>
      </c>
      <c r="E95" s="84">
        <v>173.06945160000001</v>
      </c>
      <c r="F95" s="84">
        <v>173.06945160000001</v>
      </c>
    </row>
    <row r="96" spans="1:6" ht="12.75" customHeight="1" x14ac:dyDescent="0.2">
      <c r="A96" s="83" t="s">
        <v>156</v>
      </c>
      <c r="B96" s="83">
        <v>16</v>
      </c>
      <c r="C96" s="84">
        <v>884.24321568000005</v>
      </c>
      <c r="D96" s="84">
        <v>869.07487547000005</v>
      </c>
      <c r="E96" s="84">
        <v>175.16205737000001</v>
      </c>
      <c r="F96" s="84">
        <v>175.16205737000001</v>
      </c>
    </row>
    <row r="97" spans="1:6" ht="12.75" customHeight="1" x14ac:dyDescent="0.2">
      <c r="A97" s="83" t="s">
        <v>156</v>
      </c>
      <c r="B97" s="83">
        <v>17</v>
      </c>
      <c r="C97" s="84">
        <v>881.62839957000006</v>
      </c>
      <c r="D97" s="84">
        <v>866.18782288</v>
      </c>
      <c r="E97" s="84">
        <v>174.58017186000001</v>
      </c>
      <c r="F97" s="84">
        <v>174.58017186000001</v>
      </c>
    </row>
    <row r="98" spans="1:6" ht="12.75" customHeight="1" x14ac:dyDescent="0.2">
      <c r="A98" s="83" t="s">
        <v>156</v>
      </c>
      <c r="B98" s="83">
        <v>18</v>
      </c>
      <c r="C98" s="84">
        <v>875.29735698000002</v>
      </c>
      <c r="D98" s="84">
        <v>860.35280034000004</v>
      </c>
      <c r="E98" s="84">
        <v>173.40412296</v>
      </c>
      <c r="F98" s="84">
        <v>173.40412296</v>
      </c>
    </row>
    <row r="99" spans="1:6" ht="12.75" customHeight="1" x14ac:dyDescent="0.2">
      <c r="A99" s="83" t="s">
        <v>156</v>
      </c>
      <c r="B99" s="83">
        <v>19</v>
      </c>
      <c r="C99" s="84">
        <v>859.28821390999997</v>
      </c>
      <c r="D99" s="84">
        <v>845.42905716999996</v>
      </c>
      <c r="E99" s="84">
        <v>170.39624225</v>
      </c>
      <c r="F99" s="84">
        <v>170.39624225</v>
      </c>
    </row>
    <row r="100" spans="1:6" ht="12.75" customHeight="1" x14ac:dyDescent="0.2">
      <c r="A100" s="83" t="s">
        <v>156</v>
      </c>
      <c r="B100" s="83">
        <v>20</v>
      </c>
      <c r="C100" s="84">
        <v>838.50323673000003</v>
      </c>
      <c r="D100" s="84">
        <v>823.63829409000004</v>
      </c>
      <c r="E100" s="84">
        <v>166.00431354</v>
      </c>
      <c r="F100" s="84">
        <v>166.00431354</v>
      </c>
    </row>
    <row r="101" spans="1:6" ht="12.75" customHeight="1" x14ac:dyDescent="0.2">
      <c r="A101" s="83" t="s">
        <v>156</v>
      </c>
      <c r="B101" s="83">
        <v>21</v>
      </c>
      <c r="C101" s="84">
        <v>822.83134340000004</v>
      </c>
      <c r="D101" s="84">
        <v>813.79002413000001</v>
      </c>
      <c r="E101" s="84">
        <v>164.01939454999999</v>
      </c>
      <c r="F101" s="84">
        <v>164.01939454999999</v>
      </c>
    </row>
    <row r="102" spans="1:6" ht="12.75" customHeight="1" x14ac:dyDescent="0.2">
      <c r="A102" s="83" t="s">
        <v>156</v>
      </c>
      <c r="B102" s="83">
        <v>22</v>
      </c>
      <c r="C102" s="84">
        <v>837.03163485000005</v>
      </c>
      <c r="D102" s="84">
        <v>820.15902727000002</v>
      </c>
      <c r="E102" s="84">
        <v>165.30306725</v>
      </c>
      <c r="F102" s="84">
        <v>165.30306725</v>
      </c>
    </row>
    <row r="103" spans="1:6" ht="12.75" customHeight="1" x14ac:dyDescent="0.2">
      <c r="A103" s="83" t="s">
        <v>156</v>
      </c>
      <c r="B103" s="83">
        <v>23</v>
      </c>
      <c r="C103" s="84">
        <v>852.57415018999995</v>
      </c>
      <c r="D103" s="84">
        <v>834.29265695000004</v>
      </c>
      <c r="E103" s="84">
        <v>168.15170058000001</v>
      </c>
      <c r="F103" s="84">
        <v>168.15170058000001</v>
      </c>
    </row>
    <row r="104" spans="1:6" ht="12.75" customHeight="1" x14ac:dyDescent="0.2">
      <c r="A104" s="83" t="s">
        <v>156</v>
      </c>
      <c r="B104" s="83">
        <v>24</v>
      </c>
      <c r="C104" s="84">
        <v>886.03549925000004</v>
      </c>
      <c r="D104" s="84">
        <v>867.01573886000006</v>
      </c>
      <c r="E104" s="84">
        <v>174.74703833999999</v>
      </c>
      <c r="F104" s="84">
        <v>174.74703833999999</v>
      </c>
    </row>
    <row r="105" spans="1:6" ht="12.75" customHeight="1" x14ac:dyDescent="0.2">
      <c r="A105" s="83" t="s">
        <v>157</v>
      </c>
      <c r="B105" s="83">
        <v>1</v>
      </c>
      <c r="C105" s="84">
        <v>903.72287831999995</v>
      </c>
      <c r="D105" s="84">
        <v>888.08702916000004</v>
      </c>
      <c r="E105" s="84">
        <v>178.99395730000001</v>
      </c>
      <c r="F105" s="84">
        <v>178.99395730000001</v>
      </c>
    </row>
    <row r="106" spans="1:6" ht="12.75" customHeight="1" x14ac:dyDescent="0.2">
      <c r="A106" s="83" t="s">
        <v>157</v>
      </c>
      <c r="B106" s="83">
        <v>2</v>
      </c>
      <c r="C106" s="84">
        <v>931.03779179000003</v>
      </c>
      <c r="D106" s="84">
        <v>915.10907098999996</v>
      </c>
      <c r="E106" s="84">
        <v>184.44025033</v>
      </c>
      <c r="F106" s="84">
        <v>184.44025033</v>
      </c>
    </row>
    <row r="107" spans="1:6" ht="12.75" customHeight="1" x14ac:dyDescent="0.2">
      <c r="A107" s="83" t="s">
        <v>157</v>
      </c>
      <c r="B107" s="83">
        <v>3</v>
      </c>
      <c r="C107" s="84">
        <v>937.72238286000004</v>
      </c>
      <c r="D107" s="84">
        <v>929.73131537999996</v>
      </c>
      <c r="E107" s="84">
        <v>187.38736395999999</v>
      </c>
      <c r="F107" s="84">
        <v>187.38736395999999</v>
      </c>
    </row>
    <row r="108" spans="1:6" ht="12.75" customHeight="1" x14ac:dyDescent="0.2">
      <c r="A108" s="83" t="s">
        <v>157</v>
      </c>
      <c r="B108" s="83">
        <v>4</v>
      </c>
      <c r="C108" s="84">
        <v>958.49028486999998</v>
      </c>
      <c r="D108" s="84">
        <v>942.50281668000002</v>
      </c>
      <c r="E108" s="84">
        <v>189.96146028999999</v>
      </c>
      <c r="F108" s="84">
        <v>189.96146028999999</v>
      </c>
    </row>
    <row r="109" spans="1:6" ht="12.75" customHeight="1" x14ac:dyDescent="0.2">
      <c r="A109" s="83" t="s">
        <v>157</v>
      </c>
      <c r="B109" s="83">
        <v>5</v>
      </c>
      <c r="C109" s="84">
        <v>957.91015942000001</v>
      </c>
      <c r="D109" s="84">
        <v>941.83806347999996</v>
      </c>
      <c r="E109" s="84">
        <v>189.82747927</v>
      </c>
      <c r="F109" s="84">
        <v>189.82747927</v>
      </c>
    </row>
    <row r="110" spans="1:6" ht="12.75" customHeight="1" x14ac:dyDescent="0.2">
      <c r="A110" s="83" t="s">
        <v>157</v>
      </c>
      <c r="B110" s="83">
        <v>6</v>
      </c>
      <c r="C110" s="84">
        <v>956.39259387000004</v>
      </c>
      <c r="D110" s="84">
        <v>940.32977151</v>
      </c>
      <c r="E110" s="84">
        <v>189.52348298999999</v>
      </c>
      <c r="F110" s="84">
        <v>189.52348298999999</v>
      </c>
    </row>
    <row r="111" spans="1:6" ht="12.75" customHeight="1" x14ac:dyDescent="0.2">
      <c r="A111" s="83" t="s">
        <v>157</v>
      </c>
      <c r="B111" s="83">
        <v>7</v>
      </c>
      <c r="C111" s="84">
        <v>932.22735370999999</v>
      </c>
      <c r="D111" s="84">
        <v>916.20820662000006</v>
      </c>
      <c r="E111" s="84">
        <v>184.66178113999999</v>
      </c>
      <c r="F111" s="84">
        <v>184.66178113999999</v>
      </c>
    </row>
    <row r="112" spans="1:6" ht="12.75" customHeight="1" x14ac:dyDescent="0.2">
      <c r="A112" s="83" t="s">
        <v>157</v>
      </c>
      <c r="B112" s="83">
        <v>8</v>
      </c>
      <c r="C112" s="84">
        <v>915.11852370999998</v>
      </c>
      <c r="D112" s="84">
        <v>899.48336701999995</v>
      </c>
      <c r="E112" s="84">
        <v>181.29088941000001</v>
      </c>
      <c r="F112" s="84">
        <v>181.29088941000001</v>
      </c>
    </row>
    <row r="113" spans="1:6" ht="12.75" customHeight="1" x14ac:dyDescent="0.2">
      <c r="A113" s="83" t="s">
        <v>157</v>
      </c>
      <c r="B113" s="83">
        <v>9</v>
      </c>
      <c r="C113" s="84">
        <v>861.69744713</v>
      </c>
      <c r="D113" s="84">
        <v>848.84890299000006</v>
      </c>
      <c r="E113" s="84">
        <v>171.08551224000001</v>
      </c>
      <c r="F113" s="84">
        <v>171.08551224000001</v>
      </c>
    </row>
    <row r="114" spans="1:6" ht="12.75" customHeight="1" x14ac:dyDescent="0.2">
      <c r="A114" s="83" t="s">
        <v>157</v>
      </c>
      <c r="B114" s="83">
        <v>10</v>
      </c>
      <c r="C114" s="84">
        <v>836.82040604999997</v>
      </c>
      <c r="D114" s="84">
        <v>824.37472012000001</v>
      </c>
      <c r="E114" s="84">
        <v>166.15274022</v>
      </c>
      <c r="F114" s="84">
        <v>166.15274022</v>
      </c>
    </row>
    <row r="115" spans="1:6" ht="12.75" customHeight="1" x14ac:dyDescent="0.2">
      <c r="A115" s="83" t="s">
        <v>157</v>
      </c>
      <c r="B115" s="83">
        <v>11</v>
      </c>
      <c r="C115" s="84">
        <v>836.06705812999996</v>
      </c>
      <c r="D115" s="84">
        <v>821.48771008999995</v>
      </c>
      <c r="E115" s="84">
        <v>165.57086330000001</v>
      </c>
      <c r="F115" s="84">
        <v>165.57086330000001</v>
      </c>
    </row>
    <row r="116" spans="1:6" ht="12.75" customHeight="1" x14ac:dyDescent="0.2">
      <c r="A116" s="83" t="s">
        <v>157</v>
      </c>
      <c r="B116" s="83">
        <v>12</v>
      </c>
      <c r="C116" s="84">
        <v>833.25963357000001</v>
      </c>
      <c r="D116" s="84">
        <v>818.65830833999996</v>
      </c>
      <c r="E116" s="84">
        <v>165.00059732</v>
      </c>
      <c r="F116" s="84">
        <v>165.00059732</v>
      </c>
    </row>
    <row r="117" spans="1:6" ht="12.75" customHeight="1" x14ac:dyDescent="0.2">
      <c r="A117" s="83" t="s">
        <v>157</v>
      </c>
      <c r="B117" s="83">
        <v>13</v>
      </c>
      <c r="C117" s="84">
        <v>844.01524035</v>
      </c>
      <c r="D117" s="84">
        <v>829.03572204</v>
      </c>
      <c r="E117" s="84">
        <v>167.09216524999999</v>
      </c>
      <c r="F117" s="84">
        <v>167.09216524999999</v>
      </c>
    </row>
    <row r="118" spans="1:6" ht="12.75" customHeight="1" x14ac:dyDescent="0.2">
      <c r="A118" s="83" t="s">
        <v>157</v>
      </c>
      <c r="B118" s="83">
        <v>14</v>
      </c>
      <c r="C118" s="84">
        <v>852.02441469999997</v>
      </c>
      <c r="D118" s="84">
        <v>837.89959964000002</v>
      </c>
      <c r="E118" s="84">
        <v>168.87867994000001</v>
      </c>
      <c r="F118" s="84">
        <v>168.87867994000001</v>
      </c>
    </row>
    <row r="119" spans="1:6" ht="12.75" customHeight="1" x14ac:dyDescent="0.2">
      <c r="A119" s="83" t="s">
        <v>157</v>
      </c>
      <c r="B119" s="83">
        <v>15</v>
      </c>
      <c r="C119" s="84">
        <v>850.68112464000001</v>
      </c>
      <c r="D119" s="84">
        <v>835.45367854000006</v>
      </c>
      <c r="E119" s="84">
        <v>168.3857045</v>
      </c>
      <c r="F119" s="84">
        <v>168.3857045</v>
      </c>
    </row>
    <row r="120" spans="1:6" ht="12.75" customHeight="1" x14ac:dyDescent="0.2">
      <c r="A120" s="83" t="s">
        <v>157</v>
      </c>
      <c r="B120" s="83">
        <v>16</v>
      </c>
      <c r="C120" s="84">
        <v>859.27752033000002</v>
      </c>
      <c r="D120" s="84">
        <v>844.22456304000002</v>
      </c>
      <c r="E120" s="84">
        <v>170.15347643000001</v>
      </c>
      <c r="F120" s="84">
        <v>170.15347643000001</v>
      </c>
    </row>
    <row r="121" spans="1:6" ht="12.75" customHeight="1" x14ac:dyDescent="0.2">
      <c r="A121" s="83" t="s">
        <v>157</v>
      </c>
      <c r="B121" s="83">
        <v>17</v>
      </c>
      <c r="C121" s="84">
        <v>857.10875764000002</v>
      </c>
      <c r="D121" s="84">
        <v>838.06274941000004</v>
      </c>
      <c r="E121" s="84">
        <v>168.91156278</v>
      </c>
      <c r="F121" s="84">
        <v>168.91156278</v>
      </c>
    </row>
    <row r="122" spans="1:6" ht="12.75" customHeight="1" x14ac:dyDescent="0.2">
      <c r="A122" s="83" t="s">
        <v>157</v>
      </c>
      <c r="B122" s="83">
        <v>18</v>
      </c>
      <c r="C122" s="84">
        <v>849.23838420000004</v>
      </c>
      <c r="D122" s="84">
        <v>833.09495468</v>
      </c>
      <c r="E122" s="84">
        <v>167.91030366000001</v>
      </c>
      <c r="F122" s="84">
        <v>167.91030366000001</v>
      </c>
    </row>
    <row r="123" spans="1:6" ht="12.75" customHeight="1" x14ac:dyDescent="0.2">
      <c r="A123" s="83" t="s">
        <v>157</v>
      </c>
      <c r="B123" s="83">
        <v>19</v>
      </c>
      <c r="C123" s="84">
        <v>839.94919467</v>
      </c>
      <c r="D123" s="84">
        <v>821.13184407000006</v>
      </c>
      <c r="E123" s="84">
        <v>165.49913849000001</v>
      </c>
      <c r="F123" s="84">
        <v>165.49913849000001</v>
      </c>
    </row>
    <row r="124" spans="1:6" ht="12.75" customHeight="1" x14ac:dyDescent="0.2">
      <c r="A124" s="83" t="s">
        <v>157</v>
      </c>
      <c r="B124" s="83">
        <v>20</v>
      </c>
      <c r="C124" s="84">
        <v>823.97941414000002</v>
      </c>
      <c r="D124" s="84">
        <v>809.09191212999997</v>
      </c>
      <c r="E124" s="84">
        <v>163.07248999000001</v>
      </c>
      <c r="F124" s="84">
        <v>163.07248999000001</v>
      </c>
    </row>
    <row r="125" spans="1:6" ht="12.75" customHeight="1" x14ac:dyDescent="0.2">
      <c r="A125" s="83" t="s">
        <v>157</v>
      </c>
      <c r="B125" s="83">
        <v>21</v>
      </c>
      <c r="C125" s="84">
        <v>819.60234185000002</v>
      </c>
      <c r="D125" s="84">
        <v>811.13359465999997</v>
      </c>
      <c r="E125" s="84">
        <v>163.48399114</v>
      </c>
      <c r="F125" s="84">
        <v>163.48399114</v>
      </c>
    </row>
    <row r="126" spans="1:6" ht="12.75" customHeight="1" x14ac:dyDescent="0.2">
      <c r="A126" s="83" t="s">
        <v>157</v>
      </c>
      <c r="B126" s="83">
        <v>22</v>
      </c>
      <c r="C126" s="84">
        <v>816.21743637999998</v>
      </c>
      <c r="D126" s="84">
        <v>801.45003530999998</v>
      </c>
      <c r="E126" s="84">
        <v>161.53226957000001</v>
      </c>
      <c r="F126" s="84">
        <v>161.53226957000001</v>
      </c>
    </row>
    <row r="127" spans="1:6" ht="12.75" customHeight="1" x14ac:dyDescent="0.2">
      <c r="A127" s="83" t="s">
        <v>157</v>
      </c>
      <c r="B127" s="83">
        <v>23</v>
      </c>
      <c r="C127" s="84">
        <v>826.08697373999996</v>
      </c>
      <c r="D127" s="84">
        <v>811.41556030000004</v>
      </c>
      <c r="E127" s="84">
        <v>163.54082131999999</v>
      </c>
      <c r="F127" s="84">
        <v>163.54082131999999</v>
      </c>
    </row>
    <row r="128" spans="1:6" ht="12.75" customHeight="1" x14ac:dyDescent="0.2">
      <c r="A128" s="83" t="s">
        <v>157</v>
      </c>
      <c r="B128" s="83">
        <v>24</v>
      </c>
      <c r="C128" s="84">
        <v>866.06763548000004</v>
      </c>
      <c r="D128" s="84">
        <v>851.23121749999996</v>
      </c>
      <c r="E128" s="84">
        <v>171.56566777</v>
      </c>
      <c r="F128" s="84">
        <v>171.56566777</v>
      </c>
    </row>
    <row r="129" spans="1:6" ht="12.75" customHeight="1" x14ac:dyDescent="0.2">
      <c r="A129" s="83" t="s">
        <v>158</v>
      </c>
      <c r="B129" s="83">
        <v>1</v>
      </c>
      <c r="C129" s="84">
        <v>885.09654102000002</v>
      </c>
      <c r="D129" s="84">
        <v>867.62437938000005</v>
      </c>
      <c r="E129" s="84">
        <v>174.86970984999999</v>
      </c>
      <c r="F129" s="84">
        <v>174.86970984999999</v>
      </c>
    </row>
    <row r="130" spans="1:6" ht="12.75" customHeight="1" x14ac:dyDescent="0.2">
      <c r="A130" s="83" t="s">
        <v>158</v>
      </c>
      <c r="B130" s="83">
        <v>2</v>
      </c>
      <c r="C130" s="84">
        <v>940.61766491000003</v>
      </c>
      <c r="D130" s="84">
        <v>922.44581803000005</v>
      </c>
      <c r="E130" s="84">
        <v>185.91897184000001</v>
      </c>
      <c r="F130" s="84">
        <v>185.91897184000001</v>
      </c>
    </row>
    <row r="131" spans="1:6" ht="12.75" customHeight="1" x14ac:dyDescent="0.2">
      <c r="A131" s="83" t="s">
        <v>158</v>
      </c>
      <c r="B131" s="83">
        <v>3</v>
      </c>
      <c r="C131" s="84">
        <v>956.60980932999996</v>
      </c>
      <c r="D131" s="84">
        <v>936.88351433000003</v>
      </c>
      <c r="E131" s="84">
        <v>188.82888979000001</v>
      </c>
      <c r="F131" s="84">
        <v>188.82888979000001</v>
      </c>
    </row>
    <row r="132" spans="1:6" ht="12.75" customHeight="1" x14ac:dyDescent="0.2">
      <c r="A132" s="83" t="s">
        <v>158</v>
      </c>
      <c r="B132" s="83">
        <v>4</v>
      </c>
      <c r="C132" s="84">
        <v>961.63815799999998</v>
      </c>
      <c r="D132" s="84">
        <v>943.19093869999995</v>
      </c>
      <c r="E132" s="84">
        <v>190.10015129000001</v>
      </c>
      <c r="F132" s="84">
        <v>190.10015129000001</v>
      </c>
    </row>
    <row r="133" spans="1:6" ht="12.75" customHeight="1" x14ac:dyDescent="0.2">
      <c r="A133" s="83" t="s">
        <v>158</v>
      </c>
      <c r="B133" s="83">
        <v>5</v>
      </c>
      <c r="C133" s="84">
        <v>960.26614242999995</v>
      </c>
      <c r="D133" s="84">
        <v>941.73030297000003</v>
      </c>
      <c r="E133" s="84">
        <v>189.80576013999999</v>
      </c>
      <c r="F133" s="84">
        <v>189.80576013999999</v>
      </c>
    </row>
    <row r="134" spans="1:6" ht="12.75" customHeight="1" x14ac:dyDescent="0.2">
      <c r="A134" s="83" t="s">
        <v>158</v>
      </c>
      <c r="B134" s="83">
        <v>6</v>
      </c>
      <c r="C134" s="84">
        <v>962.88546499999995</v>
      </c>
      <c r="D134" s="84">
        <v>944.60112690999995</v>
      </c>
      <c r="E134" s="84">
        <v>190.38437475000001</v>
      </c>
      <c r="F134" s="84">
        <v>190.38437475000001</v>
      </c>
    </row>
    <row r="135" spans="1:6" ht="12.75" customHeight="1" x14ac:dyDescent="0.2">
      <c r="A135" s="83" t="s">
        <v>158</v>
      </c>
      <c r="B135" s="83">
        <v>7</v>
      </c>
      <c r="C135" s="84">
        <v>947.01989275999995</v>
      </c>
      <c r="D135" s="84">
        <v>929.81118848000006</v>
      </c>
      <c r="E135" s="84">
        <v>187.40346238999999</v>
      </c>
      <c r="F135" s="84">
        <v>187.40346238999999</v>
      </c>
    </row>
    <row r="136" spans="1:6" ht="12.75" customHeight="1" x14ac:dyDescent="0.2">
      <c r="A136" s="83" t="s">
        <v>158</v>
      </c>
      <c r="B136" s="83">
        <v>8</v>
      </c>
      <c r="C136" s="84">
        <v>929.33190077999996</v>
      </c>
      <c r="D136" s="84">
        <v>914.55583505000004</v>
      </c>
      <c r="E136" s="84">
        <v>184.32874562000001</v>
      </c>
      <c r="F136" s="84">
        <v>184.32874562000001</v>
      </c>
    </row>
    <row r="137" spans="1:6" ht="12.75" customHeight="1" x14ac:dyDescent="0.2">
      <c r="A137" s="83" t="s">
        <v>158</v>
      </c>
      <c r="B137" s="83">
        <v>9</v>
      </c>
      <c r="C137" s="84">
        <v>884.72318938000001</v>
      </c>
      <c r="D137" s="84">
        <v>863.45999148999999</v>
      </c>
      <c r="E137" s="84">
        <v>174.03037739999999</v>
      </c>
      <c r="F137" s="84">
        <v>174.03037739999999</v>
      </c>
    </row>
    <row r="138" spans="1:6" ht="12.75" customHeight="1" x14ac:dyDescent="0.2">
      <c r="A138" s="83" t="s">
        <v>158</v>
      </c>
      <c r="B138" s="83">
        <v>10</v>
      </c>
      <c r="C138" s="84">
        <v>840.16078416000005</v>
      </c>
      <c r="D138" s="84">
        <v>825.70807160000004</v>
      </c>
      <c r="E138" s="84">
        <v>166.42147724</v>
      </c>
      <c r="F138" s="84">
        <v>166.42147724</v>
      </c>
    </row>
    <row r="139" spans="1:6" ht="12.75" customHeight="1" x14ac:dyDescent="0.2">
      <c r="A139" s="83" t="s">
        <v>158</v>
      </c>
      <c r="B139" s="83">
        <v>11</v>
      </c>
      <c r="C139" s="84">
        <v>834.36660223000001</v>
      </c>
      <c r="D139" s="84">
        <v>818.40236855000001</v>
      </c>
      <c r="E139" s="84">
        <v>164.94901264999999</v>
      </c>
      <c r="F139" s="84">
        <v>164.94901264999999</v>
      </c>
    </row>
    <row r="140" spans="1:6" ht="12.75" customHeight="1" x14ac:dyDescent="0.2">
      <c r="A140" s="83" t="s">
        <v>158</v>
      </c>
      <c r="B140" s="83">
        <v>12</v>
      </c>
      <c r="C140" s="84">
        <v>832.81730648999996</v>
      </c>
      <c r="D140" s="84">
        <v>816.45738375999997</v>
      </c>
      <c r="E140" s="84">
        <v>164.55700092999999</v>
      </c>
      <c r="F140" s="84">
        <v>164.55700092999999</v>
      </c>
    </row>
    <row r="141" spans="1:6" ht="12.75" customHeight="1" x14ac:dyDescent="0.2">
      <c r="A141" s="83" t="s">
        <v>158</v>
      </c>
      <c r="B141" s="83">
        <v>13</v>
      </c>
      <c r="C141" s="84">
        <v>845.91014423000001</v>
      </c>
      <c r="D141" s="84">
        <v>829.70280811999999</v>
      </c>
      <c r="E141" s="84">
        <v>167.22661646</v>
      </c>
      <c r="F141" s="84">
        <v>167.22661646</v>
      </c>
    </row>
    <row r="142" spans="1:6" ht="12.75" customHeight="1" x14ac:dyDescent="0.2">
      <c r="A142" s="83" t="s">
        <v>158</v>
      </c>
      <c r="B142" s="83">
        <v>14</v>
      </c>
      <c r="C142" s="84">
        <v>855.24136780000003</v>
      </c>
      <c r="D142" s="84">
        <v>838.85177123000005</v>
      </c>
      <c r="E142" s="84">
        <v>169.07059014000001</v>
      </c>
      <c r="F142" s="84">
        <v>169.07059014000001</v>
      </c>
    </row>
    <row r="143" spans="1:6" ht="12.75" customHeight="1" x14ac:dyDescent="0.2">
      <c r="A143" s="83" t="s">
        <v>158</v>
      </c>
      <c r="B143" s="83">
        <v>15</v>
      </c>
      <c r="C143" s="84">
        <v>844.13236804999997</v>
      </c>
      <c r="D143" s="84">
        <v>819.27153453000005</v>
      </c>
      <c r="E143" s="84">
        <v>165.12419306999999</v>
      </c>
      <c r="F143" s="84">
        <v>165.12419306999999</v>
      </c>
    </row>
    <row r="144" spans="1:6" ht="12.75" customHeight="1" x14ac:dyDescent="0.2">
      <c r="A144" s="83" t="s">
        <v>158</v>
      </c>
      <c r="B144" s="83">
        <v>16</v>
      </c>
      <c r="C144" s="84">
        <v>848.43465810999999</v>
      </c>
      <c r="D144" s="84">
        <v>824.33045202999995</v>
      </c>
      <c r="E144" s="84">
        <v>166.14381799</v>
      </c>
      <c r="F144" s="84">
        <v>166.14381799</v>
      </c>
    </row>
    <row r="145" spans="1:6" ht="12.75" customHeight="1" x14ac:dyDescent="0.2">
      <c r="A145" s="83" t="s">
        <v>158</v>
      </c>
      <c r="B145" s="83">
        <v>17</v>
      </c>
      <c r="C145" s="84">
        <v>844.66364564000003</v>
      </c>
      <c r="D145" s="84">
        <v>823.99197375999995</v>
      </c>
      <c r="E145" s="84">
        <v>166.07559769</v>
      </c>
      <c r="F145" s="84">
        <v>166.07559769</v>
      </c>
    </row>
    <row r="146" spans="1:6" ht="12.75" customHeight="1" x14ac:dyDescent="0.2">
      <c r="A146" s="83" t="s">
        <v>158</v>
      </c>
      <c r="B146" s="83">
        <v>18</v>
      </c>
      <c r="C146" s="84">
        <v>841.58474005999994</v>
      </c>
      <c r="D146" s="84">
        <v>824.18600864999996</v>
      </c>
      <c r="E146" s="84">
        <v>166.11470542000001</v>
      </c>
      <c r="F146" s="84">
        <v>166.11470542000001</v>
      </c>
    </row>
    <row r="147" spans="1:6" ht="12.75" customHeight="1" x14ac:dyDescent="0.2">
      <c r="A147" s="83" t="s">
        <v>158</v>
      </c>
      <c r="B147" s="83">
        <v>19</v>
      </c>
      <c r="C147" s="84">
        <v>832.91022318</v>
      </c>
      <c r="D147" s="84">
        <v>816.20239966999998</v>
      </c>
      <c r="E147" s="84">
        <v>164.50560888000001</v>
      </c>
      <c r="F147" s="84">
        <v>164.50560888000001</v>
      </c>
    </row>
    <row r="148" spans="1:6" ht="12.75" customHeight="1" x14ac:dyDescent="0.2">
      <c r="A148" s="83" t="s">
        <v>158</v>
      </c>
      <c r="B148" s="83">
        <v>20</v>
      </c>
      <c r="C148" s="84">
        <v>820.87089332999994</v>
      </c>
      <c r="D148" s="84">
        <v>804.19682697999997</v>
      </c>
      <c r="E148" s="84">
        <v>162.08588548</v>
      </c>
      <c r="F148" s="84">
        <v>162.08588548</v>
      </c>
    </row>
    <row r="149" spans="1:6" ht="12.75" customHeight="1" x14ac:dyDescent="0.2">
      <c r="A149" s="83" t="s">
        <v>158</v>
      </c>
      <c r="B149" s="83">
        <v>21</v>
      </c>
      <c r="C149" s="84">
        <v>806.13408461999995</v>
      </c>
      <c r="D149" s="84">
        <v>788.85544786000003</v>
      </c>
      <c r="E149" s="84">
        <v>158.99383023999999</v>
      </c>
      <c r="F149" s="84">
        <v>158.99383023999999</v>
      </c>
    </row>
    <row r="150" spans="1:6" ht="12.75" customHeight="1" x14ac:dyDescent="0.2">
      <c r="A150" s="83" t="s">
        <v>158</v>
      </c>
      <c r="B150" s="83">
        <v>22</v>
      </c>
      <c r="C150" s="84">
        <v>790.70351935999997</v>
      </c>
      <c r="D150" s="84">
        <v>773.38451449000002</v>
      </c>
      <c r="E150" s="84">
        <v>155.87566333000001</v>
      </c>
      <c r="F150" s="84">
        <v>155.87566333000001</v>
      </c>
    </row>
    <row r="151" spans="1:6" ht="12.75" customHeight="1" x14ac:dyDescent="0.2">
      <c r="A151" s="83" t="s">
        <v>158</v>
      </c>
      <c r="B151" s="83">
        <v>23</v>
      </c>
      <c r="C151" s="84">
        <v>786.22201260999998</v>
      </c>
      <c r="D151" s="84">
        <v>769.88367091999999</v>
      </c>
      <c r="E151" s="84">
        <v>155.17006824000001</v>
      </c>
      <c r="F151" s="84">
        <v>155.17006824000001</v>
      </c>
    </row>
    <row r="152" spans="1:6" ht="12.75" customHeight="1" x14ac:dyDescent="0.2">
      <c r="A152" s="83" t="s">
        <v>158</v>
      </c>
      <c r="B152" s="83">
        <v>24</v>
      </c>
      <c r="C152" s="84">
        <v>823.28689380000003</v>
      </c>
      <c r="D152" s="84">
        <v>804.04205284</v>
      </c>
      <c r="E152" s="84">
        <v>162.05469074999999</v>
      </c>
      <c r="F152" s="84">
        <v>162.05469074999999</v>
      </c>
    </row>
    <row r="153" spans="1:6" ht="12.75" customHeight="1" x14ac:dyDescent="0.2">
      <c r="A153" s="83" t="s">
        <v>159</v>
      </c>
      <c r="B153" s="83">
        <v>1</v>
      </c>
      <c r="C153" s="84">
        <v>919.57127721999996</v>
      </c>
      <c r="D153" s="84">
        <v>900.70614468999997</v>
      </c>
      <c r="E153" s="84">
        <v>181.53734026999999</v>
      </c>
      <c r="F153" s="84">
        <v>181.53734026999999</v>
      </c>
    </row>
    <row r="154" spans="1:6" ht="12.75" customHeight="1" x14ac:dyDescent="0.2">
      <c r="A154" s="83" t="s">
        <v>159</v>
      </c>
      <c r="B154" s="83">
        <v>2</v>
      </c>
      <c r="C154" s="84">
        <v>944.33953631999998</v>
      </c>
      <c r="D154" s="84">
        <v>926.21512354000004</v>
      </c>
      <c r="E154" s="84">
        <v>186.67867543</v>
      </c>
      <c r="F154" s="84">
        <v>186.67867543</v>
      </c>
    </row>
    <row r="155" spans="1:6" ht="12.75" customHeight="1" x14ac:dyDescent="0.2">
      <c r="A155" s="83" t="s">
        <v>159</v>
      </c>
      <c r="B155" s="83">
        <v>3</v>
      </c>
      <c r="C155" s="84">
        <v>956.32041860000004</v>
      </c>
      <c r="D155" s="84">
        <v>937.97425769999995</v>
      </c>
      <c r="E155" s="84">
        <v>189.04872914000001</v>
      </c>
      <c r="F155" s="84">
        <v>189.04872914000001</v>
      </c>
    </row>
    <row r="156" spans="1:6" ht="12.75" customHeight="1" x14ac:dyDescent="0.2">
      <c r="A156" s="83" t="s">
        <v>159</v>
      </c>
      <c r="B156" s="83">
        <v>4</v>
      </c>
      <c r="C156" s="84">
        <v>963.13178148999998</v>
      </c>
      <c r="D156" s="84">
        <v>945.07760273999997</v>
      </c>
      <c r="E156" s="84">
        <v>190.48040846999999</v>
      </c>
      <c r="F156" s="84">
        <v>190.48040846999999</v>
      </c>
    </row>
    <row r="157" spans="1:6" ht="12.75" customHeight="1" x14ac:dyDescent="0.2">
      <c r="A157" s="83" t="s">
        <v>159</v>
      </c>
      <c r="B157" s="83">
        <v>5</v>
      </c>
      <c r="C157" s="84">
        <v>960.27384314000005</v>
      </c>
      <c r="D157" s="84">
        <v>942.19054681</v>
      </c>
      <c r="E157" s="84">
        <v>189.89852228999999</v>
      </c>
      <c r="F157" s="84">
        <v>189.89852228999999</v>
      </c>
    </row>
    <row r="158" spans="1:6" ht="12.75" customHeight="1" x14ac:dyDescent="0.2">
      <c r="A158" s="83" t="s">
        <v>159</v>
      </c>
      <c r="B158" s="83">
        <v>6</v>
      </c>
      <c r="C158" s="84">
        <v>961.10803145</v>
      </c>
      <c r="D158" s="84">
        <v>942.71551809000005</v>
      </c>
      <c r="E158" s="84">
        <v>190.00433025999999</v>
      </c>
      <c r="F158" s="84">
        <v>190.00433025999999</v>
      </c>
    </row>
    <row r="159" spans="1:6" ht="12.75" customHeight="1" x14ac:dyDescent="0.2">
      <c r="A159" s="83" t="s">
        <v>159</v>
      </c>
      <c r="B159" s="83">
        <v>7</v>
      </c>
      <c r="C159" s="84">
        <v>950.79936691</v>
      </c>
      <c r="D159" s="84">
        <v>933.16972399999997</v>
      </c>
      <c r="E159" s="84">
        <v>188.08037528</v>
      </c>
      <c r="F159" s="84">
        <v>188.08037528</v>
      </c>
    </row>
    <row r="160" spans="1:6" ht="12.75" customHeight="1" x14ac:dyDescent="0.2">
      <c r="A160" s="83" t="s">
        <v>159</v>
      </c>
      <c r="B160" s="83">
        <v>8</v>
      </c>
      <c r="C160" s="84">
        <v>924.45914328000003</v>
      </c>
      <c r="D160" s="84">
        <v>907.26859285</v>
      </c>
      <c r="E160" s="84">
        <v>182.86000182000001</v>
      </c>
      <c r="F160" s="84">
        <v>182.86000182000001</v>
      </c>
    </row>
    <row r="161" spans="1:6" ht="12.75" customHeight="1" x14ac:dyDescent="0.2">
      <c r="A161" s="83" t="s">
        <v>159</v>
      </c>
      <c r="B161" s="83">
        <v>9</v>
      </c>
      <c r="C161" s="84">
        <v>881.15896848</v>
      </c>
      <c r="D161" s="84">
        <v>862.87160773000005</v>
      </c>
      <c r="E161" s="84">
        <v>173.91178864</v>
      </c>
      <c r="F161" s="84">
        <v>173.91178864</v>
      </c>
    </row>
    <row r="162" spans="1:6" ht="12.75" customHeight="1" x14ac:dyDescent="0.2">
      <c r="A162" s="83" t="s">
        <v>159</v>
      </c>
      <c r="B162" s="83">
        <v>10</v>
      </c>
      <c r="C162" s="84">
        <v>875.27827268999999</v>
      </c>
      <c r="D162" s="84">
        <v>862.12574891999998</v>
      </c>
      <c r="E162" s="84">
        <v>173.76146077999999</v>
      </c>
      <c r="F162" s="84">
        <v>173.76146077999999</v>
      </c>
    </row>
    <row r="163" spans="1:6" ht="12.75" customHeight="1" x14ac:dyDescent="0.2">
      <c r="A163" s="83" t="s">
        <v>159</v>
      </c>
      <c r="B163" s="83">
        <v>11</v>
      </c>
      <c r="C163" s="84">
        <v>860.70845011999995</v>
      </c>
      <c r="D163" s="84">
        <v>847.63539746000004</v>
      </c>
      <c r="E163" s="84">
        <v>170.84093017000001</v>
      </c>
      <c r="F163" s="84">
        <v>170.84093017000001</v>
      </c>
    </row>
    <row r="164" spans="1:6" ht="12.75" customHeight="1" x14ac:dyDescent="0.2">
      <c r="A164" s="83" t="s">
        <v>159</v>
      </c>
      <c r="B164" s="83">
        <v>12</v>
      </c>
      <c r="C164" s="84">
        <v>861.52891948000001</v>
      </c>
      <c r="D164" s="84">
        <v>850.75741933999996</v>
      </c>
      <c r="E164" s="84">
        <v>171.47017374000001</v>
      </c>
      <c r="F164" s="84">
        <v>171.47017374000001</v>
      </c>
    </row>
    <row r="165" spans="1:6" ht="12.75" customHeight="1" x14ac:dyDescent="0.2">
      <c r="A165" s="83" t="s">
        <v>159</v>
      </c>
      <c r="B165" s="83">
        <v>13</v>
      </c>
      <c r="C165" s="84">
        <v>865.92608668000003</v>
      </c>
      <c r="D165" s="84">
        <v>849.39315703</v>
      </c>
      <c r="E165" s="84">
        <v>171.19520664999999</v>
      </c>
      <c r="F165" s="84">
        <v>171.19520664999999</v>
      </c>
    </row>
    <row r="166" spans="1:6" ht="12.75" customHeight="1" x14ac:dyDescent="0.2">
      <c r="A166" s="83" t="s">
        <v>159</v>
      </c>
      <c r="B166" s="83">
        <v>14</v>
      </c>
      <c r="C166" s="84">
        <v>871.95590374000005</v>
      </c>
      <c r="D166" s="84">
        <v>862.86624477999999</v>
      </c>
      <c r="E166" s="84">
        <v>173.91070773999999</v>
      </c>
      <c r="F166" s="84">
        <v>173.91070773999999</v>
      </c>
    </row>
    <row r="167" spans="1:6" ht="12.75" customHeight="1" x14ac:dyDescent="0.2">
      <c r="A167" s="83" t="s">
        <v>159</v>
      </c>
      <c r="B167" s="83">
        <v>15</v>
      </c>
      <c r="C167" s="84">
        <v>866.68097742999998</v>
      </c>
      <c r="D167" s="84">
        <v>848.00482821000003</v>
      </c>
      <c r="E167" s="84">
        <v>170.91538894999999</v>
      </c>
      <c r="F167" s="84">
        <v>170.91538894999999</v>
      </c>
    </row>
    <row r="168" spans="1:6" ht="12.75" customHeight="1" x14ac:dyDescent="0.2">
      <c r="A168" s="83" t="s">
        <v>159</v>
      </c>
      <c r="B168" s="83">
        <v>16</v>
      </c>
      <c r="C168" s="84">
        <v>870.93397444000004</v>
      </c>
      <c r="D168" s="84">
        <v>853.37133613000003</v>
      </c>
      <c r="E168" s="84">
        <v>171.99700872</v>
      </c>
      <c r="F168" s="84">
        <v>171.99700872</v>
      </c>
    </row>
    <row r="169" spans="1:6" ht="12.75" customHeight="1" x14ac:dyDescent="0.2">
      <c r="A169" s="83" t="s">
        <v>159</v>
      </c>
      <c r="B169" s="83">
        <v>17</v>
      </c>
      <c r="C169" s="84">
        <v>854.07935670999996</v>
      </c>
      <c r="D169" s="84">
        <v>836.39208341000005</v>
      </c>
      <c r="E169" s="84">
        <v>168.57484002000001</v>
      </c>
      <c r="F169" s="84">
        <v>168.57484002000001</v>
      </c>
    </row>
    <row r="170" spans="1:6" ht="12.75" customHeight="1" x14ac:dyDescent="0.2">
      <c r="A170" s="83" t="s">
        <v>159</v>
      </c>
      <c r="B170" s="83">
        <v>18</v>
      </c>
      <c r="C170" s="84">
        <v>867.77762051000002</v>
      </c>
      <c r="D170" s="84">
        <v>850.11276296999995</v>
      </c>
      <c r="E170" s="84">
        <v>171.34024324000001</v>
      </c>
      <c r="F170" s="84">
        <v>171.34024324000001</v>
      </c>
    </row>
    <row r="171" spans="1:6" ht="12.75" customHeight="1" x14ac:dyDescent="0.2">
      <c r="A171" s="83" t="s">
        <v>159</v>
      </c>
      <c r="B171" s="83">
        <v>19</v>
      </c>
      <c r="C171" s="84">
        <v>852.28288359999999</v>
      </c>
      <c r="D171" s="84">
        <v>835.17450570999995</v>
      </c>
      <c r="E171" s="84">
        <v>168.32943721000001</v>
      </c>
      <c r="F171" s="84">
        <v>168.32943721000001</v>
      </c>
    </row>
    <row r="172" spans="1:6" ht="12.75" customHeight="1" x14ac:dyDescent="0.2">
      <c r="A172" s="83" t="s">
        <v>159</v>
      </c>
      <c r="B172" s="83">
        <v>20</v>
      </c>
      <c r="C172" s="84">
        <v>832.53266758999996</v>
      </c>
      <c r="D172" s="84">
        <v>815.51143116000003</v>
      </c>
      <c r="E172" s="84">
        <v>164.36634416999999</v>
      </c>
      <c r="F172" s="84">
        <v>164.36634416999999</v>
      </c>
    </row>
    <row r="173" spans="1:6" ht="12.75" customHeight="1" x14ac:dyDescent="0.2">
      <c r="A173" s="83" t="s">
        <v>159</v>
      </c>
      <c r="B173" s="83">
        <v>21</v>
      </c>
      <c r="C173" s="84">
        <v>835.87252556999999</v>
      </c>
      <c r="D173" s="84">
        <v>818.14543060000005</v>
      </c>
      <c r="E173" s="84">
        <v>164.8972268</v>
      </c>
      <c r="F173" s="84">
        <v>164.8972268</v>
      </c>
    </row>
    <row r="174" spans="1:6" ht="12.75" customHeight="1" x14ac:dyDescent="0.2">
      <c r="A174" s="83" t="s">
        <v>159</v>
      </c>
      <c r="B174" s="83">
        <v>22</v>
      </c>
      <c r="C174" s="84">
        <v>826.90476249000005</v>
      </c>
      <c r="D174" s="84">
        <v>810.6849052</v>
      </c>
      <c r="E174" s="84">
        <v>163.39355777</v>
      </c>
      <c r="F174" s="84">
        <v>163.39355777</v>
      </c>
    </row>
    <row r="175" spans="1:6" ht="12.75" customHeight="1" x14ac:dyDescent="0.2">
      <c r="A175" s="83" t="s">
        <v>159</v>
      </c>
      <c r="B175" s="83">
        <v>23</v>
      </c>
      <c r="C175" s="84">
        <v>840.26367659000005</v>
      </c>
      <c r="D175" s="84">
        <v>824.23516324000002</v>
      </c>
      <c r="E175" s="84">
        <v>166.12461253000001</v>
      </c>
      <c r="F175" s="84">
        <v>166.12461253000001</v>
      </c>
    </row>
    <row r="176" spans="1:6" ht="12.75" customHeight="1" x14ac:dyDescent="0.2">
      <c r="A176" s="83" t="s">
        <v>159</v>
      </c>
      <c r="B176" s="83">
        <v>24</v>
      </c>
      <c r="C176" s="84">
        <v>881.10374199</v>
      </c>
      <c r="D176" s="84">
        <v>863.99734910999996</v>
      </c>
      <c r="E176" s="84">
        <v>174.13868183</v>
      </c>
      <c r="F176" s="84">
        <v>174.13868183</v>
      </c>
    </row>
    <row r="177" spans="1:6" ht="12.75" customHeight="1" x14ac:dyDescent="0.2">
      <c r="A177" s="83" t="s">
        <v>160</v>
      </c>
      <c r="B177" s="83">
        <v>1</v>
      </c>
      <c r="C177" s="84">
        <v>922.25063866999994</v>
      </c>
      <c r="D177" s="84">
        <v>904.87887180999996</v>
      </c>
      <c r="E177" s="84">
        <v>182.3783535</v>
      </c>
      <c r="F177" s="84">
        <v>182.3783535</v>
      </c>
    </row>
    <row r="178" spans="1:6" ht="12.75" customHeight="1" x14ac:dyDescent="0.2">
      <c r="A178" s="83" t="s">
        <v>160</v>
      </c>
      <c r="B178" s="83">
        <v>2</v>
      </c>
      <c r="C178" s="84">
        <v>945.26624258000004</v>
      </c>
      <c r="D178" s="84">
        <v>927.25367887000004</v>
      </c>
      <c r="E178" s="84">
        <v>186.88799628000001</v>
      </c>
      <c r="F178" s="84">
        <v>186.88799628000001</v>
      </c>
    </row>
    <row r="179" spans="1:6" ht="12.75" customHeight="1" x14ac:dyDescent="0.2">
      <c r="A179" s="83" t="s">
        <v>160</v>
      </c>
      <c r="B179" s="83">
        <v>3</v>
      </c>
      <c r="C179" s="84">
        <v>966.89771173999998</v>
      </c>
      <c r="D179" s="84">
        <v>947.55144654000003</v>
      </c>
      <c r="E179" s="84">
        <v>190.97901173</v>
      </c>
      <c r="F179" s="84">
        <v>190.97901173</v>
      </c>
    </row>
    <row r="180" spans="1:6" ht="12.75" customHeight="1" x14ac:dyDescent="0.2">
      <c r="A180" s="83" t="s">
        <v>160</v>
      </c>
      <c r="B180" s="83">
        <v>4</v>
      </c>
      <c r="C180" s="84">
        <v>983.11223003999999</v>
      </c>
      <c r="D180" s="84">
        <v>964.92235241000003</v>
      </c>
      <c r="E180" s="84">
        <v>194.48011812999999</v>
      </c>
      <c r="F180" s="84">
        <v>194.48011812999999</v>
      </c>
    </row>
    <row r="181" spans="1:6" ht="12.75" customHeight="1" x14ac:dyDescent="0.2">
      <c r="A181" s="83" t="s">
        <v>160</v>
      </c>
      <c r="B181" s="83">
        <v>5</v>
      </c>
      <c r="C181" s="84">
        <v>981.40611519000004</v>
      </c>
      <c r="D181" s="84">
        <v>963.38989380999999</v>
      </c>
      <c r="E181" s="84">
        <v>194.17125107000001</v>
      </c>
      <c r="F181" s="84">
        <v>194.17125107000001</v>
      </c>
    </row>
    <row r="182" spans="1:6" ht="12.75" customHeight="1" x14ac:dyDescent="0.2">
      <c r="A182" s="83" t="s">
        <v>160</v>
      </c>
      <c r="B182" s="83">
        <v>6</v>
      </c>
      <c r="C182" s="84">
        <v>982.54825288999996</v>
      </c>
      <c r="D182" s="84">
        <v>963.88673330999995</v>
      </c>
      <c r="E182" s="84">
        <v>194.27138908000001</v>
      </c>
      <c r="F182" s="84">
        <v>194.27138908000001</v>
      </c>
    </row>
    <row r="183" spans="1:6" ht="12.75" customHeight="1" x14ac:dyDescent="0.2">
      <c r="A183" s="83" t="s">
        <v>160</v>
      </c>
      <c r="B183" s="83">
        <v>7</v>
      </c>
      <c r="C183" s="84">
        <v>963.82506121999995</v>
      </c>
      <c r="D183" s="84">
        <v>946.13751922999995</v>
      </c>
      <c r="E183" s="84">
        <v>190.69403464999999</v>
      </c>
      <c r="F183" s="84">
        <v>190.69403464999999</v>
      </c>
    </row>
    <row r="184" spans="1:6" ht="12.75" customHeight="1" x14ac:dyDescent="0.2">
      <c r="A184" s="83" t="s">
        <v>160</v>
      </c>
      <c r="B184" s="83">
        <v>8</v>
      </c>
      <c r="C184" s="84">
        <v>939.71501429</v>
      </c>
      <c r="D184" s="84">
        <v>922.39366376999999</v>
      </c>
      <c r="E184" s="84">
        <v>185.90846013999999</v>
      </c>
      <c r="F184" s="84">
        <v>185.90846013999999</v>
      </c>
    </row>
    <row r="185" spans="1:6" ht="12.75" customHeight="1" x14ac:dyDescent="0.2">
      <c r="A185" s="83" t="s">
        <v>160</v>
      </c>
      <c r="B185" s="83">
        <v>9</v>
      </c>
      <c r="C185" s="84">
        <v>886.06830337999997</v>
      </c>
      <c r="D185" s="84">
        <v>867.51567396999997</v>
      </c>
      <c r="E185" s="84">
        <v>174.84780028</v>
      </c>
      <c r="F185" s="84">
        <v>174.84780028</v>
      </c>
    </row>
    <row r="186" spans="1:6" ht="12.75" customHeight="1" x14ac:dyDescent="0.2">
      <c r="A186" s="83" t="s">
        <v>160</v>
      </c>
      <c r="B186" s="83">
        <v>10</v>
      </c>
      <c r="C186" s="84">
        <v>883.22127790000002</v>
      </c>
      <c r="D186" s="84">
        <v>869.89686816999995</v>
      </c>
      <c r="E186" s="84">
        <v>175.32773001000001</v>
      </c>
      <c r="F186" s="84">
        <v>175.32773001000001</v>
      </c>
    </row>
    <row r="187" spans="1:6" ht="12.75" customHeight="1" x14ac:dyDescent="0.2">
      <c r="A187" s="83" t="s">
        <v>160</v>
      </c>
      <c r="B187" s="83">
        <v>11</v>
      </c>
      <c r="C187" s="84">
        <v>889.25065025000004</v>
      </c>
      <c r="D187" s="84">
        <v>875.53252939000004</v>
      </c>
      <c r="E187" s="84">
        <v>176.46359763999999</v>
      </c>
      <c r="F187" s="84">
        <v>176.46359763999999</v>
      </c>
    </row>
    <row r="188" spans="1:6" ht="12.75" customHeight="1" x14ac:dyDescent="0.2">
      <c r="A188" s="83" t="s">
        <v>160</v>
      </c>
      <c r="B188" s="83">
        <v>12</v>
      </c>
      <c r="C188" s="84">
        <v>891.08889512999997</v>
      </c>
      <c r="D188" s="84">
        <v>872.82661561999998</v>
      </c>
      <c r="E188" s="84">
        <v>175.91822066</v>
      </c>
      <c r="F188" s="84">
        <v>175.91822066</v>
      </c>
    </row>
    <row r="189" spans="1:6" ht="12.75" customHeight="1" x14ac:dyDescent="0.2">
      <c r="A189" s="83" t="s">
        <v>160</v>
      </c>
      <c r="B189" s="83">
        <v>13</v>
      </c>
      <c r="C189" s="84">
        <v>890.68363937000004</v>
      </c>
      <c r="D189" s="84">
        <v>871.61021428000004</v>
      </c>
      <c r="E189" s="84">
        <v>175.67305494999999</v>
      </c>
      <c r="F189" s="84">
        <v>175.67305494999999</v>
      </c>
    </row>
    <row r="190" spans="1:6" ht="12.75" customHeight="1" x14ac:dyDescent="0.2">
      <c r="A190" s="83" t="s">
        <v>160</v>
      </c>
      <c r="B190" s="83">
        <v>14</v>
      </c>
      <c r="C190" s="84">
        <v>896.50932576000002</v>
      </c>
      <c r="D190" s="84">
        <v>878.48109254999997</v>
      </c>
      <c r="E190" s="84">
        <v>177.05788059</v>
      </c>
      <c r="F190" s="84">
        <v>177.05788059</v>
      </c>
    </row>
    <row r="191" spans="1:6" ht="12.75" customHeight="1" x14ac:dyDescent="0.2">
      <c r="A191" s="83" t="s">
        <v>160</v>
      </c>
      <c r="B191" s="83">
        <v>15</v>
      </c>
      <c r="C191" s="84">
        <v>880.84803911999995</v>
      </c>
      <c r="D191" s="84">
        <v>861.63916991999997</v>
      </c>
      <c r="E191" s="84">
        <v>173.66339077000001</v>
      </c>
      <c r="F191" s="84">
        <v>173.66339077000001</v>
      </c>
    </row>
    <row r="192" spans="1:6" ht="12.75" customHeight="1" x14ac:dyDescent="0.2">
      <c r="A192" s="83" t="s">
        <v>160</v>
      </c>
      <c r="B192" s="83">
        <v>16</v>
      </c>
      <c r="C192" s="84">
        <v>885.02923679000003</v>
      </c>
      <c r="D192" s="84">
        <v>866.70696337000004</v>
      </c>
      <c r="E192" s="84">
        <v>174.68480464000001</v>
      </c>
      <c r="F192" s="84">
        <v>174.68480464000001</v>
      </c>
    </row>
    <row r="193" spans="1:6" ht="12.75" customHeight="1" x14ac:dyDescent="0.2">
      <c r="A193" s="83" t="s">
        <v>160</v>
      </c>
      <c r="B193" s="83">
        <v>17</v>
      </c>
      <c r="C193" s="84">
        <v>881.81282538999994</v>
      </c>
      <c r="D193" s="84">
        <v>863.34279822999997</v>
      </c>
      <c r="E193" s="84">
        <v>174.00675709000001</v>
      </c>
      <c r="F193" s="84">
        <v>174.00675709000001</v>
      </c>
    </row>
    <row r="194" spans="1:6" ht="12.75" customHeight="1" x14ac:dyDescent="0.2">
      <c r="A194" s="83" t="s">
        <v>160</v>
      </c>
      <c r="B194" s="83">
        <v>18</v>
      </c>
      <c r="C194" s="84">
        <v>883.54123431999994</v>
      </c>
      <c r="D194" s="84">
        <v>864.22301847000006</v>
      </c>
      <c r="E194" s="84">
        <v>174.18416550000001</v>
      </c>
      <c r="F194" s="84">
        <v>174.18416550000001</v>
      </c>
    </row>
    <row r="195" spans="1:6" ht="12.75" customHeight="1" x14ac:dyDescent="0.2">
      <c r="A195" s="83" t="s">
        <v>160</v>
      </c>
      <c r="B195" s="83">
        <v>19</v>
      </c>
      <c r="C195" s="84">
        <v>864.33348529</v>
      </c>
      <c r="D195" s="84">
        <v>846.12650983000003</v>
      </c>
      <c r="E195" s="84">
        <v>170.53681384000001</v>
      </c>
      <c r="F195" s="84">
        <v>170.53681384000001</v>
      </c>
    </row>
    <row r="196" spans="1:6" ht="12.75" customHeight="1" x14ac:dyDescent="0.2">
      <c r="A196" s="83" t="s">
        <v>160</v>
      </c>
      <c r="B196" s="83">
        <v>20</v>
      </c>
      <c r="C196" s="84">
        <v>858.53497675999995</v>
      </c>
      <c r="D196" s="84">
        <v>840.99569170999996</v>
      </c>
      <c r="E196" s="84">
        <v>169.50269736000001</v>
      </c>
      <c r="F196" s="84">
        <v>169.50269736000001</v>
      </c>
    </row>
    <row r="197" spans="1:6" ht="12.75" customHeight="1" x14ac:dyDescent="0.2">
      <c r="A197" s="83" t="s">
        <v>160</v>
      </c>
      <c r="B197" s="83">
        <v>21</v>
      </c>
      <c r="C197" s="84">
        <v>856.33343685</v>
      </c>
      <c r="D197" s="84">
        <v>838.26928671999997</v>
      </c>
      <c r="E197" s="84">
        <v>168.95319038</v>
      </c>
      <c r="F197" s="84">
        <v>168.95319038</v>
      </c>
    </row>
    <row r="198" spans="1:6" ht="12.75" customHeight="1" x14ac:dyDescent="0.2">
      <c r="A198" s="83" t="s">
        <v>160</v>
      </c>
      <c r="B198" s="83">
        <v>22</v>
      </c>
      <c r="C198" s="84">
        <v>846.72986860000003</v>
      </c>
      <c r="D198" s="84">
        <v>829.98587899999995</v>
      </c>
      <c r="E198" s="84">
        <v>167.28366940000001</v>
      </c>
      <c r="F198" s="84">
        <v>167.28366940000001</v>
      </c>
    </row>
    <row r="199" spans="1:6" ht="12.75" customHeight="1" x14ac:dyDescent="0.2">
      <c r="A199" s="83" t="s">
        <v>160</v>
      </c>
      <c r="B199" s="83">
        <v>23</v>
      </c>
      <c r="C199" s="84">
        <v>849.57843102000004</v>
      </c>
      <c r="D199" s="84">
        <v>832.75583433999998</v>
      </c>
      <c r="E199" s="84">
        <v>167.84195395</v>
      </c>
      <c r="F199" s="84">
        <v>167.84195395</v>
      </c>
    </row>
    <row r="200" spans="1:6" ht="12.75" customHeight="1" x14ac:dyDescent="0.2">
      <c r="A200" s="83" t="s">
        <v>160</v>
      </c>
      <c r="B200" s="83">
        <v>24</v>
      </c>
      <c r="C200" s="84">
        <v>882.57398986999999</v>
      </c>
      <c r="D200" s="84">
        <v>864.48914205000005</v>
      </c>
      <c r="E200" s="84">
        <v>174.23780271000001</v>
      </c>
      <c r="F200" s="84">
        <v>174.23780271000001</v>
      </c>
    </row>
    <row r="201" spans="1:6" ht="12.75" customHeight="1" x14ac:dyDescent="0.2">
      <c r="A201" s="83" t="s">
        <v>161</v>
      </c>
      <c r="B201" s="83">
        <v>1</v>
      </c>
      <c r="C201" s="84">
        <v>905.92365416999996</v>
      </c>
      <c r="D201" s="84">
        <v>894.65838871000005</v>
      </c>
      <c r="E201" s="84">
        <v>180.31841494</v>
      </c>
      <c r="F201" s="84">
        <v>180.31841494</v>
      </c>
    </row>
    <row r="202" spans="1:6" ht="12.75" customHeight="1" x14ac:dyDescent="0.2">
      <c r="A202" s="83" t="s">
        <v>161</v>
      </c>
      <c r="B202" s="83">
        <v>2</v>
      </c>
      <c r="C202" s="84">
        <v>946.04940937000003</v>
      </c>
      <c r="D202" s="84">
        <v>927.63867075999997</v>
      </c>
      <c r="E202" s="84">
        <v>186.96559139999999</v>
      </c>
      <c r="F202" s="84">
        <v>186.96559139999999</v>
      </c>
    </row>
    <row r="203" spans="1:6" ht="12.75" customHeight="1" x14ac:dyDescent="0.2">
      <c r="A203" s="83" t="s">
        <v>161</v>
      </c>
      <c r="B203" s="83">
        <v>3</v>
      </c>
      <c r="C203" s="84">
        <v>956.15743577000001</v>
      </c>
      <c r="D203" s="84">
        <v>944.90448741</v>
      </c>
      <c r="E203" s="84">
        <v>190.44551706999999</v>
      </c>
      <c r="F203" s="84">
        <v>190.44551706999999</v>
      </c>
    </row>
    <row r="204" spans="1:6" ht="12.75" customHeight="1" x14ac:dyDescent="0.2">
      <c r="A204" s="83" t="s">
        <v>161</v>
      </c>
      <c r="B204" s="83">
        <v>4</v>
      </c>
      <c r="C204" s="84">
        <v>962.60971940000002</v>
      </c>
      <c r="D204" s="84">
        <v>952.68552203000002</v>
      </c>
      <c r="E204" s="84">
        <v>192.01378474000001</v>
      </c>
      <c r="F204" s="84">
        <v>192.01378474000001</v>
      </c>
    </row>
    <row r="205" spans="1:6" ht="12.75" customHeight="1" x14ac:dyDescent="0.2">
      <c r="A205" s="83" t="s">
        <v>161</v>
      </c>
      <c r="B205" s="83">
        <v>5</v>
      </c>
      <c r="C205" s="84">
        <v>961.48765655</v>
      </c>
      <c r="D205" s="84">
        <v>950.24712475000001</v>
      </c>
      <c r="E205" s="84">
        <v>191.52232572</v>
      </c>
      <c r="F205" s="84">
        <v>191.52232572</v>
      </c>
    </row>
    <row r="206" spans="1:6" ht="12.75" customHeight="1" x14ac:dyDescent="0.2">
      <c r="A206" s="83" t="s">
        <v>161</v>
      </c>
      <c r="B206" s="83">
        <v>6</v>
      </c>
      <c r="C206" s="84">
        <v>969.45172215000002</v>
      </c>
      <c r="D206" s="84">
        <v>950.79102465999995</v>
      </c>
      <c r="E206" s="84">
        <v>191.63194876</v>
      </c>
      <c r="F206" s="84">
        <v>191.63194876</v>
      </c>
    </row>
    <row r="207" spans="1:6" ht="12.75" customHeight="1" x14ac:dyDescent="0.2">
      <c r="A207" s="83" t="s">
        <v>161</v>
      </c>
      <c r="B207" s="83">
        <v>7</v>
      </c>
      <c r="C207" s="84">
        <v>951.75158243999999</v>
      </c>
      <c r="D207" s="84">
        <v>934.53142806999995</v>
      </c>
      <c r="E207" s="84">
        <v>188.35482676000001</v>
      </c>
      <c r="F207" s="84">
        <v>188.35482676000001</v>
      </c>
    </row>
    <row r="208" spans="1:6" ht="12.75" customHeight="1" x14ac:dyDescent="0.2">
      <c r="A208" s="83" t="s">
        <v>161</v>
      </c>
      <c r="B208" s="83">
        <v>8</v>
      </c>
      <c r="C208" s="84">
        <v>914.14963135000005</v>
      </c>
      <c r="D208" s="84">
        <v>897.03630252999994</v>
      </c>
      <c r="E208" s="84">
        <v>180.79768351000001</v>
      </c>
      <c r="F208" s="84">
        <v>180.79768351000001</v>
      </c>
    </row>
    <row r="209" spans="1:6" ht="12.75" customHeight="1" x14ac:dyDescent="0.2">
      <c r="A209" s="83" t="s">
        <v>161</v>
      </c>
      <c r="B209" s="83">
        <v>9</v>
      </c>
      <c r="C209" s="84">
        <v>866.87827167</v>
      </c>
      <c r="D209" s="84">
        <v>852.64527655999996</v>
      </c>
      <c r="E209" s="84">
        <v>171.85067140000001</v>
      </c>
      <c r="F209" s="84">
        <v>171.85067140000001</v>
      </c>
    </row>
    <row r="210" spans="1:6" ht="12.75" customHeight="1" x14ac:dyDescent="0.2">
      <c r="A210" s="83" t="s">
        <v>161</v>
      </c>
      <c r="B210" s="83">
        <v>10</v>
      </c>
      <c r="C210" s="84">
        <v>857.95440470000005</v>
      </c>
      <c r="D210" s="84">
        <v>841.04240908999998</v>
      </c>
      <c r="E210" s="84">
        <v>169.51211325</v>
      </c>
      <c r="F210" s="84">
        <v>169.51211325</v>
      </c>
    </row>
    <row r="211" spans="1:6" ht="12.75" customHeight="1" x14ac:dyDescent="0.2">
      <c r="A211" s="83" t="s">
        <v>161</v>
      </c>
      <c r="B211" s="83">
        <v>11</v>
      </c>
      <c r="C211" s="84">
        <v>846.28510498000003</v>
      </c>
      <c r="D211" s="84">
        <v>828.65549656999997</v>
      </c>
      <c r="E211" s="84">
        <v>167.01553079999999</v>
      </c>
      <c r="F211" s="84">
        <v>167.01553079999999</v>
      </c>
    </row>
    <row r="212" spans="1:6" ht="12.75" customHeight="1" x14ac:dyDescent="0.2">
      <c r="A212" s="83" t="s">
        <v>161</v>
      </c>
      <c r="B212" s="83">
        <v>12</v>
      </c>
      <c r="C212" s="84">
        <v>841.84704455999997</v>
      </c>
      <c r="D212" s="84">
        <v>825.66561321999995</v>
      </c>
      <c r="E212" s="84">
        <v>166.41291974999999</v>
      </c>
      <c r="F212" s="84">
        <v>166.41291974999999</v>
      </c>
    </row>
    <row r="213" spans="1:6" ht="12.75" customHeight="1" x14ac:dyDescent="0.2">
      <c r="A213" s="83" t="s">
        <v>161</v>
      </c>
      <c r="B213" s="83">
        <v>13</v>
      </c>
      <c r="C213" s="84">
        <v>856.2580299</v>
      </c>
      <c r="D213" s="84">
        <v>839.73729614000001</v>
      </c>
      <c r="E213" s="84">
        <v>169.24906770999999</v>
      </c>
      <c r="F213" s="84">
        <v>169.24906770999999</v>
      </c>
    </row>
    <row r="214" spans="1:6" ht="12.75" customHeight="1" x14ac:dyDescent="0.2">
      <c r="A214" s="83" t="s">
        <v>161</v>
      </c>
      <c r="B214" s="83">
        <v>14</v>
      </c>
      <c r="C214" s="84">
        <v>860.96964989000003</v>
      </c>
      <c r="D214" s="84">
        <v>844.17016795999996</v>
      </c>
      <c r="E214" s="84">
        <v>170.1425131</v>
      </c>
      <c r="F214" s="84">
        <v>170.1425131</v>
      </c>
    </row>
    <row r="215" spans="1:6" ht="12.75" customHeight="1" x14ac:dyDescent="0.2">
      <c r="A215" s="83" t="s">
        <v>161</v>
      </c>
      <c r="B215" s="83">
        <v>15</v>
      </c>
      <c r="C215" s="84">
        <v>838.89990297999998</v>
      </c>
      <c r="D215" s="84">
        <v>821.60121052</v>
      </c>
      <c r="E215" s="84">
        <v>165.59373930999999</v>
      </c>
      <c r="F215" s="84">
        <v>165.59373930999999</v>
      </c>
    </row>
    <row r="216" spans="1:6" ht="12.75" customHeight="1" x14ac:dyDescent="0.2">
      <c r="A216" s="83" t="s">
        <v>161</v>
      </c>
      <c r="B216" s="83">
        <v>16</v>
      </c>
      <c r="C216" s="84">
        <v>838.71153462999996</v>
      </c>
      <c r="D216" s="84">
        <v>825.90452083000002</v>
      </c>
      <c r="E216" s="84">
        <v>166.46107158000001</v>
      </c>
      <c r="F216" s="84">
        <v>166.46107158000001</v>
      </c>
    </row>
    <row r="217" spans="1:6" ht="12.75" customHeight="1" x14ac:dyDescent="0.2">
      <c r="A217" s="83" t="s">
        <v>161</v>
      </c>
      <c r="B217" s="83">
        <v>17</v>
      </c>
      <c r="C217" s="84">
        <v>836.12742332000005</v>
      </c>
      <c r="D217" s="84">
        <v>822.16826156000002</v>
      </c>
      <c r="E217" s="84">
        <v>165.70802846000001</v>
      </c>
      <c r="F217" s="84">
        <v>165.70802846000001</v>
      </c>
    </row>
    <row r="218" spans="1:6" ht="12.75" customHeight="1" x14ac:dyDescent="0.2">
      <c r="A218" s="83" t="s">
        <v>161</v>
      </c>
      <c r="B218" s="83">
        <v>18</v>
      </c>
      <c r="C218" s="84">
        <v>834.10901425999998</v>
      </c>
      <c r="D218" s="84">
        <v>815.77040373</v>
      </c>
      <c r="E218" s="84">
        <v>164.41854008999999</v>
      </c>
      <c r="F218" s="84">
        <v>164.41854008999999</v>
      </c>
    </row>
    <row r="219" spans="1:6" ht="12.75" customHeight="1" x14ac:dyDescent="0.2">
      <c r="A219" s="83" t="s">
        <v>161</v>
      </c>
      <c r="B219" s="83">
        <v>19</v>
      </c>
      <c r="C219" s="84">
        <v>821.77096768000001</v>
      </c>
      <c r="D219" s="84">
        <v>804.29545517999998</v>
      </c>
      <c r="E219" s="84">
        <v>162.10576399999999</v>
      </c>
      <c r="F219" s="84">
        <v>162.10576399999999</v>
      </c>
    </row>
    <row r="220" spans="1:6" ht="12.75" customHeight="1" x14ac:dyDescent="0.2">
      <c r="A220" s="83" t="s">
        <v>161</v>
      </c>
      <c r="B220" s="83">
        <v>20</v>
      </c>
      <c r="C220" s="84">
        <v>807.79580733</v>
      </c>
      <c r="D220" s="84">
        <v>790.59254854999995</v>
      </c>
      <c r="E220" s="84">
        <v>159.34394291000001</v>
      </c>
      <c r="F220" s="84">
        <v>159.34394291000001</v>
      </c>
    </row>
    <row r="221" spans="1:6" ht="12.75" customHeight="1" x14ac:dyDescent="0.2">
      <c r="A221" s="83" t="s">
        <v>161</v>
      </c>
      <c r="B221" s="83">
        <v>21</v>
      </c>
      <c r="C221" s="84">
        <v>800.39801763000003</v>
      </c>
      <c r="D221" s="84">
        <v>782.58441440000001</v>
      </c>
      <c r="E221" s="84">
        <v>157.72990332000001</v>
      </c>
      <c r="F221" s="84">
        <v>157.72990332000001</v>
      </c>
    </row>
    <row r="222" spans="1:6" ht="12.75" customHeight="1" x14ac:dyDescent="0.2">
      <c r="A222" s="83" t="s">
        <v>161</v>
      </c>
      <c r="B222" s="83">
        <v>22</v>
      </c>
      <c r="C222" s="84">
        <v>793.24970430999997</v>
      </c>
      <c r="D222" s="84">
        <v>776.45193879999999</v>
      </c>
      <c r="E222" s="84">
        <v>156.49390274999999</v>
      </c>
      <c r="F222" s="84">
        <v>156.49390274999999</v>
      </c>
    </row>
    <row r="223" spans="1:6" ht="12.75" customHeight="1" x14ac:dyDescent="0.2">
      <c r="A223" s="83" t="s">
        <v>161</v>
      </c>
      <c r="B223" s="83">
        <v>23</v>
      </c>
      <c r="C223" s="84">
        <v>800.84857051999995</v>
      </c>
      <c r="D223" s="84">
        <v>783.89373434000004</v>
      </c>
      <c r="E223" s="84">
        <v>157.99379678</v>
      </c>
      <c r="F223" s="84">
        <v>157.99379678</v>
      </c>
    </row>
    <row r="224" spans="1:6" ht="12.75" customHeight="1" x14ac:dyDescent="0.2">
      <c r="A224" s="83" t="s">
        <v>161</v>
      </c>
      <c r="B224" s="83">
        <v>24</v>
      </c>
      <c r="C224" s="84">
        <v>845.37802724999995</v>
      </c>
      <c r="D224" s="84">
        <v>827.66616825000006</v>
      </c>
      <c r="E224" s="84">
        <v>166.81613164999999</v>
      </c>
      <c r="F224" s="84">
        <v>166.81613164999999</v>
      </c>
    </row>
    <row r="225" spans="1:6" ht="12.75" customHeight="1" x14ac:dyDescent="0.2">
      <c r="A225" s="83" t="s">
        <v>162</v>
      </c>
      <c r="B225" s="83">
        <v>1</v>
      </c>
      <c r="C225" s="84">
        <v>898.79962727999998</v>
      </c>
      <c r="D225" s="84">
        <v>882.10464405000005</v>
      </c>
      <c r="E225" s="84">
        <v>177.78820747</v>
      </c>
      <c r="F225" s="84">
        <v>177.78820747</v>
      </c>
    </row>
    <row r="226" spans="1:6" ht="12.75" customHeight="1" x14ac:dyDescent="0.2">
      <c r="A226" s="83" t="s">
        <v>162</v>
      </c>
      <c r="B226" s="83">
        <v>2</v>
      </c>
      <c r="C226" s="84">
        <v>927.12573659999998</v>
      </c>
      <c r="D226" s="84">
        <v>910.14505365000002</v>
      </c>
      <c r="E226" s="84">
        <v>183.43975255000001</v>
      </c>
      <c r="F226" s="84">
        <v>183.43975255000001</v>
      </c>
    </row>
    <row r="227" spans="1:6" ht="12.75" customHeight="1" x14ac:dyDescent="0.2">
      <c r="A227" s="83" t="s">
        <v>162</v>
      </c>
      <c r="B227" s="83">
        <v>3</v>
      </c>
      <c r="C227" s="84">
        <v>949.02926642</v>
      </c>
      <c r="D227" s="84">
        <v>933.92180541000005</v>
      </c>
      <c r="E227" s="84">
        <v>188.23195731000001</v>
      </c>
      <c r="F227" s="84">
        <v>188.23195731000001</v>
      </c>
    </row>
    <row r="228" spans="1:6" ht="12.75" customHeight="1" x14ac:dyDescent="0.2">
      <c r="A228" s="83" t="s">
        <v>162</v>
      </c>
      <c r="B228" s="83">
        <v>4</v>
      </c>
      <c r="C228" s="84">
        <v>960.29684287999999</v>
      </c>
      <c r="D228" s="84">
        <v>950.64675659</v>
      </c>
      <c r="E228" s="84">
        <v>191.60287152999999</v>
      </c>
      <c r="F228" s="84">
        <v>191.60287152999999</v>
      </c>
    </row>
    <row r="229" spans="1:6" ht="12.75" customHeight="1" x14ac:dyDescent="0.2">
      <c r="A229" s="83" t="s">
        <v>162</v>
      </c>
      <c r="B229" s="83">
        <v>5</v>
      </c>
      <c r="C229" s="84">
        <v>958.66041319999999</v>
      </c>
      <c r="D229" s="84">
        <v>949.34381246999999</v>
      </c>
      <c r="E229" s="84">
        <v>191.34026312</v>
      </c>
      <c r="F229" s="84">
        <v>191.34026312</v>
      </c>
    </row>
    <row r="230" spans="1:6" ht="12.75" customHeight="1" x14ac:dyDescent="0.2">
      <c r="A230" s="83" t="s">
        <v>162</v>
      </c>
      <c r="B230" s="83">
        <v>6</v>
      </c>
      <c r="C230" s="84">
        <v>962.1356452</v>
      </c>
      <c r="D230" s="84">
        <v>944.54438313000003</v>
      </c>
      <c r="E230" s="84">
        <v>190.37293804000001</v>
      </c>
      <c r="F230" s="84">
        <v>190.37293804000001</v>
      </c>
    </row>
    <row r="231" spans="1:6" ht="12.75" customHeight="1" x14ac:dyDescent="0.2">
      <c r="A231" s="83" t="s">
        <v>162</v>
      </c>
      <c r="B231" s="83">
        <v>7</v>
      </c>
      <c r="C231" s="84">
        <v>955.43059447999997</v>
      </c>
      <c r="D231" s="84">
        <v>936.89759317999994</v>
      </c>
      <c r="E231" s="84">
        <v>188.83172739</v>
      </c>
      <c r="F231" s="84">
        <v>188.83172739</v>
      </c>
    </row>
    <row r="232" spans="1:6" ht="12.75" customHeight="1" x14ac:dyDescent="0.2">
      <c r="A232" s="83" t="s">
        <v>162</v>
      </c>
      <c r="B232" s="83">
        <v>8</v>
      </c>
      <c r="C232" s="84">
        <v>930.39101364999999</v>
      </c>
      <c r="D232" s="84">
        <v>912.95958789999997</v>
      </c>
      <c r="E232" s="84">
        <v>184.00702197999999</v>
      </c>
      <c r="F232" s="84">
        <v>184.00702197999999</v>
      </c>
    </row>
    <row r="233" spans="1:6" ht="12.75" customHeight="1" x14ac:dyDescent="0.2">
      <c r="A233" s="83" t="s">
        <v>162</v>
      </c>
      <c r="B233" s="83">
        <v>9</v>
      </c>
      <c r="C233" s="84">
        <v>873.67671235</v>
      </c>
      <c r="D233" s="84">
        <v>859.36191844999996</v>
      </c>
      <c r="E233" s="84">
        <v>173.20441070000001</v>
      </c>
      <c r="F233" s="84">
        <v>173.20441070000001</v>
      </c>
    </row>
    <row r="234" spans="1:6" ht="12.75" customHeight="1" x14ac:dyDescent="0.2">
      <c r="A234" s="83" t="s">
        <v>162</v>
      </c>
      <c r="B234" s="83">
        <v>10</v>
      </c>
      <c r="C234" s="84">
        <v>872.15229999999997</v>
      </c>
      <c r="D234" s="84">
        <v>855.66387373999999</v>
      </c>
      <c r="E234" s="84">
        <v>172.45906972</v>
      </c>
      <c r="F234" s="84">
        <v>172.45906972</v>
      </c>
    </row>
    <row r="235" spans="1:6" ht="12.75" customHeight="1" x14ac:dyDescent="0.2">
      <c r="A235" s="83" t="s">
        <v>162</v>
      </c>
      <c r="B235" s="83">
        <v>11</v>
      </c>
      <c r="C235" s="84">
        <v>857.08781804</v>
      </c>
      <c r="D235" s="84">
        <v>839.43216891999998</v>
      </c>
      <c r="E235" s="84">
        <v>169.18756930999999</v>
      </c>
      <c r="F235" s="84">
        <v>169.18756930999999</v>
      </c>
    </row>
    <row r="236" spans="1:6" ht="12.75" customHeight="1" x14ac:dyDescent="0.2">
      <c r="A236" s="83" t="s">
        <v>162</v>
      </c>
      <c r="B236" s="83">
        <v>12</v>
      </c>
      <c r="C236" s="84">
        <v>851.73051701999998</v>
      </c>
      <c r="D236" s="84">
        <v>835.58911207999995</v>
      </c>
      <c r="E236" s="84">
        <v>168.41300113</v>
      </c>
      <c r="F236" s="84">
        <v>168.41300113</v>
      </c>
    </row>
    <row r="237" spans="1:6" ht="12.75" customHeight="1" x14ac:dyDescent="0.2">
      <c r="A237" s="83" t="s">
        <v>162</v>
      </c>
      <c r="B237" s="83">
        <v>13</v>
      </c>
      <c r="C237" s="84">
        <v>849.11365180999996</v>
      </c>
      <c r="D237" s="84">
        <v>834.14006973000005</v>
      </c>
      <c r="E237" s="84">
        <v>168.12094662000001</v>
      </c>
      <c r="F237" s="84">
        <v>168.12094662000001</v>
      </c>
    </row>
    <row r="238" spans="1:6" ht="12.75" customHeight="1" x14ac:dyDescent="0.2">
      <c r="A238" s="83" t="s">
        <v>162</v>
      </c>
      <c r="B238" s="83">
        <v>14</v>
      </c>
      <c r="C238" s="84">
        <v>854.51491097999997</v>
      </c>
      <c r="D238" s="84">
        <v>843.91585044999999</v>
      </c>
      <c r="E238" s="84">
        <v>170.09125539999999</v>
      </c>
      <c r="F238" s="84">
        <v>170.09125539999999</v>
      </c>
    </row>
    <row r="239" spans="1:6" ht="12.75" customHeight="1" x14ac:dyDescent="0.2">
      <c r="A239" s="83" t="s">
        <v>162</v>
      </c>
      <c r="B239" s="83">
        <v>15</v>
      </c>
      <c r="C239" s="84">
        <v>827.39190298999995</v>
      </c>
      <c r="D239" s="84">
        <v>813.65457894999997</v>
      </c>
      <c r="E239" s="84">
        <v>163.99209557</v>
      </c>
      <c r="F239" s="84">
        <v>163.99209557</v>
      </c>
    </row>
    <row r="240" spans="1:6" ht="12.75" customHeight="1" x14ac:dyDescent="0.2">
      <c r="A240" s="83" t="s">
        <v>162</v>
      </c>
      <c r="B240" s="83">
        <v>16</v>
      </c>
      <c r="C240" s="84">
        <v>831.59999782</v>
      </c>
      <c r="D240" s="84">
        <v>819.52797064000004</v>
      </c>
      <c r="E240" s="84">
        <v>165.17587777</v>
      </c>
      <c r="F240" s="84">
        <v>165.17587777</v>
      </c>
    </row>
    <row r="241" spans="1:6" ht="12.75" customHeight="1" x14ac:dyDescent="0.2">
      <c r="A241" s="83" t="s">
        <v>162</v>
      </c>
      <c r="B241" s="83">
        <v>17</v>
      </c>
      <c r="C241" s="84">
        <v>831.88750214000004</v>
      </c>
      <c r="D241" s="84">
        <v>818.40459497999996</v>
      </c>
      <c r="E241" s="84">
        <v>164.94946139000001</v>
      </c>
      <c r="F241" s="84">
        <v>164.94946139000001</v>
      </c>
    </row>
    <row r="242" spans="1:6" ht="12.75" customHeight="1" x14ac:dyDescent="0.2">
      <c r="A242" s="83" t="s">
        <v>162</v>
      </c>
      <c r="B242" s="83">
        <v>18</v>
      </c>
      <c r="C242" s="84">
        <v>829.55510839999999</v>
      </c>
      <c r="D242" s="84">
        <v>812.16128584000001</v>
      </c>
      <c r="E242" s="84">
        <v>163.69112232000001</v>
      </c>
      <c r="F242" s="84">
        <v>163.69112232000001</v>
      </c>
    </row>
    <row r="243" spans="1:6" ht="12.75" customHeight="1" x14ac:dyDescent="0.2">
      <c r="A243" s="83" t="s">
        <v>162</v>
      </c>
      <c r="B243" s="83">
        <v>19</v>
      </c>
      <c r="C243" s="84">
        <v>817.36771747</v>
      </c>
      <c r="D243" s="84">
        <v>800.57047799999998</v>
      </c>
      <c r="E243" s="84">
        <v>161.35499478</v>
      </c>
      <c r="F243" s="84">
        <v>161.35499478</v>
      </c>
    </row>
    <row r="244" spans="1:6" ht="12.75" customHeight="1" x14ac:dyDescent="0.2">
      <c r="A244" s="83" t="s">
        <v>162</v>
      </c>
      <c r="B244" s="83">
        <v>20</v>
      </c>
      <c r="C244" s="84">
        <v>803.05125783000005</v>
      </c>
      <c r="D244" s="84">
        <v>786.13250496000001</v>
      </c>
      <c r="E244" s="84">
        <v>158.44502104</v>
      </c>
      <c r="F244" s="84">
        <v>158.44502104</v>
      </c>
    </row>
    <row r="245" spans="1:6" ht="12.75" customHeight="1" x14ac:dyDescent="0.2">
      <c r="A245" s="83" t="s">
        <v>162</v>
      </c>
      <c r="B245" s="83">
        <v>21</v>
      </c>
      <c r="C245" s="84">
        <v>800.26641369000004</v>
      </c>
      <c r="D245" s="84">
        <v>782.55502267999998</v>
      </c>
      <c r="E245" s="84">
        <v>157.72397942000001</v>
      </c>
      <c r="F245" s="84">
        <v>157.72397942000001</v>
      </c>
    </row>
    <row r="246" spans="1:6" ht="12.75" customHeight="1" x14ac:dyDescent="0.2">
      <c r="A246" s="83" t="s">
        <v>162</v>
      </c>
      <c r="B246" s="83">
        <v>22</v>
      </c>
      <c r="C246" s="84">
        <v>801.22994685000003</v>
      </c>
      <c r="D246" s="84">
        <v>784.98489900000004</v>
      </c>
      <c r="E246" s="84">
        <v>158.21372104</v>
      </c>
      <c r="F246" s="84">
        <v>158.21372104</v>
      </c>
    </row>
    <row r="247" spans="1:6" ht="12.75" customHeight="1" x14ac:dyDescent="0.2">
      <c r="A247" s="83" t="s">
        <v>162</v>
      </c>
      <c r="B247" s="83">
        <v>23</v>
      </c>
      <c r="C247" s="84">
        <v>808.36373814000001</v>
      </c>
      <c r="D247" s="84">
        <v>791.86034510000002</v>
      </c>
      <c r="E247" s="84">
        <v>159.59946733000001</v>
      </c>
      <c r="F247" s="84">
        <v>159.59946733000001</v>
      </c>
    </row>
    <row r="248" spans="1:6" ht="12.75" customHeight="1" x14ac:dyDescent="0.2">
      <c r="A248" s="83" t="s">
        <v>162</v>
      </c>
      <c r="B248" s="83">
        <v>24</v>
      </c>
      <c r="C248" s="84">
        <v>843.91553920000001</v>
      </c>
      <c r="D248" s="84">
        <v>826.09507538000003</v>
      </c>
      <c r="E248" s="84">
        <v>166.49947786000001</v>
      </c>
      <c r="F248" s="84">
        <v>166.49947786000001</v>
      </c>
    </row>
    <row r="249" spans="1:6" ht="12.75" customHeight="1" x14ac:dyDescent="0.2">
      <c r="A249" s="83" t="s">
        <v>163</v>
      </c>
      <c r="B249" s="83">
        <v>1</v>
      </c>
      <c r="C249" s="84">
        <v>837.61509654999998</v>
      </c>
      <c r="D249" s="84">
        <v>822.83330058000001</v>
      </c>
      <c r="E249" s="84">
        <v>165.84206709</v>
      </c>
      <c r="F249" s="84">
        <v>165.84206709</v>
      </c>
    </row>
    <row r="250" spans="1:6" ht="12.75" customHeight="1" x14ac:dyDescent="0.2">
      <c r="A250" s="83" t="s">
        <v>163</v>
      </c>
      <c r="B250" s="83">
        <v>2</v>
      </c>
      <c r="C250" s="84">
        <v>880.14086230999999</v>
      </c>
      <c r="D250" s="84">
        <v>863.69399271999998</v>
      </c>
      <c r="E250" s="84">
        <v>174.07754034999999</v>
      </c>
      <c r="F250" s="84">
        <v>174.07754034999999</v>
      </c>
    </row>
    <row r="251" spans="1:6" ht="12.75" customHeight="1" x14ac:dyDescent="0.2">
      <c r="A251" s="83" t="s">
        <v>163</v>
      </c>
      <c r="B251" s="83">
        <v>3</v>
      </c>
      <c r="C251" s="84">
        <v>924.44120053999995</v>
      </c>
      <c r="D251" s="84">
        <v>906.61682600999995</v>
      </c>
      <c r="E251" s="84">
        <v>182.72863820000001</v>
      </c>
      <c r="F251" s="84">
        <v>182.72863820000001</v>
      </c>
    </row>
    <row r="252" spans="1:6" ht="12.75" customHeight="1" x14ac:dyDescent="0.2">
      <c r="A252" s="83" t="s">
        <v>163</v>
      </c>
      <c r="B252" s="83">
        <v>4</v>
      </c>
      <c r="C252" s="84">
        <v>963.12380802999996</v>
      </c>
      <c r="D252" s="84">
        <v>945.68810729999996</v>
      </c>
      <c r="E252" s="84">
        <v>190.60345566999999</v>
      </c>
      <c r="F252" s="84">
        <v>190.60345566999999</v>
      </c>
    </row>
    <row r="253" spans="1:6" ht="12.75" customHeight="1" x14ac:dyDescent="0.2">
      <c r="A253" s="83" t="s">
        <v>163</v>
      </c>
      <c r="B253" s="83">
        <v>5</v>
      </c>
      <c r="C253" s="84">
        <v>970.81650538999997</v>
      </c>
      <c r="D253" s="84">
        <v>953.38810202000002</v>
      </c>
      <c r="E253" s="84">
        <v>192.15538975000001</v>
      </c>
      <c r="F253" s="84">
        <v>192.15538975000001</v>
      </c>
    </row>
    <row r="254" spans="1:6" ht="12.75" customHeight="1" x14ac:dyDescent="0.2">
      <c r="A254" s="83" t="s">
        <v>163</v>
      </c>
      <c r="B254" s="83">
        <v>6</v>
      </c>
      <c r="C254" s="84">
        <v>959.87563626999997</v>
      </c>
      <c r="D254" s="84">
        <v>942.56829258000005</v>
      </c>
      <c r="E254" s="84">
        <v>189.97465696</v>
      </c>
      <c r="F254" s="84">
        <v>189.97465696</v>
      </c>
    </row>
    <row r="255" spans="1:6" ht="12.75" customHeight="1" x14ac:dyDescent="0.2">
      <c r="A255" s="83" t="s">
        <v>163</v>
      </c>
      <c r="B255" s="83">
        <v>7</v>
      </c>
      <c r="C255" s="84">
        <v>934.36083708000001</v>
      </c>
      <c r="D255" s="84">
        <v>917.33734272000004</v>
      </c>
      <c r="E255" s="84">
        <v>184.88935853999999</v>
      </c>
      <c r="F255" s="84">
        <v>184.88935853999999</v>
      </c>
    </row>
    <row r="256" spans="1:6" ht="12.75" customHeight="1" x14ac:dyDescent="0.2">
      <c r="A256" s="83" t="s">
        <v>163</v>
      </c>
      <c r="B256" s="83">
        <v>8</v>
      </c>
      <c r="C256" s="84">
        <v>901.57541973000002</v>
      </c>
      <c r="D256" s="84">
        <v>885.50628830000005</v>
      </c>
      <c r="E256" s="84">
        <v>178.47380892999999</v>
      </c>
      <c r="F256" s="84">
        <v>178.47380892999999</v>
      </c>
    </row>
    <row r="257" spans="1:6" ht="12.75" customHeight="1" x14ac:dyDescent="0.2">
      <c r="A257" s="83" t="s">
        <v>163</v>
      </c>
      <c r="B257" s="83">
        <v>9</v>
      </c>
      <c r="C257" s="84">
        <v>840.79399397999998</v>
      </c>
      <c r="D257" s="84">
        <v>824.41094199999998</v>
      </c>
      <c r="E257" s="84">
        <v>166.16004074</v>
      </c>
      <c r="F257" s="84">
        <v>166.16004074</v>
      </c>
    </row>
    <row r="258" spans="1:6" ht="12.75" customHeight="1" x14ac:dyDescent="0.2">
      <c r="A258" s="83" t="s">
        <v>163</v>
      </c>
      <c r="B258" s="83">
        <v>10</v>
      </c>
      <c r="C258" s="84">
        <v>834.06836698999996</v>
      </c>
      <c r="D258" s="84">
        <v>821.88376665999999</v>
      </c>
      <c r="E258" s="84">
        <v>165.65068851000001</v>
      </c>
      <c r="F258" s="84">
        <v>165.65068851000001</v>
      </c>
    </row>
    <row r="259" spans="1:6" ht="12.75" customHeight="1" x14ac:dyDescent="0.2">
      <c r="A259" s="83" t="s">
        <v>163</v>
      </c>
      <c r="B259" s="83">
        <v>11</v>
      </c>
      <c r="C259" s="84">
        <v>835.50196622999999</v>
      </c>
      <c r="D259" s="84">
        <v>815.24630164999996</v>
      </c>
      <c r="E259" s="84">
        <v>164.31290731000001</v>
      </c>
      <c r="F259" s="84">
        <v>164.31290731000001</v>
      </c>
    </row>
    <row r="260" spans="1:6" ht="12.75" customHeight="1" x14ac:dyDescent="0.2">
      <c r="A260" s="83" t="s">
        <v>163</v>
      </c>
      <c r="B260" s="83">
        <v>12</v>
      </c>
      <c r="C260" s="84">
        <v>829.45170367000003</v>
      </c>
      <c r="D260" s="84">
        <v>812.52023105000001</v>
      </c>
      <c r="E260" s="84">
        <v>163.76346773</v>
      </c>
      <c r="F260" s="84">
        <v>163.76346773</v>
      </c>
    </row>
    <row r="261" spans="1:6" ht="12.75" customHeight="1" x14ac:dyDescent="0.2">
      <c r="A261" s="83" t="s">
        <v>163</v>
      </c>
      <c r="B261" s="83">
        <v>13</v>
      </c>
      <c r="C261" s="84">
        <v>842.75310545000002</v>
      </c>
      <c r="D261" s="84">
        <v>825.87238622999996</v>
      </c>
      <c r="E261" s="84">
        <v>166.45459485000001</v>
      </c>
      <c r="F261" s="84">
        <v>166.45459485000001</v>
      </c>
    </row>
    <row r="262" spans="1:6" ht="12.75" customHeight="1" x14ac:dyDescent="0.2">
      <c r="A262" s="83" t="s">
        <v>163</v>
      </c>
      <c r="B262" s="83">
        <v>14</v>
      </c>
      <c r="C262" s="84">
        <v>856.82488476000003</v>
      </c>
      <c r="D262" s="84">
        <v>840.09557241000005</v>
      </c>
      <c r="E262" s="84">
        <v>169.32127829000001</v>
      </c>
      <c r="F262" s="84">
        <v>169.32127829000001</v>
      </c>
    </row>
    <row r="263" spans="1:6" ht="12.75" customHeight="1" x14ac:dyDescent="0.2">
      <c r="A263" s="83" t="s">
        <v>163</v>
      </c>
      <c r="B263" s="83">
        <v>15</v>
      </c>
      <c r="C263" s="84">
        <v>827.82170623000002</v>
      </c>
      <c r="D263" s="84">
        <v>811.88124118999997</v>
      </c>
      <c r="E263" s="84">
        <v>163.63467931</v>
      </c>
      <c r="F263" s="84">
        <v>163.63467931</v>
      </c>
    </row>
    <row r="264" spans="1:6" ht="12.75" customHeight="1" x14ac:dyDescent="0.2">
      <c r="A264" s="83" t="s">
        <v>163</v>
      </c>
      <c r="B264" s="83">
        <v>16</v>
      </c>
      <c r="C264" s="84">
        <v>835.42728669999997</v>
      </c>
      <c r="D264" s="84">
        <v>818.31568976000005</v>
      </c>
      <c r="E264" s="84">
        <v>164.93154254000001</v>
      </c>
      <c r="F264" s="84">
        <v>164.93154254000001</v>
      </c>
    </row>
    <row r="265" spans="1:6" ht="12.75" customHeight="1" x14ac:dyDescent="0.2">
      <c r="A265" s="83" t="s">
        <v>163</v>
      </c>
      <c r="B265" s="83">
        <v>17</v>
      </c>
      <c r="C265" s="84">
        <v>833.90587919999996</v>
      </c>
      <c r="D265" s="84">
        <v>817.24061419999998</v>
      </c>
      <c r="E265" s="84">
        <v>164.71486103999999</v>
      </c>
      <c r="F265" s="84">
        <v>164.71486103999999</v>
      </c>
    </row>
    <row r="266" spans="1:6" ht="12.75" customHeight="1" x14ac:dyDescent="0.2">
      <c r="A266" s="83" t="s">
        <v>163</v>
      </c>
      <c r="B266" s="83">
        <v>18</v>
      </c>
      <c r="C266" s="84">
        <v>827.54415144999996</v>
      </c>
      <c r="D266" s="84">
        <v>810.45546393999996</v>
      </c>
      <c r="E266" s="84">
        <v>163.34731388</v>
      </c>
      <c r="F266" s="84">
        <v>163.34731388</v>
      </c>
    </row>
    <row r="267" spans="1:6" ht="12.75" customHeight="1" x14ac:dyDescent="0.2">
      <c r="A267" s="83" t="s">
        <v>163</v>
      </c>
      <c r="B267" s="83">
        <v>19</v>
      </c>
      <c r="C267" s="84">
        <v>809.00396761000002</v>
      </c>
      <c r="D267" s="84">
        <v>792.12662580000006</v>
      </c>
      <c r="E267" s="84">
        <v>159.65313621000001</v>
      </c>
      <c r="F267" s="84">
        <v>159.65313621000001</v>
      </c>
    </row>
    <row r="268" spans="1:6" ht="12.75" customHeight="1" x14ac:dyDescent="0.2">
      <c r="A268" s="83" t="s">
        <v>163</v>
      </c>
      <c r="B268" s="83">
        <v>20</v>
      </c>
      <c r="C268" s="84">
        <v>791.51763699000003</v>
      </c>
      <c r="D268" s="84">
        <v>774.76495624999995</v>
      </c>
      <c r="E268" s="84">
        <v>156.15389139000001</v>
      </c>
      <c r="F268" s="84">
        <v>156.15389139000001</v>
      </c>
    </row>
    <row r="269" spans="1:6" ht="12.75" customHeight="1" x14ac:dyDescent="0.2">
      <c r="A269" s="83" t="s">
        <v>163</v>
      </c>
      <c r="B269" s="83">
        <v>21</v>
      </c>
      <c r="C269" s="84">
        <v>781.84882174999996</v>
      </c>
      <c r="D269" s="84">
        <v>765.87850306999997</v>
      </c>
      <c r="E269" s="84">
        <v>154.36282657999999</v>
      </c>
      <c r="F269" s="84">
        <v>154.36282657999999</v>
      </c>
    </row>
    <row r="270" spans="1:6" ht="12.75" customHeight="1" x14ac:dyDescent="0.2">
      <c r="A270" s="83" t="s">
        <v>163</v>
      </c>
      <c r="B270" s="83">
        <v>22</v>
      </c>
      <c r="C270" s="84">
        <v>782.84742826000002</v>
      </c>
      <c r="D270" s="84">
        <v>766.19207688999995</v>
      </c>
      <c r="E270" s="84">
        <v>154.42602739</v>
      </c>
      <c r="F270" s="84">
        <v>154.42602739</v>
      </c>
    </row>
    <row r="271" spans="1:6" ht="12.75" customHeight="1" x14ac:dyDescent="0.2">
      <c r="A271" s="83" t="s">
        <v>163</v>
      </c>
      <c r="B271" s="83">
        <v>23</v>
      </c>
      <c r="C271" s="84">
        <v>765.05798456000002</v>
      </c>
      <c r="D271" s="84">
        <v>749.30320329000006</v>
      </c>
      <c r="E271" s="84">
        <v>151.0220746</v>
      </c>
      <c r="F271" s="84">
        <v>151.0220746</v>
      </c>
    </row>
    <row r="272" spans="1:6" ht="12.75" customHeight="1" x14ac:dyDescent="0.2">
      <c r="A272" s="83" t="s">
        <v>163</v>
      </c>
      <c r="B272" s="83">
        <v>24</v>
      </c>
      <c r="C272" s="84">
        <v>810.31041934999996</v>
      </c>
      <c r="D272" s="84">
        <v>794.15502532000005</v>
      </c>
      <c r="E272" s="84">
        <v>160.06196016999999</v>
      </c>
      <c r="F272" s="84">
        <v>160.06196016999999</v>
      </c>
    </row>
    <row r="273" spans="1:6" ht="12.75" customHeight="1" x14ac:dyDescent="0.2">
      <c r="A273" s="83" t="s">
        <v>164</v>
      </c>
      <c r="B273" s="83">
        <v>1</v>
      </c>
      <c r="C273" s="84">
        <v>846.14053520000004</v>
      </c>
      <c r="D273" s="84">
        <v>831.55811266000001</v>
      </c>
      <c r="E273" s="84">
        <v>167.60055312</v>
      </c>
      <c r="F273" s="84">
        <v>167.60055312</v>
      </c>
    </row>
    <row r="274" spans="1:6" ht="12.75" customHeight="1" x14ac:dyDescent="0.2">
      <c r="A274" s="83" t="s">
        <v>164</v>
      </c>
      <c r="B274" s="83">
        <v>2</v>
      </c>
      <c r="C274" s="84">
        <v>866.14880382000001</v>
      </c>
      <c r="D274" s="84">
        <v>848.22475413999996</v>
      </c>
      <c r="E274" s="84">
        <v>170.95971502</v>
      </c>
      <c r="F274" s="84">
        <v>170.95971502</v>
      </c>
    </row>
    <row r="275" spans="1:6" ht="12.75" customHeight="1" x14ac:dyDescent="0.2">
      <c r="A275" s="83" t="s">
        <v>164</v>
      </c>
      <c r="B275" s="83">
        <v>3</v>
      </c>
      <c r="C275" s="84">
        <v>882.25879514999997</v>
      </c>
      <c r="D275" s="84">
        <v>864.52153824000004</v>
      </c>
      <c r="E275" s="84">
        <v>174.24433216</v>
      </c>
      <c r="F275" s="84">
        <v>174.24433216</v>
      </c>
    </row>
    <row r="276" spans="1:6" ht="12.75" customHeight="1" x14ac:dyDescent="0.2">
      <c r="A276" s="83" t="s">
        <v>164</v>
      </c>
      <c r="B276" s="83">
        <v>4</v>
      </c>
      <c r="C276" s="84">
        <v>889.99300543000004</v>
      </c>
      <c r="D276" s="84">
        <v>873.20013482000002</v>
      </c>
      <c r="E276" s="84">
        <v>175.99350347000001</v>
      </c>
      <c r="F276" s="84">
        <v>175.99350347000001</v>
      </c>
    </row>
    <row r="277" spans="1:6" ht="12.75" customHeight="1" x14ac:dyDescent="0.2">
      <c r="A277" s="83" t="s">
        <v>164</v>
      </c>
      <c r="B277" s="83">
        <v>5</v>
      </c>
      <c r="C277" s="84">
        <v>893.07502980000004</v>
      </c>
      <c r="D277" s="84">
        <v>877.33784897999999</v>
      </c>
      <c r="E277" s="84">
        <v>176.82745983000001</v>
      </c>
      <c r="F277" s="84">
        <v>176.82745983000001</v>
      </c>
    </row>
    <row r="278" spans="1:6" ht="12.75" customHeight="1" x14ac:dyDescent="0.2">
      <c r="A278" s="83" t="s">
        <v>164</v>
      </c>
      <c r="B278" s="83">
        <v>6</v>
      </c>
      <c r="C278" s="84">
        <v>885.57951104999995</v>
      </c>
      <c r="D278" s="84">
        <v>874.39335872000004</v>
      </c>
      <c r="E278" s="84">
        <v>176.23399777</v>
      </c>
      <c r="F278" s="84">
        <v>176.23399777</v>
      </c>
    </row>
    <row r="279" spans="1:6" ht="12.75" customHeight="1" x14ac:dyDescent="0.2">
      <c r="A279" s="83" t="s">
        <v>164</v>
      </c>
      <c r="B279" s="83">
        <v>7</v>
      </c>
      <c r="C279" s="84">
        <v>869.12895690000005</v>
      </c>
      <c r="D279" s="84">
        <v>857.39675262000003</v>
      </c>
      <c r="E279" s="84">
        <v>172.80833149</v>
      </c>
      <c r="F279" s="84">
        <v>172.80833149</v>
      </c>
    </row>
    <row r="280" spans="1:6" ht="12.75" customHeight="1" x14ac:dyDescent="0.2">
      <c r="A280" s="83" t="s">
        <v>164</v>
      </c>
      <c r="B280" s="83">
        <v>8</v>
      </c>
      <c r="C280" s="84">
        <v>851.64698516999999</v>
      </c>
      <c r="D280" s="84">
        <v>836.37706981999997</v>
      </c>
      <c r="E280" s="84">
        <v>168.57181403000001</v>
      </c>
      <c r="F280" s="84">
        <v>168.57181403000001</v>
      </c>
    </row>
    <row r="281" spans="1:6" ht="12.75" customHeight="1" x14ac:dyDescent="0.2">
      <c r="A281" s="83" t="s">
        <v>164</v>
      </c>
      <c r="B281" s="83">
        <v>9</v>
      </c>
      <c r="C281" s="84">
        <v>829.64595287999998</v>
      </c>
      <c r="D281" s="84">
        <v>812.70704622000005</v>
      </c>
      <c r="E281" s="84">
        <v>163.80112033</v>
      </c>
      <c r="F281" s="84">
        <v>163.80112033</v>
      </c>
    </row>
    <row r="282" spans="1:6" ht="12.75" customHeight="1" x14ac:dyDescent="0.2">
      <c r="A282" s="83" t="s">
        <v>164</v>
      </c>
      <c r="B282" s="83">
        <v>10</v>
      </c>
      <c r="C282" s="84">
        <v>809.68765344999997</v>
      </c>
      <c r="D282" s="84">
        <v>798.56256078000001</v>
      </c>
      <c r="E282" s="84">
        <v>160.95029903</v>
      </c>
      <c r="F282" s="84">
        <v>160.95029903</v>
      </c>
    </row>
    <row r="283" spans="1:6" ht="12.75" customHeight="1" x14ac:dyDescent="0.2">
      <c r="A283" s="83" t="s">
        <v>164</v>
      </c>
      <c r="B283" s="83">
        <v>11</v>
      </c>
      <c r="C283" s="84">
        <v>816.48008631000005</v>
      </c>
      <c r="D283" s="84">
        <v>800.60575826000002</v>
      </c>
      <c r="E283" s="84">
        <v>161.36210552</v>
      </c>
      <c r="F283" s="84">
        <v>161.36210552</v>
      </c>
    </row>
    <row r="284" spans="1:6" ht="12.75" customHeight="1" x14ac:dyDescent="0.2">
      <c r="A284" s="83" t="s">
        <v>164</v>
      </c>
      <c r="B284" s="83">
        <v>12</v>
      </c>
      <c r="C284" s="84">
        <v>832.21224784000003</v>
      </c>
      <c r="D284" s="84">
        <v>815.19350964</v>
      </c>
      <c r="E284" s="84">
        <v>164.30226708000001</v>
      </c>
      <c r="F284" s="84">
        <v>164.30226708000001</v>
      </c>
    </row>
    <row r="285" spans="1:6" ht="12.75" customHeight="1" x14ac:dyDescent="0.2">
      <c r="A285" s="83" t="s">
        <v>164</v>
      </c>
      <c r="B285" s="83">
        <v>13</v>
      </c>
      <c r="C285" s="84">
        <v>851.46289192999996</v>
      </c>
      <c r="D285" s="84">
        <v>834.72671056000001</v>
      </c>
      <c r="E285" s="84">
        <v>168.23918409000001</v>
      </c>
      <c r="F285" s="84">
        <v>168.23918409000001</v>
      </c>
    </row>
    <row r="286" spans="1:6" ht="12.75" customHeight="1" x14ac:dyDescent="0.2">
      <c r="A286" s="83" t="s">
        <v>164</v>
      </c>
      <c r="B286" s="83">
        <v>14</v>
      </c>
      <c r="C286" s="84">
        <v>850.12269717000004</v>
      </c>
      <c r="D286" s="84">
        <v>832.78924408</v>
      </c>
      <c r="E286" s="84">
        <v>167.84868768000001</v>
      </c>
      <c r="F286" s="84">
        <v>167.84868768000001</v>
      </c>
    </row>
    <row r="287" spans="1:6" ht="12.75" customHeight="1" x14ac:dyDescent="0.2">
      <c r="A287" s="83" t="s">
        <v>164</v>
      </c>
      <c r="B287" s="83">
        <v>15</v>
      </c>
      <c r="C287" s="84">
        <v>820.69912800999998</v>
      </c>
      <c r="D287" s="84">
        <v>802.40272830000004</v>
      </c>
      <c r="E287" s="84">
        <v>161.72428486000001</v>
      </c>
      <c r="F287" s="84">
        <v>161.72428486000001</v>
      </c>
    </row>
    <row r="288" spans="1:6" ht="12.75" customHeight="1" x14ac:dyDescent="0.2">
      <c r="A288" s="83" t="s">
        <v>164</v>
      </c>
      <c r="B288" s="83">
        <v>16</v>
      </c>
      <c r="C288" s="84">
        <v>819.62794971999995</v>
      </c>
      <c r="D288" s="84">
        <v>803.33443106000004</v>
      </c>
      <c r="E288" s="84">
        <v>161.91206957</v>
      </c>
      <c r="F288" s="84">
        <v>161.91206957</v>
      </c>
    </row>
    <row r="289" spans="1:6" ht="12.75" customHeight="1" x14ac:dyDescent="0.2">
      <c r="A289" s="83" t="s">
        <v>164</v>
      </c>
      <c r="B289" s="83">
        <v>17</v>
      </c>
      <c r="C289" s="84">
        <v>814.11314058000005</v>
      </c>
      <c r="D289" s="84">
        <v>798.18551506999995</v>
      </c>
      <c r="E289" s="84">
        <v>160.87430545999999</v>
      </c>
      <c r="F289" s="84">
        <v>160.87430545999999</v>
      </c>
    </row>
    <row r="290" spans="1:6" ht="12.75" customHeight="1" x14ac:dyDescent="0.2">
      <c r="A290" s="83" t="s">
        <v>164</v>
      </c>
      <c r="B290" s="83">
        <v>18</v>
      </c>
      <c r="C290" s="84">
        <v>823.94474799</v>
      </c>
      <c r="D290" s="84">
        <v>807.59176953999997</v>
      </c>
      <c r="E290" s="84">
        <v>162.77013622000001</v>
      </c>
      <c r="F290" s="84">
        <v>162.77013622000001</v>
      </c>
    </row>
    <row r="291" spans="1:6" ht="12.75" customHeight="1" x14ac:dyDescent="0.2">
      <c r="A291" s="83" t="s">
        <v>164</v>
      </c>
      <c r="B291" s="83">
        <v>19</v>
      </c>
      <c r="C291" s="84">
        <v>835.32315614000004</v>
      </c>
      <c r="D291" s="84">
        <v>818.91157310999995</v>
      </c>
      <c r="E291" s="84">
        <v>165.05164284</v>
      </c>
      <c r="F291" s="84">
        <v>165.05164284</v>
      </c>
    </row>
    <row r="292" spans="1:6" ht="12.75" customHeight="1" x14ac:dyDescent="0.2">
      <c r="A292" s="83" t="s">
        <v>164</v>
      </c>
      <c r="B292" s="83">
        <v>20</v>
      </c>
      <c r="C292" s="84">
        <v>822.32354040999996</v>
      </c>
      <c r="D292" s="84">
        <v>806.00542382000003</v>
      </c>
      <c r="E292" s="84">
        <v>162.45040821000001</v>
      </c>
      <c r="F292" s="84">
        <v>162.45040821000001</v>
      </c>
    </row>
    <row r="293" spans="1:6" ht="12.75" customHeight="1" x14ac:dyDescent="0.2">
      <c r="A293" s="83" t="s">
        <v>164</v>
      </c>
      <c r="B293" s="83">
        <v>21</v>
      </c>
      <c r="C293" s="84">
        <v>794.25889589999997</v>
      </c>
      <c r="D293" s="84">
        <v>778.37424839000005</v>
      </c>
      <c r="E293" s="84">
        <v>156.88134428999999</v>
      </c>
      <c r="F293" s="84">
        <v>156.88134428999999</v>
      </c>
    </row>
    <row r="294" spans="1:6" ht="12.75" customHeight="1" x14ac:dyDescent="0.2">
      <c r="A294" s="83" t="s">
        <v>164</v>
      </c>
      <c r="B294" s="83">
        <v>22</v>
      </c>
      <c r="C294" s="84">
        <v>792.10654897999996</v>
      </c>
      <c r="D294" s="84">
        <v>775.53086296000004</v>
      </c>
      <c r="E294" s="84">
        <v>156.3082599</v>
      </c>
      <c r="F294" s="84">
        <v>156.3082599</v>
      </c>
    </row>
    <row r="295" spans="1:6" ht="12.75" customHeight="1" x14ac:dyDescent="0.2">
      <c r="A295" s="83" t="s">
        <v>164</v>
      </c>
      <c r="B295" s="83">
        <v>23</v>
      </c>
      <c r="C295" s="84">
        <v>807.55848875000004</v>
      </c>
      <c r="D295" s="84">
        <v>791.31266244999995</v>
      </c>
      <c r="E295" s="84">
        <v>159.48908187999999</v>
      </c>
      <c r="F295" s="84">
        <v>159.48908187999999</v>
      </c>
    </row>
    <row r="296" spans="1:6" ht="12.75" customHeight="1" x14ac:dyDescent="0.2">
      <c r="A296" s="83" t="s">
        <v>164</v>
      </c>
      <c r="B296" s="83">
        <v>24</v>
      </c>
      <c r="C296" s="84">
        <v>852.21105107999995</v>
      </c>
      <c r="D296" s="84">
        <v>835.68546839999999</v>
      </c>
      <c r="E296" s="84">
        <v>168.43242175</v>
      </c>
      <c r="F296" s="84">
        <v>168.43242175</v>
      </c>
    </row>
    <row r="297" spans="1:6" ht="12.75" customHeight="1" x14ac:dyDescent="0.2">
      <c r="A297" s="83" t="s">
        <v>165</v>
      </c>
      <c r="B297" s="83">
        <v>1</v>
      </c>
      <c r="C297" s="84">
        <v>839.65801613999997</v>
      </c>
      <c r="D297" s="84">
        <v>825.96207841</v>
      </c>
      <c r="E297" s="84">
        <v>166.47267231999999</v>
      </c>
      <c r="F297" s="84">
        <v>166.47267231999999</v>
      </c>
    </row>
    <row r="298" spans="1:6" ht="12.75" customHeight="1" x14ac:dyDescent="0.2">
      <c r="A298" s="83" t="s">
        <v>165</v>
      </c>
      <c r="B298" s="83">
        <v>2</v>
      </c>
      <c r="C298" s="84">
        <v>841.01087054000004</v>
      </c>
      <c r="D298" s="84">
        <v>828.59345826000003</v>
      </c>
      <c r="E298" s="84">
        <v>167.00302697000001</v>
      </c>
      <c r="F298" s="84">
        <v>167.00302697000001</v>
      </c>
    </row>
    <row r="299" spans="1:6" ht="12.75" customHeight="1" x14ac:dyDescent="0.2">
      <c r="A299" s="83" t="s">
        <v>165</v>
      </c>
      <c r="B299" s="83">
        <v>3</v>
      </c>
      <c r="C299" s="84">
        <v>830.04295473000002</v>
      </c>
      <c r="D299" s="84">
        <v>812.97137727999996</v>
      </c>
      <c r="E299" s="84">
        <v>163.85439625999999</v>
      </c>
      <c r="F299" s="84">
        <v>163.85439625999999</v>
      </c>
    </row>
    <row r="300" spans="1:6" ht="12.75" customHeight="1" x14ac:dyDescent="0.2">
      <c r="A300" s="83" t="s">
        <v>165</v>
      </c>
      <c r="B300" s="83">
        <v>4</v>
      </c>
      <c r="C300" s="84">
        <v>828.51523800999996</v>
      </c>
      <c r="D300" s="84">
        <v>812.60455293999996</v>
      </c>
      <c r="E300" s="84">
        <v>163.78046280999999</v>
      </c>
      <c r="F300" s="84">
        <v>163.78046280999999</v>
      </c>
    </row>
    <row r="301" spans="1:6" ht="12.75" customHeight="1" x14ac:dyDescent="0.2">
      <c r="A301" s="83" t="s">
        <v>165</v>
      </c>
      <c r="B301" s="83">
        <v>5</v>
      </c>
      <c r="C301" s="84">
        <v>819.89561133999996</v>
      </c>
      <c r="D301" s="84">
        <v>807.80384115000004</v>
      </c>
      <c r="E301" s="84">
        <v>162.81287925999999</v>
      </c>
      <c r="F301" s="84">
        <v>162.81287925999999</v>
      </c>
    </row>
    <row r="302" spans="1:6" ht="12.75" customHeight="1" x14ac:dyDescent="0.2">
      <c r="A302" s="83" t="s">
        <v>165</v>
      </c>
      <c r="B302" s="83">
        <v>6</v>
      </c>
      <c r="C302" s="84">
        <v>826.73551038999994</v>
      </c>
      <c r="D302" s="84">
        <v>815.52509657999997</v>
      </c>
      <c r="E302" s="84">
        <v>164.36909843000001</v>
      </c>
      <c r="F302" s="84">
        <v>164.36909843000001</v>
      </c>
    </row>
    <row r="303" spans="1:6" ht="12.75" customHeight="1" x14ac:dyDescent="0.2">
      <c r="A303" s="83" t="s">
        <v>165</v>
      </c>
      <c r="B303" s="83">
        <v>7</v>
      </c>
      <c r="C303" s="84">
        <v>831.10454981999999</v>
      </c>
      <c r="D303" s="84">
        <v>818.40135803999999</v>
      </c>
      <c r="E303" s="84">
        <v>164.94880898</v>
      </c>
      <c r="F303" s="84">
        <v>164.94880898</v>
      </c>
    </row>
    <row r="304" spans="1:6" ht="12.75" customHeight="1" x14ac:dyDescent="0.2">
      <c r="A304" s="83" t="s">
        <v>165</v>
      </c>
      <c r="B304" s="83">
        <v>8</v>
      </c>
      <c r="C304" s="84">
        <v>832.80259074000003</v>
      </c>
      <c r="D304" s="84">
        <v>817.71119367999995</v>
      </c>
      <c r="E304" s="84">
        <v>164.80970633999999</v>
      </c>
      <c r="F304" s="84">
        <v>164.80970633999999</v>
      </c>
    </row>
    <row r="305" spans="1:6" ht="12.75" customHeight="1" x14ac:dyDescent="0.2">
      <c r="A305" s="83" t="s">
        <v>165</v>
      </c>
      <c r="B305" s="83">
        <v>9</v>
      </c>
      <c r="C305" s="84">
        <v>806.35844247</v>
      </c>
      <c r="D305" s="84">
        <v>790.20512627999994</v>
      </c>
      <c r="E305" s="84">
        <v>159.26585795</v>
      </c>
      <c r="F305" s="84">
        <v>159.26585795</v>
      </c>
    </row>
    <row r="306" spans="1:6" ht="12.75" customHeight="1" x14ac:dyDescent="0.2">
      <c r="A306" s="83" t="s">
        <v>165</v>
      </c>
      <c r="B306" s="83">
        <v>10</v>
      </c>
      <c r="C306" s="84">
        <v>762.15114725000001</v>
      </c>
      <c r="D306" s="84">
        <v>753.52737059000003</v>
      </c>
      <c r="E306" s="84">
        <v>151.8734556</v>
      </c>
      <c r="F306" s="84">
        <v>151.8734556</v>
      </c>
    </row>
    <row r="307" spans="1:6" ht="12.75" customHeight="1" x14ac:dyDescent="0.2">
      <c r="A307" s="83" t="s">
        <v>165</v>
      </c>
      <c r="B307" s="83">
        <v>11</v>
      </c>
      <c r="C307" s="84">
        <v>776.61771413999998</v>
      </c>
      <c r="D307" s="84">
        <v>757.34696905999999</v>
      </c>
      <c r="E307" s="84">
        <v>152.64329574999999</v>
      </c>
      <c r="F307" s="84">
        <v>152.64329574999999</v>
      </c>
    </row>
    <row r="308" spans="1:6" ht="12.75" customHeight="1" x14ac:dyDescent="0.2">
      <c r="A308" s="83" t="s">
        <v>165</v>
      </c>
      <c r="B308" s="83">
        <v>12</v>
      </c>
      <c r="C308" s="84">
        <v>779.62532379000004</v>
      </c>
      <c r="D308" s="84">
        <v>762.93884328000001</v>
      </c>
      <c r="E308" s="84">
        <v>153.7703381</v>
      </c>
      <c r="F308" s="84">
        <v>153.7703381</v>
      </c>
    </row>
    <row r="309" spans="1:6" ht="12.75" customHeight="1" x14ac:dyDescent="0.2">
      <c r="A309" s="83" t="s">
        <v>165</v>
      </c>
      <c r="B309" s="83">
        <v>13</v>
      </c>
      <c r="C309" s="84">
        <v>792.61149346000002</v>
      </c>
      <c r="D309" s="84">
        <v>776.33377172999997</v>
      </c>
      <c r="E309" s="84">
        <v>156.47008618000001</v>
      </c>
      <c r="F309" s="84">
        <v>156.47008618000001</v>
      </c>
    </row>
    <row r="310" spans="1:6" ht="12.75" customHeight="1" x14ac:dyDescent="0.2">
      <c r="A310" s="83" t="s">
        <v>165</v>
      </c>
      <c r="B310" s="83">
        <v>14</v>
      </c>
      <c r="C310" s="84">
        <v>807.55321967999998</v>
      </c>
      <c r="D310" s="84">
        <v>791.84916948</v>
      </c>
      <c r="E310" s="84">
        <v>159.59721488</v>
      </c>
      <c r="F310" s="84">
        <v>159.59721488</v>
      </c>
    </row>
    <row r="311" spans="1:6" ht="12.75" customHeight="1" x14ac:dyDescent="0.2">
      <c r="A311" s="83" t="s">
        <v>165</v>
      </c>
      <c r="B311" s="83">
        <v>15</v>
      </c>
      <c r="C311" s="84">
        <v>819.55507732000001</v>
      </c>
      <c r="D311" s="84">
        <v>802.89527149000003</v>
      </c>
      <c r="E311" s="84">
        <v>161.82355695000001</v>
      </c>
      <c r="F311" s="84">
        <v>161.82355695000001</v>
      </c>
    </row>
    <row r="312" spans="1:6" ht="12.75" customHeight="1" x14ac:dyDescent="0.2">
      <c r="A312" s="83" t="s">
        <v>165</v>
      </c>
      <c r="B312" s="83">
        <v>16</v>
      </c>
      <c r="C312" s="84">
        <v>823.27175164000005</v>
      </c>
      <c r="D312" s="84">
        <v>807.18974574000003</v>
      </c>
      <c r="E312" s="84">
        <v>162.68910832</v>
      </c>
      <c r="F312" s="84">
        <v>162.68910832</v>
      </c>
    </row>
    <row r="313" spans="1:6" ht="12.75" customHeight="1" x14ac:dyDescent="0.2">
      <c r="A313" s="83" t="s">
        <v>165</v>
      </c>
      <c r="B313" s="83">
        <v>17</v>
      </c>
      <c r="C313" s="84">
        <v>816.75786823999999</v>
      </c>
      <c r="D313" s="84">
        <v>800.91675342999997</v>
      </c>
      <c r="E313" s="84">
        <v>161.4247866</v>
      </c>
      <c r="F313" s="84">
        <v>161.4247866</v>
      </c>
    </row>
    <row r="314" spans="1:6" ht="12.75" customHeight="1" x14ac:dyDescent="0.2">
      <c r="A314" s="83" t="s">
        <v>165</v>
      </c>
      <c r="B314" s="83">
        <v>18</v>
      </c>
      <c r="C314" s="84">
        <v>812.71738899000002</v>
      </c>
      <c r="D314" s="84">
        <v>796.29681022</v>
      </c>
      <c r="E314" s="84">
        <v>160.49363696</v>
      </c>
      <c r="F314" s="84">
        <v>160.49363696</v>
      </c>
    </row>
    <row r="315" spans="1:6" ht="12.75" customHeight="1" x14ac:dyDescent="0.2">
      <c r="A315" s="83" t="s">
        <v>165</v>
      </c>
      <c r="B315" s="83">
        <v>19</v>
      </c>
      <c r="C315" s="84">
        <v>796.61390099000005</v>
      </c>
      <c r="D315" s="84">
        <v>780.61311264999995</v>
      </c>
      <c r="E315" s="84">
        <v>157.33258742000001</v>
      </c>
      <c r="F315" s="84">
        <v>157.33258742000001</v>
      </c>
    </row>
    <row r="316" spans="1:6" ht="12.75" customHeight="1" x14ac:dyDescent="0.2">
      <c r="A316" s="83" t="s">
        <v>165</v>
      </c>
      <c r="B316" s="83">
        <v>20</v>
      </c>
      <c r="C316" s="84">
        <v>756.59510298999999</v>
      </c>
      <c r="D316" s="84">
        <v>740.94435524000005</v>
      </c>
      <c r="E316" s="84">
        <v>149.33734862</v>
      </c>
      <c r="F316" s="84">
        <v>149.33734862</v>
      </c>
    </row>
    <row r="317" spans="1:6" ht="12.75" customHeight="1" x14ac:dyDescent="0.2">
      <c r="A317" s="83" t="s">
        <v>165</v>
      </c>
      <c r="B317" s="83">
        <v>21</v>
      </c>
      <c r="C317" s="84">
        <v>700.00251839999999</v>
      </c>
      <c r="D317" s="84">
        <v>685.02716619</v>
      </c>
      <c r="E317" s="84">
        <v>138.06723812999999</v>
      </c>
      <c r="F317" s="84">
        <v>138.06723812999999</v>
      </c>
    </row>
    <row r="318" spans="1:6" ht="12.75" customHeight="1" x14ac:dyDescent="0.2">
      <c r="A318" s="83" t="s">
        <v>165</v>
      </c>
      <c r="B318" s="83">
        <v>22</v>
      </c>
      <c r="C318" s="84">
        <v>697.30516150000005</v>
      </c>
      <c r="D318" s="84">
        <v>681.31266674000005</v>
      </c>
      <c r="E318" s="84">
        <v>137.31858069</v>
      </c>
      <c r="F318" s="84">
        <v>137.31858069</v>
      </c>
    </row>
    <row r="319" spans="1:6" ht="12.75" customHeight="1" x14ac:dyDescent="0.2">
      <c r="A319" s="83" t="s">
        <v>165</v>
      </c>
      <c r="B319" s="83">
        <v>23</v>
      </c>
      <c r="C319" s="84">
        <v>732.11000956999999</v>
      </c>
      <c r="D319" s="84">
        <v>716.65455850000001</v>
      </c>
      <c r="E319" s="84">
        <v>144.44173964000001</v>
      </c>
      <c r="F319" s="84">
        <v>144.44173964000001</v>
      </c>
    </row>
    <row r="320" spans="1:6" ht="12.75" customHeight="1" x14ac:dyDescent="0.2">
      <c r="A320" s="83" t="s">
        <v>165</v>
      </c>
      <c r="B320" s="83">
        <v>24</v>
      </c>
      <c r="C320" s="84">
        <v>759.82339291999995</v>
      </c>
      <c r="D320" s="84">
        <v>743.85592563</v>
      </c>
      <c r="E320" s="84">
        <v>149.92417569</v>
      </c>
      <c r="F320" s="84">
        <v>149.92417569</v>
      </c>
    </row>
    <row r="321" spans="1:6" ht="12.75" customHeight="1" x14ac:dyDescent="0.2">
      <c r="A321" s="83" t="s">
        <v>166</v>
      </c>
      <c r="B321" s="83">
        <v>1</v>
      </c>
      <c r="C321" s="84">
        <v>758.75305751999997</v>
      </c>
      <c r="D321" s="84">
        <v>745.43084146000001</v>
      </c>
      <c r="E321" s="84">
        <v>150.24160001000001</v>
      </c>
      <c r="F321" s="84">
        <v>150.24160001000001</v>
      </c>
    </row>
    <row r="322" spans="1:6" ht="12.75" customHeight="1" x14ac:dyDescent="0.2">
      <c r="A322" s="83" t="s">
        <v>166</v>
      </c>
      <c r="B322" s="83">
        <v>2</v>
      </c>
      <c r="C322" s="84">
        <v>777.53407597</v>
      </c>
      <c r="D322" s="84">
        <v>761.93388725</v>
      </c>
      <c r="E322" s="84">
        <v>153.56778919000001</v>
      </c>
      <c r="F322" s="84">
        <v>153.56778919000001</v>
      </c>
    </row>
    <row r="323" spans="1:6" ht="12.75" customHeight="1" x14ac:dyDescent="0.2">
      <c r="A323" s="83" t="s">
        <v>166</v>
      </c>
      <c r="B323" s="83">
        <v>3</v>
      </c>
      <c r="C323" s="84">
        <v>806.23528468999996</v>
      </c>
      <c r="D323" s="84">
        <v>788.61627653000005</v>
      </c>
      <c r="E323" s="84">
        <v>158.94562525000001</v>
      </c>
      <c r="F323" s="84">
        <v>158.94562525000001</v>
      </c>
    </row>
    <row r="324" spans="1:6" ht="12.75" customHeight="1" x14ac:dyDescent="0.2">
      <c r="A324" s="83" t="s">
        <v>166</v>
      </c>
      <c r="B324" s="83">
        <v>4</v>
      </c>
      <c r="C324" s="84">
        <v>819.96698772000002</v>
      </c>
      <c r="D324" s="84">
        <v>799.81389567999997</v>
      </c>
      <c r="E324" s="84">
        <v>161.20250559999999</v>
      </c>
      <c r="F324" s="84">
        <v>161.20250559999999</v>
      </c>
    </row>
    <row r="325" spans="1:6" ht="12.75" customHeight="1" x14ac:dyDescent="0.2">
      <c r="A325" s="83" t="s">
        <v>166</v>
      </c>
      <c r="B325" s="83">
        <v>5</v>
      </c>
      <c r="C325" s="84">
        <v>823.92171157999996</v>
      </c>
      <c r="D325" s="84">
        <v>807.57446594999999</v>
      </c>
      <c r="E325" s="84">
        <v>162.76664868</v>
      </c>
      <c r="F325" s="84">
        <v>162.76664868</v>
      </c>
    </row>
    <row r="326" spans="1:6" ht="12.75" customHeight="1" x14ac:dyDescent="0.2">
      <c r="A326" s="83" t="s">
        <v>166</v>
      </c>
      <c r="B326" s="83">
        <v>6</v>
      </c>
      <c r="C326" s="84">
        <v>809.79580138999995</v>
      </c>
      <c r="D326" s="84">
        <v>793.77983351</v>
      </c>
      <c r="E326" s="84">
        <v>159.98634025999999</v>
      </c>
      <c r="F326" s="84">
        <v>159.98634025999999</v>
      </c>
    </row>
    <row r="327" spans="1:6" ht="12.75" customHeight="1" x14ac:dyDescent="0.2">
      <c r="A327" s="83" t="s">
        <v>166</v>
      </c>
      <c r="B327" s="83">
        <v>7</v>
      </c>
      <c r="C327" s="84">
        <v>813.45082619000004</v>
      </c>
      <c r="D327" s="84">
        <v>797.40799764999997</v>
      </c>
      <c r="E327" s="84">
        <v>160.71759681</v>
      </c>
      <c r="F327" s="84">
        <v>160.71759681</v>
      </c>
    </row>
    <row r="328" spans="1:6" ht="12.75" customHeight="1" x14ac:dyDescent="0.2">
      <c r="A328" s="83" t="s">
        <v>166</v>
      </c>
      <c r="B328" s="83">
        <v>8</v>
      </c>
      <c r="C328" s="84">
        <v>769.68676817000005</v>
      </c>
      <c r="D328" s="84">
        <v>754.03016971</v>
      </c>
      <c r="E328" s="84">
        <v>151.97479476999999</v>
      </c>
      <c r="F328" s="84">
        <v>151.97479476999999</v>
      </c>
    </row>
    <row r="329" spans="1:6" ht="12.75" customHeight="1" x14ac:dyDescent="0.2">
      <c r="A329" s="83" t="s">
        <v>166</v>
      </c>
      <c r="B329" s="83">
        <v>9</v>
      </c>
      <c r="C329" s="84">
        <v>715.06484351999995</v>
      </c>
      <c r="D329" s="84">
        <v>699.65023765000001</v>
      </c>
      <c r="E329" s="84">
        <v>141.01451845</v>
      </c>
      <c r="F329" s="84">
        <v>141.01451845</v>
      </c>
    </row>
    <row r="330" spans="1:6" ht="12.75" customHeight="1" x14ac:dyDescent="0.2">
      <c r="A330" s="83" t="s">
        <v>166</v>
      </c>
      <c r="B330" s="83">
        <v>10</v>
      </c>
      <c r="C330" s="84">
        <v>696.08108231999995</v>
      </c>
      <c r="D330" s="84">
        <v>681.57821139999999</v>
      </c>
      <c r="E330" s="84">
        <v>137.37210123</v>
      </c>
      <c r="F330" s="84">
        <v>137.37210123</v>
      </c>
    </row>
    <row r="331" spans="1:6" ht="12.75" customHeight="1" x14ac:dyDescent="0.2">
      <c r="A331" s="83" t="s">
        <v>166</v>
      </c>
      <c r="B331" s="83">
        <v>11</v>
      </c>
      <c r="C331" s="84">
        <v>692.51816733999999</v>
      </c>
      <c r="D331" s="84">
        <v>674.16449111999998</v>
      </c>
      <c r="E331" s="84">
        <v>135.87786575999999</v>
      </c>
      <c r="F331" s="84">
        <v>135.87786575999999</v>
      </c>
    </row>
    <row r="332" spans="1:6" ht="12.75" customHeight="1" x14ac:dyDescent="0.2">
      <c r="A332" s="83" t="s">
        <v>166</v>
      </c>
      <c r="B332" s="83">
        <v>12</v>
      </c>
      <c r="C332" s="84">
        <v>686.22700602999998</v>
      </c>
      <c r="D332" s="84">
        <v>671.45737159999999</v>
      </c>
      <c r="E332" s="84">
        <v>135.33224576999999</v>
      </c>
      <c r="F332" s="84">
        <v>135.33224576999999</v>
      </c>
    </row>
    <row r="333" spans="1:6" ht="12.75" customHeight="1" x14ac:dyDescent="0.2">
      <c r="A333" s="83" t="s">
        <v>166</v>
      </c>
      <c r="B333" s="83">
        <v>13</v>
      </c>
      <c r="C333" s="84">
        <v>696.34895498000003</v>
      </c>
      <c r="D333" s="84">
        <v>681.58314972000005</v>
      </c>
      <c r="E333" s="84">
        <v>137.37309654000001</v>
      </c>
      <c r="F333" s="84">
        <v>137.37309654000001</v>
      </c>
    </row>
    <row r="334" spans="1:6" ht="12.75" customHeight="1" x14ac:dyDescent="0.2">
      <c r="A334" s="83" t="s">
        <v>166</v>
      </c>
      <c r="B334" s="83">
        <v>14</v>
      </c>
      <c r="C334" s="84">
        <v>695.47825522999995</v>
      </c>
      <c r="D334" s="84">
        <v>680.78546653000001</v>
      </c>
      <c r="E334" s="84">
        <v>137.21232348000001</v>
      </c>
      <c r="F334" s="84">
        <v>137.21232348000001</v>
      </c>
    </row>
    <row r="335" spans="1:6" ht="12.75" customHeight="1" x14ac:dyDescent="0.2">
      <c r="A335" s="83" t="s">
        <v>166</v>
      </c>
      <c r="B335" s="83">
        <v>15</v>
      </c>
      <c r="C335" s="84">
        <v>700.29499675</v>
      </c>
      <c r="D335" s="84">
        <v>685.74455535000004</v>
      </c>
      <c r="E335" s="84">
        <v>138.21182793</v>
      </c>
      <c r="F335" s="84">
        <v>138.21182793</v>
      </c>
    </row>
    <row r="336" spans="1:6" ht="12.75" customHeight="1" x14ac:dyDescent="0.2">
      <c r="A336" s="83" t="s">
        <v>166</v>
      </c>
      <c r="B336" s="83">
        <v>16</v>
      </c>
      <c r="C336" s="84">
        <v>702.04806403999999</v>
      </c>
      <c r="D336" s="84">
        <v>688.98165317999997</v>
      </c>
      <c r="E336" s="84">
        <v>138.86426505</v>
      </c>
      <c r="F336" s="84">
        <v>138.86426505</v>
      </c>
    </row>
    <row r="337" spans="1:6" ht="12.75" customHeight="1" x14ac:dyDescent="0.2">
      <c r="A337" s="83" t="s">
        <v>166</v>
      </c>
      <c r="B337" s="83">
        <v>17</v>
      </c>
      <c r="C337" s="84">
        <v>706.93200985999999</v>
      </c>
      <c r="D337" s="84">
        <v>697.15715814999999</v>
      </c>
      <c r="E337" s="84">
        <v>140.51203823</v>
      </c>
      <c r="F337" s="84">
        <v>140.51203823</v>
      </c>
    </row>
    <row r="338" spans="1:6" ht="12.75" customHeight="1" x14ac:dyDescent="0.2">
      <c r="A338" s="83" t="s">
        <v>166</v>
      </c>
      <c r="B338" s="83">
        <v>18</v>
      </c>
      <c r="C338" s="84">
        <v>705.45194823999998</v>
      </c>
      <c r="D338" s="84">
        <v>695.20417408000003</v>
      </c>
      <c r="E338" s="84">
        <v>140.11841426000001</v>
      </c>
      <c r="F338" s="84">
        <v>140.11841426000001</v>
      </c>
    </row>
    <row r="339" spans="1:6" ht="12.75" customHeight="1" x14ac:dyDescent="0.2">
      <c r="A339" s="83" t="s">
        <v>166</v>
      </c>
      <c r="B339" s="83">
        <v>19</v>
      </c>
      <c r="C339" s="84">
        <v>704.95128524999996</v>
      </c>
      <c r="D339" s="84">
        <v>691.98387407999996</v>
      </c>
      <c r="E339" s="84">
        <v>139.46936273</v>
      </c>
      <c r="F339" s="84">
        <v>139.46936273</v>
      </c>
    </row>
    <row r="340" spans="1:6" ht="12.75" customHeight="1" x14ac:dyDescent="0.2">
      <c r="A340" s="83" t="s">
        <v>166</v>
      </c>
      <c r="B340" s="83">
        <v>20</v>
      </c>
      <c r="C340" s="84">
        <v>707.23749735000001</v>
      </c>
      <c r="D340" s="84">
        <v>692.31525188000001</v>
      </c>
      <c r="E340" s="84">
        <v>139.53615192999999</v>
      </c>
      <c r="F340" s="84">
        <v>139.53615192999999</v>
      </c>
    </row>
    <row r="341" spans="1:6" ht="12.75" customHeight="1" x14ac:dyDescent="0.2">
      <c r="A341" s="83" t="s">
        <v>166</v>
      </c>
      <c r="B341" s="83">
        <v>21</v>
      </c>
      <c r="C341" s="84">
        <v>695.86395931000004</v>
      </c>
      <c r="D341" s="84">
        <v>682.99505475000001</v>
      </c>
      <c r="E341" s="84">
        <v>137.65766603</v>
      </c>
      <c r="F341" s="84">
        <v>137.65766603</v>
      </c>
    </row>
    <row r="342" spans="1:6" ht="12.75" customHeight="1" x14ac:dyDescent="0.2">
      <c r="A342" s="83" t="s">
        <v>166</v>
      </c>
      <c r="B342" s="83">
        <v>22</v>
      </c>
      <c r="C342" s="84">
        <v>694.40454999999997</v>
      </c>
      <c r="D342" s="84">
        <v>679.10802272000001</v>
      </c>
      <c r="E342" s="84">
        <v>136.87423465000001</v>
      </c>
      <c r="F342" s="84">
        <v>136.87423465000001</v>
      </c>
    </row>
    <row r="343" spans="1:6" ht="12.75" customHeight="1" x14ac:dyDescent="0.2">
      <c r="A343" s="83" t="s">
        <v>166</v>
      </c>
      <c r="B343" s="83">
        <v>23</v>
      </c>
      <c r="C343" s="84">
        <v>700.52064901999995</v>
      </c>
      <c r="D343" s="84">
        <v>685.71440539000002</v>
      </c>
      <c r="E343" s="84">
        <v>138.20575120000001</v>
      </c>
      <c r="F343" s="84">
        <v>138.20575120000001</v>
      </c>
    </row>
    <row r="344" spans="1:6" ht="12.75" customHeight="1" x14ac:dyDescent="0.2">
      <c r="A344" s="83" t="s">
        <v>166</v>
      </c>
      <c r="B344" s="83">
        <v>24</v>
      </c>
      <c r="C344" s="84">
        <v>727.11636546</v>
      </c>
      <c r="D344" s="84">
        <v>711.98772557999996</v>
      </c>
      <c r="E344" s="84">
        <v>143.50113938000001</v>
      </c>
      <c r="F344" s="84">
        <v>143.50113938000001</v>
      </c>
    </row>
    <row r="345" spans="1:6" ht="12.75" customHeight="1" x14ac:dyDescent="0.2">
      <c r="A345" s="83" t="s">
        <v>167</v>
      </c>
      <c r="B345" s="83">
        <v>1</v>
      </c>
      <c r="C345" s="84">
        <v>754.74950639999997</v>
      </c>
      <c r="D345" s="84">
        <v>740.41629883999997</v>
      </c>
      <c r="E345" s="84">
        <v>149.23091884999999</v>
      </c>
      <c r="F345" s="84">
        <v>149.23091884999999</v>
      </c>
    </row>
    <row r="346" spans="1:6" ht="12.75" customHeight="1" x14ac:dyDescent="0.2">
      <c r="A346" s="83" t="s">
        <v>167</v>
      </c>
      <c r="B346" s="83">
        <v>2</v>
      </c>
      <c r="C346" s="84">
        <v>779.06024377000006</v>
      </c>
      <c r="D346" s="84">
        <v>762.88792293999995</v>
      </c>
      <c r="E346" s="84">
        <v>153.76007509999999</v>
      </c>
      <c r="F346" s="84">
        <v>153.76007509999999</v>
      </c>
    </row>
    <row r="347" spans="1:6" ht="12.75" customHeight="1" x14ac:dyDescent="0.2">
      <c r="A347" s="83" t="s">
        <v>167</v>
      </c>
      <c r="B347" s="83">
        <v>3</v>
      </c>
      <c r="C347" s="84">
        <v>806.44640191999997</v>
      </c>
      <c r="D347" s="84">
        <v>784.18183185999999</v>
      </c>
      <c r="E347" s="84">
        <v>158.05186284000001</v>
      </c>
      <c r="F347" s="84">
        <v>158.05186284000001</v>
      </c>
    </row>
    <row r="348" spans="1:6" ht="12.75" customHeight="1" x14ac:dyDescent="0.2">
      <c r="A348" s="83" t="s">
        <v>167</v>
      </c>
      <c r="B348" s="83">
        <v>4</v>
      </c>
      <c r="C348" s="84">
        <v>818.53655107999998</v>
      </c>
      <c r="D348" s="84">
        <v>797.72079537000002</v>
      </c>
      <c r="E348" s="84">
        <v>160.78064119000001</v>
      </c>
      <c r="F348" s="84">
        <v>160.78064119000001</v>
      </c>
    </row>
    <row r="349" spans="1:6" ht="12.75" customHeight="1" x14ac:dyDescent="0.2">
      <c r="A349" s="83" t="s">
        <v>167</v>
      </c>
      <c r="B349" s="83">
        <v>5</v>
      </c>
      <c r="C349" s="84">
        <v>826.92961057000002</v>
      </c>
      <c r="D349" s="84">
        <v>807.66279063000002</v>
      </c>
      <c r="E349" s="84">
        <v>162.78445052000001</v>
      </c>
      <c r="F349" s="84">
        <v>162.78445052000001</v>
      </c>
    </row>
    <row r="350" spans="1:6" ht="12.75" customHeight="1" x14ac:dyDescent="0.2">
      <c r="A350" s="83" t="s">
        <v>167</v>
      </c>
      <c r="B350" s="83">
        <v>6</v>
      </c>
      <c r="C350" s="84">
        <v>820.22013048999997</v>
      </c>
      <c r="D350" s="84">
        <v>804.09056837000003</v>
      </c>
      <c r="E350" s="84">
        <v>162.06446905999999</v>
      </c>
      <c r="F350" s="84">
        <v>162.06446905999999</v>
      </c>
    </row>
    <row r="351" spans="1:6" ht="12.75" customHeight="1" x14ac:dyDescent="0.2">
      <c r="A351" s="83" t="s">
        <v>167</v>
      </c>
      <c r="B351" s="83">
        <v>7</v>
      </c>
      <c r="C351" s="84">
        <v>826.61578226999995</v>
      </c>
      <c r="D351" s="84">
        <v>815.39203571999997</v>
      </c>
      <c r="E351" s="84">
        <v>164.34228001</v>
      </c>
      <c r="F351" s="84">
        <v>164.34228001</v>
      </c>
    </row>
    <row r="352" spans="1:6" ht="12.75" customHeight="1" x14ac:dyDescent="0.2">
      <c r="A352" s="83" t="s">
        <v>167</v>
      </c>
      <c r="B352" s="83">
        <v>8</v>
      </c>
      <c r="C352" s="84">
        <v>852.78308092999998</v>
      </c>
      <c r="D352" s="84">
        <v>836.60184217999995</v>
      </c>
      <c r="E352" s="84">
        <v>168.61711690000001</v>
      </c>
      <c r="F352" s="84">
        <v>168.61711690000001</v>
      </c>
    </row>
    <row r="353" spans="1:6" ht="12.75" customHeight="1" x14ac:dyDescent="0.2">
      <c r="A353" s="83" t="s">
        <v>167</v>
      </c>
      <c r="B353" s="83">
        <v>9</v>
      </c>
      <c r="C353" s="84">
        <v>812.82226161999995</v>
      </c>
      <c r="D353" s="84">
        <v>796.40877301</v>
      </c>
      <c r="E353" s="84">
        <v>160.51620306000001</v>
      </c>
      <c r="F353" s="84">
        <v>160.51620306000001</v>
      </c>
    </row>
    <row r="354" spans="1:6" ht="12.75" customHeight="1" x14ac:dyDescent="0.2">
      <c r="A354" s="83" t="s">
        <v>167</v>
      </c>
      <c r="B354" s="83">
        <v>10</v>
      </c>
      <c r="C354" s="84">
        <v>797.72181536999994</v>
      </c>
      <c r="D354" s="84">
        <v>781.31134495000003</v>
      </c>
      <c r="E354" s="84">
        <v>157.47331614999999</v>
      </c>
      <c r="F354" s="84">
        <v>157.47331614999999</v>
      </c>
    </row>
    <row r="355" spans="1:6" ht="12.75" customHeight="1" x14ac:dyDescent="0.2">
      <c r="A355" s="83" t="s">
        <v>167</v>
      </c>
      <c r="B355" s="83">
        <v>11</v>
      </c>
      <c r="C355" s="84">
        <v>793.89666973999999</v>
      </c>
      <c r="D355" s="84">
        <v>774.54232750000006</v>
      </c>
      <c r="E355" s="84">
        <v>156.10902056</v>
      </c>
      <c r="F355" s="84">
        <v>156.10902056</v>
      </c>
    </row>
    <row r="356" spans="1:6" ht="12.75" customHeight="1" x14ac:dyDescent="0.2">
      <c r="A356" s="83" t="s">
        <v>167</v>
      </c>
      <c r="B356" s="83">
        <v>12</v>
      </c>
      <c r="C356" s="84">
        <v>794.15746842999999</v>
      </c>
      <c r="D356" s="84">
        <v>777.76901342999997</v>
      </c>
      <c r="E356" s="84">
        <v>156.75935917000001</v>
      </c>
      <c r="F356" s="84">
        <v>156.75935917000001</v>
      </c>
    </row>
    <row r="357" spans="1:6" ht="12.75" customHeight="1" x14ac:dyDescent="0.2">
      <c r="A357" s="83" t="s">
        <v>167</v>
      </c>
      <c r="B357" s="83">
        <v>13</v>
      </c>
      <c r="C357" s="84">
        <v>792.61849423000001</v>
      </c>
      <c r="D357" s="84">
        <v>776.66570257000001</v>
      </c>
      <c r="E357" s="84">
        <v>156.53698684</v>
      </c>
      <c r="F357" s="84">
        <v>156.53698684</v>
      </c>
    </row>
    <row r="358" spans="1:6" ht="12.75" customHeight="1" x14ac:dyDescent="0.2">
      <c r="A358" s="83" t="s">
        <v>167</v>
      </c>
      <c r="B358" s="83">
        <v>14</v>
      </c>
      <c r="C358" s="84">
        <v>767.80739285000004</v>
      </c>
      <c r="D358" s="84">
        <v>751.50943715000005</v>
      </c>
      <c r="E358" s="84">
        <v>151.46674107999999</v>
      </c>
      <c r="F358" s="84">
        <v>151.46674107999999</v>
      </c>
    </row>
    <row r="359" spans="1:6" ht="12.75" customHeight="1" x14ac:dyDescent="0.2">
      <c r="A359" s="83" t="s">
        <v>167</v>
      </c>
      <c r="B359" s="83">
        <v>15</v>
      </c>
      <c r="C359" s="84">
        <v>771.25116813</v>
      </c>
      <c r="D359" s="84">
        <v>755.01072923000004</v>
      </c>
      <c r="E359" s="84">
        <v>152.17242655999999</v>
      </c>
      <c r="F359" s="84">
        <v>152.17242655999999</v>
      </c>
    </row>
    <row r="360" spans="1:6" ht="12.75" customHeight="1" x14ac:dyDescent="0.2">
      <c r="A360" s="83" t="s">
        <v>167</v>
      </c>
      <c r="B360" s="83">
        <v>16</v>
      </c>
      <c r="C360" s="84">
        <v>781.53469667000002</v>
      </c>
      <c r="D360" s="84">
        <v>765.8098569</v>
      </c>
      <c r="E360" s="84">
        <v>154.34899095</v>
      </c>
      <c r="F360" s="84">
        <v>154.34899095</v>
      </c>
    </row>
    <row r="361" spans="1:6" ht="12.75" customHeight="1" x14ac:dyDescent="0.2">
      <c r="A361" s="83" t="s">
        <v>167</v>
      </c>
      <c r="B361" s="83">
        <v>17</v>
      </c>
      <c r="C361" s="84">
        <v>802.72419022999998</v>
      </c>
      <c r="D361" s="84">
        <v>788.53114820999997</v>
      </c>
      <c r="E361" s="84">
        <v>158.92846763</v>
      </c>
      <c r="F361" s="84">
        <v>158.92846763</v>
      </c>
    </row>
    <row r="362" spans="1:6" ht="12.75" customHeight="1" x14ac:dyDescent="0.2">
      <c r="A362" s="83" t="s">
        <v>167</v>
      </c>
      <c r="B362" s="83">
        <v>18</v>
      </c>
      <c r="C362" s="84">
        <v>809.81242144999999</v>
      </c>
      <c r="D362" s="84">
        <v>793.83093322000002</v>
      </c>
      <c r="E362" s="84">
        <v>159.99663939999999</v>
      </c>
      <c r="F362" s="84">
        <v>159.99663939999999</v>
      </c>
    </row>
    <row r="363" spans="1:6" ht="12.75" customHeight="1" x14ac:dyDescent="0.2">
      <c r="A363" s="83" t="s">
        <v>167</v>
      </c>
      <c r="B363" s="83">
        <v>19</v>
      </c>
      <c r="C363" s="84">
        <v>786.30883246999997</v>
      </c>
      <c r="D363" s="84">
        <v>770.42202632999999</v>
      </c>
      <c r="E363" s="84">
        <v>155.27857377999999</v>
      </c>
      <c r="F363" s="84">
        <v>155.27857377999999</v>
      </c>
    </row>
    <row r="364" spans="1:6" ht="12.75" customHeight="1" x14ac:dyDescent="0.2">
      <c r="A364" s="83" t="s">
        <v>167</v>
      </c>
      <c r="B364" s="83">
        <v>20</v>
      </c>
      <c r="C364" s="84">
        <v>769.77823040999999</v>
      </c>
      <c r="D364" s="84">
        <v>753.56768522000004</v>
      </c>
      <c r="E364" s="84">
        <v>151.88158102</v>
      </c>
      <c r="F364" s="84">
        <v>151.88158102</v>
      </c>
    </row>
    <row r="365" spans="1:6" ht="12.75" customHeight="1" x14ac:dyDescent="0.2">
      <c r="A365" s="83" t="s">
        <v>167</v>
      </c>
      <c r="B365" s="83">
        <v>21</v>
      </c>
      <c r="C365" s="84">
        <v>767.05191702000002</v>
      </c>
      <c r="D365" s="84">
        <v>751.43195003999995</v>
      </c>
      <c r="E365" s="84">
        <v>151.45112355000001</v>
      </c>
      <c r="F365" s="84">
        <v>151.45112355000001</v>
      </c>
    </row>
    <row r="366" spans="1:6" ht="12.75" customHeight="1" x14ac:dyDescent="0.2">
      <c r="A366" s="83" t="s">
        <v>167</v>
      </c>
      <c r="B366" s="83">
        <v>22</v>
      </c>
      <c r="C366" s="84">
        <v>761.59284113000001</v>
      </c>
      <c r="D366" s="84">
        <v>745.31991682</v>
      </c>
      <c r="E366" s="84">
        <v>150.21924314</v>
      </c>
      <c r="F366" s="84">
        <v>150.21924314</v>
      </c>
    </row>
    <row r="367" spans="1:6" ht="12.75" customHeight="1" x14ac:dyDescent="0.2">
      <c r="A367" s="83" t="s">
        <v>167</v>
      </c>
      <c r="B367" s="83">
        <v>23</v>
      </c>
      <c r="C367" s="84">
        <v>769.16142582999998</v>
      </c>
      <c r="D367" s="84">
        <v>753.40394392999997</v>
      </c>
      <c r="E367" s="84">
        <v>151.84857896</v>
      </c>
      <c r="F367" s="84">
        <v>151.84857896</v>
      </c>
    </row>
    <row r="368" spans="1:6" ht="12.75" customHeight="1" x14ac:dyDescent="0.2">
      <c r="A368" s="83" t="s">
        <v>167</v>
      </c>
      <c r="B368" s="83">
        <v>24</v>
      </c>
      <c r="C368" s="84">
        <v>782.68538203000003</v>
      </c>
      <c r="D368" s="84">
        <v>766.83562615999995</v>
      </c>
      <c r="E368" s="84">
        <v>154.55573476000001</v>
      </c>
      <c r="F368" s="84">
        <v>154.55573476000001</v>
      </c>
    </row>
    <row r="369" spans="1:6" ht="12.75" customHeight="1" x14ac:dyDescent="0.2">
      <c r="A369" s="83" t="s">
        <v>168</v>
      </c>
      <c r="B369" s="83">
        <v>1</v>
      </c>
      <c r="C369" s="84">
        <v>816.52083972000003</v>
      </c>
      <c r="D369" s="84">
        <v>803.54707465000001</v>
      </c>
      <c r="E369" s="84">
        <v>161.95492788999999</v>
      </c>
      <c r="F369" s="84">
        <v>161.95492788999999</v>
      </c>
    </row>
    <row r="370" spans="1:6" ht="12.75" customHeight="1" x14ac:dyDescent="0.2">
      <c r="A370" s="83" t="s">
        <v>168</v>
      </c>
      <c r="B370" s="83">
        <v>2</v>
      </c>
      <c r="C370" s="84">
        <v>834.27396233000002</v>
      </c>
      <c r="D370" s="84">
        <v>817.81632485</v>
      </c>
      <c r="E370" s="84">
        <v>164.83089552999999</v>
      </c>
      <c r="F370" s="84">
        <v>164.83089552999999</v>
      </c>
    </row>
    <row r="371" spans="1:6" ht="12.75" customHeight="1" x14ac:dyDescent="0.2">
      <c r="A371" s="83" t="s">
        <v>168</v>
      </c>
      <c r="B371" s="83">
        <v>3</v>
      </c>
      <c r="C371" s="84">
        <v>836.18186795999998</v>
      </c>
      <c r="D371" s="84">
        <v>819.27589381999996</v>
      </c>
      <c r="E371" s="84">
        <v>165.12507169</v>
      </c>
      <c r="F371" s="84">
        <v>165.12507169</v>
      </c>
    </row>
    <row r="372" spans="1:6" ht="12.75" customHeight="1" x14ac:dyDescent="0.2">
      <c r="A372" s="83" t="s">
        <v>168</v>
      </c>
      <c r="B372" s="83">
        <v>4</v>
      </c>
      <c r="C372" s="84">
        <v>830.45939745999999</v>
      </c>
      <c r="D372" s="84">
        <v>814.46592600999998</v>
      </c>
      <c r="E372" s="84">
        <v>164.15562258</v>
      </c>
      <c r="F372" s="84">
        <v>164.15562258</v>
      </c>
    </row>
    <row r="373" spans="1:6" ht="12.75" customHeight="1" x14ac:dyDescent="0.2">
      <c r="A373" s="83" t="s">
        <v>168</v>
      </c>
      <c r="B373" s="83">
        <v>5</v>
      </c>
      <c r="C373" s="84">
        <v>827.01443504999997</v>
      </c>
      <c r="D373" s="84">
        <v>811.90855992000002</v>
      </c>
      <c r="E373" s="84">
        <v>163.64018540000001</v>
      </c>
      <c r="F373" s="84">
        <v>163.64018540000001</v>
      </c>
    </row>
    <row r="374" spans="1:6" ht="12.75" customHeight="1" x14ac:dyDescent="0.2">
      <c r="A374" s="83" t="s">
        <v>168</v>
      </c>
      <c r="B374" s="83">
        <v>6</v>
      </c>
      <c r="C374" s="84">
        <v>824.59574951000002</v>
      </c>
      <c r="D374" s="84">
        <v>810.78713334999998</v>
      </c>
      <c r="E374" s="84">
        <v>163.41416186000001</v>
      </c>
      <c r="F374" s="84">
        <v>163.41416186000001</v>
      </c>
    </row>
    <row r="375" spans="1:6" ht="12.75" customHeight="1" x14ac:dyDescent="0.2">
      <c r="A375" s="83" t="s">
        <v>168</v>
      </c>
      <c r="B375" s="83">
        <v>7</v>
      </c>
      <c r="C375" s="84">
        <v>817.78031067999996</v>
      </c>
      <c r="D375" s="84">
        <v>802.23903270000005</v>
      </c>
      <c r="E375" s="84">
        <v>161.69129201000001</v>
      </c>
      <c r="F375" s="84">
        <v>161.69129201000001</v>
      </c>
    </row>
    <row r="376" spans="1:6" ht="12.75" customHeight="1" x14ac:dyDescent="0.2">
      <c r="A376" s="83" t="s">
        <v>168</v>
      </c>
      <c r="B376" s="83">
        <v>8</v>
      </c>
      <c r="C376" s="84">
        <v>806.95379474000003</v>
      </c>
      <c r="D376" s="84">
        <v>791.10523835000004</v>
      </c>
      <c r="E376" s="84">
        <v>159.44727555</v>
      </c>
      <c r="F376" s="84">
        <v>159.44727555</v>
      </c>
    </row>
    <row r="377" spans="1:6" ht="12.75" customHeight="1" x14ac:dyDescent="0.2">
      <c r="A377" s="83" t="s">
        <v>168</v>
      </c>
      <c r="B377" s="83">
        <v>9</v>
      </c>
      <c r="C377" s="84">
        <v>757.12778079999998</v>
      </c>
      <c r="D377" s="84">
        <v>741.18083238999998</v>
      </c>
      <c r="E377" s="84">
        <v>149.38501059999999</v>
      </c>
      <c r="F377" s="84">
        <v>149.38501059999999</v>
      </c>
    </row>
    <row r="378" spans="1:6" ht="12.75" customHeight="1" x14ac:dyDescent="0.2">
      <c r="A378" s="83" t="s">
        <v>168</v>
      </c>
      <c r="B378" s="83">
        <v>10</v>
      </c>
      <c r="C378" s="84">
        <v>727.02596312000003</v>
      </c>
      <c r="D378" s="84">
        <v>716.70304385999998</v>
      </c>
      <c r="E378" s="84">
        <v>144.45151186000001</v>
      </c>
      <c r="F378" s="84">
        <v>144.45151186000001</v>
      </c>
    </row>
    <row r="379" spans="1:6" ht="12.75" customHeight="1" x14ac:dyDescent="0.2">
      <c r="A379" s="83" t="s">
        <v>168</v>
      </c>
      <c r="B379" s="83">
        <v>11</v>
      </c>
      <c r="C379" s="84">
        <v>733.88674563999996</v>
      </c>
      <c r="D379" s="84">
        <v>718.91768248999995</v>
      </c>
      <c r="E379" s="84">
        <v>144.89787232</v>
      </c>
      <c r="F379" s="84">
        <v>144.89787232</v>
      </c>
    </row>
    <row r="380" spans="1:6" ht="12.75" customHeight="1" x14ac:dyDescent="0.2">
      <c r="A380" s="83" t="s">
        <v>168</v>
      </c>
      <c r="B380" s="83">
        <v>12</v>
      </c>
      <c r="C380" s="84">
        <v>737.82378174999997</v>
      </c>
      <c r="D380" s="84">
        <v>724.82934224999997</v>
      </c>
      <c r="E380" s="84">
        <v>146.08936746000001</v>
      </c>
      <c r="F380" s="84">
        <v>146.08936746000001</v>
      </c>
    </row>
    <row r="381" spans="1:6" ht="12.75" customHeight="1" x14ac:dyDescent="0.2">
      <c r="A381" s="83" t="s">
        <v>168</v>
      </c>
      <c r="B381" s="83">
        <v>13</v>
      </c>
      <c r="C381" s="84">
        <v>737.97070428999996</v>
      </c>
      <c r="D381" s="84">
        <v>721.13876754</v>
      </c>
      <c r="E381" s="84">
        <v>145.34553205</v>
      </c>
      <c r="F381" s="84">
        <v>145.34553205</v>
      </c>
    </row>
    <row r="382" spans="1:6" ht="12.75" customHeight="1" x14ac:dyDescent="0.2">
      <c r="A382" s="83" t="s">
        <v>168</v>
      </c>
      <c r="B382" s="83">
        <v>14</v>
      </c>
      <c r="C382" s="84">
        <v>752.58463108000001</v>
      </c>
      <c r="D382" s="84">
        <v>735.44600222999998</v>
      </c>
      <c r="E382" s="84">
        <v>148.22915546999999</v>
      </c>
      <c r="F382" s="84">
        <v>148.22915546999999</v>
      </c>
    </row>
    <row r="383" spans="1:6" ht="12.75" customHeight="1" x14ac:dyDescent="0.2">
      <c r="A383" s="83" t="s">
        <v>168</v>
      </c>
      <c r="B383" s="83">
        <v>15</v>
      </c>
      <c r="C383" s="84">
        <v>752.39437643999997</v>
      </c>
      <c r="D383" s="84">
        <v>736.82713932000001</v>
      </c>
      <c r="E383" s="84">
        <v>148.50752367999999</v>
      </c>
      <c r="F383" s="84">
        <v>148.50752367999999</v>
      </c>
    </row>
    <row r="384" spans="1:6" ht="12.75" customHeight="1" x14ac:dyDescent="0.2">
      <c r="A384" s="83" t="s">
        <v>168</v>
      </c>
      <c r="B384" s="83">
        <v>16</v>
      </c>
      <c r="C384" s="84">
        <v>754.30658511000001</v>
      </c>
      <c r="D384" s="84">
        <v>738.65693455999997</v>
      </c>
      <c r="E384" s="84">
        <v>148.87631894</v>
      </c>
      <c r="F384" s="84">
        <v>148.87631894</v>
      </c>
    </row>
    <row r="385" spans="1:6" ht="12.75" customHeight="1" x14ac:dyDescent="0.2">
      <c r="A385" s="83" t="s">
        <v>168</v>
      </c>
      <c r="B385" s="83">
        <v>17</v>
      </c>
      <c r="C385" s="84">
        <v>753.25185770999997</v>
      </c>
      <c r="D385" s="84">
        <v>737.63904599</v>
      </c>
      <c r="E385" s="84">
        <v>148.67116347999999</v>
      </c>
      <c r="F385" s="84">
        <v>148.67116347999999</v>
      </c>
    </row>
    <row r="386" spans="1:6" ht="12.75" customHeight="1" x14ac:dyDescent="0.2">
      <c r="A386" s="83" t="s">
        <v>168</v>
      </c>
      <c r="B386" s="83">
        <v>18</v>
      </c>
      <c r="C386" s="84">
        <v>751.33012928999995</v>
      </c>
      <c r="D386" s="84">
        <v>735.82998988999998</v>
      </c>
      <c r="E386" s="84">
        <v>148.30654819</v>
      </c>
      <c r="F386" s="84">
        <v>148.30654819</v>
      </c>
    </row>
    <row r="387" spans="1:6" ht="12.75" customHeight="1" x14ac:dyDescent="0.2">
      <c r="A387" s="83" t="s">
        <v>168</v>
      </c>
      <c r="B387" s="83">
        <v>19</v>
      </c>
      <c r="C387" s="84">
        <v>732.96459247999996</v>
      </c>
      <c r="D387" s="84">
        <v>717.08687130999999</v>
      </c>
      <c r="E387" s="84">
        <v>144.52887229000001</v>
      </c>
      <c r="F387" s="84">
        <v>144.52887229000001</v>
      </c>
    </row>
    <row r="388" spans="1:6" ht="12.75" customHeight="1" x14ac:dyDescent="0.2">
      <c r="A388" s="83" t="s">
        <v>168</v>
      </c>
      <c r="B388" s="83">
        <v>20</v>
      </c>
      <c r="C388" s="84">
        <v>713.40865398999995</v>
      </c>
      <c r="D388" s="84">
        <v>697.27010422000001</v>
      </c>
      <c r="E388" s="84">
        <v>140.53480252</v>
      </c>
      <c r="F388" s="84">
        <v>140.53480252</v>
      </c>
    </row>
    <row r="389" spans="1:6" ht="12.75" customHeight="1" x14ac:dyDescent="0.2">
      <c r="A389" s="83" t="s">
        <v>168</v>
      </c>
      <c r="B389" s="83">
        <v>21</v>
      </c>
      <c r="C389" s="84">
        <v>721.97777166000003</v>
      </c>
      <c r="D389" s="84">
        <v>706.37745861999997</v>
      </c>
      <c r="E389" s="84">
        <v>142.37038996999999</v>
      </c>
      <c r="F389" s="84">
        <v>142.37038996999999</v>
      </c>
    </row>
    <row r="390" spans="1:6" ht="12.75" customHeight="1" x14ac:dyDescent="0.2">
      <c r="A390" s="83" t="s">
        <v>168</v>
      </c>
      <c r="B390" s="83">
        <v>22</v>
      </c>
      <c r="C390" s="84">
        <v>724.26930516000004</v>
      </c>
      <c r="D390" s="84">
        <v>707.85287367000001</v>
      </c>
      <c r="E390" s="84">
        <v>142.66775989999999</v>
      </c>
      <c r="F390" s="84">
        <v>142.66775989999999</v>
      </c>
    </row>
    <row r="391" spans="1:6" ht="12.75" customHeight="1" x14ac:dyDescent="0.2">
      <c r="A391" s="83" t="s">
        <v>168</v>
      </c>
      <c r="B391" s="83">
        <v>23</v>
      </c>
      <c r="C391" s="84">
        <v>717.04866675000005</v>
      </c>
      <c r="D391" s="84">
        <v>700.77651723999998</v>
      </c>
      <c r="E391" s="84">
        <v>141.24152013</v>
      </c>
      <c r="F391" s="84">
        <v>141.24152013</v>
      </c>
    </row>
    <row r="392" spans="1:6" ht="12.75" customHeight="1" x14ac:dyDescent="0.2">
      <c r="A392" s="83" t="s">
        <v>168</v>
      </c>
      <c r="B392" s="83">
        <v>24</v>
      </c>
      <c r="C392" s="84">
        <v>744.23594871</v>
      </c>
      <c r="D392" s="84">
        <v>727.68977943000004</v>
      </c>
      <c r="E392" s="84">
        <v>146.66588862</v>
      </c>
      <c r="F392" s="84">
        <v>146.66588862</v>
      </c>
    </row>
    <row r="393" spans="1:6" ht="12.75" customHeight="1" x14ac:dyDescent="0.2">
      <c r="A393" s="83" t="s">
        <v>169</v>
      </c>
      <c r="B393" s="83">
        <v>1</v>
      </c>
      <c r="C393" s="84">
        <v>712.12348753000003</v>
      </c>
      <c r="D393" s="84">
        <v>697.37490873000002</v>
      </c>
      <c r="E393" s="84">
        <v>140.55592587000001</v>
      </c>
      <c r="F393" s="84">
        <v>140.55592587000001</v>
      </c>
    </row>
    <row r="394" spans="1:6" ht="12.75" customHeight="1" x14ac:dyDescent="0.2">
      <c r="A394" s="83" t="s">
        <v>169</v>
      </c>
      <c r="B394" s="83">
        <v>2</v>
      </c>
      <c r="C394" s="84">
        <v>731.55030081999996</v>
      </c>
      <c r="D394" s="84">
        <v>715.76428743999998</v>
      </c>
      <c r="E394" s="84">
        <v>144.26230548999999</v>
      </c>
      <c r="F394" s="84">
        <v>144.26230548999999</v>
      </c>
    </row>
    <row r="395" spans="1:6" ht="12.75" customHeight="1" x14ac:dyDescent="0.2">
      <c r="A395" s="83" t="s">
        <v>169</v>
      </c>
      <c r="B395" s="83">
        <v>3</v>
      </c>
      <c r="C395" s="84">
        <v>749.00773199000002</v>
      </c>
      <c r="D395" s="84">
        <v>732.67691877000004</v>
      </c>
      <c r="E395" s="84">
        <v>147.67104664999999</v>
      </c>
      <c r="F395" s="84">
        <v>147.67104664999999</v>
      </c>
    </row>
    <row r="396" spans="1:6" ht="12.75" customHeight="1" x14ac:dyDescent="0.2">
      <c r="A396" s="83" t="s">
        <v>169</v>
      </c>
      <c r="B396" s="83">
        <v>4</v>
      </c>
      <c r="C396" s="84">
        <v>761.88686833999998</v>
      </c>
      <c r="D396" s="84">
        <v>745.27822506999996</v>
      </c>
      <c r="E396" s="84">
        <v>150.21084017000001</v>
      </c>
      <c r="F396" s="84">
        <v>150.21084017000001</v>
      </c>
    </row>
    <row r="397" spans="1:6" ht="12.75" customHeight="1" x14ac:dyDescent="0.2">
      <c r="A397" s="83" t="s">
        <v>169</v>
      </c>
      <c r="B397" s="83">
        <v>5</v>
      </c>
      <c r="C397" s="84">
        <v>761.40722043000005</v>
      </c>
      <c r="D397" s="84">
        <v>744.89380214000005</v>
      </c>
      <c r="E397" s="84">
        <v>150.13335971999999</v>
      </c>
      <c r="F397" s="84">
        <v>150.13335971999999</v>
      </c>
    </row>
    <row r="398" spans="1:6" ht="12.75" customHeight="1" x14ac:dyDescent="0.2">
      <c r="A398" s="83" t="s">
        <v>169</v>
      </c>
      <c r="B398" s="83">
        <v>6</v>
      </c>
      <c r="C398" s="84">
        <v>752.31016479000004</v>
      </c>
      <c r="D398" s="84">
        <v>735.98736613999995</v>
      </c>
      <c r="E398" s="84">
        <v>148.33826737999999</v>
      </c>
      <c r="F398" s="84">
        <v>148.33826737999999</v>
      </c>
    </row>
    <row r="399" spans="1:6" ht="12.75" customHeight="1" x14ac:dyDescent="0.2">
      <c r="A399" s="83" t="s">
        <v>169</v>
      </c>
      <c r="B399" s="83">
        <v>7</v>
      </c>
      <c r="C399" s="84">
        <v>731.92984823999996</v>
      </c>
      <c r="D399" s="84">
        <v>715.99015551000002</v>
      </c>
      <c r="E399" s="84">
        <v>144.30782919999999</v>
      </c>
      <c r="F399" s="84">
        <v>144.30782919999999</v>
      </c>
    </row>
    <row r="400" spans="1:6" ht="12.75" customHeight="1" x14ac:dyDescent="0.2">
      <c r="A400" s="83" t="s">
        <v>169</v>
      </c>
      <c r="B400" s="83">
        <v>8</v>
      </c>
      <c r="C400" s="84">
        <v>709.95523875000003</v>
      </c>
      <c r="D400" s="84">
        <v>694.29258427000002</v>
      </c>
      <c r="E400" s="84">
        <v>139.93468331</v>
      </c>
      <c r="F400" s="84">
        <v>139.93468331</v>
      </c>
    </row>
    <row r="401" spans="1:6" ht="12.75" customHeight="1" x14ac:dyDescent="0.2">
      <c r="A401" s="83" t="s">
        <v>169</v>
      </c>
      <c r="B401" s="83">
        <v>9</v>
      </c>
      <c r="C401" s="84">
        <v>682.69130199999995</v>
      </c>
      <c r="D401" s="84">
        <v>667.20462657999997</v>
      </c>
      <c r="E401" s="84">
        <v>134.47510493999999</v>
      </c>
      <c r="F401" s="84">
        <v>134.47510493999999</v>
      </c>
    </row>
    <row r="402" spans="1:6" ht="12.75" customHeight="1" x14ac:dyDescent="0.2">
      <c r="A402" s="83" t="s">
        <v>169</v>
      </c>
      <c r="B402" s="83">
        <v>10</v>
      </c>
      <c r="C402" s="84">
        <v>699.05822863000003</v>
      </c>
      <c r="D402" s="84">
        <v>679.95488289000002</v>
      </c>
      <c r="E402" s="84">
        <v>137.04491933</v>
      </c>
      <c r="F402" s="84">
        <v>137.04491933</v>
      </c>
    </row>
    <row r="403" spans="1:6" ht="12.75" customHeight="1" x14ac:dyDescent="0.2">
      <c r="A403" s="83" t="s">
        <v>169</v>
      </c>
      <c r="B403" s="83">
        <v>11</v>
      </c>
      <c r="C403" s="84">
        <v>695.75041808000003</v>
      </c>
      <c r="D403" s="84">
        <v>675.88719135999997</v>
      </c>
      <c r="E403" s="84">
        <v>136.22507603</v>
      </c>
      <c r="F403" s="84">
        <v>136.22507603</v>
      </c>
    </row>
    <row r="404" spans="1:6" ht="12.75" customHeight="1" x14ac:dyDescent="0.2">
      <c r="A404" s="83" t="s">
        <v>169</v>
      </c>
      <c r="B404" s="83">
        <v>12</v>
      </c>
      <c r="C404" s="84">
        <v>686.73953344999995</v>
      </c>
      <c r="D404" s="84">
        <v>669.52322491999996</v>
      </c>
      <c r="E404" s="84">
        <v>134.94241847999999</v>
      </c>
      <c r="F404" s="84">
        <v>134.94241847999999</v>
      </c>
    </row>
    <row r="405" spans="1:6" ht="12.75" customHeight="1" x14ac:dyDescent="0.2">
      <c r="A405" s="83" t="s">
        <v>169</v>
      </c>
      <c r="B405" s="83">
        <v>13</v>
      </c>
      <c r="C405" s="84">
        <v>679.46226491000004</v>
      </c>
      <c r="D405" s="84">
        <v>663.00348937000001</v>
      </c>
      <c r="E405" s="84">
        <v>133.62836565000001</v>
      </c>
      <c r="F405" s="84">
        <v>133.62836565000001</v>
      </c>
    </row>
    <row r="406" spans="1:6" ht="12.75" customHeight="1" x14ac:dyDescent="0.2">
      <c r="A406" s="83" t="s">
        <v>169</v>
      </c>
      <c r="B406" s="83">
        <v>14</v>
      </c>
      <c r="C406" s="84">
        <v>684.41908246000003</v>
      </c>
      <c r="D406" s="84">
        <v>667.97884992000002</v>
      </c>
      <c r="E406" s="84">
        <v>134.63114967000001</v>
      </c>
      <c r="F406" s="84">
        <v>134.63114967000001</v>
      </c>
    </row>
    <row r="407" spans="1:6" ht="12.75" customHeight="1" x14ac:dyDescent="0.2">
      <c r="A407" s="83" t="s">
        <v>169</v>
      </c>
      <c r="B407" s="83">
        <v>15</v>
      </c>
      <c r="C407" s="84">
        <v>685.98720882999999</v>
      </c>
      <c r="D407" s="84">
        <v>671.09276930999999</v>
      </c>
      <c r="E407" s="84">
        <v>135.25876018</v>
      </c>
      <c r="F407" s="84">
        <v>135.25876018</v>
      </c>
    </row>
    <row r="408" spans="1:6" ht="12.75" customHeight="1" x14ac:dyDescent="0.2">
      <c r="A408" s="83" t="s">
        <v>169</v>
      </c>
      <c r="B408" s="83">
        <v>16</v>
      </c>
      <c r="C408" s="84">
        <v>681.04049326999996</v>
      </c>
      <c r="D408" s="84">
        <v>665.47217455999998</v>
      </c>
      <c r="E408" s="84">
        <v>134.1259292</v>
      </c>
      <c r="F408" s="84">
        <v>134.1259292</v>
      </c>
    </row>
    <row r="409" spans="1:6" ht="12.75" customHeight="1" x14ac:dyDescent="0.2">
      <c r="A409" s="83" t="s">
        <v>169</v>
      </c>
      <c r="B409" s="83">
        <v>17</v>
      </c>
      <c r="C409" s="84">
        <v>676.2113276</v>
      </c>
      <c r="D409" s="84">
        <v>660.87459836000005</v>
      </c>
      <c r="E409" s="84">
        <v>133.19928762999999</v>
      </c>
      <c r="F409" s="84">
        <v>133.19928762999999</v>
      </c>
    </row>
    <row r="410" spans="1:6" ht="12.75" customHeight="1" x14ac:dyDescent="0.2">
      <c r="A410" s="83" t="s">
        <v>169</v>
      </c>
      <c r="B410" s="83">
        <v>18</v>
      </c>
      <c r="C410" s="84">
        <v>673.95519279999996</v>
      </c>
      <c r="D410" s="84">
        <v>658.21519582999997</v>
      </c>
      <c r="E410" s="84">
        <v>132.663285</v>
      </c>
      <c r="F410" s="84">
        <v>132.663285</v>
      </c>
    </row>
    <row r="411" spans="1:6" ht="12.75" customHeight="1" x14ac:dyDescent="0.2">
      <c r="A411" s="83" t="s">
        <v>169</v>
      </c>
      <c r="B411" s="83">
        <v>19</v>
      </c>
      <c r="C411" s="84">
        <v>668.56263056</v>
      </c>
      <c r="D411" s="84">
        <v>653.08627166999997</v>
      </c>
      <c r="E411" s="84">
        <v>131.62955023999999</v>
      </c>
      <c r="F411" s="84">
        <v>131.62955023999999</v>
      </c>
    </row>
    <row r="412" spans="1:6" ht="12.75" customHeight="1" x14ac:dyDescent="0.2">
      <c r="A412" s="83" t="s">
        <v>169</v>
      </c>
      <c r="B412" s="83">
        <v>20</v>
      </c>
      <c r="C412" s="84">
        <v>658.63090797999996</v>
      </c>
      <c r="D412" s="84">
        <v>643.23365612999999</v>
      </c>
      <c r="E412" s="84">
        <v>129.6437554</v>
      </c>
      <c r="F412" s="84">
        <v>129.6437554</v>
      </c>
    </row>
    <row r="413" spans="1:6" ht="12.75" customHeight="1" x14ac:dyDescent="0.2">
      <c r="A413" s="83" t="s">
        <v>169</v>
      </c>
      <c r="B413" s="83">
        <v>21</v>
      </c>
      <c r="C413" s="84">
        <v>645.61099546000003</v>
      </c>
      <c r="D413" s="84">
        <v>630.96301361999997</v>
      </c>
      <c r="E413" s="84">
        <v>127.17060717</v>
      </c>
      <c r="F413" s="84">
        <v>127.17060717</v>
      </c>
    </row>
    <row r="414" spans="1:6" ht="12.75" customHeight="1" x14ac:dyDescent="0.2">
      <c r="A414" s="83" t="s">
        <v>169</v>
      </c>
      <c r="B414" s="83">
        <v>22</v>
      </c>
      <c r="C414" s="84">
        <v>653.36821685999996</v>
      </c>
      <c r="D414" s="84">
        <v>637.84097420000001</v>
      </c>
      <c r="E414" s="84">
        <v>128.55686025</v>
      </c>
      <c r="F414" s="84">
        <v>128.55686025</v>
      </c>
    </row>
    <row r="415" spans="1:6" ht="12.75" customHeight="1" x14ac:dyDescent="0.2">
      <c r="A415" s="83" t="s">
        <v>169</v>
      </c>
      <c r="B415" s="83">
        <v>23</v>
      </c>
      <c r="C415" s="84">
        <v>664.42358793999995</v>
      </c>
      <c r="D415" s="84">
        <v>648.67468510000003</v>
      </c>
      <c r="E415" s="84">
        <v>130.74039489</v>
      </c>
      <c r="F415" s="84">
        <v>130.74039489</v>
      </c>
    </row>
    <row r="416" spans="1:6" ht="12.75" customHeight="1" x14ac:dyDescent="0.2">
      <c r="A416" s="83" t="s">
        <v>169</v>
      </c>
      <c r="B416" s="83">
        <v>24</v>
      </c>
      <c r="C416" s="84">
        <v>675.65629501000001</v>
      </c>
      <c r="D416" s="84">
        <v>659.98968176999995</v>
      </c>
      <c r="E416" s="84">
        <v>133.02093267999999</v>
      </c>
      <c r="F416" s="84">
        <v>133.02093267999999</v>
      </c>
    </row>
    <row r="417" spans="1:6" ht="12.75" customHeight="1" x14ac:dyDescent="0.2">
      <c r="A417" s="83" t="s">
        <v>170</v>
      </c>
      <c r="B417" s="83">
        <v>1</v>
      </c>
      <c r="C417" s="84">
        <v>744.11210288999996</v>
      </c>
      <c r="D417" s="84">
        <v>728.52401315999998</v>
      </c>
      <c r="E417" s="84">
        <v>146.83402845000001</v>
      </c>
      <c r="F417" s="84">
        <v>146.83402845000001</v>
      </c>
    </row>
    <row r="418" spans="1:6" ht="12.75" customHeight="1" x14ac:dyDescent="0.2">
      <c r="A418" s="83" t="s">
        <v>170</v>
      </c>
      <c r="B418" s="83">
        <v>2</v>
      </c>
      <c r="C418" s="84">
        <v>755.97563677000005</v>
      </c>
      <c r="D418" s="84">
        <v>740.28947513000003</v>
      </c>
      <c r="E418" s="84">
        <v>149.20535752999999</v>
      </c>
      <c r="F418" s="84">
        <v>149.20535752999999</v>
      </c>
    </row>
    <row r="419" spans="1:6" ht="12.75" customHeight="1" x14ac:dyDescent="0.2">
      <c r="A419" s="83" t="s">
        <v>170</v>
      </c>
      <c r="B419" s="83">
        <v>3</v>
      </c>
      <c r="C419" s="84">
        <v>773.00382696999998</v>
      </c>
      <c r="D419" s="84">
        <v>758.49911768000004</v>
      </c>
      <c r="E419" s="84">
        <v>152.87551131999999</v>
      </c>
      <c r="F419" s="84">
        <v>152.87551131999999</v>
      </c>
    </row>
    <row r="420" spans="1:6" ht="12.75" customHeight="1" x14ac:dyDescent="0.2">
      <c r="A420" s="83" t="s">
        <v>170</v>
      </c>
      <c r="B420" s="83">
        <v>4</v>
      </c>
      <c r="C420" s="84">
        <v>786.04500223000002</v>
      </c>
      <c r="D420" s="84">
        <v>772.70387329000005</v>
      </c>
      <c r="E420" s="84">
        <v>155.73848007999999</v>
      </c>
      <c r="F420" s="84">
        <v>155.73848007999999</v>
      </c>
    </row>
    <row r="421" spans="1:6" ht="12.75" customHeight="1" x14ac:dyDescent="0.2">
      <c r="A421" s="83" t="s">
        <v>170</v>
      </c>
      <c r="B421" s="83">
        <v>5</v>
      </c>
      <c r="C421" s="84">
        <v>782.49812455999995</v>
      </c>
      <c r="D421" s="84">
        <v>773.44216330999996</v>
      </c>
      <c r="E421" s="84">
        <v>155.88728244999999</v>
      </c>
      <c r="F421" s="84">
        <v>155.88728244999999</v>
      </c>
    </row>
    <row r="422" spans="1:6" ht="12.75" customHeight="1" x14ac:dyDescent="0.2">
      <c r="A422" s="83" t="s">
        <v>170</v>
      </c>
      <c r="B422" s="83">
        <v>6</v>
      </c>
      <c r="C422" s="84">
        <v>772.89145329999997</v>
      </c>
      <c r="D422" s="84">
        <v>757.52861604999998</v>
      </c>
      <c r="E422" s="84">
        <v>152.6799067</v>
      </c>
      <c r="F422" s="84">
        <v>152.6799067</v>
      </c>
    </row>
    <row r="423" spans="1:6" ht="12.75" customHeight="1" x14ac:dyDescent="0.2">
      <c r="A423" s="83" t="s">
        <v>170</v>
      </c>
      <c r="B423" s="83">
        <v>7</v>
      </c>
      <c r="C423" s="84">
        <v>744.06207497000003</v>
      </c>
      <c r="D423" s="84">
        <v>732.90304462999995</v>
      </c>
      <c r="E423" s="84">
        <v>147.71662232</v>
      </c>
      <c r="F423" s="84">
        <v>147.71662232</v>
      </c>
    </row>
    <row r="424" spans="1:6" ht="12.75" customHeight="1" x14ac:dyDescent="0.2">
      <c r="A424" s="83" t="s">
        <v>170</v>
      </c>
      <c r="B424" s="83">
        <v>8</v>
      </c>
      <c r="C424" s="84">
        <v>713.66856164000001</v>
      </c>
      <c r="D424" s="84">
        <v>705.86937104000003</v>
      </c>
      <c r="E424" s="84">
        <v>142.26798489999999</v>
      </c>
      <c r="F424" s="84">
        <v>142.26798489999999</v>
      </c>
    </row>
    <row r="425" spans="1:6" ht="12.75" customHeight="1" x14ac:dyDescent="0.2">
      <c r="A425" s="83" t="s">
        <v>170</v>
      </c>
      <c r="B425" s="83">
        <v>9</v>
      </c>
      <c r="C425" s="84">
        <v>669.96848900999998</v>
      </c>
      <c r="D425" s="84">
        <v>656.16542440000001</v>
      </c>
      <c r="E425" s="84">
        <v>132.25015353000001</v>
      </c>
      <c r="F425" s="84">
        <v>132.25015353000001</v>
      </c>
    </row>
    <row r="426" spans="1:6" ht="12.75" customHeight="1" x14ac:dyDescent="0.2">
      <c r="A426" s="83" t="s">
        <v>170</v>
      </c>
      <c r="B426" s="83">
        <v>10</v>
      </c>
      <c r="C426" s="84">
        <v>671.27327094999998</v>
      </c>
      <c r="D426" s="84">
        <v>659.85355246999995</v>
      </c>
      <c r="E426" s="84">
        <v>132.99349581000001</v>
      </c>
      <c r="F426" s="84">
        <v>132.99349581000001</v>
      </c>
    </row>
    <row r="427" spans="1:6" ht="12.75" customHeight="1" x14ac:dyDescent="0.2">
      <c r="A427" s="83" t="s">
        <v>170</v>
      </c>
      <c r="B427" s="83">
        <v>11</v>
      </c>
      <c r="C427" s="84">
        <v>668.74267918999999</v>
      </c>
      <c r="D427" s="84">
        <v>656.69519062999996</v>
      </c>
      <c r="E427" s="84">
        <v>132.35692792</v>
      </c>
      <c r="F427" s="84">
        <v>132.35692792</v>
      </c>
    </row>
    <row r="428" spans="1:6" ht="12.75" customHeight="1" x14ac:dyDescent="0.2">
      <c r="A428" s="83" t="s">
        <v>170</v>
      </c>
      <c r="B428" s="83">
        <v>12</v>
      </c>
      <c r="C428" s="84">
        <v>663.94701597999995</v>
      </c>
      <c r="D428" s="84">
        <v>654.55564122999999</v>
      </c>
      <c r="E428" s="84">
        <v>131.92570169999999</v>
      </c>
      <c r="F428" s="84">
        <v>131.92570169999999</v>
      </c>
    </row>
    <row r="429" spans="1:6" ht="12.75" customHeight="1" x14ac:dyDescent="0.2">
      <c r="A429" s="83" t="s">
        <v>170</v>
      </c>
      <c r="B429" s="83">
        <v>13</v>
      </c>
      <c r="C429" s="84">
        <v>661.53032788999997</v>
      </c>
      <c r="D429" s="84">
        <v>653.53109210000002</v>
      </c>
      <c r="E429" s="84">
        <v>131.71920381000001</v>
      </c>
      <c r="F429" s="84">
        <v>131.71920381000001</v>
      </c>
    </row>
    <row r="430" spans="1:6" ht="12.75" customHeight="1" x14ac:dyDescent="0.2">
      <c r="A430" s="83" t="s">
        <v>170</v>
      </c>
      <c r="B430" s="83">
        <v>14</v>
      </c>
      <c r="C430" s="84">
        <v>671.17108263</v>
      </c>
      <c r="D430" s="84">
        <v>660.14725214999999</v>
      </c>
      <c r="E430" s="84">
        <v>133.05269099</v>
      </c>
      <c r="F430" s="84">
        <v>133.05269099</v>
      </c>
    </row>
    <row r="431" spans="1:6" ht="12.75" customHeight="1" x14ac:dyDescent="0.2">
      <c r="A431" s="83" t="s">
        <v>170</v>
      </c>
      <c r="B431" s="83">
        <v>15</v>
      </c>
      <c r="C431" s="84">
        <v>679.31316267</v>
      </c>
      <c r="D431" s="84">
        <v>668.28586704999998</v>
      </c>
      <c r="E431" s="84">
        <v>134.69302897</v>
      </c>
      <c r="F431" s="84">
        <v>134.69302897</v>
      </c>
    </row>
    <row r="432" spans="1:6" ht="12.75" customHeight="1" x14ac:dyDescent="0.2">
      <c r="A432" s="83" t="s">
        <v>170</v>
      </c>
      <c r="B432" s="83">
        <v>16</v>
      </c>
      <c r="C432" s="84">
        <v>684.29019057000005</v>
      </c>
      <c r="D432" s="84">
        <v>673.73865696999997</v>
      </c>
      <c r="E432" s="84">
        <v>135.79203888000001</v>
      </c>
      <c r="F432" s="84">
        <v>135.79203888000001</v>
      </c>
    </row>
    <row r="433" spans="1:6" ht="12.75" customHeight="1" x14ac:dyDescent="0.2">
      <c r="A433" s="83" t="s">
        <v>170</v>
      </c>
      <c r="B433" s="83">
        <v>17</v>
      </c>
      <c r="C433" s="84">
        <v>681.03324354999995</v>
      </c>
      <c r="D433" s="84">
        <v>671.26284147000001</v>
      </c>
      <c r="E433" s="84">
        <v>135.29303822</v>
      </c>
      <c r="F433" s="84">
        <v>135.29303822</v>
      </c>
    </row>
    <row r="434" spans="1:6" ht="12.75" customHeight="1" x14ac:dyDescent="0.2">
      <c r="A434" s="83" t="s">
        <v>170</v>
      </c>
      <c r="B434" s="83">
        <v>18</v>
      </c>
      <c r="C434" s="84">
        <v>677.64212753000004</v>
      </c>
      <c r="D434" s="84">
        <v>665.92119355</v>
      </c>
      <c r="E434" s="84">
        <v>134.21642899</v>
      </c>
      <c r="F434" s="84">
        <v>134.21642899</v>
      </c>
    </row>
    <row r="435" spans="1:6" ht="12.75" customHeight="1" x14ac:dyDescent="0.2">
      <c r="A435" s="83" t="s">
        <v>170</v>
      </c>
      <c r="B435" s="83">
        <v>19</v>
      </c>
      <c r="C435" s="84">
        <v>659.45630085000005</v>
      </c>
      <c r="D435" s="84">
        <v>651.25022347000004</v>
      </c>
      <c r="E435" s="84">
        <v>131.25949469</v>
      </c>
      <c r="F435" s="84">
        <v>131.25949469</v>
      </c>
    </row>
    <row r="436" spans="1:6" ht="12.75" customHeight="1" x14ac:dyDescent="0.2">
      <c r="A436" s="83" t="s">
        <v>170</v>
      </c>
      <c r="B436" s="83">
        <v>20</v>
      </c>
      <c r="C436" s="84">
        <v>650.36639127000001</v>
      </c>
      <c r="D436" s="84">
        <v>639.56738036000002</v>
      </c>
      <c r="E436" s="84">
        <v>128.90481745</v>
      </c>
      <c r="F436" s="84">
        <v>128.90481745</v>
      </c>
    </row>
    <row r="437" spans="1:6" ht="12.75" customHeight="1" x14ac:dyDescent="0.2">
      <c r="A437" s="83" t="s">
        <v>170</v>
      </c>
      <c r="B437" s="83">
        <v>21</v>
      </c>
      <c r="C437" s="84">
        <v>657.02037932999997</v>
      </c>
      <c r="D437" s="84">
        <v>647.55810138000004</v>
      </c>
      <c r="E437" s="84">
        <v>130.51534742000001</v>
      </c>
      <c r="F437" s="84">
        <v>130.51534742000001</v>
      </c>
    </row>
    <row r="438" spans="1:6" ht="12.75" customHeight="1" x14ac:dyDescent="0.2">
      <c r="A438" s="83" t="s">
        <v>170</v>
      </c>
      <c r="B438" s="83">
        <v>22</v>
      </c>
      <c r="C438" s="84">
        <v>660.37691054000004</v>
      </c>
      <c r="D438" s="84">
        <v>647.35810230000004</v>
      </c>
      <c r="E438" s="84">
        <v>130.47503760000001</v>
      </c>
      <c r="F438" s="84">
        <v>130.47503760000001</v>
      </c>
    </row>
    <row r="439" spans="1:6" ht="12.75" customHeight="1" x14ac:dyDescent="0.2">
      <c r="A439" s="83" t="s">
        <v>170</v>
      </c>
      <c r="B439" s="83">
        <v>23</v>
      </c>
      <c r="C439" s="84">
        <v>660.51943371000004</v>
      </c>
      <c r="D439" s="84">
        <v>653.02870370000005</v>
      </c>
      <c r="E439" s="84">
        <v>131.61794742000001</v>
      </c>
      <c r="F439" s="84">
        <v>131.61794742000001</v>
      </c>
    </row>
    <row r="440" spans="1:6" ht="12.75" customHeight="1" x14ac:dyDescent="0.2">
      <c r="A440" s="83" t="s">
        <v>170</v>
      </c>
      <c r="B440" s="83">
        <v>24</v>
      </c>
      <c r="C440" s="84">
        <v>671.36167408999995</v>
      </c>
      <c r="D440" s="84">
        <v>655.40473466000003</v>
      </c>
      <c r="E440" s="84">
        <v>132.09683649999999</v>
      </c>
      <c r="F440" s="84">
        <v>132.09683649999999</v>
      </c>
    </row>
    <row r="441" spans="1:6" ht="12.75" customHeight="1" x14ac:dyDescent="0.2">
      <c r="A441" s="83" t="s">
        <v>171</v>
      </c>
      <c r="B441" s="83">
        <v>1</v>
      </c>
      <c r="C441" s="84">
        <v>760.03023497000004</v>
      </c>
      <c r="D441" s="84">
        <v>747.65974501000005</v>
      </c>
      <c r="E441" s="84">
        <v>150.69083556000001</v>
      </c>
      <c r="F441" s="84">
        <v>150.69083556000001</v>
      </c>
    </row>
    <row r="442" spans="1:6" ht="12.75" customHeight="1" x14ac:dyDescent="0.2">
      <c r="A442" s="83" t="s">
        <v>171</v>
      </c>
      <c r="B442" s="83">
        <v>2</v>
      </c>
      <c r="C442" s="84">
        <v>797.89812007</v>
      </c>
      <c r="D442" s="84">
        <v>783.20242286999996</v>
      </c>
      <c r="E442" s="84">
        <v>157.85446293999999</v>
      </c>
      <c r="F442" s="84">
        <v>157.85446293999999</v>
      </c>
    </row>
    <row r="443" spans="1:6" ht="12.75" customHeight="1" x14ac:dyDescent="0.2">
      <c r="A443" s="83" t="s">
        <v>171</v>
      </c>
      <c r="B443" s="83">
        <v>3</v>
      </c>
      <c r="C443" s="84">
        <v>803.61481761000005</v>
      </c>
      <c r="D443" s="84">
        <v>789.64877723999996</v>
      </c>
      <c r="E443" s="84">
        <v>159.15372579000001</v>
      </c>
      <c r="F443" s="84">
        <v>159.15372579000001</v>
      </c>
    </row>
    <row r="444" spans="1:6" ht="12.75" customHeight="1" x14ac:dyDescent="0.2">
      <c r="A444" s="83" t="s">
        <v>171</v>
      </c>
      <c r="B444" s="83">
        <v>4</v>
      </c>
      <c r="C444" s="84">
        <v>811.38676330999999</v>
      </c>
      <c r="D444" s="84">
        <v>798.89473292000002</v>
      </c>
      <c r="E444" s="84">
        <v>161.01724833</v>
      </c>
      <c r="F444" s="84">
        <v>161.01724833</v>
      </c>
    </row>
    <row r="445" spans="1:6" ht="12.75" customHeight="1" x14ac:dyDescent="0.2">
      <c r="A445" s="83" t="s">
        <v>171</v>
      </c>
      <c r="B445" s="83">
        <v>5</v>
      </c>
      <c r="C445" s="84">
        <v>810.80838209000001</v>
      </c>
      <c r="D445" s="84">
        <v>796.19262232000005</v>
      </c>
      <c r="E445" s="84">
        <v>160.47263788000001</v>
      </c>
      <c r="F445" s="84">
        <v>160.47263788000001</v>
      </c>
    </row>
    <row r="446" spans="1:6" ht="12.75" customHeight="1" x14ac:dyDescent="0.2">
      <c r="A446" s="83" t="s">
        <v>171</v>
      </c>
      <c r="B446" s="83">
        <v>6</v>
      </c>
      <c r="C446" s="84">
        <v>811.72368366000001</v>
      </c>
      <c r="D446" s="84">
        <v>796.93136657000002</v>
      </c>
      <c r="E446" s="84">
        <v>160.62153180000001</v>
      </c>
      <c r="F446" s="84">
        <v>160.62153180000001</v>
      </c>
    </row>
    <row r="447" spans="1:6" ht="12.75" customHeight="1" x14ac:dyDescent="0.2">
      <c r="A447" s="83" t="s">
        <v>171</v>
      </c>
      <c r="B447" s="83">
        <v>7</v>
      </c>
      <c r="C447" s="84">
        <v>804.62387824999996</v>
      </c>
      <c r="D447" s="84">
        <v>790.0104116</v>
      </c>
      <c r="E447" s="84">
        <v>159.2266132</v>
      </c>
      <c r="F447" s="84">
        <v>159.2266132</v>
      </c>
    </row>
    <row r="448" spans="1:6" ht="12.75" customHeight="1" x14ac:dyDescent="0.2">
      <c r="A448" s="83" t="s">
        <v>171</v>
      </c>
      <c r="B448" s="83">
        <v>8</v>
      </c>
      <c r="C448" s="84">
        <v>779.02291446000004</v>
      </c>
      <c r="D448" s="84">
        <v>764.59077263999995</v>
      </c>
      <c r="E448" s="84">
        <v>154.10328448999999</v>
      </c>
      <c r="F448" s="84">
        <v>154.10328448999999</v>
      </c>
    </row>
    <row r="449" spans="1:6" ht="12.75" customHeight="1" x14ac:dyDescent="0.2">
      <c r="A449" s="83" t="s">
        <v>171</v>
      </c>
      <c r="B449" s="83">
        <v>9</v>
      </c>
      <c r="C449" s="84">
        <v>708.25121217000003</v>
      </c>
      <c r="D449" s="84">
        <v>694.50324231000002</v>
      </c>
      <c r="E449" s="84">
        <v>139.97714145</v>
      </c>
      <c r="F449" s="84">
        <v>139.97714145</v>
      </c>
    </row>
    <row r="450" spans="1:6" ht="12.75" customHeight="1" x14ac:dyDescent="0.2">
      <c r="A450" s="83" t="s">
        <v>171</v>
      </c>
      <c r="B450" s="83">
        <v>10</v>
      </c>
      <c r="C450" s="84">
        <v>699.52727942000001</v>
      </c>
      <c r="D450" s="84">
        <v>683.65636816000006</v>
      </c>
      <c r="E450" s="84">
        <v>137.79095376000001</v>
      </c>
      <c r="F450" s="84">
        <v>137.79095376000001</v>
      </c>
    </row>
    <row r="451" spans="1:6" ht="12.75" customHeight="1" x14ac:dyDescent="0.2">
      <c r="A451" s="83" t="s">
        <v>171</v>
      </c>
      <c r="B451" s="83">
        <v>11</v>
      </c>
      <c r="C451" s="84">
        <v>692.80384441000001</v>
      </c>
      <c r="D451" s="84">
        <v>679.24454668999999</v>
      </c>
      <c r="E451" s="84">
        <v>136.90175106000001</v>
      </c>
      <c r="F451" s="84">
        <v>136.90175106000001</v>
      </c>
    </row>
    <row r="452" spans="1:6" ht="12.75" customHeight="1" x14ac:dyDescent="0.2">
      <c r="A452" s="83" t="s">
        <v>171</v>
      </c>
      <c r="B452" s="83">
        <v>12</v>
      </c>
      <c r="C452" s="84">
        <v>687.71649328000001</v>
      </c>
      <c r="D452" s="84">
        <v>676.59913803999996</v>
      </c>
      <c r="E452" s="84">
        <v>136.36856890000001</v>
      </c>
      <c r="F452" s="84">
        <v>136.36856890000001</v>
      </c>
    </row>
    <row r="453" spans="1:6" ht="12.75" customHeight="1" x14ac:dyDescent="0.2">
      <c r="A453" s="83" t="s">
        <v>171</v>
      </c>
      <c r="B453" s="83">
        <v>13</v>
      </c>
      <c r="C453" s="84">
        <v>698.64251949000004</v>
      </c>
      <c r="D453" s="84">
        <v>687.29554428999995</v>
      </c>
      <c r="E453" s="84">
        <v>138.52442977999999</v>
      </c>
      <c r="F453" s="84">
        <v>138.52442977999999</v>
      </c>
    </row>
    <row r="454" spans="1:6" ht="12.75" customHeight="1" x14ac:dyDescent="0.2">
      <c r="A454" s="83" t="s">
        <v>171</v>
      </c>
      <c r="B454" s="83">
        <v>14</v>
      </c>
      <c r="C454" s="84">
        <v>716.92884417000005</v>
      </c>
      <c r="D454" s="84">
        <v>702.99583373999997</v>
      </c>
      <c r="E454" s="84">
        <v>141.68882341</v>
      </c>
      <c r="F454" s="84">
        <v>141.68882341</v>
      </c>
    </row>
    <row r="455" spans="1:6" ht="12.75" customHeight="1" x14ac:dyDescent="0.2">
      <c r="A455" s="83" t="s">
        <v>171</v>
      </c>
      <c r="B455" s="83">
        <v>15</v>
      </c>
      <c r="C455" s="84">
        <v>724.07119054999998</v>
      </c>
      <c r="D455" s="84">
        <v>711.69857606000005</v>
      </c>
      <c r="E455" s="84">
        <v>143.44286127999999</v>
      </c>
      <c r="F455" s="84">
        <v>143.44286127999999</v>
      </c>
    </row>
    <row r="456" spans="1:6" ht="12.75" customHeight="1" x14ac:dyDescent="0.2">
      <c r="A456" s="83" t="s">
        <v>171</v>
      </c>
      <c r="B456" s="83">
        <v>16</v>
      </c>
      <c r="C456" s="84">
        <v>727.71567345999995</v>
      </c>
      <c r="D456" s="84">
        <v>717.61477972</v>
      </c>
      <c r="E456" s="84">
        <v>144.63527224000001</v>
      </c>
      <c r="F456" s="84">
        <v>144.63527224000001</v>
      </c>
    </row>
    <row r="457" spans="1:6" ht="12.75" customHeight="1" x14ac:dyDescent="0.2">
      <c r="A457" s="83" t="s">
        <v>171</v>
      </c>
      <c r="B457" s="83">
        <v>17</v>
      </c>
      <c r="C457" s="84">
        <v>724.89899504000005</v>
      </c>
      <c r="D457" s="84">
        <v>714.30852655000001</v>
      </c>
      <c r="E457" s="84">
        <v>143.96889684999999</v>
      </c>
      <c r="F457" s="84">
        <v>143.96889684999999</v>
      </c>
    </row>
    <row r="458" spans="1:6" ht="12.75" customHeight="1" x14ac:dyDescent="0.2">
      <c r="A458" s="83" t="s">
        <v>171</v>
      </c>
      <c r="B458" s="83">
        <v>18</v>
      </c>
      <c r="C458" s="84">
        <v>717.88811265000004</v>
      </c>
      <c r="D458" s="84">
        <v>709.60376921</v>
      </c>
      <c r="E458" s="84">
        <v>143.02065292</v>
      </c>
      <c r="F458" s="84">
        <v>143.02065292</v>
      </c>
    </row>
    <row r="459" spans="1:6" ht="12.75" customHeight="1" x14ac:dyDescent="0.2">
      <c r="A459" s="83" t="s">
        <v>171</v>
      </c>
      <c r="B459" s="83">
        <v>19</v>
      </c>
      <c r="C459" s="84">
        <v>698.32950476999997</v>
      </c>
      <c r="D459" s="84">
        <v>690.81060147000005</v>
      </c>
      <c r="E459" s="84">
        <v>139.23288962000001</v>
      </c>
      <c r="F459" s="84">
        <v>139.23288962000001</v>
      </c>
    </row>
    <row r="460" spans="1:6" ht="12.75" customHeight="1" x14ac:dyDescent="0.2">
      <c r="A460" s="83" t="s">
        <v>171</v>
      </c>
      <c r="B460" s="83">
        <v>20</v>
      </c>
      <c r="C460" s="84">
        <v>674.99206145000005</v>
      </c>
      <c r="D460" s="84">
        <v>662.29421267999999</v>
      </c>
      <c r="E460" s="84">
        <v>133.48541091999999</v>
      </c>
      <c r="F460" s="84">
        <v>133.48541091999999</v>
      </c>
    </row>
    <row r="461" spans="1:6" ht="12.75" customHeight="1" x14ac:dyDescent="0.2">
      <c r="A461" s="83" t="s">
        <v>171</v>
      </c>
      <c r="B461" s="83">
        <v>21</v>
      </c>
      <c r="C461" s="84">
        <v>666.84360944000002</v>
      </c>
      <c r="D461" s="84">
        <v>653.83373803999996</v>
      </c>
      <c r="E461" s="84">
        <v>131.7802021</v>
      </c>
      <c r="F461" s="84">
        <v>131.7802021</v>
      </c>
    </row>
    <row r="462" spans="1:6" ht="12.75" customHeight="1" x14ac:dyDescent="0.2">
      <c r="A462" s="83" t="s">
        <v>171</v>
      </c>
      <c r="B462" s="83">
        <v>22</v>
      </c>
      <c r="C462" s="84">
        <v>678.76854909999997</v>
      </c>
      <c r="D462" s="84">
        <v>665.55808420000005</v>
      </c>
      <c r="E462" s="84">
        <v>134.14324429000001</v>
      </c>
      <c r="F462" s="84">
        <v>134.14324429000001</v>
      </c>
    </row>
    <row r="463" spans="1:6" ht="12.75" customHeight="1" x14ac:dyDescent="0.2">
      <c r="A463" s="83" t="s">
        <v>171</v>
      </c>
      <c r="B463" s="83">
        <v>23</v>
      </c>
      <c r="C463" s="84">
        <v>694.60762261000002</v>
      </c>
      <c r="D463" s="84">
        <v>681.81286052999997</v>
      </c>
      <c r="E463" s="84">
        <v>137.41939475999999</v>
      </c>
      <c r="F463" s="84">
        <v>137.41939475999999</v>
      </c>
    </row>
    <row r="464" spans="1:6" ht="12.75" customHeight="1" x14ac:dyDescent="0.2">
      <c r="A464" s="83" t="s">
        <v>171</v>
      </c>
      <c r="B464" s="83">
        <v>24</v>
      </c>
      <c r="C464" s="84">
        <v>723.51086915999997</v>
      </c>
      <c r="D464" s="84">
        <v>714.32322378000003</v>
      </c>
      <c r="E464" s="84">
        <v>143.97185908</v>
      </c>
      <c r="F464" s="84">
        <v>143.97185908</v>
      </c>
    </row>
    <row r="465" spans="1:6" ht="12.75" customHeight="1" x14ac:dyDescent="0.2">
      <c r="A465" s="83" t="s">
        <v>172</v>
      </c>
      <c r="B465" s="83">
        <v>1</v>
      </c>
      <c r="C465" s="84">
        <v>769.36625234999997</v>
      </c>
      <c r="D465" s="84">
        <v>754.90377566999996</v>
      </c>
      <c r="E465" s="84">
        <v>152.15087007</v>
      </c>
      <c r="F465" s="84">
        <v>152.15087007</v>
      </c>
    </row>
    <row r="466" spans="1:6" ht="12.75" customHeight="1" x14ac:dyDescent="0.2">
      <c r="A466" s="83" t="s">
        <v>172</v>
      </c>
      <c r="B466" s="83">
        <v>2</v>
      </c>
      <c r="C466" s="84">
        <v>771.44855108000002</v>
      </c>
      <c r="D466" s="84">
        <v>756.92932191</v>
      </c>
      <c r="E466" s="84">
        <v>152.55911895</v>
      </c>
      <c r="F466" s="84">
        <v>152.55911895</v>
      </c>
    </row>
    <row r="467" spans="1:6" ht="12.75" customHeight="1" x14ac:dyDescent="0.2">
      <c r="A467" s="83" t="s">
        <v>172</v>
      </c>
      <c r="B467" s="83">
        <v>3</v>
      </c>
      <c r="C467" s="84">
        <v>760.94175968000002</v>
      </c>
      <c r="D467" s="84">
        <v>747.34670182000002</v>
      </c>
      <c r="E467" s="84">
        <v>150.6277417</v>
      </c>
      <c r="F467" s="84">
        <v>150.6277417</v>
      </c>
    </row>
    <row r="468" spans="1:6" ht="12.75" customHeight="1" x14ac:dyDescent="0.2">
      <c r="A468" s="83" t="s">
        <v>172</v>
      </c>
      <c r="B468" s="83">
        <v>4</v>
      </c>
      <c r="C468" s="84">
        <v>766.98395201999995</v>
      </c>
      <c r="D468" s="84">
        <v>754.98374065999997</v>
      </c>
      <c r="E468" s="84">
        <v>152.16698701999999</v>
      </c>
      <c r="F468" s="84">
        <v>152.16698701999999</v>
      </c>
    </row>
    <row r="469" spans="1:6" ht="12.75" customHeight="1" x14ac:dyDescent="0.2">
      <c r="A469" s="83" t="s">
        <v>172</v>
      </c>
      <c r="B469" s="83">
        <v>5</v>
      </c>
      <c r="C469" s="84">
        <v>765.92155943</v>
      </c>
      <c r="D469" s="84">
        <v>751.91336615</v>
      </c>
      <c r="E469" s="84">
        <v>151.54815298</v>
      </c>
      <c r="F469" s="84">
        <v>151.54815298</v>
      </c>
    </row>
    <row r="470" spans="1:6" ht="12.75" customHeight="1" x14ac:dyDescent="0.2">
      <c r="A470" s="83" t="s">
        <v>172</v>
      </c>
      <c r="B470" s="83">
        <v>6</v>
      </c>
      <c r="C470" s="84">
        <v>772.45436098000005</v>
      </c>
      <c r="D470" s="84">
        <v>758.26350826999999</v>
      </c>
      <c r="E470" s="84">
        <v>152.82802423999999</v>
      </c>
      <c r="F470" s="84">
        <v>152.82802423999999</v>
      </c>
    </row>
    <row r="471" spans="1:6" ht="12.75" customHeight="1" x14ac:dyDescent="0.2">
      <c r="A471" s="83" t="s">
        <v>172</v>
      </c>
      <c r="B471" s="83">
        <v>7</v>
      </c>
      <c r="C471" s="84">
        <v>772.48388351000006</v>
      </c>
      <c r="D471" s="84">
        <v>757.94846757000005</v>
      </c>
      <c r="E471" s="84">
        <v>152.76452778000001</v>
      </c>
      <c r="F471" s="84">
        <v>152.76452778000001</v>
      </c>
    </row>
    <row r="472" spans="1:6" ht="12.75" customHeight="1" x14ac:dyDescent="0.2">
      <c r="A472" s="83" t="s">
        <v>172</v>
      </c>
      <c r="B472" s="83">
        <v>8</v>
      </c>
      <c r="C472" s="84">
        <v>740.15228610999998</v>
      </c>
      <c r="D472" s="84">
        <v>726.33763479000004</v>
      </c>
      <c r="E472" s="84">
        <v>146.39336384000001</v>
      </c>
      <c r="F472" s="84">
        <v>146.39336384000001</v>
      </c>
    </row>
    <row r="473" spans="1:6" ht="12.75" customHeight="1" x14ac:dyDescent="0.2">
      <c r="A473" s="83" t="s">
        <v>172</v>
      </c>
      <c r="B473" s="83">
        <v>9</v>
      </c>
      <c r="C473" s="84">
        <v>690.78826246000006</v>
      </c>
      <c r="D473" s="84">
        <v>677.38781888000005</v>
      </c>
      <c r="E473" s="84">
        <v>136.52752752999999</v>
      </c>
      <c r="F473" s="84">
        <v>136.52752752999999</v>
      </c>
    </row>
    <row r="474" spans="1:6" ht="12.75" customHeight="1" x14ac:dyDescent="0.2">
      <c r="A474" s="83" t="s">
        <v>172</v>
      </c>
      <c r="B474" s="83">
        <v>10</v>
      </c>
      <c r="C474" s="84">
        <v>684.20250584999997</v>
      </c>
      <c r="D474" s="84">
        <v>671.06741912999996</v>
      </c>
      <c r="E474" s="84">
        <v>135.25365085000001</v>
      </c>
      <c r="F474" s="84">
        <v>135.25365085000001</v>
      </c>
    </row>
    <row r="475" spans="1:6" ht="12.75" customHeight="1" x14ac:dyDescent="0.2">
      <c r="A475" s="83" t="s">
        <v>172</v>
      </c>
      <c r="B475" s="83">
        <v>11</v>
      </c>
      <c r="C475" s="84">
        <v>685.48817086999998</v>
      </c>
      <c r="D475" s="84">
        <v>673.85385151000003</v>
      </c>
      <c r="E475" s="84">
        <v>135.81525635</v>
      </c>
      <c r="F475" s="84">
        <v>135.81525635</v>
      </c>
    </row>
    <row r="476" spans="1:6" ht="12.75" customHeight="1" x14ac:dyDescent="0.2">
      <c r="A476" s="83" t="s">
        <v>172</v>
      </c>
      <c r="B476" s="83">
        <v>12</v>
      </c>
      <c r="C476" s="84">
        <v>697.67073783000001</v>
      </c>
      <c r="D476" s="84">
        <v>690.39972388000001</v>
      </c>
      <c r="E476" s="84">
        <v>139.15007722999999</v>
      </c>
      <c r="F476" s="84">
        <v>139.15007722999999</v>
      </c>
    </row>
    <row r="477" spans="1:6" ht="12.75" customHeight="1" x14ac:dyDescent="0.2">
      <c r="A477" s="83" t="s">
        <v>172</v>
      </c>
      <c r="B477" s="83">
        <v>13</v>
      </c>
      <c r="C477" s="84">
        <v>724.35154907000003</v>
      </c>
      <c r="D477" s="84">
        <v>711.75386966999997</v>
      </c>
      <c r="E477" s="84">
        <v>143.45400570999999</v>
      </c>
      <c r="F477" s="84">
        <v>143.45400570999999</v>
      </c>
    </row>
    <row r="478" spans="1:6" ht="12.75" customHeight="1" x14ac:dyDescent="0.2">
      <c r="A478" s="83" t="s">
        <v>172</v>
      </c>
      <c r="B478" s="83">
        <v>14</v>
      </c>
      <c r="C478" s="84">
        <v>731.51747322000006</v>
      </c>
      <c r="D478" s="84">
        <v>721.60756909999998</v>
      </c>
      <c r="E478" s="84">
        <v>145.44001901999999</v>
      </c>
      <c r="F478" s="84">
        <v>145.44001901999999</v>
      </c>
    </row>
    <row r="479" spans="1:6" ht="12.75" customHeight="1" x14ac:dyDescent="0.2">
      <c r="A479" s="83" t="s">
        <v>172</v>
      </c>
      <c r="B479" s="83">
        <v>15</v>
      </c>
      <c r="C479" s="84">
        <v>739.81570925999995</v>
      </c>
      <c r="D479" s="84">
        <v>725.99339311000006</v>
      </c>
      <c r="E479" s="84">
        <v>146.32398193</v>
      </c>
      <c r="F479" s="84">
        <v>146.32398193</v>
      </c>
    </row>
    <row r="480" spans="1:6" ht="12.75" customHeight="1" x14ac:dyDescent="0.2">
      <c r="A480" s="83" t="s">
        <v>172</v>
      </c>
      <c r="B480" s="83">
        <v>16</v>
      </c>
      <c r="C480" s="84">
        <v>738.86042333</v>
      </c>
      <c r="D480" s="84">
        <v>729.14812271999995</v>
      </c>
      <c r="E480" s="84">
        <v>146.95981774000001</v>
      </c>
      <c r="F480" s="84">
        <v>146.95981774000001</v>
      </c>
    </row>
    <row r="481" spans="1:6" ht="12.75" customHeight="1" x14ac:dyDescent="0.2">
      <c r="A481" s="83" t="s">
        <v>172</v>
      </c>
      <c r="B481" s="83">
        <v>17</v>
      </c>
      <c r="C481" s="84">
        <v>731.02794678999999</v>
      </c>
      <c r="D481" s="84">
        <v>721.88422485000001</v>
      </c>
      <c r="E481" s="84">
        <v>145.49577898999999</v>
      </c>
      <c r="F481" s="84">
        <v>145.49577898999999</v>
      </c>
    </row>
    <row r="482" spans="1:6" ht="12.75" customHeight="1" x14ac:dyDescent="0.2">
      <c r="A482" s="83" t="s">
        <v>172</v>
      </c>
      <c r="B482" s="83">
        <v>18</v>
      </c>
      <c r="C482" s="84">
        <v>729.14330993999999</v>
      </c>
      <c r="D482" s="84">
        <v>717.08056911999995</v>
      </c>
      <c r="E482" s="84">
        <v>144.52760208999999</v>
      </c>
      <c r="F482" s="84">
        <v>144.52760208999999</v>
      </c>
    </row>
    <row r="483" spans="1:6" ht="12.75" customHeight="1" x14ac:dyDescent="0.2">
      <c r="A483" s="83" t="s">
        <v>172</v>
      </c>
      <c r="B483" s="83">
        <v>19</v>
      </c>
      <c r="C483" s="84">
        <v>715.93602679000003</v>
      </c>
      <c r="D483" s="84">
        <v>704.26205918999995</v>
      </c>
      <c r="E483" s="84">
        <v>141.94403116999999</v>
      </c>
      <c r="F483" s="84">
        <v>141.94403116999999</v>
      </c>
    </row>
    <row r="484" spans="1:6" ht="12.75" customHeight="1" x14ac:dyDescent="0.2">
      <c r="A484" s="83" t="s">
        <v>172</v>
      </c>
      <c r="B484" s="83">
        <v>20</v>
      </c>
      <c r="C484" s="84">
        <v>709.50079344000005</v>
      </c>
      <c r="D484" s="84">
        <v>698.81179567000004</v>
      </c>
      <c r="E484" s="84">
        <v>140.84553045999999</v>
      </c>
      <c r="F484" s="84">
        <v>140.84553045999999</v>
      </c>
    </row>
    <row r="485" spans="1:6" ht="12.75" customHeight="1" x14ac:dyDescent="0.2">
      <c r="A485" s="83" t="s">
        <v>172</v>
      </c>
      <c r="B485" s="83">
        <v>21</v>
      </c>
      <c r="C485" s="84">
        <v>685.36687913000003</v>
      </c>
      <c r="D485" s="84">
        <v>671.88062537999997</v>
      </c>
      <c r="E485" s="84">
        <v>135.41755258000001</v>
      </c>
      <c r="F485" s="84">
        <v>135.41755258000001</v>
      </c>
    </row>
    <row r="486" spans="1:6" ht="12.75" customHeight="1" x14ac:dyDescent="0.2">
      <c r="A486" s="83" t="s">
        <v>172</v>
      </c>
      <c r="B486" s="83">
        <v>22</v>
      </c>
      <c r="C486" s="84">
        <v>688.90747791000001</v>
      </c>
      <c r="D486" s="84">
        <v>675.80823512999996</v>
      </c>
      <c r="E486" s="84">
        <v>136.2091624</v>
      </c>
      <c r="F486" s="84">
        <v>136.2091624</v>
      </c>
    </row>
    <row r="487" spans="1:6" ht="12.75" customHeight="1" x14ac:dyDescent="0.2">
      <c r="A487" s="83" t="s">
        <v>172</v>
      </c>
      <c r="B487" s="83">
        <v>23</v>
      </c>
      <c r="C487" s="84">
        <v>714.42366244000004</v>
      </c>
      <c r="D487" s="84">
        <v>700.57831619000001</v>
      </c>
      <c r="E487" s="84">
        <v>141.20157270000001</v>
      </c>
      <c r="F487" s="84">
        <v>141.20157270000001</v>
      </c>
    </row>
    <row r="488" spans="1:6" ht="12.75" customHeight="1" x14ac:dyDescent="0.2">
      <c r="A488" s="83" t="s">
        <v>172</v>
      </c>
      <c r="B488" s="83">
        <v>24</v>
      </c>
      <c r="C488" s="84">
        <v>747.18693711000003</v>
      </c>
      <c r="D488" s="84">
        <v>733.63876385000003</v>
      </c>
      <c r="E488" s="84">
        <v>147.86490653999999</v>
      </c>
      <c r="F488" s="84">
        <v>147.86490653999999</v>
      </c>
    </row>
    <row r="489" spans="1:6" ht="12.75" customHeight="1" x14ac:dyDescent="0.2">
      <c r="A489" s="83" t="s">
        <v>173</v>
      </c>
      <c r="B489" s="83">
        <v>1</v>
      </c>
      <c r="C489" s="84">
        <v>781.85498112000005</v>
      </c>
      <c r="D489" s="84">
        <v>767.39235006000001</v>
      </c>
      <c r="E489" s="84">
        <v>154.66794247000001</v>
      </c>
      <c r="F489" s="84">
        <v>154.66794247000001</v>
      </c>
    </row>
    <row r="490" spans="1:6" ht="12.75" customHeight="1" x14ac:dyDescent="0.2">
      <c r="A490" s="83" t="s">
        <v>173</v>
      </c>
      <c r="B490" s="83">
        <v>2</v>
      </c>
      <c r="C490" s="84">
        <v>800.30906772000003</v>
      </c>
      <c r="D490" s="84">
        <v>785.76236619999997</v>
      </c>
      <c r="E490" s="84">
        <v>158.37041957</v>
      </c>
      <c r="F490" s="84">
        <v>158.37041957</v>
      </c>
    </row>
    <row r="491" spans="1:6" ht="12.75" customHeight="1" x14ac:dyDescent="0.2">
      <c r="A491" s="83" t="s">
        <v>173</v>
      </c>
      <c r="B491" s="83">
        <v>3</v>
      </c>
      <c r="C491" s="84">
        <v>824.60589224</v>
      </c>
      <c r="D491" s="84">
        <v>810.65431011999999</v>
      </c>
      <c r="E491" s="84">
        <v>163.38739133000001</v>
      </c>
      <c r="F491" s="84">
        <v>163.38739133000001</v>
      </c>
    </row>
    <row r="492" spans="1:6" ht="12.75" customHeight="1" x14ac:dyDescent="0.2">
      <c r="A492" s="83" t="s">
        <v>173</v>
      </c>
      <c r="B492" s="83">
        <v>4</v>
      </c>
      <c r="C492" s="84">
        <v>833.65382290000002</v>
      </c>
      <c r="D492" s="84">
        <v>821.23227651000002</v>
      </c>
      <c r="E492" s="84">
        <v>165.51938064999999</v>
      </c>
      <c r="F492" s="84">
        <v>165.51938064999999</v>
      </c>
    </row>
    <row r="493" spans="1:6" ht="12.75" customHeight="1" x14ac:dyDescent="0.2">
      <c r="A493" s="83" t="s">
        <v>173</v>
      </c>
      <c r="B493" s="83">
        <v>5</v>
      </c>
      <c r="C493" s="84">
        <v>831.81951262999996</v>
      </c>
      <c r="D493" s="84">
        <v>817.16354807000005</v>
      </c>
      <c r="E493" s="84">
        <v>164.69932836000001</v>
      </c>
      <c r="F493" s="84">
        <v>164.69932836000001</v>
      </c>
    </row>
    <row r="494" spans="1:6" ht="12.75" customHeight="1" x14ac:dyDescent="0.2">
      <c r="A494" s="83" t="s">
        <v>173</v>
      </c>
      <c r="B494" s="83">
        <v>6</v>
      </c>
      <c r="C494" s="84">
        <v>825.59552273999998</v>
      </c>
      <c r="D494" s="84">
        <v>810.88682578999999</v>
      </c>
      <c r="E494" s="84">
        <v>163.43425486999999</v>
      </c>
      <c r="F494" s="84">
        <v>163.43425486999999</v>
      </c>
    </row>
    <row r="495" spans="1:6" ht="12.75" customHeight="1" x14ac:dyDescent="0.2">
      <c r="A495" s="83" t="s">
        <v>173</v>
      </c>
      <c r="B495" s="83">
        <v>7</v>
      </c>
      <c r="C495" s="84">
        <v>798.66572429999997</v>
      </c>
      <c r="D495" s="84">
        <v>784.13186512000004</v>
      </c>
      <c r="E495" s="84">
        <v>158.04179205</v>
      </c>
      <c r="F495" s="84">
        <v>158.04179205</v>
      </c>
    </row>
    <row r="496" spans="1:6" ht="12.75" customHeight="1" x14ac:dyDescent="0.2">
      <c r="A496" s="83" t="s">
        <v>173</v>
      </c>
      <c r="B496" s="83">
        <v>8</v>
      </c>
      <c r="C496" s="84">
        <v>755.78907471000002</v>
      </c>
      <c r="D496" s="84">
        <v>741.99613122000005</v>
      </c>
      <c r="E496" s="84">
        <v>149.54933409</v>
      </c>
      <c r="F496" s="84">
        <v>149.54933409</v>
      </c>
    </row>
    <row r="497" spans="1:6" ht="12.75" customHeight="1" x14ac:dyDescent="0.2">
      <c r="A497" s="83" t="s">
        <v>173</v>
      </c>
      <c r="B497" s="83">
        <v>9</v>
      </c>
      <c r="C497" s="84">
        <v>684.15949983999997</v>
      </c>
      <c r="D497" s="84">
        <v>670.78588466999997</v>
      </c>
      <c r="E497" s="84">
        <v>135.19690757000001</v>
      </c>
      <c r="F497" s="84">
        <v>135.19690757000001</v>
      </c>
    </row>
    <row r="498" spans="1:6" ht="12.75" customHeight="1" x14ac:dyDescent="0.2">
      <c r="A498" s="83" t="s">
        <v>173</v>
      </c>
      <c r="B498" s="83">
        <v>10</v>
      </c>
      <c r="C498" s="84">
        <v>673.05664745000001</v>
      </c>
      <c r="D498" s="84">
        <v>660.00117639999996</v>
      </c>
      <c r="E498" s="84">
        <v>133.02324942000001</v>
      </c>
      <c r="F498" s="84">
        <v>133.02324942000001</v>
      </c>
    </row>
    <row r="499" spans="1:6" ht="12.75" customHeight="1" x14ac:dyDescent="0.2">
      <c r="A499" s="83" t="s">
        <v>173</v>
      </c>
      <c r="B499" s="83">
        <v>11</v>
      </c>
      <c r="C499" s="84">
        <v>678.47366437999995</v>
      </c>
      <c r="D499" s="84">
        <v>665.47718158999999</v>
      </c>
      <c r="E499" s="84">
        <v>134.12693837</v>
      </c>
      <c r="F499" s="84">
        <v>134.12693837</v>
      </c>
    </row>
    <row r="500" spans="1:6" ht="12.75" customHeight="1" x14ac:dyDescent="0.2">
      <c r="A500" s="83" t="s">
        <v>173</v>
      </c>
      <c r="B500" s="83">
        <v>12</v>
      </c>
      <c r="C500" s="84">
        <v>685.11450878000005</v>
      </c>
      <c r="D500" s="84">
        <v>671.54338834999999</v>
      </c>
      <c r="E500" s="84">
        <v>135.34958245000001</v>
      </c>
      <c r="F500" s="84">
        <v>135.34958245000001</v>
      </c>
    </row>
    <row r="501" spans="1:6" ht="12.75" customHeight="1" x14ac:dyDescent="0.2">
      <c r="A501" s="83" t="s">
        <v>173</v>
      </c>
      <c r="B501" s="83">
        <v>13</v>
      </c>
      <c r="C501" s="84">
        <v>690.32356230000005</v>
      </c>
      <c r="D501" s="84">
        <v>676.93931623000003</v>
      </c>
      <c r="E501" s="84">
        <v>136.43713181999999</v>
      </c>
      <c r="F501" s="84">
        <v>136.43713181999999</v>
      </c>
    </row>
    <row r="502" spans="1:6" ht="12.75" customHeight="1" x14ac:dyDescent="0.2">
      <c r="A502" s="83" t="s">
        <v>173</v>
      </c>
      <c r="B502" s="83">
        <v>14</v>
      </c>
      <c r="C502" s="84">
        <v>697.97383161000005</v>
      </c>
      <c r="D502" s="84">
        <v>684.53666673999999</v>
      </c>
      <c r="E502" s="84">
        <v>137.96837794999999</v>
      </c>
      <c r="F502" s="84">
        <v>137.96837794999999</v>
      </c>
    </row>
    <row r="503" spans="1:6" ht="12.75" customHeight="1" x14ac:dyDescent="0.2">
      <c r="A503" s="83" t="s">
        <v>173</v>
      </c>
      <c r="B503" s="83">
        <v>15</v>
      </c>
      <c r="C503" s="84">
        <v>703.61931129000004</v>
      </c>
      <c r="D503" s="84">
        <v>690.12069329999997</v>
      </c>
      <c r="E503" s="84">
        <v>139.09383861000001</v>
      </c>
      <c r="F503" s="84">
        <v>139.09383861000001</v>
      </c>
    </row>
    <row r="504" spans="1:6" ht="12.75" customHeight="1" x14ac:dyDescent="0.2">
      <c r="A504" s="83" t="s">
        <v>173</v>
      </c>
      <c r="B504" s="83">
        <v>16</v>
      </c>
      <c r="C504" s="84">
        <v>706.03068232999999</v>
      </c>
      <c r="D504" s="84">
        <v>696.50416016999998</v>
      </c>
      <c r="E504" s="84">
        <v>140.38042648000001</v>
      </c>
      <c r="F504" s="84">
        <v>140.38042648000001</v>
      </c>
    </row>
    <row r="505" spans="1:6" ht="12.75" customHeight="1" x14ac:dyDescent="0.2">
      <c r="A505" s="83" t="s">
        <v>173</v>
      </c>
      <c r="B505" s="83">
        <v>17</v>
      </c>
      <c r="C505" s="84">
        <v>705.20998899000006</v>
      </c>
      <c r="D505" s="84">
        <v>695.19752971000003</v>
      </c>
      <c r="E505" s="84">
        <v>140.11707508000001</v>
      </c>
      <c r="F505" s="84">
        <v>140.11707508000001</v>
      </c>
    </row>
    <row r="506" spans="1:6" ht="12.75" customHeight="1" x14ac:dyDescent="0.2">
      <c r="A506" s="83" t="s">
        <v>173</v>
      </c>
      <c r="B506" s="83">
        <v>18</v>
      </c>
      <c r="C506" s="84">
        <v>707.10253645</v>
      </c>
      <c r="D506" s="84">
        <v>699.08103298000003</v>
      </c>
      <c r="E506" s="84">
        <v>140.89979524</v>
      </c>
      <c r="F506" s="84">
        <v>140.89979524</v>
      </c>
    </row>
    <row r="507" spans="1:6" ht="12.75" customHeight="1" x14ac:dyDescent="0.2">
      <c r="A507" s="83" t="s">
        <v>173</v>
      </c>
      <c r="B507" s="83">
        <v>19</v>
      </c>
      <c r="C507" s="84">
        <v>703.92534853999996</v>
      </c>
      <c r="D507" s="84">
        <v>691.43055477999997</v>
      </c>
      <c r="E507" s="84">
        <v>139.35784122000001</v>
      </c>
      <c r="F507" s="84">
        <v>139.35784122000001</v>
      </c>
    </row>
    <row r="508" spans="1:6" ht="12.75" customHeight="1" x14ac:dyDescent="0.2">
      <c r="A508" s="83" t="s">
        <v>173</v>
      </c>
      <c r="B508" s="83">
        <v>20</v>
      </c>
      <c r="C508" s="84">
        <v>693.34729621999998</v>
      </c>
      <c r="D508" s="84">
        <v>679.73452607000002</v>
      </c>
      <c r="E508" s="84">
        <v>137.00050641000001</v>
      </c>
      <c r="F508" s="84">
        <v>137.00050641000001</v>
      </c>
    </row>
    <row r="509" spans="1:6" ht="12.75" customHeight="1" x14ac:dyDescent="0.2">
      <c r="A509" s="83" t="s">
        <v>173</v>
      </c>
      <c r="B509" s="83">
        <v>21</v>
      </c>
      <c r="C509" s="84">
        <v>685.42760571999997</v>
      </c>
      <c r="D509" s="84">
        <v>672.13747892000004</v>
      </c>
      <c r="E509" s="84">
        <v>135.46932142</v>
      </c>
      <c r="F509" s="84">
        <v>135.46932142</v>
      </c>
    </row>
    <row r="510" spans="1:6" ht="12.75" customHeight="1" x14ac:dyDescent="0.2">
      <c r="A510" s="83" t="s">
        <v>173</v>
      </c>
      <c r="B510" s="83">
        <v>22</v>
      </c>
      <c r="C510" s="84">
        <v>687.11501828999997</v>
      </c>
      <c r="D510" s="84">
        <v>674.24495563999994</v>
      </c>
      <c r="E510" s="84">
        <v>135.89408338999999</v>
      </c>
      <c r="F510" s="84">
        <v>135.89408338999999</v>
      </c>
    </row>
    <row r="511" spans="1:6" ht="12.75" customHeight="1" x14ac:dyDescent="0.2">
      <c r="A511" s="83" t="s">
        <v>173</v>
      </c>
      <c r="B511" s="83">
        <v>23</v>
      </c>
      <c r="C511" s="84">
        <v>683.87602192999998</v>
      </c>
      <c r="D511" s="84">
        <v>670.52865512999995</v>
      </c>
      <c r="E511" s="84">
        <v>135.14506295000001</v>
      </c>
      <c r="F511" s="84">
        <v>135.14506295000001</v>
      </c>
    </row>
    <row r="512" spans="1:6" ht="12.75" customHeight="1" x14ac:dyDescent="0.2">
      <c r="A512" s="83" t="s">
        <v>173</v>
      </c>
      <c r="B512" s="83">
        <v>24</v>
      </c>
      <c r="C512" s="84">
        <v>713.93578385000001</v>
      </c>
      <c r="D512" s="84">
        <v>700.88071548999994</v>
      </c>
      <c r="E512" s="84">
        <v>141.26252127999999</v>
      </c>
      <c r="F512" s="84">
        <v>141.26252127999999</v>
      </c>
    </row>
    <row r="513" spans="1:6" ht="12.75" customHeight="1" x14ac:dyDescent="0.2">
      <c r="A513" s="83" t="s">
        <v>174</v>
      </c>
      <c r="B513" s="83">
        <v>1</v>
      </c>
      <c r="C513" s="84">
        <v>780.26731156999995</v>
      </c>
      <c r="D513" s="84">
        <v>766.02111910999997</v>
      </c>
      <c r="E513" s="84">
        <v>154.39157084999999</v>
      </c>
      <c r="F513" s="84">
        <v>154.39157084999999</v>
      </c>
    </row>
    <row r="514" spans="1:6" ht="12.75" customHeight="1" x14ac:dyDescent="0.2">
      <c r="A514" s="83" t="s">
        <v>174</v>
      </c>
      <c r="B514" s="83">
        <v>2</v>
      </c>
      <c r="C514" s="84">
        <v>805.05887476999999</v>
      </c>
      <c r="D514" s="84">
        <v>790.51714340000001</v>
      </c>
      <c r="E514" s="84">
        <v>159.328745</v>
      </c>
      <c r="F514" s="84">
        <v>159.328745</v>
      </c>
    </row>
    <row r="515" spans="1:6" ht="12.75" customHeight="1" x14ac:dyDescent="0.2">
      <c r="A515" s="83" t="s">
        <v>174</v>
      </c>
      <c r="B515" s="83">
        <v>3</v>
      </c>
      <c r="C515" s="84">
        <v>821.22076674000004</v>
      </c>
      <c r="D515" s="84">
        <v>807.47420207000005</v>
      </c>
      <c r="E515" s="84">
        <v>162.74644049</v>
      </c>
      <c r="F515" s="84">
        <v>162.74644049</v>
      </c>
    </row>
    <row r="516" spans="1:6" ht="12.75" customHeight="1" x14ac:dyDescent="0.2">
      <c r="A516" s="83" t="s">
        <v>174</v>
      </c>
      <c r="B516" s="83">
        <v>4</v>
      </c>
      <c r="C516" s="84">
        <v>827.51312665</v>
      </c>
      <c r="D516" s="84">
        <v>815.08580476999998</v>
      </c>
      <c r="E516" s="84">
        <v>164.28055916</v>
      </c>
      <c r="F516" s="84">
        <v>164.28055916</v>
      </c>
    </row>
    <row r="517" spans="1:6" ht="12.75" customHeight="1" x14ac:dyDescent="0.2">
      <c r="A517" s="83" t="s">
        <v>174</v>
      </c>
      <c r="B517" s="83">
        <v>5</v>
      </c>
      <c r="C517" s="84">
        <v>822.92352654000001</v>
      </c>
      <c r="D517" s="84">
        <v>808.73020612000005</v>
      </c>
      <c r="E517" s="84">
        <v>162.99958813000001</v>
      </c>
      <c r="F517" s="84">
        <v>162.99958813000001</v>
      </c>
    </row>
    <row r="518" spans="1:6" ht="12.75" customHeight="1" x14ac:dyDescent="0.2">
      <c r="A518" s="83" t="s">
        <v>174</v>
      </c>
      <c r="B518" s="83">
        <v>6</v>
      </c>
      <c r="C518" s="84">
        <v>815.90243238999994</v>
      </c>
      <c r="D518" s="84">
        <v>801.120451</v>
      </c>
      <c r="E518" s="84">
        <v>161.46584185</v>
      </c>
      <c r="F518" s="84">
        <v>161.46584185</v>
      </c>
    </row>
    <row r="519" spans="1:6" ht="12.75" customHeight="1" x14ac:dyDescent="0.2">
      <c r="A519" s="83" t="s">
        <v>174</v>
      </c>
      <c r="B519" s="83">
        <v>7</v>
      </c>
      <c r="C519" s="84">
        <v>772.13971469000001</v>
      </c>
      <c r="D519" s="84">
        <v>757.84931490999998</v>
      </c>
      <c r="E519" s="84">
        <v>152.74454356000001</v>
      </c>
      <c r="F519" s="84">
        <v>152.74454356000001</v>
      </c>
    </row>
    <row r="520" spans="1:6" ht="12.75" customHeight="1" x14ac:dyDescent="0.2">
      <c r="A520" s="83" t="s">
        <v>174</v>
      </c>
      <c r="B520" s="83">
        <v>8</v>
      </c>
      <c r="C520" s="84">
        <v>741.79174304000003</v>
      </c>
      <c r="D520" s="84">
        <v>727.87588916000004</v>
      </c>
      <c r="E520" s="84">
        <v>146.70339903999999</v>
      </c>
      <c r="F520" s="84">
        <v>146.70339903999999</v>
      </c>
    </row>
    <row r="521" spans="1:6" ht="12.75" customHeight="1" x14ac:dyDescent="0.2">
      <c r="A521" s="83" t="s">
        <v>174</v>
      </c>
      <c r="B521" s="83">
        <v>9</v>
      </c>
      <c r="C521" s="84">
        <v>694.05748807999998</v>
      </c>
      <c r="D521" s="84">
        <v>680.42902672000002</v>
      </c>
      <c r="E521" s="84">
        <v>137.14048303000001</v>
      </c>
      <c r="F521" s="84">
        <v>137.14048303000001</v>
      </c>
    </row>
    <row r="522" spans="1:6" ht="12.75" customHeight="1" x14ac:dyDescent="0.2">
      <c r="A522" s="83" t="s">
        <v>174</v>
      </c>
      <c r="B522" s="83">
        <v>10</v>
      </c>
      <c r="C522" s="84">
        <v>692.58206783000003</v>
      </c>
      <c r="D522" s="84">
        <v>679.55409396000005</v>
      </c>
      <c r="E522" s="84">
        <v>136.96414032000001</v>
      </c>
      <c r="F522" s="84">
        <v>136.96414032000001</v>
      </c>
    </row>
    <row r="523" spans="1:6" ht="12.75" customHeight="1" x14ac:dyDescent="0.2">
      <c r="A523" s="83" t="s">
        <v>174</v>
      </c>
      <c r="B523" s="83">
        <v>11</v>
      </c>
      <c r="C523" s="84">
        <v>692.23983453999995</v>
      </c>
      <c r="D523" s="84">
        <v>680.19526896000002</v>
      </c>
      <c r="E523" s="84">
        <v>137.09336915</v>
      </c>
      <c r="F523" s="84">
        <v>137.09336915</v>
      </c>
    </row>
    <row r="524" spans="1:6" ht="12.75" customHeight="1" x14ac:dyDescent="0.2">
      <c r="A524" s="83" t="s">
        <v>174</v>
      </c>
      <c r="B524" s="83">
        <v>12</v>
      </c>
      <c r="C524" s="84">
        <v>691.98329512999999</v>
      </c>
      <c r="D524" s="84">
        <v>678.28448287000003</v>
      </c>
      <c r="E524" s="84">
        <v>136.70825017999999</v>
      </c>
      <c r="F524" s="84">
        <v>136.70825017999999</v>
      </c>
    </row>
    <row r="525" spans="1:6" ht="12.75" customHeight="1" x14ac:dyDescent="0.2">
      <c r="A525" s="83" t="s">
        <v>174</v>
      </c>
      <c r="B525" s="83">
        <v>13</v>
      </c>
      <c r="C525" s="84">
        <v>698.31214126999998</v>
      </c>
      <c r="D525" s="84">
        <v>684.68535021000002</v>
      </c>
      <c r="E525" s="84">
        <v>137.99834511</v>
      </c>
      <c r="F525" s="84">
        <v>137.99834511</v>
      </c>
    </row>
    <row r="526" spans="1:6" ht="12.75" customHeight="1" x14ac:dyDescent="0.2">
      <c r="A526" s="83" t="s">
        <v>174</v>
      </c>
      <c r="B526" s="83">
        <v>14</v>
      </c>
      <c r="C526" s="84">
        <v>711.60342449999996</v>
      </c>
      <c r="D526" s="84">
        <v>700.35104574000002</v>
      </c>
      <c r="E526" s="84">
        <v>141.15576634000001</v>
      </c>
      <c r="F526" s="84">
        <v>141.15576634000001</v>
      </c>
    </row>
    <row r="527" spans="1:6" ht="12.75" customHeight="1" x14ac:dyDescent="0.2">
      <c r="A527" s="83" t="s">
        <v>174</v>
      </c>
      <c r="B527" s="83">
        <v>15</v>
      </c>
      <c r="C527" s="84">
        <v>713.79333427999995</v>
      </c>
      <c r="D527" s="84">
        <v>697.49592151000002</v>
      </c>
      <c r="E527" s="84">
        <v>140.58031599</v>
      </c>
      <c r="F527" s="84">
        <v>140.58031599</v>
      </c>
    </row>
    <row r="528" spans="1:6" ht="12.75" customHeight="1" x14ac:dyDescent="0.2">
      <c r="A528" s="83" t="s">
        <v>174</v>
      </c>
      <c r="B528" s="83">
        <v>16</v>
      </c>
      <c r="C528" s="84">
        <v>724.41229886999997</v>
      </c>
      <c r="D528" s="84">
        <v>710.34082559000001</v>
      </c>
      <c r="E528" s="84">
        <v>143.16920665000001</v>
      </c>
      <c r="F528" s="84">
        <v>143.16920665000001</v>
      </c>
    </row>
    <row r="529" spans="1:6" ht="12.75" customHeight="1" x14ac:dyDescent="0.2">
      <c r="A529" s="83" t="s">
        <v>174</v>
      </c>
      <c r="B529" s="83">
        <v>17</v>
      </c>
      <c r="C529" s="84">
        <v>710.36035835999996</v>
      </c>
      <c r="D529" s="84">
        <v>699.59466300999998</v>
      </c>
      <c r="E529" s="84">
        <v>141.00331738</v>
      </c>
      <c r="F529" s="84">
        <v>141.00331738</v>
      </c>
    </row>
    <row r="530" spans="1:6" ht="12.75" customHeight="1" x14ac:dyDescent="0.2">
      <c r="A530" s="83" t="s">
        <v>174</v>
      </c>
      <c r="B530" s="83">
        <v>18</v>
      </c>
      <c r="C530" s="84">
        <v>708.12135161000003</v>
      </c>
      <c r="D530" s="84">
        <v>693.36953966999999</v>
      </c>
      <c r="E530" s="84">
        <v>139.74864366</v>
      </c>
      <c r="F530" s="84">
        <v>139.74864366</v>
      </c>
    </row>
    <row r="531" spans="1:6" ht="12.75" customHeight="1" x14ac:dyDescent="0.2">
      <c r="A531" s="83" t="s">
        <v>174</v>
      </c>
      <c r="B531" s="83">
        <v>19</v>
      </c>
      <c r="C531" s="84">
        <v>712.55855509000003</v>
      </c>
      <c r="D531" s="84">
        <v>697.25200912000003</v>
      </c>
      <c r="E531" s="84">
        <v>140.53115545</v>
      </c>
      <c r="F531" s="84">
        <v>140.53115545</v>
      </c>
    </row>
    <row r="532" spans="1:6" ht="12.75" customHeight="1" x14ac:dyDescent="0.2">
      <c r="A532" s="83" t="s">
        <v>174</v>
      </c>
      <c r="B532" s="83">
        <v>20</v>
      </c>
      <c r="C532" s="84">
        <v>719.14641090999999</v>
      </c>
      <c r="D532" s="84">
        <v>704.27928556999996</v>
      </c>
      <c r="E532" s="84">
        <v>141.94750314999999</v>
      </c>
      <c r="F532" s="84">
        <v>141.94750314999999</v>
      </c>
    </row>
    <row r="533" spans="1:6" ht="12.75" customHeight="1" x14ac:dyDescent="0.2">
      <c r="A533" s="83" t="s">
        <v>174</v>
      </c>
      <c r="B533" s="83">
        <v>21</v>
      </c>
      <c r="C533" s="84">
        <v>727.07680860000005</v>
      </c>
      <c r="D533" s="84">
        <v>711.27790600000003</v>
      </c>
      <c r="E533" s="84">
        <v>143.35807523</v>
      </c>
      <c r="F533" s="84">
        <v>143.35807523</v>
      </c>
    </row>
    <row r="534" spans="1:6" ht="12.75" customHeight="1" x14ac:dyDescent="0.2">
      <c r="A534" s="83" t="s">
        <v>174</v>
      </c>
      <c r="B534" s="83">
        <v>22</v>
      </c>
      <c r="C534" s="84">
        <v>723.56847936999998</v>
      </c>
      <c r="D534" s="84">
        <v>713.55289541000002</v>
      </c>
      <c r="E534" s="84">
        <v>143.81659938000001</v>
      </c>
      <c r="F534" s="84">
        <v>143.81659938000001</v>
      </c>
    </row>
    <row r="535" spans="1:6" ht="12.75" customHeight="1" x14ac:dyDescent="0.2">
      <c r="A535" s="83" t="s">
        <v>174</v>
      </c>
      <c r="B535" s="83">
        <v>23</v>
      </c>
      <c r="C535" s="84">
        <v>714.82399969999994</v>
      </c>
      <c r="D535" s="84">
        <v>703.64773610999998</v>
      </c>
      <c r="E535" s="84">
        <v>141.82021434000001</v>
      </c>
      <c r="F535" s="84">
        <v>141.82021434000001</v>
      </c>
    </row>
    <row r="536" spans="1:6" ht="12.75" customHeight="1" x14ac:dyDescent="0.2">
      <c r="A536" s="83" t="s">
        <v>174</v>
      </c>
      <c r="B536" s="83">
        <v>24</v>
      </c>
      <c r="C536" s="84">
        <v>733.63156147999996</v>
      </c>
      <c r="D536" s="84">
        <v>721.42288058999998</v>
      </c>
      <c r="E536" s="84">
        <v>145.40279504</v>
      </c>
      <c r="F536" s="84">
        <v>145.40279504</v>
      </c>
    </row>
    <row r="537" spans="1:6" ht="12.75" customHeight="1" x14ac:dyDescent="0.2">
      <c r="A537" s="83" t="s">
        <v>175</v>
      </c>
      <c r="B537" s="83">
        <v>1</v>
      </c>
      <c r="C537" s="84">
        <v>757.63871681000001</v>
      </c>
      <c r="D537" s="84">
        <v>742.36927859000002</v>
      </c>
      <c r="E537" s="84">
        <v>149.62454195000001</v>
      </c>
      <c r="F537" s="84">
        <v>149.62454195000001</v>
      </c>
    </row>
    <row r="538" spans="1:6" ht="12.75" customHeight="1" x14ac:dyDescent="0.2">
      <c r="A538" s="83" t="s">
        <v>175</v>
      </c>
      <c r="B538" s="83">
        <v>2</v>
      </c>
      <c r="C538" s="84">
        <v>754.84376075</v>
      </c>
      <c r="D538" s="84">
        <v>740.33960019999995</v>
      </c>
      <c r="E538" s="84">
        <v>149.21546022999999</v>
      </c>
      <c r="F538" s="84">
        <v>149.21546022999999</v>
      </c>
    </row>
    <row r="539" spans="1:6" ht="12.75" customHeight="1" x14ac:dyDescent="0.2">
      <c r="A539" s="83" t="s">
        <v>175</v>
      </c>
      <c r="B539" s="83">
        <v>3</v>
      </c>
      <c r="C539" s="84">
        <v>750.26016837999998</v>
      </c>
      <c r="D539" s="84">
        <v>741.57767450999995</v>
      </c>
      <c r="E539" s="84">
        <v>149.46499413000001</v>
      </c>
      <c r="F539" s="84">
        <v>149.46499413000001</v>
      </c>
    </row>
    <row r="540" spans="1:6" ht="12.75" customHeight="1" x14ac:dyDescent="0.2">
      <c r="A540" s="83" t="s">
        <v>175</v>
      </c>
      <c r="B540" s="83">
        <v>4</v>
      </c>
      <c r="C540" s="84">
        <v>759.39004752999995</v>
      </c>
      <c r="D540" s="84">
        <v>744.17974014000004</v>
      </c>
      <c r="E540" s="84">
        <v>149.98944051000001</v>
      </c>
      <c r="F540" s="84">
        <v>149.98944051000001</v>
      </c>
    </row>
    <row r="541" spans="1:6" ht="12.75" customHeight="1" x14ac:dyDescent="0.2">
      <c r="A541" s="83" t="s">
        <v>175</v>
      </c>
      <c r="B541" s="83">
        <v>5</v>
      </c>
      <c r="C541" s="84">
        <v>759.44758922000005</v>
      </c>
      <c r="D541" s="84">
        <v>744.23818687999994</v>
      </c>
      <c r="E541" s="84">
        <v>150.00122045000001</v>
      </c>
      <c r="F541" s="84">
        <v>150.00122045000001</v>
      </c>
    </row>
    <row r="542" spans="1:6" ht="12.75" customHeight="1" x14ac:dyDescent="0.2">
      <c r="A542" s="83" t="s">
        <v>175</v>
      </c>
      <c r="B542" s="83">
        <v>6</v>
      </c>
      <c r="C542" s="84">
        <v>764.88805162999995</v>
      </c>
      <c r="D542" s="84">
        <v>749.51502654000001</v>
      </c>
      <c r="E542" s="84">
        <v>151.06476757999999</v>
      </c>
      <c r="F542" s="84">
        <v>151.06476757999999</v>
      </c>
    </row>
    <row r="543" spans="1:6" ht="12.75" customHeight="1" x14ac:dyDescent="0.2">
      <c r="A543" s="83" t="s">
        <v>175</v>
      </c>
      <c r="B543" s="83">
        <v>7</v>
      </c>
      <c r="C543" s="84">
        <v>761.95184406999999</v>
      </c>
      <c r="D543" s="84">
        <v>752.51473080000005</v>
      </c>
      <c r="E543" s="84">
        <v>151.66935803000001</v>
      </c>
      <c r="F543" s="84">
        <v>151.66935803000001</v>
      </c>
    </row>
    <row r="544" spans="1:6" ht="12.75" customHeight="1" x14ac:dyDescent="0.2">
      <c r="A544" s="83" t="s">
        <v>175</v>
      </c>
      <c r="B544" s="83">
        <v>8</v>
      </c>
      <c r="C544" s="84">
        <v>764.84904666</v>
      </c>
      <c r="D544" s="84">
        <v>749.27678766999998</v>
      </c>
      <c r="E544" s="84">
        <v>151.01675054</v>
      </c>
      <c r="F544" s="84">
        <v>151.01675054</v>
      </c>
    </row>
    <row r="545" spans="1:6" ht="12.75" customHeight="1" x14ac:dyDescent="0.2">
      <c r="A545" s="83" t="s">
        <v>175</v>
      </c>
      <c r="B545" s="83">
        <v>9</v>
      </c>
      <c r="C545" s="84">
        <v>726.52029844000003</v>
      </c>
      <c r="D545" s="84">
        <v>711.50797781999995</v>
      </c>
      <c r="E545" s="84">
        <v>143.40444621</v>
      </c>
      <c r="F545" s="84">
        <v>143.40444621</v>
      </c>
    </row>
    <row r="546" spans="1:6" ht="12.75" customHeight="1" x14ac:dyDescent="0.2">
      <c r="A546" s="83" t="s">
        <v>175</v>
      </c>
      <c r="B546" s="83">
        <v>10</v>
      </c>
      <c r="C546" s="84">
        <v>719.75752997999996</v>
      </c>
      <c r="D546" s="84">
        <v>707.85047830999997</v>
      </c>
      <c r="E546" s="84">
        <v>142.66727710999999</v>
      </c>
      <c r="F546" s="84">
        <v>142.66727710999999</v>
      </c>
    </row>
    <row r="547" spans="1:6" ht="12.75" customHeight="1" x14ac:dyDescent="0.2">
      <c r="A547" s="83" t="s">
        <v>175</v>
      </c>
      <c r="B547" s="83">
        <v>11</v>
      </c>
      <c r="C547" s="84">
        <v>720.75092900000004</v>
      </c>
      <c r="D547" s="84">
        <v>708.34874549000006</v>
      </c>
      <c r="E547" s="84">
        <v>142.76770286999999</v>
      </c>
      <c r="F547" s="84">
        <v>142.76770286999999</v>
      </c>
    </row>
    <row r="548" spans="1:6" ht="12.75" customHeight="1" x14ac:dyDescent="0.2">
      <c r="A548" s="83" t="s">
        <v>175</v>
      </c>
      <c r="B548" s="83">
        <v>12</v>
      </c>
      <c r="C548" s="84">
        <v>724.34388534000004</v>
      </c>
      <c r="D548" s="84">
        <v>709.05437926000002</v>
      </c>
      <c r="E548" s="84">
        <v>142.90992337</v>
      </c>
      <c r="F548" s="84">
        <v>142.90992337</v>
      </c>
    </row>
    <row r="549" spans="1:6" ht="12.75" customHeight="1" x14ac:dyDescent="0.2">
      <c r="A549" s="83" t="s">
        <v>175</v>
      </c>
      <c r="B549" s="83">
        <v>13</v>
      </c>
      <c r="C549" s="84">
        <v>734.12118023000005</v>
      </c>
      <c r="D549" s="84">
        <v>715.26370466000003</v>
      </c>
      <c r="E549" s="84">
        <v>144.16141302</v>
      </c>
      <c r="F549" s="84">
        <v>144.16141302</v>
      </c>
    </row>
    <row r="550" spans="1:6" ht="12.75" customHeight="1" x14ac:dyDescent="0.2">
      <c r="A550" s="83" t="s">
        <v>175</v>
      </c>
      <c r="B550" s="83">
        <v>14</v>
      </c>
      <c r="C550" s="84">
        <v>733.18170954000004</v>
      </c>
      <c r="D550" s="84">
        <v>716.05060165999998</v>
      </c>
      <c r="E550" s="84">
        <v>144.32001213000001</v>
      </c>
      <c r="F550" s="84">
        <v>144.32001213000001</v>
      </c>
    </row>
    <row r="551" spans="1:6" ht="12.75" customHeight="1" x14ac:dyDescent="0.2">
      <c r="A551" s="83" t="s">
        <v>175</v>
      </c>
      <c r="B551" s="83">
        <v>15</v>
      </c>
      <c r="C551" s="84">
        <v>733.23693603000004</v>
      </c>
      <c r="D551" s="84">
        <v>720.57462282999995</v>
      </c>
      <c r="E551" s="84">
        <v>145.23182868000001</v>
      </c>
      <c r="F551" s="84">
        <v>145.23182868000001</v>
      </c>
    </row>
    <row r="552" spans="1:6" ht="12.75" customHeight="1" x14ac:dyDescent="0.2">
      <c r="A552" s="83" t="s">
        <v>175</v>
      </c>
      <c r="B552" s="83">
        <v>16</v>
      </c>
      <c r="C552" s="84">
        <v>737.66725600999996</v>
      </c>
      <c r="D552" s="84">
        <v>724.83118433000004</v>
      </c>
      <c r="E552" s="84">
        <v>146.08973872999999</v>
      </c>
      <c r="F552" s="84">
        <v>146.08973872999999</v>
      </c>
    </row>
    <row r="553" spans="1:6" ht="12.75" customHeight="1" x14ac:dyDescent="0.2">
      <c r="A553" s="83" t="s">
        <v>175</v>
      </c>
      <c r="B553" s="83">
        <v>17</v>
      </c>
      <c r="C553" s="84">
        <v>736.35615005</v>
      </c>
      <c r="D553" s="84">
        <v>721.02810169999998</v>
      </c>
      <c r="E553" s="84">
        <v>145.32322735</v>
      </c>
      <c r="F553" s="84">
        <v>145.32322735</v>
      </c>
    </row>
    <row r="554" spans="1:6" ht="12.75" customHeight="1" x14ac:dyDescent="0.2">
      <c r="A554" s="83" t="s">
        <v>175</v>
      </c>
      <c r="B554" s="83">
        <v>18</v>
      </c>
      <c r="C554" s="84">
        <v>729.77222142000005</v>
      </c>
      <c r="D554" s="84">
        <v>714.87686619999999</v>
      </c>
      <c r="E554" s="84">
        <v>144.08344571999999</v>
      </c>
      <c r="F554" s="84">
        <v>144.08344571999999</v>
      </c>
    </row>
    <row r="555" spans="1:6" ht="12.75" customHeight="1" x14ac:dyDescent="0.2">
      <c r="A555" s="83" t="s">
        <v>175</v>
      </c>
      <c r="B555" s="83">
        <v>19</v>
      </c>
      <c r="C555" s="84">
        <v>717.48184166999999</v>
      </c>
      <c r="D555" s="84">
        <v>708.61552036</v>
      </c>
      <c r="E555" s="84">
        <v>142.82147135</v>
      </c>
      <c r="F555" s="84">
        <v>142.82147135</v>
      </c>
    </row>
    <row r="556" spans="1:6" ht="12.75" customHeight="1" x14ac:dyDescent="0.2">
      <c r="A556" s="83" t="s">
        <v>175</v>
      </c>
      <c r="B556" s="83">
        <v>20</v>
      </c>
      <c r="C556" s="84">
        <v>716.53425142000003</v>
      </c>
      <c r="D556" s="84">
        <v>701.67961489000004</v>
      </c>
      <c r="E556" s="84">
        <v>141.42353947000001</v>
      </c>
      <c r="F556" s="84">
        <v>141.42353947000001</v>
      </c>
    </row>
    <row r="557" spans="1:6" ht="12.75" customHeight="1" x14ac:dyDescent="0.2">
      <c r="A557" s="83" t="s">
        <v>175</v>
      </c>
      <c r="B557" s="83">
        <v>21</v>
      </c>
      <c r="C557" s="84">
        <v>711.90928960999997</v>
      </c>
      <c r="D557" s="84">
        <v>696.39132787000005</v>
      </c>
      <c r="E557" s="84">
        <v>140.35768512999999</v>
      </c>
      <c r="F557" s="84">
        <v>140.35768512999999</v>
      </c>
    </row>
    <row r="558" spans="1:6" ht="12.75" customHeight="1" x14ac:dyDescent="0.2">
      <c r="A558" s="83" t="s">
        <v>175</v>
      </c>
      <c r="B558" s="83">
        <v>22</v>
      </c>
      <c r="C558" s="84">
        <v>704.20633488999999</v>
      </c>
      <c r="D558" s="84">
        <v>692.67429755000001</v>
      </c>
      <c r="E558" s="84">
        <v>139.6085176</v>
      </c>
      <c r="F558" s="84">
        <v>139.6085176</v>
      </c>
    </row>
    <row r="559" spans="1:6" ht="12.75" customHeight="1" x14ac:dyDescent="0.2">
      <c r="A559" s="83" t="s">
        <v>175</v>
      </c>
      <c r="B559" s="83">
        <v>23</v>
      </c>
      <c r="C559" s="84">
        <v>694.50581810000006</v>
      </c>
      <c r="D559" s="84">
        <v>679.72289105000004</v>
      </c>
      <c r="E559" s="84">
        <v>136.99816136999999</v>
      </c>
      <c r="F559" s="84">
        <v>136.99816136999999</v>
      </c>
    </row>
    <row r="560" spans="1:6" ht="12.75" customHeight="1" x14ac:dyDescent="0.2">
      <c r="A560" s="83" t="s">
        <v>175</v>
      </c>
      <c r="B560" s="83">
        <v>24</v>
      </c>
      <c r="C560" s="84">
        <v>720.69696599999997</v>
      </c>
      <c r="D560" s="84">
        <v>705.06875619000004</v>
      </c>
      <c r="E560" s="84">
        <v>142.10662096999999</v>
      </c>
      <c r="F560" s="84">
        <v>142.10662096999999</v>
      </c>
    </row>
    <row r="561" spans="1:6" ht="12.75" customHeight="1" x14ac:dyDescent="0.2">
      <c r="A561" s="83" t="s">
        <v>176</v>
      </c>
      <c r="B561" s="83">
        <v>1</v>
      </c>
      <c r="C561" s="84">
        <v>830.12584189999995</v>
      </c>
      <c r="D561" s="84">
        <v>813.61564200999999</v>
      </c>
      <c r="E561" s="84">
        <v>163.98424782999999</v>
      </c>
      <c r="F561" s="84">
        <v>163.98424782999999</v>
      </c>
    </row>
    <row r="562" spans="1:6" ht="12.75" customHeight="1" x14ac:dyDescent="0.2">
      <c r="A562" s="83" t="s">
        <v>176</v>
      </c>
      <c r="B562" s="83">
        <v>2</v>
      </c>
      <c r="C562" s="84">
        <v>837.95618607999995</v>
      </c>
      <c r="D562" s="84">
        <v>821.77764649999995</v>
      </c>
      <c r="E562" s="84">
        <v>165.62929998999999</v>
      </c>
      <c r="F562" s="84">
        <v>165.62929998999999</v>
      </c>
    </row>
    <row r="563" spans="1:6" ht="12.75" customHeight="1" x14ac:dyDescent="0.2">
      <c r="A563" s="83" t="s">
        <v>176</v>
      </c>
      <c r="B563" s="83">
        <v>3</v>
      </c>
      <c r="C563" s="84">
        <v>849.76006385999995</v>
      </c>
      <c r="D563" s="84">
        <v>838.52779694000003</v>
      </c>
      <c r="E563" s="84">
        <v>169.00529312</v>
      </c>
      <c r="F563" s="84">
        <v>169.00529312</v>
      </c>
    </row>
    <row r="564" spans="1:6" ht="12.75" customHeight="1" x14ac:dyDescent="0.2">
      <c r="A564" s="83" t="s">
        <v>176</v>
      </c>
      <c r="B564" s="83">
        <v>4</v>
      </c>
      <c r="C564" s="84">
        <v>869.22011169999996</v>
      </c>
      <c r="D564" s="84">
        <v>852.62341633000005</v>
      </c>
      <c r="E564" s="84">
        <v>171.84626546999999</v>
      </c>
      <c r="F564" s="84">
        <v>171.84626546999999</v>
      </c>
    </row>
    <row r="565" spans="1:6" ht="12.75" customHeight="1" x14ac:dyDescent="0.2">
      <c r="A565" s="83" t="s">
        <v>176</v>
      </c>
      <c r="B565" s="83">
        <v>5</v>
      </c>
      <c r="C565" s="84">
        <v>870.57358977000001</v>
      </c>
      <c r="D565" s="84">
        <v>853.92644569000004</v>
      </c>
      <c r="E565" s="84">
        <v>172.10889105999999</v>
      </c>
      <c r="F565" s="84">
        <v>172.10889105999999</v>
      </c>
    </row>
    <row r="566" spans="1:6" ht="12.75" customHeight="1" x14ac:dyDescent="0.2">
      <c r="A566" s="83" t="s">
        <v>176</v>
      </c>
      <c r="B566" s="83">
        <v>6</v>
      </c>
      <c r="C566" s="84">
        <v>861.31771397</v>
      </c>
      <c r="D566" s="84">
        <v>844.59600410999997</v>
      </c>
      <c r="E566" s="84">
        <v>170.22834039</v>
      </c>
      <c r="F566" s="84">
        <v>170.22834039</v>
      </c>
    </row>
    <row r="567" spans="1:6" ht="12.75" customHeight="1" x14ac:dyDescent="0.2">
      <c r="A567" s="83" t="s">
        <v>176</v>
      </c>
      <c r="B567" s="83">
        <v>7</v>
      </c>
      <c r="C567" s="84">
        <v>839.99916248</v>
      </c>
      <c r="D567" s="84">
        <v>827.27219430000002</v>
      </c>
      <c r="E567" s="84">
        <v>166.73672619999999</v>
      </c>
      <c r="F567" s="84">
        <v>166.73672619999999</v>
      </c>
    </row>
    <row r="568" spans="1:6" ht="12.75" customHeight="1" x14ac:dyDescent="0.2">
      <c r="A568" s="83" t="s">
        <v>176</v>
      </c>
      <c r="B568" s="83">
        <v>8</v>
      </c>
      <c r="C568" s="84">
        <v>829.05124545000001</v>
      </c>
      <c r="D568" s="84">
        <v>812.38980345000004</v>
      </c>
      <c r="E568" s="84">
        <v>163.73718004</v>
      </c>
      <c r="F568" s="84">
        <v>163.73718004</v>
      </c>
    </row>
    <row r="569" spans="1:6" ht="12.75" customHeight="1" x14ac:dyDescent="0.2">
      <c r="A569" s="83" t="s">
        <v>176</v>
      </c>
      <c r="B569" s="83">
        <v>9</v>
      </c>
      <c r="C569" s="84">
        <v>784.22625840000001</v>
      </c>
      <c r="D569" s="84">
        <v>768.03607775</v>
      </c>
      <c r="E569" s="84">
        <v>154.79768580000001</v>
      </c>
      <c r="F569" s="84">
        <v>154.79768580000001</v>
      </c>
    </row>
    <row r="570" spans="1:6" ht="12.75" customHeight="1" x14ac:dyDescent="0.2">
      <c r="A570" s="83" t="s">
        <v>176</v>
      </c>
      <c r="B570" s="83">
        <v>10</v>
      </c>
      <c r="C570" s="84">
        <v>766.45890851000001</v>
      </c>
      <c r="D570" s="84">
        <v>754.09152649999999</v>
      </c>
      <c r="E570" s="84">
        <v>151.98716124000001</v>
      </c>
      <c r="F570" s="84">
        <v>151.98716124000001</v>
      </c>
    </row>
    <row r="571" spans="1:6" ht="12.75" customHeight="1" x14ac:dyDescent="0.2">
      <c r="A571" s="83" t="s">
        <v>176</v>
      </c>
      <c r="B571" s="83">
        <v>11</v>
      </c>
      <c r="C571" s="84">
        <v>756.37345841000001</v>
      </c>
      <c r="D571" s="84">
        <v>744.35382405999997</v>
      </c>
      <c r="E571" s="84">
        <v>150.02452713</v>
      </c>
      <c r="F571" s="84">
        <v>150.02452713</v>
      </c>
    </row>
    <row r="572" spans="1:6" ht="12.75" customHeight="1" x14ac:dyDescent="0.2">
      <c r="A572" s="83" t="s">
        <v>176</v>
      </c>
      <c r="B572" s="83">
        <v>12</v>
      </c>
      <c r="C572" s="84">
        <v>762.22416031</v>
      </c>
      <c r="D572" s="84">
        <v>746.36487321000004</v>
      </c>
      <c r="E572" s="84">
        <v>150.42985411999999</v>
      </c>
      <c r="F572" s="84">
        <v>150.42985411999999</v>
      </c>
    </row>
    <row r="573" spans="1:6" ht="12.75" customHeight="1" x14ac:dyDescent="0.2">
      <c r="A573" s="83" t="s">
        <v>176</v>
      </c>
      <c r="B573" s="83">
        <v>13</v>
      </c>
      <c r="C573" s="84">
        <v>769.76919263000002</v>
      </c>
      <c r="D573" s="84">
        <v>750.30762192999998</v>
      </c>
      <c r="E573" s="84">
        <v>151.22451520000001</v>
      </c>
      <c r="F573" s="84">
        <v>151.22451520000001</v>
      </c>
    </row>
    <row r="574" spans="1:6" ht="12.75" customHeight="1" x14ac:dyDescent="0.2">
      <c r="A574" s="83" t="s">
        <v>176</v>
      </c>
      <c r="B574" s="83">
        <v>14</v>
      </c>
      <c r="C574" s="84">
        <v>780.98299921</v>
      </c>
      <c r="D574" s="84">
        <v>763.43522712000004</v>
      </c>
      <c r="E574" s="84">
        <v>153.87038426999999</v>
      </c>
      <c r="F574" s="84">
        <v>153.87038426999999</v>
      </c>
    </row>
    <row r="575" spans="1:6" ht="12.75" customHeight="1" x14ac:dyDescent="0.2">
      <c r="A575" s="83" t="s">
        <v>176</v>
      </c>
      <c r="B575" s="83">
        <v>15</v>
      </c>
      <c r="C575" s="84">
        <v>783.22241613999995</v>
      </c>
      <c r="D575" s="84">
        <v>769.78887849</v>
      </c>
      <c r="E575" s="84">
        <v>155.15096281999999</v>
      </c>
      <c r="F575" s="84">
        <v>155.15096281999999</v>
      </c>
    </row>
    <row r="576" spans="1:6" ht="12.75" customHeight="1" x14ac:dyDescent="0.2">
      <c r="A576" s="83" t="s">
        <v>176</v>
      </c>
      <c r="B576" s="83">
        <v>16</v>
      </c>
      <c r="C576" s="84">
        <v>781.85992901999998</v>
      </c>
      <c r="D576" s="84">
        <v>774.30304111999999</v>
      </c>
      <c r="E576" s="84">
        <v>156.06079238999999</v>
      </c>
      <c r="F576" s="84">
        <v>156.06079238999999</v>
      </c>
    </row>
    <row r="577" spans="1:6" ht="12.75" customHeight="1" x14ac:dyDescent="0.2">
      <c r="A577" s="83" t="s">
        <v>176</v>
      </c>
      <c r="B577" s="83">
        <v>17</v>
      </c>
      <c r="C577" s="84">
        <v>785.82146619000002</v>
      </c>
      <c r="D577" s="84">
        <v>774.97168380000005</v>
      </c>
      <c r="E577" s="84">
        <v>156.19555733000001</v>
      </c>
      <c r="F577" s="84">
        <v>156.19555733000001</v>
      </c>
    </row>
    <row r="578" spans="1:6" ht="12.75" customHeight="1" x14ac:dyDescent="0.2">
      <c r="A578" s="83" t="s">
        <v>176</v>
      </c>
      <c r="B578" s="83">
        <v>18</v>
      </c>
      <c r="C578" s="84">
        <v>780.59664496000005</v>
      </c>
      <c r="D578" s="84">
        <v>766.79533730000003</v>
      </c>
      <c r="E578" s="84">
        <v>154.54761454000001</v>
      </c>
      <c r="F578" s="84">
        <v>154.54761454000001</v>
      </c>
    </row>
    <row r="579" spans="1:6" ht="12.75" customHeight="1" x14ac:dyDescent="0.2">
      <c r="A579" s="83" t="s">
        <v>176</v>
      </c>
      <c r="B579" s="83">
        <v>19</v>
      </c>
      <c r="C579" s="84">
        <v>762.59029738000004</v>
      </c>
      <c r="D579" s="84">
        <v>748.25981005999995</v>
      </c>
      <c r="E579" s="84">
        <v>150.81177868</v>
      </c>
      <c r="F579" s="84">
        <v>150.81177868</v>
      </c>
    </row>
    <row r="580" spans="1:6" ht="12.75" customHeight="1" x14ac:dyDescent="0.2">
      <c r="A580" s="83" t="s">
        <v>176</v>
      </c>
      <c r="B580" s="83">
        <v>20</v>
      </c>
      <c r="C580" s="84">
        <v>741.03430530000003</v>
      </c>
      <c r="D580" s="84">
        <v>729.33953683000004</v>
      </c>
      <c r="E580" s="84">
        <v>146.99839725999999</v>
      </c>
      <c r="F580" s="84">
        <v>146.99839725999999</v>
      </c>
    </row>
    <row r="581" spans="1:6" ht="12.75" customHeight="1" x14ac:dyDescent="0.2">
      <c r="A581" s="83" t="s">
        <v>176</v>
      </c>
      <c r="B581" s="83">
        <v>21</v>
      </c>
      <c r="C581" s="84">
        <v>738.14772763999997</v>
      </c>
      <c r="D581" s="84">
        <v>723.01847794000003</v>
      </c>
      <c r="E581" s="84">
        <v>145.72438772000001</v>
      </c>
      <c r="F581" s="84">
        <v>145.72438772000001</v>
      </c>
    </row>
    <row r="582" spans="1:6" ht="12.75" customHeight="1" x14ac:dyDescent="0.2">
      <c r="A582" s="83" t="s">
        <v>176</v>
      </c>
      <c r="B582" s="83">
        <v>22</v>
      </c>
      <c r="C582" s="84">
        <v>726.42148082999995</v>
      </c>
      <c r="D582" s="84">
        <v>716.43646755999998</v>
      </c>
      <c r="E582" s="84">
        <v>144.39778340000001</v>
      </c>
      <c r="F582" s="84">
        <v>144.39778340000001</v>
      </c>
    </row>
    <row r="583" spans="1:6" ht="12.75" customHeight="1" x14ac:dyDescent="0.2">
      <c r="A583" s="83" t="s">
        <v>176</v>
      </c>
      <c r="B583" s="83">
        <v>23</v>
      </c>
      <c r="C583" s="84">
        <v>738.70851444000004</v>
      </c>
      <c r="D583" s="84">
        <v>728.31383553000001</v>
      </c>
      <c r="E583" s="84">
        <v>146.79166713999999</v>
      </c>
      <c r="F583" s="84">
        <v>146.79166713999999</v>
      </c>
    </row>
    <row r="584" spans="1:6" ht="12.75" customHeight="1" x14ac:dyDescent="0.2">
      <c r="A584" s="83" t="s">
        <v>176</v>
      </c>
      <c r="B584" s="83">
        <v>24</v>
      </c>
      <c r="C584" s="84">
        <v>774.67262940000001</v>
      </c>
      <c r="D584" s="84">
        <v>759.32199871</v>
      </c>
      <c r="E584" s="84">
        <v>153.04136301</v>
      </c>
      <c r="F584" s="84">
        <v>153.04136301</v>
      </c>
    </row>
    <row r="585" spans="1:6" ht="12.75" customHeight="1" x14ac:dyDescent="0.2">
      <c r="A585" s="83" t="s">
        <v>177</v>
      </c>
      <c r="B585" s="83">
        <v>1</v>
      </c>
      <c r="C585" s="84">
        <v>998.84737934999998</v>
      </c>
      <c r="D585" s="84">
        <v>986.16726578999999</v>
      </c>
      <c r="E585" s="84">
        <v>198.76203082000001</v>
      </c>
      <c r="F585" s="84">
        <v>198.76203082000001</v>
      </c>
    </row>
    <row r="586" spans="1:6" ht="12.75" customHeight="1" x14ac:dyDescent="0.2">
      <c r="A586" s="83" t="s">
        <v>177</v>
      </c>
      <c r="B586" s="83">
        <v>2</v>
      </c>
      <c r="C586" s="84">
        <v>1036.7903970100001</v>
      </c>
      <c r="D586" s="84">
        <v>1023.33508548</v>
      </c>
      <c r="E586" s="84">
        <v>206.25320557000001</v>
      </c>
      <c r="F586" s="84">
        <v>206.25320557000001</v>
      </c>
    </row>
    <row r="587" spans="1:6" ht="12.75" customHeight="1" x14ac:dyDescent="0.2">
      <c r="A587" s="83" t="s">
        <v>177</v>
      </c>
      <c r="B587" s="83">
        <v>3</v>
      </c>
      <c r="C587" s="84">
        <v>1065.9860151600001</v>
      </c>
      <c r="D587" s="84">
        <v>1047.51847344</v>
      </c>
      <c r="E587" s="84">
        <v>211.12736787</v>
      </c>
      <c r="F587" s="84">
        <v>211.12736787</v>
      </c>
    </row>
    <row r="588" spans="1:6" ht="12.75" customHeight="1" x14ac:dyDescent="0.2">
      <c r="A588" s="83" t="s">
        <v>177</v>
      </c>
      <c r="B588" s="83">
        <v>4</v>
      </c>
      <c r="C588" s="84">
        <v>1070.74894154</v>
      </c>
      <c r="D588" s="84">
        <v>1057.23240457</v>
      </c>
      <c r="E588" s="84">
        <v>213.08521087</v>
      </c>
      <c r="F588" s="84">
        <v>213.08521087</v>
      </c>
    </row>
    <row r="589" spans="1:6" ht="12.75" customHeight="1" x14ac:dyDescent="0.2">
      <c r="A589" s="83" t="s">
        <v>177</v>
      </c>
      <c r="B589" s="83">
        <v>5</v>
      </c>
      <c r="C589" s="84">
        <v>1075.1769867</v>
      </c>
      <c r="D589" s="84">
        <v>1060.10157469</v>
      </c>
      <c r="E589" s="84">
        <v>213.66349216</v>
      </c>
      <c r="F589" s="84">
        <v>213.66349216</v>
      </c>
    </row>
    <row r="590" spans="1:6" ht="12.75" customHeight="1" x14ac:dyDescent="0.2">
      <c r="A590" s="83" t="s">
        <v>177</v>
      </c>
      <c r="B590" s="83">
        <v>6</v>
      </c>
      <c r="C590" s="84">
        <v>1072.46636324</v>
      </c>
      <c r="D590" s="84">
        <v>1057.1417903500001</v>
      </c>
      <c r="E590" s="84">
        <v>213.06694757</v>
      </c>
      <c r="F590" s="84">
        <v>213.06694757</v>
      </c>
    </row>
    <row r="591" spans="1:6" ht="12.75" customHeight="1" x14ac:dyDescent="0.2">
      <c r="A591" s="83" t="s">
        <v>177</v>
      </c>
      <c r="B591" s="83">
        <v>7</v>
      </c>
      <c r="C591" s="84">
        <v>1042.7965437800001</v>
      </c>
      <c r="D591" s="84">
        <v>1030.1840640400001</v>
      </c>
      <c r="E591" s="84">
        <v>207.63361732999999</v>
      </c>
      <c r="F591" s="84">
        <v>207.63361732999999</v>
      </c>
    </row>
    <row r="592" spans="1:6" ht="12.75" customHeight="1" x14ac:dyDescent="0.2">
      <c r="A592" s="83" t="s">
        <v>177</v>
      </c>
      <c r="B592" s="83">
        <v>8</v>
      </c>
      <c r="C592" s="84">
        <v>997.31575028999998</v>
      </c>
      <c r="D592" s="84">
        <v>980.52098547000003</v>
      </c>
      <c r="E592" s="84">
        <v>197.62402291999999</v>
      </c>
      <c r="F592" s="84">
        <v>197.62402291999999</v>
      </c>
    </row>
    <row r="593" spans="1:6" ht="12.75" customHeight="1" x14ac:dyDescent="0.2">
      <c r="A593" s="83" t="s">
        <v>177</v>
      </c>
      <c r="B593" s="83">
        <v>9</v>
      </c>
      <c r="C593" s="84">
        <v>916.44961035999995</v>
      </c>
      <c r="D593" s="84">
        <v>899.30101019999995</v>
      </c>
      <c r="E593" s="84">
        <v>181.25413538999999</v>
      </c>
      <c r="F593" s="84">
        <v>181.25413538999999</v>
      </c>
    </row>
    <row r="594" spans="1:6" ht="12.75" customHeight="1" x14ac:dyDescent="0.2">
      <c r="A594" s="83" t="s">
        <v>177</v>
      </c>
      <c r="B594" s="83">
        <v>10</v>
      </c>
      <c r="C594" s="84">
        <v>907.35444611000003</v>
      </c>
      <c r="D594" s="84">
        <v>894.30539152999995</v>
      </c>
      <c r="E594" s="84">
        <v>180.24726835000001</v>
      </c>
      <c r="F594" s="84">
        <v>180.24726835000001</v>
      </c>
    </row>
    <row r="595" spans="1:6" ht="12.75" customHeight="1" x14ac:dyDescent="0.2">
      <c r="A595" s="83" t="s">
        <v>177</v>
      </c>
      <c r="B595" s="83">
        <v>11</v>
      </c>
      <c r="C595" s="84">
        <v>901.82663529000001</v>
      </c>
      <c r="D595" s="84">
        <v>886.61977041</v>
      </c>
      <c r="E595" s="84">
        <v>178.69823127000001</v>
      </c>
      <c r="F595" s="84">
        <v>178.69823127000001</v>
      </c>
    </row>
    <row r="596" spans="1:6" ht="12.75" customHeight="1" x14ac:dyDescent="0.2">
      <c r="A596" s="83" t="s">
        <v>177</v>
      </c>
      <c r="B596" s="83">
        <v>12</v>
      </c>
      <c r="C596" s="84">
        <v>882.96109818000002</v>
      </c>
      <c r="D596" s="84">
        <v>866.27784499999996</v>
      </c>
      <c r="E596" s="84">
        <v>174.59831582000001</v>
      </c>
      <c r="F596" s="84">
        <v>174.59831582000001</v>
      </c>
    </row>
    <row r="597" spans="1:6" ht="12.75" customHeight="1" x14ac:dyDescent="0.2">
      <c r="A597" s="83" t="s">
        <v>177</v>
      </c>
      <c r="B597" s="83">
        <v>13</v>
      </c>
      <c r="C597" s="84">
        <v>851.13681536000001</v>
      </c>
      <c r="D597" s="84">
        <v>831.00857465000001</v>
      </c>
      <c r="E597" s="84">
        <v>167.48979373</v>
      </c>
      <c r="F597" s="84">
        <v>167.48979373</v>
      </c>
    </row>
    <row r="598" spans="1:6" ht="12.75" customHeight="1" x14ac:dyDescent="0.2">
      <c r="A598" s="83" t="s">
        <v>177</v>
      </c>
      <c r="B598" s="83">
        <v>14</v>
      </c>
      <c r="C598" s="84">
        <v>866.76253573999998</v>
      </c>
      <c r="D598" s="84">
        <v>848.73938843999997</v>
      </c>
      <c r="E598" s="84">
        <v>171.06343957999999</v>
      </c>
      <c r="F598" s="84">
        <v>171.06343957999999</v>
      </c>
    </row>
    <row r="599" spans="1:6" ht="12.75" customHeight="1" x14ac:dyDescent="0.2">
      <c r="A599" s="83" t="s">
        <v>177</v>
      </c>
      <c r="B599" s="83">
        <v>15</v>
      </c>
      <c r="C599" s="84">
        <v>877.30003936000003</v>
      </c>
      <c r="D599" s="84">
        <v>863.27119111000002</v>
      </c>
      <c r="E599" s="84">
        <v>173.99232468</v>
      </c>
      <c r="F599" s="84">
        <v>173.99232468</v>
      </c>
    </row>
    <row r="600" spans="1:6" ht="12.75" customHeight="1" x14ac:dyDescent="0.2">
      <c r="A600" s="83" t="s">
        <v>177</v>
      </c>
      <c r="B600" s="83">
        <v>16</v>
      </c>
      <c r="C600" s="84">
        <v>878.51952745000006</v>
      </c>
      <c r="D600" s="84">
        <v>868.97042780000004</v>
      </c>
      <c r="E600" s="84">
        <v>175.14100594000001</v>
      </c>
      <c r="F600" s="84">
        <v>175.14100594000001</v>
      </c>
    </row>
    <row r="601" spans="1:6" ht="12.75" customHeight="1" x14ac:dyDescent="0.2">
      <c r="A601" s="83" t="s">
        <v>177</v>
      </c>
      <c r="B601" s="83">
        <v>17</v>
      </c>
      <c r="C601" s="84">
        <v>872.11829218000003</v>
      </c>
      <c r="D601" s="84">
        <v>864.62740571999996</v>
      </c>
      <c r="E601" s="84">
        <v>174.26566976000001</v>
      </c>
      <c r="F601" s="84">
        <v>174.26566976000001</v>
      </c>
    </row>
    <row r="602" spans="1:6" ht="12.75" customHeight="1" x14ac:dyDescent="0.2">
      <c r="A602" s="83" t="s">
        <v>177</v>
      </c>
      <c r="B602" s="83">
        <v>18</v>
      </c>
      <c r="C602" s="84">
        <v>884.08094829000004</v>
      </c>
      <c r="D602" s="84">
        <v>868.82274137000002</v>
      </c>
      <c r="E602" s="84">
        <v>175.11123972999999</v>
      </c>
      <c r="F602" s="84">
        <v>175.11123972999999</v>
      </c>
    </row>
    <row r="603" spans="1:6" ht="12.75" customHeight="1" x14ac:dyDescent="0.2">
      <c r="A603" s="83" t="s">
        <v>177</v>
      </c>
      <c r="B603" s="83">
        <v>19</v>
      </c>
      <c r="C603" s="84">
        <v>857.03368036999996</v>
      </c>
      <c r="D603" s="84">
        <v>841.94026078000002</v>
      </c>
      <c r="E603" s="84">
        <v>169.69307527000001</v>
      </c>
      <c r="F603" s="84">
        <v>169.69307527000001</v>
      </c>
    </row>
    <row r="604" spans="1:6" ht="12.75" customHeight="1" x14ac:dyDescent="0.2">
      <c r="A604" s="83" t="s">
        <v>177</v>
      </c>
      <c r="B604" s="83">
        <v>20</v>
      </c>
      <c r="C604" s="84">
        <v>836.55300705000002</v>
      </c>
      <c r="D604" s="84">
        <v>823.43807888000003</v>
      </c>
      <c r="E604" s="84">
        <v>165.96396016</v>
      </c>
      <c r="F604" s="84">
        <v>165.96396016</v>
      </c>
    </row>
    <row r="605" spans="1:6" ht="12.75" customHeight="1" x14ac:dyDescent="0.2">
      <c r="A605" s="83" t="s">
        <v>177</v>
      </c>
      <c r="B605" s="83">
        <v>21</v>
      </c>
      <c r="C605" s="84">
        <v>819.83712782999999</v>
      </c>
      <c r="D605" s="84">
        <v>804.00369416000001</v>
      </c>
      <c r="E605" s="84">
        <v>162.04695956</v>
      </c>
      <c r="F605" s="84">
        <v>162.04695956</v>
      </c>
    </row>
    <row r="606" spans="1:6" ht="12.75" customHeight="1" x14ac:dyDescent="0.2">
      <c r="A606" s="83" t="s">
        <v>177</v>
      </c>
      <c r="B606" s="83">
        <v>22</v>
      </c>
      <c r="C606" s="84">
        <v>806.18378409000002</v>
      </c>
      <c r="D606" s="84">
        <v>795.09664346</v>
      </c>
      <c r="E606" s="84">
        <v>160.25174333000001</v>
      </c>
      <c r="F606" s="84">
        <v>160.25174333000001</v>
      </c>
    </row>
    <row r="607" spans="1:6" ht="12.75" customHeight="1" x14ac:dyDescent="0.2">
      <c r="A607" s="83" t="s">
        <v>177</v>
      </c>
      <c r="B607" s="83">
        <v>23</v>
      </c>
      <c r="C607" s="84">
        <v>843.01497239000003</v>
      </c>
      <c r="D607" s="84">
        <v>831.61472463999996</v>
      </c>
      <c r="E607" s="84">
        <v>167.61196326999999</v>
      </c>
      <c r="F607" s="84">
        <v>167.61196326999999</v>
      </c>
    </row>
    <row r="608" spans="1:6" ht="12.75" customHeight="1" x14ac:dyDescent="0.2">
      <c r="A608" s="83" t="s">
        <v>177</v>
      </c>
      <c r="B608" s="83">
        <v>24</v>
      </c>
      <c r="C608" s="84">
        <v>827.64841458000001</v>
      </c>
      <c r="D608" s="84">
        <v>811.65337378000004</v>
      </c>
      <c r="E608" s="84">
        <v>163.58875262999999</v>
      </c>
      <c r="F608" s="84">
        <v>163.58875262999999</v>
      </c>
    </row>
    <row r="609" spans="1:6" ht="12.75" customHeight="1" x14ac:dyDescent="0.2">
      <c r="A609" s="83" t="s">
        <v>178</v>
      </c>
      <c r="B609" s="83">
        <v>1</v>
      </c>
      <c r="C609" s="84">
        <v>971.00974343999997</v>
      </c>
      <c r="D609" s="84">
        <v>953.32487373000004</v>
      </c>
      <c r="E609" s="84">
        <v>192.14264609</v>
      </c>
      <c r="F609" s="84">
        <v>192.14264609</v>
      </c>
    </row>
    <row r="610" spans="1:6" ht="12.75" customHeight="1" x14ac:dyDescent="0.2">
      <c r="A610" s="83" t="s">
        <v>178</v>
      </c>
      <c r="B610" s="83">
        <v>2</v>
      </c>
      <c r="C610" s="84">
        <v>1000.334922</v>
      </c>
      <c r="D610" s="84">
        <v>981.86142286999996</v>
      </c>
      <c r="E610" s="84">
        <v>197.89418810000001</v>
      </c>
      <c r="F610" s="84">
        <v>197.89418810000001</v>
      </c>
    </row>
    <row r="611" spans="1:6" ht="12.75" customHeight="1" x14ac:dyDescent="0.2">
      <c r="A611" s="83" t="s">
        <v>178</v>
      </c>
      <c r="B611" s="83">
        <v>3</v>
      </c>
      <c r="C611" s="84">
        <v>1012.73617129</v>
      </c>
      <c r="D611" s="84">
        <v>994.18132130000004</v>
      </c>
      <c r="E611" s="84">
        <v>200.37726386</v>
      </c>
      <c r="F611" s="84">
        <v>200.37726386</v>
      </c>
    </row>
    <row r="612" spans="1:6" ht="12.75" customHeight="1" x14ac:dyDescent="0.2">
      <c r="A612" s="83" t="s">
        <v>178</v>
      </c>
      <c r="B612" s="83">
        <v>4</v>
      </c>
      <c r="C612" s="84">
        <v>1018.23621642</v>
      </c>
      <c r="D612" s="84">
        <v>1005.68584931</v>
      </c>
      <c r="E612" s="84">
        <v>202.69600169</v>
      </c>
      <c r="F612" s="84">
        <v>202.69600169</v>
      </c>
    </row>
    <row r="613" spans="1:6" ht="12.75" customHeight="1" x14ac:dyDescent="0.2">
      <c r="A613" s="83" t="s">
        <v>178</v>
      </c>
      <c r="B613" s="83">
        <v>5</v>
      </c>
      <c r="C613" s="84">
        <v>1025.45928437</v>
      </c>
      <c r="D613" s="84">
        <v>1007.22303397</v>
      </c>
      <c r="E613" s="84">
        <v>203.00582129</v>
      </c>
      <c r="F613" s="84">
        <v>203.00582129</v>
      </c>
    </row>
    <row r="614" spans="1:6" ht="12.75" customHeight="1" x14ac:dyDescent="0.2">
      <c r="A614" s="83" t="s">
        <v>178</v>
      </c>
      <c r="B614" s="83">
        <v>6</v>
      </c>
      <c r="C614" s="84">
        <v>1020.92989639</v>
      </c>
      <c r="D614" s="84">
        <v>1010.50989096</v>
      </c>
      <c r="E614" s="84">
        <v>203.66828738000001</v>
      </c>
      <c r="F614" s="84">
        <v>203.66828738000001</v>
      </c>
    </row>
    <row r="615" spans="1:6" ht="12.75" customHeight="1" x14ac:dyDescent="0.2">
      <c r="A615" s="83" t="s">
        <v>178</v>
      </c>
      <c r="B615" s="83">
        <v>7</v>
      </c>
      <c r="C615" s="84">
        <v>1023.19181709</v>
      </c>
      <c r="D615" s="84">
        <v>1006.03893956</v>
      </c>
      <c r="E615" s="84">
        <v>202.76716704</v>
      </c>
      <c r="F615" s="84">
        <v>202.76716704</v>
      </c>
    </row>
    <row r="616" spans="1:6" ht="12.75" customHeight="1" x14ac:dyDescent="0.2">
      <c r="A616" s="83" t="s">
        <v>178</v>
      </c>
      <c r="B616" s="83">
        <v>8</v>
      </c>
      <c r="C616" s="84">
        <v>1000.6775538000001</v>
      </c>
      <c r="D616" s="84">
        <v>992.72261336999998</v>
      </c>
      <c r="E616" s="84">
        <v>200.08326124999999</v>
      </c>
      <c r="F616" s="84">
        <v>200.08326124999999</v>
      </c>
    </row>
    <row r="617" spans="1:6" ht="12.75" customHeight="1" x14ac:dyDescent="0.2">
      <c r="A617" s="83" t="s">
        <v>178</v>
      </c>
      <c r="B617" s="83">
        <v>9</v>
      </c>
      <c r="C617" s="84">
        <v>964.02093022999998</v>
      </c>
      <c r="D617" s="84">
        <v>946.10367150000002</v>
      </c>
      <c r="E617" s="84">
        <v>190.68721264000001</v>
      </c>
      <c r="F617" s="84">
        <v>190.68721264000001</v>
      </c>
    </row>
    <row r="618" spans="1:6" ht="12.75" customHeight="1" x14ac:dyDescent="0.2">
      <c r="A618" s="83" t="s">
        <v>178</v>
      </c>
      <c r="B618" s="83">
        <v>10</v>
      </c>
      <c r="C618" s="84">
        <v>924.06109976000005</v>
      </c>
      <c r="D618" s="84">
        <v>914.05016937000005</v>
      </c>
      <c r="E618" s="84">
        <v>184.22682868999999</v>
      </c>
      <c r="F618" s="84">
        <v>184.22682868999999</v>
      </c>
    </row>
    <row r="619" spans="1:6" ht="12.75" customHeight="1" x14ac:dyDescent="0.2">
      <c r="A619" s="83" t="s">
        <v>178</v>
      </c>
      <c r="B619" s="83">
        <v>11</v>
      </c>
      <c r="C619" s="84">
        <v>919.7787108</v>
      </c>
      <c r="D619" s="84">
        <v>904.10094219999996</v>
      </c>
      <c r="E619" s="84">
        <v>182.22156176999999</v>
      </c>
      <c r="F619" s="84">
        <v>182.22156176999999</v>
      </c>
    </row>
    <row r="620" spans="1:6" ht="12.75" customHeight="1" x14ac:dyDescent="0.2">
      <c r="A620" s="83" t="s">
        <v>178</v>
      </c>
      <c r="B620" s="83">
        <v>12</v>
      </c>
      <c r="C620" s="84">
        <v>946.88029036</v>
      </c>
      <c r="D620" s="84">
        <v>924.01383166000005</v>
      </c>
      <c r="E620" s="84">
        <v>186.23500501000001</v>
      </c>
      <c r="F620" s="84">
        <v>186.23500501000001</v>
      </c>
    </row>
    <row r="621" spans="1:6" ht="12.75" customHeight="1" x14ac:dyDescent="0.2">
      <c r="A621" s="83" t="s">
        <v>178</v>
      </c>
      <c r="B621" s="83">
        <v>13</v>
      </c>
      <c r="C621" s="84">
        <v>959.52849041000002</v>
      </c>
      <c r="D621" s="84">
        <v>937.95862464000004</v>
      </c>
      <c r="E621" s="84">
        <v>189.04557829999999</v>
      </c>
      <c r="F621" s="84">
        <v>189.04557829999999</v>
      </c>
    </row>
    <row r="622" spans="1:6" ht="12.75" customHeight="1" x14ac:dyDescent="0.2">
      <c r="A622" s="83" t="s">
        <v>178</v>
      </c>
      <c r="B622" s="83">
        <v>14</v>
      </c>
      <c r="C622" s="84">
        <v>955.61511891999999</v>
      </c>
      <c r="D622" s="84">
        <v>939.3892472</v>
      </c>
      <c r="E622" s="84">
        <v>189.33392029999999</v>
      </c>
      <c r="F622" s="84">
        <v>189.33392029999999</v>
      </c>
    </row>
    <row r="623" spans="1:6" ht="12.75" customHeight="1" x14ac:dyDescent="0.2">
      <c r="A623" s="83" t="s">
        <v>178</v>
      </c>
      <c r="B623" s="83">
        <v>15</v>
      </c>
      <c r="C623" s="84">
        <v>970.89624432999994</v>
      </c>
      <c r="D623" s="84">
        <v>955.97281261000001</v>
      </c>
      <c r="E623" s="84">
        <v>192.67633821999999</v>
      </c>
      <c r="F623" s="84">
        <v>192.67633821999999</v>
      </c>
    </row>
    <row r="624" spans="1:6" ht="12.75" customHeight="1" x14ac:dyDescent="0.2">
      <c r="A624" s="83" t="s">
        <v>178</v>
      </c>
      <c r="B624" s="83">
        <v>16</v>
      </c>
      <c r="C624" s="84">
        <v>988.13531080999996</v>
      </c>
      <c r="D624" s="84">
        <v>973.94139086999996</v>
      </c>
      <c r="E624" s="84">
        <v>196.29790550000001</v>
      </c>
      <c r="F624" s="84">
        <v>196.29790550000001</v>
      </c>
    </row>
    <row r="625" spans="1:6" ht="12.75" customHeight="1" x14ac:dyDescent="0.2">
      <c r="A625" s="83" t="s">
        <v>178</v>
      </c>
      <c r="B625" s="83">
        <v>17</v>
      </c>
      <c r="C625" s="84">
        <v>988.04400318</v>
      </c>
      <c r="D625" s="84">
        <v>972.67776601000003</v>
      </c>
      <c r="E625" s="84">
        <v>196.04322189000001</v>
      </c>
      <c r="F625" s="84">
        <v>196.04322189000001</v>
      </c>
    </row>
    <row r="626" spans="1:6" ht="12.75" customHeight="1" x14ac:dyDescent="0.2">
      <c r="A626" s="83" t="s">
        <v>178</v>
      </c>
      <c r="B626" s="83">
        <v>18</v>
      </c>
      <c r="C626" s="84">
        <v>978.95147154999995</v>
      </c>
      <c r="D626" s="84">
        <v>969.58330891000003</v>
      </c>
      <c r="E626" s="84">
        <v>195.419534</v>
      </c>
      <c r="F626" s="84">
        <v>195.419534</v>
      </c>
    </row>
    <row r="627" spans="1:6" ht="12.75" customHeight="1" x14ac:dyDescent="0.2">
      <c r="A627" s="83" t="s">
        <v>178</v>
      </c>
      <c r="B627" s="83">
        <v>19</v>
      </c>
      <c r="C627" s="84">
        <v>960.35247219999997</v>
      </c>
      <c r="D627" s="84">
        <v>944.39456800999994</v>
      </c>
      <c r="E627" s="84">
        <v>190.3427428</v>
      </c>
      <c r="F627" s="84">
        <v>190.3427428</v>
      </c>
    </row>
    <row r="628" spans="1:6" ht="12.75" customHeight="1" x14ac:dyDescent="0.2">
      <c r="A628" s="83" t="s">
        <v>178</v>
      </c>
      <c r="B628" s="83">
        <v>20</v>
      </c>
      <c r="C628" s="84">
        <v>939.56838859000004</v>
      </c>
      <c r="D628" s="84">
        <v>924.25410154999997</v>
      </c>
      <c r="E628" s="84">
        <v>186.28343140999999</v>
      </c>
      <c r="F628" s="84">
        <v>186.28343140999999</v>
      </c>
    </row>
    <row r="629" spans="1:6" ht="12.75" customHeight="1" x14ac:dyDescent="0.2">
      <c r="A629" s="83" t="s">
        <v>178</v>
      </c>
      <c r="B629" s="83">
        <v>21</v>
      </c>
      <c r="C629" s="84">
        <v>919.61297327</v>
      </c>
      <c r="D629" s="84">
        <v>908.92439092999996</v>
      </c>
      <c r="E629" s="84">
        <v>183.19372795000001</v>
      </c>
      <c r="F629" s="84">
        <v>183.19372795000001</v>
      </c>
    </row>
    <row r="630" spans="1:6" ht="12.75" customHeight="1" x14ac:dyDescent="0.2">
      <c r="A630" s="83" t="s">
        <v>178</v>
      </c>
      <c r="B630" s="83">
        <v>22</v>
      </c>
      <c r="C630" s="84">
        <v>922.48799044999998</v>
      </c>
      <c r="D630" s="84">
        <v>908.52483597000003</v>
      </c>
      <c r="E630" s="84">
        <v>183.11319764000001</v>
      </c>
      <c r="F630" s="84">
        <v>183.11319764000001</v>
      </c>
    </row>
    <row r="631" spans="1:6" ht="12.75" customHeight="1" x14ac:dyDescent="0.2">
      <c r="A631" s="83" t="s">
        <v>178</v>
      </c>
      <c r="B631" s="83">
        <v>23</v>
      </c>
      <c r="C631" s="84">
        <v>927.13581529999999</v>
      </c>
      <c r="D631" s="84">
        <v>911.64863118000005</v>
      </c>
      <c r="E631" s="84">
        <v>183.74279862</v>
      </c>
      <c r="F631" s="84">
        <v>183.74279862</v>
      </c>
    </row>
    <row r="632" spans="1:6" ht="12.75" customHeight="1" x14ac:dyDescent="0.2">
      <c r="A632" s="83" t="s">
        <v>178</v>
      </c>
      <c r="B632" s="83">
        <v>24</v>
      </c>
      <c r="C632" s="84">
        <v>969.66428109000003</v>
      </c>
      <c r="D632" s="84">
        <v>952.63505764000001</v>
      </c>
      <c r="E632" s="84">
        <v>192.00361364</v>
      </c>
      <c r="F632" s="84">
        <v>192.00361364</v>
      </c>
    </row>
    <row r="633" spans="1:6" ht="12.75" customHeight="1" x14ac:dyDescent="0.2">
      <c r="A633" s="83" t="s">
        <v>179</v>
      </c>
      <c r="B633" s="83">
        <v>1</v>
      </c>
      <c r="C633" s="84">
        <v>1048.1828336200001</v>
      </c>
      <c r="D633" s="84">
        <v>1029.7762427099999</v>
      </c>
      <c r="E633" s="84">
        <v>207.55142093000001</v>
      </c>
      <c r="F633" s="84">
        <v>207.55142093000001</v>
      </c>
    </row>
    <row r="634" spans="1:6" ht="12.75" customHeight="1" x14ac:dyDescent="0.2">
      <c r="A634" s="83" t="s">
        <v>179</v>
      </c>
      <c r="B634" s="83">
        <v>2</v>
      </c>
      <c r="C634" s="84">
        <v>1048.58378414</v>
      </c>
      <c r="D634" s="84">
        <v>1029.9418166200001</v>
      </c>
      <c r="E634" s="84">
        <v>207.58479235999999</v>
      </c>
      <c r="F634" s="84">
        <v>207.58479235999999</v>
      </c>
    </row>
    <row r="635" spans="1:6" ht="12.75" customHeight="1" x14ac:dyDescent="0.2">
      <c r="A635" s="83" t="s">
        <v>179</v>
      </c>
      <c r="B635" s="83">
        <v>3</v>
      </c>
      <c r="C635" s="84">
        <v>1035.21008921</v>
      </c>
      <c r="D635" s="84">
        <v>1016.42646476</v>
      </c>
      <c r="E635" s="84">
        <v>204.86077294</v>
      </c>
      <c r="F635" s="84">
        <v>204.86077294</v>
      </c>
    </row>
    <row r="636" spans="1:6" ht="12.75" customHeight="1" x14ac:dyDescent="0.2">
      <c r="A636" s="83" t="s">
        <v>179</v>
      </c>
      <c r="B636" s="83">
        <v>4</v>
      </c>
      <c r="C636" s="84">
        <v>1029.58600903</v>
      </c>
      <c r="D636" s="84">
        <v>1011.49931122</v>
      </c>
      <c r="E636" s="84">
        <v>203.86770505000001</v>
      </c>
      <c r="F636" s="84">
        <v>203.86770505000001</v>
      </c>
    </row>
    <row r="637" spans="1:6" ht="12.75" customHeight="1" x14ac:dyDescent="0.2">
      <c r="A637" s="83" t="s">
        <v>179</v>
      </c>
      <c r="B637" s="83">
        <v>5</v>
      </c>
      <c r="C637" s="84">
        <v>1026.8408178</v>
      </c>
      <c r="D637" s="84">
        <v>1008.05856336</v>
      </c>
      <c r="E637" s="84">
        <v>203.17422225000001</v>
      </c>
      <c r="F637" s="84">
        <v>203.17422225000001</v>
      </c>
    </row>
    <row r="638" spans="1:6" ht="12.75" customHeight="1" x14ac:dyDescent="0.2">
      <c r="A638" s="83" t="s">
        <v>179</v>
      </c>
      <c r="B638" s="83">
        <v>6</v>
      </c>
      <c r="C638" s="84">
        <v>1029.3333632399999</v>
      </c>
      <c r="D638" s="84">
        <v>1011.1710411</v>
      </c>
      <c r="E638" s="84">
        <v>203.8015422</v>
      </c>
      <c r="F638" s="84">
        <v>203.8015422</v>
      </c>
    </row>
    <row r="639" spans="1:6" ht="12.75" customHeight="1" x14ac:dyDescent="0.2">
      <c r="A639" s="83" t="s">
        <v>179</v>
      </c>
      <c r="B639" s="83">
        <v>7</v>
      </c>
      <c r="C639" s="84">
        <v>1034.5971196</v>
      </c>
      <c r="D639" s="84">
        <v>1016.25004677</v>
      </c>
      <c r="E639" s="84">
        <v>204.82521589000001</v>
      </c>
      <c r="F639" s="84">
        <v>204.82521589000001</v>
      </c>
    </row>
    <row r="640" spans="1:6" ht="12.75" customHeight="1" x14ac:dyDescent="0.2">
      <c r="A640" s="83" t="s">
        <v>179</v>
      </c>
      <c r="B640" s="83">
        <v>8</v>
      </c>
      <c r="C640" s="84">
        <v>1033.4040951899999</v>
      </c>
      <c r="D640" s="84">
        <v>1019.27334034</v>
      </c>
      <c r="E640" s="84">
        <v>205.43456076000001</v>
      </c>
      <c r="F640" s="84">
        <v>205.43456076000001</v>
      </c>
    </row>
    <row r="641" spans="1:6" ht="12.75" customHeight="1" x14ac:dyDescent="0.2">
      <c r="A641" s="83" t="s">
        <v>179</v>
      </c>
      <c r="B641" s="83">
        <v>9</v>
      </c>
      <c r="C641" s="84">
        <v>970.75908978999996</v>
      </c>
      <c r="D641" s="84">
        <v>952.28785689999995</v>
      </c>
      <c r="E641" s="84">
        <v>191.93363532999999</v>
      </c>
      <c r="F641" s="84">
        <v>191.93363532999999</v>
      </c>
    </row>
    <row r="642" spans="1:6" ht="12.75" customHeight="1" x14ac:dyDescent="0.2">
      <c r="A642" s="83" t="s">
        <v>179</v>
      </c>
      <c r="B642" s="83">
        <v>10</v>
      </c>
      <c r="C642" s="84">
        <v>937.99249987999997</v>
      </c>
      <c r="D642" s="84">
        <v>916.64114809</v>
      </c>
      <c r="E642" s="84">
        <v>184.74904050000001</v>
      </c>
      <c r="F642" s="84">
        <v>184.74904050000001</v>
      </c>
    </row>
    <row r="643" spans="1:6" ht="12.75" customHeight="1" x14ac:dyDescent="0.2">
      <c r="A643" s="83" t="s">
        <v>179</v>
      </c>
      <c r="B643" s="83">
        <v>11</v>
      </c>
      <c r="C643" s="84">
        <v>925.44201022000004</v>
      </c>
      <c r="D643" s="84">
        <v>904.62046304</v>
      </c>
      <c r="E643" s="84">
        <v>182.32627120000001</v>
      </c>
      <c r="F643" s="84">
        <v>182.32627120000001</v>
      </c>
    </row>
    <row r="644" spans="1:6" ht="12.75" customHeight="1" x14ac:dyDescent="0.2">
      <c r="A644" s="83" t="s">
        <v>179</v>
      </c>
      <c r="B644" s="83">
        <v>12</v>
      </c>
      <c r="C644" s="84">
        <v>928.57537675000003</v>
      </c>
      <c r="D644" s="84">
        <v>905.43279609000001</v>
      </c>
      <c r="E644" s="84">
        <v>182.48999695000001</v>
      </c>
      <c r="F644" s="84">
        <v>182.48999695000001</v>
      </c>
    </row>
    <row r="645" spans="1:6" ht="12.75" customHeight="1" x14ac:dyDescent="0.2">
      <c r="A645" s="83" t="s">
        <v>179</v>
      </c>
      <c r="B645" s="83">
        <v>13</v>
      </c>
      <c r="C645" s="84">
        <v>931.12412583000003</v>
      </c>
      <c r="D645" s="84">
        <v>909.58528659000001</v>
      </c>
      <c r="E645" s="84">
        <v>183.32693148000001</v>
      </c>
      <c r="F645" s="84">
        <v>183.32693148000001</v>
      </c>
    </row>
    <row r="646" spans="1:6" ht="12.75" customHeight="1" x14ac:dyDescent="0.2">
      <c r="A646" s="83" t="s">
        <v>179</v>
      </c>
      <c r="B646" s="83">
        <v>14</v>
      </c>
      <c r="C646" s="84">
        <v>944.61441916000001</v>
      </c>
      <c r="D646" s="84">
        <v>925.94628733000002</v>
      </c>
      <c r="E646" s="84">
        <v>186.62449149</v>
      </c>
      <c r="F646" s="84">
        <v>186.62449149</v>
      </c>
    </row>
    <row r="647" spans="1:6" ht="12.75" customHeight="1" x14ac:dyDescent="0.2">
      <c r="A647" s="83" t="s">
        <v>179</v>
      </c>
      <c r="B647" s="83">
        <v>15</v>
      </c>
      <c r="C647" s="84">
        <v>953.90907195</v>
      </c>
      <c r="D647" s="84">
        <v>938.52701117000004</v>
      </c>
      <c r="E647" s="84">
        <v>189.16013661</v>
      </c>
      <c r="F647" s="84">
        <v>189.16013661</v>
      </c>
    </row>
    <row r="648" spans="1:6" ht="12.75" customHeight="1" x14ac:dyDescent="0.2">
      <c r="A648" s="83" t="s">
        <v>179</v>
      </c>
      <c r="B648" s="83">
        <v>16</v>
      </c>
      <c r="C648" s="84">
        <v>960.44921725999995</v>
      </c>
      <c r="D648" s="84">
        <v>945.07024213</v>
      </c>
      <c r="E648" s="84">
        <v>190.47892494000001</v>
      </c>
      <c r="F648" s="84">
        <v>190.47892494000001</v>
      </c>
    </row>
    <row r="649" spans="1:6" ht="12.75" customHeight="1" x14ac:dyDescent="0.2">
      <c r="A649" s="83" t="s">
        <v>179</v>
      </c>
      <c r="B649" s="83">
        <v>17</v>
      </c>
      <c r="C649" s="84">
        <v>963.68861046999996</v>
      </c>
      <c r="D649" s="84">
        <v>943.53362001999994</v>
      </c>
      <c r="E649" s="84">
        <v>190.16921872</v>
      </c>
      <c r="F649" s="84">
        <v>190.16921872</v>
      </c>
    </row>
    <row r="650" spans="1:6" ht="12.75" customHeight="1" x14ac:dyDescent="0.2">
      <c r="A650" s="83" t="s">
        <v>179</v>
      </c>
      <c r="B650" s="83">
        <v>18</v>
      </c>
      <c r="C650" s="84">
        <v>954.62089894999997</v>
      </c>
      <c r="D650" s="84">
        <v>937.30308411999999</v>
      </c>
      <c r="E650" s="84">
        <v>188.91345408999999</v>
      </c>
      <c r="F650" s="84">
        <v>188.91345408999999</v>
      </c>
    </row>
    <row r="651" spans="1:6" ht="12.75" customHeight="1" x14ac:dyDescent="0.2">
      <c r="A651" s="83" t="s">
        <v>179</v>
      </c>
      <c r="B651" s="83">
        <v>19</v>
      </c>
      <c r="C651" s="84">
        <v>933.86662715</v>
      </c>
      <c r="D651" s="84">
        <v>917.80534071</v>
      </c>
      <c r="E651" s="84">
        <v>184.98368354999999</v>
      </c>
      <c r="F651" s="84">
        <v>184.98368354999999</v>
      </c>
    </row>
    <row r="652" spans="1:6" ht="12.75" customHeight="1" x14ac:dyDescent="0.2">
      <c r="A652" s="83" t="s">
        <v>179</v>
      </c>
      <c r="B652" s="83">
        <v>20</v>
      </c>
      <c r="C652" s="84">
        <v>909.71374857000001</v>
      </c>
      <c r="D652" s="84">
        <v>893.93498160000001</v>
      </c>
      <c r="E652" s="84">
        <v>180.17261221999999</v>
      </c>
      <c r="F652" s="84">
        <v>180.17261221999999</v>
      </c>
    </row>
    <row r="653" spans="1:6" ht="12.75" customHeight="1" x14ac:dyDescent="0.2">
      <c r="A653" s="83" t="s">
        <v>179</v>
      </c>
      <c r="B653" s="83">
        <v>21</v>
      </c>
      <c r="C653" s="84">
        <v>897.35702075999995</v>
      </c>
      <c r="D653" s="84">
        <v>880.54055192999999</v>
      </c>
      <c r="E653" s="84">
        <v>177.47296467000001</v>
      </c>
      <c r="F653" s="84">
        <v>177.47296467000001</v>
      </c>
    </row>
    <row r="654" spans="1:6" ht="12.75" customHeight="1" x14ac:dyDescent="0.2">
      <c r="A654" s="83" t="s">
        <v>179</v>
      </c>
      <c r="B654" s="83">
        <v>22</v>
      </c>
      <c r="C654" s="84">
        <v>898.58482734999996</v>
      </c>
      <c r="D654" s="84">
        <v>884.32912026999998</v>
      </c>
      <c r="E654" s="84">
        <v>178.23655069</v>
      </c>
      <c r="F654" s="84">
        <v>178.23655069</v>
      </c>
    </row>
    <row r="655" spans="1:6" ht="12.75" customHeight="1" x14ac:dyDescent="0.2">
      <c r="A655" s="83" t="s">
        <v>179</v>
      </c>
      <c r="B655" s="83">
        <v>23</v>
      </c>
      <c r="C655" s="84">
        <v>920.36135922999995</v>
      </c>
      <c r="D655" s="84">
        <v>904.90898565999998</v>
      </c>
      <c r="E655" s="84">
        <v>182.38442294000001</v>
      </c>
      <c r="F655" s="84">
        <v>182.38442294000001</v>
      </c>
    </row>
    <row r="656" spans="1:6" ht="12.75" customHeight="1" x14ac:dyDescent="0.2">
      <c r="A656" s="83" t="s">
        <v>179</v>
      </c>
      <c r="B656" s="83">
        <v>24</v>
      </c>
      <c r="C656" s="84">
        <v>964.98622055999999</v>
      </c>
      <c r="D656" s="84">
        <v>947.07452466999996</v>
      </c>
      <c r="E656" s="84">
        <v>190.88288811999999</v>
      </c>
      <c r="F656" s="84">
        <v>190.88288811999999</v>
      </c>
    </row>
    <row r="657" spans="1:6" ht="12.75" customHeight="1" x14ac:dyDescent="0.2">
      <c r="A657" s="83" t="s">
        <v>180</v>
      </c>
      <c r="B657" s="83">
        <v>1</v>
      </c>
      <c r="C657" s="84">
        <v>1028.57653506</v>
      </c>
      <c r="D657" s="84">
        <v>1020.57961649</v>
      </c>
      <c r="E657" s="84">
        <v>205.69784075000001</v>
      </c>
      <c r="F657" s="84">
        <v>205.69784075000001</v>
      </c>
    </row>
    <row r="658" spans="1:6" ht="12.75" customHeight="1" x14ac:dyDescent="0.2">
      <c r="A658" s="83" t="s">
        <v>180</v>
      </c>
      <c r="B658" s="83">
        <v>2</v>
      </c>
      <c r="C658" s="84">
        <v>1024.73810624</v>
      </c>
      <c r="D658" s="84">
        <v>1016.83214687</v>
      </c>
      <c r="E658" s="84">
        <v>204.94253817000001</v>
      </c>
      <c r="F658" s="84">
        <v>204.94253817000001</v>
      </c>
    </row>
    <row r="659" spans="1:6" ht="12.75" customHeight="1" x14ac:dyDescent="0.2">
      <c r="A659" s="83" t="s">
        <v>180</v>
      </c>
      <c r="B659" s="83">
        <v>3</v>
      </c>
      <c r="C659" s="84">
        <v>1020.71507127</v>
      </c>
      <c r="D659" s="84">
        <v>1002.00542841</v>
      </c>
      <c r="E659" s="84">
        <v>201.95421279000001</v>
      </c>
      <c r="F659" s="84">
        <v>201.95421279000001</v>
      </c>
    </row>
    <row r="660" spans="1:6" ht="12.75" customHeight="1" x14ac:dyDescent="0.2">
      <c r="A660" s="83" t="s">
        <v>180</v>
      </c>
      <c r="B660" s="83">
        <v>4</v>
      </c>
      <c r="C660" s="84">
        <v>1000.72605836</v>
      </c>
      <c r="D660" s="84">
        <v>989.85309712000003</v>
      </c>
      <c r="E660" s="84">
        <v>199.50491019</v>
      </c>
      <c r="F660" s="84">
        <v>199.50491019</v>
      </c>
    </row>
    <row r="661" spans="1:6" ht="12.75" customHeight="1" x14ac:dyDescent="0.2">
      <c r="A661" s="83" t="s">
        <v>180</v>
      </c>
      <c r="B661" s="83">
        <v>5</v>
      </c>
      <c r="C661" s="84">
        <v>999.97902350000004</v>
      </c>
      <c r="D661" s="84">
        <v>991.64807941000004</v>
      </c>
      <c r="E661" s="84">
        <v>199.86668890999999</v>
      </c>
      <c r="F661" s="84">
        <v>199.86668890999999</v>
      </c>
    </row>
    <row r="662" spans="1:6" ht="12.75" customHeight="1" x14ac:dyDescent="0.2">
      <c r="A662" s="83" t="s">
        <v>180</v>
      </c>
      <c r="B662" s="83">
        <v>6</v>
      </c>
      <c r="C662" s="84">
        <v>1009.7066169</v>
      </c>
      <c r="D662" s="84">
        <v>999.53119612</v>
      </c>
      <c r="E662" s="84">
        <v>201.45553122999999</v>
      </c>
      <c r="F662" s="84">
        <v>201.45553122999999</v>
      </c>
    </row>
    <row r="663" spans="1:6" ht="12.75" customHeight="1" x14ac:dyDescent="0.2">
      <c r="A663" s="83" t="s">
        <v>180</v>
      </c>
      <c r="B663" s="83">
        <v>7</v>
      </c>
      <c r="C663" s="84">
        <v>1026.12821224</v>
      </c>
      <c r="D663" s="84">
        <v>1012.46773238</v>
      </c>
      <c r="E663" s="84">
        <v>204.06289035</v>
      </c>
      <c r="F663" s="84">
        <v>204.06289035</v>
      </c>
    </row>
    <row r="664" spans="1:6" ht="12.75" customHeight="1" x14ac:dyDescent="0.2">
      <c r="A664" s="83" t="s">
        <v>180</v>
      </c>
      <c r="B664" s="83">
        <v>8</v>
      </c>
      <c r="C664" s="84">
        <v>1019.17967858</v>
      </c>
      <c r="D664" s="84">
        <v>1001.24100686</v>
      </c>
      <c r="E664" s="84">
        <v>201.80014360999999</v>
      </c>
      <c r="F664" s="84">
        <v>201.80014360999999</v>
      </c>
    </row>
    <row r="665" spans="1:6" ht="12.75" customHeight="1" x14ac:dyDescent="0.2">
      <c r="A665" s="83" t="s">
        <v>180</v>
      </c>
      <c r="B665" s="83">
        <v>9</v>
      </c>
      <c r="C665" s="84">
        <v>948.13481481999997</v>
      </c>
      <c r="D665" s="84">
        <v>930.48469121000005</v>
      </c>
      <c r="E665" s="84">
        <v>187.53920687999999</v>
      </c>
      <c r="F665" s="84">
        <v>187.53920687999999</v>
      </c>
    </row>
    <row r="666" spans="1:6" ht="12.75" customHeight="1" x14ac:dyDescent="0.2">
      <c r="A666" s="83" t="s">
        <v>180</v>
      </c>
      <c r="B666" s="83">
        <v>10</v>
      </c>
      <c r="C666" s="84">
        <v>929.77597429000002</v>
      </c>
      <c r="D666" s="84">
        <v>912.80416195999999</v>
      </c>
      <c r="E666" s="84">
        <v>183.97569587000001</v>
      </c>
      <c r="F666" s="84">
        <v>183.97569587000001</v>
      </c>
    </row>
    <row r="667" spans="1:6" ht="12.75" customHeight="1" x14ac:dyDescent="0.2">
      <c r="A667" s="83" t="s">
        <v>180</v>
      </c>
      <c r="B667" s="83">
        <v>11</v>
      </c>
      <c r="C667" s="84">
        <v>913.75004417000002</v>
      </c>
      <c r="D667" s="84">
        <v>893.80131186000006</v>
      </c>
      <c r="E667" s="84">
        <v>180.14567108</v>
      </c>
      <c r="F667" s="84">
        <v>180.14567108</v>
      </c>
    </row>
    <row r="668" spans="1:6" ht="12.75" customHeight="1" x14ac:dyDescent="0.2">
      <c r="A668" s="83" t="s">
        <v>180</v>
      </c>
      <c r="B668" s="83">
        <v>12</v>
      </c>
      <c r="C668" s="84">
        <v>913.51473910000004</v>
      </c>
      <c r="D668" s="84">
        <v>896.62046658999998</v>
      </c>
      <c r="E668" s="84">
        <v>180.71387177</v>
      </c>
      <c r="F668" s="84">
        <v>180.71387177</v>
      </c>
    </row>
    <row r="669" spans="1:6" ht="12.75" customHeight="1" x14ac:dyDescent="0.2">
      <c r="A669" s="83" t="s">
        <v>180</v>
      </c>
      <c r="B669" s="83">
        <v>13</v>
      </c>
      <c r="C669" s="84">
        <v>927.77702947</v>
      </c>
      <c r="D669" s="84">
        <v>910.84189599000001</v>
      </c>
      <c r="E669" s="84">
        <v>183.58020113000001</v>
      </c>
      <c r="F669" s="84">
        <v>183.58020113000001</v>
      </c>
    </row>
    <row r="670" spans="1:6" ht="12.75" customHeight="1" x14ac:dyDescent="0.2">
      <c r="A670" s="83" t="s">
        <v>180</v>
      </c>
      <c r="B670" s="83">
        <v>14</v>
      </c>
      <c r="C670" s="84">
        <v>942.50911145999999</v>
      </c>
      <c r="D670" s="84">
        <v>927.01061492999997</v>
      </c>
      <c r="E670" s="84">
        <v>186.83900674</v>
      </c>
      <c r="F670" s="84">
        <v>186.83900674</v>
      </c>
    </row>
    <row r="671" spans="1:6" ht="12.75" customHeight="1" x14ac:dyDescent="0.2">
      <c r="A671" s="83" t="s">
        <v>180</v>
      </c>
      <c r="B671" s="83">
        <v>15</v>
      </c>
      <c r="C671" s="84">
        <v>964.62880352000002</v>
      </c>
      <c r="D671" s="84">
        <v>946.64517617000001</v>
      </c>
      <c r="E671" s="84">
        <v>190.79635292</v>
      </c>
      <c r="F671" s="84">
        <v>190.79635292</v>
      </c>
    </row>
    <row r="672" spans="1:6" ht="12.75" customHeight="1" x14ac:dyDescent="0.2">
      <c r="A672" s="83" t="s">
        <v>180</v>
      </c>
      <c r="B672" s="83">
        <v>16</v>
      </c>
      <c r="C672" s="84">
        <v>973.08659162000004</v>
      </c>
      <c r="D672" s="84">
        <v>958.58367167999995</v>
      </c>
      <c r="E672" s="84">
        <v>193.20255691</v>
      </c>
      <c r="F672" s="84">
        <v>193.20255691</v>
      </c>
    </row>
    <row r="673" spans="1:6" ht="12.75" customHeight="1" x14ac:dyDescent="0.2">
      <c r="A673" s="83" t="s">
        <v>180</v>
      </c>
      <c r="B673" s="83">
        <v>17</v>
      </c>
      <c r="C673" s="84">
        <v>977.03624079999997</v>
      </c>
      <c r="D673" s="84">
        <v>959.06734538000001</v>
      </c>
      <c r="E673" s="84">
        <v>193.30004135999999</v>
      </c>
      <c r="F673" s="84">
        <v>193.30004135999999</v>
      </c>
    </row>
    <row r="674" spans="1:6" ht="12.75" customHeight="1" x14ac:dyDescent="0.2">
      <c r="A674" s="83" t="s">
        <v>180</v>
      </c>
      <c r="B674" s="83">
        <v>18</v>
      </c>
      <c r="C674" s="84">
        <v>968.66273414</v>
      </c>
      <c r="D674" s="84">
        <v>951.28667529999996</v>
      </c>
      <c r="E674" s="84">
        <v>191.73184716</v>
      </c>
      <c r="F674" s="84">
        <v>191.73184716</v>
      </c>
    </row>
    <row r="675" spans="1:6" ht="12.75" customHeight="1" x14ac:dyDescent="0.2">
      <c r="A675" s="83" t="s">
        <v>180</v>
      </c>
      <c r="B675" s="83">
        <v>19</v>
      </c>
      <c r="C675" s="84">
        <v>943.20370091999996</v>
      </c>
      <c r="D675" s="84">
        <v>927.07897840999999</v>
      </c>
      <c r="E675" s="84">
        <v>186.85278539999999</v>
      </c>
      <c r="F675" s="84">
        <v>186.85278539999999</v>
      </c>
    </row>
    <row r="676" spans="1:6" ht="12.75" customHeight="1" x14ac:dyDescent="0.2">
      <c r="A676" s="83" t="s">
        <v>180</v>
      </c>
      <c r="B676" s="83">
        <v>20</v>
      </c>
      <c r="C676" s="84">
        <v>924.81976609000003</v>
      </c>
      <c r="D676" s="84">
        <v>909.13691911000001</v>
      </c>
      <c r="E676" s="84">
        <v>183.23656301</v>
      </c>
      <c r="F676" s="84">
        <v>183.23656301</v>
      </c>
    </row>
    <row r="677" spans="1:6" ht="12.75" customHeight="1" x14ac:dyDescent="0.2">
      <c r="A677" s="83" t="s">
        <v>180</v>
      </c>
      <c r="B677" s="83">
        <v>21</v>
      </c>
      <c r="C677" s="84">
        <v>891.38838253999995</v>
      </c>
      <c r="D677" s="84">
        <v>883.77834748999999</v>
      </c>
      <c r="E677" s="84">
        <v>178.12554243</v>
      </c>
      <c r="F677" s="84">
        <v>178.12554243</v>
      </c>
    </row>
    <row r="678" spans="1:6" ht="12.75" customHeight="1" x14ac:dyDescent="0.2">
      <c r="A678" s="83" t="s">
        <v>180</v>
      </c>
      <c r="B678" s="83">
        <v>22</v>
      </c>
      <c r="C678" s="84">
        <v>901.91051216999995</v>
      </c>
      <c r="D678" s="84">
        <v>887.24983770999995</v>
      </c>
      <c r="E678" s="84">
        <v>178.82522134999999</v>
      </c>
      <c r="F678" s="84">
        <v>178.82522134999999</v>
      </c>
    </row>
    <row r="679" spans="1:6" ht="12.75" customHeight="1" x14ac:dyDescent="0.2">
      <c r="A679" s="83" t="s">
        <v>180</v>
      </c>
      <c r="B679" s="83">
        <v>23</v>
      </c>
      <c r="C679" s="84">
        <v>925.86518347000003</v>
      </c>
      <c r="D679" s="84">
        <v>910.43141299000001</v>
      </c>
      <c r="E679" s="84">
        <v>183.49746827999999</v>
      </c>
      <c r="F679" s="84">
        <v>183.49746827999999</v>
      </c>
    </row>
    <row r="680" spans="1:6" ht="12.75" customHeight="1" x14ac:dyDescent="0.2">
      <c r="A680" s="83" t="s">
        <v>180</v>
      </c>
      <c r="B680" s="83">
        <v>24</v>
      </c>
      <c r="C680" s="84">
        <v>961.38486216000001</v>
      </c>
      <c r="D680" s="84">
        <v>943.62275380999995</v>
      </c>
      <c r="E680" s="84">
        <v>190.18718364</v>
      </c>
      <c r="F680" s="84">
        <v>190.18718364</v>
      </c>
    </row>
    <row r="681" spans="1:6" ht="12.75" customHeight="1" x14ac:dyDescent="0.2">
      <c r="A681" s="83" t="s">
        <v>181</v>
      </c>
      <c r="B681" s="83">
        <v>1</v>
      </c>
      <c r="C681" s="84">
        <v>967.86757594000005</v>
      </c>
      <c r="D681" s="84">
        <v>960.25238542</v>
      </c>
      <c r="E681" s="84">
        <v>193.53888620000001</v>
      </c>
      <c r="F681" s="84">
        <v>193.53888620000001</v>
      </c>
    </row>
    <row r="682" spans="1:6" ht="12.75" customHeight="1" x14ac:dyDescent="0.2">
      <c r="A682" s="83" t="s">
        <v>181</v>
      </c>
      <c r="B682" s="83">
        <v>2</v>
      </c>
      <c r="C682" s="84">
        <v>994.20344900999999</v>
      </c>
      <c r="D682" s="84">
        <v>986.11844258999997</v>
      </c>
      <c r="E682" s="84">
        <v>198.75219050000001</v>
      </c>
      <c r="F682" s="84">
        <v>198.75219050000001</v>
      </c>
    </row>
    <row r="683" spans="1:6" ht="12.75" customHeight="1" x14ac:dyDescent="0.2">
      <c r="A683" s="83" t="s">
        <v>181</v>
      </c>
      <c r="B683" s="83">
        <v>3</v>
      </c>
      <c r="C683" s="84">
        <v>1042.9931310699999</v>
      </c>
      <c r="D683" s="84">
        <v>1024.2046350000001</v>
      </c>
      <c r="E683" s="84">
        <v>206.42846329</v>
      </c>
      <c r="F683" s="84">
        <v>206.42846329</v>
      </c>
    </row>
    <row r="684" spans="1:6" ht="12.75" customHeight="1" x14ac:dyDescent="0.2">
      <c r="A684" s="83" t="s">
        <v>181</v>
      </c>
      <c r="B684" s="83">
        <v>4</v>
      </c>
      <c r="C684" s="84">
        <v>1042.4051770000001</v>
      </c>
      <c r="D684" s="84">
        <v>1028.30155874</v>
      </c>
      <c r="E684" s="84">
        <v>207.25419835</v>
      </c>
      <c r="F684" s="84">
        <v>207.25419835</v>
      </c>
    </row>
    <row r="685" spans="1:6" ht="12.75" customHeight="1" x14ac:dyDescent="0.2">
      <c r="A685" s="83" t="s">
        <v>181</v>
      </c>
      <c r="B685" s="83">
        <v>5</v>
      </c>
      <c r="C685" s="84">
        <v>1045.18122614</v>
      </c>
      <c r="D685" s="84">
        <v>1025.37117128</v>
      </c>
      <c r="E685" s="84">
        <v>206.66357869999999</v>
      </c>
      <c r="F685" s="84">
        <v>206.66357869999999</v>
      </c>
    </row>
    <row r="686" spans="1:6" ht="12.75" customHeight="1" x14ac:dyDescent="0.2">
      <c r="A686" s="83" t="s">
        <v>181</v>
      </c>
      <c r="B686" s="83">
        <v>6</v>
      </c>
      <c r="C686" s="84">
        <v>1046.3932295100001</v>
      </c>
      <c r="D686" s="84">
        <v>1026.3238746500001</v>
      </c>
      <c r="E686" s="84">
        <v>206.85559609000001</v>
      </c>
      <c r="F686" s="84">
        <v>206.85559609000001</v>
      </c>
    </row>
    <row r="687" spans="1:6" ht="12.75" customHeight="1" x14ac:dyDescent="0.2">
      <c r="A687" s="83" t="s">
        <v>181</v>
      </c>
      <c r="B687" s="83">
        <v>7</v>
      </c>
      <c r="C687" s="84">
        <v>1004.15367454</v>
      </c>
      <c r="D687" s="84">
        <v>993.61269775999995</v>
      </c>
      <c r="E687" s="84">
        <v>200.26265777</v>
      </c>
      <c r="F687" s="84">
        <v>200.26265777</v>
      </c>
    </row>
    <row r="688" spans="1:6" ht="12.75" customHeight="1" x14ac:dyDescent="0.2">
      <c r="A688" s="83" t="s">
        <v>181</v>
      </c>
      <c r="B688" s="83">
        <v>8</v>
      </c>
      <c r="C688" s="84">
        <v>969.29322583999999</v>
      </c>
      <c r="D688" s="84">
        <v>958.47059359000002</v>
      </c>
      <c r="E688" s="84">
        <v>193.17976601999999</v>
      </c>
      <c r="F688" s="84">
        <v>193.17976601999999</v>
      </c>
    </row>
    <row r="689" spans="1:6" ht="12.75" customHeight="1" x14ac:dyDescent="0.2">
      <c r="A689" s="83" t="s">
        <v>181</v>
      </c>
      <c r="B689" s="83">
        <v>9</v>
      </c>
      <c r="C689" s="84">
        <v>922.89169253</v>
      </c>
      <c r="D689" s="84">
        <v>908.92608504999998</v>
      </c>
      <c r="E689" s="84">
        <v>183.19406939999999</v>
      </c>
      <c r="F689" s="84">
        <v>183.19406939999999</v>
      </c>
    </row>
    <row r="690" spans="1:6" ht="12.75" customHeight="1" x14ac:dyDescent="0.2">
      <c r="A690" s="83" t="s">
        <v>181</v>
      </c>
      <c r="B690" s="83">
        <v>10</v>
      </c>
      <c r="C690" s="84">
        <v>916.73359034999999</v>
      </c>
      <c r="D690" s="84">
        <v>902.61618649000002</v>
      </c>
      <c r="E690" s="84">
        <v>181.92230923</v>
      </c>
      <c r="F690" s="84">
        <v>181.92230923</v>
      </c>
    </row>
    <row r="691" spans="1:6" ht="12.75" customHeight="1" x14ac:dyDescent="0.2">
      <c r="A691" s="83" t="s">
        <v>181</v>
      </c>
      <c r="B691" s="83">
        <v>11</v>
      </c>
      <c r="C691" s="84">
        <v>917.49695711000004</v>
      </c>
      <c r="D691" s="84">
        <v>897.30995820999999</v>
      </c>
      <c r="E691" s="84">
        <v>180.85283881999999</v>
      </c>
      <c r="F691" s="84">
        <v>180.85283881999999</v>
      </c>
    </row>
    <row r="692" spans="1:6" ht="12.75" customHeight="1" x14ac:dyDescent="0.2">
      <c r="A692" s="83" t="s">
        <v>181</v>
      </c>
      <c r="B692" s="83">
        <v>12</v>
      </c>
      <c r="C692" s="84">
        <v>914.17526857999997</v>
      </c>
      <c r="D692" s="84">
        <v>897.03333252000004</v>
      </c>
      <c r="E692" s="84">
        <v>180.79708491</v>
      </c>
      <c r="F692" s="84">
        <v>180.79708491</v>
      </c>
    </row>
    <row r="693" spans="1:6" ht="12.75" customHeight="1" x14ac:dyDescent="0.2">
      <c r="A693" s="83" t="s">
        <v>181</v>
      </c>
      <c r="B693" s="83">
        <v>13</v>
      </c>
      <c r="C693" s="84">
        <v>903.43739759000005</v>
      </c>
      <c r="D693" s="84">
        <v>889.02214730000003</v>
      </c>
      <c r="E693" s="84">
        <v>179.18243038</v>
      </c>
      <c r="F693" s="84">
        <v>179.18243038</v>
      </c>
    </row>
    <row r="694" spans="1:6" ht="12.75" customHeight="1" x14ac:dyDescent="0.2">
      <c r="A694" s="83" t="s">
        <v>181</v>
      </c>
      <c r="B694" s="83">
        <v>14</v>
      </c>
      <c r="C694" s="84">
        <v>914.75549538999996</v>
      </c>
      <c r="D694" s="84">
        <v>897.86722147</v>
      </c>
      <c r="E694" s="84">
        <v>180.96515524</v>
      </c>
      <c r="F694" s="84">
        <v>180.96515524</v>
      </c>
    </row>
    <row r="695" spans="1:6" ht="12.75" customHeight="1" x14ac:dyDescent="0.2">
      <c r="A695" s="83" t="s">
        <v>181</v>
      </c>
      <c r="B695" s="83">
        <v>15</v>
      </c>
      <c r="C695" s="84">
        <v>927.08491912</v>
      </c>
      <c r="D695" s="84">
        <v>908.94015823999996</v>
      </c>
      <c r="E695" s="84">
        <v>183.19690585000001</v>
      </c>
      <c r="F695" s="84">
        <v>183.19690585000001</v>
      </c>
    </row>
    <row r="696" spans="1:6" ht="12.75" customHeight="1" x14ac:dyDescent="0.2">
      <c r="A696" s="83" t="s">
        <v>181</v>
      </c>
      <c r="B696" s="83">
        <v>16</v>
      </c>
      <c r="C696" s="84">
        <v>937.42323783999996</v>
      </c>
      <c r="D696" s="84">
        <v>923.17379622999999</v>
      </c>
      <c r="E696" s="84">
        <v>186.06569586000001</v>
      </c>
      <c r="F696" s="84">
        <v>186.06569586000001</v>
      </c>
    </row>
    <row r="697" spans="1:6" ht="12.75" customHeight="1" x14ac:dyDescent="0.2">
      <c r="A697" s="83" t="s">
        <v>181</v>
      </c>
      <c r="B697" s="83">
        <v>17</v>
      </c>
      <c r="C697" s="84">
        <v>937.19744044000004</v>
      </c>
      <c r="D697" s="84">
        <v>919.51153345</v>
      </c>
      <c r="E697" s="84">
        <v>185.32756671999999</v>
      </c>
      <c r="F697" s="84">
        <v>185.32756671999999</v>
      </c>
    </row>
    <row r="698" spans="1:6" ht="12.75" customHeight="1" x14ac:dyDescent="0.2">
      <c r="A698" s="83" t="s">
        <v>181</v>
      </c>
      <c r="B698" s="83">
        <v>18</v>
      </c>
      <c r="C698" s="84">
        <v>933.09541386000001</v>
      </c>
      <c r="D698" s="84">
        <v>915.81512855999995</v>
      </c>
      <c r="E698" s="84">
        <v>184.58255625000001</v>
      </c>
      <c r="F698" s="84">
        <v>184.58255625000001</v>
      </c>
    </row>
    <row r="699" spans="1:6" ht="12.75" customHeight="1" x14ac:dyDescent="0.2">
      <c r="A699" s="83" t="s">
        <v>181</v>
      </c>
      <c r="B699" s="83">
        <v>19</v>
      </c>
      <c r="C699" s="84">
        <v>913.25470686000006</v>
      </c>
      <c r="D699" s="84">
        <v>903.58192484999995</v>
      </c>
      <c r="E699" s="84">
        <v>182.11695381000001</v>
      </c>
      <c r="F699" s="84">
        <v>182.11695381000001</v>
      </c>
    </row>
    <row r="700" spans="1:6" ht="12.75" customHeight="1" x14ac:dyDescent="0.2">
      <c r="A700" s="83" t="s">
        <v>181</v>
      </c>
      <c r="B700" s="83">
        <v>20</v>
      </c>
      <c r="C700" s="84">
        <v>893.38961638000001</v>
      </c>
      <c r="D700" s="84">
        <v>877.84279169000001</v>
      </c>
      <c r="E700" s="84">
        <v>176.92923103999999</v>
      </c>
      <c r="F700" s="84">
        <v>176.92923103999999</v>
      </c>
    </row>
    <row r="701" spans="1:6" ht="12.75" customHeight="1" x14ac:dyDescent="0.2">
      <c r="A701" s="83" t="s">
        <v>181</v>
      </c>
      <c r="B701" s="83">
        <v>21</v>
      </c>
      <c r="C701" s="84">
        <v>880.61004772000001</v>
      </c>
      <c r="D701" s="84">
        <v>866.43775062999998</v>
      </c>
      <c r="E701" s="84">
        <v>174.63054481</v>
      </c>
      <c r="F701" s="84">
        <v>174.63054481</v>
      </c>
    </row>
    <row r="702" spans="1:6" ht="12.75" customHeight="1" x14ac:dyDescent="0.2">
      <c r="A702" s="83" t="s">
        <v>181</v>
      </c>
      <c r="B702" s="83">
        <v>22</v>
      </c>
      <c r="C702" s="84">
        <v>876.67922239999996</v>
      </c>
      <c r="D702" s="84">
        <v>862.28066272000001</v>
      </c>
      <c r="E702" s="84">
        <v>173.79268365999999</v>
      </c>
      <c r="F702" s="84">
        <v>173.79268365999999</v>
      </c>
    </row>
    <row r="703" spans="1:6" ht="12.75" customHeight="1" x14ac:dyDescent="0.2">
      <c r="A703" s="83" t="s">
        <v>181</v>
      </c>
      <c r="B703" s="83">
        <v>23</v>
      </c>
      <c r="C703" s="84">
        <v>880.03009703999999</v>
      </c>
      <c r="D703" s="84">
        <v>864.77639297999997</v>
      </c>
      <c r="E703" s="84">
        <v>174.29569814000001</v>
      </c>
      <c r="F703" s="84">
        <v>174.29569814000001</v>
      </c>
    </row>
    <row r="704" spans="1:6" ht="12.75" customHeight="1" x14ac:dyDescent="0.2">
      <c r="A704" s="83" t="s">
        <v>181</v>
      </c>
      <c r="B704" s="83">
        <v>24</v>
      </c>
      <c r="C704" s="84">
        <v>917.05167972000004</v>
      </c>
      <c r="D704" s="84">
        <v>899.55026224000005</v>
      </c>
      <c r="E704" s="84">
        <v>181.30437214</v>
      </c>
      <c r="F704" s="84">
        <v>181.30437214</v>
      </c>
    </row>
    <row r="705" spans="1:6" ht="12.75" customHeight="1" x14ac:dyDescent="0.2">
      <c r="A705" s="83" t="s">
        <v>182</v>
      </c>
      <c r="B705" s="83">
        <v>1</v>
      </c>
      <c r="C705" s="84">
        <v>986.61464310999997</v>
      </c>
      <c r="D705" s="84">
        <v>969.01239361</v>
      </c>
      <c r="E705" s="84">
        <v>195.30446601</v>
      </c>
      <c r="F705" s="84">
        <v>195.30446601</v>
      </c>
    </row>
    <row r="706" spans="1:6" ht="12.75" customHeight="1" x14ac:dyDescent="0.2">
      <c r="A706" s="83" t="s">
        <v>182</v>
      </c>
      <c r="B706" s="83">
        <v>2</v>
      </c>
      <c r="C706" s="84">
        <v>1020.57153268</v>
      </c>
      <c r="D706" s="84">
        <v>1008.65405879</v>
      </c>
      <c r="E706" s="84">
        <v>203.29424437</v>
      </c>
      <c r="F706" s="84">
        <v>203.29424437</v>
      </c>
    </row>
    <row r="707" spans="1:6" ht="12.75" customHeight="1" x14ac:dyDescent="0.2">
      <c r="A707" s="83" t="s">
        <v>182</v>
      </c>
      <c r="B707" s="83">
        <v>3</v>
      </c>
      <c r="C707" s="84">
        <v>1034.10124634</v>
      </c>
      <c r="D707" s="84">
        <v>1014.73234933</v>
      </c>
      <c r="E707" s="84">
        <v>204.51932393999999</v>
      </c>
      <c r="F707" s="84">
        <v>204.51932393999999</v>
      </c>
    </row>
    <row r="708" spans="1:6" ht="12.75" customHeight="1" x14ac:dyDescent="0.2">
      <c r="A708" s="83" t="s">
        <v>182</v>
      </c>
      <c r="B708" s="83">
        <v>4</v>
      </c>
      <c r="C708" s="84">
        <v>1037.7983310899999</v>
      </c>
      <c r="D708" s="84">
        <v>1019.54845407</v>
      </c>
      <c r="E708" s="84">
        <v>205.49000993999999</v>
      </c>
      <c r="F708" s="84">
        <v>205.49000993999999</v>
      </c>
    </row>
    <row r="709" spans="1:6" ht="12.75" customHeight="1" x14ac:dyDescent="0.2">
      <c r="A709" s="83" t="s">
        <v>182</v>
      </c>
      <c r="B709" s="83">
        <v>5</v>
      </c>
      <c r="C709" s="84">
        <v>1040.7891204499999</v>
      </c>
      <c r="D709" s="84">
        <v>1020.82357541</v>
      </c>
      <c r="E709" s="84">
        <v>205.74701067000001</v>
      </c>
      <c r="F709" s="84">
        <v>205.74701067000001</v>
      </c>
    </row>
    <row r="710" spans="1:6" ht="12.75" customHeight="1" x14ac:dyDescent="0.2">
      <c r="A710" s="83" t="s">
        <v>182</v>
      </c>
      <c r="B710" s="83">
        <v>6</v>
      </c>
      <c r="C710" s="84">
        <v>1045.0113281500001</v>
      </c>
      <c r="D710" s="84">
        <v>1020.1446094</v>
      </c>
      <c r="E710" s="84">
        <v>205.61016506000001</v>
      </c>
      <c r="F710" s="84">
        <v>205.61016506000001</v>
      </c>
    </row>
    <row r="711" spans="1:6" ht="12.75" customHeight="1" x14ac:dyDescent="0.2">
      <c r="A711" s="83" t="s">
        <v>182</v>
      </c>
      <c r="B711" s="83">
        <v>7</v>
      </c>
      <c r="C711" s="84">
        <v>1033.5948663900001</v>
      </c>
      <c r="D711" s="84">
        <v>1007.67557335</v>
      </c>
      <c r="E711" s="84">
        <v>203.09703060999999</v>
      </c>
      <c r="F711" s="84">
        <v>203.09703060999999</v>
      </c>
    </row>
    <row r="712" spans="1:6" ht="12.75" customHeight="1" x14ac:dyDescent="0.2">
      <c r="A712" s="83" t="s">
        <v>182</v>
      </c>
      <c r="B712" s="83">
        <v>8</v>
      </c>
      <c r="C712" s="84">
        <v>994.76154592</v>
      </c>
      <c r="D712" s="84">
        <v>970.33401005999997</v>
      </c>
      <c r="E712" s="84">
        <v>195.57083782999999</v>
      </c>
      <c r="F712" s="84">
        <v>195.57083782999999</v>
      </c>
    </row>
    <row r="713" spans="1:6" ht="12.75" customHeight="1" x14ac:dyDescent="0.2">
      <c r="A713" s="83" t="s">
        <v>182</v>
      </c>
      <c r="B713" s="83">
        <v>9</v>
      </c>
      <c r="C713" s="84">
        <v>980.61710649999998</v>
      </c>
      <c r="D713" s="84">
        <v>956.31283747999998</v>
      </c>
      <c r="E713" s="84">
        <v>192.74487024000001</v>
      </c>
      <c r="F713" s="84">
        <v>192.74487024000001</v>
      </c>
    </row>
    <row r="714" spans="1:6" ht="12.75" customHeight="1" x14ac:dyDescent="0.2">
      <c r="A714" s="83" t="s">
        <v>182</v>
      </c>
      <c r="B714" s="83">
        <v>10</v>
      </c>
      <c r="C714" s="84">
        <v>965.66270300999997</v>
      </c>
      <c r="D714" s="84">
        <v>941.21052739000004</v>
      </c>
      <c r="E714" s="84">
        <v>189.70099936</v>
      </c>
      <c r="F714" s="84">
        <v>189.70099936</v>
      </c>
    </row>
    <row r="715" spans="1:6" ht="12.75" customHeight="1" x14ac:dyDescent="0.2">
      <c r="A715" s="83" t="s">
        <v>182</v>
      </c>
      <c r="B715" s="83">
        <v>11</v>
      </c>
      <c r="C715" s="84">
        <v>959.37376573999995</v>
      </c>
      <c r="D715" s="84">
        <v>935.08200599999998</v>
      </c>
      <c r="E715" s="84">
        <v>188.46579575999999</v>
      </c>
      <c r="F715" s="84">
        <v>188.46579575999999</v>
      </c>
    </row>
    <row r="716" spans="1:6" ht="12.75" customHeight="1" x14ac:dyDescent="0.2">
      <c r="A716" s="83" t="s">
        <v>182</v>
      </c>
      <c r="B716" s="83">
        <v>12</v>
      </c>
      <c r="C716" s="84">
        <v>955.38352945999998</v>
      </c>
      <c r="D716" s="84">
        <v>937.04510692999997</v>
      </c>
      <c r="E716" s="84">
        <v>188.86145879</v>
      </c>
      <c r="F716" s="84">
        <v>188.86145879</v>
      </c>
    </row>
    <row r="717" spans="1:6" ht="12.75" customHeight="1" x14ac:dyDescent="0.2">
      <c r="A717" s="83" t="s">
        <v>182</v>
      </c>
      <c r="B717" s="83">
        <v>13</v>
      </c>
      <c r="C717" s="84">
        <v>949.46945466</v>
      </c>
      <c r="D717" s="84">
        <v>931.87696786000004</v>
      </c>
      <c r="E717" s="84">
        <v>187.81982026</v>
      </c>
      <c r="F717" s="84">
        <v>187.81982026</v>
      </c>
    </row>
    <row r="718" spans="1:6" ht="12.75" customHeight="1" x14ac:dyDescent="0.2">
      <c r="A718" s="83" t="s">
        <v>182</v>
      </c>
      <c r="B718" s="83">
        <v>14</v>
      </c>
      <c r="C718" s="84">
        <v>959.24888584999997</v>
      </c>
      <c r="D718" s="84">
        <v>943.83243586000003</v>
      </c>
      <c r="E718" s="84">
        <v>190.22944505999999</v>
      </c>
      <c r="F718" s="84">
        <v>190.22944505999999</v>
      </c>
    </row>
    <row r="719" spans="1:6" ht="12.75" customHeight="1" x14ac:dyDescent="0.2">
      <c r="A719" s="83" t="s">
        <v>182</v>
      </c>
      <c r="B719" s="83">
        <v>15</v>
      </c>
      <c r="C719" s="84">
        <v>973.75188548999995</v>
      </c>
      <c r="D719" s="84">
        <v>955.70809442999996</v>
      </c>
      <c r="E719" s="84">
        <v>192.62298426000001</v>
      </c>
      <c r="F719" s="84">
        <v>192.62298426000001</v>
      </c>
    </row>
    <row r="720" spans="1:6" ht="12.75" customHeight="1" x14ac:dyDescent="0.2">
      <c r="A720" s="83" t="s">
        <v>182</v>
      </c>
      <c r="B720" s="83">
        <v>16</v>
      </c>
      <c r="C720" s="84">
        <v>973.62921583000002</v>
      </c>
      <c r="D720" s="84">
        <v>955.49110681000002</v>
      </c>
      <c r="E720" s="84">
        <v>192.57925040999999</v>
      </c>
      <c r="F720" s="84">
        <v>192.57925040999999</v>
      </c>
    </row>
    <row r="721" spans="1:6" ht="12.75" customHeight="1" x14ac:dyDescent="0.2">
      <c r="A721" s="83" t="s">
        <v>182</v>
      </c>
      <c r="B721" s="83">
        <v>17</v>
      </c>
      <c r="C721" s="84">
        <v>967.17999638000003</v>
      </c>
      <c r="D721" s="84">
        <v>949.08142653000004</v>
      </c>
      <c r="E721" s="84">
        <v>191.28737923</v>
      </c>
      <c r="F721" s="84">
        <v>191.28737923</v>
      </c>
    </row>
    <row r="722" spans="1:6" ht="12.75" customHeight="1" x14ac:dyDescent="0.2">
      <c r="A722" s="83" t="s">
        <v>182</v>
      </c>
      <c r="B722" s="83">
        <v>18</v>
      </c>
      <c r="C722" s="84">
        <v>967.55187998999997</v>
      </c>
      <c r="D722" s="84">
        <v>949.56039330999999</v>
      </c>
      <c r="E722" s="84">
        <v>191.38391498999999</v>
      </c>
      <c r="F722" s="84">
        <v>191.38391498999999</v>
      </c>
    </row>
    <row r="723" spans="1:6" ht="12.75" customHeight="1" x14ac:dyDescent="0.2">
      <c r="A723" s="83" t="s">
        <v>182</v>
      </c>
      <c r="B723" s="83">
        <v>19</v>
      </c>
      <c r="C723" s="84">
        <v>956.17806814999994</v>
      </c>
      <c r="D723" s="84">
        <v>938.14047741000002</v>
      </c>
      <c r="E723" s="84">
        <v>189.08223072999999</v>
      </c>
      <c r="F723" s="84">
        <v>189.08223072999999</v>
      </c>
    </row>
    <row r="724" spans="1:6" ht="12.75" customHeight="1" x14ac:dyDescent="0.2">
      <c r="A724" s="83" t="s">
        <v>182</v>
      </c>
      <c r="B724" s="83">
        <v>20</v>
      </c>
      <c r="C724" s="84">
        <v>917.09994634999998</v>
      </c>
      <c r="D724" s="84">
        <v>899.45896028000004</v>
      </c>
      <c r="E724" s="84">
        <v>181.28597023</v>
      </c>
      <c r="F724" s="84">
        <v>181.28597023</v>
      </c>
    </row>
    <row r="725" spans="1:6" ht="12.75" customHeight="1" x14ac:dyDescent="0.2">
      <c r="A725" s="83" t="s">
        <v>182</v>
      </c>
      <c r="B725" s="83">
        <v>21</v>
      </c>
      <c r="C725" s="84">
        <v>917.60703369999999</v>
      </c>
      <c r="D725" s="84">
        <v>900.32833884000001</v>
      </c>
      <c r="E725" s="84">
        <v>181.46119349</v>
      </c>
      <c r="F725" s="84">
        <v>181.46119349</v>
      </c>
    </row>
    <row r="726" spans="1:6" ht="12.75" customHeight="1" x14ac:dyDescent="0.2">
      <c r="A726" s="83" t="s">
        <v>182</v>
      </c>
      <c r="B726" s="83">
        <v>22</v>
      </c>
      <c r="C726" s="84">
        <v>944.40043173000004</v>
      </c>
      <c r="D726" s="84">
        <v>926.76359407999996</v>
      </c>
      <c r="E726" s="84">
        <v>186.78921968</v>
      </c>
      <c r="F726" s="84">
        <v>186.78921968</v>
      </c>
    </row>
    <row r="727" spans="1:6" ht="12.75" customHeight="1" x14ac:dyDescent="0.2">
      <c r="A727" s="83" t="s">
        <v>182</v>
      </c>
      <c r="B727" s="83">
        <v>23</v>
      </c>
      <c r="C727" s="84">
        <v>957.33534236000003</v>
      </c>
      <c r="D727" s="84">
        <v>947.08632729999999</v>
      </c>
      <c r="E727" s="84">
        <v>190.88526694000001</v>
      </c>
      <c r="F727" s="84">
        <v>190.88526694000001</v>
      </c>
    </row>
    <row r="728" spans="1:6" ht="12.75" customHeight="1" x14ac:dyDescent="0.2">
      <c r="A728" s="83" t="s">
        <v>182</v>
      </c>
      <c r="B728" s="83">
        <v>24</v>
      </c>
      <c r="C728" s="84">
        <v>960.71657672000003</v>
      </c>
      <c r="D728" s="84">
        <v>943.00018699999998</v>
      </c>
      <c r="E728" s="84">
        <v>190.06170528999999</v>
      </c>
      <c r="F728" s="84">
        <v>190.06170528999999</v>
      </c>
    </row>
    <row r="729" spans="1:6" ht="12.75" customHeight="1" x14ac:dyDescent="0.2">
      <c r="A729" s="83" t="s">
        <v>183</v>
      </c>
      <c r="B729" s="83">
        <v>1</v>
      </c>
      <c r="C729" s="84">
        <v>1034.87541947</v>
      </c>
      <c r="D729" s="84">
        <v>1016.18870476</v>
      </c>
      <c r="E729" s="84">
        <v>204.81285241</v>
      </c>
      <c r="F729" s="84">
        <v>204.81285241</v>
      </c>
    </row>
    <row r="730" spans="1:6" ht="12.75" customHeight="1" x14ac:dyDescent="0.2">
      <c r="A730" s="83" t="s">
        <v>183</v>
      </c>
      <c r="B730" s="83">
        <v>2</v>
      </c>
      <c r="C730" s="84">
        <v>1013.53660647</v>
      </c>
      <c r="D730" s="84">
        <v>995.61866316999999</v>
      </c>
      <c r="E730" s="84">
        <v>200.66696013999999</v>
      </c>
      <c r="F730" s="84">
        <v>200.66696013999999</v>
      </c>
    </row>
    <row r="731" spans="1:6" ht="12.75" customHeight="1" x14ac:dyDescent="0.2">
      <c r="A731" s="83" t="s">
        <v>183</v>
      </c>
      <c r="B731" s="83">
        <v>3</v>
      </c>
      <c r="C731" s="84">
        <v>1023.64439351</v>
      </c>
      <c r="D731" s="84">
        <v>1005.34490074</v>
      </c>
      <c r="E731" s="84">
        <v>202.6272835</v>
      </c>
      <c r="F731" s="84">
        <v>202.6272835</v>
      </c>
    </row>
    <row r="732" spans="1:6" ht="12.75" customHeight="1" x14ac:dyDescent="0.2">
      <c r="A732" s="83" t="s">
        <v>183</v>
      </c>
      <c r="B732" s="83">
        <v>4</v>
      </c>
      <c r="C732" s="84">
        <v>1017.17280338</v>
      </c>
      <c r="D732" s="84">
        <v>998.83713444</v>
      </c>
      <c r="E732" s="84">
        <v>201.31564308</v>
      </c>
      <c r="F732" s="84">
        <v>201.31564308</v>
      </c>
    </row>
    <row r="733" spans="1:6" ht="12.75" customHeight="1" x14ac:dyDescent="0.2">
      <c r="A733" s="83" t="s">
        <v>183</v>
      </c>
      <c r="B733" s="83">
        <v>5</v>
      </c>
      <c r="C733" s="84">
        <v>1050.7684924</v>
      </c>
      <c r="D733" s="84">
        <v>1031.6498850800001</v>
      </c>
      <c r="E733" s="84">
        <v>207.92905359</v>
      </c>
      <c r="F733" s="84">
        <v>207.92905359</v>
      </c>
    </row>
    <row r="734" spans="1:6" ht="12.75" customHeight="1" x14ac:dyDescent="0.2">
      <c r="A734" s="83" t="s">
        <v>183</v>
      </c>
      <c r="B734" s="83">
        <v>6</v>
      </c>
      <c r="C734" s="84">
        <v>1058.3085576599999</v>
      </c>
      <c r="D734" s="84">
        <v>1039.0636722500001</v>
      </c>
      <c r="E734" s="84">
        <v>209.42330253</v>
      </c>
      <c r="F734" s="84">
        <v>209.42330253</v>
      </c>
    </row>
    <row r="735" spans="1:6" ht="12.75" customHeight="1" x14ac:dyDescent="0.2">
      <c r="A735" s="83" t="s">
        <v>183</v>
      </c>
      <c r="B735" s="83">
        <v>7</v>
      </c>
      <c r="C735" s="84">
        <v>1043.8291035499999</v>
      </c>
      <c r="D735" s="84">
        <v>1024.9828854100001</v>
      </c>
      <c r="E735" s="84">
        <v>206.58531968</v>
      </c>
      <c r="F735" s="84">
        <v>206.58531968</v>
      </c>
    </row>
    <row r="736" spans="1:6" ht="12.75" customHeight="1" x14ac:dyDescent="0.2">
      <c r="A736" s="83" t="s">
        <v>183</v>
      </c>
      <c r="B736" s="83">
        <v>8</v>
      </c>
      <c r="C736" s="84">
        <v>1007.93339183</v>
      </c>
      <c r="D736" s="84">
        <v>989.48940849999997</v>
      </c>
      <c r="E736" s="84">
        <v>199.43160875000001</v>
      </c>
      <c r="F736" s="84">
        <v>199.43160875000001</v>
      </c>
    </row>
    <row r="737" spans="1:6" ht="12.75" customHeight="1" x14ac:dyDescent="0.2">
      <c r="A737" s="83" t="s">
        <v>183</v>
      </c>
      <c r="B737" s="83">
        <v>9</v>
      </c>
      <c r="C737" s="84">
        <v>927.77230986999996</v>
      </c>
      <c r="D737" s="84">
        <v>910.29114888000004</v>
      </c>
      <c r="E737" s="84">
        <v>183.46919804000001</v>
      </c>
      <c r="F737" s="84">
        <v>183.46919804000001</v>
      </c>
    </row>
    <row r="738" spans="1:6" ht="12.75" customHeight="1" x14ac:dyDescent="0.2">
      <c r="A738" s="83" t="s">
        <v>183</v>
      </c>
      <c r="B738" s="83">
        <v>10</v>
      </c>
      <c r="C738" s="84">
        <v>916.58348383999999</v>
      </c>
      <c r="D738" s="84">
        <v>899.08578192000004</v>
      </c>
      <c r="E738" s="84">
        <v>181.21075612000001</v>
      </c>
      <c r="F738" s="84">
        <v>181.21075612000001</v>
      </c>
    </row>
    <row r="739" spans="1:6" ht="12.75" customHeight="1" x14ac:dyDescent="0.2">
      <c r="A739" s="83" t="s">
        <v>183</v>
      </c>
      <c r="B739" s="83">
        <v>11</v>
      </c>
      <c r="C739" s="84">
        <v>903.68232656999999</v>
      </c>
      <c r="D739" s="84">
        <v>886.72881085999995</v>
      </c>
      <c r="E739" s="84">
        <v>178.72020836999999</v>
      </c>
      <c r="F739" s="84">
        <v>178.72020836999999</v>
      </c>
    </row>
    <row r="740" spans="1:6" ht="12.75" customHeight="1" x14ac:dyDescent="0.2">
      <c r="A740" s="83" t="s">
        <v>183</v>
      </c>
      <c r="B740" s="83">
        <v>12</v>
      </c>
      <c r="C740" s="84">
        <v>899.05943107999997</v>
      </c>
      <c r="D740" s="84">
        <v>885.63555842999995</v>
      </c>
      <c r="E740" s="84">
        <v>178.49986333000001</v>
      </c>
      <c r="F740" s="84">
        <v>178.49986333000001</v>
      </c>
    </row>
    <row r="741" spans="1:6" ht="12.75" customHeight="1" x14ac:dyDescent="0.2">
      <c r="A741" s="83" t="s">
        <v>183</v>
      </c>
      <c r="B741" s="83">
        <v>13</v>
      </c>
      <c r="C741" s="84">
        <v>911.08698328000003</v>
      </c>
      <c r="D741" s="84">
        <v>893.88415530999998</v>
      </c>
      <c r="E741" s="84">
        <v>180.16236817999999</v>
      </c>
      <c r="F741" s="84">
        <v>180.16236817999999</v>
      </c>
    </row>
    <row r="742" spans="1:6" ht="12.75" customHeight="1" x14ac:dyDescent="0.2">
      <c r="A742" s="83" t="s">
        <v>183</v>
      </c>
      <c r="B742" s="83">
        <v>14</v>
      </c>
      <c r="C742" s="84">
        <v>925.65616631</v>
      </c>
      <c r="D742" s="84">
        <v>906.36399533999997</v>
      </c>
      <c r="E742" s="84">
        <v>182.67768017</v>
      </c>
      <c r="F742" s="84">
        <v>182.67768017</v>
      </c>
    </row>
    <row r="743" spans="1:6" ht="12.75" customHeight="1" x14ac:dyDescent="0.2">
      <c r="A743" s="83" t="s">
        <v>183</v>
      </c>
      <c r="B743" s="83">
        <v>15</v>
      </c>
      <c r="C743" s="84">
        <v>931.12793679000004</v>
      </c>
      <c r="D743" s="84">
        <v>913.75968823000005</v>
      </c>
      <c r="E743" s="84">
        <v>184.16828221</v>
      </c>
      <c r="F743" s="84">
        <v>184.16828221</v>
      </c>
    </row>
    <row r="744" spans="1:6" ht="12.75" customHeight="1" x14ac:dyDescent="0.2">
      <c r="A744" s="83" t="s">
        <v>183</v>
      </c>
      <c r="B744" s="83">
        <v>16</v>
      </c>
      <c r="C744" s="84">
        <v>936.67251977000001</v>
      </c>
      <c r="D744" s="84">
        <v>919.45258880999995</v>
      </c>
      <c r="E744" s="84">
        <v>185.31568643</v>
      </c>
      <c r="F744" s="84">
        <v>185.31568643</v>
      </c>
    </row>
    <row r="745" spans="1:6" ht="12.75" customHeight="1" x14ac:dyDescent="0.2">
      <c r="A745" s="83" t="s">
        <v>183</v>
      </c>
      <c r="B745" s="83">
        <v>17</v>
      </c>
      <c r="C745" s="84">
        <v>938.86221080999997</v>
      </c>
      <c r="D745" s="84">
        <v>921.66066076000004</v>
      </c>
      <c r="E745" s="84">
        <v>185.76072336999999</v>
      </c>
      <c r="F745" s="84">
        <v>185.76072336999999</v>
      </c>
    </row>
    <row r="746" spans="1:6" ht="12.75" customHeight="1" x14ac:dyDescent="0.2">
      <c r="A746" s="83" t="s">
        <v>183</v>
      </c>
      <c r="B746" s="83">
        <v>18</v>
      </c>
      <c r="C746" s="84">
        <v>938.44378549999999</v>
      </c>
      <c r="D746" s="84">
        <v>921.03877364000004</v>
      </c>
      <c r="E746" s="84">
        <v>185.63538201</v>
      </c>
      <c r="F746" s="84">
        <v>185.63538201</v>
      </c>
    </row>
    <row r="747" spans="1:6" ht="12.75" customHeight="1" x14ac:dyDescent="0.2">
      <c r="A747" s="83" t="s">
        <v>183</v>
      </c>
      <c r="B747" s="83">
        <v>19</v>
      </c>
      <c r="C747" s="84">
        <v>924.82229886000005</v>
      </c>
      <c r="D747" s="84">
        <v>907.60899857000004</v>
      </c>
      <c r="E747" s="84">
        <v>182.92861060000001</v>
      </c>
      <c r="F747" s="84">
        <v>182.92861060000001</v>
      </c>
    </row>
    <row r="748" spans="1:6" ht="12.75" customHeight="1" x14ac:dyDescent="0.2">
      <c r="A748" s="83" t="s">
        <v>183</v>
      </c>
      <c r="B748" s="83">
        <v>20</v>
      </c>
      <c r="C748" s="84">
        <v>904.17361324000001</v>
      </c>
      <c r="D748" s="84">
        <v>886.78127863999998</v>
      </c>
      <c r="E748" s="84">
        <v>178.73078326000001</v>
      </c>
      <c r="F748" s="84">
        <v>178.73078326000001</v>
      </c>
    </row>
    <row r="749" spans="1:6" ht="12.75" customHeight="1" x14ac:dyDescent="0.2">
      <c r="A749" s="83" t="s">
        <v>183</v>
      </c>
      <c r="B749" s="83">
        <v>21</v>
      </c>
      <c r="C749" s="84">
        <v>882.25342561000002</v>
      </c>
      <c r="D749" s="84">
        <v>863.46740127999999</v>
      </c>
      <c r="E749" s="84">
        <v>174.03187084000001</v>
      </c>
      <c r="F749" s="84">
        <v>174.03187084000001</v>
      </c>
    </row>
    <row r="750" spans="1:6" ht="12.75" customHeight="1" x14ac:dyDescent="0.2">
      <c r="A750" s="83" t="s">
        <v>183</v>
      </c>
      <c r="B750" s="83">
        <v>22</v>
      </c>
      <c r="C750" s="84">
        <v>889.71248744000002</v>
      </c>
      <c r="D750" s="84">
        <v>866.40608701999997</v>
      </c>
      <c r="E750" s="84">
        <v>174.62416300999999</v>
      </c>
      <c r="F750" s="84">
        <v>174.62416300999999</v>
      </c>
    </row>
    <row r="751" spans="1:6" ht="12.75" customHeight="1" x14ac:dyDescent="0.2">
      <c r="A751" s="83" t="s">
        <v>183</v>
      </c>
      <c r="B751" s="83">
        <v>23</v>
      </c>
      <c r="C751" s="84">
        <v>917.92888230999995</v>
      </c>
      <c r="D751" s="84">
        <v>896.07842646999995</v>
      </c>
      <c r="E751" s="84">
        <v>180.60462357</v>
      </c>
      <c r="F751" s="84">
        <v>180.60462357</v>
      </c>
    </row>
    <row r="752" spans="1:6" ht="12.75" customHeight="1" x14ac:dyDescent="0.2">
      <c r="A752" s="83" t="s">
        <v>183</v>
      </c>
      <c r="B752" s="83">
        <v>24</v>
      </c>
      <c r="C752" s="84">
        <v>943.55530066999995</v>
      </c>
      <c r="D752" s="84">
        <v>920.65217581000002</v>
      </c>
      <c r="E752" s="84">
        <v>185.55746321000001</v>
      </c>
      <c r="F752" s="84">
        <v>185.55746321000001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RWbONyEDQYuS55znBEssRib71re+ZEQZlUtxSrmGK+DzzC7V6KAGH5XpgG5z65tuWvuRoatj4S1MEXhyg1k11w==" saltValue="Htti0+//wOheYPKImKAyww=="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4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48" r:id="rId4"/>
      </mc:Fallback>
    </mc:AlternateContent>
    <mc:AlternateContent xmlns:mc="http://schemas.openxmlformats.org/markup-compatibility/2006">
      <mc:Choice Requires="x14">
        <oleObject progId="Equation.3" shapeId="124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49" r:id="rId6"/>
      </mc:Fallback>
    </mc:AlternateContent>
    <mc:AlternateContent xmlns:mc="http://schemas.openxmlformats.org/markup-compatibility/2006">
      <mc:Choice Requires="x14">
        <oleObject progId="Equation.3" shapeId="125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50" r:id="rId8"/>
      </mc:Fallback>
    </mc:AlternateContent>
    <mc:AlternateContent xmlns:mc="http://schemas.openxmlformats.org/markup-compatibility/2006">
      <mc:Choice Requires="x14">
        <oleObject progId="Equation.3" shapeId="125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51" r:id="rId10"/>
      </mc:Fallback>
    </mc:AlternateContent>
    <mc:AlternateContent xmlns:mc="http://schemas.openxmlformats.org/markup-compatibility/2006">
      <mc:Choice Requires="x14">
        <oleObject progId="Equation.3" shapeId="1252"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52" r:id="rId12"/>
      </mc:Fallback>
    </mc:AlternateContent>
    <mc:AlternateContent xmlns:mc="http://schemas.openxmlformats.org/markup-compatibility/2006">
      <mc:Choice Requires="x14">
        <oleObject progId="Equation.3" shapeId="125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53" r:id="rId14"/>
      </mc:Fallback>
    </mc:AlternateContent>
    <mc:AlternateContent xmlns:mc="http://schemas.openxmlformats.org/markup-compatibility/2006">
      <mc:Choice Requires="x14">
        <oleObject progId="Equation.3" shapeId="125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54" r:id="rId16"/>
      </mc:Fallback>
    </mc:AlternateContent>
    <mc:AlternateContent xmlns:mc="http://schemas.openxmlformats.org/markup-compatibility/2006">
      <mc:Choice Requires="x14">
        <oleObject progId="Equation.3" shapeId="1255"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55" r:id="rId18"/>
      </mc:Fallback>
    </mc:AlternateContent>
    <mc:AlternateContent xmlns:mc="http://schemas.openxmlformats.org/markup-compatibility/2006">
      <mc:Choice Requires="x14">
        <oleObject progId="Equation.3" shapeId="1256"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56" r:id="rId20"/>
      </mc:Fallback>
    </mc:AlternateContent>
    <mc:AlternateContent xmlns:mc="http://schemas.openxmlformats.org/markup-compatibility/2006">
      <mc:Choice Requires="x14">
        <oleObject progId="Equation.3" shapeId="125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57" r:id="rId22"/>
      </mc:Fallback>
    </mc:AlternateContent>
    <mc:AlternateContent xmlns:mc="http://schemas.openxmlformats.org/markup-compatibility/2006">
      <mc:Choice Requires="x14">
        <oleObject progId="Equation.3" shapeId="125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58" r:id="rId24"/>
      </mc:Fallback>
    </mc:AlternateContent>
    <mc:AlternateContent xmlns:mc="http://schemas.openxmlformats.org/markup-compatibility/2006">
      <mc:Choice Requires="x14">
        <oleObject progId="Equation.3" shapeId="125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59" r:id="rId26"/>
      </mc:Fallback>
    </mc:AlternateContent>
    <mc:AlternateContent xmlns:mc="http://schemas.openxmlformats.org/markup-compatibility/2006">
      <mc:Choice Requires="x14">
        <oleObject progId="Equation.3" shapeId="126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60" r:id="rId28"/>
      </mc:Fallback>
    </mc:AlternateContent>
    <mc:AlternateContent xmlns:mc="http://schemas.openxmlformats.org/markup-compatibility/2006">
      <mc:Choice Requires="x14">
        <oleObject progId="Equation.3" shapeId="126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6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2020-05-18T10:50:23Z</dcterms:modified>
</cp:coreProperties>
</file>